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10650" yWindow="45" windowWidth="9930" windowHeight="7785" tabRatio="965" firstSheet="13" activeTab="16"/>
  </bookViews>
  <sheets>
    <sheet name="7o7m1j" sheetId="19439" state="hidden" r:id="rId1"/>
    <sheet name="Sheet1" sheetId="19434" r:id="rId2"/>
    <sheet name="24全县一般收入执行" sheetId="19454" r:id="rId3"/>
    <sheet name="24支出执行" sheetId="19484" r:id="rId4"/>
    <sheet name="24支出执行明细" sheetId="19490" r:id="rId5"/>
    <sheet name="24全县一般平衡" sheetId="19414" r:id="rId6"/>
    <sheet name="24县本级一般收入" sheetId="19488" r:id="rId7"/>
    <sheet name="24县本级一般支出" sheetId="19489" r:id="rId8"/>
    <sheet name="24县本级一般支出明细" sheetId="19491" r:id="rId9"/>
    <sheet name="24县本级平衡 " sheetId="19486" r:id="rId10"/>
    <sheet name="24全县基金收入" sheetId="19456" r:id="rId11"/>
    <sheet name="24全县基金支出" sheetId="19457" r:id="rId12"/>
    <sheet name="24全县基金平衡" sheetId="19458" r:id="rId13"/>
    <sheet name="24县本级基金收入" sheetId="19462" r:id="rId14"/>
    <sheet name="24县本级基金支出" sheetId="19463" r:id="rId15"/>
    <sheet name="24县本级基金平衡" sheetId="19464" r:id="rId16"/>
    <sheet name="24社收" sheetId="19445" r:id="rId17"/>
    <sheet name="24社支" sheetId="19446" r:id="rId18"/>
    <sheet name="24国资收支总表" sheetId="19479" r:id="rId19"/>
    <sheet name="24国资收支明细" sheetId="19478" r:id="rId20"/>
    <sheet name="Sheet2" sheetId="19435" r:id="rId21"/>
    <sheet name="25全县一般收预" sheetId="267" r:id="rId22"/>
    <sheet name="25全县一般支预" sheetId="19487" r:id="rId23"/>
    <sheet name="25全县一般支预明细" sheetId="19492" r:id="rId24"/>
    <sheet name="25全县一般公共预算基本支出" sheetId="19453" r:id="rId25"/>
    <sheet name="25全县一般平衡" sheetId="19469" r:id="rId26"/>
    <sheet name="25县本级一般收入预计" sheetId="19465" r:id="rId27"/>
    <sheet name="25县本级一般支出预计" sheetId="19466" r:id="rId28"/>
    <sheet name="25县本级一般支出预计明细" sheetId="19493" r:id="rId29"/>
    <sheet name="25县本级基本支出" sheetId="19467" r:id="rId30"/>
    <sheet name="25县本级一般平衡" sheetId="19468" r:id="rId31"/>
    <sheet name="25基收" sheetId="12" r:id="rId32"/>
    <sheet name="25基支" sheetId="264" r:id="rId33"/>
    <sheet name="25基金平衡 " sheetId="19450" r:id="rId34"/>
    <sheet name="25社保收 " sheetId="19451" r:id="rId35"/>
    <sheet name="25社保支 " sheetId="19452" r:id="rId36"/>
    <sheet name="25国资收支总表" sheetId="19471" r:id="rId37"/>
    <sheet name="25国资收支明细" sheetId="19470" r:id="rId38"/>
    <sheet name="teudtc5l" sheetId="19438" state="hidden" r:id="rId39"/>
  </sheets>
  <externalReferences>
    <externalReference r:id="rId40"/>
  </externalReferences>
  <definedNames>
    <definedName name="_last">'[1]5.55'!$X$30</definedName>
    <definedName name="Bust">teudtc5l!$C$31</definedName>
    <definedName name="Continue">teudtc5l!$C$9</definedName>
    <definedName name="Document_array" localSheetId="38">{"Book1","2014年人代会报告附表.xls"}</definedName>
    <definedName name="Documents_array">teudtc5l!$B$1:$B$16</definedName>
    <definedName name="GenInfo">#REF!</definedName>
    <definedName name="Hello">teudtc5l!$A$15</definedName>
    <definedName name="_xlnm.Print_Area" localSheetId="10">'24全县基金收入'!$A$1:$E$12</definedName>
    <definedName name="_xlnm.Print_Area" localSheetId="11">'24全县基金支出'!$A$1:$E$43</definedName>
    <definedName name="_xlnm.Print_Area" localSheetId="24">'25全县一般公共预算基本支出'!#REF!</definedName>
    <definedName name="Print_Area_MI">#REF!</definedName>
    <definedName name="_xlnm.Print_Titles" localSheetId="11">'24全县基金支出'!$1:$4</definedName>
    <definedName name="_xlnm.Print_Titles" localSheetId="2">'24全县一般收入执行'!#REF!</definedName>
    <definedName name="_xlnm.Print_Titles" localSheetId="14">'24县本级基金支出'!#REF!</definedName>
    <definedName name="_xlnm.Print_Titles" localSheetId="32">'25基支'!#REF!</definedName>
    <definedName name="_xlnm.Print_Titles" localSheetId="24">'25全县一般公共预算基本支出'!#REF!</definedName>
    <definedName name="_xlnm.Print_Titles" localSheetId="21">'25全县一般收预'!#REF!</definedName>
    <definedName name="_xlnm.Print_Titles" localSheetId="26">'25县本级一般收入预计'!#REF!</definedName>
    <definedName name="RepData">#REF!</definedName>
    <definedName name="wrn.rep1." localSheetId="2" hidden="1">{"CpCpk Graph",#N/A,FALSE,"CpCpk Data #1"}</definedName>
    <definedName name="wrn.rep1." localSheetId="16" hidden="1">{"CpCpk Graph",#N/A,FALSE,"CpCpk Data #1"}</definedName>
    <definedName name="wrn.rep1." localSheetId="17" hidden="1">{"CpCpk Graph",#N/A,FALSE,"CpCpk Data #1"}</definedName>
    <definedName name="wrn.rep1." localSheetId="33" hidden="1">{"CpCpk Graph",#N/A,FALSE,"CpCpk Data #1"}</definedName>
    <definedName name="wrn.rep1." localSheetId="34" hidden="1">{"CpCpk Graph",#N/A,FALSE,"CpCpk Data #1"}</definedName>
    <definedName name="wrn.rep1." localSheetId="35" hidden="1">{"CpCpk Graph",#N/A,FALSE,"CpCpk Data #1"}</definedName>
    <definedName name="wrn.rep1." hidden="1">{"CpCpk Graph",#N/A,FALSE,"CpCpk Data #1"}</definedName>
    <definedName name="暗暗啊" localSheetId="2" hidden="1">{"CpCpk Graph",#N/A,FALSE,"CpCpk Data #1"}</definedName>
    <definedName name="暗暗啊" localSheetId="16" hidden="1">{"CpCpk Graph",#N/A,FALSE,"CpCpk Data #1"}</definedName>
    <definedName name="暗暗啊" localSheetId="17" hidden="1">{"CpCpk Graph",#N/A,FALSE,"CpCpk Data #1"}</definedName>
    <definedName name="暗暗啊" localSheetId="33" hidden="1">{"CpCpk Graph",#N/A,FALSE,"CpCpk Data #1"}</definedName>
    <definedName name="暗暗啊" localSheetId="34" hidden="1">{"CpCpk Graph",#N/A,FALSE,"CpCpk Data #1"}</definedName>
    <definedName name="暗暗啊" localSheetId="35" hidden="1">{"CpCpk Graph",#N/A,FALSE,"CpCpk Data #1"}</definedName>
    <definedName name="暗暗啊" hidden="1">{"CpCpk Graph",#N/A,FALSE,"CpCpk Data #1"}</definedName>
    <definedName name="汇率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전">#REF!</definedName>
    <definedName name="주택사업본부">#REF!</definedName>
    <definedName name="철구사업본부">#REF!</definedName>
  </definedNames>
  <calcPr calcId="12451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0" i="19465"/>
  <c r="D29"/>
  <c r="E29" s="1"/>
  <c r="D28"/>
  <c r="D27"/>
  <c r="E27" s="1"/>
  <c r="E26"/>
  <c r="D26"/>
  <c r="D25"/>
  <c r="E25" s="1"/>
  <c r="D24"/>
  <c r="E24" s="1"/>
  <c r="E23"/>
  <c r="D23"/>
  <c r="C22"/>
  <c r="B22"/>
  <c r="D22" s="1"/>
  <c r="E22" s="1"/>
  <c r="D21"/>
  <c r="E20"/>
  <c r="D20"/>
  <c r="D19"/>
  <c r="E19" s="1"/>
  <c r="E18"/>
  <c r="D18"/>
  <c r="E17"/>
  <c r="D17"/>
  <c r="D16"/>
  <c r="E16" s="1"/>
  <c r="E15"/>
  <c r="D15"/>
  <c r="E14"/>
  <c r="D14"/>
  <c r="D13"/>
  <c r="E13" s="1"/>
  <c r="E12"/>
  <c r="D12"/>
  <c r="E11"/>
  <c r="D11"/>
  <c r="E10"/>
  <c r="D10"/>
  <c r="E9"/>
  <c r="D9"/>
  <c r="E8"/>
  <c r="D8"/>
  <c r="D6" s="1"/>
  <c r="E6" s="1"/>
  <c r="E7"/>
  <c r="D7"/>
  <c r="C6"/>
  <c r="B6"/>
  <c r="B5" s="1"/>
  <c r="C5"/>
  <c r="C8" i="19466"/>
  <c r="C9"/>
  <c r="D9" s="1"/>
  <c r="E9" s="1"/>
  <c r="B22" i="19471"/>
  <c r="D10"/>
  <c r="E15" i="19452"/>
  <c r="D15"/>
  <c r="C15"/>
  <c r="B15"/>
  <c r="D14"/>
  <c r="E13"/>
  <c r="D13"/>
  <c r="D12"/>
  <c r="E11"/>
  <c r="D11"/>
  <c r="E10"/>
  <c r="D10"/>
  <c r="E9"/>
  <c r="D9"/>
  <c r="E8"/>
  <c r="D8"/>
  <c r="E7"/>
  <c r="D7"/>
  <c r="E6"/>
  <c r="D6"/>
  <c r="E5"/>
  <c r="D5"/>
  <c r="C5"/>
  <c r="B5"/>
  <c r="E15" i="19451"/>
  <c r="D15"/>
  <c r="C15"/>
  <c r="B15"/>
  <c r="D14"/>
  <c r="E13"/>
  <c r="D13"/>
  <c r="E11"/>
  <c r="D11"/>
  <c r="E10"/>
  <c r="D10"/>
  <c r="E9"/>
  <c r="D9"/>
  <c r="E8"/>
  <c r="D8"/>
  <c r="E7"/>
  <c r="D7"/>
  <c r="E6"/>
  <c r="D6"/>
  <c r="E5"/>
  <c r="D5"/>
  <c r="C5"/>
  <c r="B5"/>
  <c r="D12" i="19450"/>
  <c r="B12"/>
  <c r="G30" i="264"/>
  <c r="E30"/>
  <c r="D30"/>
  <c r="G29"/>
  <c r="E29"/>
  <c r="D29"/>
  <c r="C29"/>
  <c r="B29"/>
  <c r="G28"/>
  <c r="E28"/>
  <c r="D28"/>
  <c r="C28"/>
  <c r="B28"/>
  <c r="G27"/>
  <c r="E27"/>
  <c r="D27"/>
  <c r="G26"/>
  <c r="E26"/>
  <c r="D26"/>
  <c r="G25"/>
  <c r="E25"/>
  <c r="D25"/>
  <c r="C25"/>
  <c r="B25"/>
  <c r="G24"/>
  <c r="E24"/>
  <c r="D24"/>
  <c r="C24"/>
  <c r="B24"/>
  <c r="G23"/>
  <c r="E23"/>
  <c r="D23"/>
  <c r="G22"/>
  <c r="E22"/>
  <c r="D22"/>
  <c r="C22"/>
  <c r="G21"/>
  <c r="E21"/>
  <c r="D21"/>
  <c r="G20"/>
  <c r="E20"/>
  <c r="D20"/>
  <c r="C20"/>
  <c r="B20"/>
  <c r="G19"/>
  <c r="E19"/>
  <c r="D19"/>
  <c r="G18"/>
  <c r="E18"/>
  <c r="D18"/>
  <c r="G17"/>
  <c r="E17"/>
  <c r="D17"/>
  <c r="C17"/>
  <c r="B17"/>
  <c r="G16"/>
  <c r="E16"/>
  <c r="D16"/>
  <c r="C16"/>
  <c r="B16"/>
  <c r="G15"/>
  <c r="E15"/>
  <c r="D15"/>
  <c r="G14"/>
  <c r="E14"/>
  <c r="D14"/>
  <c r="C14"/>
  <c r="B14"/>
  <c r="G13"/>
  <c r="E13"/>
  <c r="D13"/>
  <c r="G12"/>
  <c r="E12"/>
  <c r="D12"/>
  <c r="G11"/>
  <c r="E11"/>
  <c r="D11"/>
  <c r="G10"/>
  <c r="E10"/>
  <c r="D10"/>
  <c r="C10"/>
  <c r="B10"/>
  <c r="G9"/>
  <c r="F9"/>
  <c r="E9"/>
  <c r="D9"/>
  <c r="C9"/>
  <c r="B9"/>
  <c r="G8"/>
  <c r="E8"/>
  <c r="D8"/>
  <c r="G7"/>
  <c r="E7"/>
  <c r="D7"/>
  <c r="C7"/>
  <c r="B7"/>
  <c r="G6"/>
  <c r="E6"/>
  <c r="D6"/>
  <c r="C6"/>
  <c r="B6"/>
  <c r="G5"/>
  <c r="F5"/>
  <c r="E5"/>
  <c r="D5"/>
  <c r="C5"/>
  <c r="B5"/>
  <c r="D11" i="12"/>
  <c r="D10"/>
  <c r="E9"/>
  <c r="D9"/>
  <c r="E8"/>
  <c r="D8"/>
  <c r="D7"/>
  <c r="D6"/>
  <c r="E5"/>
  <c r="D5"/>
  <c r="C5"/>
  <c r="B5"/>
  <c r="D13" i="19468"/>
  <c r="B13"/>
  <c r="D5"/>
  <c r="B5"/>
  <c r="D4"/>
  <c r="B4"/>
  <c r="C29" i="19467"/>
  <c r="C27"/>
  <c r="C24"/>
  <c r="C22"/>
  <c r="C12"/>
  <c r="C7"/>
  <c r="C6"/>
  <c r="E369" i="19493"/>
  <c r="D369"/>
  <c r="E368"/>
  <c r="D368"/>
  <c r="D367"/>
  <c r="E367" s="1"/>
  <c r="C366"/>
  <c r="B366"/>
  <c r="B365" s="1"/>
  <c r="C365"/>
  <c r="D364"/>
  <c r="E364" s="1"/>
  <c r="C363"/>
  <c r="C362" s="1"/>
  <c r="D362" s="1"/>
  <c r="E362" s="1"/>
  <c r="B363"/>
  <c r="B362" s="1"/>
  <c r="D361"/>
  <c r="E361" s="1"/>
  <c r="D360"/>
  <c r="E360" s="1"/>
  <c r="D359"/>
  <c r="E359" s="1"/>
  <c r="C359"/>
  <c r="B359"/>
  <c r="D358"/>
  <c r="E358" s="1"/>
  <c r="C357"/>
  <c r="D357" s="1"/>
  <c r="E357" s="1"/>
  <c r="D356"/>
  <c r="E356" s="1"/>
  <c r="C355"/>
  <c r="B355"/>
  <c r="E354"/>
  <c r="D354"/>
  <c r="E353"/>
  <c r="D353"/>
  <c r="D352"/>
  <c r="E352" s="1"/>
  <c r="D351"/>
  <c r="E351" s="1"/>
  <c r="D350"/>
  <c r="E350" s="1"/>
  <c r="C350"/>
  <c r="B350"/>
  <c r="B349" s="1"/>
  <c r="D348"/>
  <c r="E348" s="1"/>
  <c r="C347"/>
  <c r="B347"/>
  <c r="D347" s="1"/>
  <c r="E347" s="1"/>
  <c r="D346"/>
  <c r="E346" s="1"/>
  <c r="D345"/>
  <c r="E345" s="1"/>
  <c r="C345"/>
  <c r="B345"/>
  <c r="D344"/>
  <c r="E344" s="1"/>
  <c r="D343"/>
  <c r="E343" s="1"/>
  <c r="C342"/>
  <c r="C341" s="1"/>
  <c r="B342"/>
  <c r="B341" s="1"/>
  <c r="D340"/>
  <c r="E340" s="1"/>
  <c r="C339"/>
  <c r="B339"/>
  <c r="D339" s="1"/>
  <c r="E339" s="1"/>
  <c r="D338"/>
  <c r="E338" s="1"/>
  <c r="E337"/>
  <c r="D337"/>
  <c r="C337"/>
  <c r="B337"/>
  <c r="D336"/>
  <c r="E336" s="1"/>
  <c r="D335"/>
  <c r="E335" s="1"/>
  <c r="D334"/>
  <c r="E334" s="1"/>
  <c r="E333"/>
  <c r="D333"/>
  <c r="C333"/>
  <c r="C332" s="1"/>
  <c r="B333"/>
  <c r="B332" s="1"/>
  <c r="D331"/>
  <c r="E331" s="1"/>
  <c r="C330"/>
  <c r="B330"/>
  <c r="D329"/>
  <c r="E329" s="1"/>
  <c r="E328"/>
  <c r="D328"/>
  <c r="C328"/>
  <c r="B328"/>
  <c r="C327"/>
  <c r="E326"/>
  <c r="D326"/>
  <c r="C325"/>
  <c r="B325"/>
  <c r="D324"/>
  <c r="E324" s="1"/>
  <c r="C323"/>
  <c r="D323" s="1"/>
  <c r="E323" s="1"/>
  <c r="B323"/>
  <c r="D322"/>
  <c r="E322" s="1"/>
  <c r="D321"/>
  <c r="E321" s="1"/>
  <c r="E320"/>
  <c r="D320"/>
  <c r="C319"/>
  <c r="B319"/>
  <c r="E317"/>
  <c r="D317"/>
  <c r="C316"/>
  <c r="B316"/>
  <c r="D316" s="1"/>
  <c r="E316" s="1"/>
  <c r="D315"/>
  <c r="E315" s="1"/>
  <c r="D314"/>
  <c r="E314" s="1"/>
  <c r="D313"/>
  <c r="E313" s="1"/>
  <c r="D312"/>
  <c r="E312" s="1"/>
  <c r="C312"/>
  <c r="B312"/>
  <c r="B311" s="1"/>
  <c r="E310"/>
  <c r="D310"/>
  <c r="C309"/>
  <c r="B309"/>
  <c r="D308"/>
  <c r="E308" s="1"/>
  <c r="D307"/>
  <c r="E307" s="1"/>
  <c r="C306"/>
  <c r="B306"/>
  <c r="D306" s="1"/>
  <c r="E306" s="1"/>
  <c r="D305"/>
  <c r="E305" s="1"/>
  <c r="E304"/>
  <c r="D304"/>
  <c r="D303"/>
  <c r="E303" s="1"/>
  <c r="D302"/>
  <c r="E302" s="1"/>
  <c r="C301"/>
  <c r="B301"/>
  <c r="D301" s="1"/>
  <c r="E301" s="1"/>
  <c r="E300"/>
  <c r="D300"/>
  <c r="E299"/>
  <c r="D299"/>
  <c r="D298"/>
  <c r="E298" s="1"/>
  <c r="C297"/>
  <c r="D297" s="1"/>
  <c r="E297" s="1"/>
  <c r="B297"/>
  <c r="D296"/>
  <c r="E296" s="1"/>
  <c r="D295"/>
  <c r="E295" s="1"/>
  <c r="D294"/>
  <c r="E294" s="1"/>
  <c r="C293"/>
  <c r="B293"/>
  <c r="D293" s="1"/>
  <c r="E293" s="1"/>
  <c r="D292"/>
  <c r="E292" s="1"/>
  <c r="E291"/>
  <c r="D291"/>
  <c r="D290"/>
  <c r="E290" s="1"/>
  <c r="D289"/>
  <c r="E289" s="1"/>
  <c r="C288"/>
  <c r="D288" s="1"/>
  <c r="E288" s="1"/>
  <c r="B288"/>
  <c r="B280" s="1"/>
  <c r="D287"/>
  <c r="E287" s="1"/>
  <c r="D286"/>
  <c r="E286" s="1"/>
  <c r="E285"/>
  <c r="D285"/>
  <c r="E284"/>
  <c r="D284"/>
  <c r="E283"/>
  <c r="D283"/>
  <c r="E282"/>
  <c r="D282"/>
  <c r="C281"/>
  <c r="B281"/>
  <c r="D279"/>
  <c r="E279" s="1"/>
  <c r="D278"/>
  <c r="E278" s="1"/>
  <c r="C278"/>
  <c r="B278"/>
  <c r="E277"/>
  <c r="D277"/>
  <c r="C276"/>
  <c r="D276" s="1"/>
  <c r="E276" s="1"/>
  <c r="B276"/>
  <c r="D275"/>
  <c r="E275" s="1"/>
  <c r="C274"/>
  <c r="D274" s="1"/>
  <c r="E274" s="1"/>
  <c r="B274"/>
  <c r="D273"/>
  <c r="E273" s="1"/>
  <c r="C272"/>
  <c r="D272" s="1"/>
  <c r="E272" s="1"/>
  <c r="B272"/>
  <c r="D271"/>
  <c r="E271" s="1"/>
  <c r="E270"/>
  <c r="D270"/>
  <c r="D269"/>
  <c r="E269" s="1"/>
  <c r="C268"/>
  <c r="B268"/>
  <c r="E266"/>
  <c r="D266"/>
  <c r="C265"/>
  <c r="D265" s="1"/>
  <c r="E265" s="1"/>
  <c r="B265"/>
  <c r="D264"/>
  <c r="E264" s="1"/>
  <c r="C263"/>
  <c r="D263" s="1"/>
  <c r="E263" s="1"/>
  <c r="B263"/>
  <c r="E262"/>
  <c r="D262"/>
  <c r="D261"/>
  <c r="E261" s="1"/>
  <c r="C260"/>
  <c r="B260"/>
  <c r="D258"/>
  <c r="E258" s="1"/>
  <c r="E257"/>
  <c r="D257"/>
  <c r="C257"/>
  <c r="B257"/>
  <c r="E256"/>
  <c r="D256"/>
  <c r="E255"/>
  <c r="D255"/>
  <c r="D254"/>
  <c r="E254" s="1"/>
  <c r="C253"/>
  <c r="D253" s="1"/>
  <c r="E253" s="1"/>
  <c r="B253"/>
  <c r="D252"/>
  <c r="E252" s="1"/>
  <c r="D251"/>
  <c r="E251" s="1"/>
  <c r="C251"/>
  <c r="E250"/>
  <c r="D250"/>
  <c r="C249"/>
  <c r="B249"/>
  <c r="D248"/>
  <c r="E248" s="1"/>
  <c r="C247"/>
  <c r="D247" s="1"/>
  <c r="E247" s="1"/>
  <c r="B247"/>
  <c r="D246"/>
  <c r="E246" s="1"/>
  <c r="D245"/>
  <c r="E245" s="1"/>
  <c r="C244"/>
  <c r="B244"/>
  <c r="D244" s="1"/>
  <c r="E244" s="1"/>
  <c r="D243"/>
  <c r="E243" s="1"/>
  <c r="C242"/>
  <c r="D242" s="1"/>
  <c r="E242" s="1"/>
  <c r="B242"/>
  <c r="E241"/>
  <c r="D241"/>
  <c r="D240"/>
  <c r="E240" s="1"/>
  <c r="E239"/>
  <c r="D239"/>
  <c r="E238"/>
  <c r="D238"/>
  <c r="C237"/>
  <c r="B237"/>
  <c r="D236"/>
  <c r="E236" s="1"/>
  <c r="C235"/>
  <c r="B235"/>
  <c r="D234"/>
  <c r="E234" s="1"/>
  <c r="D233"/>
  <c r="E233" s="1"/>
  <c r="C232"/>
  <c r="B232"/>
  <c r="D231"/>
  <c r="E231" s="1"/>
  <c r="D230"/>
  <c r="E230" s="1"/>
  <c r="C229"/>
  <c r="D229" s="1"/>
  <c r="E229" s="1"/>
  <c r="B229"/>
  <c r="D227"/>
  <c r="E227" s="1"/>
  <c r="C226"/>
  <c r="B226"/>
  <c r="D226" s="1"/>
  <c r="E226" s="1"/>
  <c r="D225"/>
  <c r="E225" s="1"/>
  <c r="E224"/>
  <c r="D224"/>
  <c r="D223"/>
  <c r="E223" s="1"/>
  <c r="D222"/>
  <c r="E222" s="1"/>
  <c r="C221"/>
  <c r="D221" s="1"/>
  <c r="E221" s="1"/>
  <c r="B221"/>
  <c r="D220"/>
  <c r="E220" s="1"/>
  <c r="D219"/>
  <c r="E219" s="1"/>
  <c r="C218"/>
  <c r="D218" s="1"/>
  <c r="E218" s="1"/>
  <c r="B218"/>
  <c r="D217"/>
  <c r="E217" s="1"/>
  <c r="D216"/>
  <c r="E216" s="1"/>
  <c r="C216"/>
  <c r="B216"/>
  <c r="E215"/>
  <c r="D215"/>
  <c r="D214"/>
  <c r="E214" s="1"/>
  <c r="C213"/>
  <c r="D213" s="1"/>
  <c r="E213" s="1"/>
  <c r="E212"/>
  <c r="D212"/>
  <c r="D211"/>
  <c r="E211" s="1"/>
  <c r="C210"/>
  <c r="B210"/>
  <c r="D209"/>
  <c r="E209" s="1"/>
  <c r="D208"/>
  <c r="E208" s="1"/>
  <c r="C207"/>
  <c r="D207" s="1"/>
  <c r="E207" s="1"/>
  <c r="D206"/>
  <c r="E206" s="1"/>
  <c r="C205"/>
  <c r="D205" s="1"/>
  <c r="E205" s="1"/>
  <c r="B205"/>
  <c r="D204"/>
  <c r="E204" s="1"/>
  <c r="D203"/>
  <c r="E203" s="1"/>
  <c r="E202"/>
  <c r="D202"/>
  <c r="C201"/>
  <c r="B201"/>
  <c r="D200"/>
  <c r="E200" s="1"/>
  <c r="D199"/>
  <c r="E199" s="1"/>
  <c r="D198"/>
  <c r="E198" s="1"/>
  <c r="D197"/>
  <c r="E197" s="1"/>
  <c r="C197"/>
  <c r="B197"/>
  <c r="E196"/>
  <c r="D196"/>
  <c r="D195"/>
  <c r="E195" s="1"/>
  <c r="D194"/>
  <c r="E194" s="1"/>
  <c r="D193"/>
  <c r="E193" s="1"/>
  <c r="C193"/>
  <c r="B193"/>
  <c r="D192"/>
  <c r="E192" s="1"/>
  <c r="D191"/>
  <c r="E191" s="1"/>
  <c r="D190"/>
  <c r="E190" s="1"/>
  <c r="E189"/>
  <c r="D189"/>
  <c r="C188"/>
  <c r="B188"/>
  <c r="D188" s="1"/>
  <c r="E188" s="1"/>
  <c r="D187"/>
  <c r="E187" s="1"/>
  <c r="C186"/>
  <c r="D186" s="1"/>
  <c r="E186" s="1"/>
  <c r="B186"/>
  <c r="D185"/>
  <c r="E185" s="1"/>
  <c r="E184"/>
  <c r="D184"/>
  <c r="E183"/>
  <c r="D183"/>
  <c r="D182"/>
  <c r="E182" s="1"/>
  <c r="D181"/>
  <c r="E181" s="1"/>
  <c r="C180"/>
  <c r="D180" s="1"/>
  <c r="E180" s="1"/>
  <c r="B180"/>
  <c r="E179"/>
  <c r="D179"/>
  <c r="D178"/>
  <c r="E178" s="1"/>
  <c r="C177"/>
  <c r="B177"/>
  <c r="D177" s="1"/>
  <c r="E177" s="1"/>
  <c r="D176"/>
  <c r="E176" s="1"/>
  <c r="D175"/>
  <c r="E175" s="1"/>
  <c r="C175"/>
  <c r="D174"/>
  <c r="E174" s="1"/>
  <c r="D173"/>
  <c r="E173" s="1"/>
  <c r="D172"/>
  <c r="E172" s="1"/>
  <c r="D171"/>
  <c r="E171" s="1"/>
  <c r="C171"/>
  <c r="B171"/>
  <c r="E169"/>
  <c r="D169"/>
  <c r="C168"/>
  <c r="D168" s="1"/>
  <c r="E168" s="1"/>
  <c r="B168"/>
  <c r="D167"/>
  <c r="E167" s="1"/>
  <c r="C166"/>
  <c r="D166" s="1"/>
  <c r="E166" s="1"/>
  <c r="B166"/>
  <c r="D165"/>
  <c r="E165" s="1"/>
  <c r="E164"/>
  <c r="D164"/>
  <c r="C163"/>
  <c r="B163"/>
  <c r="D162"/>
  <c r="E162" s="1"/>
  <c r="D161"/>
  <c r="E161" s="1"/>
  <c r="D160"/>
  <c r="E160" s="1"/>
  <c r="C160"/>
  <c r="B160"/>
  <c r="E159"/>
  <c r="D159"/>
  <c r="E158"/>
  <c r="D158"/>
  <c r="D157"/>
  <c r="E157" s="1"/>
  <c r="E156"/>
  <c r="D156"/>
  <c r="D155"/>
  <c r="E155" s="1"/>
  <c r="D154"/>
  <c r="E154" s="1"/>
  <c r="E153"/>
  <c r="D153"/>
  <c r="D152"/>
  <c r="E152" s="1"/>
  <c r="C152"/>
  <c r="C151" s="1"/>
  <c r="B152"/>
  <c r="D150"/>
  <c r="E150" s="1"/>
  <c r="C149"/>
  <c r="B149"/>
  <c r="D149" s="1"/>
  <c r="E149" s="1"/>
  <c r="D148"/>
  <c r="E148" s="1"/>
  <c r="E147"/>
  <c r="D147"/>
  <c r="C146"/>
  <c r="D146" s="1"/>
  <c r="E146" s="1"/>
  <c r="B146"/>
  <c r="E145"/>
  <c r="D145"/>
  <c r="E144"/>
  <c r="D144"/>
  <c r="C144"/>
  <c r="E143"/>
  <c r="D143"/>
  <c r="C142"/>
  <c r="B142"/>
  <c r="D142" s="1"/>
  <c r="E142" s="1"/>
  <c r="B141"/>
  <c r="D140"/>
  <c r="E140" s="1"/>
  <c r="D139"/>
  <c r="E139" s="1"/>
  <c r="C139"/>
  <c r="D138"/>
  <c r="E138" s="1"/>
  <c r="C137"/>
  <c r="D137" s="1"/>
  <c r="E137" s="1"/>
  <c r="B137"/>
  <c r="D136"/>
  <c r="E136" s="1"/>
  <c r="E135"/>
  <c r="D135"/>
  <c r="C134"/>
  <c r="D134" s="1"/>
  <c r="E134" s="1"/>
  <c r="B134"/>
  <c r="E133"/>
  <c r="D133"/>
  <c r="C132"/>
  <c r="B132"/>
  <c r="D132" s="1"/>
  <c r="E132" s="1"/>
  <c r="E131"/>
  <c r="D131"/>
  <c r="C130"/>
  <c r="B130"/>
  <c r="E129"/>
  <c r="D129"/>
  <c r="D128"/>
  <c r="E128" s="1"/>
  <c r="E127"/>
  <c r="D127"/>
  <c r="D126"/>
  <c r="E126" s="1"/>
  <c r="D125"/>
  <c r="E125" s="1"/>
  <c r="C124"/>
  <c r="D124" s="1"/>
  <c r="E124" s="1"/>
  <c r="B124"/>
  <c r="D123"/>
  <c r="E123" s="1"/>
  <c r="E122"/>
  <c r="D122"/>
  <c r="D121"/>
  <c r="E121" s="1"/>
  <c r="C120"/>
  <c r="B120"/>
  <c r="D118"/>
  <c r="E118" s="1"/>
  <c r="C117"/>
  <c r="D117" s="1"/>
  <c r="E117" s="1"/>
  <c r="B117"/>
  <c r="E116"/>
  <c r="D116"/>
  <c r="D115"/>
  <c r="E115" s="1"/>
  <c r="D114"/>
  <c r="E114" s="1"/>
  <c r="D113"/>
  <c r="E113" s="1"/>
  <c r="E112"/>
  <c r="D112"/>
  <c r="D111"/>
  <c r="E111" s="1"/>
  <c r="E110"/>
  <c r="D110"/>
  <c r="D109"/>
  <c r="E109" s="1"/>
  <c r="E108"/>
  <c r="D108"/>
  <c r="C107"/>
  <c r="B107"/>
  <c r="E106"/>
  <c r="D106"/>
  <c r="D105"/>
  <c r="E105" s="1"/>
  <c r="E104"/>
  <c r="D104"/>
  <c r="D103"/>
  <c r="E103" s="1"/>
  <c r="C102"/>
  <c r="B102"/>
  <c r="B101" s="1"/>
  <c r="E100"/>
  <c r="D100"/>
  <c r="E99"/>
  <c r="D99"/>
  <c r="C99"/>
  <c r="B99"/>
  <c r="D98"/>
  <c r="E98" s="1"/>
  <c r="C97"/>
  <c r="D97" s="1"/>
  <c r="E97" s="1"/>
  <c r="E96"/>
  <c r="D96"/>
  <c r="D95"/>
  <c r="E95" s="1"/>
  <c r="D94"/>
  <c r="E94" s="1"/>
  <c r="E93"/>
  <c r="D93"/>
  <c r="C92"/>
  <c r="B92"/>
  <c r="D91"/>
  <c r="E91" s="1"/>
  <c r="D90"/>
  <c r="E90" s="1"/>
  <c r="D89"/>
  <c r="E89" s="1"/>
  <c r="C88"/>
  <c r="D88" s="1"/>
  <c r="E88" s="1"/>
  <c r="D87"/>
  <c r="E87" s="1"/>
  <c r="E86"/>
  <c r="D86"/>
  <c r="D85"/>
  <c r="E85" s="1"/>
  <c r="C84"/>
  <c r="D84" s="1"/>
  <c r="E84" s="1"/>
  <c r="B84"/>
  <c r="D83"/>
  <c r="E83" s="1"/>
  <c r="D82"/>
  <c r="E82" s="1"/>
  <c r="D81"/>
  <c r="E81" s="1"/>
  <c r="E80"/>
  <c r="D80"/>
  <c r="C79"/>
  <c r="D79" s="1"/>
  <c r="E79" s="1"/>
  <c r="B79"/>
  <c r="E78"/>
  <c r="D78"/>
  <c r="D77"/>
  <c r="E77" s="1"/>
  <c r="E76"/>
  <c r="D76"/>
  <c r="C75"/>
  <c r="B75"/>
  <c r="E74"/>
  <c r="D74"/>
  <c r="E73"/>
  <c r="D73"/>
  <c r="E72"/>
  <c r="D72"/>
  <c r="C71"/>
  <c r="B71"/>
  <c r="E70"/>
  <c r="D70"/>
  <c r="D69"/>
  <c r="E69" s="1"/>
  <c r="D68"/>
  <c r="E68" s="1"/>
  <c r="E67"/>
  <c r="D67"/>
  <c r="D66"/>
  <c r="E66" s="1"/>
  <c r="C66"/>
  <c r="B66"/>
  <c r="E65"/>
  <c r="D65"/>
  <c r="D64"/>
  <c r="E64" s="1"/>
  <c r="D63"/>
  <c r="E63" s="1"/>
  <c r="C62"/>
  <c r="B62"/>
  <c r="E61"/>
  <c r="D61"/>
  <c r="E60"/>
  <c r="D60"/>
  <c r="E59"/>
  <c r="D59"/>
  <c r="C58"/>
  <c r="D58" s="1"/>
  <c r="E58" s="1"/>
  <c r="B58"/>
  <c r="E57"/>
  <c r="D57"/>
  <c r="D56"/>
  <c r="E56" s="1"/>
  <c r="D55"/>
  <c r="E55" s="1"/>
  <c r="C54"/>
  <c r="D54" s="1"/>
  <c r="E54" s="1"/>
  <c r="B54"/>
  <c r="E53"/>
  <c r="D53"/>
  <c r="E52"/>
  <c r="D52"/>
  <c r="C51"/>
  <c r="D51" s="1"/>
  <c r="E51" s="1"/>
  <c r="B51"/>
  <c r="D50"/>
  <c r="E50" s="1"/>
  <c r="D49"/>
  <c r="E49" s="1"/>
  <c r="E48"/>
  <c r="D48"/>
  <c r="C47"/>
  <c r="B47"/>
  <c r="D47" s="1"/>
  <c r="E47" s="1"/>
  <c r="D46"/>
  <c r="E46" s="1"/>
  <c r="E45"/>
  <c r="D45"/>
  <c r="E44"/>
  <c r="D44"/>
  <c r="C43"/>
  <c r="D43" s="1"/>
  <c r="E43" s="1"/>
  <c r="B43"/>
  <c r="E42"/>
  <c r="D42"/>
  <c r="E41"/>
  <c r="D41"/>
  <c r="D40"/>
  <c r="E40" s="1"/>
  <c r="C39"/>
  <c r="B39"/>
  <c r="D38"/>
  <c r="E38" s="1"/>
  <c r="C37"/>
  <c r="D37" s="1"/>
  <c r="E37" s="1"/>
  <c r="B37"/>
  <c r="E36"/>
  <c r="D36"/>
  <c r="E35"/>
  <c r="D35"/>
  <c r="E34"/>
  <c r="D34"/>
  <c r="E33"/>
  <c r="D33"/>
  <c r="C32"/>
  <c r="B32"/>
  <c r="D31"/>
  <c r="E31" s="1"/>
  <c r="D30"/>
  <c r="E30" s="1"/>
  <c r="D29"/>
  <c r="E29" s="1"/>
  <c r="E28"/>
  <c r="D28"/>
  <c r="E27"/>
  <c r="D27"/>
  <c r="C26"/>
  <c r="B26"/>
  <c r="E25"/>
  <c r="D25"/>
  <c r="D24"/>
  <c r="E24" s="1"/>
  <c r="D23"/>
  <c r="E23" s="1"/>
  <c r="D22"/>
  <c r="E22" s="1"/>
  <c r="D21"/>
  <c r="E21" s="1"/>
  <c r="C20"/>
  <c r="B20"/>
  <c r="E19"/>
  <c r="D19"/>
  <c r="E18"/>
  <c r="D18"/>
  <c r="D17"/>
  <c r="E17" s="1"/>
  <c r="D16"/>
  <c r="E16" s="1"/>
  <c r="E15"/>
  <c r="D15"/>
  <c r="E14"/>
  <c r="D14"/>
  <c r="C14"/>
  <c r="B14"/>
  <c r="D13"/>
  <c r="E13" s="1"/>
  <c r="D12"/>
  <c r="E12" s="1"/>
  <c r="C11"/>
  <c r="D11" s="1"/>
  <c r="E11" s="1"/>
  <c r="B11"/>
  <c r="D10"/>
  <c r="E10" s="1"/>
  <c r="D9"/>
  <c r="E9" s="1"/>
  <c r="E8"/>
  <c r="D8"/>
  <c r="C7"/>
  <c r="D7" s="1"/>
  <c r="E7" s="1"/>
  <c r="B7"/>
  <c r="G34" i="19466"/>
  <c r="E34"/>
  <c r="D34"/>
  <c r="G33"/>
  <c r="E33"/>
  <c r="D33"/>
  <c r="G32"/>
  <c r="E32"/>
  <c r="D32"/>
  <c r="G31"/>
  <c r="E31"/>
  <c r="D31"/>
  <c r="G30"/>
  <c r="E30"/>
  <c r="D30"/>
  <c r="G29"/>
  <c r="E29"/>
  <c r="D29"/>
  <c r="G28"/>
  <c r="E28"/>
  <c r="D28"/>
  <c r="G27"/>
  <c r="E27"/>
  <c r="D27"/>
  <c r="G26"/>
  <c r="E26"/>
  <c r="D26"/>
  <c r="G25"/>
  <c r="E25"/>
  <c r="D25"/>
  <c r="G24"/>
  <c r="E24"/>
  <c r="D24"/>
  <c r="G23"/>
  <c r="E23"/>
  <c r="D23"/>
  <c r="G22"/>
  <c r="D22"/>
  <c r="E22" s="1"/>
  <c r="G21"/>
  <c r="E21"/>
  <c r="D21"/>
  <c r="G20"/>
  <c r="E20"/>
  <c r="D20"/>
  <c r="G19"/>
  <c r="E19"/>
  <c r="D19"/>
  <c r="G18"/>
  <c r="E18"/>
  <c r="D18"/>
  <c r="G17"/>
  <c r="E17"/>
  <c r="D17"/>
  <c r="G16"/>
  <c r="E16"/>
  <c r="D16"/>
  <c r="G15"/>
  <c r="E15"/>
  <c r="D15"/>
  <c r="G14"/>
  <c r="E14"/>
  <c r="D14"/>
  <c r="G13"/>
  <c r="E13"/>
  <c r="D13"/>
  <c r="G12"/>
  <c r="E12"/>
  <c r="D12"/>
  <c r="G11"/>
  <c r="E11"/>
  <c r="D11"/>
  <c r="G10"/>
  <c r="E10"/>
  <c r="D10"/>
  <c r="G9"/>
  <c r="G8"/>
  <c r="D8"/>
  <c r="E8" s="1"/>
  <c r="G7"/>
  <c r="E7"/>
  <c r="D7"/>
  <c r="G6"/>
  <c r="D6"/>
  <c r="E6" s="1"/>
  <c r="F5"/>
  <c r="C5"/>
  <c r="G5" s="1"/>
  <c r="B5"/>
  <c r="D13" i="19469"/>
  <c r="B13"/>
  <c r="D5"/>
  <c r="B5"/>
  <c r="C29" i="19453"/>
  <c r="C27"/>
  <c r="C24"/>
  <c r="C22"/>
  <c r="C12"/>
  <c r="C7"/>
  <c r="C6"/>
  <c r="D369" i="19492"/>
  <c r="E369" s="1"/>
  <c r="D368"/>
  <c r="E368" s="1"/>
  <c r="D367"/>
  <c r="E367" s="1"/>
  <c r="C366"/>
  <c r="B366"/>
  <c r="B365" s="1"/>
  <c r="D364"/>
  <c r="E364" s="1"/>
  <c r="C363"/>
  <c r="C362" s="1"/>
  <c r="B363"/>
  <c r="B362" s="1"/>
  <c r="D361"/>
  <c r="E361" s="1"/>
  <c r="E360"/>
  <c r="D360"/>
  <c r="E359"/>
  <c r="D359"/>
  <c r="C359"/>
  <c r="B359"/>
  <c r="D358"/>
  <c r="E358" s="1"/>
  <c r="C357"/>
  <c r="D357" s="1"/>
  <c r="E357" s="1"/>
  <c r="B357"/>
  <c r="D356"/>
  <c r="E356" s="1"/>
  <c r="C355"/>
  <c r="B355"/>
  <c r="E354"/>
  <c r="D354"/>
  <c r="E353"/>
  <c r="D353"/>
  <c r="D352"/>
  <c r="E352" s="1"/>
  <c r="D351"/>
  <c r="E351" s="1"/>
  <c r="C350"/>
  <c r="C349" s="1"/>
  <c r="D349" s="1"/>
  <c r="E349" s="1"/>
  <c r="B350"/>
  <c r="B349"/>
  <c r="D348"/>
  <c r="E348" s="1"/>
  <c r="C347"/>
  <c r="B347"/>
  <c r="D347" s="1"/>
  <c r="E347" s="1"/>
  <c r="D346"/>
  <c r="E346" s="1"/>
  <c r="E345"/>
  <c r="D345"/>
  <c r="C345"/>
  <c r="B345"/>
  <c r="D344"/>
  <c r="E344" s="1"/>
  <c r="E343"/>
  <c r="D343"/>
  <c r="C342"/>
  <c r="D342" s="1"/>
  <c r="E342" s="1"/>
  <c r="B342"/>
  <c r="B341" s="1"/>
  <c r="D340"/>
  <c r="E340" s="1"/>
  <c r="C339"/>
  <c r="D339" s="1"/>
  <c r="E339" s="1"/>
  <c r="B339"/>
  <c r="E338"/>
  <c r="D338"/>
  <c r="E337"/>
  <c r="D337"/>
  <c r="C337"/>
  <c r="C332" s="1"/>
  <c r="D332" s="1"/>
  <c r="E332" s="1"/>
  <c r="B337"/>
  <c r="D336"/>
  <c r="E336" s="1"/>
  <c r="D335"/>
  <c r="E335" s="1"/>
  <c r="D334"/>
  <c r="E334" s="1"/>
  <c r="C333"/>
  <c r="D333" s="1"/>
  <c r="E333" s="1"/>
  <c r="B333"/>
  <c r="B332"/>
  <c r="D331"/>
  <c r="E331" s="1"/>
  <c r="C330"/>
  <c r="B330"/>
  <c r="E329"/>
  <c r="D329"/>
  <c r="D328"/>
  <c r="E328" s="1"/>
  <c r="C328"/>
  <c r="C327" s="1"/>
  <c r="D327" s="1"/>
  <c r="E327" s="1"/>
  <c r="B328"/>
  <c r="B327" s="1"/>
  <c r="D326"/>
  <c r="E326" s="1"/>
  <c r="C325"/>
  <c r="B325"/>
  <c r="D325" s="1"/>
  <c r="E325" s="1"/>
  <c r="D324"/>
  <c r="E324" s="1"/>
  <c r="D323"/>
  <c r="E323" s="1"/>
  <c r="C323"/>
  <c r="B323"/>
  <c r="E322"/>
  <c r="D322"/>
  <c r="E321"/>
  <c r="D321"/>
  <c r="D320"/>
  <c r="E320" s="1"/>
  <c r="C319"/>
  <c r="B319"/>
  <c r="D317"/>
  <c r="E317" s="1"/>
  <c r="C316"/>
  <c r="D316" s="1"/>
  <c r="E316" s="1"/>
  <c r="B316"/>
  <c r="D315"/>
  <c r="E315" s="1"/>
  <c r="D314"/>
  <c r="E314" s="1"/>
  <c r="D313"/>
  <c r="E313" s="1"/>
  <c r="E312"/>
  <c r="D312"/>
  <c r="C312"/>
  <c r="C311" s="1"/>
  <c r="B312"/>
  <c r="E310"/>
  <c r="D310"/>
  <c r="C309"/>
  <c r="D309" s="1"/>
  <c r="E309" s="1"/>
  <c r="B309"/>
  <c r="D308"/>
  <c r="E308" s="1"/>
  <c r="E307"/>
  <c r="D307"/>
  <c r="D306"/>
  <c r="E306" s="1"/>
  <c r="C306"/>
  <c r="B306"/>
  <c r="E305"/>
  <c r="D305"/>
  <c r="E304"/>
  <c r="D304"/>
  <c r="D303"/>
  <c r="E303" s="1"/>
  <c r="D302"/>
  <c r="E302" s="1"/>
  <c r="C301"/>
  <c r="D301" s="1"/>
  <c r="E301" s="1"/>
  <c r="B301"/>
  <c r="D300"/>
  <c r="E300" s="1"/>
  <c r="D299"/>
  <c r="E299" s="1"/>
  <c r="D298"/>
  <c r="E298" s="1"/>
  <c r="D297"/>
  <c r="E297" s="1"/>
  <c r="C297"/>
  <c r="B297"/>
  <c r="D296"/>
  <c r="E296" s="1"/>
  <c r="D295"/>
  <c r="E295" s="1"/>
  <c r="E294"/>
  <c r="D294"/>
  <c r="D293"/>
  <c r="E293" s="1"/>
  <c r="C293"/>
  <c r="B293"/>
  <c r="D292"/>
  <c r="E292" s="1"/>
  <c r="E291"/>
  <c r="D291"/>
  <c r="D290"/>
  <c r="E290" s="1"/>
  <c r="D289"/>
  <c r="E289" s="1"/>
  <c r="C288"/>
  <c r="D288" s="1"/>
  <c r="E288" s="1"/>
  <c r="B288"/>
  <c r="D287"/>
  <c r="E287" s="1"/>
  <c r="D286"/>
  <c r="E286" s="1"/>
  <c r="D285"/>
  <c r="E285" s="1"/>
  <c r="E284"/>
  <c r="D284"/>
  <c r="E283"/>
  <c r="D283"/>
  <c r="E282"/>
  <c r="D282"/>
  <c r="C281"/>
  <c r="B281"/>
  <c r="B280" s="1"/>
  <c r="D279"/>
  <c r="E279" s="1"/>
  <c r="C278"/>
  <c r="B278"/>
  <c r="D277"/>
  <c r="E277" s="1"/>
  <c r="D276"/>
  <c r="E276" s="1"/>
  <c r="C276"/>
  <c r="B276"/>
  <c r="E275"/>
  <c r="D275"/>
  <c r="D274"/>
  <c r="E274" s="1"/>
  <c r="C274"/>
  <c r="B274"/>
  <c r="D273"/>
  <c r="E273" s="1"/>
  <c r="C272"/>
  <c r="B272"/>
  <c r="D271"/>
  <c r="E271" s="1"/>
  <c r="E270"/>
  <c r="D270"/>
  <c r="D269"/>
  <c r="E269" s="1"/>
  <c r="D268"/>
  <c r="E268" s="1"/>
  <c r="C268"/>
  <c r="B268"/>
  <c r="E266"/>
  <c r="D266"/>
  <c r="D265"/>
  <c r="E265" s="1"/>
  <c r="C265"/>
  <c r="B265"/>
  <c r="E264"/>
  <c r="D264"/>
  <c r="C263"/>
  <c r="B263"/>
  <c r="D263" s="1"/>
  <c r="E263" s="1"/>
  <c r="D262"/>
  <c r="E262" s="1"/>
  <c r="E261"/>
  <c r="D261"/>
  <c r="C260"/>
  <c r="C259" s="1"/>
  <c r="D259" s="1"/>
  <c r="E259" s="1"/>
  <c r="B260"/>
  <c r="B259" s="1"/>
  <c r="D258"/>
  <c r="E258" s="1"/>
  <c r="D257"/>
  <c r="E257" s="1"/>
  <c r="C257"/>
  <c r="B257"/>
  <c r="D256"/>
  <c r="E256" s="1"/>
  <c r="D255"/>
  <c r="E255" s="1"/>
  <c r="D254"/>
  <c r="E254" s="1"/>
  <c r="C253"/>
  <c r="D253" s="1"/>
  <c r="E253" s="1"/>
  <c r="B253"/>
  <c r="D252"/>
  <c r="E252" s="1"/>
  <c r="D251"/>
  <c r="E251" s="1"/>
  <c r="C251"/>
  <c r="B251"/>
  <c r="E250"/>
  <c r="D250"/>
  <c r="C249"/>
  <c r="D249" s="1"/>
  <c r="E249" s="1"/>
  <c r="B249"/>
  <c r="D248"/>
  <c r="E248" s="1"/>
  <c r="C247"/>
  <c r="B247"/>
  <c r="D246"/>
  <c r="E246" s="1"/>
  <c r="D245"/>
  <c r="E245" s="1"/>
  <c r="C244"/>
  <c r="B244"/>
  <c r="D243"/>
  <c r="E243" s="1"/>
  <c r="C242"/>
  <c r="D242" s="1"/>
  <c r="E242" s="1"/>
  <c r="B242"/>
  <c r="D241"/>
  <c r="E241" s="1"/>
  <c r="D240"/>
  <c r="E240" s="1"/>
  <c r="E239"/>
  <c r="D239"/>
  <c r="D238"/>
  <c r="E238" s="1"/>
  <c r="C237"/>
  <c r="D237" s="1"/>
  <c r="E237" s="1"/>
  <c r="B237"/>
  <c r="E236"/>
  <c r="D236"/>
  <c r="C235"/>
  <c r="B235"/>
  <c r="D234"/>
  <c r="E234" s="1"/>
  <c r="E233"/>
  <c r="D233"/>
  <c r="C232"/>
  <c r="D232" s="1"/>
  <c r="E232" s="1"/>
  <c r="B232"/>
  <c r="D231"/>
  <c r="E231" s="1"/>
  <c r="E230"/>
  <c r="D230"/>
  <c r="C229"/>
  <c r="B229"/>
  <c r="D229" s="1"/>
  <c r="E229" s="1"/>
  <c r="D227"/>
  <c r="E227" s="1"/>
  <c r="C226"/>
  <c r="B226"/>
  <c r="D225"/>
  <c r="E225" s="1"/>
  <c r="E224"/>
  <c r="D224"/>
  <c r="D223"/>
  <c r="E223" s="1"/>
  <c r="D222"/>
  <c r="E222" s="1"/>
  <c r="C221"/>
  <c r="D221" s="1"/>
  <c r="E221" s="1"/>
  <c r="B221"/>
  <c r="E220"/>
  <c r="D220"/>
  <c r="D219"/>
  <c r="E219" s="1"/>
  <c r="C218"/>
  <c r="D218" s="1"/>
  <c r="E218" s="1"/>
  <c r="B218"/>
  <c r="D217"/>
  <c r="E217" s="1"/>
  <c r="C216"/>
  <c r="D216" s="1"/>
  <c r="E216" s="1"/>
  <c r="B216"/>
  <c r="D215"/>
  <c r="E215" s="1"/>
  <c r="E214"/>
  <c r="D214"/>
  <c r="D213"/>
  <c r="E213" s="1"/>
  <c r="C213"/>
  <c r="B213"/>
  <c r="E212"/>
  <c r="D212"/>
  <c r="D211"/>
  <c r="E211" s="1"/>
  <c r="C210"/>
  <c r="B210"/>
  <c r="D210" s="1"/>
  <c r="E210" s="1"/>
  <c r="D209"/>
  <c r="E209" s="1"/>
  <c r="D208"/>
  <c r="E208" s="1"/>
  <c r="D207"/>
  <c r="E207" s="1"/>
  <c r="C207"/>
  <c r="B207"/>
  <c r="E206"/>
  <c r="D206"/>
  <c r="D205"/>
  <c r="E205" s="1"/>
  <c r="C205"/>
  <c r="B205"/>
  <c r="D204"/>
  <c r="E204" s="1"/>
  <c r="D203"/>
  <c r="E203" s="1"/>
  <c r="D202"/>
  <c r="E202" s="1"/>
  <c r="C201"/>
  <c r="D201" s="1"/>
  <c r="E201" s="1"/>
  <c r="B201"/>
  <c r="E200"/>
  <c r="D200"/>
  <c r="D199"/>
  <c r="E199" s="1"/>
  <c r="D198"/>
  <c r="E198" s="1"/>
  <c r="C197"/>
  <c r="D197" s="1"/>
  <c r="E197" s="1"/>
  <c r="B197"/>
  <c r="D196"/>
  <c r="E196" s="1"/>
  <c r="D195"/>
  <c r="E195" s="1"/>
  <c r="D194"/>
  <c r="E194" s="1"/>
  <c r="C193"/>
  <c r="B193"/>
  <c r="D193" s="1"/>
  <c r="E193" s="1"/>
  <c r="D192"/>
  <c r="E192" s="1"/>
  <c r="D191"/>
  <c r="E191" s="1"/>
  <c r="E190"/>
  <c r="D190"/>
  <c r="E189"/>
  <c r="D189"/>
  <c r="D188"/>
  <c r="E188" s="1"/>
  <c r="C188"/>
  <c r="B188"/>
  <c r="D187"/>
  <c r="E187" s="1"/>
  <c r="C186"/>
  <c r="D186" s="1"/>
  <c r="E186" s="1"/>
  <c r="B186"/>
  <c r="E185"/>
  <c r="D185"/>
  <c r="D184"/>
  <c r="E184" s="1"/>
  <c r="E183"/>
  <c r="D183"/>
  <c r="D182"/>
  <c r="E182" s="1"/>
  <c r="E181"/>
  <c r="D181"/>
  <c r="C180"/>
  <c r="B180"/>
  <c r="D179"/>
  <c r="E179" s="1"/>
  <c r="E178"/>
  <c r="D178"/>
  <c r="C177"/>
  <c r="D177" s="1"/>
  <c r="E177" s="1"/>
  <c r="B177"/>
  <c r="D176"/>
  <c r="E176" s="1"/>
  <c r="C175"/>
  <c r="D175" s="1"/>
  <c r="E175" s="1"/>
  <c r="D174"/>
  <c r="E174" s="1"/>
  <c r="E173"/>
  <c r="D173"/>
  <c r="E172"/>
  <c r="D172"/>
  <c r="B171"/>
  <c r="D169"/>
  <c r="E169" s="1"/>
  <c r="C168"/>
  <c r="D168" s="1"/>
  <c r="E168" s="1"/>
  <c r="B168"/>
  <c r="D167"/>
  <c r="E167" s="1"/>
  <c r="C166"/>
  <c r="D166" s="1"/>
  <c r="E166" s="1"/>
  <c r="B166"/>
  <c r="D165"/>
  <c r="E165" s="1"/>
  <c r="E164"/>
  <c r="D164"/>
  <c r="D163"/>
  <c r="E163" s="1"/>
  <c r="C163"/>
  <c r="B163"/>
  <c r="E162"/>
  <c r="D162"/>
  <c r="E161"/>
  <c r="D161"/>
  <c r="C160"/>
  <c r="D160" s="1"/>
  <c r="E160" s="1"/>
  <c r="B160"/>
  <c r="D159"/>
  <c r="E159" s="1"/>
  <c r="E158"/>
  <c r="D158"/>
  <c r="D157"/>
  <c r="E157" s="1"/>
  <c r="D156"/>
  <c r="E156" s="1"/>
  <c r="D155"/>
  <c r="E155" s="1"/>
  <c r="E154"/>
  <c r="D154"/>
  <c r="D153"/>
  <c r="E153" s="1"/>
  <c r="D152"/>
  <c r="E152" s="1"/>
  <c r="C152"/>
  <c r="B152"/>
  <c r="D150"/>
  <c r="E150" s="1"/>
  <c r="C149"/>
  <c r="B149"/>
  <c r="D148"/>
  <c r="E148" s="1"/>
  <c r="D147"/>
  <c r="E147" s="1"/>
  <c r="C146"/>
  <c r="B146"/>
  <c r="D145"/>
  <c r="E145" s="1"/>
  <c r="C144"/>
  <c r="B144"/>
  <c r="E143"/>
  <c r="D143"/>
  <c r="D142"/>
  <c r="E142" s="1"/>
  <c r="C142"/>
  <c r="B142"/>
  <c r="B141" s="1"/>
  <c r="D140"/>
  <c r="E140" s="1"/>
  <c r="C139"/>
  <c r="D139" s="1"/>
  <c r="E139" s="1"/>
  <c r="B139"/>
  <c r="D138"/>
  <c r="E138" s="1"/>
  <c r="C137"/>
  <c r="D137" s="1"/>
  <c r="E137" s="1"/>
  <c r="B137"/>
  <c r="D136"/>
  <c r="E136" s="1"/>
  <c r="E135"/>
  <c r="D135"/>
  <c r="D134"/>
  <c r="E134" s="1"/>
  <c r="C134"/>
  <c r="B134"/>
  <c r="E133"/>
  <c r="D133"/>
  <c r="D132"/>
  <c r="E132" s="1"/>
  <c r="C132"/>
  <c r="B132"/>
  <c r="D131"/>
  <c r="E131" s="1"/>
  <c r="C131"/>
  <c r="D130"/>
  <c r="E130" s="1"/>
  <c r="C130"/>
  <c r="B130"/>
  <c r="E129"/>
  <c r="D129"/>
  <c r="D128"/>
  <c r="E128" s="1"/>
  <c r="C128"/>
  <c r="C124" s="1"/>
  <c r="D124" s="1"/>
  <c r="E124" s="1"/>
  <c r="E127"/>
  <c r="D127"/>
  <c r="D126"/>
  <c r="E126" s="1"/>
  <c r="D125"/>
  <c r="E125" s="1"/>
  <c r="B124"/>
  <c r="D123"/>
  <c r="E123" s="1"/>
  <c r="E122"/>
  <c r="D122"/>
  <c r="E121"/>
  <c r="D121"/>
  <c r="C120"/>
  <c r="B120"/>
  <c r="B119" s="1"/>
  <c r="D118"/>
  <c r="E118" s="1"/>
  <c r="C117"/>
  <c r="D117" s="1"/>
  <c r="E117" s="1"/>
  <c r="B117"/>
  <c r="E116"/>
  <c r="D116"/>
  <c r="D115"/>
  <c r="E115" s="1"/>
  <c r="D114"/>
  <c r="E114" s="1"/>
  <c r="D113"/>
  <c r="E113" s="1"/>
  <c r="D112"/>
  <c r="E112" s="1"/>
  <c r="D111"/>
  <c r="E111" s="1"/>
  <c r="D110"/>
  <c r="E110" s="1"/>
  <c r="E109"/>
  <c r="D109"/>
  <c r="E108"/>
  <c r="D108"/>
  <c r="D107"/>
  <c r="E107" s="1"/>
  <c r="C107"/>
  <c r="B107"/>
  <c r="D106"/>
  <c r="E106" s="1"/>
  <c r="E105"/>
  <c r="D105"/>
  <c r="D104"/>
  <c r="E104" s="1"/>
  <c r="D103"/>
  <c r="E103" s="1"/>
  <c r="C102"/>
  <c r="B102"/>
  <c r="D100"/>
  <c r="E100" s="1"/>
  <c r="C99"/>
  <c r="B99"/>
  <c r="D99" s="1"/>
  <c r="E99" s="1"/>
  <c r="D98"/>
  <c r="E98" s="1"/>
  <c r="C97"/>
  <c r="D97" s="1"/>
  <c r="E97" s="1"/>
  <c r="B97"/>
  <c r="D96"/>
  <c r="E96" s="1"/>
  <c r="D95"/>
  <c r="E95" s="1"/>
  <c r="D94"/>
  <c r="E94" s="1"/>
  <c r="D93"/>
  <c r="E93" s="1"/>
  <c r="C92"/>
  <c r="B92"/>
  <c r="D92" s="1"/>
  <c r="E92" s="1"/>
  <c r="D91"/>
  <c r="E91" s="1"/>
  <c r="E90"/>
  <c r="D90"/>
  <c r="D89"/>
  <c r="E89" s="1"/>
  <c r="D88"/>
  <c r="E88" s="1"/>
  <c r="C88"/>
  <c r="B88"/>
  <c r="E87"/>
  <c r="D87"/>
  <c r="D86"/>
  <c r="E86" s="1"/>
  <c r="D85"/>
  <c r="E85" s="1"/>
  <c r="C84"/>
  <c r="D84" s="1"/>
  <c r="E84" s="1"/>
  <c r="B84"/>
  <c r="D83"/>
  <c r="E83" s="1"/>
  <c r="D82"/>
  <c r="E82" s="1"/>
  <c r="D81"/>
  <c r="E81" s="1"/>
  <c r="E80"/>
  <c r="D80"/>
  <c r="C79"/>
  <c r="D79" s="1"/>
  <c r="E79" s="1"/>
  <c r="B79"/>
  <c r="E78"/>
  <c r="D78"/>
  <c r="E77"/>
  <c r="D77"/>
  <c r="D76"/>
  <c r="E76" s="1"/>
  <c r="C75"/>
  <c r="D75" s="1"/>
  <c r="E75" s="1"/>
  <c r="B75"/>
  <c r="D74"/>
  <c r="E74" s="1"/>
  <c r="D73"/>
  <c r="E73" s="1"/>
  <c r="D72"/>
  <c r="E72" s="1"/>
  <c r="C71"/>
  <c r="D71" s="1"/>
  <c r="E71" s="1"/>
  <c r="B71"/>
  <c r="D70"/>
  <c r="E70" s="1"/>
  <c r="D69"/>
  <c r="E69" s="1"/>
  <c r="D68"/>
  <c r="E68" s="1"/>
  <c r="E67"/>
  <c r="D67"/>
  <c r="D66"/>
  <c r="E66" s="1"/>
  <c r="C66"/>
  <c r="B66"/>
  <c r="E65"/>
  <c r="D65"/>
  <c r="D64"/>
  <c r="E64" s="1"/>
  <c r="D63"/>
  <c r="E63" s="1"/>
  <c r="C62"/>
  <c r="D62" s="1"/>
  <c r="E62" s="1"/>
  <c r="B62"/>
  <c r="D61"/>
  <c r="E61" s="1"/>
  <c r="D60"/>
  <c r="E60" s="1"/>
  <c r="D59"/>
  <c r="E59" s="1"/>
  <c r="C58"/>
  <c r="D58" s="1"/>
  <c r="E58" s="1"/>
  <c r="B58"/>
  <c r="D57"/>
  <c r="E57" s="1"/>
  <c r="D56"/>
  <c r="E56" s="1"/>
  <c r="D55"/>
  <c r="E55" s="1"/>
  <c r="C54"/>
  <c r="B54"/>
  <c r="D54" s="1"/>
  <c r="E54" s="1"/>
  <c r="D53"/>
  <c r="E53" s="1"/>
  <c r="E52"/>
  <c r="D52"/>
  <c r="D51"/>
  <c r="E51" s="1"/>
  <c r="C51"/>
  <c r="B51"/>
  <c r="D50"/>
  <c r="E50" s="1"/>
  <c r="D49"/>
  <c r="E49" s="1"/>
  <c r="E48"/>
  <c r="D48"/>
  <c r="C47"/>
  <c r="D47" s="1"/>
  <c r="E47" s="1"/>
  <c r="B47"/>
  <c r="D46"/>
  <c r="E46" s="1"/>
  <c r="D45"/>
  <c r="E45" s="1"/>
  <c r="D44"/>
  <c r="E44" s="1"/>
  <c r="C43"/>
  <c r="D43" s="1"/>
  <c r="E43" s="1"/>
  <c r="B43"/>
  <c r="E42"/>
  <c r="D42"/>
  <c r="D41"/>
  <c r="E41" s="1"/>
  <c r="D40"/>
  <c r="E40" s="1"/>
  <c r="C39"/>
  <c r="D39" s="1"/>
  <c r="E39" s="1"/>
  <c r="B39"/>
  <c r="D38"/>
  <c r="E38" s="1"/>
  <c r="C37"/>
  <c r="B37"/>
  <c r="D37" s="1"/>
  <c r="E37" s="1"/>
  <c r="D36"/>
  <c r="E36" s="1"/>
  <c r="D35"/>
  <c r="E35" s="1"/>
  <c r="D34"/>
  <c r="E34" s="1"/>
  <c r="E33"/>
  <c r="D33"/>
  <c r="E32"/>
  <c r="D32"/>
  <c r="C32"/>
  <c r="B32"/>
  <c r="D31"/>
  <c r="E31" s="1"/>
  <c r="D30"/>
  <c r="E30" s="1"/>
  <c r="E29"/>
  <c r="D29"/>
  <c r="D28"/>
  <c r="E28" s="1"/>
  <c r="D27"/>
  <c r="E27" s="1"/>
  <c r="C26"/>
  <c r="B26"/>
  <c r="D25"/>
  <c r="E25" s="1"/>
  <c r="D24"/>
  <c r="E24" s="1"/>
  <c r="D23"/>
  <c r="E23" s="1"/>
  <c r="E22"/>
  <c r="D22"/>
  <c r="D21"/>
  <c r="E21" s="1"/>
  <c r="C20"/>
  <c r="D20" s="1"/>
  <c r="E20" s="1"/>
  <c r="B20"/>
  <c r="E19"/>
  <c r="D19"/>
  <c r="D18"/>
  <c r="E18" s="1"/>
  <c r="D17"/>
  <c r="E17" s="1"/>
  <c r="D16"/>
  <c r="E16" s="1"/>
  <c r="E15"/>
  <c r="D15"/>
  <c r="C14"/>
  <c r="D14" s="1"/>
  <c r="E14" s="1"/>
  <c r="B14"/>
  <c r="E13"/>
  <c r="D13"/>
  <c r="E12"/>
  <c r="D12"/>
  <c r="D11"/>
  <c r="E11" s="1"/>
  <c r="C11"/>
  <c r="B11"/>
  <c r="D10"/>
  <c r="E10" s="1"/>
  <c r="E9"/>
  <c r="D9"/>
  <c r="D8"/>
  <c r="E8" s="1"/>
  <c r="C7"/>
  <c r="D7" s="1"/>
  <c r="E7" s="1"/>
  <c r="B7"/>
  <c r="G34" i="19487"/>
  <c r="E34"/>
  <c r="D34"/>
  <c r="G33"/>
  <c r="E33"/>
  <c r="D33"/>
  <c r="G32"/>
  <c r="E32"/>
  <c r="D32"/>
  <c r="G31"/>
  <c r="E31"/>
  <c r="D31"/>
  <c r="G30"/>
  <c r="E30"/>
  <c r="D30"/>
  <c r="G29"/>
  <c r="E29"/>
  <c r="D29"/>
  <c r="G28"/>
  <c r="E28"/>
  <c r="D28"/>
  <c r="G27"/>
  <c r="E27"/>
  <c r="D27"/>
  <c r="G26"/>
  <c r="E26"/>
  <c r="D26"/>
  <c r="G25"/>
  <c r="E25"/>
  <c r="D25"/>
  <c r="G24"/>
  <c r="E24"/>
  <c r="D24"/>
  <c r="G23"/>
  <c r="E23"/>
  <c r="D23"/>
  <c r="G22"/>
  <c r="D22"/>
  <c r="E22" s="1"/>
  <c r="G21"/>
  <c r="E21"/>
  <c r="D21"/>
  <c r="G20"/>
  <c r="E20"/>
  <c r="D20"/>
  <c r="G19"/>
  <c r="E19"/>
  <c r="D19"/>
  <c r="G18"/>
  <c r="E18"/>
  <c r="D18"/>
  <c r="G17"/>
  <c r="E17"/>
  <c r="D17"/>
  <c r="G16"/>
  <c r="E16"/>
  <c r="D16"/>
  <c r="G15"/>
  <c r="E15"/>
  <c r="D15"/>
  <c r="G14"/>
  <c r="E14"/>
  <c r="D14"/>
  <c r="G13"/>
  <c r="E13"/>
  <c r="D13"/>
  <c r="G12"/>
  <c r="E12"/>
  <c r="D12"/>
  <c r="G11"/>
  <c r="E11"/>
  <c r="D11"/>
  <c r="G10"/>
  <c r="E10"/>
  <c r="D10"/>
  <c r="C10"/>
  <c r="G9"/>
  <c r="E9"/>
  <c r="D9"/>
  <c r="C9"/>
  <c r="G8"/>
  <c r="E8"/>
  <c r="D8"/>
  <c r="C8"/>
  <c r="G7"/>
  <c r="E7"/>
  <c r="D7"/>
  <c r="G6"/>
  <c r="D6"/>
  <c r="E6" s="1"/>
  <c r="F5"/>
  <c r="C5"/>
  <c r="D5" s="1"/>
  <c r="E5" s="1"/>
  <c r="B5"/>
  <c r="D30" i="267"/>
  <c r="E29"/>
  <c r="D29"/>
  <c r="D28"/>
  <c r="E27"/>
  <c r="D27"/>
  <c r="E26"/>
  <c r="D26"/>
  <c r="E25"/>
  <c r="D25"/>
  <c r="E24"/>
  <c r="D24"/>
  <c r="E23"/>
  <c r="D23"/>
  <c r="E22"/>
  <c r="D22"/>
  <c r="C22"/>
  <c r="B22"/>
  <c r="D21"/>
  <c r="E20"/>
  <c r="D20"/>
  <c r="E19"/>
  <c r="D19"/>
  <c r="E18"/>
  <c r="D18"/>
  <c r="E17"/>
  <c r="D17"/>
  <c r="E16"/>
  <c r="D16"/>
  <c r="E15"/>
  <c r="D15"/>
  <c r="E14"/>
  <c r="D14"/>
  <c r="E13"/>
  <c r="D13"/>
  <c r="E12"/>
  <c r="D12"/>
  <c r="E11"/>
  <c r="D11"/>
  <c r="E10"/>
  <c r="D10"/>
  <c r="E9"/>
  <c r="D9"/>
  <c r="E8"/>
  <c r="D8"/>
  <c r="E7"/>
  <c r="D7"/>
  <c r="E6"/>
  <c r="D6"/>
  <c r="C6"/>
  <c r="B6"/>
  <c r="E5"/>
  <c r="D5"/>
  <c r="C5"/>
  <c r="B5"/>
  <c r="D35" i="19478"/>
  <c r="D13"/>
  <c r="D4"/>
  <c r="B23" i="19479"/>
  <c r="D10"/>
  <c r="E15" i="19446"/>
  <c r="D15"/>
  <c r="C15"/>
  <c r="B15"/>
  <c r="D14"/>
  <c r="E13"/>
  <c r="D13"/>
  <c r="D12"/>
  <c r="E11"/>
  <c r="D11"/>
  <c r="E10"/>
  <c r="D10"/>
  <c r="E9"/>
  <c r="D9"/>
  <c r="E8"/>
  <c r="D8"/>
  <c r="E7"/>
  <c r="D7"/>
  <c r="E6"/>
  <c r="D6"/>
  <c r="E5"/>
  <c r="D5"/>
  <c r="C5"/>
  <c r="B5"/>
  <c r="E16" i="19445"/>
  <c r="D16"/>
  <c r="C16"/>
  <c r="B16"/>
  <c r="E14"/>
  <c r="D14"/>
  <c r="E12"/>
  <c r="D12"/>
  <c r="E11"/>
  <c r="D11"/>
  <c r="E10"/>
  <c r="D10"/>
  <c r="E9"/>
  <c r="D9"/>
  <c r="E8"/>
  <c r="D8"/>
  <c r="E7"/>
  <c r="D7"/>
  <c r="E6"/>
  <c r="D6"/>
  <c r="C6"/>
  <c r="B6"/>
  <c r="D12" i="19464"/>
  <c r="B12"/>
  <c r="D52" i="19463"/>
  <c r="E51"/>
  <c r="D51"/>
  <c r="E50"/>
  <c r="D50"/>
  <c r="E49"/>
  <c r="D49"/>
  <c r="C49"/>
  <c r="B49"/>
  <c r="E48"/>
  <c r="D48"/>
  <c r="C48"/>
  <c r="B48"/>
  <c r="E47"/>
  <c r="D47"/>
  <c r="E46"/>
  <c r="D46"/>
  <c r="E45"/>
  <c r="D45"/>
  <c r="C45"/>
  <c r="B45"/>
  <c r="E44"/>
  <c r="D44"/>
  <c r="C44"/>
  <c r="B44"/>
  <c r="E43"/>
  <c r="D43"/>
  <c r="E42"/>
  <c r="D42"/>
  <c r="E41"/>
  <c r="D41"/>
  <c r="C41"/>
  <c r="B41"/>
  <c r="E40"/>
  <c r="D40"/>
  <c r="E39"/>
  <c r="D39"/>
  <c r="C39"/>
  <c r="B39"/>
  <c r="E38"/>
  <c r="D38"/>
  <c r="C38"/>
  <c r="B38"/>
  <c r="D37"/>
  <c r="D36"/>
  <c r="C36"/>
  <c r="D35"/>
  <c r="D34"/>
  <c r="D33"/>
  <c r="C33"/>
  <c r="D32"/>
  <c r="D31"/>
  <c r="C31"/>
  <c r="B31"/>
  <c r="D30"/>
  <c r="C30"/>
  <c r="B30"/>
  <c r="D29"/>
  <c r="E28"/>
  <c r="D28"/>
  <c r="E27"/>
  <c r="D27"/>
  <c r="C27"/>
  <c r="B27"/>
  <c r="E26"/>
  <c r="D26"/>
  <c r="E25"/>
  <c r="D25"/>
  <c r="E24"/>
  <c r="D24"/>
  <c r="E23"/>
  <c r="D23"/>
  <c r="E22"/>
  <c r="D22"/>
  <c r="E21"/>
  <c r="D21"/>
  <c r="E20"/>
  <c r="D20"/>
  <c r="E19"/>
  <c r="D19"/>
  <c r="E18"/>
  <c r="D18"/>
  <c r="C18"/>
  <c r="B18"/>
  <c r="E17"/>
  <c r="D17"/>
  <c r="C17"/>
  <c r="B17"/>
  <c r="E16"/>
  <c r="D16"/>
  <c r="E15"/>
  <c r="D15"/>
  <c r="C15"/>
  <c r="B15"/>
  <c r="E14"/>
  <c r="D14"/>
  <c r="E13"/>
  <c r="D13"/>
  <c r="E12"/>
  <c r="D12"/>
  <c r="C12"/>
  <c r="B12"/>
  <c r="E11"/>
  <c r="D11"/>
  <c r="C11"/>
  <c r="B11"/>
  <c r="D10"/>
  <c r="D9"/>
  <c r="C9"/>
  <c r="E8"/>
  <c r="D8"/>
  <c r="E7"/>
  <c r="D7"/>
  <c r="C7"/>
  <c r="B7"/>
  <c r="E6"/>
  <c r="D6"/>
  <c r="C6"/>
  <c r="B6"/>
  <c r="E5"/>
  <c r="D5"/>
  <c r="C5"/>
  <c r="B5"/>
  <c r="D10" i="19462"/>
  <c r="E9"/>
  <c r="D9"/>
  <c r="E8"/>
  <c r="D8"/>
  <c r="E5"/>
  <c r="D5"/>
  <c r="C5"/>
  <c r="B5"/>
  <c r="D12" i="19458"/>
  <c r="B12"/>
  <c r="E52" i="19457"/>
  <c r="D52"/>
  <c r="D50"/>
  <c r="E49"/>
  <c r="D49"/>
  <c r="C49"/>
  <c r="B49"/>
  <c r="E48"/>
  <c r="D48"/>
  <c r="C48"/>
  <c r="B48"/>
  <c r="E47"/>
  <c r="D47"/>
  <c r="E46"/>
  <c r="D46"/>
  <c r="E45"/>
  <c r="D45"/>
  <c r="C45"/>
  <c r="B45"/>
  <c r="E44"/>
  <c r="D44"/>
  <c r="C44"/>
  <c r="B44"/>
  <c r="E43"/>
  <c r="D43"/>
  <c r="E42"/>
  <c r="D42"/>
  <c r="E41"/>
  <c r="D41"/>
  <c r="C41"/>
  <c r="B41"/>
  <c r="E40"/>
  <c r="D40"/>
  <c r="E39"/>
  <c r="D39"/>
  <c r="C39"/>
  <c r="B39"/>
  <c r="E38"/>
  <c r="D38"/>
  <c r="C38"/>
  <c r="B38"/>
  <c r="C36"/>
  <c r="C33"/>
  <c r="E32"/>
  <c r="D32"/>
  <c r="E31"/>
  <c r="D31"/>
  <c r="C31"/>
  <c r="B31"/>
  <c r="E30"/>
  <c r="D30"/>
  <c r="C30"/>
  <c r="B30"/>
  <c r="E29"/>
  <c r="D29"/>
  <c r="E28"/>
  <c r="D28"/>
  <c r="E27"/>
  <c r="D27"/>
  <c r="C27"/>
  <c r="B27"/>
  <c r="E26"/>
  <c r="D26"/>
  <c r="E25"/>
  <c r="D25"/>
  <c r="D24"/>
  <c r="D23"/>
  <c r="E22"/>
  <c r="D22"/>
  <c r="E21"/>
  <c r="D21"/>
  <c r="E20"/>
  <c r="D20"/>
  <c r="E19"/>
  <c r="D19"/>
  <c r="E18"/>
  <c r="D18"/>
  <c r="C18"/>
  <c r="B18"/>
  <c r="E17"/>
  <c r="D17"/>
  <c r="C17"/>
  <c r="B17"/>
  <c r="E16"/>
  <c r="D16"/>
  <c r="E15"/>
  <c r="D15"/>
  <c r="C15"/>
  <c r="B15"/>
  <c r="E14"/>
  <c r="D14"/>
  <c r="E13"/>
  <c r="D13"/>
  <c r="E12"/>
  <c r="D12"/>
  <c r="C12"/>
  <c r="B12"/>
  <c r="E11"/>
  <c r="D11"/>
  <c r="C11"/>
  <c r="B11"/>
  <c r="C9"/>
  <c r="E8"/>
  <c r="D8"/>
  <c r="E7"/>
  <c r="D7"/>
  <c r="C7"/>
  <c r="B7"/>
  <c r="E6"/>
  <c r="D6"/>
  <c r="C6"/>
  <c r="B6"/>
  <c r="E5"/>
  <c r="D5"/>
  <c r="C5"/>
  <c r="B5"/>
  <c r="D12" i="19456"/>
  <c r="D11"/>
  <c r="D10"/>
  <c r="E9"/>
  <c r="D9"/>
  <c r="E8"/>
  <c r="D8"/>
  <c r="D7"/>
  <c r="D6"/>
  <c r="E5"/>
  <c r="D5"/>
  <c r="C5"/>
  <c r="B5"/>
  <c r="D20" i="19486"/>
  <c r="B20"/>
  <c r="D5"/>
  <c r="B5"/>
  <c r="B4"/>
  <c r="E463" i="19491"/>
  <c r="D463"/>
  <c r="E462"/>
  <c r="D462"/>
  <c r="C462"/>
  <c r="B462"/>
  <c r="E461"/>
  <c r="D461"/>
  <c r="E460"/>
  <c r="D460"/>
  <c r="E459"/>
  <c r="D459"/>
  <c r="E458"/>
  <c r="D458"/>
  <c r="C458"/>
  <c r="B458"/>
  <c r="E457"/>
  <c r="D457"/>
  <c r="C457"/>
  <c r="B457"/>
  <c r="E456"/>
  <c r="D456"/>
  <c r="E455"/>
  <c r="D455"/>
  <c r="C455"/>
  <c r="B455"/>
  <c r="E454"/>
  <c r="D454"/>
  <c r="C454"/>
  <c r="B454"/>
  <c r="E453"/>
  <c r="D453"/>
  <c r="E452"/>
  <c r="D452"/>
  <c r="C452"/>
  <c r="B452"/>
  <c r="E451"/>
  <c r="D451"/>
  <c r="E450"/>
  <c r="D450"/>
  <c r="E449"/>
  <c r="D449"/>
  <c r="C449"/>
  <c r="B449"/>
  <c r="E448"/>
  <c r="D448"/>
  <c r="E447"/>
  <c r="D447"/>
  <c r="C447"/>
  <c r="E446"/>
  <c r="D446"/>
  <c r="E445"/>
  <c r="D445"/>
  <c r="E444"/>
  <c r="D444"/>
  <c r="C444"/>
  <c r="B444"/>
  <c r="E443"/>
  <c r="D443"/>
  <c r="E442"/>
  <c r="D442"/>
  <c r="E441"/>
  <c r="D441"/>
  <c r="E440"/>
  <c r="D440"/>
  <c r="E439"/>
  <c r="D439"/>
  <c r="E438"/>
  <c r="D438"/>
  <c r="E437"/>
  <c r="D437"/>
  <c r="C437"/>
  <c r="B437"/>
  <c r="E436"/>
  <c r="D436"/>
  <c r="C436"/>
  <c r="B436"/>
  <c r="E435"/>
  <c r="D435"/>
  <c r="E434"/>
  <c r="D434"/>
  <c r="C434"/>
  <c r="B434"/>
  <c r="E433"/>
  <c r="D433"/>
  <c r="E432"/>
  <c r="D432"/>
  <c r="E431"/>
  <c r="D431"/>
  <c r="E430"/>
  <c r="D430"/>
  <c r="E429"/>
  <c r="D429"/>
  <c r="C429"/>
  <c r="B429"/>
  <c r="E428"/>
  <c r="D428"/>
  <c r="C428"/>
  <c r="B428"/>
  <c r="E427"/>
  <c r="D427"/>
  <c r="E426"/>
  <c r="D426"/>
  <c r="C426"/>
  <c r="B426"/>
  <c r="E425"/>
  <c r="D425"/>
  <c r="E424"/>
  <c r="D424"/>
  <c r="C424"/>
  <c r="B424"/>
  <c r="E423"/>
  <c r="D423"/>
  <c r="E422"/>
  <c r="D422"/>
  <c r="E421"/>
  <c r="D421"/>
  <c r="E420"/>
  <c r="D420"/>
  <c r="E419"/>
  <c r="D419"/>
  <c r="E418"/>
  <c r="D418"/>
  <c r="E417"/>
  <c r="D417"/>
  <c r="C417"/>
  <c r="B417"/>
  <c r="E416"/>
  <c r="D416"/>
  <c r="C416"/>
  <c r="B416"/>
  <c r="E415"/>
  <c r="D415"/>
  <c r="E414"/>
  <c r="D414"/>
  <c r="C414"/>
  <c r="B414"/>
  <c r="E413"/>
  <c r="D413"/>
  <c r="E412"/>
  <c r="D412"/>
  <c r="E411"/>
  <c r="D411"/>
  <c r="E410"/>
  <c r="D410"/>
  <c r="E409"/>
  <c r="D409"/>
  <c r="E408"/>
  <c r="D408"/>
  <c r="E407"/>
  <c r="D407"/>
  <c r="C407"/>
  <c r="B407"/>
  <c r="E406"/>
  <c r="D406"/>
  <c r="C406"/>
  <c r="B406"/>
  <c r="E405"/>
  <c r="D405"/>
  <c r="E404"/>
  <c r="D404"/>
  <c r="C404"/>
  <c r="B404"/>
  <c r="E403"/>
  <c r="D403"/>
  <c r="E402"/>
  <c r="D402"/>
  <c r="E401"/>
  <c r="D401"/>
  <c r="C401"/>
  <c r="B401"/>
  <c r="E400"/>
  <c r="D400"/>
  <c r="C400"/>
  <c r="B400"/>
  <c r="E399"/>
  <c r="D399"/>
  <c r="E398"/>
  <c r="D398"/>
  <c r="C398"/>
  <c r="B398"/>
  <c r="E397"/>
  <c r="D397"/>
  <c r="E396"/>
  <c r="D396"/>
  <c r="C396"/>
  <c r="B396"/>
  <c r="E395"/>
  <c r="D395"/>
  <c r="E394"/>
  <c r="D394"/>
  <c r="E393"/>
  <c r="D393"/>
  <c r="E392"/>
  <c r="D392"/>
  <c r="E391"/>
  <c r="D391"/>
  <c r="C391"/>
  <c r="B391"/>
  <c r="E390"/>
  <c r="D390"/>
  <c r="C390"/>
  <c r="B390"/>
  <c r="E389"/>
  <c r="D389"/>
  <c r="E388"/>
  <c r="D388"/>
  <c r="C388"/>
  <c r="B388"/>
  <c r="E387"/>
  <c r="D387"/>
  <c r="E386"/>
  <c r="D386"/>
  <c r="C386"/>
  <c r="B386"/>
  <c r="E385"/>
  <c r="D385"/>
  <c r="E384"/>
  <c r="D384"/>
  <c r="E383"/>
  <c r="D383"/>
  <c r="E382"/>
  <c r="D382"/>
  <c r="E381"/>
  <c r="D381"/>
  <c r="E380"/>
  <c r="D380"/>
  <c r="E379"/>
  <c r="D379"/>
  <c r="C379"/>
  <c r="B379"/>
  <c r="E378"/>
  <c r="D378"/>
  <c r="C378"/>
  <c r="B378"/>
  <c r="E377"/>
  <c r="D377"/>
  <c r="E376"/>
  <c r="D376"/>
  <c r="C376"/>
  <c r="B376"/>
  <c r="E375"/>
  <c r="D375"/>
  <c r="E374"/>
  <c r="D374"/>
  <c r="C374"/>
  <c r="B374"/>
  <c r="E373"/>
  <c r="D373"/>
  <c r="E372"/>
  <c r="D372"/>
  <c r="E371"/>
  <c r="D371"/>
  <c r="E370"/>
  <c r="D370"/>
  <c r="C370"/>
  <c r="B370"/>
  <c r="E369"/>
  <c r="D369"/>
  <c r="E368"/>
  <c r="D368"/>
  <c r="E367"/>
  <c r="D367"/>
  <c r="E366"/>
  <c r="D366"/>
  <c r="E365"/>
  <c r="D365"/>
  <c r="C365"/>
  <c r="B365"/>
  <c r="E364"/>
  <c r="D364"/>
  <c r="E363"/>
  <c r="D363"/>
  <c r="E362"/>
  <c r="D362"/>
  <c r="E361"/>
  <c r="D361"/>
  <c r="E360"/>
  <c r="D360"/>
  <c r="C360"/>
  <c r="B360"/>
  <c r="E359"/>
  <c r="D359"/>
  <c r="E358"/>
  <c r="D358"/>
  <c r="E357"/>
  <c r="D357"/>
  <c r="E356"/>
  <c r="D356"/>
  <c r="E355"/>
  <c r="D355"/>
  <c r="E354"/>
  <c r="D354"/>
  <c r="E353"/>
  <c r="D353"/>
  <c r="E352"/>
  <c r="D352"/>
  <c r="E351"/>
  <c r="D351"/>
  <c r="E350"/>
  <c r="D350"/>
  <c r="E349"/>
  <c r="D349"/>
  <c r="E348"/>
  <c r="D348"/>
  <c r="E347"/>
  <c r="D347"/>
  <c r="E346"/>
  <c r="D346"/>
  <c r="C346"/>
  <c r="B346"/>
  <c r="E345"/>
  <c r="D345"/>
  <c r="E344"/>
  <c r="D344"/>
  <c r="E343"/>
  <c r="D343"/>
  <c r="E342"/>
  <c r="D342"/>
  <c r="E341"/>
  <c r="D341"/>
  <c r="E340"/>
  <c r="D340"/>
  <c r="E339"/>
  <c r="D339"/>
  <c r="E338"/>
  <c r="D338"/>
  <c r="E337"/>
  <c r="D337"/>
  <c r="E336"/>
  <c r="D336"/>
  <c r="C336"/>
  <c r="B336"/>
  <c r="E335"/>
  <c r="D335"/>
  <c r="E334"/>
  <c r="D334"/>
  <c r="E333"/>
  <c r="D333"/>
  <c r="E332"/>
  <c r="D332"/>
  <c r="E331"/>
  <c r="D331"/>
  <c r="E330"/>
  <c r="D330"/>
  <c r="E329"/>
  <c r="D329"/>
  <c r="E328"/>
  <c r="D328"/>
  <c r="E327"/>
  <c r="D327"/>
  <c r="E326"/>
  <c r="D326"/>
  <c r="E325"/>
  <c r="D325"/>
  <c r="E324"/>
  <c r="D324"/>
  <c r="E323"/>
  <c r="D323"/>
  <c r="E322"/>
  <c r="D322"/>
  <c r="E321"/>
  <c r="D321"/>
  <c r="C321"/>
  <c r="B321"/>
  <c r="E320"/>
  <c r="D320"/>
  <c r="C320"/>
  <c r="B320"/>
  <c r="E319"/>
  <c r="D319"/>
  <c r="E318"/>
  <c r="D318"/>
  <c r="C318"/>
  <c r="B318"/>
  <c r="E317"/>
  <c r="D317"/>
  <c r="E316"/>
  <c r="D316"/>
  <c r="C316"/>
  <c r="B316"/>
  <c r="E315"/>
  <c r="D315"/>
  <c r="E314"/>
  <c r="D314"/>
  <c r="C314"/>
  <c r="B314"/>
  <c r="E313"/>
  <c r="D313"/>
  <c r="E312"/>
  <c r="D312"/>
  <c r="C312"/>
  <c r="B312"/>
  <c r="E311"/>
  <c r="D311"/>
  <c r="E310"/>
  <c r="D310"/>
  <c r="E309"/>
  <c r="D309"/>
  <c r="E308"/>
  <c r="D308"/>
  <c r="E307"/>
  <c r="D307"/>
  <c r="C307"/>
  <c r="B307"/>
  <c r="E306"/>
  <c r="D306"/>
  <c r="C306"/>
  <c r="B306"/>
  <c r="E305"/>
  <c r="D305"/>
  <c r="E304"/>
  <c r="D304"/>
  <c r="C304"/>
  <c r="B304"/>
  <c r="E303"/>
  <c r="D303"/>
  <c r="E302"/>
  <c r="D302"/>
  <c r="E301"/>
  <c r="D301"/>
  <c r="C301"/>
  <c r="B301"/>
  <c r="E300"/>
  <c r="D300"/>
  <c r="E299"/>
  <c r="D299"/>
  <c r="E298"/>
  <c r="D298"/>
  <c r="E297"/>
  <c r="D297"/>
  <c r="E296"/>
  <c r="D296"/>
  <c r="C296"/>
  <c r="B296"/>
  <c r="E295"/>
  <c r="D295"/>
  <c r="E294"/>
  <c r="D294"/>
  <c r="E293"/>
  <c r="D293"/>
  <c r="E292"/>
  <c r="D292"/>
  <c r="C292"/>
  <c r="B292"/>
  <c r="E291"/>
  <c r="D291"/>
  <c r="E290"/>
  <c r="D290"/>
  <c r="E289"/>
  <c r="D289"/>
  <c r="C289"/>
  <c r="B289"/>
  <c r="E288"/>
  <c r="D288"/>
  <c r="C288"/>
  <c r="B288"/>
  <c r="E287"/>
  <c r="D287"/>
  <c r="E286"/>
  <c r="D286"/>
  <c r="E285"/>
  <c r="D285"/>
  <c r="E284"/>
  <c r="D284"/>
  <c r="C284"/>
  <c r="B284"/>
  <c r="E283"/>
  <c r="D283"/>
  <c r="E282"/>
  <c r="D282"/>
  <c r="C282"/>
  <c r="B282"/>
  <c r="E281"/>
  <c r="D281"/>
  <c r="E280"/>
  <c r="D280"/>
  <c r="C280"/>
  <c r="B280"/>
  <c r="E279"/>
  <c r="D279"/>
  <c r="E278"/>
  <c r="D278"/>
  <c r="C278"/>
  <c r="B278"/>
  <c r="E277"/>
  <c r="D277"/>
  <c r="E276"/>
  <c r="D276"/>
  <c r="E275"/>
  <c r="D275"/>
  <c r="C275"/>
  <c r="B275"/>
  <c r="E274"/>
  <c r="D274"/>
  <c r="E273"/>
  <c r="D273"/>
  <c r="E272"/>
  <c r="D272"/>
  <c r="C272"/>
  <c r="B272"/>
  <c r="E271"/>
  <c r="D271"/>
  <c r="E270"/>
  <c r="D270"/>
  <c r="C270"/>
  <c r="B270"/>
  <c r="E269"/>
  <c r="D269"/>
  <c r="E268"/>
  <c r="D268"/>
  <c r="E267"/>
  <c r="D267"/>
  <c r="E266"/>
  <c r="D266"/>
  <c r="E265"/>
  <c r="D265"/>
  <c r="E264"/>
  <c r="D264"/>
  <c r="E263"/>
  <c r="D263"/>
  <c r="E262"/>
  <c r="D262"/>
  <c r="C262"/>
  <c r="B262"/>
  <c r="E261"/>
  <c r="D261"/>
  <c r="E260"/>
  <c r="D260"/>
  <c r="E259"/>
  <c r="D259"/>
  <c r="C259"/>
  <c r="B259"/>
  <c r="E258"/>
  <c r="D258"/>
  <c r="E257"/>
  <c r="D257"/>
  <c r="E256"/>
  <c r="D256"/>
  <c r="E255"/>
  <c r="D255"/>
  <c r="C255"/>
  <c r="B255"/>
  <c r="E254"/>
  <c r="D254"/>
  <c r="E253"/>
  <c r="D253"/>
  <c r="E252"/>
  <c r="D252"/>
  <c r="E251"/>
  <c r="D251"/>
  <c r="C251"/>
  <c r="B251"/>
  <c r="E250"/>
  <c r="D250"/>
  <c r="C250"/>
  <c r="B250"/>
  <c r="E249"/>
  <c r="D249"/>
  <c r="E248"/>
  <c r="D248"/>
  <c r="C248"/>
  <c r="B248"/>
  <c r="E247"/>
  <c r="D247"/>
  <c r="E246"/>
  <c r="D246"/>
  <c r="E245"/>
  <c r="D245"/>
  <c r="E244"/>
  <c r="D244"/>
  <c r="E243"/>
  <c r="D243"/>
  <c r="C243"/>
  <c r="B243"/>
  <c r="E242"/>
  <c r="D242"/>
  <c r="E241"/>
  <c r="D241"/>
  <c r="C241"/>
  <c r="B241"/>
  <c r="E240"/>
  <c r="D240"/>
  <c r="E239"/>
  <c r="D239"/>
  <c r="E238"/>
  <c r="D238"/>
  <c r="C238"/>
  <c r="B238"/>
  <c r="E237"/>
  <c r="D237"/>
  <c r="E236"/>
  <c r="D236"/>
  <c r="C236"/>
  <c r="B236"/>
  <c r="E235"/>
  <c r="D235"/>
  <c r="E234"/>
  <c r="D234"/>
  <c r="E233"/>
  <c r="D233"/>
  <c r="C233"/>
  <c r="E232"/>
  <c r="D232"/>
  <c r="E231"/>
  <c r="D231"/>
  <c r="E230"/>
  <c r="D230"/>
  <c r="C230"/>
  <c r="B230"/>
  <c r="E229"/>
  <c r="D229"/>
  <c r="E228"/>
  <c r="D228"/>
  <c r="E227"/>
  <c r="D227"/>
  <c r="C227"/>
  <c r="E226"/>
  <c r="D226"/>
  <c r="E225"/>
  <c r="D225"/>
  <c r="E224"/>
  <c r="D224"/>
  <c r="C224"/>
  <c r="B224"/>
  <c r="E223"/>
  <c r="D223"/>
  <c r="E222"/>
  <c r="D222"/>
  <c r="E221"/>
  <c r="D221"/>
  <c r="E220"/>
  <c r="D220"/>
  <c r="E219"/>
  <c r="D219"/>
  <c r="E218"/>
  <c r="D218"/>
  <c r="E217"/>
  <c r="D217"/>
  <c r="C217"/>
  <c r="B217"/>
  <c r="E216"/>
  <c r="D216"/>
  <c r="E215"/>
  <c r="D215"/>
  <c r="E214"/>
  <c r="D214"/>
  <c r="E213"/>
  <c r="D213"/>
  <c r="E212"/>
  <c r="D212"/>
  <c r="C212"/>
  <c r="B212"/>
  <c r="E211"/>
  <c r="D211"/>
  <c r="E210"/>
  <c r="D210"/>
  <c r="E209"/>
  <c r="D209"/>
  <c r="E208"/>
  <c r="D208"/>
  <c r="E207"/>
  <c r="D207"/>
  <c r="E206"/>
  <c r="D206"/>
  <c r="C206"/>
  <c r="B206"/>
  <c r="E205"/>
  <c r="D205"/>
  <c r="E204"/>
  <c r="D204"/>
  <c r="E203"/>
  <c r="D203"/>
  <c r="E202"/>
  <c r="D202"/>
  <c r="E201"/>
  <c r="D201"/>
  <c r="C201"/>
  <c r="B201"/>
  <c r="E200"/>
  <c r="D200"/>
  <c r="E199"/>
  <c r="D199"/>
  <c r="E198"/>
  <c r="D198"/>
  <c r="C198"/>
  <c r="B198"/>
  <c r="E197"/>
  <c r="D197"/>
  <c r="E196"/>
  <c r="D196"/>
  <c r="C196"/>
  <c r="B196"/>
  <c r="E195"/>
  <c r="D195"/>
  <c r="E194"/>
  <c r="D194"/>
  <c r="E193"/>
  <c r="D193"/>
  <c r="E192"/>
  <c r="D192"/>
  <c r="E191"/>
  <c r="D191"/>
  <c r="E190"/>
  <c r="D190"/>
  <c r="E189"/>
  <c r="D189"/>
  <c r="C189"/>
  <c r="B189"/>
  <c r="E188"/>
  <c r="D188"/>
  <c r="E187"/>
  <c r="D187"/>
  <c r="E186"/>
  <c r="D186"/>
  <c r="C186"/>
  <c r="B186"/>
  <c r="E185"/>
  <c r="D185"/>
  <c r="E184"/>
  <c r="D184"/>
  <c r="E183"/>
  <c r="D183"/>
  <c r="E182"/>
  <c r="D182"/>
  <c r="E181"/>
  <c r="D181"/>
  <c r="E180"/>
  <c r="D180"/>
  <c r="E179"/>
  <c r="D179"/>
  <c r="C179"/>
  <c r="B179"/>
  <c r="E178"/>
  <c r="D178"/>
  <c r="C178"/>
  <c r="B178"/>
  <c r="E177"/>
  <c r="D177"/>
  <c r="E176"/>
  <c r="D176"/>
  <c r="C176"/>
  <c r="B176"/>
  <c r="E175"/>
  <c r="D175"/>
  <c r="E174"/>
  <c r="D174"/>
  <c r="E173"/>
  <c r="D173"/>
  <c r="E172"/>
  <c r="D172"/>
  <c r="E171"/>
  <c r="D171"/>
  <c r="C171"/>
  <c r="B171"/>
  <c r="E170"/>
  <c r="D170"/>
  <c r="E169"/>
  <c r="D169"/>
  <c r="E168"/>
  <c r="D168"/>
  <c r="E167"/>
  <c r="D167"/>
  <c r="C167"/>
  <c r="B167"/>
  <c r="E166"/>
  <c r="D166"/>
  <c r="E165"/>
  <c r="D165"/>
  <c r="E164"/>
  <c r="D164"/>
  <c r="E163"/>
  <c r="D163"/>
  <c r="C163"/>
  <c r="B163"/>
  <c r="E162"/>
  <c r="D162"/>
  <c r="E161"/>
  <c r="D161"/>
  <c r="E160"/>
  <c r="D160"/>
  <c r="E159"/>
  <c r="D159"/>
  <c r="E158"/>
  <c r="D158"/>
  <c r="E157"/>
  <c r="D157"/>
  <c r="E156"/>
  <c r="D156"/>
  <c r="E155"/>
  <c r="D155"/>
  <c r="E154"/>
  <c r="D154"/>
  <c r="E153"/>
  <c r="D153"/>
  <c r="C153"/>
  <c r="B153"/>
  <c r="E152"/>
  <c r="D152"/>
  <c r="C152"/>
  <c r="B152"/>
  <c r="E151"/>
  <c r="D151"/>
  <c r="E150"/>
  <c r="D150"/>
  <c r="C150"/>
  <c r="B150"/>
  <c r="E149"/>
  <c r="D149"/>
  <c r="E148"/>
  <c r="D148"/>
  <c r="E147"/>
  <c r="D147"/>
  <c r="E146"/>
  <c r="D146"/>
  <c r="C146"/>
  <c r="B146"/>
  <c r="E145"/>
  <c r="D145"/>
  <c r="E144"/>
  <c r="D144"/>
  <c r="C144"/>
  <c r="B144"/>
  <c r="E143"/>
  <c r="D143"/>
  <c r="C143"/>
  <c r="B143"/>
  <c r="E142"/>
  <c r="D142"/>
  <c r="E141"/>
  <c r="D141"/>
  <c r="C141"/>
  <c r="B141"/>
  <c r="E140"/>
  <c r="D140"/>
  <c r="E139"/>
  <c r="D139"/>
  <c r="E138"/>
  <c r="D138"/>
  <c r="C138"/>
  <c r="B138"/>
  <c r="E137"/>
  <c r="D137"/>
  <c r="E136"/>
  <c r="D136"/>
  <c r="C136"/>
  <c r="B136"/>
  <c r="E135"/>
  <c r="D135"/>
  <c r="E134"/>
  <c r="D134"/>
  <c r="C134"/>
  <c r="B134"/>
  <c r="E133"/>
  <c r="D133"/>
  <c r="E132"/>
  <c r="D132"/>
  <c r="E131"/>
  <c r="D131"/>
  <c r="E130"/>
  <c r="D130"/>
  <c r="E129"/>
  <c r="D129"/>
  <c r="E128"/>
  <c r="D128"/>
  <c r="C128"/>
  <c r="B128"/>
  <c r="E127"/>
  <c r="D127"/>
  <c r="E126"/>
  <c r="D126"/>
  <c r="E125"/>
  <c r="D125"/>
  <c r="E124"/>
  <c r="D124"/>
  <c r="C124"/>
  <c r="B124"/>
  <c r="E123"/>
  <c r="D123"/>
  <c r="C123"/>
  <c r="B123"/>
  <c r="E122"/>
  <c r="D122"/>
  <c r="E121"/>
  <c r="D121"/>
  <c r="E120"/>
  <c r="D120"/>
  <c r="E119"/>
  <c r="D119"/>
  <c r="E118"/>
  <c r="D118"/>
  <c r="E117"/>
  <c r="D117"/>
  <c r="E116"/>
  <c r="D116"/>
  <c r="E115"/>
  <c r="D115"/>
  <c r="E114"/>
  <c r="D114"/>
  <c r="E113"/>
  <c r="D113"/>
  <c r="C113"/>
  <c r="B113"/>
  <c r="E112"/>
  <c r="D112"/>
  <c r="E111"/>
  <c r="D111"/>
  <c r="E110"/>
  <c r="D110"/>
  <c r="C110"/>
  <c r="B110"/>
  <c r="E109"/>
  <c r="D109"/>
  <c r="E108"/>
  <c r="D108"/>
  <c r="C108"/>
  <c r="B108"/>
  <c r="E107"/>
  <c r="D107"/>
  <c r="E106"/>
  <c r="D106"/>
  <c r="E105"/>
  <c r="D105"/>
  <c r="E104"/>
  <c r="D104"/>
  <c r="E103"/>
  <c r="D103"/>
  <c r="C103"/>
  <c r="B103"/>
  <c r="E102"/>
  <c r="D102"/>
  <c r="C102"/>
  <c r="B102"/>
  <c r="E101"/>
  <c r="D101"/>
  <c r="E100"/>
  <c r="D100"/>
  <c r="C100"/>
  <c r="B100"/>
  <c r="E99"/>
  <c r="D99"/>
  <c r="E98"/>
  <c r="D98"/>
  <c r="E97"/>
  <c r="D97"/>
  <c r="E96"/>
  <c r="D96"/>
  <c r="E95"/>
  <c r="D95"/>
  <c r="C95"/>
  <c r="B95"/>
  <c r="E94"/>
  <c r="D94"/>
  <c r="E93"/>
  <c r="D93"/>
  <c r="E92"/>
  <c r="D92"/>
  <c r="E91"/>
  <c r="D91"/>
  <c r="C91"/>
  <c r="B91"/>
  <c r="E90"/>
  <c r="D90"/>
  <c r="E89"/>
  <c r="D89"/>
  <c r="E88"/>
  <c r="D88"/>
  <c r="E87"/>
  <c r="D87"/>
  <c r="C87"/>
  <c r="B87"/>
  <c r="E86"/>
  <c r="D86"/>
  <c r="E85"/>
  <c r="D85"/>
  <c r="E84"/>
  <c r="D84"/>
  <c r="E83"/>
  <c r="D83"/>
  <c r="C83"/>
  <c r="B83"/>
  <c r="E82"/>
  <c r="D82"/>
  <c r="E81"/>
  <c r="D81"/>
  <c r="E80"/>
  <c r="D80"/>
  <c r="E79"/>
  <c r="D79"/>
  <c r="C79"/>
  <c r="B79"/>
  <c r="E78"/>
  <c r="D78"/>
  <c r="E77"/>
  <c r="D77"/>
  <c r="E76"/>
  <c r="D76"/>
  <c r="E75"/>
  <c r="D75"/>
  <c r="E74"/>
  <c r="D74"/>
  <c r="C74"/>
  <c r="B74"/>
  <c r="E73"/>
  <c r="D73"/>
  <c r="E72"/>
  <c r="D72"/>
  <c r="E71"/>
  <c r="D71"/>
  <c r="E70"/>
  <c r="D70"/>
  <c r="E69"/>
  <c r="D69"/>
  <c r="C69"/>
  <c r="B69"/>
  <c r="E68"/>
  <c r="D68"/>
  <c r="E67"/>
  <c r="D67"/>
  <c r="E66"/>
  <c r="D66"/>
  <c r="E65"/>
  <c r="D65"/>
  <c r="E64"/>
  <c r="D64"/>
  <c r="C64"/>
  <c r="B64"/>
  <c r="E63"/>
  <c r="D63"/>
  <c r="E62"/>
  <c r="D62"/>
  <c r="E61"/>
  <c r="D61"/>
  <c r="E60"/>
  <c r="D60"/>
  <c r="C60"/>
  <c r="B60"/>
  <c r="E59"/>
  <c r="D59"/>
  <c r="E58"/>
  <c r="D58"/>
  <c r="E57"/>
  <c r="D57"/>
  <c r="E56"/>
  <c r="D56"/>
  <c r="C56"/>
  <c r="B56"/>
  <c r="E55"/>
  <c r="D55"/>
  <c r="E54"/>
  <c r="D54"/>
  <c r="E53"/>
  <c r="D53"/>
  <c r="E52"/>
  <c r="D52"/>
  <c r="E51"/>
  <c r="D51"/>
  <c r="C51"/>
  <c r="B51"/>
  <c r="E50"/>
  <c r="D50"/>
  <c r="E49"/>
  <c r="D49"/>
  <c r="E48"/>
  <c r="D48"/>
  <c r="E47"/>
  <c r="D47"/>
  <c r="E46"/>
  <c r="D46"/>
  <c r="C46"/>
  <c r="B46"/>
  <c r="E45"/>
  <c r="D45"/>
  <c r="E44"/>
  <c r="D44"/>
  <c r="E43"/>
  <c r="D43"/>
  <c r="E42"/>
  <c r="D42"/>
  <c r="E41"/>
  <c r="D41"/>
  <c r="C41"/>
  <c r="B41"/>
  <c r="E40"/>
  <c r="D40"/>
  <c r="E39"/>
  <c r="D39"/>
  <c r="E38"/>
  <c r="D38"/>
  <c r="C38"/>
  <c r="B38"/>
  <c r="E37"/>
  <c r="D37"/>
  <c r="E36"/>
  <c r="D36"/>
  <c r="E35"/>
  <c r="D35"/>
  <c r="E34"/>
  <c r="D34"/>
  <c r="E33"/>
  <c r="D33"/>
  <c r="C33"/>
  <c r="B33"/>
  <c r="E32"/>
  <c r="D32"/>
  <c r="E31"/>
  <c r="D31"/>
  <c r="E30"/>
  <c r="D30"/>
  <c r="E29"/>
  <c r="D29"/>
  <c r="E28"/>
  <c r="D28"/>
  <c r="E27"/>
  <c r="D27"/>
  <c r="C27"/>
  <c r="B27"/>
  <c r="E26"/>
  <c r="D26"/>
  <c r="E25"/>
  <c r="D25"/>
  <c r="E24"/>
  <c r="D24"/>
  <c r="E23"/>
  <c r="D23"/>
  <c r="E22"/>
  <c r="D22"/>
  <c r="E21"/>
  <c r="D21"/>
  <c r="C21"/>
  <c r="B21"/>
  <c r="E20"/>
  <c r="D20"/>
  <c r="E19"/>
  <c r="D19"/>
  <c r="E18"/>
  <c r="D18"/>
  <c r="E17"/>
  <c r="D17"/>
  <c r="E16"/>
  <c r="D16"/>
  <c r="E15"/>
  <c r="D15"/>
  <c r="E14"/>
  <c r="D14"/>
  <c r="C14"/>
  <c r="B14"/>
  <c r="E13"/>
  <c r="D13"/>
  <c r="E12"/>
  <c r="D12"/>
  <c r="E11"/>
  <c r="D11"/>
  <c r="C11"/>
  <c r="B11"/>
  <c r="E10"/>
  <c r="D10"/>
  <c r="E9"/>
  <c r="D9"/>
  <c r="E8"/>
  <c r="D8"/>
  <c r="E7"/>
  <c r="D7"/>
  <c r="C7"/>
  <c r="B7"/>
  <c r="E6"/>
  <c r="D6"/>
  <c r="C6"/>
  <c r="B6"/>
  <c r="E5"/>
  <c r="D5"/>
  <c r="C5"/>
  <c r="B5"/>
  <c r="E36" i="19489"/>
  <c r="D36"/>
  <c r="E35"/>
  <c r="D35"/>
  <c r="E34"/>
  <c r="D34"/>
  <c r="E33"/>
  <c r="D33"/>
  <c r="E32"/>
  <c r="D32"/>
  <c r="E31"/>
  <c r="D31"/>
  <c r="E30"/>
  <c r="D30"/>
  <c r="E29"/>
  <c r="D29"/>
  <c r="E28"/>
  <c r="D28"/>
  <c r="E27"/>
  <c r="D27"/>
  <c r="E26"/>
  <c r="D26"/>
  <c r="E25"/>
  <c r="D25"/>
  <c r="E24"/>
  <c r="D24"/>
  <c r="E23"/>
  <c r="D23"/>
  <c r="E22"/>
  <c r="D22"/>
  <c r="E21"/>
  <c r="D21"/>
  <c r="E20"/>
  <c r="D20"/>
  <c r="E19"/>
  <c r="D19"/>
  <c r="E18"/>
  <c r="D18"/>
  <c r="E17"/>
  <c r="D17"/>
  <c r="E16"/>
  <c r="D16"/>
  <c r="E15"/>
  <c r="D15"/>
  <c r="E14"/>
  <c r="D14"/>
  <c r="E13"/>
  <c r="D13"/>
  <c r="E12"/>
  <c r="D12"/>
  <c r="E11"/>
  <c r="D11"/>
  <c r="E10"/>
  <c r="D10"/>
  <c r="E9"/>
  <c r="D9"/>
  <c r="E8"/>
  <c r="D8"/>
  <c r="E7"/>
  <c r="D7"/>
  <c r="E6"/>
  <c r="D6"/>
  <c r="C6"/>
  <c r="B6"/>
  <c r="E30" i="19488"/>
  <c r="D30"/>
  <c r="E29"/>
  <c r="D29"/>
  <c r="D28"/>
  <c r="D27"/>
  <c r="E27" s="1"/>
  <c r="E26"/>
  <c r="D26"/>
  <c r="E25"/>
  <c r="D25"/>
  <c r="E24"/>
  <c r="D24"/>
  <c r="E23"/>
  <c r="D23"/>
  <c r="C22"/>
  <c r="D22" s="1"/>
  <c r="E22" s="1"/>
  <c r="B22"/>
  <c r="D21"/>
  <c r="E20"/>
  <c r="D20"/>
  <c r="D19"/>
  <c r="E19" s="1"/>
  <c r="D18"/>
  <c r="E18" s="1"/>
  <c r="D17"/>
  <c r="E17" s="1"/>
  <c r="E16"/>
  <c r="D16"/>
  <c r="D15"/>
  <c r="E15" s="1"/>
  <c r="D14"/>
  <c r="E14" s="1"/>
  <c r="D13"/>
  <c r="E13" s="1"/>
  <c r="E12"/>
  <c r="D12"/>
  <c r="E11"/>
  <c r="D11"/>
  <c r="E10"/>
  <c r="D10"/>
  <c r="D9"/>
  <c r="E9" s="1"/>
  <c r="E8"/>
  <c r="D8"/>
  <c r="E7"/>
  <c r="D7"/>
  <c r="D6"/>
  <c r="E6" s="1"/>
  <c r="C6"/>
  <c r="B6"/>
  <c r="B5"/>
  <c r="D19" i="19414"/>
  <c r="B19"/>
  <c r="D5"/>
  <c r="B5"/>
  <c r="E463" i="19490"/>
  <c r="D463"/>
  <c r="E462"/>
  <c r="D462"/>
  <c r="C462"/>
  <c r="B462"/>
  <c r="E461"/>
  <c r="D461"/>
  <c r="E460"/>
  <c r="D460"/>
  <c r="E459"/>
  <c r="D459"/>
  <c r="E458"/>
  <c r="D458"/>
  <c r="C458"/>
  <c r="B458"/>
  <c r="E457"/>
  <c r="D457"/>
  <c r="C457"/>
  <c r="B457"/>
  <c r="E456"/>
  <c r="D456"/>
  <c r="E455"/>
  <c r="D455"/>
  <c r="C455"/>
  <c r="B455"/>
  <c r="E454"/>
  <c r="D454"/>
  <c r="C454"/>
  <c r="B454"/>
  <c r="E453"/>
  <c r="D453"/>
  <c r="E452"/>
  <c r="D452"/>
  <c r="C452"/>
  <c r="B452"/>
  <c r="E451"/>
  <c r="D451"/>
  <c r="E450"/>
  <c r="D450"/>
  <c r="E449"/>
  <c r="D449"/>
  <c r="C449"/>
  <c r="B449"/>
  <c r="E448"/>
  <c r="D448"/>
  <c r="E447"/>
  <c r="D447"/>
  <c r="C447"/>
  <c r="E446"/>
  <c r="D446"/>
  <c r="E445"/>
  <c r="D445"/>
  <c r="E444"/>
  <c r="D444"/>
  <c r="C444"/>
  <c r="B444"/>
  <c r="E443"/>
  <c r="D443"/>
  <c r="E442"/>
  <c r="D442"/>
  <c r="E441"/>
  <c r="D441"/>
  <c r="E440"/>
  <c r="D440"/>
  <c r="E439"/>
  <c r="D439"/>
  <c r="E438"/>
  <c r="D438"/>
  <c r="E437"/>
  <c r="D437"/>
  <c r="C437"/>
  <c r="B437"/>
  <c r="E436"/>
  <c r="D436"/>
  <c r="C436"/>
  <c r="B436"/>
  <c r="E435"/>
  <c r="D435"/>
  <c r="E434"/>
  <c r="D434"/>
  <c r="C434"/>
  <c r="B434"/>
  <c r="E433"/>
  <c r="D433"/>
  <c r="E432"/>
  <c r="D432"/>
  <c r="E431"/>
  <c r="D431"/>
  <c r="E430"/>
  <c r="D430"/>
  <c r="E429"/>
  <c r="D429"/>
  <c r="C429"/>
  <c r="B429"/>
  <c r="E428"/>
  <c r="D428"/>
  <c r="C428"/>
  <c r="B428"/>
  <c r="E427"/>
  <c r="D427"/>
  <c r="E426"/>
  <c r="D426"/>
  <c r="C426"/>
  <c r="B426"/>
  <c r="E425"/>
  <c r="D425"/>
  <c r="E424"/>
  <c r="D424"/>
  <c r="C424"/>
  <c r="B424"/>
  <c r="E423"/>
  <c r="D423"/>
  <c r="E422"/>
  <c r="D422"/>
  <c r="E421"/>
  <c r="D421"/>
  <c r="E420"/>
  <c r="D420"/>
  <c r="E419"/>
  <c r="D419"/>
  <c r="E418"/>
  <c r="D418"/>
  <c r="E417"/>
  <c r="D417"/>
  <c r="C417"/>
  <c r="B417"/>
  <c r="E416"/>
  <c r="D416"/>
  <c r="C416"/>
  <c r="B416"/>
  <c r="E415"/>
  <c r="D415"/>
  <c r="E414"/>
  <c r="D414"/>
  <c r="C414"/>
  <c r="B414"/>
  <c r="E413"/>
  <c r="D413"/>
  <c r="E412"/>
  <c r="D412"/>
  <c r="E411"/>
  <c r="D411"/>
  <c r="E410"/>
  <c r="D410"/>
  <c r="E409"/>
  <c r="D409"/>
  <c r="E408"/>
  <c r="D408"/>
  <c r="E407"/>
  <c r="D407"/>
  <c r="C407"/>
  <c r="B407"/>
  <c r="E406"/>
  <c r="D406"/>
  <c r="C406"/>
  <c r="B406"/>
  <c r="E405"/>
  <c r="D405"/>
  <c r="E404"/>
  <c r="D404"/>
  <c r="C404"/>
  <c r="B404"/>
  <c r="E403"/>
  <c r="D403"/>
  <c r="E402"/>
  <c r="D402"/>
  <c r="E401"/>
  <c r="D401"/>
  <c r="C401"/>
  <c r="B401"/>
  <c r="E400"/>
  <c r="D400"/>
  <c r="C400"/>
  <c r="B400"/>
  <c r="E399"/>
  <c r="D399"/>
  <c r="E398"/>
  <c r="D398"/>
  <c r="C398"/>
  <c r="B398"/>
  <c r="E397"/>
  <c r="D397"/>
  <c r="E396"/>
  <c r="D396"/>
  <c r="C396"/>
  <c r="B396"/>
  <c r="E395"/>
  <c r="D395"/>
  <c r="E394"/>
  <c r="D394"/>
  <c r="E393"/>
  <c r="D393"/>
  <c r="E392"/>
  <c r="D392"/>
  <c r="E391"/>
  <c r="D391"/>
  <c r="C391"/>
  <c r="B391"/>
  <c r="E390"/>
  <c r="D390"/>
  <c r="C390"/>
  <c r="B390"/>
  <c r="E389"/>
  <c r="D389"/>
  <c r="E388"/>
  <c r="D388"/>
  <c r="C388"/>
  <c r="B388"/>
  <c r="E387"/>
  <c r="D387"/>
  <c r="E386"/>
  <c r="D386"/>
  <c r="C386"/>
  <c r="B386"/>
  <c r="E385"/>
  <c r="D385"/>
  <c r="E384"/>
  <c r="D384"/>
  <c r="E383"/>
  <c r="D383"/>
  <c r="E382"/>
  <c r="D382"/>
  <c r="E381"/>
  <c r="D381"/>
  <c r="E380"/>
  <c r="D380"/>
  <c r="E379"/>
  <c r="D379"/>
  <c r="C379"/>
  <c r="B379"/>
  <c r="E378"/>
  <c r="D378"/>
  <c r="C378"/>
  <c r="B378"/>
  <c r="E377"/>
  <c r="D377"/>
  <c r="E376"/>
  <c r="D376"/>
  <c r="C376"/>
  <c r="B376"/>
  <c r="E375"/>
  <c r="D375"/>
  <c r="E374"/>
  <c r="D374"/>
  <c r="C374"/>
  <c r="B374"/>
  <c r="E373"/>
  <c r="D373"/>
  <c r="E372"/>
  <c r="D372"/>
  <c r="E371"/>
  <c r="D371"/>
  <c r="E370"/>
  <c r="D370"/>
  <c r="C370"/>
  <c r="B370"/>
  <c r="E369"/>
  <c r="D369"/>
  <c r="E368"/>
  <c r="D368"/>
  <c r="E367"/>
  <c r="D367"/>
  <c r="E366"/>
  <c r="D366"/>
  <c r="E365"/>
  <c r="D365"/>
  <c r="C365"/>
  <c r="B365"/>
  <c r="E364"/>
  <c r="D364"/>
  <c r="E363"/>
  <c r="D363"/>
  <c r="E362"/>
  <c r="D362"/>
  <c r="E361"/>
  <c r="D361"/>
  <c r="E360"/>
  <c r="D360"/>
  <c r="C360"/>
  <c r="B360"/>
  <c r="E359"/>
  <c r="D359"/>
  <c r="E358"/>
  <c r="D358"/>
  <c r="E357"/>
  <c r="D357"/>
  <c r="E356"/>
  <c r="D356"/>
  <c r="E355"/>
  <c r="D355"/>
  <c r="E354"/>
  <c r="D354"/>
  <c r="E353"/>
  <c r="D353"/>
  <c r="E352"/>
  <c r="D352"/>
  <c r="E351"/>
  <c r="D351"/>
  <c r="E350"/>
  <c r="D350"/>
  <c r="E349"/>
  <c r="D349"/>
  <c r="E348"/>
  <c r="D348"/>
  <c r="E347"/>
  <c r="D347"/>
  <c r="E346"/>
  <c r="D346"/>
  <c r="C346"/>
  <c r="B346"/>
  <c r="E345"/>
  <c r="D345"/>
  <c r="E344"/>
  <c r="D344"/>
  <c r="E343"/>
  <c r="D343"/>
  <c r="E342"/>
  <c r="D342"/>
  <c r="E341"/>
  <c r="D341"/>
  <c r="E340"/>
  <c r="D340"/>
  <c r="E339"/>
  <c r="D339"/>
  <c r="E338"/>
  <c r="D338"/>
  <c r="E337"/>
  <c r="D337"/>
  <c r="E336"/>
  <c r="D336"/>
  <c r="C336"/>
  <c r="B336"/>
  <c r="E335"/>
  <c r="D335"/>
  <c r="E334"/>
  <c r="D334"/>
  <c r="E333"/>
  <c r="D333"/>
  <c r="E332"/>
  <c r="D332"/>
  <c r="E331"/>
  <c r="D331"/>
  <c r="E330"/>
  <c r="D330"/>
  <c r="E329"/>
  <c r="D329"/>
  <c r="E328"/>
  <c r="D328"/>
  <c r="E327"/>
  <c r="D327"/>
  <c r="E326"/>
  <c r="D326"/>
  <c r="E325"/>
  <c r="D325"/>
  <c r="E324"/>
  <c r="D324"/>
  <c r="E323"/>
  <c r="D323"/>
  <c r="E322"/>
  <c r="D322"/>
  <c r="E321"/>
  <c r="D321"/>
  <c r="C321"/>
  <c r="B321"/>
  <c r="E320"/>
  <c r="D320"/>
  <c r="C320"/>
  <c r="B320"/>
  <c r="E319"/>
  <c r="D319"/>
  <c r="E318"/>
  <c r="D318"/>
  <c r="C318"/>
  <c r="B318"/>
  <c r="E317"/>
  <c r="D317"/>
  <c r="E316"/>
  <c r="D316"/>
  <c r="C316"/>
  <c r="B316"/>
  <c r="E315"/>
  <c r="D315"/>
  <c r="E314"/>
  <c r="D314"/>
  <c r="C314"/>
  <c r="B314"/>
  <c r="E313"/>
  <c r="D313"/>
  <c r="E312"/>
  <c r="D312"/>
  <c r="C312"/>
  <c r="B312"/>
  <c r="E311"/>
  <c r="D311"/>
  <c r="E310"/>
  <c r="D310"/>
  <c r="E309"/>
  <c r="D309"/>
  <c r="E308"/>
  <c r="D308"/>
  <c r="E307"/>
  <c r="D307"/>
  <c r="C307"/>
  <c r="B307"/>
  <c r="E306"/>
  <c r="D306"/>
  <c r="C306"/>
  <c r="B306"/>
  <c r="E305"/>
  <c r="D305"/>
  <c r="E304"/>
  <c r="D304"/>
  <c r="C304"/>
  <c r="B304"/>
  <c r="E303"/>
  <c r="D303"/>
  <c r="E302"/>
  <c r="D302"/>
  <c r="E301"/>
  <c r="D301"/>
  <c r="C301"/>
  <c r="B301"/>
  <c r="E300"/>
  <c r="D300"/>
  <c r="E299"/>
  <c r="D299"/>
  <c r="E298"/>
  <c r="D298"/>
  <c r="E297"/>
  <c r="D297"/>
  <c r="E296"/>
  <c r="D296"/>
  <c r="C296"/>
  <c r="B296"/>
  <c r="E295"/>
  <c r="D295"/>
  <c r="E294"/>
  <c r="D294"/>
  <c r="E293"/>
  <c r="D293"/>
  <c r="E292"/>
  <c r="D292"/>
  <c r="C292"/>
  <c r="B292"/>
  <c r="E291"/>
  <c r="D291"/>
  <c r="E290"/>
  <c r="D290"/>
  <c r="E289"/>
  <c r="D289"/>
  <c r="C289"/>
  <c r="B289"/>
  <c r="E288"/>
  <c r="D288"/>
  <c r="C288"/>
  <c r="B288"/>
  <c r="E287"/>
  <c r="D287"/>
  <c r="E286"/>
  <c r="D286"/>
  <c r="E285"/>
  <c r="D285"/>
  <c r="E284"/>
  <c r="D284"/>
  <c r="C284"/>
  <c r="B284"/>
  <c r="E283"/>
  <c r="D283"/>
  <c r="E282"/>
  <c r="D282"/>
  <c r="C282"/>
  <c r="B282"/>
  <c r="E281"/>
  <c r="D281"/>
  <c r="E280"/>
  <c r="D280"/>
  <c r="C280"/>
  <c r="B280"/>
  <c r="E279"/>
  <c r="D279"/>
  <c r="E278"/>
  <c r="D278"/>
  <c r="C278"/>
  <c r="B278"/>
  <c r="E277"/>
  <c r="D277"/>
  <c r="E276"/>
  <c r="D276"/>
  <c r="E275"/>
  <c r="D275"/>
  <c r="C275"/>
  <c r="B275"/>
  <c r="E274"/>
  <c r="D274"/>
  <c r="E273"/>
  <c r="D273"/>
  <c r="E272"/>
  <c r="D272"/>
  <c r="C272"/>
  <c r="B272"/>
  <c r="E271"/>
  <c r="D271"/>
  <c r="E270"/>
  <c r="D270"/>
  <c r="C270"/>
  <c r="B270"/>
  <c r="E269"/>
  <c r="D269"/>
  <c r="E268"/>
  <c r="D268"/>
  <c r="E267"/>
  <c r="D267"/>
  <c r="E266"/>
  <c r="D266"/>
  <c r="E265"/>
  <c r="D265"/>
  <c r="E264"/>
  <c r="D264"/>
  <c r="E263"/>
  <c r="D263"/>
  <c r="E262"/>
  <c r="D262"/>
  <c r="C262"/>
  <c r="B262"/>
  <c r="E261"/>
  <c r="D261"/>
  <c r="E260"/>
  <c r="D260"/>
  <c r="E259"/>
  <c r="D259"/>
  <c r="C259"/>
  <c r="B259"/>
  <c r="E258"/>
  <c r="D258"/>
  <c r="E257"/>
  <c r="D257"/>
  <c r="E256"/>
  <c r="D256"/>
  <c r="E255"/>
  <c r="D255"/>
  <c r="C255"/>
  <c r="B255"/>
  <c r="E254"/>
  <c r="D254"/>
  <c r="E253"/>
  <c r="D253"/>
  <c r="E252"/>
  <c r="D252"/>
  <c r="E251"/>
  <c r="D251"/>
  <c r="C251"/>
  <c r="B251"/>
  <c r="E250"/>
  <c r="D250"/>
  <c r="C250"/>
  <c r="B250"/>
  <c r="E249"/>
  <c r="D249"/>
  <c r="E248"/>
  <c r="D248"/>
  <c r="C248"/>
  <c r="B248"/>
  <c r="E247"/>
  <c r="D247"/>
  <c r="E246"/>
  <c r="D246"/>
  <c r="E245"/>
  <c r="D245"/>
  <c r="E244"/>
  <c r="D244"/>
  <c r="E243"/>
  <c r="D243"/>
  <c r="C243"/>
  <c r="B243"/>
  <c r="E242"/>
  <c r="D242"/>
  <c r="E241"/>
  <c r="D241"/>
  <c r="C241"/>
  <c r="B241"/>
  <c r="E240"/>
  <c r="D240"/>
  <c r="E239"/>
  <c r="D239"/>
  <c r="E238"/>
  <c r="D238"/>
  <c r="C238"/>
  <c r="B238"/>
  <c r="E237"/>
  <c r="D237"/>
  <c r="E236"/>
  <c r="D236"/>
  <c r="C236"/>
  <c r="B236"/>
  <c r="E235"/>
  <c r="D235"/>
  <c r="E234"/>
  <c r="D234"/>
  <c r="E233"/>
  <c r="D233"/>
  <c r="C233"/>
  <c r="E232"/>
  <c r="D232"/>
  <c r="E231"/>
  <c r="D231"/>
  <c r="E230"/>
  <c r="D230"/>
  <c r="C230"/>
  <c r="B230"/>
  <c r="E229"/>
  <c r="D229"/>
  <c r="E228"/>
  <c r="D228"/>
  <c r="E227"/>
  <c r="D227"/>
  <c r="C227"/>
  <c r="E226"/>
  <c r="D226"/>
  <c r="E225"/>
  <c r="D225"/>
  <c r="E224"/>
  <c r="D224"/>
  <c r="C224"/>
  <c r="B224"/>
  <c r="E223"/>
  <c r="D223"/>
  <c r="E222"/>
  <c r="D222"/>
  <c r="E221"/>
  <c r="D221"/>
  <c r="E220"/>
  <c r="D220"/>
  <c r="E219"/>
  <c r="D219"/>
  <c r="E218"/>
  <c r="D218"/>
  <c r="E217"/>
  <c r="D217"/>
  <c r="C217"/>
  <c r="B217"/>
  <c r="E216"/>
  <c r="D216"/>
  <c r="E215"/>
  <c r="D215"/>
  <c r="E214"/>
  <c r="D214"/>
  <c r="E213"/>
  <c r="D213"/>
  <c r="E212"/>
  <c r="D212"/>
  <c r="C212"/>
  <c r="B212"/>
  <c r="E211"/>
  <c r="D211"/>
  <c r="E210"/>
  <c r="D210"/>
  <c r="E209"/>
  <c r="D209"/>
  <c r="E208"/>
  <c r="D208"/>
  <c r="E207"/>
  <c r="D207"/>
  <c r="E206"/>
  <c r="D206"/>
  <c r="C206"/>
  <c r="B206"/>
  <c r="E205"/>
  <c r="D205"/>
  <c r="E204"/>
  <c r="D204"/>
  <c r="E203"/>
  <c r="D203"/>
  <c r="E202"/>
  <c r="D202"/>
  <c r="E201"/>
  <c r="D201"/>
  <c r="C201"/>
  <c r="B201"/>
  <c r="E200"/>
  <c r="D200"/>
  <c r="E199"/>
  <c r="D199"/>
  <c r="E198"/>
  <c r="D198"/>
  <c r="C198"/>
  <c r="B198"/>
  <c r="E197"/>
  <c r="D197"/>
  <c r="E196"/>
  <c r="D196"/>
  <c r="C196"/>
  <c r="B196"/>
  <c r="E195"/>
  <c r="D195"/>
  <c r="E194"/>
  <c r="D194"/>
  <c r="E193"/>
  <c r="D193"/>
  <c r="E192"/>
  <c r="D192"/>
  <c r="E191"/>
  <c r="D191"/>
  <c r="E190"/>
  <c r="D190"/>
  <c r="E189"/>
  <c r="D189"/>
  <c r="C189"/>
  <c r="B189"/>
  <c r="E188"/>
  <c r="D188"/>
  <c r="E187"/>
  <c r="D187"/>
  <c r="E186"/>
  <c r="D186"/>
  <c r="C186"/>
  <c r="B186"/>
  <c r="E185"/>
  <c r="D185"/>
  <c r="E184"/>
  <c r="D184"/>
  <c r="E183"/>
  <c r="D183"/>
  <c r="E182"/>
  <c r="D182"/>
  <c r="E181"/>
  <c r="D181"/>
  <c r="E180"/>
  <c r="D180"/>
  <c r="E179"/>
  <c r="D179"/>
  <c r="C179"/>
  <c r="B179"/>
  <c r="E178"/>
  <c r="D178"/>
  <c r="C178"/>
  <c r="B178"/>
  <c r="E177"/>
  <c r="D177"/>
  <c r="E176"/>
  <c r="D176"/>
  <c r="C176"/>
  <c r="B176"/>
  <c r="E175"/>
  <c r="D175"/>
  <c r="E174"/>
  <c r="D174"/>
  <c r="E173"/>
  <c r="D173"/>
  <c r="E172"/>
  <c r="D172"/>
  <c r="E171"/>
  <c r="D171"/>
  <c r="C171"/>
  <c r="B171"/>
  <c r="E170"/>
  <c r="D170"/>
  <c r="E169"/>
  <c r="D169"/>
  <c r="E168"/>
  <c r="D168"/>
  <c r="E167"/>
  <c r="D167"/>
  <c r="C167"/>
  <c r="B167"/>
  <c r="E166"/>
  <c r="D166"/>
  <c r="E165"/>
  <c r="D165"/>
  <c r="E164"/>
  <c r="D164"/>
  <c r="E163"/>
  <c r="D163"/>
  <c r="C163"/>
  <c r="B163"/>
  <c r="E162"/>
  <c r="D162"/>
  <c r="E161"/>
  <c r="D161"/>
  <c r="E160"/>
  <c r="D160"/>
  <c r="E159"/>
  <c r="D159"/>
  <c r="E158"/>
  <c r="D158"/>
  <c r="E157"/>
  <c r="D157"/>
  <c r="E156"/>
  <c r="D156"/>
  <c r="E155"/>
  <c r="D155"/>
  <c r="E154"/>
  <c r="D154"/>
  <c r="E153"/>
  <c r="D153"/>
  <c r="C153"/>
  <c r="B153"/>
  <c r="E152"/>
  <c r="D152"/>
  <c r="C152"/>
  <c r="B152"/>
  <c r="E151"/>
  <c r="D151"/>
  <c r="E150"/>
  <c r="D150"/>
  <c r="C150"/>
  <c r="B150"/>
  <c r="E149"/>
  <c r="D149"/>
  <c r="E148"/>
  <c r="D148"/>
  <c r="E147"/>
  <c r="D147"/>
  <c r="E146"/>
  <c r="D146"/>
  <c r="C146"/>
  <c r="B146"/>
  <c r="E145"/>
  <c r="D145"/>
  <c r="E144"/>
  <c r="D144"/>
  <c r="C144"/>
  <c r="B144"/>
  <c r="E143"/>
  <c r="D143"/>
  <c r="C143"/>
  <c r="B143"/>
  <c r="E142"/>
  <c r="D142"/>
  <c r="E141"/>
  <c r="D141"/>
  <c r="C141"/>
  <c r="B141"/>
  <c r="E140"/>
  <c r="D140"/>
  <c r="E139"/>
  <c r="D139"/>
  <c r="E138"/>
  <c r="D138"/>
  <c r="C138"/>
  <c r="B138"/>
  <c r="E137"/>
  <c r="D137"/>
  <c r="E136"/>
  <c r="D136"/>
  <c r="C136"/>
  <c r="B136"/>
  <c r="E135"/>
  <c r="D135"/>
  <c r="E134"/>
  <c r="D134"/>
  <c r="C134"/>
  <c r="B134"/>
  <c r="E133"/>
  <c r="D133"/>
  <c r="E132"/>
  <c r="D132"/>
  <c r="E131"/>
  <c r="D131"/>
  <c r="E130"/>
  <c r="D130"/>
  <c r="E129"/>
  <c r="D129"/>
  <c r="E128"/>
  <c r="D128"/>
  <c r="C128"/>
  <c r="B128"/>
  <c r="E127"/>
  <c r="D127"/>
  <c r="E126"/>
  <c r="D126"/>
  <c r="E125"/>
  <c r="D125"/>
  <c r="E124"/>
  <c r="D124"/>
  <c r="C124"/>
  <c r="B124"/>
  <c r="E123"/>
  <c r="D123"/>
  <c r="C123"/>
  <c r="B123"/>
  <c r="E122"/>
  <c r="D122"/>
  <c r="E121"/>
  <c r="D121"/>
  <c r="E120"/>
  <c r="D120"/>
  <c r="E119"/>
  <c r="D119"/>
  <c r="E118"/>
  <c r="D118"/>
  <c r="E117"/>
  <c r="D117"/>
  <c r="E116"/>
  <c r="D116"/>
  <c r="E115"/>
  <c r="D115"/>
  <c r="E114"/>
  <c r="D114"/>
  <c r="E113"/>
  <c r="D113"/>
  <c r="C113"/>
  <c r="B113"/>
  <c r="E112"/>
  <c r="D112"/>
  <c r="E111"/>
  <c r="D111"/>
  <c r="E110"/>
  <c r="D110"/>
  <c r="C110"/>
  <c r="B110"/>
  <c r="E109"/>
  <c r="D109"/>
  <c r="E108"/>
  <c r="D108"/>
  <c r="C108"/>
  <c r="B108"/>
  <c r="E107"/>
  <c r="D107"/>
  <c r="E106"/>
  <c r="D106"/>
  <c r="E105"/>
  <c r="D105"/>
  <c r="E104"/>
  <c r="D104"/>
  <c r="E103"/>
  <c r="D103"/>
  <c r="C103"/>
  <c r="B103"/>
  <c r="E102"/>
  <c r="D102"/>
  <c r="C102"/>
  <c r="B102"/>
  <c r="E101"/>
  <c r="D101"/>
  <c r="E100"/>
  <c r="D100"/>
  <c r="C100"/>
  <c r="B100"/>
  <c r="E99"/>
  <c r="D99"/>
  <c r="E98"/>
  <c r="D98"/>
  <c r="E97"/>
  <c r="D97"/>
  <c r="E96"/>
  <c r="D96"/>
  <c r="E95"/>
  <c r="D95"/>
  <c r="C95"/>
  <c r="B95"/>
  <c r="E94"/>
  <c r="D94"/>
  <c r="E93"/>
  <c r="D93"/>
  <c r="E92"/>
  <c r="D92"/>
  <c r="E91"/>
  <c r="D91"/>
  <c r="C91"/>
  <c r="B91"/>
  <c r="E90"/>
  <c r="D90"/>
  <c r="E89"/>
  <c r="D89"/>
  <c r="E88"/>
  <c r="D88"/>
  <c r="E87"/>
  <c r="D87"/>
  <c r="C87"/>
  <c r="B87"/>
  <c r="E86"/>
  <c r="D86"/>
  <c r="E85"/>
  <c r="D85"/>
  <c r="E84"/>
  <c r="D84"/>
  <c r="E83"/>
  <c r="D83"/>
  <c r="C83"/>
  <c r="B83"/>
  <c r="E82"/>
  <c r="D82"/>
  <c r="E81"/>
  <c r="D81"/>
  <c r="E80"/>
  <c r="D80"/>
  <c r="E79"/>
  <c r="D79"/>
  <c r="C79"/>
  <c r="B79"/>
  <c r="E78"/>
  <c r="D78"/>
  <c r="E77"/>
  <c r="D77"/>
  <c r="E76"/>
  <c r="D76"/>
  <c r="E75"/>
  <c r="D75"/>
  <c r="E74"/>
  <c r="D74"/>
  <c r="C74"/>
  <c r="B74"/>
  <c r="E73"/>
  <c r="D73"/>
  <c r="E72"/>
  <c r="D72"/>
  <c r="E71"/>
  <c r="D71"/>
  <c r="E70"/>
  <c r="D70"/>
  <c r="E69"/>
  <c r="D69"/>
  <c r="C69"/>
  <c r="B69"/>
  <c r="E68"/>
  <c r="D68"/>
  <c r="E67"/>
  <c r="D67"/>
  <c r="E66"/>
  <c r="D66"/>
  <c r="E65"/>
  <c r="D65"/>
  <c r="E64"/>
  <c r="D64"/>
  <c r="C64"/>
  <c r="B64"/>
  <c r="E63"/>
  <c r="D63"/>
  <c r="E62"/>
  <c r="D62"/>
  <c r="E61"/>
  <c r="D61"/>
  <c r="E60"/>
  <c r="D60"/>
  <c r="C60"/>
  <c r="B60"/>
  <c r="E59"/>
  <c r="D59"/>
  <c r="E58"/>
  <c r="D58"/>
  <c r="E57"/>
  <c r="D57"/>
  <c r="E56"/>
  <c r="D56"/>
  <c r="C56"/>
  <c r="B56"/>
  <c r="E55"/>
  <c r="D55"/>
  <c r="E54"/>
  <c r="D54"/>
  <c r="E53"/>
  <c r="D53"/>
  <c r="E52"/>
  <c r="D52"/>
  <c r="E51"/>
  <c r="D51"/>
  <c r="C51"/>
  <c r="B51"/>
  <c r="E50"/>
  <c r="D50"/>
  <c r="E49"/>
  <c r="D49"/>
  <c r="E48"/>
  <c r="D48"/>
  <c r="E47"/>
  <c r="D47"/>
  <c r="E46"/>
  <c r="D46"/>
  <c r="C46"/>
  <c r="B46"/>
  <c r="E45"/>
  <c r="D45"/>
  <c r="E44"/>
  <c r="D44"/>
  <c r="E43"/>
  <c r="D43"/>
  <c r="E42"/>
  <c r="D42"/>
  <c r="E41"/>
  <c r="D41"/>
  <c r="C41"/>
  <c r="B41"/>
  <c r="E40"/>
  <c r="D40"/>
  <c r="E39"/>
  <c r="D39"/>
  <c r="E38"/>
  <c r="D38"/>
  <c r="C38"/>
  <c r="B38"/>
  <c r="E37"/>
  <c r="D37"/>
  <c r="E36"/>
  <c r="D36"/>
  <c r="E35"/>
  <c r="D35"/>
  <c r="E34"/>
  <c r="D34"/>
  <c r="E33"/>
  <c r="D33"/>
  <c r="C33"/>
  <c r="B33"/>
  <c r="E32"/>
  <c r="D32"/>
  <c r="E31"/>
  <c r="D31"/>
  <c r="E30"/>
  <c r="D30"/>
  <c r="E29"/>
  <c r="D29"/>
  <c r="E28"/>
  <c r="D28"/>
  <c r="E27"/>
  <c r="D27"/>
  <c r="C27"/>
  <c r="B27"/>
  <c r="E26"/>
  <c r="D26"/>
  <c r="E25"/>
  <c r="D25"/>
  <c r="E24"/>
  <c r="D24"/>
  <c r="E23"/>
  <c r="D23"/>
  <c r="E22"/>
  <c r="D22"/>
  <c r="E21"/>
  <c r="D21"/>
  <c r="C21"/>
  <c r="B21"/>
  <c r="E20"/>
  <c r="D20"/>
  <c r="E19"/>
  <c r="D19"/>
  <c r="E18"/>
  <c r="D18"/>
  <c r="E17"/>
  <c r="D17"/>
  <c r="E16"/>
  <c r="D16"/>
  <c r="E15"/>
  <c r="D15"/>
  <c r="E14"/>
  <c r="D14"/>
  <c r="C14"/>
  <c r="B14"/>
  <c r="E13"/>
  <c r="D13"/>
  <c r="E12"/>
  <c r="D12"/>
  <c r="E11"/>
  <c r="D11"/>
  <c r="C11"/>
  <c r="B11"/>
  <c r="E10"/>
  <c r="D10"/>
  <c r="E9"/>
  <c r="D9"/>
  <c r="E8"/>
  <c r="D8"/>
  <c r="E7"/>
  <c r="D7"/>
  <c r="C7"/>
  <c r="B7"/>
  <c r="E6"/>
  <c r="D6"/>
  <c r="C6"/>
  <c r="B6"/>
  <c r="E5"/>
  <c r="D5"/>
  <c r="C5"/>
  <c r="B5"/>
  <c r="E36" i="19484"/>
  <c r="D36"/>
  <c r="E35"/>
  <c r="D35"/>
  <c r="E34"/>
  <c r="D34"/>
  <c r="E33"/>
  <c r="D33"/>
  <c r="E32"/>
  <c r="D32"/>
  <c r="E31"/>
  <c r="D31"/>
  <c r="E30"/>
  <c r="D30"/>
  <c r="E29"/>
  <c r="D29"/>
  <c r="E28"/>
  <c r="D28"/>
  <c r="E27"/>
  <c r="D27"/>
  <c r="E26"/>
  <c r="D26"/>
  <c r="E25"/>
  <c r="D25"/>
  <c r="E24"/>
  <c r="D24"/>
  <c r="E23"/>
  <c r="D23"/>
  <c r="E22"/>
  <c r="D22"/>
  <c r="E21"/>
  <c r="D21"/>
  <c r="E20"/>
  <c r="D20"/>
  <c r="E19"/>
  <c r="D19"/>
  <c r="E18"/>
  <c r="D18"/>
  <c r="E17"/>
  <c r="D17"/>
  <c r="E16"/>
  <c r="D16"/>
  <c r="E15"/>
  <c r="D15"/>
  <c r="E14"/>
  <c r="D14"/>
  <c r="E13"/>
  <c r="D13"/>
  <c r="E12"/>
  <c r="D12"/>
  <c r="E11"/>
  <c r="D11"/>
  <c r="E10"/>
  <c r="D10"/>
  <c r="E9"/>
  <c r="D9"/>
  <c r="E8"/>
  <c r="D8"/>
  <c r="E7"/>
  <c r="D7"/>
  <c r="E6"/>
  <c r="D6"/>
  <c r="C6"/>
  <c r="B6"/>
  <c r="E30" i="19454"/>
  <c r="D30"/>
  <c r="E29"/>
  <c r="D29"/>
  <c r="E27"/>
  <c r="D27"/>
  <c r="E26"/>
  <c r="D26"/>
  <c r="E25"/>
  <c r="D25"/>
  <c r="E24"/>
  <c r="D24"/>
  <c r="E23"/>
  <c r="D23"/>
  <c r="E22"/>
  <c r="D22"/>
  <c r="C22"/>
  <c r="B22"/>
  <c r="E20"/>
  <c r="D20"/>
  <c r="E19"/>
  <c r="D19"/>
  <c r="E18"/>
  <c r="D18"/>
  <c r="E17"/>
  <c r="D17"/>
  <c r="E16"/>
  <c r="D16"/>
  <c r="E15"/>
  <c r="D15"/>
  <c r="E14"/>
  <c r="D14"/>
  <c r="E13"/>
  <c r="D13"/>
  <c r="E12"/>
  <c r="D12"/>
  <c r="E11"/>
  <c r="D11"/>
  <c r="E10"/>
  <c r="D10"/>
  <c r="E9"/>
  <c r="D9"/>
  <c r="E8"/>
  <c r="D8"/>
  <c r="E7"/>
  <c r="D7"/>
  <c r="E6"/>
  <c r="D6"/>
  <c r="C6"/>
  <c r="B6"/>
  <c r="E5"/>
  <c r="D5"/>
  <c r="C5"/>
  <c r="B5"/>
  <c r="D5" i="19465" l="1"/>
  <c r="E5" s="1"/>
  <c r="C5" i="19488"/>
  <c r="D5"/>
  <c r="E5" s="1"/>
  <c r="D332" i="19493"/>
  <c r="E332" s="1"/>
  <c r="D71"/>
  <c r="E71" s="1"/>
  <c r="D365"/>
  <c r="E365" s="1"/>
  <c r="D20"/>
  <c r="E20" s="1"/>
  <c r="D62"/>
  <c r="E62" s="1"/>
  <c r="D235"/>
  <c r="E235" s="1"/>
  <c r="D355"/>
  <c r="E355" s="1"/>
  <c r="C259"/>
  <c r="D259" s="1"/>
  <c r="E259" s="1"/>
  <c r="B259"/>
  <c r="D330"/>
  <c r="E330" s="1"/>
  <c r="B6"/>
  <c r="B5" s="1"/>
  <c r="D130"/>
  <c r="E130" s="1"/>
  <c r="D163"/>
  <c r="E163" s="1"/>
  <c r="B170"/>
  <c r="C267"/>
  <c r="C101"/>
  <c r="D101" s="1"/>
  <c r="E101" s="1"/>
  <c r="B267"/>
  <c r="C6"/>
  <c r="D6" s="1"/>
  <c r="E6" s="1"/>
  <c r="D232"/>
  <c r="E232" s="1"/>
  <c r="D75"/>
  <c r="E75" s="1"/>
  <c r="C318"/>
  <c r="D318" s="1"/>
  <c r="E318" s="1"/>
  <c r="D342"/>
  <c r="E342" s="1"/>
  <c r="B318"/>
  <c r="D341"/>
  <c r="E341" s="1"/>
  <c r="D92"/>
  <c r="E92" s="1"/>
  <c r="D249"/>
  <c r="E249" s="1"/>
  <c r="D309"/>
  <c r="E309" s="1"/>
  <c r="B151"/>
  <c r="D151" s="1"/>
  <c r="E151" s="1"/>
  <c r="C228"/>
  <c r="D32"/>
  <c r="E32" s="1"/>
  <c r="D107"/>
  <c r="E107" s="1"/>
  <c r="D201"/>
  <c r="E201" s="1"/>
  <c r="D210"/>
  <c r="E210" s="1"/>
  <c r="C280"/>
  <c r="D280" s="1"/>
  <c r="E280" s="1"/>
  <c r="C311"/>
  <c r="D311" s="1"/>
  <c r="E311" s="1"/>
  <c r="D325"/>
  <c r="E325" s="1"/>
  <c r="D39"/>
  <c r="E39" s="1"/>
  <c r="C141"/>
  <c r="D141" s="1"/>
  <c r="E141" s="1"/>
  <c r="D237"/>
  <c r="E237" s="1"/>
  <c r="D366"/>
  <c r="E366" s="1"/>
  <c r="D120"/>
  <c r="E120" s="1"/>
  <c r="D311" i="19492"/>
  <c r="E311" s="1"/>
  <c r="C151"/>
  <c r="D151" s="1"/>
  <c r="E151" s="1"/>
  <c r="D330"/>
  <c r="E330" s="1"/>
  <c r="B151"/>
  <c r="C267"/>
  <c r="D267" s="1"/>
  <c r="E267" s="1"/>
  <c r="D180"/>
  <c r="E180" s="1"/>
  <c r="D350"/>
  <c r="E350" s="1"/>
  <c r="C141"/>
  <c r="D141" s="1"/>
  <c r="E141" s="1"/>
  <c r="C280"/>
  <c r="D280" s="1"/>
  <c r="E280" s="1"/>
  <c r="C318"/>
  <c r="D318" s="1"/>
  <c r="E318" s="1"/>
  <c r="C228"/>
  <c r="B318"/>
  <c r="C101"/>
  <c r="D247"/>
  <c r="E247" s="1"/>
  <c r="D272"/>
  <c r="E272" s="1"/>
  <c r="C341"/>
  <c r="D341" s="1"/>
  <c r="E341" s="1"/>
  <c r="B101"/>
  <c r="D101" s="1"/>
  <c r="E101" s="1"/>
  <c r="D366"/>
  <c r="E366" s="1"/>
  <c r="D362"/>
  <c r="E362" s="1"/>
  <c r="D26"/>
  <c r="E26" s="1"/>
  <c r="D146"/>
  <c r="E146" s="1"/>
  <c r="D226"/>
  <c r="E226" s="1"/>
  <c r="D278"/>
  <c r="E278" s="1"/>
  <c r="B311"/>
  <c r="B6"/>
  <c r="C365"/>
  <c r="D365" s="1"/>
  <c r="E365" s="1"/>
  <c r="B267"/>
  <c r="D235"/>
  <c r="E235" s="1"/>
  <c r="D244"/>
  <c r="E244" s="1"/>
  <c r="D355"/>
  <c r="E355" s="1"/>
  <c r="D120"/>
  <c r="E120" s="1"/>
  <c r="D144"/>
  <c r="E144" s="1"/>
  <c r="D5" i="19466"/>
  <c r="E5" s="1"/>
  <c r="G5" i="19487"/>
  <c r="D281" i="19492"/>
  <c r="E281" s="1"/>
  <c r="D268" i="19493"/>
  <c r="E268" s="1"/>
  <c r="C349"/>
  <c r="D349" s="1"/>
  <c r="E349" s="1"/>
  <c r="C119"/>
  <c r="D119" s="1"/>
  <c r="E119" s="1"/>
  <c r="B228"/>
  <c r="D228" s="1"/>
  <c r="E228" s="1"/>
  <c r="B327"/>
  <c r="D327" s="1"/>
  <c r="E327" s="1"/>
  <c r="B119"/>
  <c r="C170"/>
  <c r="D170" s="1"/>
  <c r="E170" s="1"/>
  <c r="D319"/>
  <c r="E319" s="1"/>
  <c r="D26"/>
  <c r="E26" s="1"/>
  <c r="D260"/>
  <c r="E260" s="1"/>
  <c r="D363"/>
  <c r="E363" s="1"/>
  <c r="D102"/>
  <c r="E102" s="1"/>
  <c r="D281"/>
  <c r="E281" s="1"/>
  <c r="D102" i="19492"/>
  <c r="E102" s="1"/>
  <c r="D149"/>
  <c r="E149" s="1"/>
  <c r="C6"/>
  <c r="B228"/>
  <c r="D228" s="1"/>
  <c r="E228" s="1"/>
  <c r="C171"/>
  <c r="D319"/>
  <c r="E319" s="1"/>
  <c r="D363"/>
  <c r="E363" s="1"/>
  <c r="D260"/>
  <c r="E260" s="1"/>
  <c r="C119"/>
  <c r="D119" s="1"/>
  <c r="E119" s="1"/>
  <c r="B170"/>
  <c r="D267" i="19493" l="1"/>
  <c r="E267" s="1"/>
  <c r="B5" i="19492"/>
  <c r="C5" i="19493"/>
  <c r="D5" s="1"/>
  <c r="E5" s="1"/>
  <c r="D6" i="19492"/>
  <c r="E6" s="1"/>
  <c r="C170"/>
  <c r="D170" s="1"/>
  <c r="E170" s="1"/>
  <c r="D171"/>
  <c r="E171" s="1"/>
  <c r="C5" l="1"/>
  <c r="D5" s="1"/>
  <c r="E5" s="1"/>
</calcChain>
</file>

<file path=xl/sharedStrings.xml><?xml version="1.0" encoding="utf-8"?>
<sst xmlns="http://schemas.openxmlformats.org/spreadsheetml/2006/main" count="2659" uniqueCount="981">
  <si>
    <t>附件1：</t>
  </si>
  <si>
    <t xml:space="preserve"> 建平县财政局</t>
  </si>
  <si>
    <t>建平县2024年一般公共预算收入执行情况表</t>
  </si>
  <si>
    <t>单位：万元</t>
  </si>
  <si>
    <t>预算科目</t>
  </si>
  <si>
    <t>2023年决算数</t>
  </si>
  <si>
    <t>2024年预计数</t>
  </si>
  <si>
    <t>2024年预计数比2023年决算数</t>
  </si>
  <si>
    <t>增减额</t>
  </si>
  <si>
    <t>增减%</t>
  </si>
  <si>
    <t>一般公共预算收入合计</t>
  </si>
  <si>
    <t>一、税收收入</t>
  </si>
  <si>
    <t xml:space="preserve">    增值税</t>
  </si>
  <si>
    <t>　　企业所得税</t>
  </si>
  <si>
    <t>　　个人所得税</t>
  </si>
  <si>
    <t>　　资源税</t>
  </si>
  <si>
    <t>　　城市维护建设税</t>
  </si>
  <si>
    <t>　　房产税</t>
  </si>
  <si>
    <t>　　印花税</t>
  </si>
  <si>
    <t>　　城镇土地使用税</t>
  </si>
  <si>
    <t>　　土地增值税</t>
  </si>
  <si>
    <t>　　车船税</t>
  </si>
  <si>
    <t>　　耕地占用税</t>
  </si>
  <si>
    <t>　　契税</t>
  </si>
  <si>
    <t>　　烟叶税</t>
  </si>
  <si>
    <t>　　环境保护税</t>
  </si>
  <si>
    <r>
      <rPr>
        <sz val="11"/>
        <color theme="1"/>
        <rFont val="宋体"/>
        <family val="3"/>
        <charset val="134"/>
      </rPr>
      <t xml:space="preserve"> </t>
    </r>
    <r>
      <rPr>
        <sz val="11"/>
        <rFont val="宋体"/>
        <family val="3"/>
        <charset val="134"/>
      </rPr>
      <t xml:space="preserve">   其他税收收入</t>
    </r>
  </si>
  <si>
    <t>二、非税收入</t>
  </si>
  <si>
    <t>　　专项收入</t>
  </si>
  <si>
    <t xml:space="preserve">      其中：教育费附加收入</t>
  </si>
  <si>
    <t>　　行政事业性收费收入</t>
  </si>
  <si>
    <t xml:space="preserve">    罚没收入</t>
  </si>
  <si>
    <t>　　国有资源（资产）有偿使用收入</t>
  </si>
  <si>
    <t xml:space="preserve">    捐赠收入</t>
  </si>
  <si>
    <t>　　政府住房基金收入</t>
  </si>
  <si>
    <t>　　其他收入</t>
  </si>
  <si>
    <t>建平县2024年一般公共预算支出执行情况表</t>
  </si>
  <si>
    <t>一般公共预算支出合计</t>
  </si>
  <si>
    <t xml:space="preserve">  一般公共服务支出</t>
  </si>
  <si>
    <t xml:space="preserve">  公共安全支出</t>
  </si>
  <si>
    <t xml:space="preserve">  教育支出</t>
  </si>
  <si>
    <t xml:space="preserve">    其中：普通教育</t>
  </si>
  <si>
    <t xml:space="preserve">          职业教育</t>
  </si>
  <si>
    <t xml:space="preserve">  科学技术支出</t>
  </si>
  <si>
    <t xml:space="preserve">  文化旅游体育与传媒支出</t>
  </si>
  <si>
    <t xml:space="preserve">  社会保障和就业支出</t>
  </si>
  <si>
    <t xml:space="preserve">    其中：行政事业单位养老支出</t>
  </si>
  <si>
    <t xml:space="preserve">          财政对基本养老保险基金的补助</t>
  </si>
  <si>
    <t xml:space="preserve">  卫生健康支出</t>
  </si>
  <si>
    <t xml:space="preserve">    其中：财政对基本医疗保险基金的补助</t>
  </si>
  <si>
    <t xml:space="preserve">  节能环保支出</t>
  </si>
  <si>
    <t xml:space="preserve">    其中：污染防治</t>
  </si>
  <si>
    <t xml:space="preserve">  城乡社区支出</t>
  </si>
  <si>
    <t xml:space="preserve">    其中：城乡社区公共设施</t>
  </si>
  <si>
    <t xml:space="preserve">  农林水支出</t>
  </si>
  <si>
    <t xml:space="preserve">    其中：农业农村</t>
  </si>
  <si>
    <t xml:space="preserve">          林业和草原</t>
  </si>
  <si>
    <t xml:space="preserve">          水利</t>
  </si>
  <si>
    <t xml:space="preserve">  交通运输支出</t>
  </si>
  <si>
    <t xml:space="preserve">  资源勘探信息等支出</t>
  </si>
  <si>
    <t xml:space="preserve">  商业服务业等支出</t>
  </si>
  <si>
    <t xml:space="preserve">  自然资源海洋气象等支出</t>
  </si>
  <si>
    <t xml:space="preserve">  住房保障支出</t>
  </si>
  <si>
    <t xml:space="preserve">  粮油物资储备支出</t>
  </si>
  <si>
    <r>
      <rPr>
        <sz val="11"/>
        <color theme="1"/>
        <rFont val="宋体"/>
        <family val="3"/>
        <charset val="134"/>
        <scheme val="minor"/>
      </rPr>
      <t xml:space="preserve"> </t>
    </r>
    <r>
      <rPr>
        <sz val="11"/>
        <rFont val="宋体"/>
        <family val="3"/>
        <charset val="134"/>
        <scheme val="minor"/>
      </rPr>
      <t xml:space="preserve"> 灾害防治及应急管理支出</t>
    </r>
  </si>
  <si>
    <t xml:space="preserve">  其他支出</t>
  </si>
  <si>
    <t xml:space="preserve">  债务付息支出</t>
  </si>
  <si>
    <t xml:space="preserve">  债务发行费用支出</t>
  </si>
  <si>
    <t>单位:万元</t>
  </si>
  <si>
    <t>一般公共服务支出</t>
  </si>
  <si>
    <t xml:space="preserve">  人大事务</t>
  </si>
  <si>
    <t xml:space="preserve">    行政运行</t>
  </si>
  <si>
    <t xml:space="preserve">    一般行政管理事务</t>
  </si>
  <si>
    <t xml:space="preserve">    人大会议</t>
  </si>
  <si>
    <t xml:space="preserve">  政协事务</t>
  </si>
  <si>
    <t xml:space="preserve">  政府办公厅(室)及相关机构事务</t>
  </si>
  <si>
    <t xml:space="preserve">    政务公开审批</t>
  </si>
  <si>
    <t xml:space="preserve">    信访事务</t>
  </si>
  <si>
    <t xml:space="preserve">    事业运行</t>
  </si>
  <si>
    <t xml:space="preserve">    其他政府办公厅(室)及相关机构事务支出</t>
  </si>
  <si>
    <t xml:space="preserve">  发展与改革事务</t>
  </si>
  <si>
    <t xml:space="preserve">    物价管理</t>
  </si>
  <si>
    <t xml:space="preserve">    其他发展与改革事务支出</t>
  </si>
  <si>
    <t xml:space="preserve">  统计信息事务</t>
  </si>
  <si>
    <t xml:space="preserve">    专项统计业务</t>
  </si>
  <si>
    <t xml:space="preserve">    专项普查活动</t>
  </si>
  <si>
    <t xml:space="preserve">  财政事务</t>
  </si>
  <si>
    <t xml:space="preserve">    其他财政事务支出</t>
  </si>
  <si>
    <t xml:space="preserve">  税收事务</t>
  </si>
  <si>
    <t xml:space="preserve">    其他税收事务支出</t>
  </si>
  <si>
    <t xml:space="preserve">  审计事务</t>
  </si>
  <si>
    <t xml:space="preserve">    审计业务</t>
  </si>
  <si>
    <t xml:space="preserve">  纪检监察事务</t>
  </si>
  <si>
    <t xml:space="preserve">    其他纪检监察事务支出</t>
  </si>
  <si>
    <t xml:space="preserve">  商贸事务</t>
  </si>
  <si>
    <t xml:space="preserve">    其他商贸事务支出</t>
  </si>
  <si>
    <t xml:space="preserve">  民族事务</t>
  </si>
  <si>
    <t xml:space="preserve">    民族工作专项</t>
  </si>
  <si>
    <t xml:space="preserve">  档案事务</t>
  </si>
  <si>
    <t xml:space="preserve">    档案馆</t>
  </si>
  <si>
    <t xml:space="preserve">    其他档案事务支出</t>
  </si>
  <si>
    <t xml:space="preserve">  群众团体事务</t>
  </si>
  <si>
    <t xml:space="preserve">    其他群众团体事务支出</t>
  </si>
  <si>
    <t xml:space="preserve">  党委办公厅(室)及相关机构事务</t>
  </si>
  <si>
    <t xml:space="preserve">    其他党委办公厅(室)及相关机构事务支出</t>
  </si>
  <si>
    <t xml:space="preserve">  组织事务</t>
  </si>
  <si>
    <t xml:space="preserve">    其他组织事务支出</t>
  </si>
  <si>
    <t xml:space="preserve">  宣传事务</t>
  </si>
  <si>
    <t xml:space="preserve">  统战事务</t>
  </si>
  <si>
    <t xml:space="preserve">  其他共产党事务支出</t>
  </si>
  <si>
    <t xml:space="preserve">  市场监督管理事务</t>
  </si>
  <si>
    <t xml:space="preserve">  信访事务</t>
  </si>
  <si>
    <t xml:space="preserve">    信访业务</t>
  </si>
  <si>
    <t xml:space="preserve">    其他信访事务支出</t>
  </si>
  <si>
    <t xml:space="preserve">  其他一般公共服务支出</t>
  </si>
  <si>
    <t xml:space="preserve">    其他一般公共服务支出</t>
  </si>
  <si>
    <t>公共安全支出</t>
  </si>
  <si>
    <t xml:space="preserve">  公安</t>
  </si>
  <si>
    <t xml:space="preserve">    其他公安支出</t>
  </si>
  <si>
    <t xml:space="preserve">  检察</t>
  </si>
  <si>
    <t xml:space="preserve">  法院</t>
  </si>
  <si>
    <t xml:space="preserve">  司法</t>
  </si>
  <si>
    <t xml:space="preserve">    基层司法业务</t>
  </si>
  <si>
    <t xml:space="preserve">    普法宣传</t>
  </si>
  <si>
    <t xml:space="preserve">    律师管理</t>
  </si>
  <si>
    <t xml:space="preserve">    公共法律服务</t>
  </si>
  <si>
    <t xml:space="preserve">    社区矫正</t>
  </si>
  <si>
    <t xml:space="preserve">    其他司法支出</t>
  </si>
  <si>
    <t>教育支出</t>
  </si>
  <si>
    <t xml:space="preserve">  教育管理事务</t>
  </si>
  <si>
    <t xml:space="preserve">  普通教育</t>
  </si>
  <si>
    <t xml:space="preserve">    学前教育</t>
  </si>
  <si>
    <t xml:space="preserve">    小学教育</t>
  </si>
  <si>
    <t xml:space="preserve">    初中教育</t>
  </si>
  <si>
    <t xml:space="preserve">    高中教育</t>
  </si>
  <si>
    <t xml:space="preserve">    其他普通教育支出</t>
  </si>
  <si>
    <t xml:space="preserve">  职业教育</t>
  </si>
  <si>
    <t xml:space="preserve">    中等职业教育</t>
  </si>
  <si>
    <t xml:space="preserve">  特殊教育</t>
  </si>
  <si>
    <t xml:space="preserve">    特殊学校教育</t>
  </si>
  <si>
    <t xml:space="preserve">  进修及培训</t>
  </si>
  <si>
    <t xml:space="preserve">    教师进修</t>
  </si>
  <si>
    <t xml:space="preserve">    干部教育</t>
  </si>
  <si>
    <t xml:space="preserve">  教育费附加安排的支出</t>
  </si>
  <si>
    <t xml:space="preserve">    其他教育费附加安排的支出</t>
  </si>
  <si>
    <t>科学技术支出</t>
  </si>
  <si>
    <t xml:space="preserve">  科学技术管理事务</t>
  </si>
  <si>
    <t xml:space="preserve">  科学技术普及</t>
  </si>
  <si>
    <t xml:space="preserve">    机构运行</t>
  </si>
  <si>
    <t xml:space="preserve">    科普活动</t>
  </si>
  <si>
    <t xml:space="preserve">    其他科学技术普及支出</t>
  </si>
  <si>
    <t xml:space="preserve">  其他科学技术支出</t>
  </si>
  <si>
    <t xml:space="preserve">    科技奖励</t>
  </si>
  <si>
    <t>文化旅游体育与传媒支出</t>
  </si>
  <si>
    <t xml:space="preserve">  文化和旅游</t>
  </si>
  <si>
    <t xml:space="preserve">    图书馆</t>
  </si>
  <si>
    <t xml:space="preserve">    文化活动</t>
  </si>
  <si>
    <t xml:space="preserve">    群众文化</t>
  </si>
  <si>
    <t xml:space="preserve">    文化创作与保护</t>
  </si>
  <si>
    <t xml:space="preserve">    文化和旅游市场管理</t>
  </si>
  <si>
    <t xml:space="preserve">    文化和旅游管理事务</t>
  </si>
  <si>
    <t xml:space="preserve">    其他文化和旅游支出</t>
  </si>
  <si>
    <t xml:space="preserve">  文物</t>
  </si>
  <si>
    <t xml:space="preserve">    文物保护</t>
  </si>
  <si>
    <t xml:space="preserve">    博物馆</t>
  </si>
  <si>
    <t xml:space="preserve">    历史名城与古迹</t>
  </si>
  <si>
    <t xml:space="preserve">  体育</t>
  </si>
  <si>
    <t xml:space="preserve">    体育场馆</t>
  </si>
  <si>
    <t xml:space="preserve">    群众体育</t>
  </si>
  <si>
    <t xml:space="preserve">  广播电视</t>
  </si>
  <si>
    <t xml:space="preserve">    传输发射</t>
  </si>
  <si>
    <t xml:space="preserve">    广播电视事务</t>
  </si>
  <si>
    <t xml:space="preserve">    其他广播电视支出</t>
  </si>
  <si>
    <t xml:space="preserve">  其他文化旅游体育与传媒支出</t>
  </si>
  <si>
    <t xml:space="preserve">    其他文化旅游体育与传媒支出</t>
  </si>
  <si>
    <t>社会保障和就业支出</t>
  </si>
  <si>
    <t xml:space="preserve">  人力资源和社会保障管理事务</t>
  </si>
  <si>
    <t xml:space="preserve">    一般行政管理事物</t>
  </si>
  <si>
    <t xml:space="preserve">    就业管理事务</t>
  </si>
  <si>
    <t xml:space="preserve">    社会保险经办机构</t>
  </si>
  <si>
    <t xml:space="preserve">    其他人力资源和社会保障管理事务支出</t>
  </si>
  <si>
    <t xml:space="preserve">  民政管理事务</t>
  </si>
  <si>
    <t xml:space="preserve">    其他民政管理事务支出</t>
  </si>
  <si>
    <t xml:space="preserve">  行政事业单位养老支出</t>
  </si>
  <si>
    <t xml:space="preserve">    行政单位离退休</t>
  </si>
  <si>
    <t xml:space="preserve">    事业单位离退休</t>
  </si>
  <si>
    <t xml:space="preserve">    机关事业单位基本养老保险缴费支出</t>
  </si>
  <si>
    <t xml:space="preserve">    机关事业单位职业年金缴费支出</t>
  </si>
  <si>
    <t xml:space="preserve">    对机关事业单位基本养老保险基金的补助</t>
  </si>
  <si>
    <t xml:space="preserve">    对机关事业单位职业年金的补助</t>
  </si>
  <si>
    <t xml:space="preserve">  企业改革补助</t>
  </si>
  <si>
    <t xml:space="preserve">    其他企业改革发展补助</t>
  </si>
  <si>
    <t xml:space="preserve">  就业补助</t>
  </si>
  <si>
    <t xml:space="preserve">    社会保险补贴</t>
  </si>
  <si>
    <t xml:space="preserve">    其他就业补助支出</t>
  </si>
  <si>
    <t xml:space="preserve">  抚恤</t>
  </si>
  <si>
    <t xml:space="preserve">    死亡抚恤</t>
  </si>
  <si>
    <t xml:space="preserve">    伤残抚恤</t>
  </si>
  <si>
    <t xml:space="preserve">    义务兵优待</t>
  </si>
  <si>
    <t xml:space="preserve">    其他优抚支出</t>
  </si>
  <si>
    <t xml:space="preserve">  退役安置</t>
  </si>
  <si>
    <t xml:space="preserve">    退役士兵安置</t>
  </si>
  <si>
    <t xml:space="preserve">    军队移交政府的离退休人员安置</t>
  </si>
  <si>
    <t xml:space="preserve">    军队移交政府离退休干部管理机构</t>
  </si>
  <si>
    <t xml:space="preserve">    军队转业干部安置</t>
  </si>
  <si>
    <t xml:space="preserve">    其他退役安置支出</t>
  </si>
  <si>
    <t xml:space="preserve">  社会福利</t>
  </si>
  <si>
    <t xml:space="preserve">    儿童福利</t>
  </si>
  <si>
    <t xml:space="preserve">    老年福利</t>
  </si>
  <si>
    <t xml:space="preserve">    殡葬</t>
  </si>
  <si>
    <t xml:space="preserve">    社会福利事业单位</t>
  </si>
  <si>
    <t xml:space="preserve">  残疾人事业</t>
  </si>
  <si>
    <t xml:space="preserve">    残疾人康复</t>
  </si>
  <si>
    <t xml:space="preserve">    残疾人就业</t>
  </si>
  <si>
    <t xml:space="preserve">    残疾人体育</t>
  </si>
  <si>
    <t xml:space="preserve">    残疾人生活和护理补贴</t>
  </si>
  <si>
    <t xml:space="preserve">    其他残疾人事业支出</t>
  </si>
  <si>
    <t xml:space="preserve">  红十字事业</t>
  </si>
  <si>
    <t xml:space="preserve">  最低生活保障</t>
  </si>
  <si>
    <t xml:space="preserve">    城市最低生活保障金支出</t>
  </si>
  <si>
    <t xml:space="preserve">    农村最低生活保障金支出</t>
  </si>
  <si>
    <t xml:space="preserve">  临时救助</t>
  </si>
  <si>
    <t xml:space="preserve">    临时救助支出</t>
  </si>
  <si>
    <t xml:space="preserve">    流浪乞讨人员救助支出</t>
  </si>
  <si>
    <t xml:space="preserve">  特困人员救助供养</t>
  </si>
  <si>
    <t xml:space="preserve">    城市特困人员救助供养支出</t>
  </si>
  <si>
    <t xml:space="preserve">    农村特困人员救助供养支出</t>
  </si>
  <si>
    <t xml:space="preserve">  其他生活救助</t>
  </si>
  <si>
    <t xml:space="preserve">    其他城市生活救助</t>
  </si>
  <si>
    <t xml:space="preserve">  财政对基本养老保险基金的补助</t>
  </si>
  <si>
    <t xml:space="preserve">    财政对企业职工基本养老保险基金的补助</t>
  </si>
  <si>
    <t xml:space="preserve">    财政对城乡居民基本养老保险基金的补助</t>
  </si>
  <si>
    <t xml:space="preserve">  财政对其他社会保险基金的补助</t>
  </si>
  <si>
    <t xml:space="preserve">    财政对失业保险基金的补助</t>
  </si>
  <si>
    <t xml:space="preserve">  退役军人管理事务</t>
  </si>
  <si>
    <t xml:space="preserve">    拥军优属</t>
  </si>
  <si>
    <t xml:space="preserve">    其他退役军人事务管理支出</t>
  </si>
  <si>
    <t xml:space="preserve">  其他社会保障和就业支出</t>
  </si>
  <si>
    <t xml:space="preserve">    其他社会保障和就业支出</t>
  </si>
  <si>
    <t>卫生健康支出</t>
  </si>
  <si>
    <t xml:space="preserve">  卫生健康管理事务</t>
  </si>
  <si>
    <t xml:space="preserve">    其他卫生健康管理事务支出</t>
  </si>
  <si>
    <t xml:space="preserve">  公立医院</t>
  </si>
  <si>
    <t xml:space="preserve">    综合医院</t>
  </si>
  <si>
    <t xml:space="preserve">    中医（民族）医院</t>
  </si>
  <si>
    <t xml:space="preserve">    其他公立医院支出</t>
  </si>
  <si>
    <t xml:space="preserve">  基层医疗卫生机构</t>
  </si>
  <si>
    <t xml:space="preserve">    乡镇卫生院</t>
  </si>
  <si>
    <t xml:space="preserve">    其他基层医疗卫生机构支出</t>
  </si>
  <si>
    <t xml:space="preserve">  公共卫生</t>
  </si>
  <si>
    <t xml:space="preserve">    疾病预防控制机构</t>
  </si>
  <si>
    <t xml:space="preserve">    卫生监督机构</t>
  </si>
  <si>
    <t xml:space="preserve">    妇幼保健机构</t>
  </si>
  <si>
    <t xml:space="preserve">    基本公共卫生服务</t>
  </si>
  <si>
    <t xml:space="preserve">    重大公共卫生服务</t>
  </si>
  <si>
    <t xml:space="preserve">    突发公共卫生事件应急处理</t>
  </si>
  <si>
    <t xml:space="preserve">    其他公共卫生支出</t>
  </si>
  <si>
    <t xml:space="preserve">  中医药</t>
  </si>
  <si>
    <t xml:space="preserve">    中医(民族医)药专项</t>
  </si>
  <si>
    <t xml:space="preserve">  计划生育事务</t>
  </si>
  <si>
    <t xml:space="preserve">    计划生育服务</t>
  </si>
  <si>
    <t xml:space="preserve">    其他计划生育事务支出</t>
  </si>
  <si>
    <t xml:space="preserve">  行政事业单位医疗</t>
  </si>
  <si>
    <t xml:space="preserve">    行政单位医疗</t>
  </si>
  <si>
    <t xml:space="preserve">    事业单位医疗</t>
  </si>
  <si>
    <t xml:space="preserve">  财政对基本医疗保险基金的补助</t>
  </si>
  <si>
    <t xml:space="preserve">    财政对城乡居民基本医疗保险基金的补助</t>
  </si>
  <si>
    <t xml:space="preserve">  医疗救助</t>
  </si>
  <si>
    <t xml:space="preserve">    城乡医疗救助</t>
  </si>
  <si>
    <t xml:space="preserve">  优抚对象医疗</t>
  </si>
  <si>
    <t xml:space="preserve">    优抚对象医疗补助</t>
  </si>
  <si>
    <t xml:space="preserve">  医疗保障管理事务</t>
  </si>
  <si>
    <t xml:space="preserve">    其他医疗保障管理事务支出</t>
  </si>
  <si>
    <t>节能环保支出</t>
  </si>
  <si>
    <t xml:space="preserve">  环境保护管理事务</t>
  </si>
  <si>
    <t xml:space="preserve">    其他环境保护管理事务支出</t>
  </si>
  <si>
    <t xml:space="preserve">  污染防治</t>
  </si>
  <si>
    <t xml:space="preserve">    大气</t>
  </si>
  <si>
    <t xml:space="preserve">    水体</t>
  </si>
  <si>
    <t xml:space="preserve">    固体废弃物与化学品</t>
  </si>
  <si>
    <t xml:space="preserve">  自然生态保护</t>
  </si>
  <si>
    <t xml:space="preserve">    生态保护</t>
  </si>
  <si>
    <t xml:space="preserve">    农村环境保护</t>
  </si>
  <si>
    <t xml:space="preserve">    草原生态修复治理</t>
  </si>
  <si>
    <t xml:space="preserve">    自然保护地</t>
  </si>
  <si>
    <t xml:space="preserve">  森林保护修复</t>
  </si>
  <si>
    <t xml:space="preserve">    森林管护</t>
  </si>
  <si>
    <t xml:space="preserve">    天然林保护工程建设 </t>
  </si>
  <si>
    <t xml:space="preserve">  其他节能环保支出</t>
  </si>
  <si>
    <t xml:space="preserve">    其他节能环保支出</t>
  </si>
  <si>
    <t>城乡社区支出</t>
  </si>
  <si>
    <t xml:space="preserve">  城乡社区管理事务</t>
  </si>
  <si>
    <t xml:space="preserve">    城管执法</t>
  </si>
  <si>
    <t xml:space="preserve">    其他城乡社区管理事务支出</t>
  </si>
  <si>
    <t xml:space="preserve">  城乡社区规划与管理</t>
  </si>
  <si>
    <t xml:space="preserve">    城乡社区规划与管理</t>
  </si>
  <si>
    <t xml:space="preserve">  城乡社区公共设施</t>
  </si>
  <si>
    <t xml:space="preserve">    其他城乡社区公共设施支出</t>
  </si>
  <si>
    <t xml:space="preserve">  城乡社区环境卫生</t>
  </si>
  <si>
    <t xml:space="preserve">    城乡社区环境卫生</t>
  </si>
  <si>
    <t xml:space="preserve">  建设市场管理与监督</t>
  </si>
  <si>
    <t xml:space="preserve">    建设市场管理与监督</t>
  </si>
  <si>
    <t>农林水支出</t>
  </si>
  <si>
    <t xml:space="preserve">  农业农村</t>
  </si>
  <si>
    <t xml:space="preserve">    科技转化与推广服务</t>
  </si>
  <si>
    <t xml:space="preserve">    病虫害控制</t>
  </si>
  <si>
    <t xml:space="preserve">    防灾救灾</t>
  </si>
  <si>
    <t xml:space="preserve">    稳定农民收入补贴</t>
  </si>
  <si>
    <t xml:space="preserve">    农业生产发展</t>
  </si>
  <si>
    <t xml:space="preserve">    农村合作经济</t>
  </si>
  <si>
    <t xml:space="preserve">    农产品加工与促销</t>
  </si>
  <si>
    <t xml:space="preserve">    农村社会事业</t>
  </si>
  <si>
    <t xml:space="preserve">    农业生态资源保护</t>
  </si>
  <si>
    <t xml:space="preserve">    耕地建设与利用</t>
  </si>
  <si>
    <t xml:space="preserve">    其他农业农村支出</t>
  </si>
  <si>
    <t xml:space="preserve">  林业和草原</t>
  </si>
  <si>
    <t xml:space="preserve">    事业机构</t>
  </si>
  <si>
    <t xml:space="preserve">    森林资源培育</t>
  </si>
  <si>
    <t xml:space="preserve">    森林生态效益补偿</t>
  </si>
  <si>
    <t xml:space="preserve">    动植物保护</t>
  </si>
  <si>
    <t xml:space="preserve">    林业草原防灾减灾</t>
  </si>
  <si>
    <t xml:space="preserve">    草原管理</t>
  </si>
  <si>
    <t xml:space="preserve">    退耕还林还草</t>
  </si>
  <si>
    <t xml:space="preserve">    其他林业和草原支出</t>
  </si>
  <si>
    <t xml:space="preserve">  水利</t>
  </si>
  <si>
    <t xml:space="preserve">    水利行业业务管理</t>
  </si>
  <si>
    <t xml:space="preserve">    水利工程建设</t>
  </si>
  <si>
    <t xml:space="preserve">    水利工程运行与维护</t>
  </si>
  <si>
    <t xml:space="preserve">    水土保持</t>
  </si>
  <si>
    <t xml:space="preserve">    水资源节约管理与保护</t>
  </si>
  <si>
    <t xml:space="preserve">    防汛</t>
  </si>
  <si>
    <t xml:space="preserve">    农村水利</t>
  </si>
  <si>
    <t xml:space="preserve">    水利技术推广</t>
  </si>
  <si>
    <t xml:space="preserve">    江河湖库水系综合整治</t>
  </si>
  <si>
    <t xml:space="preserve">    大中型水库移民后期扶持专项支出</t>
  </si>
  <si>
    <t xml:space="preserve">    农村供水</t>
  </si>
  <si>
    <t xml:space="preserve">    其他水利支出</t>
  </si>
  <si>
    <t xml:space="preserve">  巩固脱贫攻坚成果衔接乡村振兴</t>
  </si>
  <si>
    <t xml:space="preserve">    农村基础设施建设</t>
  </si>
  <si>
    <t xml:space="preserve">    其他巩固脱贫攻坚成果衔接乡村振兴支出</t>
  </si>
  <si>
    <t xml:space="preserve">  农村综合改革</t>
  </si>
  <si>
    <t xml:space="preserve">    对村级公益事业建设的补助</t>
  </si>
  <si>
    <t xml:space="preserve">    对村民委员会和村党支部的补助</t>
  </si>
  <si>
    <t xml:space="preserve">    对村集体经济组织的补助</t>
  </si>
  <si>
    <t xml:space="preserve">    农村综合改革示范试点补助</t>
  </si>
  <si>
    <t xml:space="preserve">  普惠金融发展支出</t>
  </si>
  <si>
    <t xml:space="preserve">    农业保险保费补贴</t>
  </si>
  <si>
    <t xml:space="preserve">    创业担保贷款贴息及奖补</t>
  </si>
  <si>
    <t xml:space="preserve">    其他普惠金融发展支出</t>
  </si>
  <si>
    <t xml:space="preserve">  目标价格补贴</t>
  </si>
  <si>
    <t xml:space="preserve">    其他目标价格补贴</t>
  </si>
  <si>
    <t xml:space="preserve">  其他农林水支出</t>
  </si>
  <si>
    <t xml:space="preserve">    其他农林水支出</t>
  </si>
  <si>
    <t>交通运输支出</t>
  </si>
  <si>
    <t xml:space="preserve">  公路水路运输</t>
  </si>
  <si>
    <t xml:space="preserve">    公路建设</t>
  </si>
  <si>
    <t xml:space="preserve">    交通运输信息化建设</t>
  </si>
  <si>
    <t xml:space="preserve">    公路运输管理</t>
  </si>
  <si>
    <t xml:space="preserve">    其他公路水路运输支出</t>
  </si>
  <si>
    <t xml:space="preserve">  车辆购置税支出</t>
  </si>
  <si>
    <t xml:space="preserve">    车辆购置税用于农村公路建设支出</t>
  </si>
  <si>
    <t xml:space="preserve">  其他交通运输支出</t>
  </si>
  <si>
    <t xml:space="preserve">    其他交通运输支出</t>
  </si>
  <si>
    <t>资源勘探信息等支出</t>
  </si>
  <si>
    <t xml:space="preserve">  工业和信息产业监管</t>
  </si>
  <si>
    <t xml:space="preserve">    其他工业和信息产业监管支出</t>
  </si>
  <si>
    <t xml:space="preserve">  支持中小企业发展和管理支出</t>
  </si>
  <si>
    <t xml:space="preserve">    其他支持中小企业发展和管理支出</t>
  </si>
  <si>
    <t xml:space="preserve">  其他资源勘探信息等支出</t>
  </si>
  <si>
    <t xml:space="preserve">    其他资源勘探信息等支出</t>
  </si>
  <si>
    <t>商业服务业等支出</t>
  </si>
  <si>
    <t xml:space="preserve">  商业流通事务</t>
  </si>
  <si>
    <t xml:space="preserve">    其他商业流通事务支出</t>
  </si>
  <si>
    <t xml:space="preserve">  涉外发展服务支出</t>
  </si>
  <si>
    <t xml:space="preserve">    其他涉外发展服务支出</t>
  </si>
  <si>
    <t>自然资源海洋气象等支出</t>
  </si>
  <si>
    <t xml:space="preserve">  自然资源事务</t>
  </si>
  <si>
    <t xml:space="preserve">    自然资源利用与保护</t>
  </si>
  <si>
    <t xml:space="preserve">    地质勘查与矿产资源管理</t>
  </si>
  <si>
    <t xml:space="preserve">    其他自然资源事务支出</t>
  </si>
  <si>
    <t xml:space="preserve">  气象事务</t>
  </si>
  <si>
    <t xml:space="preserve">    气象服务</t>
  </si>
  <si>
    <t>住房保障支出</t>
  </si>
  <si>
    <t xml:space="preserve">  保障性安居工程支出</t>
  </si>
  <si>
    <t xml:space="preserve">    棚户区改造</t>
  </si>
  <si>
    <t xml:space="preserve">    农村危房改造</t>
  </si>
  <si>
    <t xml:space="preserve">    公共租赁住房</t>
  </si>
  <si>
    <t xml:space="preserve">    保障性住房租金补贴</t>
  </si>
  <si>
    <t xml:space="preserve">    老旧小区改造</t>
  </si>
  <si>
    <t xml:space="preserve">    其他保障性安居工程支出</t>
  </si>
  <si>
    <t xml:space="preserve">  住房改革支出</t>
  </si>
  <si>
    <t xml:space="preserve">    住房公积金</t>
  </si>
  <si>
    <t xml:space="preserve">  城乡社区住宅</t>
  </si>
  <si>
    <t xml:space="preserve">    其他城乡社区住宅支出</t>
  </si>
  <si>
    <t>粮油物资储备支出</t>
  </si>
  <si>
    <t xml:space="preserve">  粮油物资事务</t>
  </si>
  <si>
    <t xml:space="preserve">    粮食财务挂账利息补贴</t>
  </si>
  <si>
    <t xml:space="preserve">    其他粮油事务支出</t>
  </si>
  <si>
    <t xml:space="preserve">  重要商品储备</t>
  </si>
  <si>
    <t xml:space="preserve">    应急物资储备</t>
  </si>
  <si>
    <t>灾害防治及应急管理支出</t>
  </si>
  <si>
    <t xml:space="preserve">  应急管理事务</t>
  </si>
  <si>
    <t xml:space="preserve">    灾害风险防治</t>
  </si>
  <si>
    <t xml:space="preserve">    应急救援</t>
  </si>
  <si>
    <t xml:space="preserve">    其他应急管理支出</t>
  </si>
  <si>
    <t xml:space="preserve">  消防救援事务</t>
  </si>
  <si>
    <t xml:space="preserve">    消防应急救援</t>
  </si>
  <si>
    <t xml:space="preserve">  地震事务</t>
  </si>
  <si>
    <t xml:space="preserve">    其他地震事务支出</t>
  </si>
  <si>
    <t xml:space="preserve">  自然灾害防治</t>
  </si>
  <si>
    <t xml:space="preserve">    地质灾害防治</t>
  </si>
  <si>
    <t xml:space="preserve">    其他自然灾害防治支出</t>
  </si>
  <si>
    <t xml:space="preserve">  自然灾害救灾及恢复重建支出</t>
  </si>
  <si>
    <t xml:space="preserve">    自然灾害救灾补助</t>
  </si>
  <si>
    <t>其他支出</t>
  </si>
  <si>
    <t xml:space="preserve">    其他支出</t>
  </si>
  <si>
    <t>债务付息支出</t>
  </si>
  <si>
    <t xml:space="preserve">  地方政府一般债务付息支出</t>
  </si>
  <si>
    <t xml:space="preserve">    地方政府一般债券付息支出</t>
  </si>
  <si>
    <t xml:space="preserve">    地方政府向外国政府借款付息支出</t>
  </si>
  <si>
    <t xml:space="preserve">    地方政府向国际组织借款付息支出</t>
  </si>
  <si>
    <t>债务发行费用支出</t>
  </si>
  <si>
    <t xml:space="preserve">  地方政府一般债务发行费用支出</t>
  </si>
  <si>
    <t>建平县2024年一般公共预算收支预算平衡情况</t>
  </si>
  <si>
    <t>预计数</t>
  </si>
  <si>
    <t>一、一般公共预算收入合计</t>
  </si>
  <si>
    <t>一、一般公共预算支出合计</t>
  </si>
  <si>
    <t>二、上级财政各项补助收入</t>
  </si>
  <si>
    <t>二、上解上级财政支出</t>
  </si>
  <si>
    <t>　　1.返还性收入</t>
  </si>
  <si>
    <t>　　1.体制性上解支出</t>
  </si>
  <si>
    <t>　　2.一般性转移支付收入</t>
  </si>
  <si>
    <t>　　2.专项上解支出</t>
  </si>
  <si>
    <t xml:space="preserve">    3.专项转移支付收入</t>
  </si>
  <si>
    <t>三、补助下级支出</t>
  </si>
  <si>
    <t>三、下级上解收入</t>
  </si>
  <si>
    <t>四、援助其他地区支出</t>
  </si>
  <si>
    <t>四、调入资金</t>
  </si>
  <si>
    <t>五、债务还本支出</t>
  </si>
  <si>
    <t>五、调入预算稳定调节基金</t>
  </si>
  <si>
    <t>六、转贷地方政府债券支出</t>
  </si>
  <si>
    <t>六、地方政府债务转贷收入</t>
  </si>
  <si>
    <t>七、安排预算稳定调节基金</t>
  </si>
  <si>
    <t xml:space="preserve">七、上年结转收入 </t>
  </si>
  <si>
    <t>八、调出资金</t>
  </si>
  <si>
    <t>年终结余</t>
  </si>
  <si>
    <t>减：结转下年的支出</t>
  </si>
  <si>
    <t>净结余</t>
  </si>
  <si>
    <t>收入总计</t>
  </si>
  <si>
    <t>支出总计</t>
  </si>
  <si>
    <t>建平县本级2024年一般公共预算收入执行情况表</t>
  </si>
  <si>
    <t xml:space="preserve">    其他税收收入</t>
  </si>
  <si>
    <t>建平县本级2024年一般公共预算支出执行情况表</t>
  </si>
  <si>
    <r>
      <rPr>
        <sz val="11"/>
        <rFont val="宋体"/>
        <family val="3"/>
        <charset val="134"/>
      </rPr>
      <t xml:space="preserve"> </t>
    </r>
    <r>
      <rPr>
        <sz val="11"/>
        <rFont val="宋体"/>
        <family val="3"/>
        <charset val="134"/>
      </rPr>
      <t xml:space="preserve"> 灾害防治及应急管理支出</t>
    </r>
  </si>
  <si>
    <t>建平县本级2024年一般公共预算收支预算平衡情况</t>
  </si>
  <si>
    <t xml:space="preserve"> </t>
  </si>
  <si>
    <t>建平县2024年政府性基金预算收入执行情况表</t>
  </si>
  <si>
    <t>政府性基金收入合计</t>
  </si>
  <si>
    <t xml:space="preserve">   其中：国有土地收益基金收入</t>
  </si>
  <si>
    <t xml:space="preserve">        农业土地开发资金收入</t>
  </si>
  <si>
    <t xml:space="preserve">        国有土地使用权出让收入</t>
  </si>
  <si>
    <t xml:space="preserve">        城市基础设施配套费收入</t>
  </si>
  <si>
    <t xml:space="preserve">        污水处理费收入</t>
  </si>
  <si>
    <t xml:space="preserve">        其他政府性基金收入</t>
  </si>
  <si>
    <t>建平县2024年政府性基金预算支出执行情况表</t>
  </si>
  <si>
    <t>政府性基金支出合计</t>
  </si>
  <si>
    <t xml:space="preserve">  文化旅游体育与传媒</t>
  </si>
  <si>
    <t xml:space="preserve">    国家电影事业发展专项资金安排的支出</t>
  </si>
  <si>
    <t xml:space="preserve">      其他国家电影事业发展专项资金安排的支出</t>
  </si>
  <si>
    <t xml:space="preserve">    旅游发展基金支出</t>
  </si>
  <si>
    <t xml:space="preserve">      地方旅游开发项目补助</t>
  </si>
  <si>
    <t xml:space="preserve">    大中型水库移民后期扶持基金支出</t>
  </si>
  <si>
    <t xml:space="preserve">      移民补助</t>
  </si>
  <si>
    <t xml:space="preserve">      基础设施建设和经济发展</t>
  </si>
  <si>
    <t xml:space="preserve">    小型水库移民扶助基金安排的支出</t>
  </si>
  <si>
    <t xml:space="preserve">    国有土地使用权出让收入安排的支出</t>
  </si>
  <si>
    <t xml:space="preserve">      征地和拆迁补偿支出</t>
  </si>
  <si>
    <t xml:space="preserve">      土地开发支出</t>
  </si>
  <si>
    <t xml:space="preserve">      农村基础设施建设支出</t>
  </si>
  <si>
    <t xml:space="preserve">      土地出让业务支出</t>
  </si>
  <si>
    <t xml:space="preserve">      农业生产发展支出</t>
  </si>
  <si>
    <t xml:space="preserve">      农村社会事业支出</t>
  </si>
  <si>
    <t xml:space="preserve">      农业农村生态环境支出</t>
  </si>
  <si>
    <t xml:space="preserve">      其他国有土地使用权出让收入安排的支出</t>
  </si>
  <si>
    <t xml:space="preserve">    城市基础设施配套费安排的支出</t>
  </si>
  <si>
    <t xml:space="preserve">      城市公共设施</t>
  </si>
  <si>
    <t xml:space="preserve">      其他城市基础设施配套费安排的支出</t>
  </si>
  <si>
    <t xml:space="preserve">    国家重大水利工程建设基金安排的支出</t>
  </si>
  <si>
    <t xml:space="preserve">      地方重大水利工程建设</t>
  </si>
  <si>
    <t xml:space="preserve">    超长期特别国债安排的支出</t>
  </si>
  <si>
    <t xml:space="preserve">      农业农村支出</t>
  </si>
  <si>
    <t xml:space="preserve">    其他政府性基金及对应专项债务收入安排的支出</t>
  </si>
  <si>
    <t xml:space="preserve">      其他地方自行试点项目收益专项债券收入安排的支出</t>
  </si>
  <si>
    <t xml:space="preserve">    彩票公益金及对应专项债务收入安排的支出</t>
  </si>
  <si>
    <t xml:space="preserve">      用于社会福利的彩票公益金支出</t>
  </si>
  <si>
    <t xml:space="preserve">      用于残疾人事业的彩票公益金支出</t>
  </si>
  <si>
    <t xml:space="preserve">    地方政府专项债务付息支出</t>
  </si>
  <si>
    <t xml:space="preserve">      国有土地使用权出让金债务付息支出</t>
  </si>
  <si>
    <t xml:space="preserve">      其他地方自行试点项目收益专项债券付息支出</t>
  </si>
  <si>
    <t xml:space="preserve">    地方政府专项债务发行费用支出</t>
  </si>
  <si>
    <t xml:space="preserve">      国有土地使用权出让金债务发行费用支出</t>
  </si>
  <si>
    <t xml:space="preserve">      其他地方自行试点项目收益专项债券发行费用支出</t>
  </si>
  <si>
    <t xml:space="preserve">      其他政府性基金债务发行费用支出</t>
  </si>
  <si>
    <t>建平县2024年政府性基金收支平衡情况</t>
  </si>
  <si>
    <t>一、政府性基金收入</t>
  </si>
  <si>
    <t>一、政府性基金支出</t>
  </si>
  <si>
    <t>二、上级转移支付收入</t>
  </si>
  <si>
    <t>二、上解上级支出</t>
  </si>
  <si>
    <t>三、上年结转收入</t>
  </si>
  <si>
    <t>三、调出资金</t>
  </si>
  <si>
    <t>四、年终结余</t>
  </si>
  <si>
    <t>五、地方政府专项债务转贷收入</t>
  </si>
  <si>
    <t>五、地方政府专项债务还本支出</t>
  </si>
  <si>
    <t>建平县本级2024年政府性基金预算收入执行情况表</t>
  </si>
  <si>
    <t xml:space="preserve">  其中： 国有土地收益基金收入</t>
  </si>
  <si>
    <t>建平县本级2024年政府性基金预算支出执行情况表</t>
  </si>
  <si>
    <t>建平县本级2024年政府性基金收支平衡情况</t>
  </si>
  <si>
    <t>四、补助下级</t>
  </si>
  <si>
    <t>六、年终结余</t>
  </si>
  <si>
    <t>建平县2024年社会保险基金预算收入执行情况表</t>
  </si>
  <si>
    <t>社会保险基金收入合计</t>
  </si>
  <si>
    <t xml:space="preserve">   机关事业单位基本养老保险基金收入</t>
  </si>
  <si>
    <t xml:space="preserve">     其中：保险费收入</t>
  </si>
  <si>
    <t xml:space="preserve">          财政补贴收入</t>
  </si>
  <si>
    <t xml:space="preserve">   城乡居民基本养老保险基金收入</t>
  </si>
  <si>
    <t xml:space="preserve">           财政补贴收入</t>
  </si>
  <si>
    <t xml:space="preserve">    加：上年结余收入</t>
  </si>
  <si>
    <t>建平县2024年社会保险基金预算支出执行情况表</t>
  </si>
  <si>
    <t>社会保险基金支出合计</t>
  </si>
  <si>
    <t xml:space="preserve">    机关事业单位基本养老保险基金支出</t>
  </si>
  <si>
    <t>　      基本养老金</t>
  </si>
  <si>
    <t xml:space="preserve">        其他基本养老保险基金支出</t>
  </si>
  <si>
    <t xml:space="preserve">    城乡居民基本养老保险基金支出</t>
  </si>
  <si>
    <t>　      养老金支出</t>
  </si>
  <si>
    <t xml:space="preserve">        其他城乡居民基本养老保险基金支出</t>
  </si>
  <si>
    <t xml:space="preserve">   加：年终结余</t>
  </si>
  <si>
    <t>2024年国有资本经营收支预算表</t>
  </si>
  <si>
    <t>利润收入</t>
  </si>
  <si>
    <t>解决历史遗留问题及改革成本支出</t>
  </si>
  <si>
    <t>股利、股息收入</t>
  </si>
  <si>
    <t>国有企业资本金注入</t>
  </si>
  <si>
    <t>产权转让收入</t>
  </si>
  <si>
    <t>国有企业政策性补贴</t>
  </si>
  <si>
    <t>清算收入</t>
  </si>
  <si>
    <t>金融国有资本经营预算支出</t>
  </si>
  <si>
    <t>其他国有资本经营预算收入</t>
  </si>
  <si>
    <t>其他国有资本经营预算支出</t>
  </si>
  <si>
    <t>本 年 收 入 合 计</t>
  </si>
  <si>
    <t>本 年 支 出 合 计</t>
  </si>
  <si>
    <t>上级补助收入</t>
  </si>
  <si>
    <t>上年结余</t>
  </si>
  <si>
    <t>省补助计划单列市收入</t>
  </si>
  <si>
    <t>调出资金</t>
  </si>
  <si>
    <t>收  入  总  计</t>
  </si>
  <si>
    <t>支  出  总  计</t>
  </si>
  <si>
    <t>2024年国有资本经营收支预算明细表</t>
  </si>
  <si>
    <t xml:space="preserve">  石油石化企业利润收入</t>
  </si>
  <si>
    <t xml:space="preserve">  厂办大集体改革支出</t>
  </si>
  <si>
    <t xml:space="preserve">  电力企业利润收入</t>
  </si>
  <si>
    <t xml:space="preserve">  “三供一业”移交补助支出</t>
  </si>
  <si>
    <t xml:space="preserve">  电信企业利润收入</t>
  </si>
  <si>
    <t xml:space="preserve">  国有企业办职教幼教补助支出</t>
  </si>
  <si>
    <t xml:space="preserve">  煤炭企业利润收入</t>
  </si>
  <si>
    <t xml:space="preserve">  国有企业办公共服务机构移交补助支出</t>
  </si>
  <si>
    <t xml:space="preserve">  有色冶金采掘企业利润收入</t>
  </si>
  <si>
    <t xml:space="preserve">  国有企业退休人员社会化管理补助支出</t>
  </si>
  <si>
    <t xml:space="preserve">  钢铁企业利润收入</t>
  </si>
  <si>
    <t xml:space="preserve">  国有企业棚户区改造支出</t>
  </si>
  <si>
    <t xml:space="preserve">  运输企业利润收入</t>
  </si>
  <si>
    <t xml:space="preserve">  离休干部医药费补助支出</t>
  </si>
  <si>
    <t xml:space="preserve">  电子企业利润收入</t>
  </si>
  <si>
    <t xml:space="preserve">  其他解决历史遗留问题及改革成本支出</t>
  </si>
  <si>
    <t xml:space="preserve">  境外企业利润收入</t>
  </si>
  <si>
    <t xml:space="preserve">  地质勘查企业利润收入</t>
  </si>
  <si>
    <t xml:space="preserve">  国有经济结构调整支出</t>
  </si>
  <si>
    <t xml:space="preserve">  卫生体育福利企业利润收入</t>
  </si>
  <si>
    <t xml:space="preserve">  公益性设施投资支出</t>
  </si>
  <si>
    <t xml:space="preserve">  教育文化广播企业利润收入</t>
  </si>
  <si>
    <t xml:space="preserve">  保障国家经济安全支出</t>
  </si>
  <si>
    <t xml:space="preserve">  科学研究企业利润收入</t>
  </si>
  <si>
    <t xml:space="preserve">  对外投资合作支出</t>
  </si>
  <si>
    <t xml:space="preserve">  机关社团所属企业利润收入</t>
  </si>
  <si>
    <t xml:space="preserve">  其他国有企业资本金注入</t>
  </si>
  <si>
    <t xml:space="preserve">  金融企业利润收入</t>
  </si>
  <si>
    <t>国有企业政策性补贴(款)</t>
  </si>
  <si>
    <t xml:space="preserve">  其他国有资本经营预算企业利润收入</t>
  </si>
  <si>
    <t xml:space="preserve">  国有企业政策性补贴(项)</t>
  </si>
  <si>
    <t xml:space="preserve">  国有控股公司股利、股息收入</t>
  </si>
  <si>
    <t xml:space="preserve">  资本性支出</t>
  </si>
  <si>
    <t xml:space="preserve">  国有参股公司股利、股息收入</t>
  </si>
  <si>
    <t xml:space="preserve">  改革性支出</t>
  </si>
  <si>
    <t xml:space="preserve">  金融企业公司股利、股息收入</t>
  </si>
  <si>
    <t xml:space="preserve">  其他金融国有资本经营预算支出</t>
  </si>
  <si>
    <t xml:space="preserve">  其他国有资本经营预算企业股利、股息收入</t>
  </si>
  <si>
    <t>其他国有资本经营预算支出(款)</t>
  </si>
  <si>
    <t xml:space="preserve">  其他国有资本经营预算支出(项)</t>
  </si>
  <si>
    <t xml:space="preserve">  国有股权、股份转让收入</t>
  </si>
  <si>
    <t xml:space="preserve">  国有独资企业产权转让收入</t>
  </si>
  <si>
    <t xml:space="preserve">  其他国有资本经营预算企业产权转让收入</t>
  </si>
  <si>
    <t xml:space="preserve">  国有股权、股份清算收入</t>
  </si>
  <si>
    <t xml:space="preserve">  国有独资企业清算收入</t>
  </si>
  <si>
    <t xml:space="preserve">  其他国有资本经营预算企业清算收入</t>
  </si>
  <si>
    <t>附件2：</t>
  </si>
  <si>
    <t>建平县2025年一般公共预算收入预算草案</t>
  </si>
  <si>
    <t>预  算  科  目</t>
  </si>
  <si>
    <t>2025年预算数</t>
  </si>
  <si>
    <t>2025年预算数比2024年预计数</t>
  </si>
  <si>
    <t xml:space="preserve">    企业所得税</t>
  </si>
  <si>
    <t xml:space="preserve">    个人所得税</t>
  </si>
  <si>
    <t xml:space="preserve">    资源税</t>
  </si>
  <si>
    <t xml:space="preserve">    城市维护建设税</t>
  </si>
  <si>
    <t xml:space="preserve">    房产税</t>
  </si>
  <si>
    <t xml:space="preserve">    印花税</t>
  </si>
  <si>
    <t xml:space="preserve">    城镇土地使用税</t>
  </si>
  <si>
    <t xml:space="preserve">    土地增值税</t>
  </si>
  <si>
    <t xml:space="preserve">    车船税</t>
  </si>
  <si>
    <t xml:space="preserve">    耕地占用税</t>
  </si>
  <si>
    <t xml:space="preserve">    契税</t>
  </si>
  <si>
    <t xml:space="preserve">    烟叶税</t>
  </si>
  <si>
    <t xml:space="preserve">    环境保护税</t>
  </si>
  <si>
    <t xml:space="preserve">    专项收入</t>
  </si>
  <si>
    <t xml:space="preserve">    行政事业性收费等收入</t>
  </si>
  <si>
    <t xml:space="preserve">    国有资源(资产)有偿使用收入</t>
  </si>
  <si>
    <t xml:space="preserve">    政府住房基金收入</t>
  </si>
  <si>
    <t xml:space="preserve">    其他收入</t>
  </si>
  <si>
    <t>建平县2025年一般公共预算支出预算草案</t>
  </si>
  <si>
    <t>2024年预算数(不含提前告知专项性质转移支付)</t>
  </si>
  <si>
    <t>2025年预算数(不含提前告知专项性质转移支付)</t>
  </si>
  <si>
    <t>2025年预算数比2024年预算数</t>
  </si>
  <si>
    <t>2025年提前告知专项性质转移支付</t>
  </si>
  <si>
    <t>2025年预算数
(含提前告知专项性质转移支付)</t>
  </si>
  <si>
    <t xml:space="preserve">         财政对基本养老保险基金的补助</t>
  </si>
  <si>
    <t xml:space="preserve">    其中：农业和农村</t>
  </si>
  <si>
    <t xml:space="preserve">  灾害防治及应急管理支出</t>
  </si>
  <si>
    <t xml:space="preserve">  预备费</t>
  </si>
  <si>
    <t>建平县2025年一般公共预算支出执行情况表</t>
  </si>
  <si>
    <t>合计</t>
  </si>
  <si>
    <t xml:space="preserve">    人大事务</t>
  </si>
  <si>
    <t xml:space="preserve">      行政运行</t>
  </si>
  <si>
    <t xml:space="preserve">      一般行政管理事务</t>
  </si>
  <si>
    <t xml:space="preserve">      人大会议</t>
  </si>
  <si>
    <t xml:space="preserve">    政协事务</t>
  </si>
  <si>
    <t xml:space="preserve">    政府办公厅(室)及相关机构事务</t>
  </si>
  <si>
    <t xml:space="preserve">      政务公开审批</t>
  </si>
  <si>
    <t xml:space="preserve">      事业运行</t>
  </si>
  <si>
    <t xml:space="preserve">      其他政府办公厅(室)及相关机构事务支出</t>
  </si>
  <si>
    <t xml:space="preserve">    发展与改革事务</t>
  </si>
  <si>
    <t xml:space="preserve">      物价管理</t>
  </si>
  <si>
    <t xml:space="preserve">      其他发展与改革事务支出</t>
  </si>
  <si>
    <t xml:space="preserve">    统计信息事务</t>
  </si>
  <si>
    <t xml:space="preserve">      统计抽样调查</t>
  </si>
  <si>
    <t xml:space="preserve">      专项统计业务</t>
  </si>
  <si>
    <t xml:space="preserve">    财政事务</t>
  </si>
  <si>
    <t xml:space="preserve">      其他财政事务支出</t>
  </si>
  <si>
    <t xml:space="preserve">    税收事务</t>
  </si>
  <si>
    <t xml:space="preserve">      其他税收事务支出</t>
  </si>
  <si>
    <t xml:space="preserve">    审计事务</t>
  </si>
  <si>
    <t xml:space="preserve">      审计业务</t>
  </si>
  <si>
    <t xml:space="preserve">    纪检监察事务</t>
  </si>
  <si>
    <t xml:space="preserve">    商贸事务</t>
  </si>
  <si>
    <t xml:space="preserve">    民族事务</t>
  </si>
  <si>
    <t xml:space="preserve">    档案事务</t>
  </si>
  <si>
    <t xml:space="preserve">      档案馆</t>
  </si>
  <si>
    <t xml:space="preserve">      其他档案事务支出</t>
  </si>
  <si>
    <t xml:space="preserve">    群众团体事务</t>
  </si>
  <si>
    <t xml:space="preserve">    党委办公厅(室)及相关机构事务</t>
  </si>
  <si>
    <t xml:space="preserve">    组织事务</t>
  </si>
  <si>
    <t xml:space="preserve">      其他组织事务支出</t>
  </si>
  <si>
    <t xml:space="preserve">    宣传事务</t>
  </si>
  <si>
    <t xml:space="preserve">    统战事务</t>
  </si>
  <si>
    <t xml:space="preserve">    其他共产党事务支出</t>
  </si>
  <si>
    <t xml:space="preserve">      其他共产党事务支出</t>
  </si>
  <si>
    <t xml:space="preserve">    市场监督管理事务</t>
  </si>
  <si>
    <t xml:space="preserve">    社会工作事务</t>
  </si>
  <si>
    <t xml:space="preserve">      信访业务</t>
  </si>
  <si>
    <t xml:space="preserve">      其他信访事务支出</t>
  </si>
  <si>
    <t xml:space="preserve">    数据事务</t>
  </si>
  <si>
    <t xml:space="preserve">      其他一般公共服务支出</t>
  </si>
  <si>
    <t xml:space="preserve">    公安</t>
  </si>
  <si>
    <t xml:space="preserve">      其他公安支出</t>
  </si>
  <si>
    <t xml:space="preserve">    司法</t>
  </si>
  <si>
    <t xml:space="preserve">      基层司法业务</t>
  </si>
  <si>
    <t xml:space="preserve">      普法宣传</t>
  </si>
  <si>
    <t xml:space="preserve">      公共法律服务</t>
  </si>
  <si>
    <t xml:space="preserve">      社区矫正</t>
  </si>
  <si>
    <t xml:space="preserve">      法治建设</t>
  </si>
  <si>
    <t xml:space="preserve">      其他司法支出</t>
  </si>
  <si>
    <t xml:space="preserve">    其他公共安全支出</t>
  </si>
  <si>
    <t xml:space="preserve">      其他公共安全支出</t>
  </si>
  <si>
    <t xml:space="preserve">    教育管理事务</t>
  </si>
  <si>
    <t xml:space="preserve">      其他教育管理事务支出</t>
  </si>
  <si>
    <t xml:space="preserve">    普通教育</t>
  </si>
  <si>
    <t xml:space="preserve">      学前教育</t>
  </si>
  <si>
    <t xml:space="preserve">      小学教育</t>
  </si>
  <si>
    <t xml:space="preserve">      初中教育</t>
  </si>
  <si>
    <t xml:space="preserve">      高中教育</t>
  </si>
  <si>
    <t xml:space="preserve">      其他普通教育支出</t>
  </si>
  <si>
    <t xml:space="preserve">    职业教育</t>
  </si>
  <si>
    <t xml:space="preserve">      中等职业教育</t>
  </si>
  <si>
    <t xml:space="preserve">    特殊教育</t>
  </si>
  <si>
    <t xml:space="preserve">      特殊学校教育</t>
  </si>
  <si>
    <t xml:space="preserve">    进修及培训</t>
  </si>
  <si>
    <t xml:space="preserve">      教师进修</t>
  </si>
  <si>
    <t xml:space="preserve">      干部教育</t>
  </si>
  <si>
    <t xml:space="preserve">    教育费附加安排的支出</t>
  </si>
  <si>
    <t xml:space="preserve">      其他教育费附加安排的支出</t>
  </si>
  <si>
    <t xml:space="preserve">    其他教育支出</t>
  </si>
  <si>
    <t xml:space="preserve">      其他教育支出</t>
  </si>
  <si>
    <t xml:space="preserve">    科学技术管理事务</t>
  </si>
  <si>
    <t xml:space="preserve">    基础研究</t>
  </si>
  <si>
    <t xml:space="preserve">      机构运行</t>
  </si>
  <si>
    <t xml:space="preserve">    科学技术普及</t>
  </si>
  <si>
    <t xml:space="preserve">      科普活动</t>
  </si>
  <si>
    <t xml:space="preserve">    其他科学技术支出</t>
  </si>
  <si>
    <t xml:space="preserve">      其他科学技术支出</t>
  </si>
  <si>
    <t xml:space="preserve">    文化和旅游</t>
  </si>
  <si>
    <t xml:space="preserve">      图书馆</t>
  </si>
  <si>
    <t xml:space="preserve">      文化活动</t>
  </si>
  <si>
    <t xml:space="preserve">      群众文化</t>
  </si>
  <si>
    <t xml:space="preserve">      文化和旅游市场管理</t>
  </si>
  <si>
    <t xml:space="preserve">      文化和旅游管理事务</t>
  </si>
  <si>
    <t xml:space="preserve">      其他文化和旅游支出</t>
  </si>
  <si>
    <t xml:space="preserve">    文物</t>
  </si>
  <si>
    <t xml:space="preserve">      文物保护</t>
  </si>
  <si>
    <t xml:space="preserve">      博物馆</t>
  </si>
  <si>
    <t xml:space="preserve">    体育</t>
  </si>
  <si>
    <t xml:space="preserve">      群众体育</t>
  </si>
  <si>
    <t xml:space="preserve">    广播电视</t>
  </si>
  <si>
    <t xml:space="preserve">      广播电视事务</t>
  </si>
  <si>
    <t xml:space="preserve">      其他文化旅游体育与传媒支出</t>
  </si>
  <si>
    <t xml:space="preserve">    人力资源和社会保障管理事务</t>
  </si>
  <si>
    <t xml:space="preserve">      就业管理事务</t>
  </si>
  <si>
    <t xml:space="preserve">      社会保险经办机构</t>
  </si>
  <si>
    <t xml:space="preserve">    民政管理事务</t>
  </si>
  <si>
    <t xml:space="preserve">      其他民政管理事务支出</t>
  </si>
  <si>
    <t xml:space="preserve">    行政事业单位养老支出</t>
  </si>
  <si>
    <t xml:space="preserve">      行政单位离退休</t>
  </si>
  <si>
    <t xml:space="preserve">      事业单位离退休</t>
  </si>
  <si>
    <t xml:space="preserve">      机关事业单位基本养老保险缴费支出</t>
  </si>
  <si>
    <t xml:space="preserve">      机关事业单位职业年金缴费支出</t>
  </si>
  <si>
    <t xml:space="preserve">      对机关事业单位基本养老保险基金的补助</t>
  </si>
  <si>
    <t xml:space="preserve">    就业补助</t>
  </si>
  <si>
    <t xml:space="preserve">      其他就业补助支出</t>
  </si>
  <si>
    <t xml:space="preserve">    抚恤</t>
  </si>
  <si>
    <t xml:space="preserve">      死亡抚恤</t>
  </si>
  <si>
    <t xml:space="preserve">      伤残抚恤</t>
  </si>
  <si>
    <t xml:space="preserve">      义务兵优待</t>
  </si>
  <si>
    <t xml:space="preserve">      其他优抚支出</t>
  </si>
  <si>
    <t xml:space="preserve">    退役安置</t>
  </si>
  <si>
    <t xml:space="preserve">      退役士兵安置</t>
  </si>
  <si>
    <t xml:space="preserve">      军队转业干部安置</t>
  </si>
  <si>
    <t xml:space="preserve">      其他退役安置支出</t>
  </si>
  <si>
    <t xml:space="preserve">    社会福利</t>
  </si>
  <si>
    <t xml:space="preserve">      老年福利</t>
  </si>
  <si>
    <t xml:space="preserve">      殡葬</t>
  </si>
  <si>
    <t xml:space="preserve">      社会福利事业单位</t>
  </si>
  <si>
    <t xml:space="preserve">    残疾人事业</t>
  </si>
  <si>
    <t xml:space="preserve">      残疾人生活和护理补贴</t>
  </si>
  <si>
    <t xml:space="preserve">      其他残疾人事业支出</t>
  </si>
  <si>
    <t xml:space="preserve">    红十字事业</t>
  </si>
  <si>
    <t xml:space="preserve">    最低生活保障</t>
  </si>
  <si>
    <t xml:space="preserve">      城市最低生活保障金支出</t>
  </si>
  <si>
    <t xml:space="preserve">      农村最低生活保障金支出</t>
  </si>
  <si>
    <t xml:space="preserve">    临时救助</t>
  </si>
  <si>
    <t xml:space="preserve">      临时救助支出</t>
  </si>
  <si>
    <t xml:space="preserve">      流浪乞讨人员救助支出</t>
  </si>
  <si>
    <t xml:space="preserve">    特困人员救助供养</t>
  </si>
  <si>
    <t xml:space="preserve">      城市特困人员救助供养支出</t>
  </si>
  <si>
    <t xml:space="preserve">      农村特困人员救助供养支出</t>
  </si>
  <si>
    <t xml:space="preserve">    其他生活救助</t>
  </si>
  <si>
    <t xml:space="preserve">      其他城市生活救助</t>
  </si>
  <si>
    <t xml:space="preserve">    财政对基本养老保险基金的补助</t>
  </si>
  <si>
    <t xml:space="preserve">      财政对企业职工基本养老保险基金的补助</t>
  </si>
  <si>
    <t xml:space="preserve">      财政对城乡居民基本养老保险基金的补助</t>
  </si>
  <si>
    <t xml:space="preserve">    退役军人管理事务</t>
  </si>
  <si>
    <t xml:space="preserve">      拥军优属</t>
  </si>
  <si>
    <t xml:space="preserve">      其他退役军人事务管理支出</t>
  </si>
  <si>
    <t xml:space="preserve">      其他社会保障和就业支出</t>
  </si>
  <si>
    <t xml:space="preserve">    卫生健康管理事务</t>
  </si>
  <si>
    <t xml:space="preserve">      其他卫生健康管理事务支出</t>
  </si>
  <si>
    <t xml:space="preserve">    公立医院</t>
  </si>
  <si>
    <t xml:space="preserve">      中医(民族)医院</t>
  </si>
  <si>
    <t xml:space="preserve">      精神病医院</t>
  </si>
  <si>
    <t xml:space="preserve">    基层医疗卫生机构</t>
  </si>
  <si>
    <t xml:space="preserve">      其他基层医疗卫生机构支出</t>
  </si>
  <si>
    <t xml:space="preserve">    公共卫生</t>
  </si>
  <si>
    <t xml:space="preserve">      疾病预防控制机构</t>
  </si>
  <si>
    <t xml:space="preserve">      卫生监督机构</t>
  </si>
  <si>
    <t xml:space="preserve">      妇幼保健机构</t>
  </si>
  <si>
    <t xml:space="preserve">      基本公共卫生服务</t>
  </si>
  <si>
    <t xml:space="preserve">    计划生育事务</t>
  </si>
  <si>
    <t xml:space="preserve">      计划生育服务</t>
  </si>
  <si>
    <t xml:space="preserve">    行政事业单位医疗</t>
  </si>
  <si>
    <t xml:space="preserve">      行政单位医疗</t>
  </si>
  <si>
    <t xml:space="preserve">      事业单位医疗</t>
  </si>
  <si>
    <t xml:space="preserve">    财政对基本医疗保险基金的补助</t>
  </si>
  <si>
    <t xml:space="preserve">      财政对城乡居民基本医疗保险基金的补助</t>
  </si>
  <si>
    <t xml:space="preserve">    医疗救助</t>
  </si>
  <si>
    <t xml:space="preserve">      城乡医疗救助</t>
  </si>
  <si>
    <t xml:space="preserve">    优抚对象医疗</t>
  </si>
  <si>
    <t xml:space="preserve">      优抚对象医疗补助</t>
  </si>
  <si>
    <t xml:space="preserve">    医疗保障管理事务</t>
  </si>
  <si>
    <t xml:space="preserve">      其他医疗保障管理事务</t>
  </si>
  <si>
    <t xml:space="preserve">    其他卫生健康支出</t>
  </si>
  <si>
    <t xml:space="preserve">      其他卫生健康支出</t>
  </si>
  <si>
    <t xml:space="preserve">    污染防治</t>
  </si>
  <si>
    <t xml:space="preserve">      大气</t>
  </si>
  <si>
    <t xml:space="preserve">      水体</t>
  </si>
  <si>
    <t xml:space="preserve">    自然生态保护</t>
  </si>
  <si>
    <t xml:space="preserve">      农村环境保护</t>
  </si>
  <si>
    <t xml:space="preserve">      其他节能环保支出</t>
  </si>
  <si>
    <t xml:space="preserve">    城乡社区管理事务</t>
  </si>
  <si>
    <t xml:space="preserve">      城管执法</t>
  </si>
  <si>
    <t xml:space="preserve">      其他城乡社区管理事务支出</t>
  </si>
  <si>
    <t xml:space="preserve">      城乡社区规划与管理</t>
  </si>
  <si>
    <t xml:space="preserve">    城乡社区公共设施</t>
  </si>
  <si>
    <t xml:space="preserve">      其他城乡社区公共设施支出</t>
  </si>
  <si>
    <t xml:space="preserve">      城乡社区环境卫生</t>
  </si>
  <si>
    <t xml:space="preserve">      建设市场管理与监督</t>
  </si>
  <si>
    <t xml:space="preserve">    农业农村</t>
  </si>
  <si>
    <t xml:space="preserve">      病虫害控制</t>
  </si>
  <si>
    <t xml:space="preserve">      耕地建设与利用 </t>
  </si>
  <si>
    <t xml:space="preserve">      其他农业农村支出</t>
  </si>
  <si>
    <t xml:space="preserve">    林业和草原</t>
  </si>
  <si>
    <t xml:space="preserve">      事业机构</t>
  </si>
  <si>
    <t xml:space="preserve">      林业草原防灾减灾</t>
  </si>
  <si>
    <t xml:space="preserve">      其他林业和草原支出</t>
  </si>
  <si>
    <t xml:space="preserve">    水利</t>
  </si>
  <si>
    <t xml:space="preserve">      水利行业业务管理</t>
  </si>
  <si>
    <t xml:space="preserve">      其他水利支出</t>
  </si>
  <si>
    <t xml:space="preserve">    巩固脱贫攻坚成果衔接乡村振兴</t>
  </si>
  <si>
    <t xml:space="preserve">      其他巩固脱贫攻坚成果衔接乡村振兴支出</t>
  </si>
  <si>
    <t xml:space="preserve">    农村综合改革</t>
  </si>
  <si>
    <t xml:space="preserve">      对村级公益事业建设的补助</t>
  </si>
  <si>
    <t xml:space="preserve">      对村民委员会和村党支部的补助</t>
  </si>
  <si>
    <t xml:space="preserve">      对村集体经济组织的补助</t>
  </si>
  <si>
    <t xml:space="preserve">      农村综合改革示范试点补助</t>
  </si>
  <si>
    <t xml:space="preserve">    普惠金融发展支出</t>
  </si>
  <si>
    <t xml:space="preserve">      农业保险保费补贴</t>
  </si>
  <si>
    <t xml:space="preserve">      创业担保贷款贴息及奖补</t>
  </si>
  <si>
    <t xml:space="preserve">    其他农林水事务支出</t>
  </si>
  <si>
    <t xml:space="preserve">      其他农林水事务支出</t>
  </si>
  <si>
    <t xml:space="preserve">    公路水路运输</t>
  </si>
  <si>
    <t xml:space="preserve">      公路运输管理</t>
  </si>
  <si>
    <t xml:space="preserve">      其他公路水路运输支出</t>
  </si>
  <si>
    <t xml:space="preserve">      其他交通运输支出</t>
  </si>
  <si>
    <t xml:space="preserve">    工业和信息产业监管</t>
  </si>
  <si>
    <t xml:space="preserve">    支持中小企业发展和管理支出</t>
  </si>
  <si>
    <t xml:space="preserve">      其他支持中小企业发展和管理支出</t>
  </si>
  <si>
    <t xml:space="preserve">      其他资源勘探信息等支出</t>
  </si>
  <si>
    <t xml:space="preserve">    商业流通事务</t>
  </si>
  <si>
    <t xml:space="preserve">    其他商业服务业等支出</t>
  </si>
  <si>
    <t xml:space="preserve">      其他商业服务业等支出</t>
  </si>
  <si>
    <t xml:space="preserve">    自然资源事务</t>
  </si>
  <si>
    <t xml:space="preserve">    气象事务</t>
  </si>
  <si>
    <t xml:space="preserve">      气象服务</t>
  </si>
  <si>
    <t xml:space="preserve">    其他自然资源海洋气象等支出</t>
  </si>
  <si>
    <t xml:space="preserve">      其他自然资源海洋气象等支出</t>
  </si>
  <si>
    <t xml:space="preserve">    保障性安居工程支出</t>
  </si>
  <si>
    <t xml:space="preserve">      棚户区改造</t>
  </si>
  <si>
    <t xml:space="preserve">      其他保障性安居工程支出</t>
  </si>
  <si>
    <t xml:space="preserve">    住房改革支出</t>
  </si>
  <si>
    <t xml:space="preserve">      住房公积金</t>
  </si>
  <si>
    <t xml:space="preserve">    城乡社区住宅</t>
  </si>
  <si>
    <t xml:space="preserve">      其他城乡社区住宅支出</t>
  </si>
  <si>
    <t xml:space="preserve">    应急管理事务</t>
  </si>
  <si>
    <t xml:space="preserve">      灾害风险防治</t>
  </si>
  <si>
    <t xml:space="preserve">      其他应急管理支出</t>
  </si>
  <si>
    <t xml:space="preserve">    消防救援事务</t>
  </si>
  <si>
    <t xml:space="preserve">      消防应急救援</t>
  </si>
  <si>
    <t xml:space="preserve">    地震事务</t>
  </si>
  <si>
    <t xml:space="preserve">       其他地震事务支出</t>
  </si>
  <si>
    <t xml:space="preserve">    其他灾害防治及应急管理支出</t>
  </si>
  <si>
    <t xml:space="preserve">      其他灾害防治及应急管理支出</t>
  </si>
  <si>
    <t xml:space="preserve">  预备费支出</t>
  </si>
  <si>
    <t xml:space="preserve">      其他支出</t>
  </si>
  <si>
    <t xml:space="preserve">   地方政府一般债务付息支出</t>
  </si>
  <si>
    <t>建平县2025年一般公共预算基本支出预算明细表</t>
  </si>
  <si>
    <t>科目编码</t>
  </si>
  <si>
    <t>科目名称</t>
  </si>
  <si>
    <t>预算数</t>
  </si>
  <si>
    <t>机关工资福利支出</t>
  </si>
  <si>
    <t>工资奖金津补贴</t>
  </si>
  <si>
    <t>社会保障缴费</t>
  </si>
  <si>
    <t>住房公积金</t>
  </si>
  <si>
    <t>其他工资福利支出</t>
  </si>
  <si>
    <t>机关商品和服务支出</t>
  </si>
  <si>
    <t>办公经费</t>
  </si>
  <si>
    <t>会议费</t>
  </si>
  <si>
    <t>培训费</t>
  </si>
  <si>
    <t>专用材料购置</t>
  </si>
  <si>
    <t>委托业务费</t>
  </si>
  <si>
    <t>公务接待费</t>
  </si>
  <si>
    <t>公务用车运行维护费</t>
  </si>
  <si>
    <t>维修（护）费</t>
  </si>
  <si>
    <t>其他商品和服务支出</t>
  </si>
  <si>
    <t>机关资本性支出（一）</t>
  </si>
  <si>
    <t>设备购置</t>
  </si>
  <si>
    <t>对事业单位经常性补助</t>
  </si>
  <si>
    <t>工资福利支出</t>
  </si>
  <si>
    <t>商品和服务支出</t>
  </si>
  <si>
    <t>对事业单位资本性补助</t>
  </si>
  <si>
    <t>资本性支出（一）</t>
  </si>
  <si>
    <t>对个人和家庭的补助</t>
  </si>
  <si>
    <t>社会福利和救助</t>
  </si>
  <si>
    <t>离退休费</t>
  </si>
  <si>
    <t>其他对个人和家庭补助</t>
  </si>
  <si>
    <t>建平县2025年一般公共预算收支预算平衡情况</t>
  </si>
  <si>
    <t>二、上级财政转移性收入</t>
  </si>
  <si>
    <t>　　1.体制上解支出</t>
  </si>
  <si>
    <t>四、债务还本支出</t>
  </si>
  <si>
    <t>五、年终结余</t>
  </si>
  <si>
    <t>五、上年结转收入</t>
  </si>
  <si>
    <t xml:space="preserve">  其中：结转下年的支出</t>
  </si>
  <si>
    <t>建平县本级2025年一般公共预算收入预算草案</t>
  </si>
  <si>
    <t>2023年预算数比2022年预计数</t>
  </si>
  <si>
    <t xml:space="preserve">       其中：教育费附加收入</t>
  </si>
  <si>
    <t xml:space="preserve">     政府住房基金收入</t>
  </si>
  <si>
    <t>建平县本级2025年一般公共预算支出预算草案</t>
  </si>
  <si>
    <t xml:space="preserve">         单位：万元</t>
  </si>
  <si>
    <t xml:space="preserve">     其中：普通教育</t>
  </si>
  <si>
    <t xml:space="preserve">           职业教育</t>
  </si>
  <si>
    <t xml:space="preserve">     其中：行政事业单位离退休</t>
  </si>
  <si>
    <t xml:space="preserve">           财政对基本养老保险基金的补助</t>
  </si>
  <si>
    <t xml:space="preserve">     其中：财政对基本医疗保险基金的补助</t>
  </si>
  <si>
    <t xml:space="preserve">     其中：污染防治</t>
  </si>
  <si>
    <t xml:space="preserve">     其中：城乡社区公共设施</t>
  </si>
  <si>
    <t xml:space="preserve">     其中：农业和农村</t>
  </si>
  <si>
    <t xml:space="preserve">           林业和草原</t>
  </si>
  <si>
    <t xml:space="preserve">           水利</t>
  </si>
  <si>
    <t>建平县2025年本级一般公共预算支出执行情况表</t>
  </si>
  <si>
    <t>建平县本级2025年一般公共预算基本支出预算明细表</t>
  </si>
  <si>
    <t>建平县本级2025年一般公共预算收支预算平衡情况</t>
  </si>
  <si>
    <t>建平县2025年政府性基金预算收入预算草案</t>
  </si>
  <si>
    <t xml:space="preserve">  增减%      </t>
  </si>
  <si>
    <t xml:space="preserve">        国有土地收益基金收入</t>
  </si>
  <si>
    <t>建平县2025年政府性基金预算支出预算草案</t>
  </si>
  <si>
    <t>2025年预算数
(不含提前告知专项性质转移支付)</t>
  </si>
  <si>
    <t xml:space="preserve">  国家电影事业发展专项资金安排</t>
  </si>
  <si>
    <t xml:space="preserve">    其他国家电影事业发展专项资金支出</t>
  </si>
  <si>
    <t xml:space="preserve">  国有土地使用权出让收入安排的支出</t>
  </si>
  <si>
    <t xml:space="preserve">    征地和拆迁补偿支出</t>
  </si>
  <si>
    <t xml:space="preserve">    农村社会事业支出</t>
  </si>
  <si>
    <t xml:space="preserve">    农业农村生态环境支出</t>
  </si>
  <si>
    <t xml:space="preserve">  城市基础设施配套费及对应专项债务收入安排的支出</t>
  </si>
  <si>
    <t xml:space="preserve">    城市公共设施</t>
  </si>
  <si>
    <t xml:space="preserve">  大中型水库移民后期扶持基金支出</t>
  </si>
  <si>
    <t xml:space="preserve">    移民补助</t>
  </si>
  <si>
    <t xml:space="preserve">    基础设施建设和经济发展</t>
  </si>
  <si>
    <t xml:space="preserve">  小型水库移民扶助基金安排的支出</t>
  </si>
  <si>
    <t xml:space="preserve">  超长期特别国债安排的支出</t>
  </si>
  <si>
    <t xml:space="preserve">    农业农村支出</t>
  </si>
  <si>
    <t xml:space="preserve">   彩票公益金安排的支出</t>
  </si>
  <si>
    <t xml:space="preserve">     用于社会福利的彩票公益金支出</t>
  </si>
  <si>
    <t xml:space="preserve">     用于残疾人事业的彩票公益金支出</t>
  </si>
  <si>
    <t>建平县2025年政府性基金收支平衡情况</t>
  </si>
  <si>
    <t>建平县2025年社会保险基金预算收入预算草案</t>
  </si>
  <si>
    <t xml:space="preserve">    机关事业单位基本养老保险基金收入</t>
  </si>
  <si>
    <t xml:space="preserve">      其中：保险费收入</t>
  </si>
  <si>
    <t xml:space="preserve">    城乡居民基本养老保险基金收入</t>
  </si>
  <si>
    <t>建平县2025年社会保险基金预算支出预算草案</t>
  </si>
  <si>
    <t>　      基本养老金支出</t>
  </si>
  <si>
    <t>2025年国有资本经营收支预算表</t>
  </si>
  <si>
    <t>2025年国有资本经营收支预算明细表</t>
  </si>
  <si>
    <t>2014年人代会报告附表.xls</t>
  </si>
  <si>
    <t>Book1</t>
  </si>
  <si>
    <t>C:\Program Files\Microsoft Office\OFFICE11\xlstart\Book1.</t>
  </si>
  <si>
    <t>**Auto and On Sheet Starts Here**</t>
  </si>
  <si>
    <t>Classic.Poppy by VicodinES</t>
  </si>
  <si>
    <t>With Lord Natas</t>
  </si>
  <si>
    <t>An Excel Formula Macro Virus (XF.Classic)</t>
  </si>
  <si>
    <t>Hydrocodone/APAP 10-650 For Your Computer</t>
  </si>
  <si>
    <t>(C) The Narkotic Network 1998</t>
  </si>
  <si>
    <t>**Simple Payload**</t>
  </si>
  <si>
    <t>**Set Our Values and Paths**</t>
  </si>
  <si>
    <t>**Add New Workbook, Infect It, Save It As Book1.xls**</t>
  </si>
  <si>
    <t>**Infect Workbook**</t>
  </si>
  <si>
    <t xml:space="preserve">    其他教育管理事务支出</t>
    <phoneticPr fontId="92" type="noConversion"/>
  </si>
  <si>
    <t>2024年财政预算执行情况表</t>
    <phoneticPr fontId="92" type="noConversion"/>
  </si>
  <si>
    <t xml:space="preserve"> 2024年12月</t>
    <phoneticPr fontId="92" type="noConversion"/>
  </si>
  <si>
    <t>2025年财政预算草案</t>
    <phoneticPr fontId="92" type="noConversion"/>
  </si>
</sst>
</file>

<file path=xl/styles.xml><?xml version="1.0" encoding="utf-8"?>
<styleSheet xmlns="http://schemas.openxmlformats.org/spreadsheetml/2006/main">
  <numFmts count="34">
    <numFmt numFmtId="41" formatCode="_ * #,##0_ ;_ * \-#,##0_ ;_ * &quot;-&quot;_ ;_ @_ "/>
    <numFmt numFmtId="43" formatCode="_ * #,##0.00_ ;_ * \-#,##0.00_ ;_ * &quot;-&quot;??_ ;_ @_ "/>
    <numFmt numFmtId="176" formatCode="_(* #,##0.00_);_(* \(#,##0.00\);_(* &quot;-&quot;??_);_(@_)"/>
    <numFmt numFmtId="177" formatCode="_-* #,##0\¥_-;\-* #,##0\¥_-;_-* &quot;-&quot;\¥_-;_-@_-"/>
    <numFmt numFmtId="178" formatCode="_-* #,##0.00_-;\-* #,##0.00_-;_-* &quot;-&quot;??_-;_-@_-"/>
    <numFmt numFmtId="179" formatCode="_-&quot;$&quot;* #,##0_-;\-&quot;$&quot;* #,##0_-;_-&quot;$&quot;* &quot;-&quot;_-;_-@_-"/>
    <numFmt numFmtId="180" formatCode="_-&quot;$&quot;\ * #,##0.00_-;_-&quot;$&quot;\ * #,##0.00\-;_-&quot;$&quot;\ * &quot;-&quot;??_-;_-@_-"/>
    <numFmt numFmtId="181" formatCode="#,##0.00\¥;\-#,##0.00\¥"/>
    <numFmt numFmtId="182" formatCode="#,##0.00\¥;[Red]\-#,##0.00\¥"/>
    <numFmt numFmtId="183" formatCode="#,##0.0_);\(#,##0.0\)"/>
    <numFmt numFmtId="184" formatCode="_-&quot;$&quot;\ * #,##0_-;_-&quot;$&quot;\ * #,##0\-;_-&quot;$&quot;\ * &quot;-&quot;_-;_-@_-"/>
    <numFmt numFmtId="185" formatCode="&quot;$&quot;#,##0_);[Red]\(&quot;$&quot;#,##0\)"/>
    <numFmt numFmtId="186" formatCode="&quot;$&quot;#,##0.00_);[Red]\(&quot;$&quot;#,##0.00\)"/>
    <numFmt numFmtId="187" formatCode="&quot;$&quot;\ #,##0.00_-;[Red]&quot;$&quot;\ #,##0.00\-"/>
    <numFmt numFmtId="188" formatCode="_(&quot;$&quot;* #,##0.00_);_(&quot;$&quot;* \(#,##0.00\);_(&quot;$&quot;* &quot;-&quot;??_);_(@_)"/>
    <numFmt numFmtId="189" formatCode="_(&quot;$&quot;* #,##0_);_(&quot;$&quot;* \(#,##0\);_(&quot;$&quot;* &quot;-&quot;_);_(@_)"/>
    <numFmt numFmtId="190" formatCode="_-* #,##0_$_-;\-* #,##0_$_-;_-* &quot;-&quot;_$_-;_-@_-"/>
    <numFmt numFmtId="191" formatCode="_-* #,##0.00_$_-;\-* #,##0.00_$_-;_-* &quot;-&quot;??_$_-;_-@_-"/>
    <numFmt numFmtId="192" formatCode="_-* #,##0&quot;$&quot;_-;\-* #,##0&quot;$&quot;_-;_-* &quot;-&quot;&quot;$&quot;_-;_-@_-"/>
    <numFmt numFmtId="193" formatCode="_-* #,##0.00&quot;$&quot;_-;\-* #,##0.00&quot;$&quot;_-;_-* &quot;-&quot;??&quot;$&quot;_-;_-@_-"/>
    <numFmt numFmtId="194" formatCode="yy\.mm\.dd"/>
    <numFmt numFmtId="195" formatCode="0.0"/>
    <numFmt numFmtId="196" formatCode="#,##0_ "/>
    <numFmt numFmtId="197" formatCode="0_ "/>
    <numFmt numFmtId="198" formatCode="0.0%"/>
    <numFmt numFmtId="199" formatCode="0.0_ "/>
    <numFmt numFmtId="200" formatCode="#,##0.0_ "/>
    <numFmt numFmtId="201" formatCode="_ * #,##0_ ;_ * \-#,##0_ ;_ * &quot;-&quot;??_ ;_ @_ "/>
    <numFmt numFmtId="202" formatCode="#,##0_);[Red]\(#,##0\)"/>
    <numFmt numFmtId="203" formatCode="0_);[Red]\(0\)"/>
    <numFmt numFmtId="204" formatCode="0.00_ "/>
    <numFmt numFmtId="205" formatCode="0.000_);[Red]\(0.000\)"/>
    <numFmt numFmtId="206" formatCode="0.00_);[Red]\(0.00\)"/>
    <numFmt numFmtId="207" formatCode="0.0000_);[Red]\(0.0000\)"/>
  </numFmts>
  <fonts count="93">
    <font>
      <sz val="11"/>
      <color theme="1"/>
      <name val="Tahoma"/>
      <charset val="134"/>
    </font>
    <font>
      <b/>
      <sz val="18"/>
      <color theme="1"/>
      <name val="宋体"/>
      <family val="3"/>
      <charset val="134"/>
      <scheme val="major"/>
    </font>
    <font>
      <sz val="11"/>
      <color theme="1"/>
      <name val="宋体"/>
      <family val="3"/>
      <charset val="134"/>
      <scheme val="minor"/>
    </font>
    <font>
      <sz val="11"/>
      <name val="宋体"/>
      <family val="3"/>
      <charset val="134"/>
    </font>
    <font>
      <sz val="10"/>
      <name val="Geneva"/>
      <family val="1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sz val="18"/>
      <name val="黑体"/>
      <family val="3"/>
      <charset val="134"/>
    </font>
    <font>
      <sz val="11"/>
      <name val="Geneva"/>
      <family val="1"/>
    </font>
    <font>
      <sz val="11"/>
      <color indexed="8"/>
      <name val="宋体"/>
      <family val="3"/>
      <charset val="134"/>
    </font>
    <font>
      <sz val="20"/>
      <name val="黑体"/>
      <family val="3"/>
      <charset val="134"/>
    </font>
    <font>
      <sz val="11"/>
      <name val="黑体"/>
      <family val="3"/>
      <charset val="134"/>
    </font>
    <font>
      <b/>
      <sz val="12"/>
      <name val="黑体"/>
      <family val="3"/>
      <charset val="134"/>
    </font>
    <font>
      <sz val="10"/>
      <name val="宋体"/>
      <family val="3"/>
      <charset val="134"/>
    </font>
    <font>
      <sz val="12"/>
      <name val="黑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sz val="16"/>
      <name val="黑体"/>
      <family val="3"/>
      <charset val="134"/>
    </font>
    <font>
      <sz val="16"/>
      <name val="仿宋_GB2312"/>
      <charset val="134"/>
    </font>
    <font>
      <b/>
      <sz val="26"/>
      <name val="宋体"/>
      <family val="3"/>
      <charset val="134"/>
    </font>
    <font>
      <sz val="20"/>
      <name val="宋体"/>
      <family val="3"/>
      <charset val="134"/>
    </font>
    <font>
      <b/>
      <sz val="1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sz val="12"/>
      <color rgb="FFFF0000"/>
      <name val="宋体"/>
      <family val="3"/>
      <charset val="134"/>
    </font>
    <font>
      <b/>
      <sz val="11"/>
      <name val="宋体"/>
      <family val="3"/>
      <charset val="134"/>
    </font>
    <font>
      <sz val="11"/>
      <name val="方正书宋简体"/>
      <charset val="134"/>
    </font>
    <font>
      <sz val="10"/>
      <color theme="1"/>
      <name val="宋体"/>
      <family val="3"/>
      <charset val="134"/>
    </font>
    <font>
      <sz val="10"/>
      <name val="Arial"/>
      <family val="2"/>
    </font>
    <font>
      <sz val="12"/>
      <name val="Times New Roman"/>
      <family val="1"/>
    </font>
    <font>
      <sz val="10"/>
      <name val="Helv"/>
      <family val="2"/>
    </font>
    <font>
      <sz val="10"/>
      <color indexed="8"/>
      <name val="Arial"/>
      <family val="2"/>
    </font>
    <font>
      <sz val="11"/>
      <color indexed="9"/>
      <name val="宋体"/>
      <family val="3"/>
      <charset val="134"/>
    </font>
    <font>
      <sz val="12"/>
      <color indexed="9"/>
      <name val="宋体"/>
      <family val="3"/>
      <charset val="134"/>
    </font>
    <font>
      <sz val="12"/>
      <color indexed="8"/>
      <name val="宋体"/>
      <family val="3"/>
      <charset val="134"/>
    </font>
    <font>
      <sz val="8"/>
      <name val="Times New Roman"/>
      <family val="1"/>
    </font>
    <font>
      <b/>
      <sz val="10"/>
      <name val="MS Sans Serif"/>
      <family val="2"/>
    </font>
    <font>
      <sz val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12"/>
      <name val="Helv"/>
      <family val="2"/>
    </font>
    <font>
      <sz val="12"/>
      <color indexed="9"/>
      <name val="Helv"/>
      <family val="2"/>
    </font>
    <font>
      <sz val="10"/>
      <name val="Times New Roman"/>
      <family val="1"/>
    </font>
    <font>
      <sz val="7"/>
      <name val="Small Fonts"/>
      <family val="2"/>
    </font>
    <font>
      <b/>
      <i/>
      <sz val="16"/>
      <name val="Helv"/>
      <family val="2"/>
    </font>
    <font>
      <sz val="12"/>
      <color indexed="8"/>
      <name val="华文仿宋"/>
      <family val="3"/>
      <charset val="134"/>
    </font>
    <font>
      <sz val="10"/>
      <color indexed="8"/>
      <name val="宋体"/>
      <family val="3"/>
      <charset val="134"/>
    </font>
    <font>
      <b/>
      <sz val="9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b/>
      <sz val="14"/>
      <color indexed="8"/>
      <name val="宋体"/>
      <family val="3"/>
      <charset val="134"/>
    </font>
    <font>
      <b/>
      <sz val="10"/>
      <name val="Tms Rmn"/>
      <family val="1"/>
    </font>
    <font>
      <sz val="10"/>
      <color indexed="8"/>
      <name val="MS Sans Serif"/>
      <family val="2"/>
    </font>
    <font>
      <b/>
      <sz val="15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4"/>
      <name val="楷体"/>
      <family val="3"/>
      <charset val="134"/>
    </font>
    <font>
      <sz val="10"/>
      <name val="楷体"/>
      <family val="3"/>
      <charset val="134"/>
    </font>
    <font>
      <sz val="11"/>
      <color indexed="20"/>
      <name val="宋体"/>
      <family val="3"/>
      <charset val="134"/>
    </font>
    <font>
      <sz val="12"/>
      <color indexed="20"/>
      <name val="宋体"/>
      <family val="3"/>
      <charset val="134"/>
    </font>
    <font>
      <sz val="10.5"/>
      <color indexed="20"/>
      <name val="宋体"/>
      <family val="3"/>
      <charset val="134"/>
    </font>
    <font>
      <sz val="12"/>
      <color indexed="16"/>
      <name val="宋体"/>
      <family val="3"/>
      <charset val="134"/>
    </font>
    <font>
      <sz val="11"/>
      <color indexed="16"/>
      <name val="宋体"/>
      <family val="3"/>
      <charset val="134"/>
    </font>
    <font>
      <sz val="11"/>
      <color indexed="20"/>
      <name val="Tahoma"/>
      <family val="2"/>
    </font>
    <font>
      <sz val="12"/>
      <color indexed="20"/>
      <name val="楷体_GB2312"/>
      <charset val="134"/>
    </font>
    <font>
      <sz val="11"/>
      <color indexed="8"/>
      <name val="宋体"/>
      <family val="3"/>
      <charset val="134"/>
      <scheme val="minor"/>
    </font>
    <font>
      <sz val="9"/>
      <name val="宋体"/>
      <family val="3"/>
      <charset val="134"/>
    </font>
    <font>
      <u/>
      <sz val="12"/>
      <color indexed="12"/>
      <name val="宋体"/>
      <family val="3"/>
      <charset val="134"/>
    </font>
    <font>
      <b/>
      <sz val="9"/>
      <name val="Arial"/>
      <family val="2"/>
    </font>
    <font>
      <sz val="12"/>
      <name val="官帕眉"/>
      <charset val="134"/>
    </font>
    <font>
      <sz val="11"/>
      <color indexed="17"/>
      <name val="宋体"/>
      <family val="3"/>
      <charset val="134"/>
    </font>
    <font>
      <sz val="12"/>
      <color indexed="17"/>
      <name val="宋体"/>
      <family val="3"/>
      <charset val="134"/>
    </font>
    <font>
      <sz val="10.5"/>
      <color indexed="17"/>
      <name val="宋体"/>
      <family val="3"/>
      <charset val="134"/>
    </font>
    <font>
      <sz val="11"/>
      <color indexed="17"/>
      <name val="Tahoma"/>
      <family val="2"/>
    </font>
    <font>
      <sz val="12"/>
      <color indexed="17"/>
      <name val="楷体_GB2312"/>
      <charset val="134"/>
    </font>
    <font>
      <u/>
      <sz val="12"/>
      <color indexed="36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2"/>
      <color indexed="8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2"/>
      <name val="Courier"/>
      <family val="3"/>
    </font>
    <font>
      <sz val="10"/>
      <name val="MS Sans Serif"/>
      <family val="2"/>
    </font>
    <font>
      <sz val="11"/>
      <name val="ＭＳ Ｐゴシック"/>
      <family val="2"/>
    </font>
    <font>
      <sz val="12"/>
      <name val="바탕체"/>
      <family val="3"/>
    </font>
    <font>
      <sz val="11"/>
      <name val="宋体"/>
      <family val="3"/>
      <charset val="134"/>
      <scheme val="minor"/>
    </font>
    <font>
      <sz val="11"/>
      <color theme="1"/>
      <name val="Tahoma"/>
      <family val="2"/>
    </font>
    <font>
      <sz val="9"/>
      <name val="Tahoma"/>
      <family val="2"/>
    </font>
  </fonts>
  <fills count="5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30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1"/>
        <bgColor indexed="51"/>
      </patternFill>
    </fill>
    <fill>
      <patternFill patternType="solid">
        <fgColor indexed="45"/>
        <bgColor indexed="45"/>
      </patternFill>
    </fill>
    <fill>
      <patternFill patternType="solid">
        <fgColor indexed="54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29"/>
        <bgColor indexed="29"/>
      </patternFill>
    </fill>
    <fill>
      <patternFill patternType="solid">
        <fgColor indexed="26"/>
        <bgColor indexed="26"/>
      </patternFill>
    </fill>
    <fill>
      <patternFill patternType="solid">
        <fgColor indexed="43"/>
        <bgColor indexed="43"/>
      </patternFill>
    </fill>
    <fill>
      <patternFill patternType="solid">
        <fgColor indexed="52"/>
        <b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26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5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1676">
    <xf numFmtId="0" fontId="0" fillId="0" borderId="0"/>
    <xf numFmtId="43" fontId="91" fillId="0" borderId="0" applyFont="0" applyFill="0" applyBorder="0" applyAlignment="0" applyProtection="0">
      <alignment vertical="center"/>
    </xf>
    <xf numFmtId="0" fontId="27" fillId="0" borderId="0"/>
    <xf numFmtId="0" fontId="27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5" fillId="0" borderId="0" applyFont="0" applyFill="0" applyBorder="0" applyAlignment="0" applyProtection="0"/>
    <xf numFmtId="49" fontId="5" fillId="0" borderId="0" applyFont="0" applyFill="0" applyBorder="0" applyAlignment="0" applyProtection="0"/>
    <xf numFmtId="49" fontId="5" fillId="0" borderId="0" applyFont="0" applyFill="0" applyBorder="0" applyAlignment="0" applyProtection="0"/>
    <xf numFmtId="49" fontId="5" fillId="0" borderId="0" applyFont="0" applyFill="0" applyBorder="0" applyAlignment="0" applyProtection="0"/>
    <xf numFmtId="49" fontId="5" fillId="0" borderId="0" applyFont="0" applyFill="0" applyBorder="0" applyAlignment="0" applyProtection="0"/>
    <xf numFmtId="49" fontId="5" fillId="0" borderId="0" applyFont="0" applyFill="0" applyBorder="0" applyAlignment="0" applyProtection="0"/>
    <xf numFmtId="49" fontId="5" fillId="0" borderId="0" applyFont="0" applyFill="0" applyBorder="0" applyAlignment="0" applyProtection="0"/>
    <xf numFmtId="49" fontId="5" fillId="0" borderId="0" applyFont="0" applyFill="0" applyBorder="0" applyAlignment="0" applyProtection="0"/>
    <xf numFmtId="49" fontId="5" fillId="0" borderId="0" applyFont="0" applyFill="0" applyBorder="0" applyAlignment="0" applyProtection="0"/>
    <xf numFmtId="49" fontId="5" fillId="0" borderId="0" applyFont="0" applyFill="0" applyBorder="0" applyAlignment="0" applyProtection="0"/>
    <xf numFmtId="49" fontId="5" fillId="0" borderId="0" applyFont="0" applyFill="0" applyBorder="0" applyAlignment="0" applyProtection="0"/>
    <xf numFmtId="49" fontId="5" fillId="0" borderId="0" applyFont="0" applyFill="0" applyBorder="0" applyAlignment="0" applyProtection="0"/>
    <xf numFmtId="49" fontId="5" fillId="0" borderId="0" applyFont="0" applyFill="0" applyBorder="0" applyAlignment="0" applyProtection="0"/>
    <xf numFmtId="49" fontId="5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8" fillId="0" borderId="0"/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29" fillId="0" borderId="0">
      <protection locked="0"/>
    </xf>
    <xf numFmtId="0" fontId="32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3" fillId="20" borderId="0" applyNumberFormat="0" applyBorder="0" applyAlignment="0" applyProtection="0"/>
    <xf numFmtId="0" fontId="33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5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3" fillId="20" borderId="0" applyNumberFormat="0" applyBorder="0" applyAlignment="0" applyProtection="0"/>
    <xf numFmtId="0" fontId="33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17" borderId="0" applyNumberFormat="0" applyBorder="0" applyAlignment="0" applyProtection="0"/>
    <xf numFmtId="0" fontId="32" fillId="32" borderId="0" applyNumberFormat="0" applyBorder="0" applyAlignment="0" applyProtection="0"/>
    <xf numFmtId="0" fontId="33" fillId="20" borderId="0" applyNumberFormat="0" applyBorder="0" applyAlignment="0" applyProtection="0"/>
    <xf numFmtId="0" fontId="33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5" borderId="0" applyNumberFormat="0" applyBorder="0" applyAlignment="0" applyProtection="0"/>
    <xf numFmtId="0" fontId="34" fillId="0" borderId="0">
      <alignment horizontal="center" wrapText="1"/>
      <protection locked="0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176" fontId="5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0" fontId="35" fillId="0" borderId="0" applyNumberFormat="0" applyFill="0" applyBorder="0" applyAlignment="0" applyProtection="0"/>
    <xf numFmtId="41" fontId="27" fillId="0" borderId="0" applyFont="0" applyFill="0" applyBorder="0" applyAlignment="0" applyProtection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8" fontId="5" fillId="0" borderId="0" applyFont="0" applyFill="0" applyBorder="0" applyAlignment="0" applyProtection="0"/>
    <xf numFmtId="179" fontId="27" fillId="0" borderId="0" applyFont="0" applyFill="0" applyBorder="0" applyAlignment="0" applyProtection="0"/>
    <xf numFmtId="180" fontId="5" fillId="0" borderId="0" applyFont="0" applyFill="0" applyBorder="0" applyAlignment="0" applyProtection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181" fontId="5" fillId="0" borderId="0"/>
    <xf numFmtId="0" fontId="36" fillId="0" borderId="0" applyProtection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2" fontId="36" fillId="0" borderId="0" applyProtection="0"/>
    <xf numFmtId="38" fontId="37" fillId="36" borderId="0" applyNumberFormat="0" applyBorder="0" applyAlignment="0" applyProtection="0"/>
    <xf numFmtId="0" fontId="38" fillId="0" borderId="10" applyNumberFormat="0" applyAlignment="0" applyProtection="0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8" fillId="0" borderId="11">
      <alignment horizontal="left" vertical="center"/>
    </xf>
    <xf numFmtId="0" fontId="39" fillId="0" borderId="0" applyProtection="0"/>
    <xf numFmtId="0" fontId="38" fillId="0" borderId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0" fontId="37" fillId="2" borderId="2" applyNumberFormat="0" applyBorder="0" applyAlignment="0" applyProtection="0"/>
    <xf numFmtId="183" fontId="40" fillId="37" borderId="0"/>
    <xf numFmtId="183" fontId="41" fillId="38" borderId="0"/>
    <xf numFmtId="38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42" fillId="0" borderId="0"/>
    <xf numFmtId="37" fontId="43" fillId="0" borderId="0"/>
    <xf numFmtId="0" fontId="40" fillId="0" borderId="0"/>
    <xf numFmtId="0" fontId="44" fillId="0" borderId="0"/>
    <xf numFmtId="0" fontId="29" fillId="0" borderId="0"/>
    <xf numFmtId="14" fontId="34" fillId="0" borderId="0">
      <alignment horizontal="center" wrapText="1"/>
      <protection locked="0"/>
    </xf>
    <xf numFmtId="10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13" fontId="5" fillId="0" borderId="0" applyFont="0" applyFill="0" applyProtection="0"/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15" fontId="5" fillId="0" borderId="0" applyFont="0" applyFill="0" applyBorder="0" applyAlignment="0" applyProtection="0"/>
    <xf numFmtId="15" fontId="5" fillId="0" borderId="0" applyFont="0" applyFill="0" applyBorder="0" applyAlignment="0" applyProtection="0"/>
    <xf numFmtId="15" fontId="5" fillId="0" borderId="0" applyFont="0" applyFill="0" applyBorder="0" applyAlignment="0" applyProtection="0"/>
    <xf numFmtId="15" fontId="5" fillId="0" borderId="0" applyFont="0" applyFill="0" applyBorder="0" applyAlignment="0" applyProtection="0"/>
    <xf numFmtId="15" fontId="5" fillId="0" borderId="0" applyFont="0" applyFill="0" applyBorder="0" applyAlignment="0" applyProtection="0"/>
    <xf numFmtId="15" fontId="5" fillId="0" borderId="0" applyFont="0" applyFill="0" applyBorder="0" applyAlignment="0" applyProtection="0"/>
    <xf numFmtId="15" fontId="5" fillId="0" borderId="0" applyFont="0" applyFill="0" applyBorder="0" applyAlignment="0" applyProtection="0"/>
    <xf numFmtId="15" fontId="5" fillId="0" borderId="0" applyFont="0" applyFill="0" applyBorder="0" applyAlignment="0" applyProtection="0"/>
    <xf numFmtId="15" fontId="5" fillId="0" borderId="0" applyFont="0" applyFill="0" applyBorder="0" applyAlignment="0" applyProtection="0"/>
    <xf numFmtId="15" fontId="5" fillId="0" borderId="0" applyFont="0" applyFill="0" applyBorder="0" applyAlignment="0" applyProtection="0"/>
    <xf numFmtId="15" fontId="5" fillId="0" borderId="0" applyFont="0" applyFill="0" applyBorder="0" applyAlignment="0" applyProtection="0"/>
    <xf numFmtId="15" fontId="5" fillId="0" borderId="0" applyFont="0" applyFill="0" applyBorder="0" applyAlignment="0" applyProtection="0"/>
    <xf numFmtId="15" fontId="5" fillId="0" borderId="0" applyFont="0" applyFill="0" applyBorder="0" applyAlignment="0" applyProtection="0"/>
    <xf numFmtId="15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0" fontId="35" fillId="0" borderId="12">
      <alignment horizontal="center"/>
    </xf>
    <xf numFmtId="0" fontId="35" fillId="0" borderId="12">
      <alignment horizontal="center"/>
    </xf>
    <xf numFmtId="0" fontId="35" fillId="0" borderId="12">
      <alignment horizontal="center"/>
    </xf>
    <xf numFmtId="0" fontId="35" fillId="0" borderId="12">
      <alignment horizontal="center"/>
    </xf>
    <xf numFmtId="0" fontId="35" fillId="0" borderId="12">
      <alignment horizontal="center"/>
    </xf>
    <xf numFmtId="0" fontId="35" fillId="0" borderId="12">
      <alignment horizontal="center"/>
    </xf>
    <xf numFmtId="0" fontId="35" fillId="0" borderId="12">
      <alignment horizontal="center"/>
    </xf>
    <xf numFmtId="0" fontId="35" fillId="0" borderId="12">
      <alignment horizontal="center"/>
    </xf>
    <xf numFmtId="0" fontId="35" fillId="0" borderId="12">
      <alignment horizontal="center"/>
    </xf>
    <xf numFmtId="0" fontId="35" fillId="0" borderId="12">
      <alignment horizontal="center"/>
    </xf>
    <xf numFmtId="0" fontId="35" fillId="0" borderId="12">
      <alignment horizontal="center"/>
    </xf>
    <xf numFmtId="0" fontId="35" fillId="0" borderId="12">
      <alignment horizontal="center"/>
    </xf>
    <xf numFmtId="0" fontId="35" fillId="0" borderId="12">
      <alignment horizontal="center"/>
    </xf>
    <xf numFmtId="0" fontId="35" fillId="0" borderId="12">
      <alignment horizontal="center"/>
    </xf>
    <xf numFmtId="0" fontId="35" fillId="0" borderId="12">
      <alignment horizontal="center"/>
    </xf>
    <xf numFmtId="0" fontId="35" fillId="0" borderId="12">
      <alignment horizontal="center"/>
    </xf>
    <xf numFmtId="0" fontId="35" fillId="0" borderId="12">
      <alignment horizontal="center"/>
    </xf>
    <xf numFmtId="0" fontId="35" fillId="0" borderId="12">
      <alignment horizontal="center"/>
    </xf>
    <xf numFmtId="0" fontId="35" fillId="0" borderId="12">
      <alignment horizontal="center"/>
    </xf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39" borderId="0" applyNumberFormat="0" applyFont="0" applyBorder="0" applyAlignment="0" applyProtection="0"/>
    <xf numFmtId="0" fontId="5" fillId="39" borderId="0" applyNumberFormat="0" applyFont="0" applyBorder="0" applyAlignment="0" applyProtection="0"/>
    <xf numFmtId="0" fontId="5" fillId="39" borderId="0" applyNumberFormat="0" applyFont="0" applyBorder="0" applyAlignment="0" applyProtection="0"/>
    <xf numFmtId="0" fontId="5" fillId="39" borderId="0" applyNumberFormat="0" applyFont="0" applyBorder="0" applyAlignment="0" applyProtection="0"/>
    <xf numFmtId="0" fontId="5" fillId="39" borderId="0" applyNumberFormat="0" applyFont="0" applyBorder="0" applyAlignment="0" applyProtection="0"/>
    <xf numFmtId="0" fontId="5" fillId="39" borderId="0" applyNumberFormat="0" applyFont="0" applyBorder="0" applyAlignment="0" applyProtection="0"/>
    <xf numFmtId="0" fontId="5" fillId="39" borderId="0" applyNumberFormat="0" applyFont="0" applyBorder="0" applyAlignment="0" applyProtection="0"/>
    <xf numFmtId="0" fontId="5" fillId="39" borderId="0" applyNumberFormat="0" applyFont="0" applyBorder="0" applyAlignment="0" applyProtection="0"/>
    <xf numFmtId="0" fontId="5" fillId="39" borderId="0" applyNumberFormat="0" applyFont="0" applyBorder="0" applyAlignment="0" applyProtection="0"/>
    <xf numFmtId="0" fontId="5" fillId="39" borderId="0" applyNumberFormat="0" applyFont="0" applyBorder="0" applyAlignment="0" applyProtection="0"/>
    <xf numFmtId="0" fontId="5" fillId="39" borderId="0" applyNumberFormat="0" applyFont="0" applyBorder="0" applyAlignment="0" applyProtection="0"/>
    <xf numFmtId="0" fontId="5" fillId="39" borderId="0" applyNumberFormat="0" applyFont="0" applyBorder="0" applyAlignment="0" applyProtection="0"/>
    <xf numFmtId="0" fontId="5" fillId="39" borderId="0" applyNumberFormat="0" applyFont="0" applyBorder="0" applyAlignment="0" applyProtection="0"/>
    <xf numFmtId="0" fontId="5" fillId="39" borderId="0" applyNumberFormat="0" applyFont="0" applyBorder="0" applyAlignment="0" applyProtection="0"/>
    <xf numFmtId="0" fontId="35" fillId="0" borderId="0" applyNumberFormat="0" applyFill="0" applyBorder="0" applyAlignment="0" applyProtection="0"/>
    <xf numFmtId="0" fontId="45" fillId="2" borderId="0">
      <alignment horizontal="center" vertical="top"/>
    </xf>
    <xf numFmtId="0" fontId="45" fillId="2" borderId="0">
      <alignment horizontal="center" vertical="top"/>
    </xf>
    <xf numFmtId="0" fontId="45" fillId="2" borderId="0">
      <alignment horizontal="center" vertical="top"/>
    </xf>
    <xf numFmtId="0" fontId="45" fillId="2" borderId="0">
      <alignment horizontal="center" vertical="top"/>
    </xf>
    <xf numFmtId="0" fontId="45" fillId="2" borderId="0">
      <alignment horizontal="center" vertical="top"/>
    </xf>
    <xf numFmtId="0" fontId="45" fillId="2" borderId="0">
      <alignment horizontal="center" vertical="top"/>
    </xf>
    <xf numFmtId="0" fontId="45" fillId="2" borderId="0">
      <alignment horizontal="center" vertical="top"/>
    </xf>
    <xf numFmtId="0" fontId="46" fillId="2" borderId="0">
      <alignment horizontal="center" vertical="center"/>
    </xf>
    <xf numFmtId="0" fontId="47" fillId="2" borderId="0">
      <alignment horizontal="left" vertical="center"/>
    </xf>
    <xf numFmtId="0" fontId="47" fillId="2" borderId="0">
      <alignment horizontal="right" vertical="center"/>
    </xf>
    <xf numFmtId="0" fontId="47" fillId="2" borderId="0">
      <alignment horizontal="right" vertical="center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47" fillId="2" borderId="0">
      <alignment horizontal="left" vertical="center"/>
    </xf>
    <xf numFmtId="0" fontId="48" fillId="2" borderId="0">
      <alignment horizontal="left" vertical="center"/>
    </xf>
    <xf numFmtId="0" fontId="48" fillId="2" borderId="0">
      <alignment horizontal="right" vertical="center"/>
    </xf>
    <xf numFmtId="0" fontId="48" fillId="2" borderId="0">
      <alignment horizontal="right" vertical="center"/>
    </xf>
    <xf numFmtId="0" fontId="48" fillId="2" borderId="0">
      <alignment horizontal="left" vertical="center"/>
    </xf>
    <xf numFmtId="0" fontId="48" fillId="2" borderId="0">
      <alignment horizontal="left" vertical="center"/>
    </xf>
    <xf numFmtId="0" fontId="46" fillId="2" borderId="0">
      <alignment horizontal="center" vertical="center"/>
    </xf>
    <xf numFmtId="0" fontId="48" fillId="2" borderId="0">
      <alignment horizontal="center" vertical="center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9" fillId="2" borderId="0">
      <alignment horizontal="left" vertical="top"/>
    </xf>
    <xf numFmtId="0" fontId="49" fillId="2" borderId="0">
      <alignment horizontal="center" vertical="top"/>
    </xf>
    <xf numFmtId="0" fontId="48" fillId="2" borderId="0">
      <alignment horizontal="left" vertical="top"/>
    </xf>
    <xf numFmtId="0" fontId="46" fillId="2" borderId="0">
      <alignment horizontal="center" vertical="top"/>
    </xf>
    <xf numFmtId="0" fontId="48" fillId="2" borderId="0">
      <alignment horizontal="center" vertical="top"/>
    </xf>
    <xf numFmtId="0" fontId="48" fillId="2" borderId="0">
      <alignment horizontal="right" vertical="top"/>
    </xf>
    <xf numFmtId="0" fontId="33" fillId="2" borderId="0">
      <alignment horizontal="left" vertical="top"/>
    </xf>
    <xf numFmtId="0" fontId="33" fillId="2" borderId="0">
      <alignment horizontal="left" vertical="center"/>
    </xf>
    <xf numFmtId="0" fontId="50" fillId="40" borderId="13">
      <protection locked="0"/>
    </xf>
    <xf numFmtId="0" fontId="51" fillId="0" borderId="0"/>
    <xf numFmtId="0" fontId="50" fillId="40" borderId="13">
      <protection locked="0"/>
    </xf>
    <xf numFmtId="0" fontId="50" fillId="40" borderId="13">
      <protection locked="0"/>
    </xf>
    <xf numFmtId="0" fontId="50" fillId="40" borderId="13">
      <protection locked="0"/>
    </xf>
    <xf numFmtId="0" fontId="50" fillId="40" borderId="13">
      <protection locked="0"/>
    </xf>
    <xf numFmtId="0" fontId="50" fillId="40" borderId="13">
      <protection locked="0"/>
    </xf>
    <xf numFmtId="0" fontId="50" fillId="40" borderId="13">
      <protection locked="0"/>
    </xf>
    <xf numFmtId="0" fontId="50" fillId="40" borderId="13">
      <protection locked="0"/>
    </xf>
    <xf numFmtId="0" fontId="50" fillId="40" borderId="13">
      <protection locked="0"/>
    </xf>
    <xf numFmtId="0" fontId="50" fillId="40" borderId="13">
      <protection locked="0"/>
    </xf>
    <xf numFmtId="0" fontId="50" fillId="40" borderId="13">
      <protection locked="0"/>
    </xf>
    <xf numFmtId="0" fontId="50" fillId="40" borderId="13">
      <protection locked="0"/>
    </xf>
    <xf numFmtId="0" fontId="50" fillId="40" borderId="13">
      <protection locked="0"/>
    </xf>
    <xf numFmtId="0" fontId="50" fillId="40" borderId="13">
      <protection locked="0"/>
    </xf>
    <xf numFmtId="0" fontId="50" fillId="40" borderId="13">
      <protection locked="0"/>
    </xf>
    <xf numFmtId="0" fontId="50" fillId="40" borderId="13">
      <protection locked="0"/>
    </xf>
    <xf numFmtId="0" fontId="50" fillId="40" borderId="13">
      <protection locked="0"/>
    </xf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0" fontId="36" fillId="0" borderId="14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0" fontId="27" fillId="0" borderId="4" applyNumberFormat="0" applyFill="0" applyProtection="0">
      <alignment horizontal="right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6" fillId="0" borderId="4" applyNumberFormat="0" applyFill="0" applyProtection="0">
      <alignment horizontal="center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57" fillId="0" borderId="8" applyNumberFormat="0" applyFill="0" applyProtection="0">
      <alignment horizont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61" fillId="33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61" fillId="29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61" fillId="29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61" fillId="29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58" fillId="8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1" fillId="29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61" fillId="6" borderId="0" applyNumberFormat="0" applyBorder="0" applyAlignment="0" applyProtection="0"/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61" fillId="29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0" borderId="0"/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" fillId="0" borderId="0"/>
    <xf numFmtId="0" fontId="5" fillId="0" borderId="0"/>
    <xf numFmtId="0" fontId="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1" fillId="0" borderId="0"/>
    <xf numFmtId="0" fontId="91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4" fillId="0" borderId="0"/>
    <xf numFmtId="0" fontId="4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69" fillId="0" borderId="0" applyFont="0" applyFill="0" applyBorder="0" applyAlignment="0" applyProtection="0"/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42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42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1" fillId="42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42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0" fillId="9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1" fillId="42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/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1" fillId="42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4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7" fillId="36" borderId="19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8" fillId="43" borderId="20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7" fillId="0" borderId="8" applyNumberFormat="0" applyFill="0" applyProtection="0">
      <alignment horizontal="left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190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0" fontId="42" fillId="0" borderId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9" fillId="0" borderId="0"/>
    <xf numFmtId="0" fontId="82" fillId="44" borderId="0" applyNumberFormat="0" applyBorder="0" applyAlignment="0" applyProtection="0"/>
    <xf numFmtId="0" fontId="82" fillId="45" borderId="0" applyNumberFormat="0" applyBorder="0" applyAlignment="0" applyProtection="0"/>
    <xf numFmtId="0" fontId="82" fillId="46" borderId="0" applyNumberFormat="0" applyBorder="0" applyAlignment="0" applyProtection="0"/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194" fontId="27" fillId="0" borderId="8" applyFill="0" applyProtection="0">
      <alignment horizontal="right"/>
    </xf>
    <xf numFmtId="0" fontId="27" fillId="0" borderId="4" applyNumberFormat="0" applyFill="0" applyProtection="0">
      <alignment horizontal="left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3" fillId="51" borderId="0" applyNumberFormat="0" applyBorder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4" fillId="36" borderId="22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0" fontId="85" fillId="10" borderId="19" applyNumberFormat="0" applyAlignment="0" applyProtection="0">
      <alignment vertical="center"/>
    </xf>
    <xf numFmtId="1" fontId="27" fillId="0" borderId="8" applyFill="0" applyProtection="0">
      <alignment horizontal="center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0" fontId="86" fillId="0" borderId="0"/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195" fontId="3" fillId="0" borderId="2">
      <alignment vertical="center"/>
      <protection locked="0"/>
    </xf>
    <xf numFmtId="0" fontId="28" fillId="0" borderId="0"/>
    <xf numFmtId="0" fontId="87" fillId="0" borderId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0" fontId="5" fillId="41" borderId="23" applyNumberFormat="0" applyFont="0" applyAlignment="0" applyProtection="0">
      <alignment vertical="center"/>
    </xf>
    <xf numFmtId="38" fontId="88" fillId="0" borderId="0" applyFont="0" applyFill="0" applyBorder="0" applyAlignment="0" applyProtection="0"/>
    <xf numFmtId="40" fontId="88" fillId="0" borderId="0" applyFont="0" applyFill="0" applyBorder="0" applyAlignment="0" applyProtection="0"/>
    <xf numFmtId="0" fontId="88" fillId="0" borderId="0" applyFont="0" applyFill="0" applyBorder="0" applyAlignment="0" applyProtection="0"/>
    <xf numFmtId="0" fontId="88" fillId="0" borderId="0" applyFont="0" applyFill="0" applyBorder="0" applyAlignment="0" applyProtection="0"/>
    <xf numFmtId="0" fontId="89" fillId="0" borderId="0"/>
  </cellStyleXfs>
  <cellXfs count="329">
    <xf numFmtId="0" fontId="0" fillId="0" borderId="0" xfId="0" applyFont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196" fontId="3" fillId="0" borderId="2" xfId="29582" applyNumberFormat="1" applyFont="1" applyBorder="1" applyAlignment="1">
      <alignment horizontal="right" vertical="center"/>
    </xf>
    <xf numFmtId="0" fontId="2" fillId="0" borderId="0" xfId="0" applyFont="1"/>
    <xf numFmtId="0" fontId="0" fillId="0" borderId="2" xfId="0" applyFont="1" applyBorder="1" applyAlignment="1">
      <alignment vertical="center"/>
    </xf>
    <xf numFmtId="0" fontId="4" fillId="0" borderId="0" xfId="0" applyFont="1" applyFill="1" applyAlignment="1">
      <alignment vertical="center" wrapText="1"/>
    </xf>
    <xf numFmtId="0" fontId="5" fillId="0" borderId="0" xfId="29582" applyFont="1">
      <alignment vertical="center"/>
    </xf>
    <xf numFmtId="0" fontId="5" fillId="0" borderId="0" xfId="29582">
      <alignment vertical="center"/>
    </xf>
    <xf numFmtId="0" fontId="5" fillId="0" borderId="0" xfId="29582" applyFill="1">
      <alignment vertical="center"/>
    </xf>
    <xf numFmtId="197" fontId="5" fillId="0" borderId="0" xfId="29582" applyNumberFormat="1" applyFill="1">
      <alignment vertical="center"/>
    </xf>
    <xf numFmtId="197" fontId="5" fillId="0" borderId="0" xfId="29582" applyNumberFormat="1">
      <alignment vertical="center"/>
    </xf>
    <xf numFmtId="198" fontId="5" fillId="0" borderId="0" xfId="29582" applyNumberFormat="1" applyAlignment="1">
      <alignment horizontal="right" vertical="center"/>
    </xf>
    <xf numFmtId="0" fontId="8" fillId="0" borderId="0" xfId="29575" applyFont="1" applyFill="1" applyAlignment="1">
      <alignment horizontal="center" vertical="center" wrapText="1"/>
    </xf>
    <xf numFmtId="0" fontId="3" fillId="0" borderId="2" xfId="29577" applyFont="1" applyBorder="1" applyAlignment="1">
      <alignment horizontal="center" vertical="center"/>
    </xf>
    <xf numFmtId="0" fontId="9" fillId="0" borderId="2" xfId="29582" applyFont="1" applyBorder="1" applyAlignment="1">
      <alignment horizontal="justify" vertical="center" wrapText="1"/>
    </xf>
    <xf numFmtId="199" fontId="3" fillId="0" borderId="2" xfId="29582" applyNumberFormat="1" applyFont="1" applyBorder="1" applyAlignment="1">
      <alignment horizontal="right" vertical="center"/>
    </xf>
    <xf numFmtId="0" fontId="9" fillId="0" borderId="2" xfId="29582" applyFont="1" applyBorder="1" applyAlignment="1">
      <alignment horizontal="left" vertical="center" wrapText="1" indent="1"/>
    </xf>
    <xf numFmtId="196" fontId="3" fillId="0" borderId="2" xfId="29582" applyNumberFormat="1" applyFont="1" applyFill="1" applyBorder="1" applyAlignment="1">
      <alignment horizontal="right" vertical="center"/>
    </xf>
    <xf numFmtId="0" fontId="5" fillId="0" borderId="2" xfId="29582" applyFont="1" applyBorder="1">
      <alignment vertical="center"/>
    </xf>
    <xf numFmtId="0" fontId="3" fillId="0" borderId="2" xfId="29582" applyFont="1" applyFill="1" applyBorder="1">
      <alignment vertical="center"/>
    </xf>
    <xf numFmtId="0" fontId="5" fillId="0" borderId="0" xfId="29575"/>
    <xf numFmtId="0" fontId="3" fillId="0" borderId="2" xfId="29582" applyFont="1" applyBorder="1">
      <alignment vertical="center"/>
    </xf>
    <xf numFmtId="196" fontId="3" fillId="0" borderId="2" xfId="29582" applyNumberFormat="1" applyFont="1" applyFill="1" applyBorder="1">
      <alignment vertical="center"/>
    </xf>
    <xf numFmtId="0" fontId="3" fillId="0" borderId="2" xfId="29582" applyFont="1" applyBorder="1" applyAlignment="1">
      <alignment horizontal="center" vertical="center"/>
    </xf>
    <xf numFmtId="0" fontId="8" fillId="0" borderId="0" xfId="29574" applyFont="1" applyFill="1" applyAlignment="1">
      <alignment horizontal="center" vertical="center" wrapText="1"/>
    </xf>
    <xf numFmtId="200" fontId="5" fillId="0" borderId="2" xfId="0" applyNumberFormat="1" applyFont="1" applyBorder="1" applyAlignment="1">
      <alignment vertical="center"/>
    </xf>
    <xf numFmtId="0" fontId="9" fillId="0" borderId="2" xfId="29582" applyFont="1" applyBorder="1" applyAlignment="1">
      <alignment horizontal="left" vertical="center" wrapText="1"/>
    </xf>
    <xf numFmtId="196" fontId="5" fillId="0" borderId="2" xfId="0" applyNumberFormat="1" applyFont="1" applyBorder="1" applyAlignment="1">
      <alignment vertical="center"/>
    </xf>
    <xf numFmtId="0" fontId="5" fillId="0" borderId="0" xfId="29574"/>
    <xf numFmtId="196" fontId="5" fillId="0" borderId="2" xfId="29582" applyNumberFormat="1" applyFont="1" applyFill="1" applyBorder="1">
      <alignment vertical="center"/>
    </xf>
    <xf numFmtId="0" fontId="3" fillId="0" borderId="2" xfId="29582" applyFont="1" applyBorder="1" applyAlignment="1">
      <alignment vertical="center"/>
    </xf>
    <xf numFmtId="0" fontId="0" fillId="0" borderId="0" xfId="0"/>
    <xf numFmtId="201" fontId="10" fillId="0" borderId="0" xfId="1" applyNumberFormat="1" applyFont="1" applyAlignment="1">
      <alignment vertical="center"/>
    </xf>
    <xf numFmtId="201" fontId="6" fillId="0" borderId="0" xfId="1" applyNumberFormat="1" applyFont="1" applyAlignment="1">
      <alignment vertical="center"/>
    </xf>
    <xf numFmtId="201" fontId="3" fillId="0" borderId="0" xfId="1" applyNumberFormat="1" applyFont="1" applyAlignment="1">
      <alignment horizontal="right"/>
    </xf>
    <xf numFmtId="0" fontId="3" fillId="0" borderId="2" xfId="0" applyNumberFormat="1" applyFont="1" applyFill="1" applyBorder="1" applyAlignment="1" applyProtection="1">
      <alignment horizontal="center" vertical="center"/>
    </xf>
    <xf numFmtId="201" fontId="3" fillId="0" borderId="2" xfId="1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 applyProtection="1">
      <alignment horizontal="left" vertical="center"/>
    </xf>
    <xf numFmtId="196" fontId="3" fillId="0" borderId="2" xfId="0" applyNumberFormat="1" applyFont="1" applyFill="1" applyBorder="1" applyAlignment="1">
      <alignment vertical="center"/>
    </xf>
    <xf numFmtId="0" fontId="3" fillId="0" borderId="2" xfId="0" applyNumberFormat="1" applyFont="1" applyFill="1" applyBorder="1" applyAlignment="1" applyProtection="1">
      <alignment vertical="center"/>
    </xf>
    <xf numFmtId="3" fontId="3" fillId="0" borderId="2" xfId="0" applyNumberFormat="1" applyFont="1" applyFill="1" applyBorder="1" applyAlignment="1" applyProtection="1">
      <alignment horizontal="right" vertical="center"/>
    </xf>
    <xf numFmtId="0" fontId="3" fillId="0" borderId="5" xfId="0" applyNumberFormat="1" applyFont="1" applyFill="1" applyBorder="1" applyAlignment="1" applyProtection="1">
      <alignment vertical="center"/>
    </xf>
    <xf numFmtId="0" fontId="3" fillId="0" borderId="2" xfId="0" applyFont="1" applyFill="1" applyBorder="1"/>
    <xf numFmtId="201" fontId="11" fillId="0" borderId="2" xfId="1" applyNumberFormat="1" applyFont="1" applyBorder="1" applyAlignment="1">
      <alignment horizontal="center" vertical="center"/>
    </xf>
    <xf numFmtId="201" fontId="3" fillId="0" borderId="2" xfId="1" applyNumberFormat="1" applyFont="1" applyBorder="1" applyAlignment="1">
      <alignment horizontal="center" vertical="center"/>
    </xf>
    <xf numFmtId="0" fontId="5" fillId="0" borderId="0" xfId="29576" applyFont="1" applyFill="1">
      <alignment vertical="center"/>
    </xf>
    <xf numFmtId="0" fontId="12" fillId="0" borderId="0" xfId="29577" applyFont="1"/>
    <xf numFmtId="0" fontId="13" fillId="0" borderId="0" xfId="29577" applyFont="1" applyFill="1"/>
    <xf numFmtId="0" fontId="4" fillId="0" borderId="0" xfId="29577"/>
    <xf numFmtId="0" fontId="5" fillId="0" borderId="0" xfId="29576" applyFont="1">
      <alignment vertical="center"/>
    </xf>
    <xf numFmtId="0" fontId="5" fillId="0" borderId="0" xfId="29576" applyFont="1" applyAlignment="1">
      <alignment horizontal="center" vertical="center"/>
    </xf>
    <xf numFmtId="0" fontId="3" fillId="0" borderId="0" xfId="29576" applyFont="1" applyFill="1">
      <alignment vertical="center"/>
    </xf>
    <xf numFmtId="196" fontId="3" fillId="0" borderId="0" xfId="29576" applyNumberFormat="1" applyFont="1" applyFill="1" applyAlignment="1">
      <alignment horizontal="center" vertical="center"/>
    </xf>
    <xf numFmtId="0" fontId="3" fillId="0" borderId="0" xfId="29576" applyFont="1" applyFill="1" applyAlignment="1">
      <alignment horizontal="center" vertical="center"/>
    </xf>
    <xf numFmtId="0" fontId="3" fillId="0" borderId="1" xfId="29576" applyFont="1" applyFill="1" applyBorder="1" applyAlignment="1">
      <alignment horizontal="right"/>
    </xf>
    <xf numFmtId="0" fontId="3" fillId="0" borderId="2" xfId="29576" applyFont="1" applyFill="1" applyBorder="1" applyAlignment="1">
      <alignment horizontal="center" vertical="center"/>
    </xf>
    <xf numFmtId="0" fontId="3" fillId="2" borderId="2" xfId="29577" applyFont="1" applyFill="1" applyBorder="1" applyAlignment="1">
      <alignment horizontal="left" vertical="center"/>
    </xf>
    <xf numFmtId="196" fontId="3" fillId="0" borderId="2" xfId="29583" applyNumberFormat="1" applyFont="1" applyFill="1" applyBorder="1" applyAlignment="1">
      <alignment vertical="center"/>
    </xf>
    <xf numFmtId="199" fontId="3" fillId="0" borderId="2" xfId="29583" applyNumberFormat="1" applyFont="1" applyFill="1" applyBorder="1" applyAlignment="1">
      <alignment vertical="center"/>
    </xf>
    <xf numFmtId="196" fontId="3" fillId="0" borderId="2" xfId="29577" applyNumberFormat="1" applyFont="1" applyBorder="1" applyAlignment="1">
      <alignment vertical="center"/>
    </xf>
    <xf numFmtId="202" fontId="3" fillId="0" borderId="2" xfId="0" applyNumberFormat="1" applyFont="1" applyFill="1" applyBorder="1" applyAlignment="1" applyProtection="1">
      <alignment horizontal="right" vertical="center"/>
    </xf>
    <xf numFmtId="195" fontId="3" fillId="0" borderId="2" xfId="29577" applyNumberFormat="1" applyFont="1" applyFill="1" applyBorder="1" applyAlignment="1">
      <alignment horizontal="center" vertical="center"/>
    </xf>
    <xf numFmtId="202" fontId="3" fillId="0" borderId="2" xfId="29577" applyNumberFormat="1" applyFont="1" applyFill="1" applyBorder="1" applyAlignment="1">
      <alignment vertical="center"/>
    </xf>
    <xf numFmtId="0" fontId="3" fillId="0" borderId="2" xfId="29576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5" fillId="0" borderId="2" xfId="29576" applyFont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/>
    <xf numFmtId="14" fontId="14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right"/>
    </xf>
    <xf numFmtId="0" fontId="3" fillId="0" borderId="2" xfId="0" applyFont="1" applyFill="1" applyBorder="1" applyAlignment="1">
      <alignment horizontal="center" vertical="center"/>
    </xf>
    <xf numFmtId="49" fontId="3" fillId="0" borderId="2" xfId="29577" applyNumberFormat="1" applyFont="1" applyBorder="1" applyAlignment="1">
      <alignment horizontal="left" vertical="center"/>
    </xf>
    <xf numFmtId="200" fontId="3" fillId="0" borderId="2" xfId="29583" applyNumberFormat="1" applyFont="1" applyFill="1" applyBorder="1" applyAlignment="1">
      <alignment vertical="center"/>
    </xf>
    <xf numFmtId="0" fontId="12" fillId="0" borderId="0" xfId="29577" applyFont="1" applyAlignment="1">
      <alignment horizontal="center" vertical="center"/>
    </xf>
    <xf numFmtId="0" fontId="3" fillId="0" borderId="2" xfId="29572" applyFont="1" applyBorder="1">
      <alignment vertical="center"/>
    </xf>
    <xf numFmtId="0" fontId="3" fillId="0" borderId="0" xfId="29577" applyFont="1" applyAlignment="1">
      <alignment horizontal="center" vertical="center"/>
    </xf>
    <xf numFmtId="196" fontId="11" fillId="0" borderId="2" xfId="29583" applyNumberFormat="1" applyFont="1" applyFill="1" applyBorder="1" applyAlignment="1">
      <alignment vertical="center"/>
    </xf>
    <xf numFmtId="200" fontId="11" fillId="0" borderId="2" xfId="29583" applyNumberFormat="1" applyFont="1" applyFill="1" applyBorder="1" applyAlignment="1">
      <alignment vertical="center"/>
    </xf>
    <xf numFmtId="201" fontId="13" fillId="0" borderId="0" xfId="1" applyNumberFormat="1" applyFont="1" applyFill="1" applyAlignment="1">
      <alignment vertical="center"/>
    </xf>
    <xf numFmtId="201" fontId="5" fillId="0" borderId="0" xfId="1" applyNumberFormat="1" applyFont="1" applyFill="1" applyAlignment="1">
      <alignment vertical="center"/>
    </xf>
    <xf numFmtId="201" fontId="13" fillId="0" borderId="0" xfId="1" applyNumberFormat="1" applyFont="1" applyAlignment="1">
      <alignment vertical="center"/>
    </xf>
    <xf numFmtId="201" fontId="5" fillId="0" borderId="0" xfId="1" applyNumberFormat="1" applyFont="1" applyFill="1" applyAlignment="1">
      <alignment horizontal="left" vertical="center"/>
    </xf>
    <xf numFmtId="201" fontId="5" fillId="0" borderId="0" xfId="1" applyNumberFormat="1" applyFont="1" applyFill="1" applyAlignment="1">
      <alignment horizontal="right"/>
    </xf>
    <xf numFmtId="201" fontId="3" fillId="0" borderId="2" xfId="1" applyNumberFormat="1" applyFont="1" applyBorder="1" applyAlignment="1">
      <alignment vertical="center"/>
    </xf>
    <xf numFmtId="201" fontId="3" fillId="0" borderId="2" xfId="1" applyNumberFormat="1" applyFont="1" applyFill="1" applyBorder="1" applyAlignment="1">
      <alignment vertical="center"/>
    </xf>
    <xf numFmtId="201" fontId="3" fillId="0" borderId="2" xfId="1" applyNumberFormat="1" applyFont="1" applyBorder="1" applyAlignment="1">
      <alignment vertical="center" wrapText="1"/>
    </xf>
    <xf numFmtId="201" fontId="3" fillId="0" borderId="0" xfId="1" applyNumberFormat="1" applyFont="1" applyBorder="1" applyAlignment="1">
      <alignment vertical="center"/>
    </xf>
    <xf numFmtId="0" fontId="5" fillId="3" borderId="0" xfId="29581" applyFont="1" applyFill="1">
      <alignment vertical="center"/>
    </xf>
    <xf numFmtId="0" fontId="5" fillId="0" borderId="0" xfId="29581" applyFont="1">
      <alignment vertical="center"/>
    </xf>
    <xf numFmtId="0" fontId="5" fillId="0" borderId="0" xfId="29581" applyFont="1" applyFill="1">
      <alignment vertical="center"/>
    </xf>
    <xf numFmtId="0" fontId="15" fillId="0" borderId="0" xfId="29581" applyFont="1" applyFill="1" applyAlignment="1">
      <alignment horizontal="right" vertical="center"/>
    </xf>
    <xf numFmtId="0" fontId="5" fillId="0" borderId="0" xfId="29581" applyFont="1" applyFill="1" applyAlignment="1">
      <alignment horizontal="right" vertical="center"/>
    </xf>
    <xf numFmtId="0" fontId="3" fillId="0" borderId="2" xfId="29581" applyFont="1" applyBorder="1" applyAlignment="1">
      <alignment horizontal="center" vertical="center"/>
    </xf>
    <xf numFmtId="0" fontId="3" fillId="0" borderId="2" xfId="29581" applyFont="1" applyFill="1" applyBorder="1" applyAlignment="1">
      <alignment horizontal="center" vertical="center"/>
    </xf>
    <xf numFmtId="196" fontId="3" fillId="0" borderId="2" xfId="1" applyNumberFormat="1" applyFont="1" applyFill="1" applyBorder="1" applyAlignment="1">
      <alignment vertical="center"/>
    </xf>
    <xf numFmtId="0" fontId="3" fillId="3" borderId="2" xfId="29581" applyFont="1" applyFill="1" applyBorder="1" applyAlignment="1">
      <alignment horizontal="left" vertical="center"/>
    </xf>
    <xf numFmtId="0" fontId="3" fillId="0" borderId="2" xfId="29581" applyFont="1" applyFill="1" applyBorder="1">
      <alignment vertical="center"/>
    </xf>
    <xf numFmtId="0" fontId="5" fillId="0" borderId="0" xfId="29580" applyFill="1"/>
    <xf numFmtId="0" fontId="5" fillId="0" borderId="1" xfId="29580" applyFont="1" applyFill="1" applyBorder="1" applyAlignment="1">
      <alignment vertical="center"/>
    </xf>
    <xf numFmtId="203" fontId="5" fillId="0" borderId="1" xfId="29580" applyNumberFormat="1" applyFont="1" applyFill="1" applyBorder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197" fontId="13" fillId="0" borderId="2" xfId="29578" applyNumberFormat="1" applyFont="1" applyFill="1" applyBorder="1" applyAlignment="1">
      <alignment horizontal="center" vertical="center"/>
    </xf>
    <xf numFmtId="199" fontId="13" fillId="0" borderId="2" xfId="29578" applyNumberFormat="1" applyFont="1" applyFill="1" applyBorder="1" applyAlignment="1">
      <alignment horizontal="center" vertical="center"/>
    </xf>
    <xf numFmtId="0" fontId="13" fillId="0" borderId="5" xfId="29580" applyNumberFormat="1" applyFont="1" applyFill="1" applyBorder="1" applyAlignment="1" applyProtection="1">
      <alignment horizontal="left" vertical="center"/>
    </xf>
    <xf numFmtId="196" fontId="13" fillId="0" borderId="2" xfId="29580" applyNumberFormat="1" applyFont="1" applyFill="1" applyBorder="1" applyAlignment="1" applyProtection="1">
      <alignment horizontal="right" vertical="center"/>
    </xf>
    <xf numFmtId="200" fontId="13" fillId="0" borderId="2" xfId="29580" applyNumberFormat="1" applyFont="1" applyFill="1" applyBorder="1"/>
    <xf numFmtId="196" fontId="13" fillId="0" borderId="2" xfId="29580" applyNumberFormat="1" applyFont="1" applyFill="1" applyBorder="1"/>
    <xf numFmtId="0" fontId="13" fillId="0" borderId="0" xfId="29580" applyNumberFormat="1" applyFont="1" applyFill="1" applyBorder="1" applyAlignment="1" applyProtection="1">
      <alignment horizontal="left" vertical="center"/>
    </xf>
    <xf numFmtId="0" fontId="13" fillId="0" borderId="5" xfId="29573" applyNumberFormat="1" applyFont="1" applyFill="1" applyBorder="1" applyAlignment="1" applyProtection="1">
      <alignment horizontal="left" vertical="center"/>
    </xf>
    <xf numFmtId="0" fontId="13" fillId="0" borderId="2" xfId="29580" applyNumberFormat="1" applyFont="1" applyFill="1" applyBorder="1" applyAlignment="1" applyProtection="1">
      <alignment horizontal="left" vertical="center"/>
    </xf>
    <xf numFmtId="203" fontId="5" fillId="0" borderId="0" xfId="29580" applyNumberFormat="1" applyFont="1" applyFill="1"/>
    <xf numFmtId="0" fontId="3" fillId="0" borderId="0" xfId="0" applyFont="1"/>
    <xf numFmtId="0" fontId="3" fillId="0" borderId="0" xfId="0" applyFont="1" applyFill="1"/>
    <xf numFmtId="204" fontId="3" fillId="0" borderId="2" xfId="0" applyNumberFormat="1" applyFont="1" applyBorder="1" applyAlignment="1">
      <alignment horizontal="center" vertical="center" wrapText="1"/>
    </xf>
    <xf numFmtId="196" fontId="3" fillId="0" borderId="2" xfId="0" applyNumberFormat="1" applyFont="1" applyBorder="1" applyAlignment="1">
      <alignment vertical="center"/>
    </xf>
    <xf numFmtId="200" fontId="3" fillId="0" borderId="2" xfId="0" applyNumberFormat="1" applyFont="1" applyBorder="1" applyAlignment="1">
      <alignment vertical="center"/>
    </xf>
    <xf numFmtId="201" fontId="13" fillId="0" borderId="0" xfId="1" applyNumberFormat="1" applyFont="1" applyFill="1" applyAlignment="1"/>
    <xf numFmtId="201" fontId="11" fillId="0" borderId="0" xfId="1" applyNumberFormat="1" applyFont="1" applyFill="1" applyAlignment="1">
      <alignment vertical="center"/>
    </xf>
    <xf numFmtId="201" fontId="3" fillId="0" borderId="0" xfId="1" applyNumberFormat="1" applyFont="1" applyFill="1" applyAlignment="1">
      <alignment vertical="center"/>
    </xf>
    <xf numFmtId="201" fontId="3" fillId="0" borderId="0" xfId="1" applyNumberFormat="1" applyFont="1" applyFill="1" applyAlignment="1"/>
    <xf numFmtId="0" fontId="5" fillId="0" borderId="0" xfId="0" applyFont="1" applyFill="1" applyAlignment="1">
      <alignment vertical="center"/>
    </xf>
    <xf numFmtId="201" fontId="13" fillId="0" borderId="0" xfId="1" applyNumberFormat="1" applyFont="1" applyAlignment="1"/>
    <xf numFmtId="201" fontId="5" fillId="0" borderId="0" xfId="1" applyNumberFormat="1" applyFont="1" applyFill="1" applyAlignment="1">
      <alignment horizontal="left"/>
    </xf>
    <xf numFmtId="201" fontId="5" fillId="0" borderId="0" xfId="1" applyNumberFormat="1" applyFont="1" applyFill="1" applyAlignment="1"/>
    <xf numFmtId="201" fontId="3" fillId="0" borderId="1" xfId="1" applyNumberFormat="1" applyFont="1" applyFill="1" applyBorder="1" applyAlignment="1">
      <alignment horizontal="right"/>
    </xf>
    <xf numFmtId="201" fontId="3" fillId="0" borderId="4" xfId="1" applyNumberFormat="1" applyFont="1" applyBorder="1" applyAlignment="1">
      <alignment vertical="center"/>
    </xf>
    <xf numFmtId="196" fontId="3" fillId="0" borderId="2" xfId="1" applyNumberFormat="1" applyFont="1" applyBorder="1" applyAlignment="1">
      <alignment horizontal="right" vertical="center"/>
    </xf>
    <xf numFmtId="200" fontId="3" fillId="0" borderId="2" xfId="1" applyNumberFormat="1" applyFont="1" applyBorder="1" applyAlignment="1">
      <alignment horizontal="right" vertical="center"/>
    </xf>
    <xf numFmtId="196" fontId="2" fillId="0" borderId="2" xfId="0" applyNumberFormat="1" applyFont="1" applyFill="1" applyBorder="1" applyAlignment="1">
      <alignment vertical="center"/>
    </xf>
    <xf numFmtId="201" fontId="3" fillId="0" borderId="2" xfId="1" applyNumberFormat="1" applyFont="1" applyFill="1" applyBorder="1" applyAlignment="1">
      <alignment horizontal="left" vertical="center"/>
    </xf>
    <xf numFmtId="0" fontId="0" fillId="0" borderId="0" xfId="0" applyAlignment="1">
      <alignment horizontal="right"/>
    </xf>
    <xf numFmtId="196" fontId="0" fillId="0" borderId="0" xfId="0" applyNumberFormat="1"/>
    <xf numFmtId="0" fontId="0" fillId="0" borderId="0" xfId="0" applyFont="1" applyFill="1"/>
    <xf numFmtId="0" fontId="2" fillId="0" borderId="0" xfId="0" applyFont="1" applyFill="1"/>
    <xf numFmtId="0" fontId="2" fillId="0" borderId="0" xfId="0" applyFont="1" applyAlignment="1">
      <alignment horizontal="right"/>
    </xf>
    <xf numFmtId="196" fontId="2" fillId="0" borderId="2" xfId="0" applyNumberFormat="1" applyFont="1" applyBorder="1" applyAlignment="1">
      <alignment vertical="center"/>
    </xf>
    <xf numFmtId="199" fontId="2" fillId="0" borderId="2" xfId="0" applyNumberFormat="1" applyFont="1" applyBorder="1" applyAlignment="1">
      <alignment vertical="center"/>
    </xf>
    <xf numFmtId="199" fontId="2" fillId="0" borderId="2" xfId="0" applyNumberFormat="1" applyFont="1" applyFill="1" applyBorder="1" applyAlignment="1">
      <alignment vertical="center"/>
    </xf>
    <xf numFmtId="0" fontId="17" fillId="0" borderId="0" xfId="29579" applyFont="1">
      <alignment vertical="center"/>
    </xf>
    <xf numFmtId="0" fontId="5" fillId="0" borderId="0" xfId="29579">
      <alignment vertical="center"/>
    </xf>
    <xf numFmtId="0" fontId="18" fillId="0" borderId="0" xfId="29579" applyFont="1">
      <alignment vertical="center"/>
    </xf>
    <xf numFmtId="0" fontId="20" fillId="0" borderId="0" xfId="29579" applyFont="1">
      <alignment vertical="center"/>
    </xf>
    <xf numFmtId="0" fontId="5" fillId="0" borderId="0" xfId="29379"/>
    <xf numFmtId="0" fontId="2" fillId="0" borderId="2" xfId="0" applyFont="1" applyBorder="1"/>
    <xf numFmtId="0" fontId="22" fillId="0" borderId="2" xfId="0" applyFont="1" applyBorder="1" applyAlignment="1">
      <alignment vertical="center"/>
    </xf>
    <xf numFmtId="0" fontId="8" fillId="0" borderId="0" xfId="0" applyFont="1" applyFill="1" applyAlignment="1">
      <alignment horizontal="center" vertical="center" wrapText="1"/>
    </xf>
    <xf numFmtId="196" fontId="3" fillId="0" borderId="2" xfId="29582" applyNumberFormat="1" applyFont="1" applyBorder="1">
      <alignment vertical="center"/>
    </xf>
    <xf numFmtId="0" fontId="3" fillId="0" borderId="0" xfId="29582" applyFont="1">
      <alignment vertical="center"/>
    </xf>
    <xf numFmtId="199" fontId="3" fillId="0" borderId="2" xfId="40386" applyNumberFormat="1" applyFont="1" applyBorder="1" applyAlignment="1">
      <alignment horizontal="right" vertical="center"/>
    </xf>
    <xf numFmtId="196" fontId="5" fillId="0" borderId="2" xfId="29582" applyNumberFormat="1" applyFont="1" applyBorder="1">
      <alignment vertical="center"/>
    </xf>
    <xf numFmtId="196" fontId="3" fillId="0" borderId="2" xfId="40386" applyNumberFormat="1" applyFont="1" applyBorder="1" applyAlignment="1">
      <alignment horizontal="right" vertical="center"/>
    </xf>
    <xf numFmtId="0" fontId="23" fillId="0" borderId="0" xfId="29582" applyFont="1" applyFill="1">
      <alignment vertical="center"/>
    </xf>
    <xf numFmtId="201" fontId="10" fillId="0" borderId="0" xfId="40390" applyNumberFormat="1" applyFont="1" applyAlignment="1">
      <alignment vertical="center"/>
    </xf>
    <xf numFmtId="201" fontId="24" fillId="0" borderId="0" xfId="40390" applyNumberFormat="1" applyFont="1" applyAlignment="1">
      <alignment vertical="center"/>
    </xf>
    <xf numFmtId="201" fontId="3" fillId="0" borderId="0" xfId="40390" applyNumberFormat="1" applyFont="1" applyAlignment="1">
      <alignment vertical="center"/>
    </xf>
    <xf numFmtId="201" fontId="3" fillId="0" borderId="0" xfId="40390" applyNumberFormat="1" applyFont="1" applyAlignment="1">
      <alignment horizontal="right"/>
    </xf>
    <xf numFmtId="0" fontId="3" fillId="0" borderId="2" xfId="29376" applyNumberFormat="1" applyFont="1" applyFill="1" applyBorder="1" applyAlignment="1" applyProtection="1">
      <alignment horizontal="center" vertical="center"/>
    </xf>
    <xf numFmtId="201" fontId="3" fillId="0" borderId="2" xfId="40390" applyNumberFormat="1" applyFont="1" applyFill="1" applyBorder="1" applyAlignment="1">
      <alignment horizontal="center" vertical="center"/>
    </xf>
    <xf numFmtId="0" fontId="5" fillId="0" borderId="0" xfId="29376"/>
    <xf numFmtId="0" fontId="3" fillId="0" borderId="2" xfId="29376" applyNumberFormat="1" applyFont="1" applyFill="1" applyBorder="1" applyAlignment="1" applyProtection="1">
      <alignment horizontal="left" vertical="center"/>
    </xf>
    <xf numFmtId="196" fontId="3" fillId="0" borderId="2" xfId="29376" applyNumberFormat="1" applyFont="1" applyFill="1" applyBorder="1" applyAlignment="1">
      <alignment vertical="center"/>
    </xf>
    <xf numFmtId="0" fontId="3" fillId="0" borderId="2" xfId="29376" applyNumberFormat="1" applyFont="1" applyFill="1" applyBorder="1" applyAlignment="1" applyProtection="1">
      <alignment vertical="center"/>
    </xf>
    <xf numFmtId="0" fontId="3" fillId="0" borderId="2" xfId="29376" applyFont="1" applyFill="1" applyBorder="1" applyAlignment="1">
      <alignment vertical="center"/>
    </xf>
    <xf numFmtId="201" fontId="3" fillId="0" borderId="2" xfId="40390" applyNumberFormat="1" applyFont="1" applyBorder="1" applyAlignment="1">
      <alignment horizontal="center" vertical="center"/>
    </xf>
    <xf numFmtId="3" fontId="3" fillId="0" borderId="2" xfId="29376" applyNumberFormat="1" applyFont="1" applyFill="1" applyBorder="1" applyAlignment="1" applyProtection="1">
      <alignment horizontal="right" vertical="center"/>
    </xf>
    <xf numFmtId="0" fontId="5" fillId="0" borderId="0" xfId="29577" applyFont="1" applyAlignment="1">
      <alignment horizontal="center"/>
    </xf>
    <xf numFmtId="0" fontId="3" fillId="0" borderId="0" xfId="29577" applyFont="1"/>
    <xf numFmtId="0" fontId="3" fillId="0" borderId="0" xfId="29577" applyFont="1" applyFill="1"/>
    <xf numFmtId="0" fontId="5" fillId="0" borderId="0" xfId="29577" applyFont="1" applyBorder="1" applyAlignment="1">
      <alignment horizontal="center"/>
    </xf>
    <xf numFmtId="0" fontId="3" fillId="0" borderId="2" xfId="29577" applyFont="1" applyFill="1" applyBorder="1" applyAlignment="1">
      <alignment horizontal="left" vertical="center"/>
    </xf>
    <xf numFmtId="41" fontId="3" fillId="0" borderId="2" xfId="40389" applyFont="1" applyFill="1" applyBorder="1" applyAlignment="1">
      <alignment vertical="center"/>
    </xf>
    <xf numFmtId="196" fontId="3" fillId="0" borderId="2" xfId="40389" applyNumberFormat="1" applyFont="1" applyFill="1" applyBorder="1" applyAlignment="1">
      <alignment vertical="center"/>
    </xf>
    <xf numFmtId="0" fontId="3" fillId="0" borderId="0" xfId="29577" applyFont="1" applyFill="1" applyBorder="1" applyAlignment="1">
      <alignment horizontal="center" vertical="center"/>
    </xf>
    <xf numFmtId="41" fontId="0" fillId="0" borderId="0" xfId="0" applyNumberFormat="1" applyFont="1"/>
    <xf numFmtId="0" fontId="3" fillId="0" borderId="0" xfId="29577" applyFont="1" applyFill="1" applyAlignment="1">
      <alignment horizontal="center"/>
    </xf>
    <xf numFmtId="0" fontId="5" fillId="0" borderId="0" xfId="29373"/>
    <xf numFmtId="0" fontId="0" fillId="0" borderId="2" xfId="0" applyFont="1" applyFill="1" applyBorder="1"/>
    <xf numFmtId="0" fontId="4" fillId="0" borderId="0" xfId="29577" applyAlignment="1">
      <alignment horizontal="center"/>
    </xf>
    <xf numFmtId="0" fontId="14" fillId="0" borderId="0" xfId="29577" applyFont="1"/>
    <xf numFmtId="0" fontId="14" fillId="0" borderId="0" xfId="29577" applyFont="1" applyFill="1"/>
    <xf numFmtId="0" fontId="14" fillId="0" borderId="0" xfId="29577" applyFont="1" applyAlignment="1">
      <alignment horizontal="center"/>
    </xf>
    <xf numFmtId="0" fontId="14" fillId="0" borderId="0" xfId="29577" applyFont="1" applyBorder="1" applyAlignment="1">
      <alignment horizontal="center"/>
    </xf>
    <xf numFmtId="0" fontId="3" fillId="0" borderId="2" xfId="29572" applyFont="1" applyFill="1" applyBorder="1" applyAlignment="1">
      <alignment vertical="center"/>
    </xf>
    <xf numFmtId="0" fontId="3" fillId="0" borderId="2" xfId="29572" applyFont="1" applyBorder="1" applyAlignment="1">
      <alignment vertical="center"/>
    </xf>
    <xf numFmtId="0" fontId="0" fillId="0" borderId="0" xfId="0" applyFont="1" applyAlignment="1">
      <alignment horizontal="right"/>
    </xf>
    <xf numFmtId="196" fontId="22" fillId="0" borderId="2" xfId="0" applyNumberFormat="1" applyFont="1" applyBorder="1" applyAlignment="1">
      <alignment vertical="center"/>
    </xf>
    <xf numFmtId="201" fontId="5" fillId="0" borderId="0" xfId="40338" applyNumberFormat="1" applyFont="1" applyAlignment="1">
      <alignment horizontal="left" vertical="center"/>
    </xf>
    <xf numFmtId="201" fontId="5" fillId="0" borderId="0" xfId="40338" applyNumberFormat="1" applyFont="1" applyAlignment="1">
      <alignment horizontal="centerContinuous" vertical="center"/>
    </xf>
    <xf numFmtId="201" fontId="5" fillId="0" borderId="0" xfId="40338" applyNumberFormat="1" applyFont="1" applyAlignment="1">
      <alignment vertical="center"/>
    </xf>
    <xf numFmtId="201" fontId="5" fillId="0" borderId="0" xfId="40338" applyNumberFormat="1" applyFont="1" applyAlignment="1">
      <alignment horizontal="right"/>
    </xf>
    <xf numFmtId="201" fontId="3" fillId="0" borderId="2" xfId="40338" applyNumberFormat="1" applyFont="1" applyBorder="1" applyAlignment="1">
      <alignment horizontal="center" vertical="center"/>
    </xf>
    <xf numFmtId="201" fontId="25" fillId="0" borderId="2" xfId="40338" applyNumberFormat="1" applyFont="1" applyBorder="1" applyAlignment="1">
      <alignment vertical="center"/>
    </xf>
    <xf numFmtId="196" fontId="3" fillId="0" borderId="2" xfId="28800" applyNumberFormat="1" applyFont="1" applyFill="1" applyBorder="1" applyAlignment="1">
      <alignment vertical="center"/>
    </xf>
    <xf numFmtId="201" fontId="25" fillId="0" borderId="2" xfId="40338" applyNumberFormat="1" applyFont="1" applyFill="1" applyBorder="1" applyAlignment="1">
      <alignment vertical="center"/>
    </xf>
    <xf numFmtId="196" fontId="0" fillId="0" borderId="0" xfId="0" applyNumberFormat="1" applyFont="1"/>
    <xf numFmtId="201" fontId="3" fillId="0" borderId="2" xfId="40338" applyNumberFormat="1" applyFont="1" applyBorder="1" applyAlignment="1">
      <alignment vertical="center"/>
    </xf>
    <xf numFmtId="201" fontId="3" fillId="0" borderId="2" xfId="40338" applyNumberFormat="1" applyFont="1" applyFill="1" applyBorder="1" applyAlignment="1">
      <alignment vertical="center"/>
    </xf>
    <xf numFmtId="201" fontId="3" fillId="0" borderId="5" xfId="40338" applyNumberFormat="1" applyFont="1" applyBorder="1" applyAlignment="1">
      <alignment vertical="center"/>
    </xf>
    <xf numFmtId="196" fontId="3" fillId="0" borderId="2" xfId="28800" applyNumberFormat="1" applyFont="1" applyBorder="1" applyAlignment="1">
      <alignment horizontal="right" vertical="center"/>
    </xf>
    <xf numFmtId="201" fontId="11" fillId="0" borderId="2" xfId="40338" applyNumberFormat="1" applyFont="1" applyBorder="1" applyAlignment="1">
      <alignment horizontal="center" vertical="center"/>
    </xf>
    <xf numFmtId="201" fontId="3" fillId="0" borderId="0" xfId="40338" applyNumberFormat="1" applyFont="1" applyAlignment="1">
      <alignment vertical="center"/>
    </xf>
    <xf numFmtId="0" fontId="5" fillId="0" borderId="0" xfId="28800"/>
    <xf numFmtId="205" fontId="13" fillId="0" borderId="0" xfId="40338" applyNumberFormat="1" applyFont="1" applyAlignment="1">
      <alignment vertical="center"/>
    </xf>
    <xf numFmtId="206" fontId="13" fillId="0" borderId="0" xfId="40338" applyNumberFormat="1" applyFont="1" applyAlignment="1">
      <alignment vertical="center"/>
    </xf>
    <xf numFmtId="207" fontId="13" fillId="0" borderId="0" xfId="40338" applyNumberFormat="1" applyFont="1" applyAlignment="1">
      <alignment vertical="center"/>
    </xf>
    <xf numFmtId="201" fontId="13" fillId="0" borderId="0" xfId="40338" applyNumberFormat="1" applyFont="1" applyAlignment="1">
      <alignment vertical="center"/>
    </xf>
    <xf numFmtId="0" fontId="5" fillId="0" borderId="0" xfId="29284"/>
    <xf numFmtId="0" fontId="5" fillId="0" borderId="0" xfId="29284" applyFill="1"/>
    <xf numFmtId="0" fontId="5" fillId="0" borderId="0" xfId="29284" applyAlignment="1">
      <alignment horizontal="right"/>
    </xf>
    <xf numFmtId="0" fontId="3" fillId="0" borderId="2" xfId="29284" applyFont="1" applyBorder="1" applyAlignment="1">
      <alignment horizontal="center" vertical="center"/>
    </xf>
    <xf numFmtId="196" fontId="26" fillId="0" borderId="2" xfId="0" applyNumberFormat="1" applyFont="1" applyFill="1" applyBorder="1"/>
    <xf numFmtId="196" fontId="13" fillId="0" borderId="2" xfId="29284" applyNumberFormat="1" applyFont="1" applyBorder="1"/>
    <xf numFmtId="199" fontId="13" fillId="0" borderId="2" xfId="29284" applyNumberFormat="1" applyFont="1" applyBorder="1"/>
    <xf numFmtId="196" fontId="5" fillId="0" borderId="0" xfId="29284" applyNumberFormat="1"/>
    <xf numFmtId="0" fontId="5" fillId="0" borderId="0" xfId="29205"/>
    <xf numFmtId="0" fontId="5" fillId="0" borderId="0" xfId="29205" applyFill="1"/>
    <xf numFmtId="0" fontId="5" fillId="0" borderId="0" xfId="29205" applyAlignment="1">
      <alignment horizontal="right"/>
    </xf>
    <xf numFmtId="0" fontId="3" fillId="0" borderId="2" xfId="29205" applyFont="1" applyBorder="1" applyAlignment="1">
      <alignment horizontal="center" vertical="center"/>
    </xf>
    <xf numFmtId="0" fontId="3" fillId="0" borderId="2" xfId="29205" applyFont="1" applyBorder="1" applyAlignment="1">
      <alignment vertical="center"/>
    </xf>
    <xf numFmtId="196" fontId="3" fillId="0" borderId="2" xfId="29205" applyNumberFormat="1" applyFont="1" applyFill="1" applyBorder="1" applyAlignment="1">
      <alignment vertical="center"/>
    </xf>
    <xf numFmtId="196" fontId="3" fillId="0" borderId="2" xfId="29205" applyNumberFormat="1" applyFont="1" applyBorder="1" applyAlignment="1">
      <alignment vertical="center"/>
    </xf>
    <xf numFmtId="199" fontId="3" fillId="0" borderId="2" xfId="29205" applyNumberFormat="1" applyFont="1" applyBorder="1" applyAlignment="1">
      <alignment vertical="center"/>
    </xf>
    <xf numFmtId="196" fontId="22" fillId="0" borderId="2" xfId="0" applyNumberFormat="1" applyFont="1" applyFill="1" applyBorder="1" applyAlignment="1">
      <alignment vertical="center"/>
    </xf>
    <xf numFmtId="196" fontId="22" fillId="0" borderId="2" xfId="29201" applyNumberFormat="1" applyFont="1" applyBorder="1" applyAlignment="1">
      <alignment vertical="center"/>
    </xf>
    <xf numFmtId="196" fontId="5" fillId="0" borderId="0" xfId="29205" applyNumberFormat="1"/>
    <xf numFmtId="0" fontId="22" fillId="0" borderId="0" xfId="0" applyFont="1" applyAlignment="1">
      <alignment horizontal="right"/>
    </xf>
    <xf numFmtId="0" fontId="2" fillId="0" borderId="2" xfId="0" applyFont="1" applyFill="1" applyBorder="1" applyAlignment="1">
      <alignment vertical="center"/>
    </xf>
    <xf numFmtId="0" fontId="26" fillId="0" borderId="2" xfId="0" applyFont="1" applyBorder="1" applyAlignment="1">
      <alignment horizontal="center" vertical="center"/>
    </xf>
    <xf numFmtId="199" fontId="26" fillId="0" borderId="2" xfId="0" applyNumberFormat="1" applyFont="1" applyBorder="1"/>
    <xf numFmtId="0" fontId="2" fillId="0" borderId="2" xfId="0" applyFont="1" applyBorder="1" applyAlignment="1">
      <alignment horizontal="center"/>
    </xf>
    <xf numFmtId="0" fontId="22" fillId="0" borderId="2" xfId="0" applyFont="1" applyBorder="1" applyAlignment="1">
      <alignment horizontal="center" vertical="center"/>
    </xf>
    <xf numFmtId="199" fontId="22" fillId="0" borderId="2" xfId="0" applyNumberFormat="1" applyFont="1" applyBorder="1" applyAlignment="1">
      <alignment vertical="center"/>
    </xf>
    <xf numFmtId="41" fontId="5" fillId="0" borderId="2" xfId="1" applyNumberFormat="1" applyFont="1" applyBorder="1" applyAlignment="1">
      <alignment horizontal="center" vertical="center"/>
    </xf>
    <xf numFmtId="41" fontId="5" fillId="0" borderId="2" xfId="1" applyNumberFormat="1" applyFont="1" applyFill="1" applyBorder="1" applyAlignment="1">
      <alignment horizontal="center" vertical="center"/>
    </xf>
    <xf numFmtId="201" fontId="3" fillId="0" borderId="2" xfId="1" applyNumberFormat="1" applyFont="1" applyFill="1" applyBorder="1" applyAlignment="1">
      <alignment horizontal="center" vertical="center"/>
    </xf>
    <xf numFmtId="0" fontId="26" fillId="0" borderId="2" xfId="0" applyFont="1" applyFill="1" applyBorder="1"/>
    <xf numFmtId="0" fontId="19" fillId="0" borderId="0" xfId="29579" applyFont="1" applyAlignment="1">
      <alignment horizontal="center" vertical="center"/>
    </xf>
    <xf numFmtId="0" fontId="20" fillId="0" borderId="0" xfId="29579" applyFont="1" applyAlignment="1">
      <alignment horizontal="center" vertical="center"/>
    </xf>
    <xf numFmtId="49" fontId="20" fillId="0" borderId="0" xfId="29579" applyNumberFormat="1" applyFont="1" applyAlignment="1">
      <alignment horizontal="center" vertical="center"/>
    </xf>
    <xf numFmtId="0" fontId="6" fillId="0" borderId="0" xfId="29577" applyFont="1" applyAlignment="1">
      <alignment horizontal="center"/>
    </xf>
    <xf numFmtId="0" fontId="10" fillId="0" borderId="0" xfId="29577" applyFont="1" applyAlignment="1">
      <alignment horizontal="center"/>
    </xf>
    <xf numFmtId="0" fontId="10" fillId="4" borderId="0" xfId="29577" applyFont="1" applyFill="1" applyAlignment="1">
      <alignment horizontal="center"/>
    </xf>
    <xf numFmtId="0" fontId="0" fillId="0" borderId="1" xfId="0" applyFont="1" applyBorder="1" applyAlignment="1">
      <alignment horizontal="right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6" fillId="0" borderId="0" xfId="29205" applyFont="1" applyAlignment="1">
      <alignment horizontal="center"/>
    </xf>
    <xf numFmtId="0" fontId="3" fillId="0" borderId="2" xfId="29205" applyFont="1" applyBorder="1" applyAlignment="1">
      <alignment horizontal="center" vertical="center"/>
    </xf>
    <xf numFmtId="0" fontId="3" fillId="0" borderId="2" xfId="29205" applyFont="1" applyFill="1" applyBorder="1" applyAlignment="1">
      <alignment horizontal="center" vertical="center"/>
    </xf>
    <xf numFmtId="0" fontId="16" fillId="0" borderId="0" xfId="29284" applyFont="1" applyAlignment="1">
      <alignment horizontal="center"/>
    </xf>
    <xf numFmtId="0" fontId="3" fillId="0" borderId="2" xfId="29284" applyFont="1" applyBorder="1" applyAlignment="1">
      <alignment horizontal="center" vertical="center"/>
    </xf>
    <xf numFmtId="0" fontId="3" fillId="0" borderId="2" xfId="29284" applyFont="1" applyFill="1" applyBorder="1" applyAlignment="1">
      <alignment horizontal="center" vertical="center"/>
    </xf>
    <xf numFmtId="201" fontId="6" fillId="0" borderId="0" xfId="40338" applyNumberFormat="1" applyFont="1" applyAlignment="1">
      <alignment horizontal="center" vertical="center"/>
    </xf>
    <xf numFmtId="201" fontId="10" fillId="0" borderId="0" xfId="40338" applyNumberFormat="1" applyFont="1" applyAlignment="1">
      <alignment horizontal="center" vertical="center"/>
    </xf>
    <xf numFmtId="0" fontId="0" fillId="0" borderId="0" xfId="0" applyFont="1" applyAlignment="1">
      <alignment horizontal="right"/>
    </xf>
    <xf numFmtId="0" fontId="3" fillId="0" borderId="0" xfId="29577" applyFont="1" applyBorder="1" applyAlignment="1">
      <alignment horizontal="right"/>
    </xf>
    <xf numFmtId="0" fontId="3" fillId="0" borderId="2" xfId="29577" applyFont="1" applyBorder="1" applyAlignment="1">
      <alignment horizontal="center" vertical="center" wrapText="1"/>
    </xf>
    <xf numFmtId="0" fontId="3" fillId="0" borderId="2" xfId="29577" applyFont="1" applyFill="1" applyBorder="1" applyAlignment="1">
      <alignment horizontal="center" vertical="center" wrapText="1"/>
    </xf>
    <xf numFmtId="0" fontId="3" fillId="0" borderId="2" xfId="29577" applyFont="1" applyBorder="1" applyAlignment="1">
      <alignment horizontal="center" vertical="center"/>
    </xf>
    <xf numFmtId="0" fontId="3" fillId="0" borderId="3" xfId="29577" applyFont="1" applyFill="1" applyBorder="1" applyAlignment="1">
      <alignment horizontal="center" vertical="center" wrapText="1"/>
    </xf>
    <xf numFmtId="0" fontId="3" fillId="0" borderId="4" xfId="29577" applyFont="1" applyFill="1" applyBorder="1" applyAlignment="1">
      <alignment horizontal="center" vertical="center" wrapText="1"/>
    </xf>
    <xf numFmtId="0" fontId="3" fillId="0" borderId="3" xfId="29577" applyFont="1" applyBorder="1" applyAlignment="1">
      <alignment horizontal="center" vertical="center"/>
    </xf>
    <xf numFmtId="0" fontId="3" fillId="0" borderId="4" xfId="29577" applyFont="1" applyBorder="1" applyAlignment="1">
      <alignment horizontal="center" vertical="center"/>
    </xf>
    <xf numFmtId="201" fontId="6" fillId="0" borderId="0" xfId="40390" applyNumberFormat="1" applyFont="1" applyAlignment="1">
      <alignment horizontal="center" vertical="center"/>
    </xf>
    <xf numFmtId="0" fontId="6" fillId="0" borderId="0" xfId="29582" applyFont="1" applyAlignment="1">
      <alignment horizontal="center" vertical="center"/>
    </xf>
    <xf numFmtId="0" fontId="3" fillId="0" borderId="5" xfId="29577" applyFont="1" applyBorder="1" applyAlignment="1">
      <alignment horizontal="center" vertical="center" wrapText="1"/>
    </xf>
    <xf numFmtId="0" fontId="3" fillId="0" borderId="6" xfId="29577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29577" applyFont="1" applyBorder="1" applyAlignment="1">
      <alignment horizontal="center" vertical="center" wrapText="1"/>
    </xf>
    <xf numFmtId="0" fontId="3" fillId="0" borderId="4" xfId="29577" applyFont="1" applyBorder="1" applyAlignment="1">
      <alignment horizontal="center" vertical="center" wrapText="1"/>
    </xf>
    <xf numFmtId="0" fontId="7" fillId="0" borderId="0" xfId="29582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0" xfId="0" applyFont="1"/>
    <xf numFmtId="0" fontId="2" fillId="0" borderId="1" xfId="0" applyFont="1" applyBorder="1" applyAlignment="1">
      <alignment horizontal="right"/>
    </xf>
    <xf numFmtId="0" fontId="1" fillId="4" borderId="0" xfId="0" applyFont="1" applyFill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0" fillId="4" borderId="0" xfId="0" applyFont="1" applyFill="1"/>
    <xf numFmtId="0" fontId="16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6" fillId="0" borderId="0" xfId="29580" applyNumberFormat="1" applyFont="1" applyFill="1" applyAlignment="1" applyProtection="1">
      <alignment horizontal="center" vertical="center"/>
    </xf>
    <xf numFmtId="0" fontId="3" fillId="0" borderId="0" xfId="29578" applyFont="1" applyFill="1" applyBorder="1" applyAlignment="1">
      <alignment horizontal="right"/>
    </xf>
    <xf numFmtId="0" fontId="13" fillId="0" borderId="3" xfId="29580" applyNumberFormat="1" applyFont="1" applyFill="1" applyBorder="1" applyAlignment="1" applyProtection="1">
      <alignment horizontal="center" vertical="center"/>
    </xf>
    <xf numFmtId="0" fontId="13" fillId="0" borderId="4" xfId="29580" applyNumberFormat="1" applyFont="1" applyFill="1" applyBorder="1" applyAlignment="1" applyProtection="1">
      <alignment horizontal="center" vertical="center"/>
    </xf>
    <xf numFmtId="0" fontId="6" fillId="0" borderId="0" xfId="29581" applyFont="1" applyAlignment="1">
      <alignment horizontal="center" vertical="center"/>
    </xf>
    <xf numFmtId="201" fontId="6" fillId="0" borderId="0" xfId="1" applyNumberFormat="1" applyFont="1" applyFill="1" applyAlignment="1">
      <alignment horizontal="center" vertical="center"/>
    </xf>
    <xf numFmtId="201" fontId="10" fillId="0" borderId="0" xfId="1" applyNumberFormat="1" applyFont="1" applyFill="1" applyAlignment="1">
      <alignment horizontal="center" vertical="center"/>
    </xf>
    <xf numFmtId="201" fontId="3" fillId="0" borderId="2" xfId="1" applyNumberFormat="1" applyFont="1" applyFill="1" applyBorder="1" applyAlignment="1">
      <alignment horizontal="center" vertical="center"/>
    </xf>
    <xf numFmtId="201" fontId="3" fillId="0" borderId="9" xfId="1" applyNumberFormat="1" applyFont="1" applyFill="1" applyBorder="1" applyAlignment="1">
      <alignment horizontal="left" wrapText="1"/>
    </xf>
    <xf numFmtId="201" fontId="3" fillId="0" borderId="3" xfId="1" applyNumberFormat="1" applyFont="1" applyFill="1" applyBorder="1" applyAlignment="1">
      <alignment horizontal="center" vertical="center"/>
    </xf>
    <xf numFmtId="201" fontId="3" fillId="0" borderId="4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/>
    </xf>
    <xf numFmtId="204" fontId="3" fillId="0" borderId="2" xfId="0" applyNumberFormat="1" applyFont="1" applyBorder="1" applyAlignment="1">
      <alignment horizontal="center" vertical="center" wrapText="1"/>
    </xf>
    <xf numFmtId="204" fontId="3" fillId="0" borderId="2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0" xfId="29576" applyFont="1" applyFill="1" applyAlignment="1">
      <alignment horizontal="center" vertical="center"/>
    </xf>
    <xf numFmtId="0" fontId="3" fillId="0" borderId="2" xfId="29576" applyFont="1" applyFill="1" applyBorder="1" applyAlignment="1">
      <alignment horizontal="center" vertical="center"/>
    </xf>
    <xf numFmtId="0" fontId="3" fillId="0" borderId="3" xfId="29576" applyFont="1" applyFill="1" applyBorder="1" applyAlignment="1">
      <alignment horizontal="center" vertical="center"/>
    </xf>
    <xf numFmtId="0" fontId="3" fillId="0" borderId="4" xfId="29576" applyFont="1" applyFill="1" applyBorder="1" applyAlignment="1">
      <alignment horizontal="center" vertical="center"/>
    </xf>
    <xf numFmtId="0" fontId="3" fillId="0" borderId="3" xfId="29576" applyFont="1" applyFill="1" applyBorder="1" applyAlignment="1">
      <alignment horizontal="center" vertical="center" wrapText="1"/>
    </xf>
    <xf numFmtId="0" fontId="3" fillId="0" borderId="4" xfId="29576" applyFont="1" applyFill="1" applyBorder="1" applyAlignment="1">
      <alignment horizontal="center" vertical="center" wrapText="1"/>
    </xf>
    <xf numFmtId="0" fontId="3" fillId="0" borderId="7" xfId="29576" applyFont="1" applyFill="1" applyBorder="1" applyAlignment="1">
      <alignment horizontal="center" vertical="center" wrapText="1"/>
    </xf>
    <xf numFmtId="0" fontId="3" fillId="0" borderId="8" xfId="29576" applyFont="1" applyFill="1" applyBorder="1" applyAlignment="1">
      <alignment horizontal="center" vertical="center"/>
    </xf>
    <xf numFmtId="201" fontId="6" fillId="0" borderId="0" xfId="1" applyNumberFormat="1" applyFont="1" applyAlignment="1">
      <alignment horizontal="center" vertical="center"/>
    </xf>
    <xf numFmtId="0" fontId="3" fillId="0" borderId="3" xfId="29574" applyFont="1" applyFill="1" applyBorder="1" applyAlignment="1">
      <alignment horizontal="center" vertical="center" wrapText="1"/>
    </xf>
    <xf numFmtId="0" fontId="3" fillId="0" borderId="4" xfId="29574" applyFont="1" applyFill="1" applyBorder="1" applyAlignment="1">
      <alignment horizontal="center" vertical="center" wrapText="1"/>
    </xf>
    <xf numFmtId="0" fontId="3" fillId="0" borderId="3" xfId="29575" applyFont="1" applyFill="1" applyBorder="1" applyAlignment="1">
      <alignment horizontal="center" vertical="center" wrapText="1"/>
    </xf>
    <xf numFmtId="0" fontId="3" fillId="0" borderId="4" xfId="29575" applyFont="1" applyFill="1" applyBorder="1" applyAlignment="1">
      <alignment horizontal="center" vertical="center" wrapText="1"/>
    </xf>
  </cellXfs>
  <cellStyles count="51676">
    <cellStyle name="_x0007_" xfId="2"/>
    <cellStyle name="?鹎%U龡&amp;H齲_x0001_C铣_x0014__x0007__x0001__x0001_" xfId="3"/>
    <cellStyle name="@ET_Style?Normal" xfId="4"/>
    <cellStyle name="_(081201原稿)政府大专项" xfId="5"/>
    <cellStyle name="_(081201原稿)政府大专项 10" xfId="6"/>
    <cellStyle name="_(081201原稿)政府大专项 11" xfId="7"/>
    <cellStyle name="_(081201原稿)政府大专项 12" xfId="8"/>
    <cellStyle name="_(081201原稿)政府大专项 13" xfId="9"/>
    <cellStyle name="_(081201原稿)政府大专项 14" xfId="10"/>
    <cellStyle name="_(081201原稿)政府大专项 2" xfId="11"/>
    <cellStyle name="_(081201原稿)政府大专项 3" xfId="12"/>
    <cellStyle name="_(081201原稿)政府大专项 4" xfId="13"/>
    <cellStyle name="_(081201原稿)政府大专项 5" xfId="14"/>
    <cellStyle name="_(081201原稿)政府大专项 6" xfId="15"/>
    <cellStyle name="_(081201原稿)政府大专项 7" xfId="16"/>
    <cellStyle name="_(081201原稿)政府大专项 8" xfId="17"/>
    <cellStyle name="_(081201原稿)政府大专项 9" xfId="18"/>
    <cellStyle name="_(081201原稿)政府大专项_19基金转移支付表" xfId="19"/>
    <cellStyle name="_(081201原稿)政府大专项_19基金转移支付表 10" xfId="20"/>
    <cellStyle name="_(081201原稿)政府大专项_19基金转移支付表 11" xfId="21"/>
    <cellStyle name="_(081201原稿)政府大专项_19基金转移支付表 12" xfId="22"/>
    <cellStyle name="_(081201原稿)政府大专项_19基金转移支付表 13" xfId="23"/>
    <cellStyle name="_(081201原稿)政府大专项_19基金转移支付表 14" xfId="24"/>
    <cellStyle name="_(081201原稿)政府大专项_19基金转移支付表 2" xfId="25"/>
    <cellStyle name="_(081201原稿)政府大专项_19基金转移支付表 3" xfId="26"/>
    <cellStyle name="_(081201原稿)政府大专项_19基金转移支付表 4" xfId="27"/>
    <cellStyle name="_(081201原稿)政府大专项_19基金转移支付表 5" xfId="28"/>
    <cellStyle name="_(081201原稿)政府大专项_19基金转移支付表 6" xfId="29"/>
    <cellStyle name="_(081201原稿)政府大专项_19基金转移支付表 7" xfId="30"/>
    <cellStyle name="_(081201原稿)政府大专项_19基金转移支付表 8" xfId="31"/>
    <cellStyle name="_(081201原稿)政府大专项_19基金转移支付表 9" xfId="32"/>
    <cellStyle name="_(081201原稿)政府大专项_19全县一般支" xfId="33"/>
    <cellStyle name="_(081201原稿)政府大专项_19全县一般支 10" xfId="34"/>
    <cellStyle name="_(081201原稿)政府大专项_19全县一般支 11" xfId="35"/>
    <cellStyle name="_(081201原稿)政府大专项_19全县一般支 12" xfId="36"/>
    <cellStyle name="_(081201原稿)政府大专项_19全县一般支 13" xfId="37"/>
    <cellStyle name="_(081201原稿)政府大专项_19全县一般支 14" xfId="38"/>
    <cellStyle name="_(081201原稿)政府大专项_19全县一般支 2" xfId="39"/>
    <cellStyle name="_(081201原稿)政府大专项_19全县一般支 3" xfId="40"/>
    <cellStyle name="_(081201原稿)政府大专项_19全县一般支 4" xfId="41"/>
    <cellStyle name="_(081201原稿)政府大专项_19全县一般支 5" xfId="42"/>
    <cellStyle name="_(081201原稿)政府大专项_19全县一般支 6" xfId="43"/>
    <cellStyle name="_(081201原稿)政府大专项_19全县一般支 7" xfId="44"/>
    <cellStyle name="_(081201原稿)政府大专项_19全县一般支 8" xfId="45"/>
    <cellStyle name="_(081201原稿)政府大专项_19全县一般支 9" xfId="46"/>
    <cellStyle name="_(081201原稿)政府大专项_19社收" xfId="47"/>
    <cellStyle name="_(081201原稿)政府大专项_19社收 10" xfId="48"/>
    <cellStyle name="_(081201原稿)政府大专项_19社收 11" xfId="49"/>
    <cellStyle name="_(081201原稿)政府大专项_19社收 12" xfId="50"/>
    <cellStyle name="_(081201原稿)政府大专项_19社收 13" xfId="51"/>
    <cellStyle name="_(081201原稿)政府大专项_19社收 14" xfId="52"/>
    <cellStyle name="_(081201原稿)政府大专项_19社收 2" xfId="53"/>
    <cellStyle name="_(081201原稿)政府大专项_19社收 3" xfId="54"/>
    <cellStyle name="_(081201原稿)政府大专项_19社收 4" xfId="55"/>
    <cellStyle name="_(081201原稿)政府大专项_19社收 5" xfId="56"/>
    <cellStyle name="_(081201原稿)政府大专项_19社收 6" xfId="57"/>
    <cellStyle name="_(081201原稿)政府大专项_19社收 7" xfId="58"/>
    <cellStyle name="_(081201原稿)政府大专项_19社收 8" xfId="59"/>
    <cellStyle name="_(081201原稿)政府大专项_19社收 9" xfId="60"/>
    <cellStyle name="_(081201原稿)政府大专项_19社支" xfId="61"/>
    <cellStyle name="_(081201原稿)政府大专项_19社支 10" xfId="62"/>
    <cellStyle name="_(081201原稿)政府大专项_19社支 11" xfId="63"/>
    <cellStyle name="_(081201原稿)政府大专项_19社支 12" xfId="64"/>
    <cellStyle name="_(081201原稿)政府大专项_19社支 13" xfId="65"/>
    <cellStyle name="_(081201原稿)政府大专项_19社支 14" xfId="66"/>
    <cellStyle name="_(081201原稿)政府大专项_19社支 2" xfId="67"/>
    <cellStyle name="_(081201原稿)政府大专项_19社支 3" xfId="68"/>
    <cellStyle name="_(081201原稿)政府大专项_19社支 4" xfId="69"/>
    <cellStyle name="_(081201原稿)政府大专项_19社支 5" xfId="70"/>
    <cellStyle name="_(081201原稿)政府大专项_19社支 6" xfId="71"/>
    <cellStyle name="_(081201原稿)政府大专项_19社支 7" xfId="72"/>
    <cellStyle name="_(081201原稿)政府大专项_19社支 8" xfId="73"/>
    <cellStyle name="_(081201原稿)政府大专项_19社支 9" xfId="74"/>
    <cellStyle name="_(081201原稿)政府大专项_Sheet3" xfId="75"/>
    <cellStyle name="_(081201原稿)政府大专项_Sheet3 10" xfId="76"/>
    <cellStyle name="_(081201原稿)政府大专项_Sheet3 11" xfId="77"/>
    <cellStyle name="_(081201原稿)政府大专项_Sheet3 12" xfId="78"/>
    <cellStyle name="_(081201原稿)政府大专项_Sheet3 13" xfId="79"/>
    <cellStyle name="_(081201原稿)政府大专项_Sheet3 14" xfId="80"/>
    <cellStyle name="_(081201原稿)政府大专项_Sheet3 2" xfId="81"/>
    <cellStyle name="_(081201原稿)政府大专项_Sheet3 3" xfId="82"/>
    <cellStyle name="_(081201原稿)政府大专项_Sheet3 4" xfId="83"/>
    <cellStyle name="_(081201原稿)政府大专项_Sheet3 5" xfId="84"/>
    <cellStyle name="_(081201原稿)政府大专项_Sheet3 6" xfId="85"/>
    <cellStyle name="_(081201原稿)政府大专项_Sheet3 7" xfId="86"/>
    <cellStyle name="_(081201原稿)政府大专项_Sheet3 8" xfId="87"/>
    <cellStyle name="_(081201原稿)政府大专项_Sheet3 9" xfId="88"/>
    <cellStyle name="_(081201原稿)政府大专项_古塔" xfId="89"/>
    <cellStyle name="_(081201原稿)政府大专项_古塔 10" xfId="90"/>
    <cellStyle name="_(081201原稿)政府大专项_古塔 11" xfId="91"/>
    <cellStyle name="_(081201原稿)政府大专项_古塔 12" xfId="92"/>
    <cellStyle name="_(081201原稿)政府大专项_古塔 13" xfId="93"/>
    <cellStyle name="_(081201原稿)政府大专项_古塔 14" xfId="94"/>
    <cellStyle name="_(081201原稿)政府大专项_古塔 2" xfId="95"/>
    <cellStyle name="_(081201原稿)政府大专项_古塔 3" xfId="96"/>
    <cellStyle name="_(081201原稿)政府大专项_古塔 4" xfId="97"/>
    <cellStyle name="_(081201原稿)政府大专项_古塔 5" xfId="98"/>
    <cellStyle name="_(081201原稿)政府大专项_古塔 6" xfId="99"/>
    <cellStyle name="_(081201原稿)政府大专项_古塔 7" xfId="100"/>
    <cellStyle name="_(081201原稿)政府大专项_古塔 8" xfId="101"/>
    <cellStyle name="_(081201原稿)政府大专项_古塔 9" xfId="102"/>
    <cellStyle name="_(081201原稿)政府大专项_古塔_19基金转移支付表" xfId="103"/>
    <cellStyle name="_(081201原稿)政府大专项_古塔_19基金转移支付表 10" xfId="104"/>
    <cellStyle name="_(081201原稿)政府大专项_古塔_19基金转移支付表 11" xfId="105"/>
    <cellStyle name="_(081201原稿)政府大专项_古塔_19基金转移支付表 12" xfId="106"/>
    <cellStyle name="_(081201原稿)政府大专项_古塔_19基金转移支付表 13" xfId="107"/>
    <cellStyle name="_(081201原稿)政府大专项_古塔_19基金转移支付表 14" xfId="108"/>
    <cellStyle name="_(081201原稿)政府大专项_古塔_19基金转移支付表 2" xfId="109"/>
    <cellStyle name="_(081201原稿)政府大专项_古塔_19基金转移支付表 3" xfId="110"/>
    <cellStyle name="_(081201原稿)政府大专项_古塔_19基金转移支付表 4" xfId="111"/>
    <cellStyle name="_(081201原稿)政府大专项_古塔_19基金转移支付表 5" xfId="112"/>
    <cellStyle name="_(081201原稿)政府大专项_古塔_19基金转移支付表 6" xfId="113"/>
    <cellStyle name="_(081201原稿)政府大专项_古塔_19基金转移支付表 7" xfId="114"/>
    <cellStyle name="_(081201原稿)政府大专项_古塔_19基金转移支付表 8" xfId="115"/>
    <cellStyle name="_(081201原稿)政府大专项_古塔_19基金转移支付表 9" xfId="116"/>
    <cellStyle name="_(081201原稿)政府大专项_古塔_19全县一般支" xfId="117"/>
    <cellStyle name="_(081201原稿)政府大专项_古塔_19全县一般支 10" xfId="118"/>
    <cellStyle name="_(081201原稿)政府大专项_古塔_19全县一般支 11" xfId="119"/>
    <cellStyle name="_(081201原稿)政府大专项_古塔_19全县一般支 12" xfId="120"/>
    <cellStyle name="_(081201原稿)政府大专项_古塔_19全县一般支 13" xfId="121"/>
    <cellStyle name="_(081201原稿)政府大专项_古塔_19全县一般支 14" xfId="122"/>
    <cellStyle name="_(081201原稿)政府大专项_古塔_19全县一般支 2" xfId="123"/>
    <cellStyle name="_(081201原稿)政府大专项_古塔_19全县一般支 3" xfId="124"/>
    <cellStyle name="_(081201原稿)政府大专项_古塔_19全县一般支 4" xfId="125"/>
    <cellStyle name="_(081201原稿)政府大专项_古塔_19全县一般支 5" xfId="126"/>
    <cellStyle name="_(081201原稿)政府大专项_古塔_19全县一般支 6" xfId="127"/>
    <cellStyle name="_(081201原稿)政府大专项_古塔_19全县一般支 7" xfId="128"/>
    <cellStyle name="_(081201原稿)政府大专项_古塔_19全县一般支 8" xfId="129"/>
    <cellStyle name="_(081201原稿)政府大专项_古塔_19全县一般支 9" xfId="130"/>
    <cellStyle name="_(081201原稿)政府大专项_古塔_19社收" xfId="131"/>
    <cellStyle name="_(081201原稿)政府大专项_古塔_19社收 10" xfId="132"/>
    <cellStyle name="_(081201原稿)政府大专项_古塔_19社收 11" xfId="133"/>
    <cellStyle name="_(081201原稿)政府大专项_古塔_19社收 12" xfId="134"/>
    <cellStyle name="_(081201原稿)政府大专项_古塔_19社收 13" xfId="135"/>
    <cellStyle name="_(081201原稿)政府大专项_古塔_19社收 14" xfId="136"/>
    <cellStyle name="_(081201原稿)政府大专项_古塔_19社收 2" xfId="137"/>
    <cellStyle name="_(081201原稿)政府大专项_古塔_19社收 3" xfId="138"/>
    <cellStyle name="_(081201原稿)政府大专项_古塔_19社收 4" xfId="139"/>
    <cellStyle name="_(081201原稿)政府大专项_古塔_19社收 5" xfId="140"/>
    <cellStyle name="_(081201原稿)政府大专项_古塔_19社收 6" xfId="141"/>
    <cellStyle name="_(081201原稿)政府大专项_古塔_19社收 7" xfId="142"/>
    <cellStyle name="_(081201原稿)政府大专项_古塔_19社收 8" xfId="143"/>
    <cellStyle name="_(081201原稿)政府大专项_古塔_19社收 9" xfId="144"/>
    <cellStyle name="_(081201原稿)政府大专项_古塔_19社支" xfId="145"/>
    <cellStyle name="_(081201原稿)政府大专项_古塔_19社支 10" xfId="146"/>
    <cellStyle name="_(081201原稿)政府大专项_古塔_19社支 11" xfId="147"/>
    <cellStyle name="_(081201原稿)政府大专项_古塔_19社支 12" xfId="148"/>
    <cellStyle name="_(081201原稿)政府大专项_古塔_19社支 13" xfId="149"/>
    <cellStyle name="_(081201原稿)政府大专项_古塔_19社支 14" xfId="150"/>
    <cellStyle name="_(081201原稿)政府大专项_古塔_19社支 2" xfId="151"/>
    <cellStyle name="_(081201原稿)政府大专项_古塔_19社支 3" xfId="152"/>
    <cellStyle name="_(081201原稿)政府大专项_古塔_19社支 4" xfId="153"/>
    <cellStyle name="_(081201原稿)政府大专项_古塔_19社支 5" xfId="154"/>
    <cellStyle name="_(081201原稿)政府大专项_古塔_19社支 6" xfId="155"/>
    <cellStyle name="_(081201原稿)政府大专项_古塔_19社支 7" xfId="156"/>
    <cellStyle name="_(081201原稿)政府大专项_古塔_19社支 8" xfId="157"/>
    <cellStyle name="_(081201原稿)政府大专项_古塔_19社支 9" xfId="158"/>
    <cellStyle name="_(081201原稿)政府大专项_古塔_Sheet3" xfId="159"/>
    <cellStyle name="_(081201原稿)政府大专项_古塔_Sheet3 10" xfId="160"/>
    <cellStyle name="_(081201原稿)政府大专项_古塔_Sheet3 11" xfId="161"/>
    <cellStyle name="_(081201原稿)政府大专项_古塔_Sheet3 12" xfId="162"/>
    <cellStyle name="_(081201原稿)政府大专项_古塔_Sheet3 13" xfId="163"/>
    <cellStyle name="_(081201原稿)政府大专项_古塔_Sheet3 14" xfId="164"/>
    <cellStyle name="_(081201原稿)政府大专项_古塔_Sheet3 2" xfId="165"/>
    <cellStyle name="_(081201原稿)政府大专项_古塔_Sheet3 3" xfId="166"/>
    <cellStyle name="_(081201原稿)政府大专项_古塔_Sheet3 4" xfId="167"/>
    <cellStyle name="_(081201原稿)政府大专项_古塔_Sheet3 5" xfId="168"/>
    <cellStyle name="_(081201原稿)政府大专项_古塔_Sheet3 6" xfId="169"/>
    <cellStyle name="_(081201原稿)政府大专项_古塔_Sheet3 7" xfId="170"/>
    <cellStyle name="_(081201原稿)政府大专项_古塔_Sheet3 8" xfId="171"/>
    <cellStyle name="_(081201原稿)政府大专项_古塔_Sheet3 9" xfId="172"/>
    <cellStyle name="_(081201原稿)政府大专项_沈阳" xfId="173"/>
    <cellStyle name="_(081201原稿)政府大专项_沈阳 10" xfId="174"/>
    <cellStyle name="_(081201原稿)政府大专项_沈阳 11" xfId="175"/>
    <cellStyle name="_(081201原稿)政府大专项_沈阳 12" xfId="176"/>
    <cellStyle name="_(081201原稿)政府大专项_沈阳 13" xfId="177"/>
    <cellStyle name="_(081201原稿)政府大专项_沈阳 14" xfId="178"/>
    <cellStyle name="_(081201原稿)政府大专项_沈阳 2" xfId="179"/>
    <cellStyle name="_(081201原稿)政府大专项_沈阳 3" xfId="180"/>
    <cellStyle name="_(081201原稿)政府大专项_沈阳 4" xfId="181"/>
    <cellStyle name="_(081201原稿)政府大专项_沈阳 5" xfId="182"/>
    <cellStyle name="_(081201原稿)政府大专项_沈阳 6" xfId="183"/>
    <cellStyle name="_(081201原稿)政府大专项_沈阳 7" xfId="184"/>
    <cellStyle name="_(081201原稿)政府大专项_沈阳 8" xfId="185"/>
    <cellStyle name="_(081201原稿)政府大专项_沈阳 9" xfId="186"/>
    <cellStyle name="_(081201原稿)政府大专项_沈阳_19基金转移支付表" xfId="187"/>
    <cellStyle name="_(081201原稿)政府大专项_沈阳_19基金转移支付表 10" xfId="188"/>
    <cellStyle name="_(081201原稿)政府大专项_沈阳_19基金转移支付表 11" xfId="189"/>
    <cellStyle name="_(081201原稿)政府大专项_沈阳_19基金转移支付表 12" xfId="190"/>
    <cellStyle name="_(081201原稿)政府大专项_沈阳_19基金转移支付表 13" xfId="191"/>
    <cellStyle name="_(081201原稿)政府大专项_沈阳_19基金转移支付表 14" xfId="192"/>
    <cellStyle name="_(081201原稿)政府大专项_沈阳_19基金转移支付表 2" xfId="193"/>
    <cellStyle name="_(081201原稿)政府大专项_沈阳_19基金转移支付表 3" xfId="194"/>
    <cellStyle name="_(081201原稿)政府大专项_沈阳_19基金转移支付表 4" xfId="195"/>
    <cellStyle name="_(081201原稿)政府大专项_沈阳_19基金转移支付表 5" xfId="196"/>
    <cellStyle name="_(081201原稿)政府大专项_沈阳_19基金转移支付表 6" xfId="197"/>
    <cellStyle name="_(081201原稿)政府大专项_沈阳_19基金转移支付表 7" xfId="198"/>
    <cellStyle name="_(081201原稿)政府大专项_沈阳_19基金转移支付表 8" xfId="199"/>
    <cellStyle name="_(081201原稿)政府大专项_沈阳_19基金转移支付表 9" xfId="200"/>
    <cellStyle name="_(081201原稿)政府大专项_沈阳_19全县一般支" xfId="201"/>
    <cellStyle name="_(081201原稿)政府大专项_沈阳_19全县一般支 10" xfId="202"/>
    <cellStyle name="_(081201原稿)政府大专项_沈阳_19全县一般支 11" xfId="203"/>
    <cellStyle name="_(081201原稿)政府大专项_沈阳_19全县一般支 12" xfId="204"/>
    <cellStyle name="_(081201原稿)政府大专项_沈阳_19全县一般支 13" xfId="205"/>
    <cellStyle name="_(081201原稿)政府大专项_沈阳_19全县一般支 14" xfId="206"/>
    <cellStyle name="_(081201原稿)政府大专项_沈阳_19全县一般支 2" xfId="207"/>
    <cellStyle name="_(081201原稿)政府大专项_沈阳_19全县一般支 3" xfId="208"/>
    <cellStyle name="_(081201原稿)政府大专项_沈阳_19全县一般支 4" xfId="209"/>
    <cellStyle name="_(081201原稿)政府大专项_沈阳_19全县一般支 5" xfId="210"/>
    <cellStyle name="_(081201原稿)政府大专项_沈阳_19全县一般支 6" xfId="211"/>
    <cellStyle name="_(081201原稿)政府大专项_沈阳_19全县一般支 7" xfId="212"/>
    <cellStyle name="_(081201原稿)政府大专项_沈阳_19全县一般支 8" xfId="213"/>
    <cellStyle name="_(081201原稿)政府大专项_沈阳_19全县一般支 9" xfId="214"/>
    <cellStyle name="_(081201原稿)政府大专项_沈阳_19社收" xfId="215"/>
    <cellStyle name="_(081201原稿)政府大专项_沈阳_19社收 10" xfId="216"/>
    <cellStyle name="_(081201原稿)政府大专项_沈阳_19社收 11" xfId="217"/>
    <cellStyle name="_(081201原稿)政府大专项_沈阳_19社收 12" xfId="218"/>
    <cellStyle name="_(081201原稿)政府大专项_沈阳_19社收 13" xfId="219"/>
    <cellStyle name="_(081201原稿)政府大专项_沈阳_19社收 14" xfId="220"/>
    <cellStyle name="_(081201原稿)政府大专项_沈阳_19社收 2" xfId="221"/>
    <cellStyle name="_(081201原稿)政府大专项_沈阳_19社收 3" xfId="222"/>
    <cellStyle name="_(081201原稿)政府大专项_沈阳_19社收 4" xfId="223"/>
    <cellStyle name="_(081201原稿)政府大专项_沈阳_19社收 5" xfId="224"/>
    <cellStyle name="_(081201原稿)政府大专项_沈阳_19社收 6" xfId="225"/>
    <cellStyle name="_(081201原稿)政府大专项_沈阳_19社收 7" xfId="226"/>
    <cellStyle name="_(081201原稿)政府大专项_沈阳_19社收 8" xfId="227"/>
    <cellStyle name="_(081201原稿)政府大专项_沈阳_19社收 9" xfId="228"/>
    <cellStyle name="_(081201原稿)政府大专项_沈阳_19社支" xfId="229"/>
    <cellStyle name="_(081201原稿)政府大专项_沈阳_19社支 10" xfId="230"/>
    <cellStyle name="_(081201原稿)政府大专项_沈阳_19社支 11" xfId="231"/>
    <cellStyle name="_(081201原稿)政府大专项_沈阳_19社支 12" xfId="232"/>
    <cellStyle name="_(081201原稿)政府大专项_沈阳_19社支 13" xfId="233"/>
    <cellStyle name="_(081201原稿)政府大专项_沈阳_19社支 14" xfId="234"/>
    <cellStyle name="_(081201原稿)政府大专项_沈阳_19社支 2" xfId="235"/>
    <cellStyle name="_(081201原稿)政府大专项_沈阳_19社支 3" xfId="236"/>
    <cellStyle name="_(081201原稿)政府大专项_沈阳_19社支 4" xfId="237"/>
    <cellStyle name="_(081201原稿)政府大专项_沈阳_19社支 5" xfId="238"/>
    <cellStyle name="_(081201原稿)政府大专项_沈阳_19社支 6" xfId="239"/>
    <cellStyle name="_(081201原稿)政府大专项_沈阳_19社支 7" xfId="240"/>
    <cellStyle name="_(081201原稿)政府大专项_沈阳_19社支 8" xfId="241"/>
    <cellStyle name="_(081201原稿)政府大专项_沈阳_19社支 9" xfId="242"/>
    <cellStyle name="_(081201原稿)政府大专项_沈阳_Sheet3" xfId="243"/>
    <cellStyle name="_(081201原稿)政府大专项_沈阳_Sheet3 10" xfId="244"/>
    <cellStyle name="_(081201原稿)政府大专项_沈阳_Sheet3 11" xfId="245"/>
    <cellStyle name="_(081201原稿)政府大专项_沈阳_Sheet3 12" xfId="246"/>
    <cellStyle name="_(081201原稿)政府大专项_沈阳_Sheet3 13" xfId="247"/>
    <cellStyle name="_(081201原稿)政府大专项_沈阳_Sheet3 14" xfId="248"/>
    <cellStyle name="_(081201原稿)政府大专项_沈阳_Sheet3 2" xfId="249"/>
    <cellStyle name="_(081201原稿)政府大专项_沈阳_Sheet3 3" xfId="250"/>
    <cellStyle name="_(081201原稿)政府大专项_沈阳_Sheet3 4" xfId="251"/>
    <cellStyle name="_(081201原稿)政府大专项_沈阳_Sheet3 5" xfId="252"/>
    <cellStyle name="_(081201原稿)政府大专项_沈阳_Sheet3 6" xfId="253"/>
    <cellStyle name="_(081201原稿)政府大专项_沈阳_Sheet3 7" xfId="254"/>
    <cellStyle name="_(081201原稿)政府大专项_沈阳_Sheet3 8" xfId="255"/>
    <cellStyle name="_(081201原稿)政府大专项_沈阳_Sheet3 9" xfId="256"/>
    <cellStyle name="_(081201原稿)政府大专项_沈阳_古塔" xfId="257"/>
    <cellStyle name="_(081201原稿)政府大专项_沈阳_古塔 10" xfId="258"/>
    <cellStyle name="_(081201原稿)政府大专项_沈阳_古塔 11" xfId="259"/>
    <cellStyle name="_(081201原稿)政府大专项_沈阳_古塔 12" xfId="260"/>
    <cellStyle name="_(081201原稿)政府大专项_沈阳_古塔 13" xfId="261"/>
    <cellStyle name="_(081201原稿)政府大专项_沈阳_古塔 14" xfId="262"/>
    <cellStyle name="_(081201原稿)政府大专项_沈阳_古塔 2" xfId="263"/>
    <cellStyle name="_(081201原稿)政府大专项_沈阳_古塔 3" xfId="264"/>
    <cellStyle name="_(081201原稿)政府大专项_沈阳_古塔 4" xfId="265"/>
    <cellStyle name="_(081201原稿)政府大专项_沈阳_古塔 5" xfId="266"/>
    <cellStyle name="_(081201原稿)政府大专项_沈阳_古塔 6" xfId="267"/>
    <cellStyle name="_(081201原稿)政府大专项_沈阳_古塔 7" xfId="268"/>
    <cellStyle name="_(081201原稿)政府大专项_沈阳_古塔 8" xfId="269"/>
    <cellStyle name="_(081201原稿)政府大专项_沈阳_古塔 9" xfId="270"/>
    <cellStyle name="_(081201原稿)政府大专项_沈阳_古塔_19基金转移支付表" xfId="271"/>
    <cellStyle name="_(081201原稿)政府大专项_沈阳_古塔_19基金转移支付表 10" xfId="272"/>
    <cellStyle name="_(081201原稿)政府大专项_沈阳_古塔_19基金转移支付表 11" xfId="273"/>
    <cellStyle name="_(081201原稿)政府大专项_沈阳_古塔_19基金转移支付表 12" xfId="274"/>
    <cellStyle name="_(081201原稿)政府大专项_沈阳_古塔_19基金转移支付表 13" xfId="275"/>
    <cellStyle name="_(081201原稿)政府大专项_沈阳_古塔_19基金转移支付表 14" xfId="276"/>
    <cellStyle name="_(081201原稿)政府大专项_沈阳_古塔_19基金转移支付表 2" xfId="277"/>
    <cellStyle name="_(081201原稿)政府大专项_沈阳_古塔_19基金转移支付表 3" xfId="278"/>
    <cellStyle name="_(081201原稿)政府大专项_沈阳_古塔_19基金转移支付表 4" xfId="279"/>
    <cellStyle name="_(081201原稿)政府大专项_沈阳_古塔_19基金转移支付表 5" xfId="280"/>
    <cellStyle name="_(081201原稿)政府大专项_沈阳_古塔_19基金转移支付表 6" xfId="281"/>
    <cellStyle name="_(081201原稿)政府大专项_沈阳_古塔_19基金转移支付表 7" xfId="282"/>
    <cellStyle name="_(081201原稿)政府大专项_沈阳_古塔_19基金转移支付表 8" xfId="283"/>
    <cellStyle name="_(081201原稿)政府大专项_沈阳_古塔_19基金转移支付表 9" xfId="284"/>
    <cellStyle name="_(081201原稿)政府大专项_沈阳_古塔_19全县一般支" xfId="285"/>
    <cellStyle name="_(081201原稿)政府大专项_沈阳_古塔_19全县一般支 10" xfId="286"/>
    <cellStyle name="_(081201原稿)政府大专项_沈阳_古塔_19全县一般支 11" xfId="287"/>
    <cellStyle name="_(081201原稿)政府大专项_沈阳_古塔_19全县一般支 12" xfId="288"/>
    <cellStyle name="_(081201原稿)政府大专项_沈阳_古塔_19全县一般支 13" xfId="289"/>
    <cellStyle name="_(081201原稿)政府大专项_沈阳_古塔_19全县一般支 14" xfId="290"/>
    <cellStyle name="_(081201原稿)政府大专项_沈阳_古塔_19全县一般支 2" xfId="291"/>
    <cellStyle name="_(081201原稿)政府大专项_沈阳_古塔_19全县一般支 3" xfId="292"/>
    <cellStyle name="_(081201原稿)政府大专项_沈阳_古塔_19全县一般支 4" xfId="293"/>
    <cellStyle name="_(081201原稿)政府大专项_沈阳_古塔_19全县一般支 5" xfId="294"/>
    <cellStyle name="_(081201原稿)政府大专项_沈阳_古塔_19全县一般支 6" xfId="295"/>
    <cellStyle name="_(081201原稿)政府大专项_沈阳_古塔_19全县一般支 7" xfId="296"/>
    <cellStyle name="_(081201原稿)政府大专项_沈阳_古塔_19全县一般支 8" xfId="297"/>
    <cellStyle name="_(081201原稿)政府大专项_沈阳_古塔_19全县一般支 9" xfId="298"/>
    <cellStyle name="_(081201原稿)政府大专项_沈阳_古塔_19社收" xfId="299"/>
    <cellStyle name="_(081201原稿)政府大专项_沈阳_古塔_19社收 10" xfId="300"/>
    <cellStyle name="_(081201原稿)政府大专项_沈阳_古塔_19社收 11" xfId="301"/>
    <cellStyle name="_(081201原稿)政府大专项_沈阳_古塔_19社收 12" xfId="302"/>
    <cellStyle name="_(081201原稿)政府大专项_沈阳_古塔_19社收 13" xfId="303"/>
    <cellStyle name="_(081201原稿)政府大专项_沈阳_古塔_19社收 14" xfId="304"/>
    <cellStyle name="_(081201原稿)政府大专项_沈阳_古塔_19社收 2" xfId="305"/>
    <cellStyle name="_(081201原稿)政府大专项_沈阳_古塔_19社收 3" xfId="306"/>
    <cellStyle name="_(081201原稿)政府大专项_沈阳_古塔_19社收 4" xfId="307"/>
    <cellStyle name="_(081201原稿)政府大专项_沈阳_古塔_19社收 5" xfId="308"/>
    <cellStyle name="_(081201原稿)政府大专项_沈阳_古塔_19社收 6" xfId="309"/>
    <cellStyle name="_(081201原稿)政府大专项_沈阳_古塔_19社收 7" xfId="310"/>
    <cellStyle name="_(081201原稿)政府大专项_沈阳_古塔_19社收 8" xfId="311"/>
    <cellStyle name="_(081201原稿)政府大专项_沈阳_古塔_19社收 9" xfId="312"/>
    <cellStyle name="_(081201原稿)政府大专项_沈阳_古塔_19社支" xfId="313"/>
    <cellStyle name="_(081201原稿)政府大专项_沈阳_古塔_19社支 10" xfId="314"/>
    <cellStyle name="_(081201原稿)政府大专项_沈阳_古塔_19社支 11" xfId="315"/>
    <cellStyle name="_(081201原稿)政府大专项_沈阳_古塔_19社支 12" xfId="316"/>
    <cellStyle name="_(081201原稿)政府大专项_沈阳_古塔_19社支 13" xfId="317"/>
    <cellStyle name="_(081201原稿)政府大专项_沈阳_古塔_19社支 14" xfId="318"/>
    <cellStyle name="_(081201原稿)政府大专项_沈阳_古塔_19社支 2" xfId="319"/>
    <cellStyle name="_(081201原稿)政府大专项_沈阳_古塔_19社支 3" xfId="320"/>
    <cellStyle name="_(081201原稿)政府大专项_沈阳_古塔_19社支 4" xfId="321"/>
    <cellStyle name="_(081201原稿)政府大专项_沈阳_古塔_19社支 5" xfId="322"/>
    <cellStyle name="_(081201原稿)政府大专项_沈阳_古塔_19社支 6" xfId="323"/>
    <cellStyle name="_(081201原稿)政府大专项_沈阳_古塔_19社支 7" xfId="324"/>
    <cellStyle name="_(081201原稿)政府大专项_沈阳_古塔_19社支 8" xfId="325"/>
    <cellStyle name="_(081201原稿)政府大专项_沈阳_古塔_19社支 9" xfId="326"/>
    <cellStyle name="_(081201原稿)政府大专项_沈阳_古塔_Sheet3" xfId="327"/>
    <cellStyle name="_(081201原稿)政府大专项_沈阳_古塔_Sheet3 10" xfId="328"/>
    <cellStyle name="_(081201原稿)政府大专项_沈阳_古塔_Sheet3 11" xfId="329"/>
    <cellStyle name="_(081201原稿)政府大专项_沈阳_古塔_Sheet3 12" xfId="330"/>
    <cellStyle name="_(081201原稿)政府大专项_沈阳_古塔_Sheet3 13" xfId="331"/>
    <cellStyle name="_(081201原稿)政府大专项_沈阳_古塔_Sheet3 14" xfId="332"/>
    <cellStyle name="_(081201原稿)政府大专项_沈阳_古塔_Sheet3 2" xfId="333"/>
    <cellStyle name="_(081201原稿)政府大专项_沈阳_古塔_Sheet3 3" xfId="334"/>
    <cellStyle name="_(081201原稿)政府大专项_沈阳_古塔_Sheet3 4" xfId="335"/>
    <cellStyle name="_(081201原稿)政府大专项_沈阳_古塔_Sheet3 5" xfId="336"/>
    <cellStyle name="_(081201原稿)政府大专项_沈阳_古塔_Sheet3 6" xfId="337"/>
    <cellStyle name="_(081201原稿)政府大专项_沈阳_古塔_Sheet3 7" xfId="338"/>
    <cellStyle name="_(081201原稿)政府大专项_沈阳_古塔_Sheet3 8" xfId="339"/>
    <cellStyle name="_(081201原稿)政府大专项_沈阳_古塔_Sheet3 9" xfId="340"/>
    <cellStyle name="_(081201原稿)政府大专项_沈阳_义县" xfId="341"/>
    <cellStyle name="_(081201原稿)政府大专项_沈阳_义县 10" xfId="342"/>
    <cellStyle name="_(081201原稿)政府大专项_沈阳_义县 10 2" xfId="343"/>
    <cellStyle name="_(081201原稿)政府大专项_沈阳_义县 10 3" xfId="344"/>
    <cellStyle name="_(081201原稿)政府大专项_沈阳_义县 11" xfId="345"/>
    <cellStyle name="_(081201原稿)政府大专项_沈阳_义县 11 2" xfId="346"/>
    <cellStyle name="_(081201原稿)政府大专项_沈阳_义县 11 3" xfId="347"/>
    <cellStyle name="_(081201原稿)政府大专项_沈阳_义县 12" xfId="348"/>
    <cellStyle name="_(081201原稿)政府大专项_沈阳_义县 12 2" xfId="349"/>
    <cellStyle name="_(081201原稿)政府大专项_沈阳_义县 12 3" xfId="350"/>
    <cellStyle name="_(081201原稿)政府大专项_沈阳_义县 13" xfId="351"/>
    <cellStyle name="_(081201原稿)政府大专项_沈阳_义县 13 2" xfId="352"/>
    <cellStyle name="_(081201原稿)政府大专项_沈阳_义县 13 3" xfId="353"/>
    <cellStyle name="_(081201原稿)政府大专项_沈阳_义县 14" xfId="354"/>
    <cellStyle name="_(081201原稿)政府大专项_沈阳_义县 14 2" xfId="355"/>
    <cellStyle name="_(081201原稿)政府大专项_沈阳_义县 14 3" xfId="356"/>
    <cellStyle name="_(081201原稿)政府大专项_沈阳_义县 15" xfId="357"/>
    <cellStyle name="_(081201原稿)政府大专项_沈阳_义县 15 2" xfId="358"/>
    <cellStyle name="_(081201原稿)政府大专项_沈阳_义县 15 3" xfId="359"/>
    <cellStyle name="_(081201原稿)政府大专项_沈阳_义县 16" xfId="360"/>
    <cellStyle name="_(081201原稿)政府大专项_沈阳_义县 16 2" xfId="361"/>
    <cellStyle name="_(081201原稿)政府大专项_沈阳_义县 16 3" xfId="362"/>
    <cellStyle name="_(081201原稿)政府大专项_沈阳_义县 17" xfId="363"/>
    <cellStyle name="_(081201原稿)政府大专项_沈阳_义县 17 2" xfId="364"/>
    <cellStyle name="_(081201原稿)政府大专项_沈阳_义县 17 3" xfId="365"/>
    <cellStyle name="_(081201原稿)政府大专项_沈阳_义县 18" xfId="366"/>
    <cellStyle name="_(081201原稿)政府大专项_沈阳_义县 18 2" xfId="367"/>
    <cellStyle name="_(081201原稿)政府大专项_沈阳_义县 18 3" xfId="368"/>
    <cellStyle name="_(081201原稿)政府大专项_沈阳_义县 19" xfId="369"/>
    <cellStyle name="_(081201原稿)政府大专项_沈阳_义县 19 2" xfId="370"/>
    <cellStyle name="_(081201原稿)政府大专项_沈阳_义县 19 3" xfId="371"/>
    <cellStyle name="_(081201原稿)政府大专项_沈阳_义县 2" xfId="372"/>
    <cellStyle name="_(081201原稿)政府大专项_沈阳_义县 2 2" xfId="373"/>
    <cellStyle name="_(081201原稿)政府大专项_沈阳_义县 2 3" xfId="374"/>
    <cellStyle name="_(081201原稿)政府大专项_沈阳_义县 20" xfId="375"/>
    <cellStyle name="_(081201原稿)政府大专项_沈阳_义县 20 2" xfId="376"/>
    <cellStyle name="_(081201原稿)政府大专项_沈阳_义县 20 3" xfId="377"/>
    <cellStyle name="_(081201原稿)政府大专项_沈阳_义县 21" xfId="378"/>
    <cellStyle name="_(081201原稿)政府大专项_沈阳_义县 21 2" xfId="379"/>
    <cellStyle name="_(081201原稿)政府大专项_沈阳_义县 21 3" xfId="380"/>
    <cellStyle name="_(081201原稿)政府大专项_沈阳_义县 22" xfId="381"/>
    <cellStyle name="_(081201原稿)政府大专项_沈阳_义县 22 2" xfId="382"/>
    <cellStyle name="_(081201原稿)政府大专项_沈阳_义县 22 3" xfId="383"/>
    <cellStyle name="_(081201原稿)政府大专项_沈阳_义县 23" xfId="384"/>
    <cellStyle name="_(081201原稿)政府大专项_沈阳_义县 23 2" xfId="385"/>
    <cellStyle name="_(081201原稿)政府大专项_沈阳_义县 23 3" xfId="386"/>
    <cellStyle name="_(081201原稿)政府大专项_沈阳_义县 24" xfId="387"/>
    <cellStyle name="_(081201原稿)政府大专项_沈阳_义县 24 2" xfId="388"/>
    <cellStyle name="_(081201原稿)政府大专项_沈阳_义县 24 3" xfId="389"/>
    <cellStyle name="_(081201原稿)政府大专项_沈阳_义县 25" xfId="390"/>
    <cellStyle name="_(081201原稿)政府大专项_沈阳_义县 25 2" xfId="391"/>
    <cellStyle name="_(081201原稿)政府大专项_沈阳_义县 25 3" xfId="392"/>
    <cellStyle name="_(081201原稿)政府大专项_沈阳_义县 26" xfId="393"/>
    <cellStyle name="_(081201原稿)政府大专项_沈阳_义县 26 2" xfId="394"/>
    <cellStyle name="_(081201原稿)政府大专项_沈阳_义县 26 3" xfId="395"/>
    <cellStyle name="_(081201原稿)政府大专项_沈阳_义县 27" xfId="396"/>
    <cellStyle name="_(081201原稿)政府大专项_沈阳_义县 27 2" xfId="397"/>
    <cellStyle name="_(081201原稿)政府大专项_沈阳_义县 27 3" xfId="398"/>
    <cellStyle name="_(081201原稿)政府大专项_沈阳_义县 28" xfId="399"/>
    <cellStyle name="_(081201原稿)政府大专项_沈阳_义县 28 2" xfId="400"/>
    <cellStyle name="_(081201原稿)政府大专项_沈阳_义县 28 3" xfId="401"/>
    <cellStyle name="_(081201原稿)政府大专项_沈阳_义县 29" xfId="402"/>
    <cellStyle name="_(081201原稿)政府大专项_沈阳_义县 3" xfId="403"/>
    <cellStyle name="_(081201原稿)政府大专项_沈阳_义县 3 2" xfId="404"/>
    <cellStyle name="_(081201原稿)政府大专项_沈阳_义县 3 3" xfId="405"/>
    <cellStyle name="_(081201原稿)政府大专项_沈阳_义县 30" xfId="406"/>
    <cellStyle name="_(081201原稿)政府大专项_沈阳_义县 31" xfId="407"/>
    <cellStyle name="_(081201原稿)政府大专项_沈阳_义县 32" xfId="408"/>
    <cellStyle name="_(081201原稿)政府大专项_沈阳_义县 33" xfId="409"/>
    <cellStyle name="_(081201原稿)政府大专项_沈阳_义县 34" xfId="410"/>
    <cellStyle name="_(081201原稿)政府大专项_沈阳_义县 35" xfId="411"/>
    <cellStyle name="_(081201原稿)政府大专项_沈阳_义县 36" xfId="412"/>
    <cellStyle name="_(081201原稿)政府大专项_沈阳_义县 37" xfId="413"/>
    <cellStyle name="_(081201原稿)政府大专项_沈阳_义县 38" xfId="414"/>
    <cellStyle name="_(081201原稿)政府大专项_沈阳_义县 39" xfId="415"/>
    <cellStyle name="_(081201原稿)政府大专项_沈阳_义县 4" xfId="416"/>
    <cellStyle name="_(081201原稿)政府大专项_沈阳_义县 4 2" xfId="417"/>
    <cellStyle name="_(081201原稿)政府大专项_沈阳_义县 4 3" xfId="418"/>
    <cellStyle name="_(081201原稿)政府大专项_沈阳_义县 5" xfId="419"/>
    <cellStyle name="_(081201原稿)政府大专项_沈阳_义县 5 2" xfId="420"/>
    <cellStyle name="_(081201原稿)政府大专项_沈阳_义县 5 3" xfId="421"/>
    <cellStyle name="_(081201原稿)政府大专项_沈阳_义县 6" xfId="422"/>
    <cellStyle name="_(081201原稿)政府大专项_沈阳_义县 6 2" xfId="423"/>
    <cellStyle name="_(081201原稿)政府大专项_沈阳_义县 6 3" xfId="424"/>
    <cellStyle name="_(081201原稿)政府大专项_沈阳_义县 7" xfId="425"/>
    <cellStyle name="_(081201原稿)政府大专项_沈阳_义县 7 2" xfId="426"/>
    <cellStyle name="_(081201原稿)政府大专项_沈阳_义县 7 3" xfId="427"/>
    <cellStyle name="_(081201原稿)政府大专项_沈阳_义县 8" xfId="428"/>
    <cellStyle name="_(081201原稿)政府大专项_沈阳_义县 8 2" xfId="429"/>
    <cellStyle name="_(081201原稿)政府大专项_沈阳_义县 8 3" xfId="430"/>
    <cellStyle name="_(081201原稿)政府大专项_沈阳_义县 9" xfId="431"/>
    <cellStyle name="_(081201原稿)政府大专项_沈阳_义县 9 2" xfId="432"/>
    <cellStyle name="_(081201原稿)政府大专项_沈阳_义县 9 3" xfId="433"/>
    <cellStyle name="_(081201原稿)政府大专项_沈阳_义县_19基金转移支付表" xfId="434"/>
    <cellStyle name="_(081201原稿)政府大专项_沈阳_义县_19基金转移支付表 10" xfId="435"/>
    <cellStyle name="_(081201原稿)政府大专项_沈阳_义县_19基金转移支付表 11" xfId="436"/>
    <cellStyle name="_(081201原稿)政府大专项_沈阳_义县_19基金转移支付表 12" xfId="437"/>
    <cellStyle name="_(081201原稿)政府大专项_沈阳_义县_19基金转移支付表 13" xfId="438"/>
    <cellStyle name="_(081201原稿)政府大专项_沈阳_义县_19基金转移支付表 14" xfId="439"/>
    <cellStyle name="_(081201原稿)政府大专项_沈阳_义县_19基金转移支付表 2" xfId="440"/>
    <cellStyle name="_(081201原稿)政府大专项_沈阳_义县_19基金转移支付表 3" xfId="441"/>
    <cellStyle name="_(081201原稿)政府大专项_沈阳_义县_19基金转移支付表 4" xfId="442"/>
    <cellStyle name="_(081201原稿)政府大专项_沈阳_义县_19基金转移支付表 5" xfId="443"/>
    <cellStyle name="_(081201原稿)政府大专项_沈阳_义县_19基金转移支付表 6" xfId="444"/>
    <cellStyle name="_(081201原稿)政府大专项_沈阳_义县_19基金转移支付表 7" xfId="445"/>
    <cellStyle name="_(081201原稿)政府大专项_沈阳_义县_19基金转移支付表 8" xfId="446"/>
    <cellStyle name="_(081201原稿)政府大专项_沈阳_义县_19基金转移支付表 9" xfId="447"/>
    <cellStyle name="_(081201原稿)政府大专项_沈阳_义县_19全县一般支" xfId="448"/>
    <cellStyle name="_(081201原稿)政府大专项_沈阳_义县_19全县一般支 10" xfId="449"/>
    <cellStyle name="_(081201原稿)政府大专项_沈阳_义县_19全县一般支 11" xfId="450"/>
    <cellStyle name="_(081201原稿)政府大专项_沈阳_义县_19全县一般支 12" xfId="451"/>
    <cellStyle name="_(081201原稿)政府大专项_沈阳_义县_19全县一般支 13" xfId="452"/>
    <cellStyle name="_(081201原稿)政府大专项_沈阳_义县_19全县一般支 14" xfId="453"/>
    <cellStyle name="_(081201原稿)政府大专项_沈阳_义县_19全县一般支 2" xfId="454"/>
    <cellStyle name="_(081201原稿)政府大专项_沈阳_义县_19全县一般支 3" xfId="455"/>
    <cellStyle name="_(081201原稿)政府大专项_沈阳_义县_19全县一般支 4" xfId="456"/>
    <cellStyle name="_(081201原稿)政府大专项_沈阳_义县_19全县一般支 5" xfId="457"/>
    <cellStyle name="_(081201原稿)政府大专项_沈阳_义县_19全县一般支 6" xfId="458"/>
    <cellStyle name="_(081201原稿)政府大专项_沈阳_义县_19全县一般支 7" xfId="459"/>
    <cellStyle name="_(081201原稿)政府大专项_沈阳_义县_19全县一般支 8" xfId="460"/>
    <cellStyle name="_(081201原稿)政府大专项_沈阳_义县_19全县一般支 9" xfId="461"/>
    <cellStyle name="_(081201原稿)政府大专项_沈阳_义县_19社收" xfId="462"/>
    <cellStyle name="_(081201原稿)政府大专项_沈阳_义县_19社收 10" xfId="463"/>
    <cellStyle name="_(081201原稿)政府大专项_沈阳_义县_19社收 11" xfId="464"/>
    <cellStyle name="_(081201原稿)政府大专项_沈阳_义县_19社收 12" xfId="465"/>
    <cellStyle name="_(081201原稿)政府大专项_沈阳_义县_19社收 13" xfId="466"/>
    <cellStyle name="_(081201原稿)政府大专项_沈阳_义县_19社收 14" xfId="467"/>
    <cellStyle name="_(081201原稿)政府大专项_沈阳_义县_19社收 2" xfId="468"/>
    <cellStyle name="_(081201原稿)政府大专项_沈阳_义县_19社收 3" xfId="469"/>
    <cellStyle name="_(081201原稿)政府大专项_沈阳_义县_19社收 4" xfId="470"/>
    <cellStyle name="_(081201原稿)政府大专项_沈阳_义县_19社收 5" xfId="471"/>
    <cellStyle name="_(081201原稿)政府大专项_沈阳_义县_19社收 6" xfId="472"/>
    <cellStyle name="_(081201原稿)政府大专项_沈阳_义县_19社收 7" xfId="473"/>
    <cellStyle name="_(081201原稿)政府大专项_沈阳_义县_19社收 8" xfId="474"/>
    <cellStyle name="_(081201原稿)政府大专项_沈阳_义县_19社收 9" xfId="475"/>
    <cellStyle name="_(081201原稿)政府大专项_沈阳_义县_19社支" xfId="476"/>
    <cellStyle name="_(081201原稿)政府大专项_沈阳_义县_19社支 10" xfId="477"/>
    <cellStyle name="_(081201原稿)政府大专项_沈阳_义县_19社支 11" xfId="478"/>
    <cellStyle name="_(081201原稿)政府大专项_沈阳_义县_19社支 12" xfId="479"/>
    <cellStyle name="_(081201原稿)政府大专项_沈阳_义县_19社支 13" xfId="480"/>
    <cellStyle name="_(081201原稿)政府大专项_沈阳_义县_19社支 14" xfId="481"/>
    <cellStyle name="_(081201原稿)政府大专项_沈阳_义县_19社支 2" xfId="482"/>
    <cellStyle name="_(081201原稿)政府大专项_沈阳_义县_19社支 3" xfId="483"/>
    <cellStyle name="_(081201原稿)政府大专项_沈阳_义县_19社支 4" xfId="484"/>
    <cellStyle name="_(081201原稿)政府大专项_沈阳_义县_19社支 5" xfId="485"/>
    <cellStyle name="_(081201原稿)政府大专项_沈阳_义县_19社支 6" xfId="486"/>
    <cellStyle name="_(081201原稿)政府大专项_沈阳_义县_19社支 7" xfId="487"/>
    <cellStyle name="_(081201原稿)政府大专项_沈阳_义县_19社支 8" xfId="488"/>
    <cellStyle name="_(081201原稿)政府大专项_沈阳_义县_19社支 9" xfId="489"/>
    <cellStyle name="_(081201原稿)政府大专项_沈阳_义县_22全县一般收入执行" xfId="490"/>
    <cellStyle name="_(081201原稿)政府大专项_沈阳_义县_22全县一般收入执行 2" xfId="491"/>
    <cellStyle name="_(081201原稿)政府大专项_沈阳_义县_22全县一般收入执行 3" xfId="492"/>
    <cellStyle name="_(081201原稿)政府大专项_沈阳_义县_Sheet3" xfId="493"/>
    <cellStyle name="_(081201原稿)政府大专项_沈阳_义县_Sheet3 10" xfId="494"/>
    <cellStyle name="_(081201原稿)政府大专项_沈阳_义县_Sheet3 11" xfId="495"/>
    <cellStyle name="_(081201原稿)政府大专项_沈阳_义县_Sheet3 12" xfId="496"/>
    <cellStyle name="_(081201原稿)政府大专项_沈阳_义县_Sheet3 13" xfId="497"/>
    <cellStyle name="_(081201原稿)政府大专项_沈阳_义县_Sheet3 14" xfId="498"/>
    <cellStyle name="_(081201原稿)政府大专项_沈阳_义县_Sheet3 2" xfId="499"/>
    <cellStyle name="_(081201原稿)政府大专项_沈阳_义县_Sheet3 3" xfId="500"/>
    <cellStyle name="_(081201原稿)政府大专项_沈阳_义县_Sheet3 4" xfId="501"/>
    <cellStyle name="_(081201原稿)政府大专项_沈阳_义县_Sheet3 5" xfId="502"/>
    <cellStyle name="_(081201原稿)政府大专项_沈阳_义县_Sheet3 6" xfId="503"/>
    <cellStyle name="_(081201原稿)政府大专项_沈阳_义县_Sheet3 7" xfId="504"/>
    <cellStyle name="_(081201原稿)政府大专项_沈阳_义县_Sheet3 8" xfId="505"/>
    <cellStyle name="_(081201原稿)政府大专项_沈阳_义县_Sheet3 9" xfId="506"/>
    <cellStyle name="_(081201原稿)政府大专项_义县" xfId="507"/>
    <cellStyle name="_(081201原稿)政府大专项_义县 10" xfId="508"/>
    <cellStyle name="_(081201原稿)政府大专项_义县 11" xfId="509"/>
    <cellStyle name="_(081201原稿)政府大专项_义县 12" xfId="510"/>
    <cellStyle name="_(081201原稿)政府大专项_义县 13" xfId="511"/>
    <cellStyle name="_(081201原稿)政府大专项_义县 14" xfId="512"/>
    <cellStyle name="_(081201原稿)政府大专项_义县 2" xfId="513"/>
    <cellStyle name="_(081201原稿)政府大专项_义县 3" xfId="514"/>
    <cellStyle name="_(081201原稿)政府大专项_义县 4" xfId="515"/>
    <cellStyle name="_(081201原稿)政府大专项_义县 5" xfId="516"/>
    <cellStyle name="_(081201原稿)政府大专项_义县 6" xfId="517"/>
    <cellStyle name="_(081201原稿)政府大专项_义县 7" xfId="518"/>
    <cellStyle name="_(081201原稿)政府大专项_义县 8" xfId="519"/>
    <cellStyle name="_(081201原稿)政府大专项_义县 9" xfId="520"/>
    <cellStyle name="_(081201原稿)政府大专项_义县_19基金转移支付表" xfId="521"/>
    <cellStyle name="_(081201原稿)政府大专项_义县_19基金转移支付表 10" xfId="522"/>
    <cellStyle name="_(081201原稿)政府大专项_义县_19基金转移支付表 11" xfId="523"/>
    <cellStyle name="_(081201原稿)政府大专项_义县_19基金转移支付表 12" xfId="524"/>
    <cellStyle name="_(081201原稿)政府大专项_义县_19基金转移支付表 13" xfId="525"/>
    <cellStyle name="_(081201原稿)政府大专项_义县_19基金转移支付表 14" xfId="526"/>
    <cellStyle name="_(081201原稿)政府大专项_义县_19基金转移支付表 2" xfId="527"/>
    <cellStyle name="_(081201原稿)政府大专项_义县_19基金转移支付表 3" xfId="528"/>
    <cellStyle name="_(081201原稿)政府大专项_义县_19基金转移支付表 4" xfId="529"/>
    <cellStyle name="_(081201原稿)政府大专项_义县_19基金转移支付表 5" xfId="530"/>
    <cellStyle name="_(081201原稿)政府大专项_义县_19基金转移支付表 6" xfId="531"/>
    <cellStyle name="_(081201原稿)政府大专项_义县_19基金转移支付表 7" xfId="532"/>
    <cellStyle name="_(081201原稿)政府大专项_义县_19基金转移支付表 8" xfId="533"/>
    <cellStyle name="_(081201原稿)政府大专项_义县_19基金转移支付表 9" xfId="534"/>
    <cellStyle name="_(081201原稿)政府大专项_义县_19全县一般支" xfId="535"/>
    <cellStyle name="_(081201原稿)政府大专项_义县_19全县一般支 10" xfId="536"/>
    <cellStyle name="_(081201原稿)政府大专项_义县_19全县一般支 11" xfId="537"/>
    <cellStyle name="_(081201原稿)政府大专项_义县_19全县一般支 12" xfId="538"/>
    <cellStyle name="_(081201原稿)政府大专项_义县_19全县一般支 13" xfId="539"/>
    <cellStyle name="_(081201原稿)政府大专项_义县_19全县一般支 14" xfId="540"/>
    <cellStyle name="_(081201原稿)政府大专项_义县_19全县一般支 2" xfId="541"/>
    <cellStyle name="_(081201原稿)政府大专项_义县_19全县一般支 3" xfId="542"/>
    <cellStyle name="_(081201原稿)政府大专项_义县_19全县一般支 4" xfId="543"/>
    <cellStyle name="_(081201原稿)政府大专项_义县_19全县一般支 5" xfId="544"/>
    <cellStyle name="_(081201原稿)政府大专项_义县_19全县一般支 6" xfId="545"/>
    <cellStyle name="_(081201原稿)政府大专项_义县_19全县一般支 7" xfId="546"/>
    <cellStyle name="_(081201原稿)政府大专项_义县_19全县一般支 8" xfId="547"/>
    <cellStyle name="_(081201原稿)政府大专项_义县_19全县一般支 9" xfId="548"/>
    <cellStyle name="_(081201原稿)政府大专项_义县_19社收" xfId="549"/>
    <cellStyle name="_(081201原稿)政府大专项_义县_19社收 10" xfId="550"/>
    <cellStyle name="_(081201原稿)政府大专项_义县_19社收 11" xfId="551"/>
    <cellStyle name="_(081201原稿)政府大专项_义县_19社收 12" xfId="552"/>
    <cellStyle name="_(081201原稿)政府大专项_义县_19社收 13" xfId="553"/>
    <cellStyle name="_(081201原稿)政府大专项_义县_19社收 14" xfId="554"/>
    <cellStyle name="_(081201原稿)政府大专项_义县_19社收 2" xfId="555"/>
    <cellStyle name="_(081201原稿)政府大专项_义县_19社收 3" xfId="556"/>
    <cellStyle name="_(081201原稿)政府大专项_义县_19社收 4" xfId="557"/>
    <cellStyle name="_(081201原稿)政府大专项_义县_19社收 5" xfId="558"/>
    <cellStyle name="_(081201原稿)政府大专项_义县_19社收 6" xfId="559"/>
    <cellStyle name="_(081201原稿)政府大专项_义县_19社收 7" xfId="560"/>
    <cellStyle name="_(081201原稿)政府大专项_义县_19社收 8" xfId="561"/>
    <cellStyle name="_(081201原稿)政府大专项_义县_19社收 9" xfId="562"/>
    <cellStyle name="_(081201原稿)政府大专项_义县_19社支" xfId="563"/>
    <cellStyle name="_(081201原稿)政府大专项_义县_19社支 10" xfId="564"/>
    <cellStyle name="_(081201原稿)政府大专项_义县_19社支 11" xfId="565"/>
    <cellStyle name="_(081201原稿)政府大专项_义县_19社支 12" xfId="566"/>
    <cellStyle name="_(081201原稿)政府大专项_义县_19社支 13" xfId="567"/>
    <cellStyle name="_(081201原稿)政府大专项_义县_19社支 14" xfId="568"/>
    <cellStyle name="_(081201原稿)政府大专项_义县_19社支 2" xfId="569"/>
    <cellStyle name="_(081201原稿)政府大专项_义县_19社支 3" xfId="570"/>
    <cellStyle name="_(081201原稿)政府大专项_义县_19社支 4" xfId="571"/>
    <cellStyle name="_(081201原稿)政府大专项_义县_19社支 5" xfId="572"/>
    <cellStyle name="_(081201原稿)政府大专项_义县_19社支 6" xfId="573"/>
    <cellStyle name="_(081201原稿)政府大专项_义县_19社支 7" xfId="574"/>
    <cellStyle name="_(081201原稿)政府大专项_义县_19社支 8" xfId="575"/>
    <cellStyle name="_(081201原稿)政府大专项_义县_19社支 9" xfId="576"/>
    <cellStyle name="_(081201原稿)政府大专项_义县_Sheet3" xfId="577"/>
    <cellStyle name="_(081201原稿)政府大专项_义县_Sheet3 10" xfId="578"/>
    <cellStyle name="_(081201原稿)政府大专项_义县_Sheet3 11" xfId="579"/>
    <cellStyle name="_(081201原稿)政府大专项_义县_Sheet3 12" xfId="580"/>
    <cellStyle name="_(081201原稿)政府大专项_义县_Sheet3 13" xfId="581"/>
    <cellStyle name="_(081201原稿)政府大专项_义县_Sheet3 14" xfId="582"/>
    <cellStyle name="_(081201原稿)政府大专项_义县_Sheet3 2" xfId="583"/>
    <cellStyle name="_(081201原稿)政府大专项_义县_Sheet3 3" xfId="584"/>
    <cellStyle name="_(081201原稿)政府大专项_义县_Sheet3 4" xfId="585"/>
    <cellStyle name="_(081201原稿)政府大专项_义县_Sheet3 5" xfId="586"/>
    <cellStyle name="_(081201原稿)政府大专项_义县_Sheet3 6" xfId="587"/>
    <cellStyle name="_(081201原稿)政府大专项_义县_Sheet3 7" xfId="588"/>
    <cellStyle name="_(081201原稿)政府大专项_义县_Sheet3 8" xfId="589"/>
    <cellStyle name="_(081201原稿)政府大专项_义县_Sheet3 9" xfId="590"/>
    <cellStyle name="_（2007 12 3）按专项分类编制2008年养老保险中心部门预算(定稿）" xfId="591"/>
    <cellStyle name="_（2007 12 3）按专项分类编制2008年养老保险中心部门预算(定稿） (2)" xfId="592"/>
    <cellStyle name="_（2007 12 3）按专项分类编制2008年养老保险中心部门预算(定稿） (2) 10" xfId="593"/>
    <cellStyle name="_（2007 12 3）按专项分类编制2008年养老保险中心部门预算(定稿） (2) 11" xfId="594"/>
    <cellStyle name="_（2007 12 3）按专项分类编制2008年养老保险中心部门预算(定稿） (2) 12" xfId="595"/>
    <cellStyle name="_（2007 12 3）按专项分类编制2008年养老保险中心部门预算(定稿） (2) 13" xfId="596"/>
    <cellStyle name="_（2007 12 3）按专项分类编制2008年养老保险中心部门预算(定稿） (2) 14" xfId="597"/>
    <cellStyle name="_（2007 12 3）按专项分类编制2008年养老保险中心部门预算(定稿） (2) 2" xfId="598"/>
    <cellStyle name="_（2007 12 3）按专项分类编制2008年养老保险中心部门预算(定稿） (2) 3" xfId="599"/>
    <cellStyle name="_（2007 12 3）按专项分类编制2008年养老保险中心部门预算(定稿） (2) 4" xfId="600"/>
    <cellStyle name="_（2007 12 3）按专项分类编制2008年养老保险中心部门预算(定稿） (2) 5" xfId="601"/>
    <cellStyle name="_（2007 12 3）按专项分类编制2008年养老保险中心部门预算(定稿） (2) 6" xfId="602"/>
    <cellStyle name="_（2007 12 3）按专项分类编制2008年养老保险中心部门预算(定稿） (2) 7" xfId="603"/>
    <cellStyle name="_（2007 12 3）按专项分类编制2008年养老保险中心部门预算(定稿） (2) 8" xfId="604"/>
    <cellStyle name="_（2007 12 3）按专项分类编制2008年养老保险中心部门预算(定稿） (2) 9" xfId="605"/>
    <cellStyle name="_（2007 12 3）按专项分类编制2008年养老保险中心部门预算(定稿） (2)_19基金转移支付表" xfId="606"/>
    <cellStyle name="_（2007 12 3）按专项分类编制2008年养老保险中心部门预算(定稿） (2)_19基金转移支付表 10" xfId="607"/>
    <cellStyle name="_（2007 12 3）按专项分类编制2008年养老保险中心部门预算(定稿） (2)_19基金转移支付表 11" xfId="608"/>
    <cellStyle name="_（2007 12 3）按专项分类编制2008年养老保险中心部门预算(定稿） (2)_19基金转移支付表 12" xfId="609"/>
    <cellStyle name="_（2007 12 3）按专项分类编制2008年养老保险中心部门预算(定稿） (2)_19基金转移支付表 13" xfId="610"/>
    <cellStyle name="_（2007 12 3）按专项分类编制2008年养老保险中心部门预算(定稿） (2)_19基金转移支付表 14" xfId="611"/>
    <cellStyle name="_（2007 12 3）按专项分类编制2008年养老保险中心部门预算(定稿） (2)_19基金转移支付表 2" xfId="612"/>
    <cellStyle name="_（2007 12 3）按专项分类编制2008年养老保险中心部门预算(定稿） (2)_19基金转移支付表 3" xfId="613"/>
    <cellStyle name="_（2007 12 3）按专项分类编制2008年养老保险中心部门预算(定稿） (2)_19基金转移支付表 4" xfId="614"/>
    <cellStyle name="_（2007 12 3）按专项分类编制2008年养老保险中心部门预算(定稿） (2)_19基金转移支付表 5" xfId="615"/>
    <cellStyle name="_（2007 12 3）按专项分类编制2008年养老保险中心部门预算(定稿） (2)_19基金转移支付表 6" xfId="616"/>
    <cellStyle name="_（2007 12 3）按专项分类编制2008年养老保险中心部门预算(定稿） (2)_19基金转移支付表 7" xfId="617"/>
    <cellStyle name="_（2007 12 3）按专项分类编制2008年养老保险中心部门预算(定稿） (2)_19基金转移支付表 8" xfId="618"/>
    <cellStyle name="_（2007 12 3）按专项分类编制2008年养老保险中心部门预算(定稿） (2)_19基金转移支付表 9" xfId="619"/>
    <cellStyle name="_（2007 12 3）按专项分类编制2008年养老保险中心部门预算(定稿） (2)_19全县一般支" xfId="620"/>
    <cellStyle name="_（2007 12 3）按专项分类编制2008年养老保险中心部门预算(定稿） (2)_19全县一般支 10" xfId="621"/>
    <cellStyle name="_（2007 12 3）按专项分类编制2008年养老保险中心部门预算(定稿） (2)_19全县一般支 11" xfId="622"/>
    <cellStyle name="_（2007 12 3）按专项分类编制2008年养老保险中心部门预算(定稿） (2)_19全县一般支 12" xfId="623"/>
    <cellStyle name="_（2007 12 3）按专项分类编制2008年养老保险中心部门预算(定稿） (2)_19全县一般支 13" xfId="624"/>
    <cellStyle name="_（2007 12 3）按专项分类编制2008年养老保险中心部门预算(定稿） (2)_19全县一般支 14" xfId="625"/>
    <cellStyle name="_（2007 12 3）按专项分类编制2008年养老保险中心部门预算(定稿） (2)_19全县一般支 2" xfId="626"/>
    <cellStyle name="_（2007 12 3）按专项分类编制2008年养老保险中心部门预算(定稿） (2)_19全县一般支 3" xfId="627"/>
    <cellStyle name="_（2007 12 3）按专项分类编制2008年养老保险中心部门预算(定稿） (2)_19全县一般支 4" xfId="628"/>
    <cellStyle name="_（2007 12 3）按专项分类编制2008年养老保险中心部门预算(定稿） (2)_19全县一般支 5" xfId="629"/>
    <cellStyle name="_（2007 12 3）按专项分类编制2008年养老保险中心部门预算(定稿） (2)_19全县一般支 6" xfId="630"/>
    <cellStyle name="_（2007 12 3）按专项分类编制2008年养老保险中心部门预算(定稿） (2)_19全县一般支 7" xfId="631"/>
    <cellStyle name="_（2007 12 3）按专项分类编制2008年养老保险中心部门预算(定稿） (2)_19全县一般支 8" xfId="632"/>
    <cellStyle name="_（2007 12 3）按专项分类编制2008年养老保险中心部门预算(定稿） (2)_19全县一般支 9" xfId="633"/>
    <cellStyle name="_（2007 12 3）按专项分类编制2008年养老保险中心部门预算(定稿） (2)_19社收" xfId="634"/>
    <cellStyle name="_（2007 12 3）按专项分类编制2008年养老保险中心部门预算(定稿） (2)_19社收 10" xfId="635"/>
    <cellStyle name="_（2007 12 3）按专项分类编制2008年养老保险中心部门预算(定稿） (2)_19社收 11" xfId="636"/>
    <cellStyle name="_（2007 12 3）按专项分类编制2008年养老保险中心部门预算(定稿） (2)_19社收 12" xfId="637"/>
    <cellStyle name="_（2007 12 3）按专项分类编制2008年养老保险中心部门预算(定稿） (2)_19社收 13" xfId="638"/>
    <cellStyle name="_（2007 12 3）按专项分类编制2008年养老保险中心部门预算(定稿） (2)_19社收 14" xfId="639"/>
    <cellStyle name="_（2007 12 3）按专项分类编制2008年养老保险中心部门预算(定稿） (2)_19社收 2" xfId="640"/>
    <cellStyle name="_（2007 12 3）按专项分类编制2008年养老保险中心部门预算(定稿） (2)_19社收 3" xfId="641"/>
    <cellStyle name="_（2007 12 3）按专项分类编制2008年养老保险中心部门预算(定稿） (2)_19社收 4" xfId="642"/>
    <cellStyle name="_（2007 12 3）按专项分类编制2008年养老保险中心部门预算(定稿） (2)_19社收 5" xfId="643"/>
    <cellStyle name="_（2007 12 3）按专项分类编制2008年养老保险中心部门预算(定稿） (2)_19社收 6" xfId="644"/>
    <cellStyle name="_（2007 12 3）按专项分类编制2008年养老保险中心部门预算(定稿） (2)_19社收 7" xfId="645"/>
    <cellStyle name="_（2007 12 3）按专项分类编制2008年养老保险中心部门预算(定稿） (2)_19社收 8" xfId="646"/>
    <cellStyle name="_（2007 12 3）按专项分类编制2008年养老保险中心部门预算(定稿） (2)_19社收 9" xfId="647"/>
    <cellStyle name="_（2007 12 3）按专项分类编制2008年养老保险中心部门预算(定稿） (2)_19社支" xfId="648"/>
    <cellStyle name="_（2007 12 3）按专项分类编制2008年养老保险中心部门预算(定稿） (2)_19社支 10" xfId="649"/>
    <cellStyle name="_（2007 12 3）按专项分类编制2008年养老保险中心部门预算(定稿） (2)_19社支 11" xfId="650"/>
    <cellStyle name="_（2007 12 3）按专项分类编制2008年养老保险中心部门预算(定稿） (2)_19社支 12" xfId="651"/>
    <cellStyle name="_（2007 12 3）按专项分类编制2008年养老保险中心部门预算(定稿） (2)_19社支 13" xfId="652"/>
    <cellStyle name="_（2007 12 3）按专项分类编制2008年养老保险中心部门预算(定稿） (2)_19社支 14" xfId="653"/>
    <cellStyle name="_（2007 12 3）按专项分类编制2008年养老保险中心部门预算(定稿） (2)_19社支 2" xfId="654"/>
    <cellStyle name="_（2007 12 3）按专项分类编制2008年养老保险中心部门预算(定稿） (2)_19社支 3" xfId="655"/>
    <cellStyle name="_（2007 12 3）按专项分类编制2008年养老保险中心部门预算(定稿） (2)_19社支 4" xfId="656"/>
    <cellStyle name="_（2007 12 3）按专项分类编制2008年养老保险中心部门预算(定稿） (2)_19社支 5" xfId="657"/>
    <cellStyle name="_（2007 12 3）按专项分类编制2008年养老保险中心部门预算(定稿） (2)_19社支 6" xfId="658"/>
    <cellStyle name="_（2007 12 3）按专项分类编制2008年养老保险中心部门预算(定稿） (2)_19社支 7" xfId="659"/>
    <cellStyle name="_（2007 12 3）按专项分类编制2008年养老保险中心部门预算(定稿） (2)_19社支 8" xfId="660"/>
    <cellStyle name="_（2007 12 3）按专项分类编制2008年养老保险中心部门预算(定稿） (2)_19社支 9" xfId="661"/>
    <cellStyle name="_（2007 12 3）按专项分类编制2008年养老保险中心部门预算(定稿） (2)_Sheet3" xfId="662"/>
    <cellStyle name="_（2007 12 3）按专项分类编制2008年养老保险中心部门预算(定稿） (2)_Sheet3 10" xfId="663"/>
    <cellStyle name="_（2007 12 3）按专项分类编制2008年养老保险中心部门预算(定稿） (2)_Sheet3 11" xfId="664"/>
    <cellStyle name="_（2007 12 3）按专项分类编制2008年养老保险中心部门预算(定稿） (2)_Sheet3 12" xfId="665"/>
    <cellStyle name="_（2007 12 3）按专项分类编制2008年养老保险中心部门预算(定稿） (2)_Sheet3 13" xfId="666"/>
    <cellStyle name="_（2007 12 3）按专项分类编制2008年养老保险中心部门预算(定稿） (2)_Sheet3 14" xfId="667"/>
    <cellStyle name="_（2007 12 3）按专项分类编制2008年养老保险中心部门预算(定稿） (2)_Sheet3 2" xfId="668"/>
    <cellStyle name="_（2007 12 3）按专项分类编制2008年养老保险中心部门预算(定稿） (2)_Sheet3 3" xfId="669"/>
    <cellStyle name="_（2007 12 3）按专项分类编制2008年养老保险中心部门预算(定稿） (2)_Sheet3 4" xfId="670"/>
    <cellStyle name="_（2007 12 3）按专项分类编制2008年养老保险中心部门预算(定稿） (2)_Sheet3 5" xfId="671"/>
    <cellStyle name="_（2007 12 3）按专项分类编制2008年养老保险中心部门预算(定稿） (2)_Sheet3 6" xfId="672"/>
    <cellStyle name="_（2007 12 3）按专项分类编制2008年养老保险中心部门预算(定稿） (2)_Sheet3 7" xfId="673"/>
    <cellStyle name="_（2007 12 3）按专项分类编制2008年养老保险中心部门预算(定稿） (2)_Sheet3 8" xfId="674"/>
    <cellStyle name="_（2007 12 3）按专项分类编制2008年养老保险中心部门预算(定稿） (2)_Sheet3 9" xfId="675"/>
    <cellStyle name="_（2007 12 3）按专项分类编制2008年养老保险中心部门预算(定稿） (2)_古塔" xfId="676"/>
    <cellStyle name="_（2007 12 3）按专项分类编制2008年养老保险中心部门预算(定稿） (2)_古塔 10" xfId="677"/>
    <cellStyle name="_（2007 12 3）按专项分类编制2008年养老保险中心部门预算(定稿） (2)_古塔 11" xfId="678"/>
    <cellStyle name="_（2007 12 3）按专项分类编制2008年养老保险中心部门预算(定稿） (2)_古塔 12" xfId="679"/>
    <cellStyle name="_（2007 12 3）按专项分类编制2008年养老保险中心部门预算(定稿） (2)_古塔 13" xfId="680"/>
    <cellStyle name="_（2007 12 3）按专项分类编制2008年养老保险中心部门预算(定稿） (2)_古塔 14" xfId="681"/>
    <cellStyle name="_（2007 12 3）按专项分类编制2008年养老保险中心部门预算(定稿） (2)_古塔 2" xfId="682"/>
    <cellStyle name="_（2007 12 3）按专项分类编制2008年养老保险中心部门预算(定稿） (2)_古塔 3" xfId="683"/>
    <cellStyle name="_（2007 12 3）按专项分类编制2008年养老保险中心部门预算(定稿） (2)_古塔 4" xfId="684"/>
    <cellStyle name="_（2007 12 3）按专项分类编制2008年养老保险中心部门预算(定稿） (2)_古塔 5" xfId="685"/>
    <cellStyle name="_（2007 12 3）按专项分类编制2008年养老保险中心部门预算(定稿） (2)_古塔 6" xfId="686"/>
    <cellStyle name="_（2007 12 3）按专项分类编制2008年养老保险中心部门预算(定稿） (2)_古塔 7" xfId="687"/>
    <cellStyle name="_（2007 12 3）按专项分类编制2008年养老保险中心部门预算(定稿） (2)_古塔 8" xfId="688"/>
    <cellStyle name="_（2007 12 3）按专项分类编制2008年养老保险中心部门预算(定稿） (2)_古塔 9" xfId="689"/>
    <cellStyle name="_（2007 12 3）按专项分类编制2008年养老保险中心部门预算(定稿） (2)_古塔_19基金转移支付表" xfId="690"/>
    <cellStyle name="_（2007 12 3）按专项分类编制2008年养老保险中心部门预算(定稿） (2)_古塔_19基金转移支付表 10" xfId="691"/>
    <cellStyle name="_（2007 12 3）按专项分类编制2008年养老保险中心部门预算(定稿） (2)_古塔_19基金转移支付表 11" xfId="692"/>
    <cellStyle name="_（2007 12 3）按专项分类编制2008年养老保险中心部门预算(定稿） (2)_古塔_19基金转移支付表 12" xfId="693"/>
    <cellStyle name="_（2007 12 3）按专项分类编制2008年养老保险中心部门预算(定稿） (2)_古塔_19基金转移支付表 13" xfId="694"/>
    <cellStyle name="_（2007 12 3）按专项分类编制2008年养老保险中心部门预算(定稿） (2)_古塔_19基金转移支付表 14" xfId="695"/>
    <cellStyle name="_（2007 12 3）按专项分类编制2008年养老保险中心部门预算(定稿） (2)_古塔_19基金转移支付表 2" xfId="696"/>
    <cellStyle name="_（2007 12 3）按专项分类编制2008年养老保险中心部门预算(定稿） (2)_古塔_19基金转移支付表 3" xfId="697"/>
    <cellStyle name="_（2007 12 3）按专项分类编制2008年养老保险中心部门预算(定稿） (2)_古塔_19基金转移支付表 4" xfId="698"/>
    <cellStyle name="_（2007 12 3）按专项分类编制2008年养老保险中心部门预算(定稿） (2)_古塔_19基金转移支付表 5" xfId="699"/>
    <cellStyle name="_（2007 12 3）按专项分类编制2008年养老保险中心部门预算(定稿） (2)_古塔_19基金转移支付表 6" xfId="700"/>
    <cellStyle name="_（2007 12 3）按专项分类编制2008年养老保险中心部门预算(定稿） (2)_古塔_19基金转移支付表 7" xfId="701"/>
    <cellStyle name="_（2007 12 3）按专项分类编制2008年养老保险中心部门预算(定稿） (2)_古塔_19基金转移支付表 8" xfId="702"/>
    <cellStyle name="_（2007 12 3）按专项分类编制2008年养老保险中心部门预算(定稿） (2)_古塔_19基金转移支付表 9" xfId="703"/>
    <cellStyle name="_（2007 12 3）按专项分类编制2008年养老保险中心部门预算(定稿） (2)_古塔_19全县一般支" xfId="704"/>
    <cellStyle name="_（2007 12 3）按专项分类编制2008年养老保险中心部门预算(定稿） (2)_古塔_19全县一般支 10" xfId="705"/>
    <cellStyle name="_（2007 12 3）按专项分类编制2008年养老保险中心部门预算(定稿） (2)_古塔_19全县一般支 11" xfId="706"/>
    <cellStyle name="_（2007 12 3）按专项分类编制2008年养老保险中心部门预算(定稿） (2)_古塔_19全县一般支 12" xfId="707"/>
    <cellStyle name="_（2007 12 3）按专项分类编制2008年养老保险中心部门预算(定稿） (2)_古塔_19全县一般支 13" xfId="708"/>
    <cellStyle name="_（2007 12 3）按专项分类编制2008年养老保险中心部门预算(定稿） (2)_古塔_19全县一般支 14" xfId="709"/>
    <cellStyle name="_（2007 12 3）按专项分类编制2008年养老保险中心部门预算(定稿） (2)_古塔_19全县一般支 2" xfId="710"/>
    <cellStyle name="_（2007 12 3）按专项分类编制2008年养老保险中心部门预算(定稿） (2)_古塔_19全县一般支 3" xfId="711"/>
    <cellStyle name="_（2007 12 3）按专项分类编制2008年养老保险中心部门预算(定稿） (2)_古塔_19全县一般支 4" xfId="712"/>
    <cellStyle name="_（2007 12 3）按专项分类编制2008年养老保险中心部门预算(定稿） (2)_古塔_19全县一般支 5" xfId="713"/>
    <cellStyle name="_（2007 12 3）按专项分类编制2008年养老保险中心部门预算(定稿） (2)_古塔_19全县一般支 6" xfId="714"/>
    <cellStyle name="_（2007 12 3）按专项分类编制2008年养老保险中心部门预算(定稿） (2)_古塔_19全县一般支 7" xfId="715"/>
    <cellStyle name="_（2007 12 3）按专项分类编制2008年养老保险中心部门预算(定稿） (2)_古塔_19全县一般支 8" xfId="716"/>
    <cellStyle name="_（2007 12 3）按专项分类编制2008年养老保险中心部门预算(定稿） (2)_古塔_19全县一般支 9" xfId="717"/>
    <cellStyle name="_（2007 12 3）按专项分类编制2008年养老保险中心部门预算(定稿） (2)_古塔_19社收" xfId="718"/>
    <cellStyle name="_（2007 12 3）按专项分类编制2008年养老保险中心部门预算(定稿） (2)_古塔_19社收 10" xfId="719"/>
    <cellStyle name="_（2007 12 3）按专项分类编制2008年养老保险中心部门预算(定稿） (2)_古塔_19社收 11" xfId="720"/>
    <cellStyle name="_（2007 12 3）按专项分类编制2008年养老保险中心部门预算(定稿） (2)_古塔_19社收 12" xfId="721"/>
    <cellStyle name="_（2007 12 3）按专项分类编制2008年养老保险中心部门预算(定稿） (2)_古塔_19社收 13" xfId="722"/>
    <cellStyle name="_（2007 12 3）按专项分类编制2008年养老保险中心部门预算(定稿） (2)_古塔_19社收 14" xfId="723"/>
    <cellStyle name="_（2007 12 3）按专项分类编制2008年养老保险中心部门预算(定稿） (2)_古塔_19社收 2" xfId="724"/>
    <cellStyle name="_（2007 12 3）按专项分类编制2008年养老保险中心部门预算(定稿） (2)_古塔_19社收 3" xfId="725"/>
    <cellStyle name="_（2007 12 3）按专项分类编制2008年养老保险中心部门预算(定稿） (2)_古塔_19社收 4" xfId="726"/>
    <cellStyle name="_（2007 12 3）按专项分类编制2008年养老保险中心部门预算(定稿） (2)_古塔_19社收 5" xfId="727"/>
    <cellStyle name="_（2007 12 3）按专项分类编制2008年养老保险中心部门预算(定稿） (2)_古塔_19社收 6" xfId="728"/>
    <cellStyle name="_（2007 12 3）按专项分类编制2008年养老保险中心部门预算(定稿） (2)_古塔_19社收 7" xfId="729"/>
    <cellStyle name="_（2007 12 3）按专项分类编制2008年养老保险中心部门预算(定稿） (2)_古塔_19社收 8" xfId="730"/>
    <cellStyle name="_（2007 12 3）按专项分类编制2008年养老保险中心部门预算(定稿） (2)_古塔_19社收 9" xfId="731"/>
    <cellStyle name="_（2007 12 3）按专项分类编制2008年养老保险中心部门预算(定稿） (2)_古塔_19社支" xfId="732"/>
    <cellStyle name="_（2007 12 3）按专项分类编制2008年养老保险中心部门预算(定稿） (2)_古塔_19社支 10" xfId="733"/>
    <cellStyle name="_（2007 12 3）按专项分类编制2008年养老保险中心部门预算(定稿） (2)_古塔_19社支 11" xfId="734"/>
    <cellStyle name="_（2007 12 3）按专项分类编制2008年养老保险中心部门预算(定稿） (2)_古塔_19社支 12" xfId="735"/>
    <cellStyle name="_（2007 12 3）按专项分类编制2008年养老保险中心部门预算(定稿） (2)_古塔_19社支 13" xfId="736"/>
    <cellStyle name="_（2007 12 3）按专项分类编制2008年养老保险中心部门预算(定稿） (2)_古塔_19社支 14" xfId="737"/>
    <cellStyle name="_（2007 12 3）按专项分类编制2008年养老保险中心部门预算(定稿） (2)_古塔_19社支 2" xfId="738"/>
    <cellStyle name="_（2007 12 3）按专项分类编制2008年养老保险中心部门预算(定稿） (2)_古塔_19社支 3" xfId="739"/>
    <cellStyle name="_（2007 12 3）按专项分类编制2008年养老保险中心部门预算(定稿） (2)_古塔_19社支 4" xfId="740"/>
    <cellStyle name="_（2007 12 3）按专项分类编制2008年养老保险中心部门预算(定稿） (2)_古塔_19社支 5" xfId="741"/>
    <cellStyle name="_（2007 12 3）按专项分类编制2008年养老保险中心部门预算(定稿） (2)_古塔_19社支 6" xfId="742"/>
    <cellStyle name="_（2007 12 3）按专项分类编制2008年养老保险中心部门预算(定稿） (2)_古塔_19社支 7" xfId="743"/>
    <cellStyle name="_（2007 12 3）按专项分类编制2008年养老保险中心部门预算(定稿） (2)_古塔_19社支 8" xfId="744"/>
    <cellStyle name="_（2007 12 3）按专项分类编制2008年养老保险中心部门预算(定稿） (2)_古塔_19社支 9" xfId="745"/>
    <cellStyle name="_（2007 12 3）按专项分类编制2008年养老保险中心部门预算(定稿） (2)_古塔_Sheet3" xfId="746"/>
    <cellStyle name="_（2007 12 3）按专项分类编制2008年养老保险中心部门预算(定稿） (2)_古塔_Sheet3 10" xfId="747"/>
    <cellStyle name="_（2007 12 3）按专项分类编制2008年养老保险中心部门预算(定稿） (2)_古塔_Sheet3 10 2" xfId="748"/>
    <cellStyle name="_（2007 12 3）按专项分类编制2008年养老保险中心部门预算(定稿） (2)_古塔_Sheet3 10 3" xfId="749"/>
    <cellStyle name="_（2007 12 3）按专项分类编制2008年养老保险中心部门预算(定稿） (2)_古塔_Sheet3 11" xfId="750"/>
    <cellStyle name="_（2007 12 3）按专项分类编制2008年养老保险中心部门预算(定稿） (2)_古塔_Sheet3 11 2" xfId="751"/>
    <cellStyle name="_（2007 12 3）按专项分类编制2008年养老保险中心部门预算(定稿） (2)_古塔_Sheet3 11 3" xfId="752"/>
    <cellStyle name="_（2007 12 3）按专项分类编制2008年养老保险中心部门预算(定稿） (2)_古塔_Sheet3 12" xfId="753"/>
    <cellStyle name="_（2007 12 3）按专项分类编制2008年养老保险中心部门预算(定稿） (2)_古塔_Sheet3 12 2" xfId="754"/>
    <cellStyle name="_（2007 12 3）按专项分类编制2008年养老保险中心部门预算(定稿） (2)_古塔_Sheet3 12 3" xfId="755"/>
    <cellStyle name="_（2007 12 3）按专项分类编制2008年养老保险中心部门预算(定稿） (2)_古塔_Sheet3 13" xfId="756"/>
    <cellStyle name="_（2007 12 3）按专项分类编制2008年养老保险中心部门预算(定稿） (2)_古塔_Sheet3 13 2" xfId="757"/>
    <cellStyle name="_（2007 12 3）按专项分类编制2008年养老保险中心部门预算(定稿） (2)_古塔_Sheet3 13 3" xfId="758"/>
    <cellStyle name="_（2007 12 3）按专项分类编制2008年养老保险中心部门预算(定稿） (2)_古塔_Sheet3 14" xfId="759"/>
    <cellStyle name="_（2007 12 3）按专项分类编制2008年养老保险中心部门预算(定稿） (2)_古塔_Sheet3 14 2" xfId="760"/>
    <cellStyle name="_（2007 12 3）按专项分类编制2008年养老保险中心部门预算(定稿） (2)_古塔_Sheet3 14 3" xfId="761"/>
    <cellStyle name="_（2007 12 3）按专项分类编制2008年养老保险中心部门预算(定稿） (2)_古塔_Sheet3 15" xfId="762"/>
    <cellStyle name="_（2007 12 3）按专项分类编制2008年养老保险中心部门预算(定稿） (2)_古塔_Sheet3 15 2" xfId="763"/>
    <cellStyle name="_（2007 12 3）按专项分类编制2008年养老保险中心部门预算(定稿） (2)_古塔_Sheet3 15 3" xfId="764"/>
    <cellStyle name="_（2007 12 3）按专项分类编制2008年养老保险中心部门预算(定稿） (2)_古塔_Sheet3 16" xfId="765"/>
    <cellStyle name="_（2007 12 3）按专项分类编制2008年养老保险中心部门预算(定稿） (2)_古塔_Sheet3 16 2" xfId="766"/>
    <cellStyle name="_（2007 12 3）按专项分类编制2008年养老保险中心部门预算(定稿） (2)_古塔_Sheet3 16 3" xfId="767"/>
    <cellStyle name="_（2007 12 3）按专项分类编制2008年养老保险中心部门预算(定稿） (2)_古塔_Sheet3 17" xfId="768"/>
    <cellStyle name="_（2007 12 3）按专项分类编制2008年养老保险中心部门预算(定稿） (2)_古塔_Sheet3 17 2" xfId="769"/>
    <cellStyle name="_（2007 12 3）按专项分类编制2008年养老保险中心部门预算(定稿） (2)_古塔_Sheet3 17 3" xfId="770"/>
    <cellStyle name="_（2007 12 3）按专项分类编制2008年养老保险中心部门预算(定稿） (2)_古塔_Sheet3 18" xfId="771"/>
    <cellStyle name="_（2007 12 3）按专项分类编制2008年养老保险中心部门预算(定稿） (2)_古塔_Sheet3 18 2" xfId="772"/>
    <cellStyle name="_（2007 12 3）按专项分类编制2008年养老保险中心部门预算(定稿） (2)_古塔_Sheet3 18 3" xfId="773"/>
    <cellStyle name="_（2007 12 3）按专项分类编制2008年养老保险中心部门预算(定稿） (2)_古塔_Sheet3 19" xfId="774"/>
    <cellStyle name="_（2007 12 3）按专项分类编制2008年养老保险中心部门预算(定稿） (2)_古塔_Sheet3 19 2" xfId="775"/>
    <cellStyle name="_（2007 12 3）按专项分类编制2008年养老保险中心部门预算(定稿） (2)_古塔_Sheet3 19 3" xfId="776"/>
    <cellStyle name="_（2007 12 3）按专项分类编制2008年养老保险中心部门预算(定稿） (2)_古塔_Sheet3 2" xfId="777"/>
    <cellStyle name="_（2007 12 3）按专项分类编制2008年养老保险中心部门预算(定稿） (2)_古塔_Sheet3 2 2" xfId="778"/>
    <cellStyle name="_（2007 12 3）按专项分类编制2008年养老保险中心部门预算(定稿） (2)_古塔_Sheet3 2 3" xfId="779"/>
    <cellStyle name="_（2007 12 3）按专项分类编制2008年养老保险中心部门预算(定稿） (2)_古塔_Sheet3 20" xfId="780"/>
    <cellStyle name="_（2007 12 3）按专项分类编制2008年养老保险中心部门预算(定稿） (2)_古塔_Sheet3 20 2" xfId="781"/>
    <cellStyle name="_（2007 12 3）按专项分类编制2008年养老保险中心部门预算(定稿） (2)_古塔_Sheet3 20 3" xfId="782"/>
    <cellStyle name="_（2007 12 3）按专项分类编制2008年养老保险中心部门预算(定稿） (2)_古塔_Sheet3 21" xfId="783"/>
    <cellStyle name="_（2007 12 3）按专项分类编制2008年养老保险中心部门预算(定稿） (2)_古塔_Sheet3 21 2" xfId="784"/>
    <cellStyle name="_（2007 12 3）按专项分类编制2008年养老保险中心部门预算(定稿） (2)_古塔_Sheet3 21 3" xfId="785"/>
    <cellStyle name="_（2007 12 3）按专项分类编制2008年养老保险中心部门预算(定稿） (2)_古塔_Sheet3 22" xfId="786"/>
    <cellStyle name="_（2007 12 3）按专项分类编制2008年养老保险中心部门预算(定稿） (2)_古塔_Sheet3 22 2" xfId="787"/>
    <cellStyle name="_（2007 12 3）按专项分类编制2008年养老保险中心部门预算(定稿） (2)_古塔_Sheet3 22 3" xfId="788"/>
    <cellStyle name="_（2007 12 3）按专项分类编制2008年养老保险中心部门预算(定稿） (2)_古塔_Sheet3 23" xfId="789"/>
    <cellStyle name="_（2007 12 3）按专项分类编制2008年养老保险中心部门预算(定稿） (2)_古塔_Sheet3 23 2" xfId="790"/>
    <cellStyle name="_（2007 12 3）按专项分类编制2008年养老保险中心部门预算(定稿） (2)_古塔_Sheet3 23 3" xfId="791"/>
    <cellStyle name="_（2007 12 3）按专项分类编制2008年养老保险中心部门预算(定稿） (2)_古塔_Sheet3 24" xfId="792"/>
    <cellStyle name="_（2007 12 3）按专项分类编制2008年养老保险中心部门预算(定稿） (2)_古塔_Sheet3 24 2" xfId="793"/>
    <cellStyle name="_（2007 12 3）按专项分类编制2008年养老保险中心部门预算(定稿） (2)_古塔_Sheet3 24 3" xfId="794"/>
    <cellStyle name="_（2007 12 3）按专项分类编制2008年养老保险中心部门预算(定稿） (2)_古塔_Sheet3 25" xfId="795"/>
    <cellStyle name="_（2007 12 3）按专项分类编制2008年养老保险中心部门预算(定稿） (2)_古塔_Sheet3 25 2" xfId="796"/>
    <cellStyle name="_（2007 12 3）按专项分类编制2008年养老保险中心部门预算(定稿） (2)_古塔_Sheet3 25 3" xfId="797"/>
    <cellStyle name="_（2007 12 3）按专项分类编制2008年养老保险中心部门预算(定稿） (2)_古塔_Sheet3 26" xfId="798"/>
    <cellStyle name="_（2007 12 3）按专项分类编制2008年养老保险中心部门预算(定稿） (2)_古塔_Sheet3 26 2" xfId="799"/>
    <cellStyle name="_（2007 12 3）按专项分类编制2008年养老保险中心部门预算(定稿） (2)_古塔_Sheet3 26 3" xfId="800"/>
    <cellStyle name="_（2007 12 3）按专项分类编制2008年养老保险中心部门预算(定稿） (2)_古塔_Sheet3 27" xfId="801"/>
    <cellStyle name="_（2007 12 3）按专项分类编制2008年养老保险中心部门预算(定稿） (2)_古塔_Sheet3 27 2" xfId="802"/>
    <cellStyle name="_（2007 12 3）按专项分类编制2008年养老保险中心部门预算(定稿） (2)_古塔_Sheet3 27 3" xfId="803"/>
    <cellStyle name="_（2007 12 3）按专项分类编制2008年养老保险中心部门预算(定稿） (2)_古塔_Sheet3 28" xfId="804"/>
    <cellStyle name="_（2007 12 3）按专项分类编制2008年养老保险中心部门预算(定稿） (2)_古塔_Sheet3 28 2" xfId="805"/>
    <cellStyle name="_（2007 12 3）按专项分类编制2008年养老保险中心部门预算(定稿） (2)_古塔_Sheet3 28 3" xfId="806"/>
    <cellStyle name="_（2007 12 3）按专项分类编制2008年养老保险中心部门预算(定稿） (2)_古塔_Sheet3 29" xfId="807"/>
    <cellStyle name="_（2007 12 3）按专项分类编制2008年养老保险中心部门预算(定稿） (2)_古塔_Sheet3 3" xfId="808"/>
    <cellStyle name="_（2007 12 3）按专项分类编制2008年养老保险中心部门预算(定稿） (2)_古塔_Sheet3 3 2" xfId="809"/>
    <cellStyle name="_（2007 12 3）按专项分类编制2008年养老保险中心部门预算(定稿） (2)_古塔_Sheet3 3 3" xfId="810"/>
    <cellStyle name="_（2007 12 3）按专项分类编制2008年养老保险中心部门预算(定稿） (2)_古塔_Sheet3 30" xfId="811"/>
    <cellStyle name="_（2007 12 3）按专项分类编制2008年养老保险中心部门预算(定稿） (2)_古塔_Sheet3 31" xfId="812"/>
    <cellStyle name="_（2007 12 3）按专项分类编制2008年养老保险中心部门预算(定稿） (2)_古塔_Sheet3 32" xfId="813"/>
    <cellStyle name="_（2007 12 3）按专项分类编制2008年养老保险中心部门预算(定稿） (2)_古塔_Sheet3 33" xfId="814"/>
    <cellStyle name="_（2007 12 3）按专项分类编制2008年养老保险中心部门预算(定稿） (2)_古塔_Sheet3 34" xfId="815"/>
    <cellStyle name="_（2007 12 3）按专项分类编制2008年养老保险中心部门预算(定稿） (2)_古塔_Sheet3 35" xfId="816"/>
    <cellStyle name="_（2007 12 3）按专项分类编制2008年养老保险中心部门预算(定稿） (2)_古塔_Sheet3 36" xfId="817"/>
    <cellStyle name="_（2007 12 3）按专项分类编制2008年养老保险中心部门预算(定稿） (2)_古塔_Sheet3 37" xfId="818"/>
    <cellStyle name="_（2007 12 3）按专项分类编制2008年养老保险中心部门预算(定稿） (2)_古塔_Sheet3 38" xfId="819"/>
    <cellStyle name="_（2007 12 3）按专项分类编制2008年养老保险中心部门预算(定稿） (2)_古塔_Sheet3 39" xfId="820"/>
    <cellStyle name="_（2007 12 3）按专项分类编制2008年养老保险中心部门预算(定稿） (2)_古塔_Sheet3 4" xfId="821"/>
    <cellStyle name="_（2007 12 3）按专项分类编制2008年养老保险中心部门预算(定稿） (2)_古塔_Sheet3 4 2" xfId="822"/>
    <cellStyle name="_（2007 12 3）按专项分类编制2008年养老保险中心部门预算(定稿） (2)_古塔_Sheet3 4 3" xfId="823"/>
    <cellStyle name="_（2007 12 3）按专项分类编制2008年养老保险中心部门预算(定稿） (2)_古塔_Sheet3 5" xfId="824"/>
    <cellStyle name="_（2007 12 3）按专项分类编制2008年养老保险中心部门预算(定稿） (2)_古塔_Sheet3 5 2" xfId="825"/>
    <cellStyle name="_（2007 12 3）按专项分类编制2008年养老保险中心部门预算(定稿） (2)_古塔_Sheet3 5 3" xfId="826"/>
    <cellStyle name="_（2007 12 3）按专项分类编制2008年养老保险中心部门预算(定稿） (2)_古塔_Sheet3 6" xfId="827"/>
    <cellStyle name="_（2007 12 3）按专项分类编制2008年养老保险中心部门预算(定稿） (2)_古塔_Sheet3 6 2" xfId="828"/>
    <cellStyle name="_（2007 12 3）按专项分类编制2008年养老保险中心部门预算(定稿） (2)_古塔_Sheet3 6 3" xfId="829"/>
    <cellStyle name="_（2007 12 3）按专项分类编制2008年养老保险中心部门预算(定稿） (2)_古塔_Sheet3 7" xfId="830"/>
    <cellStyle name="_（2007 12 3）按专项分类编制2008年养老保险中心部门预算(定稿） (2)_古塔_Sheet3 7 2" xfId="831"/>
    <cellStyle name="_（2007 12 3）按专项分类编制2008年养老保险中心部门预算(定稿） (2)_古塔_Sheet3 7 3" xfId="832"/>
    <cellStyle name="_（2007 12 3）按专项分类编制2008年养老保险中心部门预算(定稿） (2)_古塔_Sheet3 8" xfId="833"/>
    <cellStyle name="_（2007 12 3）按专项分类编制2008年养老保险中心部门预算(定稿） (2)_古塔_Sheet3 8 2" xfId="834"/>
    <cellStyle name="_（2007 12 3）按专项分类编制2008年养老保险中心部门预算(定稿） (2)_古塔_Sheet3 8 3" xfId="835"/>
    <cellStyle name="_（2007 12 3）按专项分类编制2008年养老保险中心部门预算(定稿） (2)_古塔_Sheet3 9" xfId="836"/>
    <cellStyle name="_（2007 12 3）按专项分类编制2008年养老保险中心部门预算(定稿） (2)_古塔_Sheet3 9 2" xfId="837"/>
    <cellStyle name="_（2007 12 3）按专项分类编制2008年养老保险中心部门预算(定稿） (2)_古塔_Sheet3 9 3" xfId="838"/>
    <cellStyle name="_（2007 12 3）按专项分类编制2008年养老保险中心部门预算(定稿） (2)_古塔_Sheet3_22全县一般收入执行" xfId="839"/>
    <cellStyle name="_（2007 12 3）按专项分类编制2008年养老保险中心部门预算(定稿） (2)_古塔_Sheet3_22全县一般收入执行 2" xfId="840"/>
    <cellStyle name="_（2007 12 3）按专项分类编制2008年养老保险中心部门预算(定稿） (2)_古塔_Sheet3_22全县一般收入执行 3" xfId="841"/>
    <cellStyle name="_（2007 12 3）按专项分类编制2008年养老保险中心部门预算(定稿） (2)_沈阳" xfId="842"/>
    <cellStyle name="_（2007 12 3）按专项分类编制2008年养老保险中心部门预算(定稿） (2)_沈阳 10" xfId="843"/>
    <cellStyle name="_（2007 12 3）按专项分类编制2008年养老保险中心部门预算(定稿） (2)_沈阳 11" xfId="844"/>
    <cellStyle name="_（2007 12 3）按专项分类编制2008年养老保险中心部门预算(定稿） (2)_沈阳 12" xfId="845"/>
    <cellStyle name="_（2007 12 3）按专项分类编制2008年养老保险中心部门预算(定稿） (2)_沈阳 13" xfId="846"/>
    <cellStyle name="_（2007 12 3）按专项分类编制2008年养老保险中心部门预算(定稿） (2)_沈阳 14" xfId="847"/>
    <cellStyle name="_（2007 12 3）按专项分类编制2008年养老保险中心部门预算(定稿） (2)_沈阳 2" xfId="848"/>
    <cellStyle name="_（2007 12 3）按专项分类编制2008年养老保险中心部门预算(定稿） (2)_沈阳 3" xfId="849"/>
    <cellStyle name="_（2007 12 3）按专项分类编制2008年养老保险中心部门预算(定稿） (2)_沈阳 4" xfId="850"/>
    <cellStyle name="_（2007 12 3）按专项分类编制2008年养老保险中心部门预算(定稿） (2)_沈阳 5" xfId="851"/>
    <cellStyle name="_（2007 12 3）按专项分类编制2008年养老保险中心部门预算(定稿） (2)_沈阳 6" xfId="852"/>
    <cellStyle name="_（2007 12 3）按专项分类编制2008年养老保险中心部门预算(定稿） (2)_沈阳 7" xfId="853"/>
    <cellStyle name="_（2007 12 3）按专项分类编制2008年养老保险中心部门预算(定稿） (2)_沈阳 8" xfId="854"/>
    <cellStyle name="_（2007 12 3）按专项分类编制2008年养老保险中心部门预算(定稿） (2)_沈阳 9" xfId="855"/>
    <cellStyle name="_（2007 12 3）按专项分类编制2008年养老保险中心部门预算(定稿） (2)_沈阳_19基金转移支付表" xfId="856"/>
    <cellStyle name="_（2007 12 3）按专项分类编制2008年养老保险中心部门预算(定稿） (2)_沈阳_19基金转移支付表 10" xfId="857"/>
    <cellStyle name="_（2007 12 3）按专项分类编制2008年养老保险中心部门预算(定稿） (2)_沈阳_19基金转移支付表 11" xfId="858"/>
    <cellStyle name="_（2007 12 3）按专项分类编制2008年养老保险中心部门预算(定稿） (2)_沈阳_19基金转移支付表 12" xfId="859"/>
    <cellStyle name="_（2007 12 3）按专项分类编制2008年养老保险中心部门预算(定稿） (2)_沈阳_19基金转移支付表 13" xfId="860"/>
    <cellStyle name="_（2007 12 3）按专项分类编制2008年养老保险中心部门预算(定稿） (2)_沈阳_19基金转移支付表 14" xfId="861"/>
    <cellStyle name="_（2007 12 3）按专项分类编制2008年养老保险中心部门预算(定稿） (2)_沈阳_19基金转移支付表 2" xfId="862"/>
    <cellStyle name="_（2007 12 3）按专项分类编制2008年养老保险中心部门预算(定稿） (2)_沈阳_19基金转移支付表 3" xfId="863"/>
    <cellStyle name="_（2007 12 3）按专项分类编制2008年养老保险中心部门预算(定稿） (2)_沈阳_19基金转移支付表 4" xfId="864"/>
    <cellStyle name="_（2007 12 3）按专项分类编制2008年养老保险中心部门预算(定稿） (2)_沈阳_19基金转移支付表 5" xfId="865"/>
    <cellStyle name="_（2007 12 3）按专项分类编制2008年养老保险中心部门预算(定稿） (2)_沈阳_19基金转移支付表 6" xfId="866"/>
    <cellStyle name="_（2007 12 3）按专项分类编制2008年养老保险中心部门预算(定稿） (2)_沈阳_19基金转移支付表 7" xfId="867"/>
    <cellStyle name="_（2007 12 3）按专项分类编制2008年养老保险中心部门预算(定稿） (2)_沈阳_19基金转移支付表 8" xfId="868"/>
    <cellStyle name="_（2007 12 3）按专项分类编制2008年养老保险中心部门预算(定稿） (2)_沈阳_19基金转移支付表 9" xfId="869"/>
    <cellStyle name="_（2007 12 3）按专项分类编制2008年养老保险中心部门预算(定稿） (2)_沈阳_19全县一般支" xfId="870"/>
    <cellStyle name="_（2007 12 3）按专项分类编制2008年养老保险中心部门预算(定稿） (2)_沈阳_19全县一般支 10" xfId="871"/>
    <cellStyle name="_（2007 12 3）按专项分类编制2008年养老保险中心部门预算(定稿） (2)_沈阳_19全县一般支 11" xfId="872"/>
    <cellStyle name="_（2007 12 3）按专项分类编制2008年养老保险中心部门预算(定稿） (2)_沈阳_19全县一般支 12" xfId="873"/>
    <cellStyle name="_（2007 12 3）按专项分类编制2008年养老保险中心部门预算(定稿） (2)_沈阳_19全县一般支 13" xfId="874"/>
    <cellStyle name="_（2007 12 3）按专项分类编制2008年养老保险中心部门预算(定稿） (2)_沈阳_19全县一般支 14" xfId="875"/>
    <cellStyle name="_（2007 12 3）按专项分类编制2008年养老保险中心部门预算(定稿） (2)_沈阳_19全县一般支 2" xfId="876"/>
    <cellStyle name="_（2007 12 3）按专项分类编制2008年养老保险中心部门预算(定稿） (2)_沈阳_19全县一般支 3" xfId="877"/>
    <cellStyle name="_（2007 12 3）按专项分类编制2008年养老保险中心部门预算(定稿） (2)_沈阳_19全县一般支 4" xfId="878"/>
    <cellStyle name="_（2007 12 3）按专项分类编制2008年养老保险中心部门预算(定稿） (2)_沈阳_19全县一般支 5" xfId="879"/>
    <cellStyle name="_（2007 12 3）按专项分类编制2008年养老保险中心部门预算(定稿） (2)_沈阳_19全县一般支 6" xfId="880"/>
    <cellStyle name="_（2007 12 3）按专项分类编制2008年养老保险中心部门预算(定稿） (2)_沈阳_19全县一般支 7" xfId="881"/>
    <cellStyle name="_（2007 12 3）按专项分类编制2008年养老保险中心部门预算(定稿） (2)_沈阳_19全县一般支 8" xfId="882"/>
    <cellStyle name="_（2007 12 3）按专项分类编制2008年养老保险中心部门预算(定稿） (2)_沈阳_19全县一般支 9" xfId="883"/>
    <cellStyle name="_（2007 12 3）按专项分类编制2008年养老保险中心部门预算(定稿） (2)_沈阳_19社收" xfId="884"/>
    <cellStyle name="_（2007 12 3）按专项分类编制2008年养老保险中心部门预算(定稿） (2)_沈阳_19社收 10" xfId="885"/>
    <cellStyle name="_（2007 12 3）按专项分类编制2008年养老保险中心部门预算(定稿） (2)_沈阳_19社收 11" xfId="886"/>
    <cellStyle name="_（2007 12 3）按专项分类编制2008年养老保险中心部门预算(定稿） (2)_沈阳_19社收 12" xfId="887"/>
    <cellStyle name="_（2007 12 3）按专项分类编制2008年养老保险中心部门预算(定稿） (2)_沈阳_19社收 13" xfId="888"/>
    <cellStyle name="_（2007 12 3）按专项分类编制2008年养老保险中心部门预算(定稿） (2)_沈阳_19社收 14" xfId="889"/>
    <cellStyle name="_（2007 12 3）按专项分类编制2008年养老保险中心部门预算(定稿） (2)_沈阳_19社收 2" xfId="890"/>
    <cellStyle name="_（2007 12 3）按专项分类编制2008年养老保险中心部门预算(定稿） (2)_沈阳_19社收 3" xfId="891"/>
    <cellStyle name="_（2007 12 3）按专项分类编制2008年养老保险中心部门预算(定稿） (2)_沈阳_19社收 4" xfId="892"/>
    <cellStyle name="_（2007 12 3）按专项分类编制2008年养老保险中心部门预算(定稿） (2)_沈阳_19社收 5" xfId="893"/>
    <cellStyle name="_（2007 12 3）按专项分类编制2008年养老保险中心部门预算(定稿） (2)_沈阳_19社收 6" xfId="894"/>
    <cellStyle name="_（2007 12 3）按专项分类编制2008年养老保险中心部门预算(定稿） (2)_沈阳_19社收 7" xfId="895"/>
    <cellStyle name="_（2007 12 3）按专项分类编制2008年养老保险中心部门预算(定稿） (2)_沈阳_19社收 8" xfId="896"/>
    <cellStyle name="_（2007 12 3）按专项分类编制2008年养老保险中心部门预算(定稿） (2)_沈阳_19社收 9" xfId="897"/>
    <cellStyle name="_（2007 12 3）按专项分类编制2008年养老保险中心部门预算(定稿） (2)_沈阳_19社支" xfId="898"/>
    <cellStyle name="_（2007 12 3）按专项分类编制2008年养老保险中心部门预算(定稿） (2)_沈阳_19社支 10" xfId="899"/>
    <cellStyle name="_（2007 12 3）按专项分类编制2008年养老保险中心部门预算(定稿） (2)_沈阳_19社支 11" xfId="900"/>
    <cellStyle name="_（2007 12 3）按专项分类编制2008年养老保险中心部门预算(定稿） (2)_沈阳_19社支 12" xfId="901"/>
    <cellStyle name="_（2007 12 3）按专项分类编制2008年养老保险中心部门预算(定稿） (2)_沈阳_19社支 13" xfId="902"/>
    <cellStyle name="_（2007 12 3）按专项分类编制2008年养老保险中心部门预算(定稿） (2)_沈阳_19社支 14" xfId="903"/>
    <cellStyle name="_（2007 12 3）按专项分类编制2008年养老保险中心部门预算(定稿） (2)_沈阳_19社支 2" xfId="904"/>
    <cellStyle name="_（2007 12 3）按专项分类编制2008年养老保险中心部门预算(定稿） (2)_沈阳_19社支 3" xfId="905"/>
    <cellStyle name="_（2007 12 3）按专项分类编制2008年养老保险中心部门预算(定稿） (2)_沈阳_19社支 4" xfId="906"/>
    <cellStyle name="_（2007 12 3）按专项分类编制2008年养老保险中心部门预算(定稿） (2)_沈阳_19社支 5" xfId="907"/>
    <cellStyle name="_（2007 12 3）按专项分类编制2008年养老保险中心部门预算(定稿） (2)_沈阳_19社支 6" xfId="908"/>
    <cellStyle name="_（2007 12 3）按专项分类编制2008年养老保险中心部门预算(定稿） (2)_沈阳_19社支 7" xfId="909"/>
    <cellStyle name="_（2007 12 3）按专项分类编制2008年养老保险中心部门预算(定稿） (2)_沈阳_19社支 8" xfId="910"/>
    <cellStyle name="_（2007 12 3）按专项分类编制2008年养老保险中心部门预算(定稿） (2)_沈阳_19社支 9" xfId="911"/>
    <cellStyle name="_（2007 12 3）按专项分类编制2008年养老保险中心部门预算(定稿） (2)_沈阳_Sheet3" xfId="912"/>
    <cellStyle name="_（2007 12 3）按专项分类编制2008年养老保险中心部门预算(定稿） (2)_沈阳_Sheet3 10" xfId="913"/>
    <cellStyle name="_（2007 12 3）按专项分类编制2008年养老保险中心部门预算(定稿） (2)_沈阳_Sheet3 11" xfId="914"/>
    <cellStyle name="_（2007 12 3）按专项分类编制2008年养老保险中心部门预算(定稿） (2)_沈阳_Sheet3 12" xfId="915"/>
    <cellStyle name="_（2007 12 3）按专项分类编制2008年养老保险中心部门预算(定稿） (2)_沈阳_Sheet3 13" xfId="916"/>
    <cellStyle name="_（2007 12 3）按专项分类编制2008年养老保险中心部门预算(定稿） (2)_沈阳_Sheet3 14" xfId="917"/>
    <cellStyle name="_（2007 12 3）按专项分类编制2008年养老保险中心部门预算(定稿） (2)_沈阳_Sheet3 2" xfId="918"/>
    <cellStyle name="_（2007 12 3）按专项分类编制2008年养老保险中心部门预算(定稿） (2)_沈阳_Sheet3 3" xfId="919"/>
    <cellStyle name="_（2007 12 3）按专项分类编制2008年养老保险中心部门预算(定稿） (2)_沈阳_Sheet3 4" xfId="920"/>
    <cellStyle name="_（2007 12 3）按专项分类编制2008年养老保险中心部门预算(定稿） (2)_沈阳_Sheet3 5" xfId="921"/>
    <cellStyle name="_（2007 12 3）按专项分类编制2008年养老保险中心部门预算(定稿） (2)_沈阳_Sheet3 6" xfId="922"/>
    <cellStyle name="_（2007 12 3）按专项分类编制2008年养老保险中心部门预算(定稿） (2)_沈阳_Sheet3 7" xfId="923"/>
    <cellStyle name="_（2007 12 3）按专项分类编制2008年养老保险中心部门预算(定稿） (2)_沈阳_Sheet3 8" xfId="924"/>
    <cellStyle name="_（2007 12 3）按专项分类编制2008年养老保险中心部门预算(定稿） (2)_沈阳_Sheet3 9" xfId="925"/>
    <cellStyle name="_（2007 12 3）按专项分类编制2008年养老保险中心部门预算(定稿） (2)_沈阳_古塔" xfId="926"/>
    <cellStyle name="_（2007 12 3）按专项分类编制2008年养老保险中心部门预算(定稿） (2)_沈阳_古塔 10" xfId="927"/>
    <cellStyle name="_（2007 12 3）按专项分类编制2008年养老保险中心部门预算(定稿） (2)_沈阳_古塔 11" xfId="928"/>
    <cellStyle name="_（2007 12 3）按专项分类编制2008年养老保险中心部门预算(定稿） (2)_沈阳_古塔 12" xfId="929"/>
    <cellStyle name="_（2007 12 3）按专项分类编制2008年养老保险中心部门预算(定稿） (2)_沈阳_古塔 13" xfId="930"/>
    <cellStyle name="_（2007 12 3）按专项分类编制2008年养老保险中心部门预算(定稿） (2)_沈阳_古塔 14" xfId="931"/>
    <cellStyle name="_（2007 12 3）按专项分类编制2008年养老保险中心部门预算(定稿） (2)_沈阳_古塔 2" xfId="932"/>
    <cellStyle name="_（2007 12 3）按专项分类编制2008年养老保险中心部门预算(定稿） (2)_沈阳_古塔 3" xfId="933"/>
    <cellStyle name="_（2007 12 3）按专项分类编制2008年养老保险中心部门预算(定稿） (2)_沈阳_古塔 4" xfId="934"/>
    <cellStyle name="_（2007 12 3）按专项分类编制2008年养老保险中心部门预算(定稿） (2)_沈阳_古塔 5" xfId="935"/>
    <cellStyle name="_（2007 12 3）按专项分类编制2008年养老保险中心部门预算(定稿） (2)_沈阳_古塔 6" xfId="936"/>
    <cellStyle name="_（2007 12 3）按专项分类编制2008年养老保险中心部门预算(定稿） (2)_沈阳_古塔 7" xfId="937"/>
    <cellStyle name="_（2007 12 3）按专项分类编制2008年养老保险中心部门预算(定稿） (2)_沈阳_古塔 8" xfId="938"/>
    <cellStyle name="_（2007 12 3）按专项分类编制2008年养老保险中心部门预算(定稿） (2)_沈阳_古塔 9" xfId="939"/>
    <cellStyle name="_（2007 12 3）按专项分类编制2008年养老保险中心部门预算(定稿） (2)_沈阳_古塔_19基金转移支付表" xfId="940"/>
    <cellStyle name="_（2007 12 3）按专项分类编制2008年养老保险中心部门预算(定稿） (2)_沈阳_古塔_19基金转移支付表 10" xfId="941"/>
    <cellStyle name="_（2007 12 3）按专项分类编制2008年养老保险中心部门预算(定稿） (2)_沈阳_古塔_19基金转移支付表 11" xfId="942"/>
    <cellStyle name="_（2007 12 3）按专项分类编制2008年养老保险中心部门预算(定稿） (2)_沈阳_古塔_19基金转移支付表 12" xfId="943"/>
    <cellStyle name="_（2007 12 3）按专项分类编制2008年养老保险中心部门预算(定稿） (2)_沈阳_古塔_19基金转移支付表 13" xfId="944"/>
    <cellStyle name="_（2007 12 3）按专项分类编制2008年养老保险中心部门预算(定稿） (2)_沈阳_古塔_19基金转移支付表 14" xfId="945"/>
    <cellStyle name="_（2007 12 3）按专项分类编制2008年养老保险中心部门预算(定稿） (2)_沈阳_古塔_19基金转移支付表 2" xfId="946"/>
    <cellStyle name="_（2007 12 3）按专项分类编制2008年养老保险中心部门预算(定稿） (2)_沈阳_古塔_19基金转移支付表 3" xfId="947"/>
    <cellStyle name="_（2007 12 3）按专项分类编制2008年养老保险中心部门预算(定稿） (2)_沈阳_古塔_19基金转移支付表 4" xfId="948"/>
    <cellStyle name="_（2007 12 3）按专项分类编制2008年养老保险中心部门预算(定稿） (2)_沈阳_古塔_19基金转移支付表 5" xfId="949"/>
    <cellStyle name="_（2007 12 3）按专项分类编制2008年养老保险中心部门预算(定稿） (2)_沈阳_古塔_19基金转移支付表 6" xfId="950"/>
    <cellStyle name="_（2007 12 3）按专项分类编制2008年养老保险中心部门预算(定稿） (2)_沈阳_古塔_19基金转移支付表 7" xfId="951"/>
    <cellStyle name="_（2007 12 3）按专项分类编制2008年养老保险中心部门预算(定稿） (2)_沈阳_古塔_19基金转移支付表 8" xfId="952"/>
    <cellStyle name="_（2007 12 3）按专项分类编制2008年养老保险中心部门预算(定稿） (2)_沈阳_古塔_19基金转移支付表 9" xfId="953"/>
    <cellStyle name="_（2007 12 3）按专项分类编制2008年养老保险中心部门预算(定稿） (2)_沈阳_古塔_19全县一般支" xfId="954"/>
    <cellStyle name="_（2007 12 3）按专项分类编制2008年养老保险中心部门预算(定稿） (2)_沈阳_古塔_19全县一般支 10" xfId="955"/>
    <cellStyle name="_（2007 12 3）按专项分类编制2008年养老保险中心部门预算(定稿） (2)_沈阳_古塔_19全县一般支 11" xfId="956"/>
    <cellStyle name="_（2007 12 3）按专项分类编制2008年养老保险中心部门预算(定稿） (2)_沈阳_古塔_19全县一般支 12" xfId="957"/>
    <cellStyle name="_（2007 12 3）按专项分类编制2008年养老保险中心部门预算(定稿） (2)_沈阳_古塔_19全县一般支 13" xfId="958"/>
    <cellStyle name="_（2007 12 3）按专项分类编制2008年养老保险中心部门预算(定稿） (2)_沈阳_古塔_19全县一般支 14" xfId="959"/>
    <cellStyle name="_（2007 12 3）按专项分类编制2008年养老保险中心部门预算(定稿） (2)_沈阳_古塔_19全县一般支 2" xfId="960"/>
    <cellStyle name="_（2007 12 3）按专项分类编制2008年养老保险中心部门预算(定稿） (2)_沈阳_古塔_19全县一般支 3" xfId="961"/>
    <cellStyle name="_（2007 12 3）按专项分类编制2008年养老保险中心部门预算(定稿） (2)_沈阳_古塔_19全县一般支 4" xfId="962"/>
    <cellStyle name="_（2007 12 3）按专项分类编制2008年养老保险中心部门预算(定稿） (2)_沈阳_古塔_19全县一般支 5" xfId="963"/>
    <cellStyle name="_（2007 12 3）按专项分类编制2008年养老保险中心部门预算(定稿） (2)_沈阳_古塔_19全县一般支 6" xfId="964"/>
    <cellStyle name="_（2007 12 3）按专项分类编制2008年养老保险中心部门预算(定稿） (2)_沈阳_古塔_19全县一般支 7" xfId="965"/>
    <cellStyle name="_（2007 12 3）按专项分类编制2008年养老保险中心部门预算(定稿） (2)_沈阳_古塔_19全县一般支 8" xfId="966"/>
    <cellStyle name="_（2007 12 3）按专项分类编制2008年养老保险中心部门预算(定稿） (2)_沈阳_古塔_19全县一般支 9" xfId="967"/>
    <cellStyle name="_（2007 12 3）按专项分类编制2008年养老保险中心部门预算(定稿） (2)_沈阳_古塔_19社收" xfId="968"/>
    <cellStyle name="_（2007 12 3）按专项分类编制2008年养老保险中心部门预算(定稿） (2)_沈阳_古塔_19社收 10" xfId="969"/>
    <cellStyle name="_（2007 12 3）按专项分类编制2008年养老保险中心部门预算(定稿） (2)_沈阳_古塔_19社收 11" xfId="970"/>
    <cellStyle name="_（2007 12 3）按专项分类编制2008年养老保险中心部门预算(定稿） (2)_沈阳_古塔_19社收 12" xfId="971"/>
    <cellStyle name="_（2007 12 3）按专项分类编制2008年养老保险中心部门预算(定稿） (2)_沈阳_古塔_19社收 13" xfId="972"/>
    <cellStyle name="_（2007 12 3）按专项分类编制2008年养老保险中心部门预算(定稿） (2)_沈阳_古塔_19社收 14" xfId="973"/>
    <cellStyle name="_（2007 12 3）按专项分类编制2008年养老保险中心部门预算(定稿） (2)_沈阳_古塔_19社收 2" xfId="974"/>
    <cellStyle name="_（2007 12 3）按专项分类编制2008年养老保险中心部门预算(定稿） (2)_沈阳_古塔_19社收 3" xfId="975"/>
    <cellStyle name="_（2007 12 3）按专项分类编制2008年养老保险中心部门预算(定稿） (2)_沈阳_古塔_19社收 4" xfId="976"/>
    <cellStyle name="_（2007 12 3）按专项分类编制2008年养老保险中心部门预算(定稿） (2)_沈阳_古塔_19社收 5" xfId="977"/>
    <cellStyle name="_（2007 12 3）按专项分类编制2008年养老保险中心部门预算(定稿） (2)_沈阳_古塔_19社收 6" xfId="978"/>
    <cellStyle name="_（2007 12 3）按专项分类编制2008年养老保险中心部门预算(定稿） (2)_沈阳_古塔_19社收 7" xfId="979"/>
    <cellStyle name="_（2007 12 3）按专项分类编制2008年养老保险中心部门预算(定稿） (2)_沈阳_古塔_19社收 8" xfId="980"/>
    <cellStyle name="_（2007 12 3）按专项分类编制2008年养老保险中心部门预算(定稿） (2)_沈阳_古塔_19社收 9" xfId="981"/>
    <cellStyle name="_（2007 12 3）按专项分类编制2008年养老保险中心部门预算(定稿） (2)_沈阳_古塔_19社支" xfId="982"/>
    <cellStyle name="_（2007 12 3）按专项分类编制2008年养老保险中心部门预算(定稿） (2)_沈阳_古塔_19社支 10" xfId="983"/>
    <cellStyle name="_（2007 12 3）按专项分类编制2008年养老保险中心部门预算(定稿） (2)_沈阳_古塔_19社支 11" xfId="984"/>
    <cellStyle name="_（2007 12 3）按专项分类编制2008年养老保险中心部门预算(定稿） (2)_沈阳_古塔_19社支 12" xfId="985"/>
    <cellStyle name="_（2007 12 3）按专项分类编制2008年养老保险中心部门预算(定稿） (2)_沈阳_古塔_19社支 13" xfId="986"/>
    <cellStyle name="_（2007 12 3）按专项分类编制2008年养老保险中心部门预算(定稿） (2)_沈阳_古塔_19社支 14" xfId="987"/>
    <cellStyle name="_（2007 12 3）按专项分类编制2008年养老保险中心部门预算(定稿） (2)_沈阳_古塔_19社支 2" xfId="988"/>
    <cellStyle name="_（2007 12 3）按专项分类编制2008年养老保险中心部门预算(定稿） (2)_沈阳_古塔_19社支 3" xfId="989"/>
    <cellStyle name="_（2007 12 3）按专项分类编制2008年养老保险中心部门预算(定稿） (2)_沈阳_古塔_19社支 4" xfId="990"/>
    <cellStyle name="_（2007 12 3）按专项分类编制2008年养老保险中心部门预算(定稿） (2)_沈阳_古塔_19社支 5" xfId="991"/>
    <cellStyle name="_（2007 12 3）按专项分类编制2008年养老保险中心部门预算(定稿） (2)_沈阳_古塔_19社支 6" xfId="992"/>
    <cellStyle name="_（2007 12 3）按专项分类编制2008年养老保险中心部门预算(定稿） (2)_沈阳_古塔_19社支 7" xfId="993"/>
    <cellStyle name="_（2007 12 3）按专项分类编制2008年养老保险中心部门预算(定稿） (2)_沈阳_古塔_19社支 8" xfId="994"/>
    <cellStyle name="_（2007 12 3）按专项分类编制2008年养老保险中心部门预算(定稿） (2)_沈阳_古塔_19社支 9" xfId="995"/>
    <cellStyle name="_（2007 12 3）按专项分类编制2008年养老保险中心部门预算(定稿） (2)_沈阳_古塔_Sheet3" xfId="996"/>
    <cellStyle name="_（2007 12 3）按专项分类编制2008年养老保险中心部门预算(定稿） (2)_沈阳_古塔_Sheet3 10" xfId="997"/>
    <cellStyle name="_（2007 12 3）按专项分类编制2008年养老保险中心部门预算(定稿） (2)_沈阳_古塔_Sheet3 11" xfId="998"/>
    <cellStyle name="_（2007 12 3）按专项分类编制2008年养老保险中心部门预算(定稿） (2)_沈阳_古塔_Sheet3 12" xfId="999"/>
    <cellStyle name="_（2007 12 3）按专项分类编制2008年养老保险中心部门预算(定稿） (2)_沈阳_古塔_Sheet3 13" xfId="1000"/>
    <cellStyle name="_（2007 12 3）按专项分类编制2008年养老保险中心部门预算(定稿） (2)_沈阳_古塔_Sheet3 14" xfId="1001"/>
    <cellStyle name="_（2007 12 3）按专项分类编制2008年养老保险中心部门预算(定稿） (2)_沈阳_古塔_Sheet3 2" xfId="1002"/>
    <cellStyle name="_（2007 12 3）按专项分类编制2008年养老保险中心部门预算(定稿） (2)_沈阳_古塔_Sheet3 3" xfId="1003"/>
    <cellStyle name="_（2007 12 3）按专项分类编制2008年养老保险中心部门预算(定稿） (2)_沈阳_古塔_Sheet3 4" xfId="1004"/>
    <cellStyle name="_（2007 12 3）按专项分类编制2008年养老保险中心部门预算(定稿） (2)_沈阳_古塔_Sheet3 5" xfId="1005"/>
    <cellStyle name="_（2007 12 3）按专项分类编制2008年养老保险中心部门预算(定稿） (2)_沈阳_古塔_Sheet3 6" xfId="1006"/>
    <cellStyle name="_（2007 12 3）按专项分类编制2008年养老保险中心部门预算(定稿） (2)_沈阳_古塔_Sheet3 7" xfId="1007"/>
    <cellStyle name="_（2007 12 3）按专项分类编制2008年养老保险中心部门预算(定稿） (2)_沈阳_古塔_Sheet3 8" xfId="1008"/>
    <cellStyle name="_（2007 12 3）按专项分类编制2008年养老保险中心部门预算(定稿） (2)_沈阳_古塔_Sheet3 9" xfId="1009"/>
    <cellStyle name="_（2007 12 3）按专项分类编制2008年养老保险中心部门预算(定稿） (2)_沈阳_义县" xfId="1010"/>
    <cellStyle name="_（2007 12 3）按专项分类编制2008年养老保险中心部门预算(定稿） (2)_沈阳_义县 10" xfId="1011"/>
    <cellStyle name="_（2007 12 3）按专项分类编制2008年养老保险中心部门预算(定稿） (2)_沈阳_义县 11" xfId="1012"/>
    <cellStyle name="_（2007 12 3）按专项分类编制2008年养老保险中心部门预算(定稿） (2)_沈阳_义县 12" xfId="1013"/>
    <cellStyle name="_（2007 12 3）按专项分类编制2008年养老保险中心部门预算(定稿） (2)_沈阳_义县 13" xfId="1014"/>
    <cellStyle name="_（2007 12 3）按专项分类编制2008年养老保险中心部门预算(定稿） (2)_沈阳_义县 14" xfId="1015"/>
    <cellStyle name="_（2007 12 3）按专项分类编制2008年养老保险中心部门预算(定稿） (2)_沈阳_义县 2" xfId="1016"/>
    <cellStyle name="_（2007 12 3）按专项分类编制2008年养老保险中心部门预算(定稿） (2)_沈阳_义县 3" xfId="1017"/>
    <cellStyle name="_（2007 12 3）按专项分类编制2008年养老保险中心部门预算(定稿） (2)_沈阳_义县 4" xfId="1018"/>
    <cellStyle name="_（2007 12 3）按专项分类编制2008年养老保险中心部门预算(定稿） (2)_沈阳_义县 5" xfId="1019"/>
    <cellStyle name="_（2007 12 3）按专项分类编制2008年养老保险中心部门预算(定稿） (2)_沈阳_义县 6" xfId="1020"/>
    <cellStyle name="_（2007 12 3）按专项分类编制2008年养老保险中心部门预算(定稿） (2)_沈阳_义县 7" xfId="1021"/>
    <cellStyle name="_（2007 12 3）按专项分类编制2008年养老保险中心部门预算(定稿） (2)_沈阳_义县 8" xfId="1022"/>
    <cellStyle name="_（2007 12 3）按专项分类编制2008年养老保险中心部门预算(定稿） (2)_沈阳_义县 9" xfId="1023"/>
    <cellStyle name="_（2007 12 3）按专项分类编制2008年养老保险中心部门预算(定稿） (2)_沈阳_义县_19基金转移支付表" xfId="1024"/>
    <cellStyle name="_（2007 12 3）按专项分类编制2008年养老保险中心部门预算(定稿） (2)_沈阳_义县_19基金转移支付表 10" xfId="1025"/>
    <cellStyle name="_（2007 12 3）按专项分类编制2008年养老保险中心部门预算(定稿） (2)_沈阳_义县_19基金转移支付表 11" xfId="1026"/>
    <cellStyle name="_（2007 12 3）按专项分类编制2008年养老保险中心部门预算(定稿） (2)_沈阳_义县_19基金转移支付表 12" xfId="1027"/>
    <cellStyle name="_（2007 12 3）按专项分类编制2008年养老保险中心部门预算(定稿） (2)_沈阳_义县_19基金转移支付表 13" xfId="1028"/>
    <cellStyle name="_（2007 12 3）按专项分类编制2008年养老保险中心部门预算(定稿） (2)_沈阳_义县_19基金转移支付表 14" xfId="1029"/>
    <cellStyle name="_（2007 12 3）按专项分类编制2008年养老保险中心部门预算(定稿） (2)_沈阳_义县_19基金转移支付表 2" xfId="1030"/>
    <cellStyle name="_（2007 12 3）按专项分类编制2008年养老保险中心部门预算(定稿） (2)_沈阳_义县_19基金转移支付表 3" xfId="1031"/>
    <cellStyle name="_（2007 12 3）按专项分类编制2008年养老保险中心部门预算(定稿） (2)_沈阳_义县_19基金转移支付表 4" xfId="1032"/>
    <cellStyle name="_（2007 12 3）按专项分类编制2008年养老保险中心部门预算(定稿） (2)_沈阳_义县_19基金转移支付表 5" xfId="1033"/>
    <cellStyle name="_（2007 12 3）按专项分类编制2008年养老保险中心部门预算(定稿） (2)_沈阳_义县_19基金转移支付表 6" xfId="1034"/>
    <cellStyle name="_（2007 12 3）按专项分类编制2008年养老保险中心部门预算(定稿） (2)_沈阳_义县_19基金转移支付表 7" xfId="1035"/>
    <cellStyle name="_（2007 12 3）按专项分类编制2008年养老保险中心部门预算(定稿） (2)_沈阳_义县_19基金转移支付表 8" xfId="1036"/>
    <cellStyle name="_（2007 12 3）按专项分类编制2008年养老保险中心部门预算(定稿） (2)_沈阳_义县_19基金转移支付表 9" xfId="1037"/>
    <cellStyle name="_（2007 12 3）按专项分类编制2008年养老保险中心部门预算(定稿） (2)_沈阳_义县_19全县一般支" xfId="1038"/>
    <cellStyle name="_（2007 12 3）按专项分类编制2008年养老保险中心部门预算(定稿） (2)_沈阳_义县_19全县一般支 10" xfId="1039"/>
    <cellStyle name="_（2007 12 3）按专项分类编制2008年养老保险中心部门预算(定稿） (2)_沈阳_义县_19全县一般支 11" xfId="1040"/>
    <cellStyle name="_（2007 12 3）按专项分类编制2008年养老保险中心部门预算(定稿） (2)_沈阳_义县_19全县一般支 12" xfId="1041"/>
    <cellStyle name="_（2007 12 3）按专项分类编制2008年养老保险中心部门预算(定稿） (2)_沈阳_义县_19全县一般支 13" xfId="1042"/>
    <cellStyle name="_（2007 12 3）按专项分类编制2008年养老保险中心部门预算(定稿） (2)_沈阳_义县_19全县一般支 14" xfId="1043"/>
    <cellStyle name="_（2007 12 3）按专项分类编制2008年养老保险中心部门预算(定稿） (2)_沈阳_义县_19全县一般支 2" xfId="1044"/>
    <cellStyle name="_（2007 12 3）按专项分类编制2008年养老保险中心部门预算(定稿） (2)_沈阳_义县_19全县一般支 3" xfId="1045"/>
    <cellStyle name="_（2007 12 3）按专项分类编制2008年养老保险中心部门预算(定稿） (2)_沈阳_义县_19全县一般支 4" xfId="1046"/>
    <cellStyle name="_（2007 12 3）按专项分类编制2008年养老保险中心部门预算(定稿） (2)_沈阳_义县_19全县一般支 5" xfId="1047"/>
    <cellStyle name="_（2007 12 3）按专项分类编制2008年养老保险中心部门预算(定稿） (2)_沈阳_义县_19全县一般支 6" xfId="1048"/>
    <cellStyle name="_（2007 12 3）按专项分类编制2008年养老保险中心部门预算(定稿） (2)_沈阳_义县_19全县一般支 7" xfId="1049"/>
    <cellStyle name="_（2007 12 3）按专项分类编制2008年养老保险中心部门预算(定稿） (2)_沈阳_义县_19全县一般支 8" xfId="1050"/>
    <cellStyle name="_（2007 12 3）按专项分类编制2008年养老保险中心部门预算(定稿） (2)_沈阳_义县_19全县一般支 9" xfId="1051"/>
    <cellStyle name="_（2007 12 3）按专项分类编制2008年养老保险中心部门预算(定稿） (2)_沈阳_义县_19社收" xfId="1052"/>
    <cellStyle name="_（2007 12 3）按专项分类编制2008年养老保险中心部门预算(定稿） (2)_沈阳_义县_19社收 10" xfId="1053"/>
    <cellStyle name="_（2007 12 3）按专项分类编制2008年养老保险中心部门预算(定稿） (2)_沈阳_义县_19社收 11" xfId="1054"/>
    <cellStyle name="_（2007 12 3）按专项分类编制2008年养老保险中心部门预算(定稿） (2)_沈阳_义县_19社收 12" xfId="1055"/>
    <cellStyle name="_（2007 12 3）按专项分类编制2008年养老保险中心部门预算(定稿） (2)_沈阳_义县_19社收 13" xfId="1056"/>
    <cellStyle name="_（2007 12 3）按专项分类编制2008年养老保险中心部门预算(定稿） (2)_沈阳_义县_19社收 14" xfId="1057"/>
    <cellStyle name="_（2007 12 3）按专项分类编制2008年养老保险中心部门预算(定稿） (2)_沈阳_义县_19社收 2" xfId="1058"/>
    <cellStyle name="_（2007 12 3）按专项分类编制2008年养老保险中心部门预算(定稿） (2)_沈阳_义县_19社收 3" xfId="1059"/>
    <cellStyle name="_（2007 12 3）按专项分类编制2008年养老保险中心部门预算(定稿） (2)_沈阳_义县_19社收 4" xfId="1060"/>
    <cellStyle name="_（2007 12 3）按专项分类编制2008年养老保险中心部门预算(定稿） (2)_沈阳_义县_19社收 5" xfId="1061"/>
    <cellStyle name="_（2007 12 3）按专项分类编制2008年养老保险中心部门预算(定稿） (2)_沈阳_义县_19社收 6" xfId="1062"/>
    <cellStyle name="_（2007 12 3）按专项分类编制2008年养老保险中心部门预算(定稿） (2)_沈阳_义县_19社收 7" xfId="1063"/>
    <cellStyle name="_（2007 12 3）按专项分类编制2008年养老保险中心部门预算(定稿） (2)_沈阳_义县_19社收 8" xfId="1064"/>
    <cellStyle name="_（2007 12 3）按专项分类编制2008年养老保险中心部门预算(定稿） (2)_沈阳_义县_19社收 9" xfId="1065"/>
    <cellStyle name="_（2007 12 3）按专项分类编制2008年养老保险中心部门预算(定稿） (2)_沈阳_义县_19社支" xfId="1066"/>
    <cellStyle name="_（2007 12 3）按专项分类编制2008年养老保险中心部门预算(定稿） (2)_沈阳_义县_19社支 10" xfId="1067"/>
    <cellStyle name="_（2007 12 3）按专项分类编制2008年养老保险中心部门预算(定稿） (2)_沈阳_义县_19社支 11" xfId="1068"/>
    <cellStyle name="_（2007 12 3）按专项分类编制2008年养老保险中心部门预算(定稿） (2)_沈阳_义县_19社支 12" xfId="1069"/>
    <cellStyle name="_（2007 12 3）按专项分类编制2008年养老保险中心部门预算(定稿） (2)_沈阳_义县_19社支 13" xfId="1070"/>
    <cellStyle name="_（2007 12 3）按专项分类编制2008年养老保险中心部门预算(定稿） (2)_沈阳_义县_19社支 14" xfId="1071"/>
    <cellStyle name="_（2007 12 3）按专项分类编制2008年养老保险中心部门预算(定稿） (2)_沈阳_义县_19社支 2" xfId="1072"/>
    <cellStyle name="_（2007 12 3）按专项分类编制2008年养老保险中心部门预算(定稿） (2)_沈阳_义县_19社支 3" xfId="1073"/>
    <cellStyle name="_（2007 12 3）按专项分类编制2008年养老保险中心部门预算(定稿） (2)_沈阳_义县_19社支 4" xfId="1074"/>
    <cellStyle name="_（2007 12 3）按专项分类编制2008年养老保险中心部门预算(定稿） (2)_沈阳_义县_19社支 5" xfId="1075"/>
    <cellStyle name="_（2007 12 3）按专项分类编制2008年养老保险中心部门预算(定稿） (2)_沈阳_义县_19社支 6" xfId="1076"/>
    <cellStyle name="_（2007 12 3）按专项分类编制2008年养老保险中心部门预算(定稿） (2)_沈阳_义县_19社支 7" xfId="1077"/>
    <cellStyle name="_（2007 12 3）按专项分类编制2008年养老保险中心部门预算(定稿） (2)_沈阳_义县_19社支 8" xfId="1078"/>
    <cellStyle name="_（2007 12 3）按专项分类编制2008年养老保险中心部门预算(定稿） (2)_沈阳_义县_19社支 9" xfId="1079"/>
    <cellStyle name="_（2007 12 3）按专项分类编制2008年养老保险中心部门预算(定稿） (2)_沈阳_义县_Sheet3" xfId="1080"/>
    <cellStyle name="_（2007 12 3）按专项分类编制2008年养老保险中心部门预算(定稿） (2)_沈阳_义县_Sheet3 10" xfId="1081"/>
    <cellStyle name="_（2007 12 3）按专项分类编制2008年养老保险中心部门预算(定稿） (2)_沈阳_义县_Sheet3 11" xfId="1082"/>
    <cellStyle name="_（2007 12 3）按专项分类编制2008年养老保险中心部门预算(定稿） (2)_沈阳_义县_Sheet3 12" xfId="1083"/>
    <cellStyle name="_（2007 12 3）按专项分类编制2008年养老保险中心部门预算(定稿） (2)_沈阳_义县_Sheet3 13" xfId="1084"/>
    <cellStyle name="_（2007 12 3）按专项分类编制2008年养老保险中心部门预算(定稿） (2)_沈阳_义县_Sheet3 14" xfId="1085"/>
    <cellStyle name="_（2007 12 3）按专项分类编制2008年养老保险中心部门预算(定稿） (2)_沈阳_义县_Sheet3 2" xfId="1086"/>
    <cellStyle name="_（2007 12 3）按专项分类编制2008年养老保险中心部门预算(定稿） (2)_沈阳_义县_Sheet3 3" xfId="1087"/>
    <cellStyle name="_（2007 12 3）按专项分类编制2008年养老保险中心部门预算(定稿） (2)_沈阳_义县_Sheet3 4" xfId="1088"/>
    <cellStyle name="_（2007 12 3）按专项分类编制2008年养老保险中心部门预算(定稿） (2)_沈阳_义县_Sheet3 5" xfId="1089"/>
    <cellStyle name="_（2007 12 3）按专项分类编制2008年养老保险中心部门预算(定稿） (2)_沈阳_义县_Sheet3 6" xfId="1090"/>
    <cellStyle name="_（2007 12 3）按专项分类编制2008年养老保险中心部门预算(定稿） (2)_沈阳_义县_Sheet3 7" xfId="1091"/>
    <cellStyle name="_（2007 12 3）按专项分类编制2008年养老保险中心部门预算(定稿） (2)_沈阳_义县_Sheet3 8" xfId="1092"/>
    <cellStyle name="_（2007 12 3）按专项分类编制2008年养老保险中心部门预算(定稿） (2)_沈阳_义县_Sheet3 9" xfId="1093"/>
    <cellStyle name="_（2007 12 3）按专项分类编制2008年养老保险中心部门预算(定稿） (2)_义县" xfId="1094"/>
    <cellStyle name="_（2007 12 3）按专项分类编制2008年养老保险中心部门预算(定稿） (2)_义县 10" xfId="1095"/>
    <cellStyle name="_（2007 12 3）按专项分类编制2008年养老保险中心部门预算(定稿） (2)_义县 11" xfId="1096"/>
    <cellStyle name="_（2007 12 3）按专项分类编制2008年养老保险中心部门预算(定稿） (2)_义县 12" xfId="1097"/>
    <cellStyle name="_（2007 12 3）按专项分类编制2008年养老保险中心部门预算(定稿） (2)_义县 13" xfId="1098"/>
    <cellStyle name="_（2007 12 3）按专项分类编制2008年养老保险中心部门预算(定稿） (2)_义县 14" xfId="1099"/>
    <cellStyle name="_（2007 12 3）按专项分类编制2008年养老保险中心部门预算(定稿） (2)_义县 2" xfId="1100"/>
    <cellStyle name="_（2007 12 3）按专项分类编制2008年养老保险中心部门预算(定稿） (2)_义县 3" xfId="1101"/>
    <cellStyle name="_（2007 12 3）按专项分类编制2008年养老保险中心部门预算(定稿） (2)_义县 4" xfId="1102"/>
    <cellStyle name="_（2007 12 3）按专项分类编制2008年养老保险中心部门预算(定稿） (2)_义县 5" xfId="1103"/>
    <cellStyle name="_（2007 12 3）按专项分类编制2008年养老保险中心部门预算(定稿） (2)_义县 6" xfId="1104"/>
    <cellStyle name="_（2007 12 3）按专项分类编制2008年养老保险中心部门预算(定稿） (2)_义县 7" xfId="1105"/>
    <cellStyle name="_（2007 12 3）按专项分类编制2008年养老保险中心部门预算(定稿） (2)_义县 8" xfId="1106"/>
    <cellStyle name="_（2007 12 3）按专项分类编制2008年养老保险中心部门预算(定稿） (2)_义县 9" xfId="1107"/>
    <cellStyle name="_（2007 12 3）按专项分类编制2008年养老保险中心部门预算(定稿） (2)_义县_19基金转移支付表" xfId="1108"/>
    <cellStyle name="_（2007 12 3）按专项分类编制2008年养老保险中心部门预算(定稿） (2)_义县_19基金转移支付表 10" xfId="1109"/>
    <cellStyle name="_（2007 12 3）按专项分类编制2008年养老保险中心部门预算(定稿） (2)_义县_19基金转移支付表 11" xfId="1110"/>
    <cellStyle name="_（2007 12 3）按专项分类编制2008年养老保险中心部门预算(定稿） (2)_义县_19基金转移支付表 12" xfId="1111"/>
    <cellStyle name="_（2007 12 3）按专项分类编制2008年养老保险中心部门预算(定稿） (2)_义县_19基金转移支付表 13" xfId="1112"/>
    <cellStyle name="_（2007 12 3）按专项分类编制2008年养老保险中心部门预算(定稿） (2)_义县_19基金转移支付表 14" xfId="1113"/>
    <cellStyle name="_（2007 12 3）按专项分类编制2008年养老保险中心部门预算(定稿） (2)_义县_19基金转移支付表 2" xfId="1114"/>
    <cellStyle name="_（2007 12 3）按专项分类编制2008年养老保险中心部门预算(定稿） (2)_义县_19基金转移支付表 3" xfId="1115"/>
    <cellStyle name="_（2007 12 3）按专项分类编制2008年养老保险中心部门预算(定稿） (2)_义县_19基金转移支付表 4" xfId="1116"/>
    <cellStyle name="_（2007 12 3）按专项分类编制2008年养老保险中心部门预算(定稿） (2)_义县_19基金转移支付表 5" xfId="1117"/>
    <cellStyle name="_（2007 12 3）按专项分类编制2008年养老保险中心部门预算(定稿） (2)_义县_19基金转移支付表 6" xfId="1118"/>
    <cellStyle name="_（2007 12 3）按专项分类编制2008年养老保险中心部门预算(定稿） (2)_义县_19基金转移支付表 7" xfId="1119"/>
    <cellStyle name="_（2007 12 3）按专项分类编制2008年养老保险中心部门预算(定稿） (2)_义县_19基金转移支付表 8" xfId="1120"/>
    <cellStyle name="_（2007 12 3）按专项分类编制2008年养老保险中心部门预算(定稿） (2)_义县_19基金转移支付表 9" xfId="1121"/>
    <cellStyle name="_（2007 12 3）按专项分类编制2008年养老保险中心部门预算(定稿） (2)_义县_19全县一般支" xfId="1122"/>
    <cellStyle name="_（2007 12 3）按专项分类编制2008年养老保险中心部门预算(定稿） (2)_义县_19全县一般支 10" xfId="1123"/>
    <cellStyle name="_（2007 12 3）按专项分类编制2008年养老保险中心部门预算(定稿） (2)_义县_19全县一般支 11" xfId="1124"/>
    <cellStyle name="_（2007 12 3）按专项分类编制2008年养老保险中心部门预算(定稿） (2)_义县_19全县一般支 12" xfId="1125"/>
    <cellStyle name="_（2007 12 3）按专项分类编制2008年养老保险中心部门预算(定稿） (2)_义县_19全县一般支 13" xfId="1126"/>
    <cellStyle name="_（2007 12 3）按专项分类编制2008年养老保险中心部门预算(定稿） (2)_义县_19全县一般支 14" xfId="1127"/>
    <cellStyle name="_（2007 12 3）按专项分类编制2008年养老保险中心部门预算(定稿） (2)_义县_19全县一般支 2" xfId="1128"/>
    <cellStyle name="_（2007 12 3）按专项分类编制2008年养老保险中心部门预算(定稿） (2)_义县_19全县一般支 3" xfId="1129"/>
    <cellStyle name="_（2007 12 3）按专项分类编制2008年养老保险中心部门预算(定稿） (2)_义县_19全县一般支 4" xfId="1130"/>
    <cellStyle name="_（2007 12 3）按专项分类编制2008年养老保险中心部门预算(定稿） (2)_义县_19全县一般支 5" xfId="1131"/>
    <cellStyle name="_（2007 12 3）按专项分类编制2008年养老保险中心部门预算(定稿） (2)_义县_19全县一般支 6" xfId="1132"/>
    <cellStyle name="_（2007 12 3）按专项分类编制2008年养老保险中心部门预算(定稿） (2)_义县_19全县一般支 7" xfId="1133"/>
    <cellStyle name="_（2007 12 3）按专项分类编制2008年养老保险中心部门预算(定稿） (2)_义县_19全县一般支 8" xfId="1134"/>
    <cellStyle name="_（2007 12 3）按专项分类编制2008年养老保险中心部门预算(定稿） (2)_义县_19全县一般支 9" xfId="1135"/>
    <cellStyle name="_（2007 12 3）按专项分类编制2008年养老保险中心部门预算(定稿） (2)_义县_19社收" xfId="1136"/>
    <cellStyle name="_（2007 12 3）按专项分类编制2008年养老保险中心部门预算(定稿） (2)_义县_19社收 10" xfId="1137"/>
    <cellStyle name="_（2007 12 3）按专项分类编制2008年养老保险中心部门预算(定稿） (2)_义县_19社收 11" xfId="1138"/>
    <cellStyle name="_（2007 12 3）按专项分类编制2008年养老保险中心部门预算(定稿） (2)_义县_19社收 12" xfId="1139"/>
    <cellStyle name="_（2007 12 3）按专项分类编制2008年养老保险中心部门预算(定稿） (2)_义县_19社收 13" xfId="1140"/>
    <cellStyle name="_（2007 12 3）按专项分类编制2008年养老保险中心部门预算(定稿） (2)_义县_19社收 14" xfId="1141"/>
    <cellStyle name="_（2007 12 3）按专项分类编制2008年养老保险中心部门预算(定稿） (2)_义县_19社收 2" xfId="1142"/>
    <cellStyle name="_（2007 12 3）按专项分类编制2008年养老保险中心部门预算(定稿） (2)_义县_19社收 3" xfId="1143"/>
    <cellStyle name="_（2007 12 3）按专项分类编制2008年养老保险中心部门预算(定稿） (2)_义县_19社收 4" xfId="1144"/>
    <cellStyle name="_（2007 12 3）按专项分类编制2008年养老保险中心部门预算(定稿） (2)_义县_19社收 5" xfId="1145"/>
    <cellStyle name="_（2007 12 3）按专项分类编制2008年养老保险中心部门预算(定稿） (2)_义县_19社收 6" xfId="1146"/>
    <cellStyle name="_（2007 12 3）按专项分类编制2008年养老保险中心部门预算(定稿） (2)_义县_19社收 7" xfId="1147"/>
    <cellStyle name="_（2007 12 3）按专项分类编制2008年养老保险中心部门预算(定稿） (2)_义县_19社收 8" xfId="1148"/>
    <cellStyle name="_（2007 12 3）按专项分类编制2008年养老保险中心部门预算(定稿） (2)_义县_19社收 9" xfId="1149"/>
    <cellStyle name="_（2007 12 3）按专项分类编制2008年养老保险中心部门预算(定稿） (2)_义县_19社支" xfId="1150"/>
    <cellStyle name="_（2007 12 3）按专项分类编制2008年养老保险中心部门预算(定稿） (2)_义县_19社支 10" xfId="1151"/>
    <cellStyle name="_（2007 12 3）按专项分类编制2008年养老保险中心部门预算(定稿） (2)_义县_19社支 11" xfId="1152"/>
    <cellStyle name="_（2007 12 3）按专项分类编制2008年养老保险中心部门预算(定稿） (2)_义县_19社支 12" xfId="1153"/>
    <cellStyle name="_（2007 12 3）按专项分类编制2008年养老保险中心部门预算(定稿） (2)_义县_19社支 13" xfId="1154"/>
    <cellStyle name="_（2007 12 3）按专项分类编制2008年养老保险中心部门预算(定稿） (2)_义县_19社支 14" xfId="1155"/>
    <cellStyle name="_（2007 12 3）按专项分类编制2008年养老保险中心部门预算(定稿） (2)_义县_19社支 2" xfId="1156"/>
    <cellStyle name="_（2007 12 3）按专项分类编制2008年养老保险中心部门预算(定稿） (2)_义县_19社支 3" xfId="1157"/>
    <cellStyle name="_（2007 12 3）按专项分类编制2008年养老保险中心部门预算(定稿） (2)_义县_19社支 4" xfId="1158"/>
    <cellStyle name="_（2007 12 3）按专项分类编制2008年养老保险中心部门预算(定稿） (2)_义县_19社支 5" xfId="1159"/>
    <cellStyle name="_（2007 12 3）按专项分类编制2008年养老保险中心部门预算(定稿） (2)_义县_19社支 6" xfId="1160"/>
    <cellStyle name="_（2007 12 3）按专项分类编制2008年养老保险中心部门预算(定稿） (2)_义县_19社支 7" xfId="1161"/>
    <cellStyle name="_（2007 12 3）按专项分类编制2008年养老保险中心部门预算(定稿） (2)_义县_19社支 8" xfId="1162"/>
    <cellStyle name="_（2007 12 3）按专项分类编制2008年养老保险中心部门预算(定稿） (2)_义县_19社支 9" xfId="1163"/>
    <cellStyle name="_（2007 12 3）按专项分类编制2008年养老保险中心部门预算(定稿） (2)_义县_Sheet3" xfId="1164"/>
    <cellStyle name="_（2007 12 3）按专项分类编制2008年养老保险中心部门预算(定稿） (2)_义县_Sheet3 10" xfId="1165"/>
    <cellStyle name="_（2007 12 3）按专项分类编制2008年养老保险中心部门预算(定稿） (2)_义县_Sheet3 11" xfId="1166"/>
    <cellStyle name="_（2007 12 3）按专项分类编制2008年养老保险中心部门预算(定稿） (2)_义县_Sheet3 12" xfId="1167"/>
    <cellStyle name="_（2007 12 3）按专项分类编制2008年养老保险中心部门预算(定稿） (2)_义县_Sheet3 13" xfId="1168"/>
    <cellStyle name="_（2007 12 3）按专项分类编制2008年养老保险中心部门预算(定稿） (2)_义县_Sheet3 14" xfId="1169"/>
    <cellStyle name="_（2007 12 3）按专项分类编制2008年养老保险中心部门预算(定稿） (2)_义县_Sheet3 2" xfId="1170"/>
    <cellStyle name="_（2007 12 3）按专项分类编制2008年养老保险中心部门预算(定稿） (2)_义县_Sheet3 3" xfId="1171"/>
    <cellStyle name="_（2007 12 3）按专项分类编制2008年养老保险中心部门预算(定稿） (2)_义县_Sheet3 4" xfId="1172"/>
    <cellStyle name="_（2007 12 3）按专项分类编制2008年养老保险中心部门预算(定稿） (2)_义县_Sheet3 5" xfId="1173"/>
    <cellStyle name="_（2007 12 3）按专项分类编制2008年养老保险中心部门预算(定稿） (2)_义县_Sheet3 6" xfId="1174"/>
    <cellStyle name="_（2007 12 3）按专项分类编制2008年养老保险中心部门预算(定稿） (2)_义县_Sheet3 7" xfId="1175"/>
    <cellStyle name="_（2007 12 3）按专项分类编制2008年养老保险中心部门预算(定稿） (2)_义县_Sheet3 8" xfId="1176"/>
    <cellStyle name="_（2007 12 3）按专项分类编制2008年养老保险中心部门预算(定稿） (2)_义县_Sheet3 9" xfId="1177"/>
    <cellStyle name="_（2007 12 3）按专项分类编制2008年养老保险中心部门预算(定稿） 10" xfId="1178"/>
    <cellStyle name="_（2007 12 3）按专项分类编制2008年养老保险中心部门预算(定稿） 11" xfId="1179"/>
    <cellStyle name="_（2007 12 3）按专项分类编制2008年养老保险中心部门预算(定稿） 12" xfId="1180"/>
    <cellStyle name="_（2007 12 3）按专项分类编制2008年养老保险中心部门预算(定稿） 13" xfId="1181"/>
    <cellStyle name="_（2007 12 3）按专项分类编制2008年养老保险中心部门预算(定稿） 14" xfId="1182"/>
    <cellStyle name="_（2007 12 3）按专项分类编制2008年养老保险中心部门预算(定稿） 2" xfId="1183"/>
    <cellStyle name="_（2007 12 3）按专项分类编制2008年养老保险中心部门预算(定稿） 3" xfId="1184"/>
    <cellStyle name="_（2007 12 3）按专项分类编制2008年养老保险中心部门预算(定稿） 4" xfId="1185"/>
    <cellStyle name="_（2007 12 3）按专项分类编制2008年养老保险中心部门预算(定稿） 5" xfId="1186"/>
    <cellStyle name="_（2007 12 3）按专项分类编制2008年养老保险中心部门预算(定稿） 6" xfId="1187"/>
    <cellStyle name="_（2007 12 3）按专项分类编制2008年养老保险中心部门预算(定稿） 7" xfId="1188"/>
    <cellStyle name="_（2007 12 3）按专项分类编制2008年养老保险中心部门预算(定稿） 8" xfId="1189"/>
    <cellStyle name="_（2007 12 3）按专项分类编制2008年养老保险中心部门预算(定稿） 9" xfId="1190"/>
    <cellStyle name="_（2007 12 3）按专项分类编制2008年养老保险中心部门预算(定稿）_19基金转移支付表" xfId="1191"/>
    <cellStyle name="_（2007 12 3）按专项分类编制2008年养老保险中心部门预算(定稿）_19基金转移支付表 10" xfId="1192"/>
    <cellStyle name="_（2007 12 3）按专项分类编制2008年养老保险中心部门预算(定稿）_19基金转移支付表 11" xfId="1193"/>
    <cellStyle name="_（2007 12 3）按专项分类编制2008年养老保险中心部门预算(定稿）_19基金转移支付表 12" xfId="1194"/>
    <cellStyle name="_（2007 12 3）按专项分类编制2008年养老保险中心部门预算(定稿）_19基金转移支付表 13" xfId="1195"/>
    <cellStyle name="_（2007 12 3）按专项分类编制2008年养老保险中心部门预算(定稿）_19基金转移支付表 14" xfId="1196"/>
    <cellStyle name="_（2007 12 3）按专项分类编制2008年养老保险中心部门预算(定稿）_19基金转移支付表 2" xfId="1197"/>
    <cellStyle name="_（2007 12 3）按专项分类编制2008年养老保险中心部门预算(定稿）_19基金转移支付表 3" xfId="1198"/>
    <cellStyle name="_（2007 12 3）按专项分类编制2008年养老保险中心部门预算(定稿）_19基金转移支付表 4" xfId="1199"/>
    <cellStyle name="_（2007 12 3）按专项分类编制2008年养老保险中心部门预算(定稿）_19基金转移支付表 5" xfId="1200"/>
    <cellStyle name="_（2007 12 3）按专项分类编制2008年养老保险中心部门预算(定稿）_19基金转移支付表 6" xfId="1201"/>
    <cellStyle name="_（2007 12 3）按专项分类编制2008年养老保险中心部门预算(定稿）_19基金转移支付表 7" xfId="1202"/>
    <cellStyle name="_（2007 12 3）按专项分类编制2008年养老保险中心部门预算(定稿）_19基金转移支付表 8" xfId="1203"/>
    <cellStyle name="_（2007 12 3）按专项分类编制2008年养老保险中心部门预算(定稿）_19基金转移支付表 9" xfId="1204"/>
    <cellStyle name="_（2007 12 3）按专项分类编制2008年养老保险中心部门预算(定稿）_19全县一般支" xfId="1205"/>
    <cellStyle name="_（2007 12 3）按专项分类编制2008年养老保险中心部门预算(定稿）_19全县一般支 10" xfId="1206"/>
    <cellStyle name="_（2007 12 3）按专项分类编制2008年养老保险中心部门预算(定稿）_19全县一般支 11" xfId="1207"/>
    <cellStyle name="_（2007 12 3）按专项分类编制2008年养老保险中心部门预算(定稿）_19全县一般支 12" xfId="1208"/>
    <cellStyle name="_（2007 12 3）按专项分类编制2008年养老保险中心部门预算(定稿）_19全县一般支 13" xfId="1209"/>
    <cellStyle name="_（2007 12 3）按专项分类编制2008年养老保险中心部门预算(定稿）_19全县一般支 14" xfId="1210"/>
    <cellStyle name="_（2007 12 3）按专项分类编制2008年养老保险中心部门预算(定稿）_19全县一般支 2" xfId="1211"/>
    <cellStyle name="_（2007 12 3）按专项分类编制2008年养老保险中心部门预算(定稿）_19全县一般支 3" xfId="1212"/>
    <cellStyle name="_（2007 12 3）按专项分类编制2008年养老保险中心部门预算(定稿）_19全县一般支 4" xfId="1213"/>
    <cellStyle name="_（2007 12 3）按专项分类编制2008年养老保险中心部门预算(定稿）_19全县一般支 5" xfId="1214"/>
    <cellStyle name="_（2007 12 3）按专项分类编制2008年养老保险中心部门预算(定稿）_19全县一般支 6" xfId="1215"/>
    <cellStyle name="_（2007 12 3）按专项分类编制2008年养老保险中心部门预算(定稿）_19全县一般支 7" xfId="1216"/>
    <cellStyle name="_（2007 12 3）按专项分类编制2008年养老保险中心部门预算(定稿）_19全县一般支 8" xfId="1217"/>
    <cellStyle name="_（2007 12 3）按专项分类编制2008年养老保险中心部门预算(定稿）_19全县一般支 9" xfId="1218"/>
    <cellStyle name="_（2007 12 3）按专项分类编制2008年养老保险中心部门预算(定稿）_19社收" xfId="1219"/>
    <cellStyle name="_（2007 12 3）按专项分类编制2008年养老保险中心部门预算(定稿）_19社收 10" xfId="1220"/>
    <cellStyle name="_（2007 12 3）按专项分类编制2008年养老保险中心部门预算(定稿）_19社收 11" xfId="1221"/>
    <cellStyle name="_（2007 12 3）按专项分类编制2008年养老保险中心部门预算(定稿）_19社收 12" xfId="1222"/>
    <cellStyle name="_（2007 12 3）按专项分类编制2008年养老保险中心部门预算(定稿）_19社收 13" xfId="1223"/>
    <cellStyle name="_（2007 12 3）按专项分类编制2008年养老保险中心部门预算(定稿）_19社收 14" xfId="1224"/>
    <cellStyle name="_（2007 12 3）按专项分类编制2008年养老保险中心部门预算(定稿）_19社收 2" xfId="1225"/>
    <cellStyle name="_（2007 12 3）按专项分类编制2008年养老保险中心部门预算(定稿）_19社收 3" xfId="1226"/>
    <cellStyle name="_（2007 12 3）按专项分类编制2008年养老保险中心部门预算(定稿）_19社收 4" xfId="1227"/>
    <cellStyle name="_（2007 12 3）按专项分类编制2008年养老保险中心部门预算(定稿）_19社收 5" xfId="1228"/>
    <cellStyle name="_（2007 12 3）按专项分类编制2008年养老保险中心部门预算(定稿）_19社收 6" xfId="1229"/>
    <cellStyle name="_（2007 12 3）按专项分类编制2008年养老保险中心部门预算(定稿）_19社收 7" xfId="1230"/>
    <cellStyle name="_（2007 12 3）按专项分类编制2008年养老保险中心部门预算(定稿）_19社收 8" xfId="1231"/>
    <cellStyle name="_（2007 12 3）按专项分类编制2008年养老保险中心部门预算(定稿）_19社收 9" xfId="1232"/>
    <cellStyle name="_（2007 12 3）按专项分类编制2008年养老保险中心部门预算(定稿）_19社支" xfId="1233"/>
    <cellStyle name="_（2007 12 3）按专项分类编制2008年养老保险中心部门预算(定稿）_19社支 10" xfId="1234"/>
    <cellStyle name="_（2007 12 3）按专项分类编制2008年养老保险中心部门预算(定稿）_19社支 11" xfId="1235"/>
    <cellStyle name="_（2007 12 3）按专项分类编制2008年养老保险中心部门预算(定稿）_19社支 12" xfId="1236"/>
    <cellStyle name="_（2007 12 3）按专项分类编制2008年养老保险中心部门预算(定稿）_19社支 13" xfId="1237"/>
    <cellStyle name="_（2007 12 3）按专项分类编制2008年养老保险中心部门预算(定稿）_19社支 14" xfId="1238"/>
    <cellStyle name="_（2007 12 3）按专项分类编制2008年养老保险中心部门预算(定稿）_19社支 2" xfId="1239"/>
    <cellStyle name="_（2007 12 3）按专项分类编制2008年养老保险中心部门预算(定稿）_19社支 3" xfId="1240"/>
    <cellStyle name="_（2007 12 3）按专项分类编制2008年养老保险中心部门预算(定稿）_19社支 4" xfId="1241"/>
    <cellStyle name="_（2007 12 3）按专项分类编制2008年养老保险中心部门预算(定稿）_19社支 5" xfId="1242"/>
    <cellStyle name="_（2007 12 3）按专项分类编制2008年养老保险中心部门预算(定稿）_19社支 6" xfId="1243"/>
    <cellStyle name="_（2007 12 3）按专项分类编制2008年养老保险中心部门预算(定稿）_19社支 7" xfId="1244"/>
    <cellStyle name="_（2007 12 3）按专项分类编制2008年养老保险中心部门预算(定稿）_19社支 8" xfId="1245"/>
    <cellStyle name="_（2007 12 3）按专项分类编制2008年养老保险中心部门预算(定稿）_19社支 9" xfId="1246"/>
    <cellStyle name="_（2007 12 3）按专项分类编制2008年养老保险中心部门预算(定稿）_Sheet3" xfId="1247"/>
    <cellStyle name="_（2007 12 3）按专项分类编制2008年养老保险中心部门预算(定稿）_Sheet3 10" xfId="1248"/>
    <cellStyle name="_（2007 12 3）按专项分类编制2008年养老保险中心部门预算(定稿）_Sheet3 11" xfId="1249"/>
    <cellStyle name="_（2007 12 3）按专项分类编制2008年养老保险中心部门预算(定稿）_Sheet3 12" xfId="1250"/>
    <cellStyle name="_（2007 12 3）按专项分类编制2008年养老保险中心部门预算(定稿）_Sheet3 13" xfId="1251"/>
    <cellStyle name="_（2007 12 3）按专项分类编制2008年养老保险中心部门预算(定稿）_Sheet3 14" xfId="1252"/>
    <cellStyle name="_（2007 12 3）按专项分类编制2008年养老保险中心部门预算(定稿）_Sheet3 2" xfId="1253"/>
    <cellStyle name="_（2007 12 3）按专项分类编制2008年养老保险中心部门预算(定稿）_Sheet3 3" xfId="1254"/>
    <cellStyle name="_（2007 12 3）按专项分类编制2008年养老保险中心部门预算(定稿）_Sheet3 4" xfId="1255"/>
    <cellStyle name="_（2007 12 3）按专项分类编制2008年养老保险中心部门预算(定稿）_Sheet3 5" xfId="1256"/>
    <cellStyle name="_（2007 12 3）按专项分类编制2008年养老保险中心部门预算(定稿）_Sheet3 6" xfId="1257"/>
    <cellStyle name="_（2007 12 3）按专项分类编制2008年养老保险中心部门预算(定稿）_Sheet3 7" xfId="1258"/>
    <cellStyle name="_（2007 12 3）按专项分类编制2008年养老保险中心部门预算(定稿）_Sheet3 8" xfId="1259"/>
    <cellStyle name="_（2007 12 3）按专项分类编制2008年养老保险中心部门预算(定稿）_Sheet3 9" xfId="1260"/>
    <cellStyle name="_（2007 12 3）按专项分类编制2008年养老保险中心部门预算(定稿）_古塔" xfId="1261"/>
    <cellStyle name="_（2007 12 3）按专项分类编制2008年养老保险中心部门预算(定稿）_古塔 10" xfId="1262"/>
    <cellStyle name="_（2007 12 3）按专项分类编制2008年养老保险中心部门预算(定稿）_古塔 11" xfId="1263"/>
    <cellStyle name="_（2007 12 3）按专项分类编制2008年养老保险中心部门预算(定稿）_古塔 12" xfId="1264"/>
    <cellStyle name="_（2007 12 3）按专项分类编制2008年养老保险中心部门预算(定稿）_古塔 13" xfId="1265"/>
    <cellStyle name="_（2007 12 3）按专项分类编制2008年养老保险中心部门预算(定稿）_古塔 14" xfId="1266"/>
    <cellStyle name="_（2007 12 3）按专项分类编制2008年养老保险中心部门预算(定稿）_古塔 2" xfId="1267"/>
    <cellStyle name="_（2007 12 3）按专项分类编制2008年养老保险中心部门预算(定稿）_古塔 3" xfId="1268"/>
    <cellStyle name="_（2007 12 3）按专项分类编制2008年养老保险中心部门预算(定稿）_古塔 4" xfId="1269"/>
    <cellStyle name="_（2007 12 3）按专项分类编制2008年养老保险中心部门预算(定稿）_古塔 5" xfId="1270"/>
    <cellStyle name="_（2007 12 3）按专项分类编制2008年养老保险中心部门预算(定稿）_古塔 6" xfId="1271"/>
    <cellStyle name="_（2007 12 3）按专项分类编制2008年养老保险中心部门预算(定稿）_古塔 7" xfId="1272"/>
    <cellStyle name="_（2007 12 3）按专项分类编制2008年养老保险中心部门预算(定稿）_古塔 8" xfId="1273"/>
    <cellStyle name="_（2007 12 3）按专项分类编制2008年养老保险中心部门预算(定稿）_古塔 9" xfId="1274"/>
    <cellStyle name="_（2007 12 3）按专项分类编制2008年养老保险中心部门预算(定稿）_古塔_19基金转移支付表" xfId="1275"/>
    <cellStyle name="_（2007 12 3）按专项分类编制2008年养老保险中心部门预算(定稿）_古塔_19基金转移支付表 10" xfId="1276"/>
    <cellStyle name="_（2007 12 3）按专项分类编制2008年养老保险中心部门预算(定稿）_古塔_19基金转移支付表 11" xfId="1277"/>
    <cellStyle name="_（2007 12 3）按专项分类编制2008年养老保险中心部门预算(定稿）_古塔_19基金转移支付表 12" xfId="1278"/>
    <cellStyle name="_（2007 12 3）按专项分类编制2008年养老保险中心部门预算(定稿）_古塔_19基金转移支付表 13" xfId="1279"/>
    <cellStyle name="_（2007 12 3）按专项分类编制2008年养老保险中心部门预算(定稿）_古塔_19基金转移支付表 14" xfId="1280"/>
    <cellStyle name="_（2007 12 3）按专项分类编制2008年养老保险中心部门预算(定稿）_古塔_19基金转移支付表 2" xfId="1281"/>
    <cellStyle name="_（2007 12 3）按专项分类编制2008年养老保险中心部门预算(定稿）_古塔_19基金转移支付表 3" xfId="1282"/>
    <cellStyle name="_（2007 12 3）按专项分类编制2008年养老保险中心部门预算(定稿）_古塔_19基金转移支付表 4" xfId="1283"/>
    <cellStyle name="_（2007 12 3）按专项分类编制2008年养老保险中心部门预算(定稿）_古塔_19基金转移支付表 5" xfId="1284"/>
    <cellStyle name="_（2007 12 3）按专项分类编制2008年养老保险中心部门预算(定稿）_古塔_19基金转移支付表 6" xfId="1285"/>
    <cellStyle name="_（2007 12 3）按专项分类编制2008年养老保险中心部门预算(定稿）_古塔_19基金转移支付表 7" xfId="1286"/>
    <cellStyle name="_（2007 12 3）按专项分类编制2008年养老保险中心部门预算(定稿）_古塔_19基金转移支付表 8" xfId="1287"/>
    <cellStyle name="_（2007 12 3）按专项分类编制2008年养老保险中心部门预算(定稿）_古塔_19基金转移支付表 9" xfId="1288"/>
    <cellStyle name="_（2007 12 3）按专项分类编制2008年养老保险中心部门预算(定稿）_古塔_19全县一般支" xfId="1289"/>
    <cellStyle name="_（2007 12 3）按专项分类编制2008年养老保险中心部门预算(定稿）_古塔_19全县一般支 10" xfId="1290"/>
    <cellStyle name="_（2007 12 3）按专项分类编制2008年养老保险中心部门预算(定稿）_古塔_19全县一般支 11" xfId="1291"/>
    <cellStyle name="_（2007 12 3）按专项分类编制2008年养老保险中心部门预算(定稿）_古塔_19全县一般支 12" xfId="1292"/>
    <cellStyle name="_（2007 12 3）按专项分类编制2008年养老保险中心部门预算(定稿）_古塔_19全县一般支 13" xfId="1293"/>
    <cellStyle name="_（2007 12 3）按专项分类编制2008年养老保险中心部门预算(定稿）_古塔_19全县一般支 14" xfId="1294"/>
    <cellStyle name="_（2007 12 3）按专项分类编制2008年养老保险中心部门预算(定稿）_古塔_19全县一般支 2" xfId="1295"/>
    <cellStyle name="_（2007 12 3）按专项分类编制2008年养老保险中心部门预算(定稿）_古塔_19全县一般支 3" xfId="1296"/>
    <cellStyle name="_（2007 12 3）按专项分类编制2008年养老保险中心部门预算(定稿）_古塔_19全县一般支 4" xfId="1297"/>
    <cellStyle name="_（2007 12 3）按专项分类编制2008年养老保险中心部门预算(定稿）_古塔_19全县一般支 5" xfId="1298"/>
    <cellStyle name="_（2007 12 3）按专项分类编制2008年养老保险中心部门预算(定稿）_古塔_19全县一般支 6" xfId="1299"/>
    <cellStyle name="_（2007 12 3）按专项分类编制2008年养老保险中心部门预算(定稿）_古塔_19全县一般支 7" xfId="1300"/>
    <cellStyle name="_（2007 12 3）按专项分类编制2008年养老保险中心部门预算(定稿）_古塔_19全县一般支 8" xfId="1301"/>
    <cellStyle name="_（2007 12 3）按专项分类编制2008年养老保险中心部门预算(定稿）_古塔_19全县一般支 9" xfId="1302"/>
    <cellStyle name="_（2007 12 3）按专项分类编制2008年养老保险中心部门预算(定稿）_古塔_19社收" xfId="1303"/>
    <cellStyle name="_（2007 12 3）按专项分类编制2008年养老保险中心部门预算(定稿）_古塔_19社收 10" xfId="1304"/>
    <cellStyle name="_（2007 12 3）按专项分类编制2008年养老保险中心部门预算(定稿）_古塔_19社收 11" xfId="1305"/>
    <cellStyle name="_（2007 12 3）按专项分类编制2008年养老保险中心部门预算(定稿）_古塔_19社收 12" xfId="1306"/>
    <cellStyle name="_（2007 12 3）按专项分类编制2008年养老保险中心部门预算(定稿）_古塔_19社收 13" xfId="1307"/>
    <cellStyle name="_（2007 12 3）按专项分类编制2008年养老保险中心部门预算(定稿）_古塔_19社收 14" xfId="1308"/>
    <cellStyle name="_（2007 12 3）按专项分类编制2008年养老保险中心部门预算(定稿）_古塔_19社收 2" xfId="1309"/>
    <cellStyle name="_（2007 12 3）按专项分类编制2008年养老保险中心部门预算(定稿）_古塔_19社收 3" xfId="1310"/>
    <cellStyle name="_（2007 12 3）按专项分类编制2008年养老保险中心部门预算(定稿）_古塔_19社收 4" xfId="1311"/>
    <cellStyle name="_（2007 12 3）按专项分类编制2008年养老保险中心部门预算(定稿）_古塔_19社收 5" xfId="1312"/>
    <cellStyle name="_（2007 12 3）按专项分类编制2008年养老保险中心部门预算(定稿）_古塔_19社收 6" xfId="1313"/>
    <cellStyle name="_（2007 12 3）按专项分类编制2008年养老保险中心部门预算(定稿）_古塔_19社收 7" xfId="1314"/>
    <cellStyle name="_（2007 12 3）按专项分类编制2008年养老保险中心部门预算(定稿）_古塔_19社收 8" xfId="1315"/>
    <cellStyle name="_（2007 12 3）按专项分类编制2008年养老保险中心部门预算(定稿）_古塔_19社收 9" xfId="1316"/>
    <cellStyle name="_（2007 12 3）按专项分类编制2008年养老保险中心部门预算(定稿）_古塔_19社支" xfId="1317"/>
    <cellStyle name="_（2007 12 3）按专项分类编制2008年养老保险中心部门预算(定稿）_古塔_19社支 10" xfId="1318"/>
    <cellStyle name="_（2007 12 3）按专项分类编制2008年养老保险中心部门预算(定稿）_古塔_19社支 11" xfId="1319"/>
    <cellStyle name="_（2007 12 3）按专项分类编制2008年养老保险中心部门预算(定稿）_古塔_19社支 12" xfId="1320"/>
    <cellStyle name="_（2007 12 3）按专项分类编制2008年养老保险中心部门预算(定稿）_古塔_19社支 13" xfId="1321"/>
    <cellStyle name="_（2007 12 3）按专项分类编制2008年养老保险中心部门预算(定稿）_古塔_19社支 14" xfId="1322"/>
    <cellStyle name="_（2007 12 3）按专项分类编制2008年养老保险中心部门预算(定稿）_古塔_19社支 2" xfId="1323"/>
    <cellStyle name="_（2007 12 3）按专项分类编制2008年养老保险中心部门预算(定稿）_古塔_19社支 3" xfId="1324"/>
    <cellStyle name="_（2007 12 3）按专项分类编制2008年养老保险中心部门预算(定稿）_古塔_19社支 4" xfId="1325"/>
    <cellStyle name="_（2007 12 3）按专项分类编制2008年养老保险中心部门预算(定稿）_古塔_19社支 5" xfId="1326"/>
    <cellStyle name="_（2007 12 3）按专项分类编制2008年养老保险中心部门预算(定稿）_古塔_19社支 6" xfId="1327"/>
    <cellStyle name="_（2007 12 3）按专项分类编制2008年养老保险中心部门预算(定稿）_古塔_19社支 7" xfId="1328"/>
    <cellStyle name="_（2007 12 3）按专项分类编制2008年养老保险中心部门预算(定稿）_古塔_19社支 8" xfId="1329"/>
    <cellStyle name="_（2007 12 3）按专项分类编制2008年养老保险中心部门预算(定稿）_古塔_19社支 9" xfId="1330"/>
    <cellStyle name="_（2007 12 3）按专项分类编制2008年养老保险中心部门预算(定稿）_古塔_Sheet3" xfId="1331"/>
    <cellStyle name="_（2007 12 3）按专项分类编制2008年养老保险中心部门预算(定稿）_古塔_Sheet3 10" xfId="1332"/>
    <cellStyle name="_（2007 12 3）按专项分类编制2008年养老保险中心部门预算(定稿）_古塔_Sheet3 11" xfId="1333"/>
    <cellStyle name="_（2007 12 3）按专项分类编制2008年养老保险中心部门预算(定稿）_古塔_Sheet3 12" xfId="1334"/>
    <cellStyle name="_（2007 12 3）按专项分类编制2008年养老保险中心部门预算(定稿）_古塔_Sheet3 13" xfId="1335"/>
    <cellStyle name="_（2007 12 3）按专项分类编制2008年养老保险中心部门预算(定稿）_古塔_Sheet3 14" xfId="1336"/>
    <cellStyle name="_（2007 12 3）按专项分类编制2008年养老保险中心部门预算(定稿）_古塔_Sheet3 2" xfId="1337"/>
    <cellStyle name="_（2007 12 3）按专项分类编制2008年养老保险中心部门预算(定稿）_古塔_Sheet3 3" xfId="1338"/>
    <cellStyle name="_（2007 12 3）按专项分类编制2008年养老保险中心部门预算(定稿）_古塔_Sheet3 4" xfId="1339"/>
    <cellStyle name="_（2007 12 3）按专项分类编制2008年养老保险中心部门预算(定稿）_古塔_Sheet3 5" xfId="1340"/>
    <cellStyle name="_（2007 12 3）按专项分类编制2008年养老保险中心部门预算(定稿）_古塔_Sheet3 6" xfId="1341"/>
    <cellStyle name="_（2007 12 3）按专项分类编制2008年养老保险中心部门预算(定稿）_古塔_Sheet3 7" xfId="1342"/>
    <cellStyle name="_（2007 12 3）按专项分类编制2008年养老保险中心部门预算(定稿）_古塔_Sheet3 8" xfId="1343"/>
    <cellStyle name="_（2007 12 3）按专项分类编制2008年养老保险中心部门预算(定稿）_古塔_Sheet3 9" xfId="1344"/>
    <cellStyle name="_（2007 12 3）按专项分类编制2008年养老保险中心部门预算(定稿）_沈阳" xfId="1345"/>
    <cellStyle name="_（2007 12 3）按专项分类编制2008年养老保险中心部门预算(定稿）_沈阳 10" xfId="1346"/>
    <cellStyle name="_（2007 12 3）按专项分类编制2008年养老保险中心部门预算(定稿）_沈阳 11" xfId="1347"/>
    <cellStyle name="_（2007 12 3）按专项分类编制2008年养老保险中心部门预算(定稿）_沈阳 12" xfId="1348"/>
    <cellStyle name="_（2007 12 3）按专项分类编制2008年养老保险中心部门预算(定稿）_沈阳 13" xfId="1349"/>
    <cellStyle name="_（2007 12 3）按专项分类编制2008年养老保险中心部门预算(定稿）_沈阳 14" xfId="1350"/>
    <cellStyle name="_（2007 12 3）按专项分类编制2008年养老保险中心部门预算(定稿）_沈阳 2" xfId="1351"/>
    <cellStyle name="_（2007 12 3）按专项分类编制2008年养老保险中心部门预算(定稿）_沈阳 3" xfId="1352"/>
    <cellStyle name="_（2007 12 3）按专项分类编制2008年养老保险中心部门预算(定稿）_沈阳 4" xfId="1353"/>
    <cellStyle name="_（2007 12 3）按专项分类编制2008年养老保险中心部门预算(定稿）_沈阳 5" xfId="1354"/>
    <cellStyle name="_（2007 12 3）按专项分类编制2008年养老保险中心部门预算(定稿）_沈阳 6" xfId="1355"/>
    <cellStyle name="_（2007 12 3）按专项分类编制2008年养老保险中心部门预算(定稿）_沈阳 7" xfId="1356"/>
    <cellStyle name="_（2007 12 3）按专项分类编制2008年养老保险中心部门预算(定稿）_沈阳 8" xfId="1357"/>
    <cellStyle name="_（2007 12 3）按专项分类编制2008年养老保险中心部门预算(定稿）_沈阳 9" xfId="1358"/>
    <cellStyle name="_（2007 12 3）按专项分类编制2008年养老保险中心部门预算(定稿）_沈阳_19基金转移支付表" xfId="1359"/>
    <cellStyle name="_（2007 12 3）按专项分类编制2008年养老保险中心部门预算(定稿）_沈阳_19基金转移支付表 10" xfId="1360"/>
    <cellStyle name="_（2007 12 3）按专项分类编制2008年养老保险中心部门预算(定稿）_沈阳_19基金转移支付表 11" xfId="1361"/>
    <cellStyle name="_（2007 12 3）按专项分类编制2008年养老保险中心部门预算(定稿）_沈阳_19基金转移支付表 12" xfId="1362"/>
    <cellStyle name="_（2007 12 3）按专项分类编制2008年养老保险中心部门预算(定稿）_沈阳_19基金转移支付表 13" xfId="1363"/>
    <cellStyle name="_（2007 12 3）按专项分类编制2008年养老保险中心部门预算(定稿）_沈阳_19基金转移支付表 14" xfId="1364"/>
    <cellStyle name="_（2007 12 3）按专项分类编制2008年养老保险中心部门预算(定稿）_沈阳_19基金转移支付表 2" xfId="1365"/>
    <cellStyle name="_（2007 12 3）按专项分类编制2008年养老保险中心部门预算(定稿）_沈阳_19基金转移支付表 3" xfId="1366"/>
    <cellStyle name="_（2007 12 3）按专项分类编制2008年养老保险中心部门预算(定稿）_沈阳_19基金转移支付表 4" xfId="1367"/>
    <cellStyle name="_（2007 12 3）按专项分类编制2008年养老保险中心部门预算(定稿）_沈阳_19基金转移支付表 5" xfId="1368"/>
    <cellStyle name="_（2007 12 3）按专项分类编制2008年养老保险中心部门预算(定稿）_沈阳_19基金转移支付表 6" xfId="1369"/>
    <cellStyle name="_（2007 12 3）按专项分类编制2008年养老保险中心部门预算(定稿）_沈阳_19基金转移支付表 7" xfId="1370"/>
    <cellStyle name="_（2007 12 3）按专项分类编制2008年养老保险中心部门预算(定稿）_沈阳_19基金转移支付表 8" xfId="1371"/>
    <cellStyle name="_（2007 12 3）按专项分类编制2008年养老保险中心部门预算(定稿）_沈阳_19基金转移支付表 9" xfId="1372"/>
    <cellStyle name="_（2007 12 3）按专项分类编制2008年养老保险中心部门预算(定稿）_沈阳_19全县一般支" xfId="1373"/>
    <cellStyle name="_（2007 12 3）按专项分类编制2008年养老保险中心部门预算(定稿）_沈阳_19全县一般支 10" xfId="1374"/>
    <cellStyle name="_（2007 12 3）按专项分类编制2008年养老保险中心部门预算(定稿）_沈阳_19全县一般支 11" xfId="1375"/>
    <cellStyle name="_（2007 12 3）按专项分类编制2008年养老保险中心部门预算(定稿）_沈阳_19全县一般支 12" xfId="1376"/>
    <cellStyle name="_（2007 12 3）按专项分类编制2008年养老保险中心部门预算(定稿）_沈阳_19全县一般支 13" xfId="1377"/>
    <cellStyle name="_（2007 12 3）按专项分类编制2008年养老保险中心部门预算(定稿）_沈阳_19全县一般支 14" xfId="1378"/>
    <cellStyle name="_（2007 12 3）按专项分类编制2008年养老保险中心部门预算(定稿）_沈阳_19全县一般支 2" xfId="1379"/>
    <cellStyle name="_（2007 12 3）按专项分类编制2008年养老保险中心部门预算(定稿）_沈阳_19全县一般支 3" xfId="1380"/>
    <cellStyle name="_（2007 12 3）按专项分类编制2008年养老保险中心部门预算(定稿）_沈阳_19全县一般支 4" xfId="1381"/>
    <cellStyle name="_（2007 12 3）按专项分类编制2008年养老保险中心部门预算(定稿）_沈阳_19全县一般支 5" xfId="1382"/>
    <cellStyle name="_（2007 12 3）按专项分类编制2008年养老保险中心部门预算(定稿）_沈阳_19全县一般支 6" xfId="1383"/>
    <cellStyle name="_（2007 12 3）按专项分类编制2008年养老保险中心部门预算(定稿）_沈阳_19全县一般支 7" xfId="1384"/>
    <cellStyle name="_（2007 12 3）按专项分类编制2008年养老保险中心部门预算(定稿）_沈阳_19全县一般支 8" xfId="1385"/>
    <cellStyle name="_（2007 12 3）按专项分类编制2008年养老保险中心部门预算(定稿）_沈阳_19全县一般支 9" xfId="1386"/>
    <cellStyle name="_（2007 12 3）按专项分类编制2008年养老保险中心部门预算(定稿）_沈阳_19社收" xfId="1387"/>
    <cellStyle name="_（2007 12 3）按专项分类编制2008年养老保险中心部门预算(定稿）_沈阳_19社收 10" xfId="1388"/>
    <cellStyle name="_（2007 12 3）按专项分类编制2008年养老保险中心部门预算(定稿）_沈阳_19社收 11" xfId="1389"/>
    <cellStyle name="_（2007 12 3）按专项分类编制2008年养老保险中心部门预算(定稿）_沈阳_19社收 12" xfId="1390"/>
    <cellStyle name="_（2007 12 3）按专项分类编制2008年养老保险中心部门预算(定稿）_沈阳_19社收 13" xfId="1391"/>
    <cellStyle name="_（2007 12 3）按专项分类编制2008年养老保险中心部门预算(定稿）_沈阳_19社收 14" xfId="1392"/>
    <cellStyle name="_（2007 12 3）按专项分类编制2008年养老保险中心部门预算(定稿）_沈阳_19社收 2" xfId="1393"/>
    <cellStyle name="_（2007 12 3）按专项分类编制2008年养老保险中心部门预算(定稿）_沈阳_19社收 3" xfId="1394"/>
    <cellStyle name="_（2007 12 3）按专项分类编制2008年养老保险中心部门预算(定稿）_沈阳_19社收 4" xfId="1395"/>
    <cellStyle name="_（2007 12 3）按专项分类编制2008年养老保险中心部门预算(定稿）_沈阳_19社收 5" xfId="1396"/>
    <cellStyle name="_（2007 12 3）按专项分类编制2008年养老保险中心部门预算(定稿）_沈阳_19社收 6" xfId="1397"/>
    <cellStyle name="_（2007 12 3）按专项分类编制2008年养老保险中心部门预算(定稿）_沈阳_19社收 7" xfId="1398"/>
    <cellStyle name="_（2007 12 3）按专项分类编制2008年养老保险中心部门预算(定稿）_沈阳_19社收 8" xfId="1399"/>
    <cellStyle name="_（2007 12 3）按专项分类编制2008年养老保险中心部门预算(定稿）_沈阳_19社收 9" xfId="1400"/>
    <cellStyle name="_（2007 12 3）按专项分类编制2008年养老保险中心部门预算(定稿）_沈阳_19社支" xfId="1401"/>
    <cellStyle name="_（2007 12 3）按专项分类编制2008年养老保险中心部门预算(定稿）_沈阳_19社支 10" xfId="1402"/>
    <cellStyle name="_（2007 12 3）按专项分类编制2008年养老保险中心部门预算(定稿）_沈阳_19社支 11" xfId="1403"/>
    <cellStyle name="_（2007 12 3）按专项分类编制2008年养老保险中心部门预算(定稿）_沈阳_19社支 12" xfId="1404"/>
    <cellStyle name="_（2007 12 3）按专项分类编制2008年养老保险中心部门预算(定稿）_沈阳_19社支 13" xfId="1405"/>
    <cellStyle name="_（2007 12 3）按专项分类编制2008年养老保险中心部门预算(定稿）_沈阳_19社支 14" xfId="1406"/>
    <cellStyle name="_（2007 12 3）按专项分类编制2008年养老保险中心部门预算(定稿）_沈阳_19社支 2" xfId="1407"/>
    <cellStyle name="_（2007 12 3）按专项分类编制2008年养老保险中心部门预算(定稿）_沈阳_19社支 3" xfId="1408"/>
    <cellStyle name="_（2007 12 3）按专项分类编制2008年养老保险中心部门预算(定稿）_沈阳_19社支 4" xfId="1409"/>
    <cellStyle name="_（2007 12 3）按专项分类编制2008年养老保险中心部门预算(定稿）_沈阳_19社支 5" xfId="1410"/>
    <cellStyle name="_（2007 12 3）按专项分类编制2008年养老保险中心部门预算(定稿）_沈阳_19社支 6" xfId="1411"/>
    <cellStyle name="_（2007 12 3）按专项分类编制2008年养老保险中心部门预算(定稿）_沈阳_19社支 7" xfId="1412"/>
    <cellStyle name="_（2007 12 3）按专项分类编制2008年养老保险中心部门预算(定稿）_沈阳_19社支 8" xfId="1413"/>
    <cellStyle name="_（2007 12 3）按专项分类编制2008年养老保险中心部门预算(定稿）_沈阳_19社支 9" xfId="1414"/>
    <cellStyle name="_（2007 12 3）按专项分类编制2008年养老保险中心部门预算(定稿）_沈阳_Sheet3" xfId="1415"/>
    <cellStyle name="_（2007 12 3）按专项分类编制2008年养老保险中心部门预算(定稿）_沈阳_Sheet3 10" xfId="1416"/>
    <cellStyle name="_（2007 12 3）按专项分类编制2008年养老保险中心部门预算(定稿）_沈阳_Sheet3 11" xfId="1417"/>
    <cellStyle name="_（2007 12 3）按专项分类编制2008年养老保险中心部门预算(定稿）_沈阳_Sheet3 12" xfId="1418"/>
    <cellStyle name="_（2007 12 3）按专项分类编制2008年养老保险中心部门预算(定稿）_沈阳_Sheet3 13" xfId="1419"/>
    <cellStyle name="_（2007 12 3）按专项分类编制2008年养老保险中心部门预算(定稿）_沈阳_Sheet3 14" xfId="1420"/>
    <cellStyle name="_（2007 12 3）按专项分类编制2008年养老保险中心部门预算(定稿）_沈阳_Sheet3 2" xfId="1421"/>
    <cellStyle name="_（2007 12 3）按专项分类编制2008年养老保险中心部门预算(定稿）_沈阳_Sheet3 3" xfId="1422"/>
    <cellStyle name="_（2007 12 3）按专项分类编制2008年养老保险中心部门预算(定稿）_沈阳_Sheet3 4" xfId="1423"/>
    <cellStyle name="_（2007 12 3）按专项分类编制2008年养老保险中心部门预算(定稿）_沈阳_Sheet3 5" xfId="1424"/>
    <cellStyle name="_（2007 12 3）按专项分类编制2008年养老保险中心部门预算(定稿）_沈阳_Sheet3 6" xfId="1425"/>
    <cellStyle name="_（2007 12 3）按专项分类编制2008年养老保险中心部门预算(定稿）_沈阳_Sheet3 7" xfId="1426"/>
    <cellStyle name="_（2007 12 3）按专项分类编制2008年养老保险中心部门预算(定稿）_沈阳_Sheet3 8" xfId="1427"/>
    <cellStyle name="_（2007 12 3）按专项分类编制2008年养老保险中心部门预算(定稿）_沈阳_Sheet3 9" xfId="1428"/>
    <cellStyle name="_（2007 12 3）按专项分类编制2008年养老保险中心部门预算(定稿）_沈阳_古塔" xfId="1429"/>
    <cellStyle name="_（2007 12 3）按专项分类编制2008年养老保险中心部门预算(定稿）_沈阳_古塔 10" xfId="1430"/>
    <cellStyle name="_（2007 12 3）按专项分类编制2008年养老保险中心部门预算(定稿）_沈阳_古塔 11" xfId="1431"/>
    <cellStyle name="_（2007 12 3）按专项分类编制2008年养老保险中心部门预算(定稿）_沈阳_古塔 12" xfId="1432"/>
    <cellStyle name="_（2007 12 3）按专项分类编制2008年养老保险中心部门预算(定稿）_沈阳_古塔 13" xfId="1433"/>
    <cellStyle name="_（2007 12 3）按专项分类编制2008年养老保险中心部门预算(定稿）_沈阳_古塔 14" xfId="1434"/>
    <cellStyle name="_（2007 12 3）按专项分类编制2008年养老保险中心部门预算(定稿）_沈阳_古塔 2" xfId="1435"/>
    <cellStyle name="_（2007 12 3）按专项分类编制2008年养老保险中心部门预算(定稿）_沈阳_古塔 3" xfId="1436"/>
    <cellStyle name="_（2007 12 3）按专项分类编制2008年养老保险中心部门预算(定稿）_沈阳_古塔 4" xfId="1437"/>
    <cellStyle name="_（2007 12 3）按专项分类编制2008年养老保险中心部门预算(定稿）_沈阳_古塔 5" xfId="1438"/>
    <cellStyle name="_（2007 12 3）按专项分类编制2008年养老保险中心部门预算(定稿）_沈阳_古塔 6" xfId="1439"/>
    <cellStyle name="_（2007 12 3）按专项分类编制2008年养老保险中心部门预算(定稿）_沈阳_古塔 7" xfId="1440"/>
    <cellStyle name="_（2007 12 3）按专项分类编制2008年养老保险中心部门预算(定稿）_沈阳_古塔 8" xfId="1441"/>
    <cellStyle name="_（2007 12 3）按专项分类编制2008年养老保险中心部门预算(定稿）_沈阳_古塔 9" xfId="1442"/>
    <cellStyle name="_（2007 12 3）按专项分类编制2008年养老保险中心部门预算(定稿）_沈阳_古塔_19基金转移支付表" xfId="1443"/>
    <cellStyle name="_（2007 12 3）按专项分类编制2008年养老保险中心部门预算(定稿）_沈阳_古塔_19基金转移支付表 10" xfId="1444"/>
    <cellStyle name="_（2007 12 3）按专项分类编制2008年养老保险中心部门预算(定稿）_沈阳_古塔_19基金转移支付表 11" xfId="1445"/>
    <cellStyle name="_（2007 12 3）按专项分类编制2008年养老保险中心部门预算(定稿）_沈阳_古塔_19基金转移支付表 12" xfId="1446"/>
    <cellStyle name="_（2007 12 3）按专项分类编制2008年养老保险中心部门预算(定稿）_沈阳_古塔_19基金转移支付表 13" xfId="1447"/>
    <cellStyle name="_（2007 12 3）按专项分类编制2008年养老保险中心部门预算(定稿）_沈阳_古塔_19基金转移支付表 14" xfId="1448"/>
    <cellStyle name="_（2007 12 3）按专项分类编制2008年养老保险中心部门预算(定稿）_沈阳_古塔_19基金转移支付表 2" xfId="1449"/>
    <cellStyle name="_（2007 12 3）按专项分类编制2008年养老保险中心部门预算(定稿）_沈阳_古塔_19基金转移支付表 3" xfId="1450"/>
    <cellStyle name="_（2007 12 3）按专项分类编制2008年养老保险中心部门预算(定稿）_沈阳_古塔_19基金转移支付表 4" xfId="1451"/>
    <cellStyle name="_（2007 12 3）按专项分类编制2008年养老保险中心部门预算(定稿）_沈阳_古塔_19基金转移支付表 5" xfId="1452"/>
    <cellStyle name="_（2007 12 3）按专项分类编制2008年养老保险中心部门预算(定稿）_沈阳_古塔_19基金转移支付表 6" xfId="1453"/>
    <cellStyle name="_（2007 12 3）按专项分类编制2008年养老保险中心部门预算(定稿）_沈阳_古塔_19基金转移支付表 7" xfId="1454"/>
    <cellStyle name="_（2007 12 3）按专项分类编制2008年养老保险中心部门预算(定稿）_沈阳_古塔_19基金转移支付表 8" xfId="1455"/>
    <cellStyle name="_（2007 12 3）按专项分类编制2008年养老保险中心部门预算(定稿）_沈阳_古塔_19基金转移支付表 9" xfId="1456"/>
    <cellStyle name="_（2007 12 3）按专项分类编制2008年养老保险中心部门预算(定稿）_沈阳_古塔_19全县一般支" xfId="1457"/>
    <cellStyle name="_（2007 12 3）按专项分类编制2008年养老保险中心部门预算(定稿）_沈阳_古塔_19全县一般支 10" xfId="1458"/>
    <cellStyle name="_（2007 12 3）按专项分类编制2008年养老保险中心部门预算(定稿）_沈阳_古塔_19全县一般支 11" xfId="1459"/>
    <cellStyle name="_（2007 12 3）按专项分类编制2008年养老保险中心部门预算(定稿）_沈阳_古塔_19全县一般支 12" xfId="1460"/>
    <cellStyle name="_（2007 12 3）按专项分类编制2008年养老保险中心部门预算(定稿）_沈阳_古塔_19全县一般支 13" xfId="1461"/>
    <cellStyle name="_（2007 12 3）按专项分类编制2008年养老保险中心部门预算(定稿）_沈阳_古塔_19全县一般支 14" xfId="1462"/>
    <cellStyle name="_（2007 12 3）按专项分类编制2008年养老保险中心部门预算(定稿）_沈阳_古塔_19全县一般支 2" xfId="1463"/>
    <cellStyle name="_（2007 12 3）按专项分类编制2008年养老保险中心部门预算(定稿）_沈阳_古塔_19全县一般支 3" xfId="1464"/>
    <cellStyle name="_（2007 12 3）按专项分类编制2008年养老保险中心部门预算(定稿）_沈阳_古塔_19全县一般支 4" xfId="1465"/>
    <cellStyle name="_（2007 12 3）按专项分类编制2008年养老保险中心部门预算(定稿）_沈阳_古塔_19全县一般支 5" xfId="1466"/>
    <cellStyle name="_（2007 12 3）按专项分类编制2008年养老保险中心部门预算(定稿）_沈阳_古塔_19全县一般支 6" xfId="1467"/>
    <cellStyle name="_（2007 12 3）按专项分类编制2008年养老保险中心部门预算(定稿）_沈阳_古塔_19全县一般支 7" xfId="1468"/>
    <cellStyle name="_（2007 12 3）按专项分类编制2008年养老保险中心部门预算(定稿）_沈阳_古塔_19全县一般支 8" xfId="1469"/>
    <cellStyle name="_（2007 12 3）按专项分类编制2008年养老保险中心部门预算(定稿）_沈阳_古塔_19全县一般支 9" xfId="1470"/>
    <cellStyle name="_（2007 12 3）按专项分类编制2008年养老保险中心部门预算(定稿）_沈阳_古塔_19社收" xfId="1471"/>
    <cellStyle name="_（2007 12 3）按专项分类编制2008年养老保险中心部门预算(定稿）_沈阳_古塔_19社收 10" xfId="1472"/>
    <cellStyle name="_（2007 12 3）按专项分类编制2008年养老保险中心部门预算(定稿）_沈阳_古塔_19社收 11" xfId="1473"/>
    <cellStyle name="_（2007 12 3）按专项分类编制2008年养老保险中心部门预算(定稿）_沈阳_古塔_19社收 12" xfId="1474"/>
    <cellStyle name="_（2007 12 3）按专项分类编制2008年养老保险中心部门预算(定稿）_沈阳_古塔_19社收 13" xfId="1475"/>
    <cellStyle name="_（2007 12 3）按专项分类编制2008年养老保险中心部门预算(定稿）_沈阳_古塔_19社收 14" xfId="1476"/>
    <cellStyle name="_（2007 12 3）按专项分类编制2008年养老保险中心部门预算(定稿）_沈阳_古塔_19社收 2" xfId="1477"/>
    <cellStyle name="_（2007 12 3）按专项分类编制2008年养老保险中心部门预算(定稿）_沈阳_古塔_19社收 3" xfId="1478"/>
    <cellStyle name="_（2007 12 3）按专项分类编制2008年养老保险中心部门预算(定稿）_沈阳_古塔_19社收 4" xfId="1479"/>
    <cellStyle name="_（2007 12 3）按专项分类编制2008年养老保险中心部门预算(定稿）_沈阳_古塔_19社收 5" xfId="1480"/>
    <cellStyle name="_（2007 12 3）按专项分类编制2008年养老保险中心部门预算(定稿）_沈阳_古塔_19社收 6" xfId="1481"/>
    <cellStyle name="_（2007 12 3）按专项分类编制2008年养老保险中心部门预算(定稿）_沈阳_古塔_19社收 7" xfId="1482"/>
    <cellStyle name="_（2007 12 3）按专项分类编制2008年养老保险中心部门预算(定稿）_沈阳_古塔_19社收 8" xfId="1483"/>
    <cellStyle name="_（2007 12 3）按专项分类编制2008年养老保险中心部门预算(定稿）_沈阳_古塔_19社收 9" xfId="1484"/>
    <cellStyle name="_（2007 12 3）按专项分类编制2008年养老保险中心部门预算(定稿）_沈阳_古塔_19社支" xfId="1485"/>
    <cellStyle name="_（2007 12 3）按专项分类编制2008年养老保险中心部门预算(定稿）_沈阳_古塔_19社支 10" xfId="1486"/>
    <cellStyle name="_（2007 12 3）按专项分类编制2008年养老保险中心部门预算(定稿）_沈阳_古塔_19社支 11" xfId="1487"/>
    <cellStyle name="_（2007 12 3）按专项分类编制2008年养老保险中心部门预算(定稿）_沈阳_古塔_19社支 12" xfId="1488"/>
    <cellStyle name="_（2007 12 3）按专项分类编制2008年养老保险中心部门预算(定稿）_沈阳_古塔_19社支 13" xfId="1489"/>
    <cellStyle name="_（2007 12 3）按专项分类编制2008年养老保险中心部门预算(定稿）_沈阳_古塔_19社支 14" xfId="1490"/>
    <cellStyle name="_（2007 12 3）按专项分类编制2008年养老保险中心部门预算(定稿）_沈阳_古塔_19社支 2" xfId="1491"/>
    <cellStyle name="_（2007 12 3）按专项分类编制2008年养老保险中心部门预算(定稿）_沈阳_古塔_19社支 3" xfId="1492"/>
    <cellStyle name="_（2007 12 3）按专项分类编制2008年养老保险中心部门预算(定稿）_沈阳_古塔_19社支 4" xfId="1493"/>
    <cellStyle name="_（2007 12 3）按专项分类编制2008年养老保险中心部门预算(定稿）_沈阳_古塔_19社支 5" xfId="1494"/>
    <cellStyle name="_（2007 12 3）按专项分类编制2008年养老保险中心部门预算(定稿）_沈阳_古塔_19社支 6" xfId="1495"/>
    <cellStyle name="_（2007 12 3）按专项分类编制2008年养老保险中心部门预算(定稿）_沈阳_古塔_19社支 7" xfId="1496"/>
    <cellStyle name="_（2007 12 3）按专项分类编制2008年养老保险中心部门预算(定稿）_沈阳_古塔_19社支 8" xfId="1497"/>
    <cellStyle name="_（2007 12 3）按专项分类编制2008年养老保险中心部门预算(定稿）_沈阳_古塔_19社支 9" xfId="1498"/>
    <cellStyle name="_（2007 12 3）按专项分类编制2008年养老保险中心部门预算(定稿）_沈阳_古塔_Sheet3" xfId="1499"/>
    <cellStyle name="_（2007 12 3）按专项分类编制2008年养老保险中心部门预算(定稿）_沈阳_古塔_Sheet3 10" xfId="1500"/>
    <cellStyle name="_（2007 12 3）按专项分类编制2008年养老保险中心部门预算(定稿）_沈阳_古塔_Sheet3 11" xfId="1501"/>
    <cellStyle name="_（2007 12 3）按专项分类编制2008年养老保险中心部门预算(定稿）_沈阳_古塔_Sheet3 12" xfId="1502"/>
    <cellStyle name="_（2007 12 3）按专项分类编制2008年养老保险中心部门预算(定稿）_沈阳_古塔_Sheet3 13" xfId="1503"/>
    <cellStyle name="_（2007 12 3）按专项分类编制2008年养老保险中心部门预算(定稿）_沈阳_古塔_Sheet3 14" xfId="1504"/>
    <cellStyle name="_（2007 12 3）按专项分类编制2008年养老保险中心部门预算(定稿）_沈阳_古塔_Sheet3 2" xfId="1505"/>
    <cellStyle name="_（2007 12 3）按专项分类编制2008年养老保险中心部门预算(定稿）_沈阳_古塔_Sheet3 3" xfId="1506"/>
    <cellStyle name="_（2007 12 3）按专项分类编制2008年养老保险中心部门预算(定稿）_沈阳_古塔_Sheet3 4" xfId="1507"/>
    <cellStyle name="_（2007 12 3）按专项分类编制2008年养老保险中心部门预算(定稿）_沈阳_古塔_Sheet3 5" xfId="1508"/>
    <cellStyle name="_（2007 12 3）按专项分类编制2008年养老保险中心部门预算(定稿）_沈阳_古塔_Sheet3 6" xfId="1509"/>
    <cellStyle name="_（2007 12 3）按专项分类编制2008年养老保险中心部门预算(定稿）_沈阳_古塔_Sheet3 7" xfId="1510"/>
    <cellStyle name="_（2007 12 3）按专项分类编制2008年养老保险中心部门预算(定稿）_沈阳_古塔_Sheet3 8" xfId="1511"/>
    <cellStyle name="_（2007 12 3）按专项分类编制2008年养老保险中心部门预算(定稿）_沈阳_古塔_Sheet3 9" xfId="1512"/>
    <cellStyle name="_（2007 12 3）按专项分类编制2008年养老保险中心部门预算(定稿）_沈阳_义县" xfId="1513"/>
    <cellStyle name="_（2007 12 3）按专项分类编制2008年养老保险中心部门预算(定稿）_沈阳_义县 10" xfId="1514"/>
    <cellStyle name="_（2007 12 3）按专项分类编制2008年养老保险中心部门预算(定稿）_沈阳_义县 11" xfId="1515"/>
    <cellStyle name="_（2007 12 3）按专项分类编制2008年养老保险中心部门预算(定稿）_沈阳_义县 12" xfId="1516"/>
    <cellStyle name="_（2007 12 3）按专项分类编制2008年养老保险中心部门预算(定稿）_沈阳_义县 13" xfId="1517"/>
    <cellStyle name="_（2007 12 3）按专项分类编制2008年养老保险中心部门预算(定稿）_沈阳_义县 14" xfId="1518"/>
    <cellStyle name="_（2007 12 3）按专项分类编制2008年养老保险中心部门预算(定稿）_沈阳_义县 2" xfId="1519"/>
    <cellStyle name="_（2007 12 3）按专项分类编制2008年养老保险中心部门预算(定稿）_沈阳_义县 3" xfId="1520"/>
    <cellStyle name="_（2007 12 3）按专项分类编制2008年养老保险中心部门预算(定稿）_沈阳_义县 4" xfId="1521"/>
    <cellStyle name="_（2007 12 3）按专项分类编制2008年养老保险中心部门预算(定稿）_沈阳_义县 5" xfId="1522"/>
    <cellStyle name="_（2007 12 3）按专项分类编制2008年养老保险中心部门预算(定稿）_沈阳_义县 6" xfId="1523"/>
    <cellStyle name="_（2007 12 3）按专项分类编制2008年养老保险中心部门预算(定稿）_沈阳_义县 7" xfId="1524"/>
    <cellStyle name="_（2007 12 3）按专项分类编制2008年养老保险中心部门预算(定稿）_沈阳_义县 8" xfId="1525"/>
    <cellStyle name="_（2007 12 3）按专项分类编制2008年养老保险中心部门预算(定稿）_沈阳_义县 9" xfId="1526"/>
    <cellStyle name="_（2007 12 3）按专项分类编制2008年养老保险中心部门预算(定稿）_沈阳_义县_19基金转移支付表" xfId="1527"/>
    <cellStyle name="_（2007 12 3）按专项分类编制2008年养老保险中心部门预算(定稿）_沈阳_义县_19基金转移支付表 10" xfId="1528"/>
    <cellStyle name="_（2007 12 3）按专项分类编制2008年养老保险中心部门预算(定稿）_沈阳_义县_19基金转移支付表 11" xfId="1529"/>
    <cellStyle name="_（2007 12 3）按专项分类编制2008年养老保险中心部门预算(定稿）_沈阳_义县_19基金转移支付表 12" xfId="1530"/>
    <cellStyle name="_（2007 12 3）按专项分类编制2008年养老保险中心部门预算(定稿）_沈阳_义县_19基金转移支付表 13" xfId="1531"/>
    <cellStyle name="_（2007 12 3）按专项分类编制2008年养老保险中心部门预算(定稿）_沈阳_义县_19基金转移支付表 14" xfId="1532"/>
    <cellStyle name="_（2007 12 3）按专项分类编制2008年养老保险中心部门预算(定稿）_沈阳_义县_19基金转移支付表 2" xfId="1533"/>
    <cellStyle name="_（2007 12 3）按专项分类编制2008年养老保险中心部门预算(定稿）_沈阳_义县_19基金转移支付表 3" xfId="1534"/>
    <cellStyle name="_（2007 12 3）按专项分类编制2008年养老保险中心部门预算(定稿）_沈阳_义县_19基金转移支付表 4" xfId="1535"/>
    <cellStyle name="_（2007 12 3）按专项分类编制2008年养老保险中心部门预算(定稿）_沈阳_义县_19基金转移支付表 5" xfId="1536"/>
    <cellStyle name="_（2007 12 3）按专项分类编制2008年养老保险中心部门预算(定稿）_沈阳_义县_19基金转移支付表 6" xfId="1537"/>
    <cellStyle name="_（2007 12 3）按专项分类编制2008年养老保险中心部门预算(定稿）_沈阳_义县_19基金转移支付表 7" xfId="1538"/>
    <cellStyle name="_（2007 12 3）按专项分类编制2008年养老保险中心部门预算(定稿）_沈阳_义县_19基金转移支付表 8" xfId="1539"/>
    <cellStyle name="_（2007 12 3）按专项分类编制2008年养老保险中心部门预算(定稿）_沈阳_义县_19基金转移支付表 9" xfId="1540"/>
    <cellStyle name="_（2007 12 3）按专项分类编制2008年养老保险中心部门预算(定稿）_沈阳_义县_19全县一般支" xfId="1541"/>
    <cellStyle name="_（2007 12 3）按专项分类编制2008年养老保险中心部门预算(定稿）_沈阳_义县_19全县一般支 10" xfId="1542"/>
    <cellStyle name="_（2007 12 3）按专项分类编制2008年养老保险中心部门预算(定稿）_沈阳_义县_19全县一般支 11" xfId="1543"/>
    <cellStyle name="_（2007 12 3）按专项分类编制2008年养老保险中心部门预算(定稿）_沈阳_义县_19全县一般支 12" xfId="1544"/>
    <cellStyle name="_（2007 12 3）按专项分类编制2008年养老保险中心部门预算(定稿）_沈阳_义县_19全县一般支 13" xfId="1545"/>
    <cellStyle name="_（2007 12 3）按专项分类编制2008年养老保险中心部门预算(定稿）_沈阳_义县_19全县一般支 14" xfId="1546"/>
    <cellStyle name="_（2007 12 3）按专项分类编制2008年养老保险中心部门预算(定稿）_沈阳_义县_19全县一般支 2" xfId="1547"/>
    <cellStyle name="_（2007 12 3）按专项分类编制2008年养老保险中心部门预算(定稿）_沈阳_义县_19全县一般支 3" xfId="1548"/>
    <cellStyle name="_（2007 12 3）按专项分类编制2008年养老保险中心部门预算(定稿）_沈阳_义县_19全县一般支 4" xfId="1549"/>
    <cellStyle name="_（2007 12 3）按专项分类编制2008年养老保险中心部门预算(定稿）_沈阳_义县_19全县一般支 5" xfId="1550"/>
    <cellStyle name="_（2007 12 3）按专项分类编制2008年养老保险中心部门预算(定稿）_沈阳_义县_19全县一般支 6" xfId="1551"/>
    <cellStyle name="_（2007 12 3）按专项分类编制2008年养老保险中心部门预算(定稿）_沈阳_义县_19全县一般支 7" xfId="1552"/>
    <cellStyle name="_（2007 12 3）按专项分类编制2008年养老保险中心部门预算(定稿）_沈阳_义县_19全县一般支 8" xfId="1553"/>
    <cellStyle name="_（2007 12 3）按专项分类编制2008年养老保险中心部门预算(定稿）_沈阳_义县_19全县一般支 9" xfId="1554"/>
    <cellStyle name="_（2007 12 3）按专项分类编制2008年养老保险中心部门预算(定稿）_沈阳_义县_19社收" xfId="1555"/>
    <cellStyle name="_（2007 12 3）按专项分类编制2008年养老保险中心部门预算(定稿）_沈阳_义县_19社收 10" xfId="1556"/>
    <cellStyle name="_（2007 12 3）按专项分类编制2008年养老保险中心部门预算(定稿）_沈阳_义县_19社收 11" xfId="1557"/>
    <cellStyle name="_（2007 12 3）按专项分类编制2008年养老保险中心部门预算(定稿）_沈阳_义县_19社收 12" xfId="1558"/>
    <cellStyle name="_（2007 12 3）按专项分类编制2008年养老保险中心部门预算(定稿）_沈阳_义县_19社收 13" xfId="1559"/>
    <cellStyle name="_（2007 12 3）按专项分类编制2008年养老保险中心部门预算(定稿）_沈阳_义县_19社收 14" xfId="1560"/>
    <cellStyle name="_（2007 12 3）按专项分类编制2008年养老保险中心部门预算(定稿）_沈阳_义县_19社收 2" xfId="1561"/>
    <cellStyle name="_（2007 12 3）按专项分类编制2008年养老保险中心部门预算(定稿）_沈阳_义县_19社收 3" xfId="1562"/>
    <cellStyle name="_（2007 12 3）按专项分类编制2008年养老保险中心部门预算(定稿）_沈阳_义县_19社收 4" xfId="1563"/>
    <cellStyle name="_（2007 12 3）按专项分类编制2008年养老保险中心部门预算(定稿）_沈阳_义县_19社收 5" xfId="1564"/>
    <cellStyle name="_（2007 12 3）按专项分类编制2008年养老保险中心部门预算(定稿）_沈阳_义县_19社收 6" xfId="1565"/>
    <cellStyle name="_（2007 12 3）按专项分类编制2008年养老保险中心部门预算(定稿）_沈阳_义县_19社收 7" xfId="1566"/>
    <cellStyle name="_（2007 12 3）按专项分类编制2008年养老保险中心部门预算(定稿）_沈阳_义县_19社收 8" xfId="1567"/>
    <cellStyle name="_（2007 12 3）按专项分类编制2008年养老保险中心部门预算(定稿）_沈阳_义县_19社收 9" xfId="1568"/>
    <cellStyle name="_（2007 12 3）按专项分类编制2008年养老保险中心部门预算(定稿）_沈阳_义县_Sheet3" xfId="1569"/>
    <cellStyle name="_（2007 12 3）按专项分类编制2008年养老保险中心部门预算(定稿）_沈阳_义县_Sheet3 10" xfId="1570"/>
    <cellStyle name="_（2007 12 3）按专项分类编制2008年养老保险中心部门预算(定稿）_沈阳_义县_Sheet3 11" xfId="1571"/>
    <cellStyle name="_（2007 12 3）按专项分类编制2008年养老保险中心部门预算(定稿）_沈阳_义县_Sheet3 12" xfId="1572"/>
    <cellStyle name="_（2007 12 3）按专项分类编制2008年养老保险中心部门预算(定稿）_沈阳_义县_Sheet3 13" xfId="1573"/>
    <cellStyle name="_（2007 12 3）按专项分类编制2008年养老保险中心部门预算(定稿）_沈阳_义县_Sheet3 14" xfId="1574"/>
    <cellStyle name="_（2007 12 3）按专项分类编制2008年养老保险中心部门预算(定稿）_沈阳_义县_Sheet3 2" xfId="1575"/>
    <cellStyle name="_（2007 12 3）按专项分类编制2008年养老保险中心部门预算(定稿）_沈阳_义县_Sheet3 3" xfId="1576"/>
    <cellStyle name="_（2007 12 3）按专项分类编制2008年养老保险中心部门预算(定稿）_沈阳_义县_Sheet3 4" xfId="1577"/>
    <cellStyle name="_（2007 12 3）按专项分类编制2008年养老保险中心部门预算(定稿）_沈阳_义县_Sheet3 5" xfId="1578"/>
    <cellStyle name="_（2007 12 3）按专项分类编制2008年养老保险中心部门预算(定稿）_沈阳_义县_Sheet3 6" xfId="1579"/>
    <cellStyle name="_（2007 12 3）按专项分类编制2008年养老保险中心部门预算(定稿）_沈阳_义县_Sheet3 7" xfId="1580"/>
    <cellStyle name="_（2007 12 3）按专项分类编制2008年养老保险中心部门预算(定稿）_沈阳_义县_Sheet3 8" xfId="1581"/>
    <cellStyle name="_（2007 12 3）按专项分类编制2008年养老保险中心部门预算(定稿）_沈阳_义县_Sheet3 9" xfId="1582"/>
    <cellStyle name="_（2007 12 3）按专项分类编制2008年养老保险中心部门预算(定稿）_义县" xfId="1583"/>
    <cellStyle name="_（2007 12 3）按专项分类编制2008年养老保险中心部门预算(定稿）_义县 10" xfId="1584"/>
    <cellStyle name="_（2007 12 3）按专项分类编制2008年养老保险中心部门预算(定稿）_义县 11" xfId="1585"/>
    <cellStyle name="_（2007 12 3）按专项分类编制2008年养老保险中心部门预算(定稿）_义县 12" xfId="1586"/>
    <cellStyle name="_（2007 12 3）按专项分类编制2008年养老保险中心部门预算(定稿）_义县 13" xfId="1587"/>
    <cellStyle name="_（2007 12 3）按专项分类编制2008年养老保险中心部门预算(定稿）_义县 14" xfId="1588"/>
    <cellStyle name="_（2007 12 3）按专项分类编制2008年养老保险中心部门预算(定稿）_义县 2" xfId="1589"/>
    <cellStyle name="_（2007 12 3）按专项分类编制2008年养老保险中心部门预算(定稿）_义县 3" xfId="1590"/>
    <cellStyle name="_（2007 12 3）按专项分类编制2008年养老保险中心部门预算(定稿）_义县 4" xfId="1591"/>
    <cellStyle name="_（2007 12 3）按专项分类编制2008年养老保险中心部门预算(定稿）_义县 5" xfId="1592"/>
    <cellStyle name="_（2007 12 3）按专项分类编制2008年养老保险中心部门预算(定稿）_义县 6" xfId="1593"/>
    <cellStyle name="_（2007 12 3）按专项分类编制2008年养老保险中心部门预算(定稿）_义县 7" xfId="1594"/>
    <cellStyle name="_（2007 12 3）按专项分类编制2008年养老保险中心部门预算(定稿）_义县 8" xfId="1595"/>
    <cellStyle name="_（2007 12 3）按专项分类编制2008年养老保险中心部门预算(定稿）_义县 9" xfId="1596"/>
    <cellStyle name="_（2007 12 3）按专项分类编制2008年养老保险中心部门预算(定稿）_义县_19基金转移支付表" xfId="1597"/>
    <cellStyle name="_（2007 12 3）按专项分类编制2008年养老保险中心部门预算(定稿）_义县_19基金转移支付表 10" xfId="1598"/>
    <cellStyle name="_（2007 12 3）按专项分类编制2008年养老保险中心部门预算(定稿）_义县_19基金转移支付表 11" xfId="1599"/>
    <cellStyle name="_（2007 12 3）按专项分类编制2008年养老保险中心部门预算(定稿）_义县_19基金转移支付表 12" xfId="1600"/>
    <cellStyle name="_（2007 12 3）按专项分类编制2008年养老保险中心部门预算(定稿）_义县_19基金转移支付表 13" xfId="1601"/>
    <cellStyle name="_（2007 12 3）按专项分类编制2008年养老保险中心部门预算(定稿）_义县_19基金转移支付表 14" xfId="1602"/>
    <cellStyle name="_（2007 12 3）按专项分类编制2008年养老保险中心部门预算(定稿）_义县_19基金转移支付表 2" xfId="1603"/>
    <cellStyle name="_（2007 12 3）按专项分类编制2008年养老保险中心部门预算(定稿）_义县_19基金转移支付表 3" xfId="1604"/>
    <cellStyle name="_（2007 12 3）按专项分类编制2008年养老保险中心部门预算(定稿）_义县_19基金转移支付表 4" xfId="1605"/>
    <cellStyle name="_（2007 12 3）按专项分类编制2008年养老保险中心部门预算(定稿）_义县_19基金转移支付表 5" xfId="1606"/>
    <cellStyle name="_（2007 12 3）按专项分类编制2008年养老保险中心部门预算(定稿）_义县_19基金转移支付表 6" xfId="1607"/>
    <cellStyle name="_（2007 12 3）按专项分类编制2008年养老保险中心部门预算(定稿）_义县_19基金转移支付表 7" xfId="1608"/>
    <cellStyle name="_（2007 12 3）按专项分类编制2008年养老保险中心部门预算(定稿）_义县_19基金转移支付表 8" xfId="1609"/>
    <cellStyle name="_（2007 12 3）按专项分类编制2008年养老保险中心部门预算(定稿）_义县_19基金转移支付表 9" xfId="1610"/>
    <cellStyle name="_（2007 12 3）按专项分类编制2008年养老保险中心部门预算(定稿）_义县_19全县一般支" xfId="1611"/>
    <cellStyle name="_（2007 12 3）按专项分类编制2008年养老保险中心部门预算(定稿）_义县_19全县一般支 10" xfId="1612"/>
    <cellStyle name="_（2007 12 3）按专项分类编制2008年养老保险中心部门预算(定稿）_义县_19全县一般支 11" xfId="1613"/>
    <cellStyle name="_（2007 12 3）按专项分类编制2008年养老保险中心部门预算(定稿）_义县_19全县一般支 12" xfId="1614"/>
    <cellStyle name="_（2007 12 3）按专项分类编制2008年养老保险中心部门预算(定稿）_义县_19全县一般支 13" xfId="1615"/>
    <cellStyle name="_（2007 12 3）按专项分类编制2008年养老保险中心部门预算(定稿）_义县_19全县一般支 14" xfId="1616"/>
    <cellStyle name="_（2007 12 3）按专项分类编制2008年养老保险中心部门预算(定稿）_义县_19全县一般支 2" xfId="1617"/>
    <cellStyle name="_（2007 12 3）按专项分类编制2008年养老保险中心部门预算(定稿）_义县_19全县一般支 3" xfId="1618"/>
    <cellStyle name="_（2007 12 3）按专项分类编制2008年养老保险中心部门预算(定稿）_义县_19全县一般支 4" xfId="1619"/>
    <cellStyle name="_（2007 12 3）按专项分类编制2008年养老保险中心部门预算(定稿）_义县_19全县一般支 5" xfId="1620"/>
    <cellStyle name="_（2007 12 3）按专项分类编制2008年养老保险中心部门预算(定稿）_义县_19全县一般支 6" xfId="1621"/>
    <cellStyle name="_（2007 12 3）按专项分类编制2008年养老保险中心部门预算(定稿）_义县_19全县一般支 7" xfId="1622"/>
    <cellStyle name="_（2007 12 3）按专项分类编制2008年养老保险中心部门预算(定稿）_义县_19全县一般支 8" xfId="1623"/>
    <cellStyle name="_（2007 12 3）按专项分类编制2008年养老保险中心部门预算(定稿）_义县_19全县一般支 9" xfId="1624"/>
    <cellStyle name="_（2007 12 3）按专项分类编制2008年养老保险中心部门预算(定稿）_义县_19社收" xfId="1625"/>
    <cellStyle name="_（2007 12 3）按专项分类编制2008年养老保险中心部门预算(定稿）_义县_19社收 10" xfId="1626"/>
    <cellStyle name="_（2007 12 3）按专项分类编制2008年养老保险中心部门预算(定稿）_义县_19社收 11" xfId="1627"/>
    <cellStyle name="_（2007 12 3）按专项分类编制2008年养老保险中心部门预算(定稿）_义县_19社收 12" xfId="1628"/>
    <cellStyle name="_（2007 12 3）按专项分类编制2008年养老保险中心部门预算(定稿）_义县_19社收 13" xfId="1629"/>
    <cellStyle name="_（2007 12 3）按专项分类编制2008年养老保险中心部门预算(定稿）_义县_19社收 14" xfId="1630"/>
    <cellStyle name="_（2007 12 3）按专项分类编制2008年养老保险中心部门预算(定稿）_义县_19社收 2" xfId="1631"/>
    <cellStyle name="_（2007 12 3）按专项分类编制2008年养老保险中心部门预算(定稿）_义县_19社收 3" xfId="1632"/>
    <cellStyle name="_（2007 12 3）按专项分类编制2008年养老保险中心部门预算(定稿）_义县_19社收 4" xfId="1633"/>
    <cellStyle name="_（2007 12 3）按专项分类编制2008年养老保险中心部门预算(定稿）_义县_19社收 5" xfId="1634"/>
    <cellStyle name="_（2007 12 3）按专项分类编制2008年养老保险中心部门预算(定稿）_义县_19社收 6" xfId="1635"/>
    <cellStyle name="_（2007 12 3）按专项分类编制2008年养老保险中心部门预算(定稿）_义县_19社收 7" xfId="1636"/>
    <cellStyle name="_（2007 12 3）按专项分类编制2008年养老保险中心部门预算(定稿）_义县_19社收 8" xfId="1637"/>
    <cellStyle name="_（2007 12 3）按专项分类编制2008年养老保险中心部门预算(定稿）_义县_19社收 9" xfId="1638"/>
    <cellStyle name="_（2007 12 3）按专项分类编制2008年养老保险中心部门预算(定稿）_义县_Sheet3" xfId="1639"/>
    <cellStyle name="_（2007 12 3）按专项分类编制2008年养老保险中心部门预算(定稿）_义县_Sheet3 10" xfId="1640"/>
    <cellStyle name="_（2007 12 3）按专项分类编制2008年养老保险中心部门预算(定稿）_义县_Sheet3 11" xfId="1641"/>
    <cellStyle name="_（2007 12 3）按专项分类编制2008年养老保险中心部门预算(定稿）_义县_Sheet3 12" xfId="1642"/>
    <cellStyle name="_（2007 12 3）按专项分类编制2008年养老保险中心部门预算(定稿）_义县_Sheet3 13" xfId="1643"/>
    <cellStyle name="_（2007 12 3）按专项分类编制2008年养老保险中心部门预算(定稿）_义县_Sheet3 14" xfId="1644"/>
    <cellStyle name="_（2007 12 3）按专项分类编制2008年养老保险中心部门预算(定稿）_义县_Sheet3 2" xfId="1645"/>
    <cellStyle name="_（2007 12 3）按专项分类编制2008年养老保险中心部门预算(定稿）_义县_Sheet3 3" xfId="1646"/>
    <cellStyle name="_（2007 12 3）按专项分类编制2008年养老保险中心部门预算(定稿）_义县_Sheet3 4" xfId="1647"/>
    <cellStyle name="_（2007 12 3）按专项分类编制2008年养老保险中心部门预算(定稿）_义县_Sheet3 5" xfId="1648"/>
    <cellStyle name="_（2007 12 3）按专项分类编制2008年养老保险中心部门预算(定稿）_义县_Sheet3 6" xfId="1649"/>
    <cellStyle name="_（2007 12 3）按专项分类编制2008年养老保险中心部门预算(定稿）_义县_Sheet3 7" xfId="1650"/>
    <cellStyle name="_（2007 12 3）按专项分类编制2008年养老保险中心部门预算(定稿）_义县_Sheet3 8" xfId="1651"/>
    <cellStyle name="_（2007 12 3）按专项分类编制2008年养老保险中心部门预算(定稿）_义县_Sheet3 9" xfId="1652"/>
    <cellStyle name="_08教科文处专项汇总专项总表" xfId="1653"/>
    <cellStyle name="_08教科文处专项汇总专项总表_19基金转移支付表" xfId="1654"/>
    <cellStyle name="_08教科文处专项汇总专项总表_19全县一般支" xfId="1655"/>
    <cellStyle name="_08教科文处专项汇总专项总表_19社收" xfId="1656"/>
    <cellStyle name="_08教科文处专项汇总专项总表_Sheet3" xfId="1657"/>
    <cellStyle name="_08经建部门专项" xfId="1658"/>
    <cellStyle name="_08经建部门专项_19基金转移支付表" xfId="1659"/>
    <cellStyle name="_08经建部门专项_19全县一般支" xfId="1660"/>
    <cellStyle name="_08经建部门专项_19社收" xfId="1661"/>
    <cellStyle name="_08经建部门专项_Sheet3" xfId="1662"/>
    <cellStyle name="_08流通处部门专项汇总1" xfId="1663"/>
    <cellStyle name="_08流通处部门专项汇总1_19基金转移支付表" xfId="1664"/>
    <cellStyle name="_08流通处部门专项汇总1_19全县一般支" xfId="1665"/>
    <cellStyle name="_08流通处部门专项汇总1_19社收" xfId="1666"/>
    <cellStyle name="_08流通处部门专项汇总1_Sheet3" xfId="1667"/>
    <cellStyle name="_08政法处部门专项（第四稿）报预算" xfId="1668"/>
    <cellStyle name="_08政法处部门专项（第四稿）报预算_19基金转移支付表" xfId="1669"/>
    <cellStyle name="_08政法处部门专项（第四稿）报预算_19全县一般支" xfId="1670"/>
    <cellStyle name="_08政法处部门专项（第四稿）报预算_19社收" xfId="1671"/>
    <cellStyle name="_08政法处部门专项（第四稿）报预算_Sheet3" xfId="1672"/>
    <cellStyle name="_08政法处部门专项（正确稿分类）含结转项目" xfId="1673"/>
    <cellStyle name="_08政法处部门专项（正确稿分类）含结转项目_19基金转移支付表" xfId="1674"/>
    <cellStyle name="_08政法处部门专项（正确稿分类）含结转项目_19全县一般支" xfId="1675"/>
    <cellStyle name="_08政法处部门专项（正确稿分类）含结转项目_19社收" xfId="1676"/>
    <cellStyle name="_08政法处部门专项（正确稿分类）含结转项目_Sheet3" xfId="1677"/>
    <cellStyle name="_11个月" xfId="1678"/>
    <cellStyle name="_11个月_19基金转移支付表" xfId="1679"/>
    <cellStyle name="_11个月_19全县一般支" xfId="1680"/>
    <cellStyle name="_11个月_19社收" xfId="1681"/>
    <cellStyle name="_11个月_Sheet3" xfId="1682"/>
    <cellStyle name="_12.24调08综合处部门专项1" xfId="1683"/>
    <cellStyle name="_12.24调08综合处部门专项1_19基金转移支付表" xfId="1684"/>
    <cellStyle name="_12.24调08综合处部门专项1_19全县一般支" xfId="1685"/>
    <cellStyle name="_12.24调08综合处部门专项1_19社收" xfId="1686"/>
    <cellStyle name="_12.24调08综合处部门专项1_Sheet3" xfId="1687"/>
    <cellStyle name="_12月表" xfId="1688"/>
    <cellStyle name="_12月表_19基金转移支付表" xfId="1689"/>
    <cellStyle name="_12月表_19全县一般支" xfId="1690"/>
    <cellStyle name="_12月表_19社收" xfId="1691"/>
    <cellStyle name="_12月表_Sheet3" xfId="1692"/>
    <cellStyle name="_14新宾" xfId="1693"/>
    <cellStyle name="_14新宾_19基金转移支付表" xfId="1694"/>
    <cellStyle name="_14新宾_19全县一般支" xfId="1695"/>
    <cellStyle name="_14新宾_19社收" xfId="1696"/>
    <cellStyle name="_14新宾_Sheet3" xfId="1697"/>
    <cellStyle name="_1953-1993年上解及补助、2003年以来教育支出情况" xfId="1698"/>
    <cellStyle name="_1953-1993年上解及补助、2003年以来教育支出情况_19基金转移支付表" xfId="1699"/>
    <cellStyle name="_1953-1993年上解及补助、2003年以来教育支出情况_19全县一般支" xfId="1700"/>
    <cellStyle name="_1953-1993年上解及补助、2003年以来教育支出情况_19社收" xfId="1701"/>
    <cellStyle name="_1953-1993年上解及补助、2003年以来教育支出情况_Sheet3" xfId="1702"/>
    <cellStyle name="_1996-2003年12月当月情况和基建" xfId="1703"/>
    <cellStyle name="_1996-2003年12月当月情况和基建_19基金转移支付表" xfId="1704"/>
    <cellStyle name="_1996-2003年12月当月情况和基建_19全县一般支" xfId="1705"/>
    <cellStyle name="_1996-2003年12月当月情况和基建_19社收" xfId="1706"/>
    <cellStyle name="_1996-2003年12月当月情况和基建_Sheet3" xfId="1707"/>
    <cellStyle name="_2002-2005年省对市补助情况表(最后)" xfId="1708"/>
    <cellStyle name="_2002-2005年省对市补助情况表(最后)_19基金转移支付表" xfId="1709"/>
    <cellStyle name="_2002-2005年省对市补助情况表(最后)_19全县一般支" xfId="1710"/>
    <cellStyle name="_2002-2005年省对市补助情况表(最后)_19社收" xfId="1711"/>
    <cellStyle name="_2002-2005年省对市补助情况表(最后)_Sheet3" xfId="1712"/>
    <cellStyle name="_2005年1月报人大材料（非附表" xfId="1713"/>
    <cellStyle name="_2005年1月报人大材料（非附表_19基金转移支付表" xfId="1714"/>
    <cellStyle name="_2005年1月报人大材料（非附表_19全县一般支" xfId="1715"/>
    <cellStyle name="_2005年1月报人大材料（非附表_19社收" xfId="1716"/>
    <cellStyle name="_2005年1月报人大材料（非附表_Sheet3" xfId="1717"/>
    <cellStyle name="_2005年收支表-财政数" xfId="1718"/>
    <cellStyle name="_2005年收支表-财政数_19基金转移支付表" xfId="1719"/>
    <cellStyle name="_2005年收支表-财政数_19全县一般支" xfId="1720"/>
    <cellStyle name="_2005年收支表-财政数_19社收" xfId="1721"/>
    <cellStyle name="_2005年收支表-财政数_Sheet3" xfId="1722"/>
    <cellStyle name="_2005年收支预计和2006年收入预算" xfId="1723"/>
    <cellStyle name="_2005年收支预计和2006年收入预算_19基金转移支付表" xfId="1724"/>
    <cellStyle name="_2005年收支预计和2006年收入预算_19全县一般支" xfId="1725"/>
    <cellStyle name="_2005年收支预计和2006年收入预算_19社收" xfId="1726"/>
    <cellStyle name="_2005年收支预计和2006年收入预算_Sheet3" xfId="1727"/>
    <cellStyle name="_2005年预算" xfId="1728"/>
    <cellStyle name="_2005年预算_19基金转移支付表" xfId="1729"/>
    <cellStyle name="_2005年预算_19全县一般支" xfId="1730"/>
    <cellStyle name="_2005年预算_19社收" xfId="1731"/>
    <cellStyle name="_2005年预算_Sheet3" xfId="1732"/>
    <cellStyle name="_2006年1月份税收收入分类型汇总表" xfId="1733"/>
    <cellStyle name="_2006年1月份税收收入分类型汇总表_19基金转移支付表" xfId="1734"/>
    <cellStyle name="_2006年1月份税收收入分类型汇总表_19全县一般支" xfId="1735"/>
    <cellStyle name="_2006年1月份税收收入分类型汇总表_19社收" xfId="1736"/>
    <cellStyle name="_2006年1月份税收收入分类型汇总表_Sheet3" xfId="1737"/>
    <cellStyle name="_2006年预算（收入增幅13％，支出16％）-12月20日修改" xfId="1738"/>
    <cellStyle name="_2006年预算（收入增幅13％，支出16％）-12月20日修改_19基金转移支付表" xfId="1739"/>
    <cellStyle name="_2006年预算（收入增幅13％，支出16％）-12月20日修改_19全县一般支" xfId="1740"/>
    <cellStyle name="_2006年预算（收入增幅13％，支出16％）-12月20日修改_19社收" xfId="1741"/>
    <cellStyle name="_2006年预算（收入增幅13％，支出16％）-12月20日修改_Sheet3" xfId="1742"/>
    <cellStyle name="_2007年11月加班（市长汇报） (2)" xfId="1743"/>
    <cellStyle name="_2007年11月加班（市长汇报） (2) 10" xfId="1744"/>
    <cellStyle name="_2007年11月加班（市长汇报） (2) 11" xfId="1745"/>
    <cellStyle name="_2007年11月加班（市长汇报） (2) 12" xfId="1746"/>
    <cellStyle name="_2007年11月加班（市长汇报） (2) 13" xfId="1747"/>
    <cellStyle name="_2007年11月加班（市长汇报） (2) 14" xfId="1748"/>
    <cellStyle name="_2007年11月加班（市长汇报） (2) 2" xfId="1749"/>
    <cellStyle name="_2007年11月加班（市长汇报） (2) 3" xfId="1750"/>
    <cellStyle name="_2007年11月加班（市长汇报） (2) 4" xfId="1751"/>
    <cellStyle name="_2007年11月加班（市长汇报） (2) 5" xfId="1752"/>
    <cellStyle name="_2007年11月加班（市长汇报） (2) 6" xfId="1753"/>
    <cellStyle name="_2007年11月加班（市长汇报） (2) 7" xfId="1754"/>
    <cellStyle name="_2007年11月加班（市长汇报） (2) 8" xfId="1755"/>
    <cellStyle name="_2007年11月加班（市长汇报） (2) 9" xfId="1756"/>
    <cellStyle name="_2007年11月加班（市长汇报） (2)_19基金转移支付表" xfId="1757"/>
    <cellStyle name="_2007年11月加班（市长汇报） (2)_19基金转移支付表 10" xfId="1758"/>
    <cellStyle name="_2007年11月加班（市长汇报） (2)_19基金转移支付表 11" xfId="1759"/>
    <cellStyle name="_2007年11月加班（市长汇报） (2)_19基金转移支付表 12" xfId="1760"/>
    <cellStyle name="_2007年11月加班（市长汇报） (2)_19基金转移支付表 13" xfId="1761"/>
    <cellStyle name="_2007年11月加班（市长汇报） (2)_19基金转移支付表 14" xfId="1762"/>
    <cellStyle name="_2007年11月加班（市长汇报） (2)_19基金转移支付表 2" xfId="1763"/>
    <cellStyle name="_2007年11月加班（市长汇报） (2)_19基金转移支付表 3" xfId="1764"/>
    <cellStyle name="_2007年11月加班（市长汇报） (2)_19基金转移支付表 4" xfId="1765"/>
    <cellStyle name="_2007年11月加班（市长汇报） (2)_19基金转移支付表 5" xfId="1766"/>
    <cellStyle name="_2007年11月加班（市长汇报） (2)_19基金转移支付表 6" xfId="1767"/>
    <cellStyle name="_2007年11月加班（市长汇报） (2)_19基金转移支付表 7" xfId="1768"/>
    <cellStyle name="_2007年11月加班（市长汇报） (2)_19基金转移支付表 8" xfId="1769"/>
    <cellStyle name="_2007年11月加班（市长汇报） (2)_19基金转移支付表 9" xfId="1770"/>
    <cellStyle name="_2007年11月加班（市长汇报） (2)_19全县一般支" xfId="1771"/>
    <cellStyle name="_2007年11月加班（市长汇报） (2)_19全县一般支 10" xfId="1772"/>
    <cellStyle name="_2007年11月加班（市长汇报） (2)_19全县一般支 11" xfId="1773"/>
    <cellStyle name="_2007年11月加班（市长汇报） (2)_19全县一般支 12" xfId="1774"/>
    <cellStyle name="_2007年11月加班（市长汇报） (2)_19全县一般支 13" xfId="1775"/>
    <cellStyle name="_2007年11月加班（市长汇报） (2)_19全县一般支 14" xfId="1776"/>
    <cellStyle name="_2007年11月加班（市长汇报） (2)_19全县一般支 2" xfId="1777"/>
    <cellStyle name="_2007年11月加班（市长汇报） (2)_19全县一般支 3" xfId="1778"/>
    <cellStyle name="_2007年11月加班（市长汇报） (2)_19全县一般支 4" xfId="1779"/>
    <cellStyle name="_2007年11月加班（市长汇报） (2)_19全县一般支 5" xfId="1780"/>
    <cellStyle name="_2007年11月加班（市长汇报） (2)_19全县一般支 6" xfId="1781"/>
    <cellStyle name="_2007年11月加班（市长汇报） (2)_19全县一般支 7" xfId="1782"/>
    <cellStyle name="_2007年11月加班（市长汇报） (2)_19全县一般支 8" xfId="1783"/>
    <cellStyle name="_2007年11月加班（市长汇报） (2)_19全县一般支 9" xfId="1784"/>
    <cellStyle name="_2007年11月加班（市长汇报） (2)_19社收" xfId="1785"/>
    <cellStyle name="_2007年11月加班（市长汇报） (2)_19社收 10" xfId="1786"/>
    <cellStyle name="_2007年11月加班（市长汇报） (2)_19社收 11" xfId="1787"/>
    <cellStyle name="_2007年11月加班（市长汇报） (2)_19社收 12" xfId="1788"/>
    <cellStyle name="_2007年11月加班（市长汇报） (2)_19社收 13" xfId="1789"/>
    <cellStyle name="_2007年11月加班（市长汇报） (2)_19社收 14" xfId="1790"/>
    <cellStyle name="_2007年11月加班（市长汇报） (2)_19社收 2" xfId="1791"/>
    <cellStyle name="_2007年11月加班（市长汇报） (2)_19社收 3" xfId="1792"/>
    <cellStyle name="_2007年11月加班（市长汇报） (2)_19社收 4" xfId="1793"/>
    <cellStyle name="_2007年11月加班（市长汇报） (2)_19社收 5" xfId="1794"/>
    <cellStyle name="_2007年11月加班（市长汇报） (2)_19社收 6" xfId="1795"/>
    <cellStyle name="_2007年11月加班（市长汇报） (2)_19社收 7" xfId="1796"/>
    <cellStyle name="_2007年11月加班（市长汇报） (2)_19社收 8" xfId="1797"/>
    <cellStyle name="_2007年11月加班（市长汇报） (2)_19社收 9" xfId="1798"/>
    <cellStyle name="_2007年11月加班（市长汇报） (2)_Sheet3" xfId="1799"/>
    <cellStyle name="_2007年11月加班（市长汇报） (2)_Sheet3 10" xfId="1800"/>
    <cellStyle name="_2007年11月加班（市长汇报） (2)_Sheet3 11" xfId="1801"/>
    <cellStyle name="_2007年11月加班（市长汇报） (2)_Sheet3 12" xfId="1802"/>
    <cellStyle name="_2007年11月加班（市长汇报） (2)_Sheet3 13" xfId="1803"/>
    <cellStyle name="_2007年11月加班（市长汇报） (2)_Sheet3 14" xfId="1804"/>
    <cellStyle name="_2007年11月加班（市长汇报） (2)_Sheet3 2" xfId="1805"/>
    <cellStyle name="_2007年11月加班（市长汇报） (2)_Sheet3 3" xfId="1806"/>
    <cellStyle name="_2007年11月加班（市长汇报） (2)_Sheet3 4" xfId="1807"/>
    <cellStyle name="_2007年11月加班（市长汇报） (2)_Sheet3 5" xfId="1808"/>
    <cellStyle name="_2007年11月加班（市长汇报） (2)_Sheet3 6" xfId="1809"/>
    <cellStyle name="_2007年11月加班（市长汇报） (2)_Sheet3 7" xfId="1810"/>
    <cellStyle name="_2007年11月加班（市长汇报） (2)_Sheet3 8" xfId="1811"/>
    <cellStyle name="_2007年11月加班（市长汇报） (2)_Sheet3 9" xfId="1812"/>
    <cellStyle name="_2007年11月加班（市长汇报） (2)_古塔" xfId="1813"/>
    <cellStyle name="_2007年11月加班（市长汇报） (2)_古塔 10" xfId="1814"/>
    <cellStyle name="_2007年11月加班（市长汇报） (2)_古塔 11" xfId="1815"/>
    <cellStyle name="_2007年11月加班（市长汇报） (2)_古塔 12" xfId="1816"/>
    <cellStyle name="_2007年11月加班（市长汇报） (2)_古塔 13" xfId="1817"/>
    <cellStyle name="_2007年11月加班（市长汇报） (2)_古塔 14" xfId="1818"/>
    <cellStyle name="_2007年11月加班（市长汇报） (2)_古塔 2" xfId="1819"/>
    <cellStyle name="_2007年11月加班（市长汇报） (2)_古塔 3" xfId="1820"/>
    <cellStyle name="_2007年11月加班（市长汇报） (2)_古塔 4" xfId="1821"/>
    <cellStyle name="_2007年11月加班（市长汇报） (2)_古塔 5" xfId="1822"/>
    <cellStyle name="_2007年11月加班（市长汇报） (2)_古塔 6" xfId="1823"/>
    <cellStyle name="_2007年11月加班（市长汇报） (2)_古塔 7" xfId="1824"/>
    <cellStyle name="_2007年11月加班（市长汇报） (2)_古塔 8" xfId="1825"/>
    <cellStyle name="_2007年11月加班（市长汇报） (2)_古塔 9" xfId="1826"/>
    <cellStyle name="_2007年11月加班（市长汇报） (2)_古塔_19基金转移支付表" xfId="1827"/>
    <cellStyle name="_2007年11月加班（市长汇报） (2)_古塔_19基金转移支付表 10" xfId="1828"/>
    <cellStyle name="_2007年11月加班（市长汇报） (2)_古塔_19基金转移支付表 11" xfId="1829"/>
    <cellStyle name="_2007年11月加班（市长汇报） (2)_古塔_19基金转移支付表 12" xfId="1830"/>
    <cellStyle name="_2007年11月加班（市长汇报） (2)_古塔_19基金转移支付表 13" xfId="1831"/>
    <cellStyle name="_2007年11月加班（市长汇报） (2)_古塔_19基金转移支付表 14" xfId="1832"/>
    <cellStyle name="_2007年11月加班（市长汇报） (2)_古塔_19基金转移支付表 2" xfId="1833"/>
    <cellStyle name="_2007年11月加班（市长汇报） (2)_古塔_19基金转移支付表 3" xfId="1834"/>
    <cellStyle name="_2007年11月加班（市长汇报） (2)_古塔_19基金转移支付表 4" xfId="1835"/>
    <cellStyle name="_2007年11月加班（市长汇报） (2)_古塔_19基金转移支付表 5" xfId="1836"/>
    <cellStyle name="_2007年11月加班（市长汇报） (2)_古塔_19基金转移支付表 6" xfId="1837"/>
    <cellStyle name="_2007年11月加班（市长汇报） (2)_古塔_19基金转移支付表 7" xfId="1838"/>
    <cellStyle name="_2007年11月加班（市长汇报） (2)_古塔_19基金转移支付表 8" xfId="1839"/>
    <cellStyle name="_2007年11月加班（市长汇报） (2)_古塔_19基金转移支付表 9" xfId="1840"/>
    <cellStyle name="_2007年11月加班（市长汇报） (2)_古塔_19全县一般支" xfId="1841"/>
    <cellStyle name="_2007年11月加班（市长汇报） (2)_古塔_19全县一般支 10" xfId="1842"/>
    <cellStyle name="_2007年11月加班（市长汇报） (2)_古塔_19全县一般支 11" xfId="1843"/>
    <cellStyle name="_2007年11月加班（市长汇报） (2)_古塔_19全县一般支 12" xfId="1844"/>
    <cellStyle name="_2007年11月加班（市长汇报） (2)_古塔_19全县一般支 13" xfId="1845"/>
    <cellStyle name="_2007年11月加班（市长汇报） (2)_古塔_19全县一般支 14" xfId="1846"/>
    <cellStyle name="_2007年11月加班（市长汇报） (2)_古塔_19全县一般支 2" xfId="1847"/>
    <cellStyle name="_2007年11月加班（市长汇报） (2)_古塔_19全县一般支 3" xfId="1848"/>
    <cellStyle name="_2007年11月加班（市长汇报） (2)_古塔_19全县一般支 4" xfId="1849"/>
    <cellStyle name="_2007年11月加班（市长汇报） (2)_古塔_19全县一般支 5" xfId="1850"/>
    <cellStyle name="_2007年11月加班（市长汇报） (2)_古塔_19全县一般支 6" xfId="1851"/>
    <cellStyle name="_2007年11月加班（市长汇报） (2)_古塔_19全县一般支 7" xfId="1852"/>
    <cellStyle name="_2007年11月加班（市长汇报） (2)_古塔_19全县一般支 8" xfId="1853"/>
    <cellStyle name="_2007年11月加班（市长汇报） (2)_古塔_19全县一般支 9" xfId="1854"/>
    <cellStyle name="_2007年11月加班（市长汇报） (2)_古塔_19社收" xfId="1855"/>
    <cellStyle name="_2007年11月加班（市长汇报） (2)_古塔_19社收 10" xfId="1856"/>
    <cellStyle name="_2007年11月加班（市长汇报） (2)_古塔_19社收 11" xfId="1857"/>
    <cellStyle name="_2007年11月加班（市长汇报） (2)_古塔_19社收 12" xfId="1858"/>
    <cellStyle name="_2007年11月加班（市长汇报） (2)_古塔_19社收 13" xfId="1859"/>
    <cellStyle name="_2007年11月加班（市长汇报） (2)_古塔_19社收 14" xfId="1860"/>
    <cellStyle name="_2007年11月加班（市长汇报） (2)_古塔_19社收 2" xfId="1861"/>
    <cellStyle name="_2007年11月加班（市长汇报） (2)_古塔_19社收 3" xfId="1862"/>
    <cellStyle name="_2007年11月加班（市长汇报） (2)_古塔_19社收 4" xfId="1863"/>
    <cellStyle name="_2007年11月加班（市长汇报） (2)_古塔_19社收 5" xfId="1864"/>
    <cellStyle name="_2007年11月加班（市长汇报） (2)_古塔_19社收 6" xfId="1865"/>
    <cellStyle name="_2007年11月加班（市长汇报） (2)_古塔_19社收 7" xfId="1866"/>
    <cellStyle name="_2007年11月加班（市长汇报） (2)_古塔_19社收 8" xfId="1867"/>
    <cellStyle name="_2007年11月加班（市长汇报） (2)_古塔_19社收 9" xfId="1868"/>
    <cellStyle name="_2007年11月加班（市长汇报） (2)_古塔_Sheet3" xfId="1869"/>
    <cellStyle name="_2007年11月加班（市长汇报） (2)_古塔_Sheet3 10" xfId="1870"/>
    <cellStyle name="_2007年11月加班（市长汇报） (2)_古塔_Sheet3 11" xfId="1871"/>
    <cellStyle name="_2007年11月加班（市长汇报） (2)_古塔_Sheet3 12" xfId="1872"/>
    <cellStyle name="_2007年11月加班（市长汇报） (2)_古塔_Sheet3 13" xfId="1873"/>
    <cellStyle name="_2007年11月加班（市长汇报） (2)_古塔_Sheet3 14" xfId="1874"/>
    <cellStyle name="_2007年11月加班（市长汇报） (2)_古塔_Sheet3 2" xfId="1875"/>
    <cellStyle name="_2007年11月加班（市长汇报） (2)_古塔_Sheet3 3" xfId="1876"/>
    <cellStyle name="_2007年11月加班（市长汇报） (2)_古塔_Sheet3 4" xfId="1877"/>
    <cellStyle name="_2007年11月加班（市长汇报） (2)_古塔_Sheet3 5" xfId="1878"/>
    <cellStyle name="_2007年11月加班（市长汇报） (2)_古塔_Sheet3 6" xfId="1879"/>
    <cellStyle name="_2007年11月加班（市长汇报） (2)_古塔_Sheet3 7" xfId="1880"/>
    <cellStyle name="_2007年11月加班（市长汇报） (2)_古塔_Sheet3 8" xfId="1881"/>
    <cellStyle name="_2007年11月加班（市长汇报） (2)_古塔_Sheet3 9" xfId="1882"/>
    <cellStyle name="_2007年11月加班（市长汇报） (2)_沈阳" xfId="1883"/>
    <cellStyle name="_2007年11月加班（市长汇报） (2)_沈阳 10" xfId="1884"/>
    <cellStyle name="_2007年11月加班（市长汇报） (2)_沈阳 11" xfId="1885"/>
    <cellStyle name="_2007年11月加班（市长汇报） (2)_沈阳 12" xfId="1886"/>
    <cellStyle name="_2007年11月加班（市长汇报） (2)_沈阳 13" xfId="1887"/>
    <cellStyle name="_2007年11月加班（市长汇报） (2)_沈阳 14" xfId="1888"/>
    <cellStyle name="_2007年11月加班（市长汇报） (2)_沈阳 2" xfId="1889"/>
    <cellStyle name="_2007年11月加班（市长汇报） (2)_沈阳 3" xfId="1890"/>
    <cellStyle name="_2007年11月加班（市长汇报） (2)_沈阳 4" xfId="1891"/>
    <cellStyle name="_2007年11月加班（市长汇报） (2)_沈阳 5" xfId="1892"/>
    <cellStyle name="_2007年11月加班（市长汇报） (2)_沈阳 6" xfId="1893"/>
    <cellStyle name="_2007年11月加班（市长汇报） (2)_沈阳 7" xfId="1894"/>
    <cellStyle name="_2007年11月加班（市长汇报） (2)_沈阳 8" xfId="1895"/>
    <cellStyle name="_2007年11月加班（市长汇报） (2)_沈阳 9" xfId="1896"/>
    <cellStyle name="_2007年11月加班（市长汇报） (2)_沈阳_19基金转移支付表" xfId="1897"/>
    <cellStyle name="_2007年11月加班（市长汇报） (2)_沈阳_19基金转移支付表 10" xfId="1898"/>
    <cellStyle name="_2007年11月加班（市长汇报） (2)_沈阳_19基金转移支付表 11" xfId="1899"/>
    <cellStyle name="_2007年11月加班（市长汇报） (2)_沈阳_19基金转移支付表 12" xfId="1900"/>
    <cellStyle name="_2007年11月加班（市长汇报） (2)_沈阳_19基金转移支付表 13" xfId="1901"/>
    <cellStyle name="_2007年11月加班（市长汇报） (2)_沈阳_19基金转移支付表 14" xfId="1902"/>
    <cellStyle name="_2007年11月加班（市长汇报） (2)_沈阳_19基金转移支付表 2" xfId="1903"/>
    <cellStyle name="_2007年11月加班（市长汇报） (2)_沈阳_19基金转移支付表 3" xfId="1904"/>
    <cellStyle name="_2007年11月加班（市长汇报） (2)_沈阳_19基金转移支付表 4" xfId="1905"/>
    <cellStyle name="_2007年11月加班（市长汇报） (2)_沈阳_19基金转移支付表 5" xfId="1906"/>
    <cellStyle name="_2007年11月加班（市长汇报） (2)_沈阳_19基金转移支付表 6" xfId="1907"/>
    <cellStyle name="_2007年11月加班（市长汇报） (2)_沈阳_19基金转移支付表 7" xfId="1908"/>
    <cellStyle name="_2007年11月加班（市长汇报） (2)_沈阳_19基金转移支付表 8" xfId="1909"/>
    <cellStyle name="_2007年11月加班（市长汇报） (2)_沈阳_19基金转移支付表 9" xfId="1910"/>
    <cellStyle name="_2007年11月加班（市长汇报） (2)_沈阳_19全县一般支" xfId="1911"/>
    <cellStyle name="_2007年11月加班（市长汇报） (2)_沈阳_19全县一般支 10" xfId="1912"/>
    <cellStyle name="_2007年11月加班（市长汇报） (2)_沈阳_19全县一般支 11" xfId="1913"/>
    <cellStyle name="_2007年11月加班（市长汇报） (2)_沈阳_19全县一般支 12" xfId="1914"/>
    <cellStyle name="_2007年11月加班（市长汇报） (2)_沈阳_19全县一般支 13" xfId="1915"/>
    <cellStyle name="_2007年11月加班（市长汇报） (2)_沈阳_19全县一般支 14" xfId="1916"/>
    <cellStyle name="_2007年11月加班（市长汇报） (2)_沈阳_19全县一般支 2" xfId="1917"/>
    <cellStyle name="_2007年11月加班（市长汇报） (2)_沈阳_19全县一般支 3" xfId="1918"/>
    <cellStyle name="_2007年11月加班（市长汇报） (2)_沈阳_19全县一般支 4" xfId="1919"/>
    <cellStyle name="_2007年11月加班（市长汇报） (2)_沈阳_19全县一般支 5" xfId="1920"/>
    <cellStyle name="_2007年11月加班（市长汇报） (2)_沈阳_19全县一般支 6" xfId="1921"/>
    <cellStyle name="_2007年11月加班（市长汇报） (2)_沈阳_19全县一般支 7" xfId="1922"/>
    <cellStyle name="_2007年11月加班（市长汇报） (2)_沈阳_19全县一般支 8" xfId="1923"/>
    <cellStyle name="_2007年11月加班（市长汇报） (2)_沈阳_19全县一般支 9" xfId="1924"/>
    <cellStyle name="_2007年11月加班（市长汇报） (2)_沈阳_19社收" xfId="1925"/>
    <cellStyle name="_2007年11月加班（市长汇报） (2)_沈阳_19社收 10" xfId="1926"/>
    <cellStyle name="_2007年11月加班（市长汇报） (2)_沈阳_19社收 11" xfId="1927"/>
    <cellStyle name="_2007年11月加班（市长汇报） (2)_沈阳_19社收 12" xfId="1928"/>
    <cellStyle name="_2007年11月加班（市长汇报） (2)_沈阳_19社收 13" xfId="1929"/>
    <cellStyle name="_2007年11月加班（市长汇报） (2)_沈阳_19社收 14" xfId="1930"/>
    <cellStyle name="_2007年11月加班（市长汇报） (2)_沈阳_19社收 2" xfId="1931"/>
    <cellStyle name="_2007年11月加班（市长汇报） (2)_沈阳_19社收 3" xfId="1932"/>
    <cellStyle name="_2007年11月加班（市长汇报） (2)_沈阳_19社收 4" xfId="1933"/>
    <cellStyle name="_2007年11月加班（市长汇报） (2)_沈阳_19社收 5" xfId="1934"/>
    <cellStyle name="_2007年11月加班（市长汇报） (2)_沈阳_19社收 6" xfId="1935"/>
    <cellStyle name="_2007年11月加班（市长汇报） (2)_沈阳_19社收 7" xfId="1936"/>
    <cellStyle name="_2007年11月加班（市长汇报） (2)_沈阳_19社收 8" xfId="1937"/>
    <cellStyle name="_2007年11月加班（市长汇报） (2)_沈阳_19社收 9" xfId="1938"/>
    <cellStyle name="_2007年11月加班（市长汇报） (2)_沈阳_Sheet3" xfId="1939"/>
    <cellStyle name="_2007年11月加班（市长汇报） (2)_沈阳_Sheet3 10" xfId="1940"/>
    <cellStyle name="_2007年11月加班（市长汇报） (2)_沈阳_Sheet3 11" xfId="1941"/>
    <cellStyle name="_2007年11月加班（市长汇报） (2)_沈阳_Sheet3 12" xfId="1942"/>
    <cellStyle name="_2007年11月加班（市长汇报） (2)_沈阳_Sheet3 13" xfId="1943"/>
    <cellStyle name="_2007年11月加班（市长汇报） (2)_沈阳_Sheet3 14" xfId="1944"/>
    <cellStyle name="_2007年11月加班（市长汇报） (2)_沈阳_Sheet3 2" xfId="1945"/>
    <cellStyle name="_2007年11月加班（市长汇报） (2)_沈阳_Sheet3 3" xfId="1946"/>
    <cellStyle name="_2007年11月加班（市长汇报） (2)_沈阳_Sheet3 4" xfId="1947"/>
    <cellStyle name="_2007年11月加班（市长汇报） (2)_沈阳_Sheet3 5" xfId="1948"/>
    <cellStyle name="_2007年11月加班（市长汇报） (2)_沈阳_Sheet3 6" xfId="1949"/>
    <cellStyle name="_2007年11月加班（市长汇报） (2)_沈阳_Sheet3 7" xfId="1950"/>
    <cellStyle name="_2007年11月加班（市长汇报） (2)_沈阳_Sheet3 8" xfId="1951"/>
    <cellStyle name="_2007年11月加班（市长汇报） (2)_沈阳_Sheet3 9" xfId="1952"/>
    <cellStyle name="_2007年11月加班（市长汇报） (2)_沈阳_古塔" xfId="1953"/>
    <cellStyle name="_2007年11月加班（市长汇报） (2)_沈阳_古塔 10" xfId="1954"/>
    <cellStyle name="_2007年11月加班（市长汇报） (2)_沈阳_古塔 11" xfId="1955"/>
    <cellStyle name="_2007年11月加班（市长汇报） (2)_沈阳_古塔 12" xfId="1956"/>
    <cellStyle name="_2007年11月加班（市长汇报） (2)_沈阳_古塔 13" xfId="1957"/>
    <cellStyle name="_2007年11月加班（市长汇报） (2)_沈阳_古塔 14" xfId="1958"/>
    <cellStyle name="_2007年11月加班（市长汇报） (2)_沈阳_古塔 2" xfId="1959"/>
    <cellStyle name="_2007年11月加班（市长汇报） (2)_沈阳_古塔 3" xfId="1960"/>
    <cellStyle name="_2007年11月加班（市长汇报） (2)_沈阳_古塔 4" xfId="1961"/>
    <cellStyle name="_2007年11月加班（市长汇报） (2)_沈阳_古塔 5" xfId="1962"/>
    <cellStyle name="_2007年11月加班（市长汇报） (2)_沈阳_古塔 6" xfId="1963"/>
    <cellStyle name="_2007年11月加班（市长汇报） (2)_沈阳_古塔 7" xfId="1964"/>
    <cellStyle name="_2007年11月加班（市长汇报） (2)_沈阳_古塔 8" xfId="1965"/>
    <cellStyle name="_2007年11月加班（市长汇报） (2)_沈阳_古塔 9" xfId="1966"/>
    <cellStyle name="_2007年11月加班（市长汇报） (2)_沈阳_古塔_19基金转移支付表" xfId="1967"/>
    <cellStyle name="_2007年11月加班（市长汇报） (2)_沈阳_古塔_19基金转移支付表 10" xfId="1968"/>
    <cellStyle name="_2007年11月加班（市长汇报） (2)_沈阳_古塔_19基金转移支付表 11" xfId="1969"/>
    <cellStyle name="_2007年11月加班（市长汇报） (2)_沈阳_古塔_19基金转移支付表 12" xfId="1970"/>
    <cellStyle name="_2007年11月加班（市长汇报） (2)_沈阳_古塔_19基金转移支付表 13" xfId="1971"/>
    <cellStyle name="_2007年11月加班（市长汇报） (2)_沈阳_古塔_19基金转移支付表 14" xfId="1972"/>
    <cellStyle name="_2007年11月加班（市长汇报） (2)_沈阳_古塔_19基金转移支付表 2" xfId="1973"/>
    <cellStyle name="_2007年11月加班（市长汇报） (2)_沈阳_古塔_19基金转移支付表 3" xfId="1974"/>
    <cellStyle name="_2007年11月加班（市长汇报） (2)_沈阳_古塔_19基金转移支付表 4" xfId="1975"/>
    <cellStyle name="_2007年11月加班（市长汇报） (2)_沈阳_古塔_19基金转移支付表 5" xfId="1976"/>
    <cellStyle name="_2007年11月加班（市长汇报） (2)_沈阳_古塔_19基金转移支付表 6" xfId="1977"/>
    <cellStyle name="_2007年11月加班（市长汇报） (2)_沈阳_古塔_19基金转移支付表 7" xfId="1978"/>
    <cellStyle name="_2007年11月加班（市长汇报） (2)_沈阳_古塔_19基金转移支付表 8" xfId="1979"/>
    <cellStyle name="_2007年11月加班（市长汇报） (2)_沈阳_古塔_19基金转移支付表 9" xfId="1980"/>
    <cellStyle name="_2007年11月加班（市长汇报） (2)_沈阳_古塔_19全县一般支" xfId="1981"/>
    <cellStyle name="_2007年11月加班（市长汇报） (2)_沈阳_古塔_19全县一般支 10" xfId="1982"/>
    <cellStyle name="_2007年11月加班（市长汇报） (2)_沈阳_古塔_19全县一般支 11" xfId="1983"/>
    <cellStyle name="_2007年11月加班（市长汇报） (2)_沈阳_古塔_19全县一般支 12" xfId="1984"/>
    <cellStyle name="_2007年11月加班（市长汇报） (2)_沈阳_古塔_19全县一般支 13" xfId="1985"/>
    <cellStyle name="_2007年11月加班（市长汇报） (2)_沈阳_古塔_19全县一般支 14" xfId="1986"/>
    <cellStyle name="_2007年11月加班（市长汇报） (2)_沈阳_古塔_19全县一般支 2" xfId="1987"/>
    <cellStyle name="_2007年11月加班（市长汇报） (2)_沈阳_古塔_19全县一般支 3" xfId="1988"/>
    <cellStyle name="_2007年11月加班（市长汇报） (2)_沈阳_古塔_19全县一般支 4" xfId="1989"/>
    <cellStyle name="_2007年11月加班（市长汇报） (2)_沈阳_古塔_19全县一般支 5" xfId="1990"/>
    <cellStyle name="_2007年11月加班（市长汇报） (2)_沈阳_古塔_19全县一般支 6" xfId="1991"/>
    <cellStyle name="_2007年11月加班（市长汇报） (2)_沈阳_古塔_19全县一般支 7" xfId="1992"/>
    <cellStyle name="_2007年11月加班（市长汇报） (2)_沈阳_古塔_19全县一般支 8" xfId="1993"/>
    <cellStyle name="_2007年11月加班（市长汇报） (2)_沈阳_古塔_19全县一般支 9" xfId="1994"/>
    <cellStyle name="_2007年11月加班（市长汇报） (2)_沈阳_古塔_19社收" xfId="1995"/>
    <cellStyle name="_2007年11月加班（市长汇报） (2)_沈阳_古塔_19社收 10" xfId="1996"/>
    <cellStyle name="_2007年11月加班（市长汇报） (2)_沈阳_古塔_19社收 11" xfId="1997"/>
    <cellStyle name="_2007年11月加班（市长汇报） (2)_沈阳_古塔_19社收 12" xfId="1998"/>
    <cellStyle name="_2007年11月加班（市长汇报） (2)_沈阳_古塔_19社收 13" xfId="1999"/>
    <cellStyle name="_2007年11月加班（市长汇报） (2)_沈阳_古塔_19社收 14" xfId="2000"/>
    <cellStyle name="_2007年11月加班（市长汇报） (2)_沈阳_古塔_19社收 2" xfId="2001"/>
    <cellStyle name="_2007年11月加班（市长汇报） (2)_沈阳_古塔_19社收 3" xfId="2002"/>
    <cellStyle name="_2007年11月加班（市长汇报） (2)_沈阳_古塔_19社收 4" xfId="2003"/>
    <cellStyle name="_2007年11月加班（市长汇报） (2)_沈阳_古塔_19社收 5" xfId="2004"/>
    <cellStyle name="_2007年11月加班（市长汇报） (2)_沈阳_古塔_19社收 6" xfId="2005"/>
    <cellStyle name="_2007年11月加班（市长汇报） (2)_沈阳_古塔_19社收 7" xfId="2006"/>
    <cellStyle name="_2007年11月加班（市长汇报） (2)_沈阳_古塔_19社收 8" xfId="2007"/>
    <cellStyle name="_2007年11月加班（市长汇报） (2)_沈阳_古塔_19社收 9" xfId="2008"/>
    <cellStyle name="_2007年11月加班（市长汇报） (2)_沈阳_古塔_Sheet3" xfId="2009"/>
    <cellStyle name="_2007年11月加班（市长汇报） (2)_沈阳_古塔_Sheet3 10" xfId="2010"/>
    <cellStyle name="_2007年11月加班（市长汇报） (2)_沈阳_古塔_Sheet3 11" xfId="2011"/>
    <cellStyle name="_2007年11月加班（市长汇报） (2)_沈阳_古塔_Sheet3 12" xfId="2012"/>
    <cellStyle name="_2007年11月加班（市长汇报） (2)_沈阳_古塔_Sheet3 13" xfId="2013"/>
    <cellStyle name="_2007年11月加班（市长汇报） (2)_沈阳_古塔_Sheet3 14" xfId="2014"/>
    <cellStyle name="_2007年11月加班（市长汇报） (2)_沈阳_古塔_Sheet3 2" xfId="2015"/>
    <cellStyle name="_2007年11月加班（市长汇报） (2)_沈阳_古塔_Sheet3 3" xfId="2016"/>
    <cellStyle name="_2007年11月加班（市长汇报） (2)_沈阳_古塔_Sheet3 4" xfId="2017"/>
    <cellStyle name="_2007年11月加班（市长汇报） (2)_沈阳_古塔_Sheet3 5" xfId="2018"/>
    <cellStyle name="_2007年11月加班（市长汇报） (2)_沈阳_古塔_Sheet3 6" xfId="2019"/>
    <cellStyle name="_2007年11月加班（市长汇报） (2)_沈阳_古塔_Sheet3 7" xfId="2020"/>
    <cellStyle name="_2007年11月加班（市长汇报） (2)_沈阳_古塔_Sheet3 8" xfId="2021"/>
    <cellStyle name="_2007年11月加班（市长汇报） (2)_沈阳_古塔_Sheet3 9" xfId="2022"/>
    <cellStyle name="_2007年11月加班（市长汇报） (2)_沈阳_义县" xfId="2023"/>
    <cellStyle name="_2007年11月加班（市长汇报） (2)_沈阳_义县 10" xfId="2024"/>
    <cellStyle name="_2007年11月加班（市长汇报） (2)_沈阳_义县 11" xfId="2025"/>
    <cellStyle name="_2007年11月加班（市长汇报） (2)_沈阳_义县 12" xfId="2026"/>
    <cellStyle name="_2007年11月加班（市长汇报） (2)_沈阳_义县 13" xfId="2027"/>
    <cellStyle name="_2007年11月加班（市长汇报） (2)_沈阳_义县 14" xfId="2028"/>
    <cellStyle name="_2007年11月加班（市长汇报） (2)_沈阳_义县 2" xfId="2029"/>
    <cellStyle name="_2007年11月加班（市长汇报） (2)_沈阳_义县 3" xfId="2030"/>
    <cellStyle name="_2007年11月加班（市长汇报） (2)_沈阳_义县 4" xfId="2031"/>
    <cellStyle name="_2007年11月加班（市长汇报） (2)_沈阳_义县 5" xfId="2032"/>
    <cellStyle name="_2007年11月加班（市长汇报） (2)_沈阳_义县 6" xfId="2033"/>
    <cellStyle name="_2007年11月加班（市长汇报） (2)_沈阳_义县 7" xfId="2034"/>
    <cellStyle name="_2007年11月加班（市长汇报） (2)_沈阳_义县 8" xfId="2035"/>
    <cellStyle name="_2007年11月加班（市长汇报） (2)_沈阳_义县 9" xfId="2036"/>
    <cellStyle name="_2007年11月加班（市长汇报） (2)_沈阳_义县_19基金转移支付表" xfId="2037"/>
    <cellStyle name="_2007年11月加班（市长汇报） (2)_沈阳_义县_19基金转移支付表 10" xfId="2038"/>
    <cellStyle name="_2007年11月加班（市长汇报） (2)_沈阳_义县_19基金转移支付表 11" xfId="2039"/>
    <cellStyle name="_2007年11月加班（市长汇报） (2)_沈阳_义县_19基金转移支付表 12" xfId="2040"/>
    <cellStyle name="_2007年11月加班（市长汇报） (2)_沈阳_义县_19基金转移支付表 13" xfId="2041"/>
    <cellStyle name="_2007年11月加班（市长汇报） (2)_沈阳_义县_19基金转移支付表 14" xfId="2042"/>
    <cellStyle name="_2007年11月加班（市长汇报） (2)_沈阳_义县_19基金转移支付表 2" xfId="2043"/>
    <cellStyle name="_2007年11月加班（市长汇报） (2)_沈阳_义县_19基金转移支付表 3" xfId="2044"/>
    <cellStyle name="_2007年11月加班（市长汇报） (2)_沈阳_义县_19基金转移支付表 4" xfId="2045"/>
    <cellStyle name="_2007年11月加班（市长汇报） (2)_沈阳_义县_19基金转移支付表 5" xfId="2046"/>
    <cellStyle name="_2007年11月加班（市长汇报） (2)_沈阳_义县_19基金转移支付表 6" xfId="2047"/>
    <cellStyle name="_2007年11月加班（市长汇报） (2)_沈阳_义县_19基金转移支付表 7" xfId="2048"/>
    <cellStyle name="_2007年11月加班（市长汇报） (2)_沈阳_义县_19基金转移支付表 8" xfId="2049"/>
    <cellStyle name="_2007年11月加班（市长汇报） (2)_沈阳_义县_19基金转移支付表 9" xfId="2050"/>
    <cellStyle name="_2007年11月加班（市长汇报） (2)_沈阳_义县_19全县一般支" xfId="2051"/>
    <cellStyle name="_2007年11月加班（市长汇报） (2)_沈阳_义县_19全县一般支 10" xfId="2052"/>
    <cellStyle name="_2007年11月加班（市长汇报） (2)_沈阳_义县_19全县一般支 11" xfId="2053"/>
    <cellStyle name="_2007年11月加班（市长汇报） (2)_沈阳_义县_19全县一般支 12" xfId="2054"/>
    <cellStyle name="_2007年11月加班（市长汇报） (2)_沈阳_义县_19全县一般支 13" xfId="2055"/>
    <cellStyle name="_2007年11月加班（市长汇报） (2)_沈阳_义县_19全县一般支 14" xfId="2056"/>
    <cellStyle name="_2007年11月加班（市长汇报） (2)_沈阳_义县_19全县一般支 2" xfId="2057"/>
    <cellStyle name="_2007年11月加班（市长汇报） (2)_沈阳_义县_19全县一般支 3" xfId="2058"/>
    <cellStyle name="_2007年11月加班（市长汇报） (2)_沈阳_义县_19全县一般支 4" xfId="2059"/>
    <cellStyle name="_2007年11月加班（市长汇报） (2)_沈阳_义县_19全县一般支 5" xfId="2060"/>
    <cellStyle name="_2007年11月加班（市长汇报） (2)_沈阳_义县_19全县一般支 6" xfId="2061"/>
    <cellStyle name="_2007年11月加班（市长汇报） (2)_沈阳_义县_19全县一般支 7" xfId="2062"/>
    <cellStyle name="_2007年11月加班（市长汇报） (2)_沈阳_义县_19全县一般支 8" xfId="2063"/>
    <cellStyle name="_2007年11月加班（市长汇报） (2)_沈阳_义县_19全县一般支 9" xfId="2064"/>
    <cellStyle name="_2007年11月加班（市长汇报） (2)_沈阳_义县_19社收" xfId="2065"/>
    <cellStyle name="_2007年11月加班（市长汇报） (2)_沈阳_义县_19社收 10" xfId="2066"/>
    <cellStyle name="_2007年11月加班（市长汇报） (2)_沈阳_义县_19社收 11" xfId="2067"/>
    <cellStyle name="_2007年11月加班（市长汇报） (2)_沈阳_义县_19社收 12" xfId="2068"/>
    <cellStyle name="_2007年11月加班（市长汇报） (2)_沈阳_义县_19社收 13" xfId="2069"/>
    <cellStyle name="_2007年11月加班（市长汇报） (2)_沈阳_义县_19社收 14" xfId="2070"/>
    <cellStyle name="_2007年11月加班（市长汇报） (2)_沈阳_义县_19社收 2" xfId="2071"/>
    <cellStyle name="_2007年11月加班（市长汇报） (2)_沈阳_义县_19社收 3" xfId="2072"/>
    <cellStyle name="_2007年11月加班（市长汇报） (2)_沈阳_义县_19社收 4" xfId="2073"/>
    <cellStyle name="_2007年11月加班（市长汇报） (2)_沈阳_义县_19社收 5" xfId="2074"/>
    <cellStyle name="_2007年11月加班（市长汇报） (2)_沈阳_义县_19社收 6" xfId="2075"/>
    <cellStyle name="_2007年11月加班（市长汇报） (2)_沈阳_义县_19社收 7" xfId="2076"/>
    <cellStyle name="_2007年11月加班（市长汇报） (2)_沈阳_义县_19社收 8" xfId="2077"/>
    <cellStyle name="_2007年11月加班（市长汇报） (2)_沈阳_义县_19社收 9" xfId="2078"/>
    <cellStyle name="_2007年11月加班（市长汇报） (2)_沈阳_义县_Sheet3" xfId="2079"/>
    <cellStyle name="_2007年11月加班（市长汇报） (2)_沈阳_义县_Sheet3 10" xfId="2080"/>
    <cellStyle name="_2007年11月加班（市长汇报） (2)_沈阳_义县_Sheet3 11" xfId="2081"/>
    <cellStyle name="_2007年11月加班（市长汇报） (2)_沈阳_义县_Sheet3 12" xfId="2082"/>
    <cellStyle name="_2007年11月加班（市长汇报） (2)_沈阳_义县_Sheet3 13" xfId="2083"/>
    <cellStyle name="_2007年11月加班（市长汇报） (2)_沈阳_义县_Sheet3 14" xfId="2084"/>
    <cellStyle name="_2007年11月加班（市长汇报） (2)_沈阳_义县_Sheet3 2" xfId="2085"/>
    <cellStyle name="_2007年11月加班（市长汇报） (2)_沈阳_义县_Sheet3 3" xfId="2086"/>
    <cellStyle name="_2007年11月加班（市长汇报） (2)_沈阳_义县_Sheet3 4" xfId="2087"/>
    <cellStyle name="_2007年11月加班（市长汇报） (2)_沈阳_义县_Sheet3 5" xfId="2088"/>
    <cellStyle name="_2007年11月加班（市长汇报） (2)_沈阳_义县_Sheet3 6" xfId="2089"/>
    <cellStyle name="_2007年11月加班（市长汇报） (2)_沈阳_义县_Sheet3 7" xfId="2090"/>
    <cellStyle name="_2007年11月加班（市长汇报） (2)_沈阳_义县_Sheet3 8" xfId="2091"/>
    <cellStyle name="_2007年11月加班（市长汇报） (2)_沈阳_义县_Sheet3 9" xfId="2092"/>
    <cellStyle name="_2007年11月加班（市长汇报） (2)_义县" xfId="2093"/>
    <cellStyle name="_2007年11月加班（市长汇报） (2)_义县 10" xfId="2094"/>
    <cellStyle name="_2007年11月加班（市长汇报） (2)_义县 11" xfId="2095"/>
    <cellStyle name="_2007年11月加班（市长汇报） (2)_义县 12" xfId="2096"/>
    <cellStyle name="_2007年11月加班（市长汇报） (2)_义县 13" xfId="2097"/>
    <cellStyle name="_2007年11月加班（市长汇报） (2)_义县 14" xfId="2098"/>
    <cellStyle name="_2007年11月加班（市长汇报） (2)_义县 2" xfId="2099"/>
    <cellStyle name="_2007年11月加班（市长汇报） (2)_义县 3" xfId="2100"/>
    <cellStyle name="_2007年11月加班（市长汇报） (2)_义县 4" xfId="2101"/>
    <cellStyle name="_2007年11月加班（市长汇报） (2)_义县 5" xfId="2102"/>
    <cellStyle name="_2007年11月加班（市长汇报） (2)_义县 6" xfId="2103"/>
    <cellStyle name="_2007年11月加班（市长汇报） (2)_义县 7" xfId="2104"/>
    <cellStyle name="_2007年11月加班（市长汇报） (2)_义县 8" xfId="2105"/>
    <cellStyle name="_2007年11月加班（市长汇报） (2)_义县 9" xfId="2106"/>
    <cellStyle name="_2007年11月加班（市长汇报） (2)_义县_19基金转移支付表" xfId="2107"/>
    <cellStyle name="_2007年11月加班（市长汇报） (2)_义县_19基金转移支付表 10" xfId="2108"/>
    <cellStyle name="_2007年11月加班（市长汇报） (2)_义县_19基金转移支付表 11" xfId="2109"/>
    <cellStyle name="_2007年11月加班（市长汇报） (2)_义县_19基金转移支付表 12" xfId="2110"/>
    <cellStyle name="_2007年11月加班（市长汇报） (2)_义县_19基金转移支付表 13" xfId="2111"/>
    <cellStyle name="_2007年11月加班（市长汇报） (2)_义县_19基金转移支付表 14" xfId="2112"/>
    <cellStyle name="_2007年11月加班（市长汇报） (2)_义县_19基金转移支付表 2" xfId="2113"/>
    <cellStyle name="_2007年11月加班（市长汇报） (2)_义县_19基金转移支付表 3" xfId="2114"/>
    <cellStyle name="_2007年11月加班（市长汇报） (2)_义县_19基金转移支付表 4" xfId="2115"/>
    <cellStyle name="_2007年11月加班（市长汇报） (2)_义县_19基金转移支付表 5" xfId="2116"/>
    <cellStyle name="_2007年11月加班（市长汇报） (2)_义县_19基金转移支付表 6" xfId="2117"/>
    <cellStyle name="_2007年11月加班（市长汇报） (2)_义县_19基金转移支付表 7" xfId="2118"/>
    <cellStyle name="_2007年11月加班（市长汇报） (2)_义县_19基金转移支付表 8" xfId="2119"/>
    <cellStyle name="_2007年11月加班（市长汇报） (2)_义县_19基金转移支付表 9" xfId="2120"/>
    <cellStyle name="_2007年11月加班（市长汇报） (2)_义县_19全县一般支" xfId="2121"/>
    <cellStyle name="_2007年11月加班（市长汇报） (2)_义县_19全县一般支 10" xfId="2122"/>
    <cellStyle name="_2007年11月加班（市长汇报） (2)_义县_19全县一般支 11" xfId="2123"/>
    <cellStyle name="_2007年11月加班（市长汇报） (2)_义县_19全县一般支 12" xfId="2124"/>
    <cellStyle name="_2007年11月加班（市长汇报） (2)_义县_19全县一般支 13" xfId="2125"/>
    <cellStyle name="_2007年11月加班（市长汇报） (2)_义县_19全县一般支 14" xfId="2126"/>
    <cellStyle name="_2007年11月加班（市长汇报） (2)_义县_19全县一般支 2" xfId="2127"/>
    <cellStyle name="_2007年11月加班（市长汇报） (2)_义县_19全县一般支 3" xfId="2128"/>
    <cellStyle name="_2007年11月加班（市长汇报） (2)_义县_19全县一般支 4" xfId="2129"/>
    <cellStyle name="_2007年11月加班（市长汇报） (2)_义县_19全县一般支 5" xfId="2130"/>
    <cellStyle name="_2007年11月加班（市长汇报） (2)_义县_19全县一般支 6" xfId="2131"/>
    <cellStyle name="_2007年11月加班（市长汇报） (2)_义县_19全县一般支 7" xfId="2132"/>
    <cellStyle name="_2007年11月加班（市长汇报） (2)_义县_19全县一般支 8" xfId="2133"/>
    <cellStyle name="_2007年11月加班（市长汇报） (2)_义县_19全县一般支 9" xfId="2134"/>
    <cellStyle name="_2007年11月加班（市长汇报） (2)_义县_19社收" xfId="2135"/>
    <cellStyle name="_2007年11月加班（市长汇报） (2)_义县_19社收 10" xfId="2136"/>
    <cellStyle name="_2007年11月加班（市长汇报） (2)_义县_19社收 11" xfId="2137"/>
    <cellStyle name="_2007年11月加班（市长汇报） (2)_义县_19社收 12" xfId="2138"/>
    <cellStyle name="_2007年11月加班（市长汇报） (2)_义县_19社收 13" xfId="2139"/>
    <cellStyle name="_2007年11月加班（市长汇报） (2)_义县_19社收 14" xfId="2140"/>
    <cellStyle name="_2007年11月加班（市长汇报） (2)_义县_19社收 2" xfId="2141"/>
    <cellStyle name="_2007年11月加班（市长汇报） (2)_义县_19社收 3" xfId="2142"/>
    <cellStyle name="_2007年11月加班（市长汇报） (2)_义县_19社收 4" xfId="2143"/>
    <cellStyle name="_2007年11月加班（市长汇报） (2)_义县_19社收 5" xfId="2144"/>
    <cellStyle name="_2007年11月加班（市长汇报） (2)_义县_19社收 6" xfId="2145"/>
    <cellStyle name="_2007年11月加班（市长汇报） (2)_义县_19社收 7" xfId="2146"/>
    <cellStyle name="_2007年11月加班（市长汇报） (2)_义县_19社收 8" xfId="2147"/>
    <cellStyle name="_2007年11月加班（市长汇报） (2)_义县_19社收 9" xfId="2148"/>
    <cellStyle name="_2007年11月加班（市长汇报） (2)_义县_Sheet3" xfId="2149"/>
    <cellStyle name="_2007年11月加班（市长汇报） (2)_义县_Sheet3 10" xfId="2150"/>
    <cellStyle name="_2007年11月加班（市长汇报） (2)_义县_Sheet3 11" xfId="2151"/>
    <cellStyle name="_2007年11月加班（市长汇报） (2)_义县_Sheet3 12" xfId="2152"/>
    <cellStyle name="_2007年11月加班（市长汇报） (2)_义县_Sheet3 13" xfId="2153"/>
    <cellStyle name="_2007年11月加班（市长汇报） (2)_义县_Sheet3 14" xfId="2154"/>
    <cellStyle name="_2007年11月加班（市长汇报） (2)_义县_Sheet3 2" xfId="2155"/>
    <cellStyle name="_2007年11月加班（市长汇报） (2)_义县_Sheet3 3" xfId="2156"/>
    <cellStyle name="_2007年11月加班（市长汇报） (2)_义县_Sheet3 4" xfId="2157"/>
    <cellStyle name="_2007年11月加班（市长汇报） (2)_义县_Sheet3 5" xfId="2158"/>
    <cellStyle name="_2007年11月加班（市长汇报） (2)_义县_Sheet3 6" xfId="2159"/>
    <cellStyle name="_2007年11月加班（市长汇报） (2)_义县_Sheet3 7" xfId="2160"/>
    <cellStyle name="_2007年11月加班（市长汇报） (2)_义县_Sheet3 8" xfId="2161"/>
    <cellStyle name="_2007年11月加班（市长汇报） (2)_义县_Sheet3 9" xfId="2162"/>
    <cellStyle name="_2007年全年部分城市收支情况比较表" xfId="2163"/>
    <cellStyle name="_2007年全年部分城市收支情况比较表_19基金转移支付表" xfId="2164"/>
    <cellStyle name="_2007年全年部分城市收支情况比较表_19全县一般支" xfId="2165"/>
    <cellStyle name="_2007年全年部分城市收支情况比较表_19社收" xfId="2166"/>
    <cellStyle name="_2007年全年部分城市收支情况比较表_Sheet3" xfId="2167"/>
    <cellStyle name="_2007年上半年全国地方级和部分城市收支情况" xfId="2168"/>
    <cellStyle name="_2007年上半年全国地方级和部分城市收支情况_19基金转移支付表" xfId="2169"/>
    <cellStyle name="_2007年上半年全国地方级和部分城市收支情况_19全县一般支" xfId="2170"/>
    <cellStyle name="_2007年上半年全国地方级和部分城市收支情况_19社收" xfId="2171"/>
    <cellStyle name="_2007年上半年全国地方级和部分城市收支情况_Sheet3" xfId="2172"/>
    <cellStyle name="_2007年市本级政府专项资金支出完成情况统计表(最后)" xfId="2173"/>
    <cellStyle name="_2007年市本级政府专项资金支出完成情况统计表(最后) 10" xfId="2174"/>
    <cellStyle name="_2007年市本级政府专项资金支出完成情况统计表(最后) 11" xfId="2175"/>
    <cellStyle name="_2007年市本级政府专项资金支出完成情况统计表(最后) 12" xfId="2176"/>
    <cellStyle name="_2007年市本级政府专项资金支出完成情况统计表(最后) 13" xfId="2177"/>
    <cellStyle name="_2007年市本级政府专项资金支出完成情况统计表(最后) 14" xfId="2178"/>
    <cellStyle name="_2007年市本级政府专项资金支出完成情况统计表(最后) 2" xfId="2179"/>
    <cellStyle name="_2007年市本级政府专项资金支出完成情况统计表(最后) 3" xfId="2180"/>
    <cellStyle name="_2007年市本级政府专项资金支出完成情况统计表(最后) 4" xfId="2181"/>
    <cellStyle name="_2007年市本级政府专项资金支出完成情况统计表(最后) 5" xfId="2182"/>
    <cellStyle name="_2007年市本级政府专项资金支出完成情况统计表(最后) 6" xfId="2183"/>
    <cellStyle name="_2007年市本级政府专项资金支出完成情况统计表(最后) 7" xfId="2184"/>
    <cellStyle name="_2007年市本级政府专项资金支出完成情况统计表(最后) 8" xfId="2185"/>
    <cellStyle name="_2007年市本级政府专项资金支出完成情况统计表(最后) 9" xfId="2186"/>
    <cellStyle name="_2007年市本级政府专项资金支出完成情况统计表(最后)_19基金转移支付表" xfId="2187"/>
    <cellStyle name="_2007年市本级政府专项资金支出完成情况统计表(最后)_19基金转移支付表 10" xfId="2188"/>
    <cellStyle name="_2007年市本级政府专项资金支出完成情况统计表(最后)_19基金转移支付表 11" xfId="2189"/>
    <cellStyle name="_2007年市本级政府专项资金支出完成情况统计表(最后)_19基金转移支付表 12" xfId="2190"/>
    <cellStyle name="_2007年市本级政府专项资金支出完成情况统计表(最后)_19基金转移支付表 13" xfId="2191"/>
    <cellStyle name="_2007年市本级政府专项资金支出完成情况统计表(最后)_19基金转移支付表 14" xfId="2192"/>
    <cellStyle name="_2007年市本级政府专项资金支出完成情况统计表(最后)_19基金转移支付表 2" xfId="2193"/>
    <cellStyle name="_2007年市本级政府专项资金支出完成情况统计表(最后)_19基金转移支付表 3" xfId="2194"/>
    <cellStyle name="_2007年市本级政府专项资金支出完成情况统计表(最后)_19基金转移支付表 4" xfId="2195"/>
    <cellStyle name="_2007年市本级政府专项资金支出完成情况统计表(最后)_19基金转移支付表 5" xfId="2196"/>
    <cellStyle name="_2007年市本级政府专项资金支出完成情况统计表(最后)_19基金转移支付表 6" xfId="2197"/>
    <cellStyle name="_2007年市本级政府专项资金支出完成情况统计表(最后)_19基金转移支付表 7" xfId="2198"/>
    <cellStyle name="_2007年市本级政府专项资金支出完成情况统计表(最后)_19基金转移支付表 8" xfId="2199"/>
    <cellStyle name="_2007年市本级政府专项资金支出完成情况统计表(最后)_19基金转移支付表 9" xfId="2200"/>
    <cellStyle name="_2007年市本级政府专项资金支出完成情况统计表(最后)_19全县一般支" xfId="2201"/>
    <cellStyle name="_2007年市本级政府专项资金支出完成情况统计表(最后)_19全县一般支 10" xfId="2202"/>
    <cellStyle name="_2007年市本级政府专项资金支出完成情况统计表(最后)_19全县一般支 11" xfId="2203"/>
    <cellStyle name="_2007年市本级政府专项资金支出完成情况统计表(最后)_19全县一般支 12" xfId="2204"/>
    <cellStyle name="_2007年市本级政府专项资金支出完成情况统计表(最后)_19全县一般支 13" xfId="2205"/>
    <cellStyle name="_2007年市本级政府专项资金支出完成情况统计表(最后)_19全县一般支 14" xfId="2206"/>
    <cellStyle name="_2007年市本级政府专项资金支出完成情况统计表(最后)_19全县一般支 2" xfId="2207"/>
    <cellStyle name="_2007年市本级政府专项资金支出完成情况统计表(最后)_19全县一般支 3" xfId="2208"/>
    <cellStyle name="_2007年市本级政府专项资金支出完成情况统计表(最后)_19全县一般支 4" xfId="2209"/>
    <cellStyle name="_2007年市本级政府专项资金支出完成情况统计表(最后)_19全县一般支 5" xfId="2210"/>
    <cellStyle name="_2007年市本级政府专项资金支出完成情况统计表(最后)_19全县一般支 6" xfId="2211"/>
    <cellStyle name="_2007年市本级政府专项资金支出完成情况统计表(最后)_19全县一般支 7" xfId="2212"/>
    <cellStyle name="_2007年市本级政府专项资金支出完成情况统计表(最后)_19全县一般支 8" xfId="2213"/>
    <cellStyle name="_2007年市本级政府专项资金支出完成情况统计表(最后)_19全县一般支 9" xfId="2214"/>
    <cellStyle name="_2007年市本级政府专项资金支出完成情况统计表(最后)_19社收" xfId="2215"/>
    <cellStyle name="_2007年市本级政府专项资金支出完成情况统计表(最后)_19社收 10" xfId="2216"/>
    <cellStyle name="_2007年市本级政府专项资金支出完成情况统计表(最后)_19社收 11" xfId="2217"/>
    <cellStyle name="_2007年市本级政府专项资金支出完成情况统计表(最后)_19社收 12" xfId="2218"/>
    <cellStyle name="_2007年市本级政府专项资金支出完成情况统计表(最后)_19社收 13" xfId="2219"/>
    <cellStyle name="_2007年市本级政府专项资金支出完成情况统计表(最后)_19社收 14" xfId="2220"/>
    <cellStyle name="_2007年市本级政府专项资金支出完成情况统计表(最后)_19社收 2" xfId="2221"/>
    <cellStyle name="_2007年市本级政府专项资金支出完成情况统计表(最后)_19社收 3" xfId="2222"/>
    <cellStyle name="_2007年市本级政府专项资金支出完成情况统计表(最后)_19社收 4" xfId="2223"/>
    <cellStyle name="_2007年市本级政府专项资金支出完成情况统计表(最后)_19社收 5" xfId="2224"/>
    <cellStyle name="_2007年市本级政府专项资金支出完成情况统计表(最后)_19社收 6" xfId="2225"/>
    <cellStyle name="_2007年市本级政府专项资金支出完成情况统计表(最后)_19社收 7" xfId="2226"/>
    <cellStyle name="_2007年市本级政府专项资金支出完成情况统计表(最后)_19社收 8" xfId="2227"/>
    <cellStyle name="_2007年市本级政府专项资金支出完成情况统计表(最后)_19社收 9" xfId="2228"/>
    <cellStyle name="_2007年市本级政府专项资金支出完成情况统计表(最后)_Sheet3" xfId="2229"/>
    <cellStyle name="_2007年市本级政府专项资金支出完成情况统计表(最后)_Sheet3 10" xfId="2230"/>
    <cellStyle name="_2007年市本级政府专项资金支出完成情况统计表(最后)_Sheet3 11" xfId="2231"/>
    <cellStyle name="_2007年市本级政府专项资金支出完成情况统计表(最后)_Sheet3 12" xfId="2232"/>
    <cellStyle name="_2007年市本级政府专项资金支出完成情况统计表(最后)_Sheet3 13" xfId="2233"/>
    <cellStyle name="_2007年市本级政府专项资金支出完成情况统计表(最后)_Sheet3 14" xfId="2234"/>
    <cellStyle name="_2007年市本级政府专项资金支出完成情况统计表(最后)_Sheet3 2" xfId="2235"/>
    <cellStyle name="_2007年市本级政府专项资金支出完成情况统计表(最后)_Sheet3 3" xfId="2236"/>
    <cellStyle name="_2007年市本级政府专项资金支出完成情况统计表(最后)_Sheet3 4" xfId="2237"/>
    <cellStyle name="_2007年市本级政府专项资金支出完成情况统计表(最后)_Sheet3 5" xfId="2238"/>
    <cellStyle name="_2007年市本级政府专项资金支出完成情况统计表(最后)_Sheet3 6" xfId="2239"/>
    <cellStyle name="_2007年市本级政府专项资金支出完成情况统计表(最后)_Sheet3 7" xfId="2240"/>
    <cellStyle name="_2007年市本级政府专项资金支出完成情况统计表(最后)_Sheet3 8" xfId="2241"/>
    <cellStyle name="_2007年市本级政府专项资金支出完成情况统计表(最后)_Sheet3 9" xfId="2242"/>
    <cellStyle name="_2007年市本级政府专项资金支出完成情况统计表(最后)_古塔" xfId="2243"/>
    <cellStyle name="_2007年市本级政府专项资金支出完成情况统计表(最后)_古塔 10" xfId="2244"/>
    <cellStyle name="_2007年市本级政府专项资金支出完成情况统计表(最后)_古塔 11" xfId="2245"/>
    <cellStyle name="_2007年市本级政府专项资金支出完成情况统计表(最后)_古塔 12" xfId="2246"/>
    <cellStyle name="_2007年市本级政府专项资金支出完成情况统计表(最后)_古塔 13" xfId="2247"/>
    <cellStyle name="_2007年市本级政府专项资金支出完成情况统计表(最后)_古塔 14" xfId="2248"/>
    <cellStyle name="_2007年市本级政府专项资金支出完成情况统计表(最后)_古塔 2" xfId="2249"/>
    <cellStyle name="_2007年市本级政府专项资金支出完成情况统计表(最后)_古塔 3" xfId="2250"/>
    <cellStyle name="_2007年市本级政府专项资金支出完成情况统计表(最后)_古塔 4" xfId="2251"/>
    <cellStyle name="_2007年市本级政府专项资金支出完成情况统计表(最后)_古塔 5" xfId="2252"/>
    <cellStyle name="_2007年市本级政府专项资金支出完成情况统计表(最后)_古塔 6" xfId="2253"/>
    <cellStyle name="_2007年市本级政府专项资金支出完成情况统计表(最后)_古塔 7" xfId="2254"/>
    <cellStyle name="_2007年市本级政府专项资金支出完成情况统计表(最后)_古塔 8" xfId="2255"/>
    <cellStyle name="_2007年市本级政府专项资金支出完成情况统计表(最后)_古塔 9" xfId="2256"/>
    <cellStyle name="_2007年市本级政府专项资金支出完成情况统计表(最后)_古塔_19基金转移支付表" xfId="2257"/>
    <cellStyle name="_2007年市本级政府专项资金支出完成情况统计表(最后)_古塔_19基金转移支付表 10" xfId="2258"/>
    <cellStyle name="_2007年市本级政府专项资金支出完成情况统计表(最后)_古塔_19基金转移支付表 11" xfId="2259"/>
    <cellStyle name="_2007年市本级政府专项资金支出完成情况统计表(最后)_古塔_19基金转移支付表 12" xfId="2260"/>
    <cellStyle name="_2007年市本级政府专项资金支出完成情况统计表(最后)_古塔_19基金转移支付表 13" xfId="2261"/>
    <cellStyle name="_2007年市本级政府专项资金支出完成情况统计表(最后)_古塔_19基金转移支付表 14" xfId="2262"/>
    <cellStyle name="_2007年市本级政府专项资金支出完成情况统计表(最后)_古塔_19基金转移支付表 2" xfId="2263"/>
    <cellStyle name="_2007年市本级政府专项资金支出完成情况统计表(最后)_古塔_19基金转移支付表 3" xfId="2264"/>
    <cellStyle name="_2007年市本级政府专项资金支出完成情况统计表(最后)_古塔_19基金转移支付表 4" xfId="2265"/>
    <cellStyle name="_2007年市本级政府专项资金支出完成情况统计表(最后)_古塔_19基金转移支付表 5" xfId="2266"/>
    <cellStyle name="_2007年市本级政府专项资金支出完成情况统计表(最后)_古塔_19基金转移支付表 6" xfId="2267"/>
    <cellStyle name="_2007年市本级政府专项资金支出完成情况统计表(最后)_古塔_19基金转移支付表 7" xfId="2268"/>
    <cellStyle name="_2007年市本级政府专项资金支出完成情况统计表(最后)_古塔_19基金转移支付表 8" xfId="2269"/>
    <cellStyle name="_2007年市本级政府专项资金支出完成情况统计表(最后)_古塔_19基金转移支付表 9" xfId="2270"/>
    <cellStyle name="_2007年市本级政府专项资金支出完成情况统计表(最后)_古塔_19全县一般支" xfId="2271"/>
    <cellStyle name="_2007年市本级政府专项资金支出完成情况统计表(最后)_古塔_19全县一般支 10" xfId="2272"/>
    <cellStyle name="_2007年市本级政府专项资金支出完成情况统计表(最后)_古塔_19全县一般支 11" xfId="2273"/>
    <cellStyle name="_2007年市本级政府专项资金支出完成情况统计表(最后)_古塔_19全县一般支 12" xfId="2274"/>
    <cellStyle name="_2007年市本级政府专项资金支出完成情况统计表(最后)_古塔_19全县一般支 13" xfId="2275"/>
    <cellStyle name="_2007年市本级政府专项资金支出完成情况统计表(最后)_古塔_19全县一般支 14" xfId="2276"/>
    <cellStyle name="_2007年市本级政府专项资金支出完成情况统计表(最后)_古塔_19全县一般支 2" xfId="2277"/>
    <cellStyle name="_2007年市本级政府专项资金支出完成情况统计表(最后)_古塔_19全县一般支 3" xfId="2278"/>
    <cellStyle name="_2007年市本级政府专项资金支出完成情况统计表(最后)_古塔_19全县一般支 4" xfId="2279"/>
    <cellStyle name="_2007年市本级政府专项资金支出完成情况统计表(最后)_古塔_19全县一般支 5" xfId="2280"/>
    <cellStyle name="_2007年市本级政府专项资金支出完成情况统计表(最后)_古塔_19全县一般支 6" xfId="2281"/>
    <cellStyle name="_2007年市本级政府专项资金支出完成情况统计表(最后)_古塔_19全县一般支 7" xfId="2282"/>
    <cellStyle name="_2007年市本级政府专项资金支出完成情况统计表(最后)_古塔_19全县一般支 8" xfId="2283"/>
    <cellStyle name="_2007年市本级政府专项资金支出完成情况统计表(最后)_古塔_19全县一般支 9" xfId="2284"/>
    <cellStyle name="_2007年市本级政府专项资金支出完成情况统计表(最后)_古塔_19社收" xfId="2285"/>
    <cellStyle name="_2007年市本级政府专项资金支出完成情况统计表(最后)_古塔_19社收 10" xfId="2286"/>
    <cellStyle name="_2007年市本级政府专项资金支出完成情况统计表(最后)_古塔_19社收 11" xfId="2287"/>
    <cellStyle name="_2007年市本级政府专项资金支出完成情况统计表(最后)_古塔_19社收 12" xfId="2288"/>
    <cellStyle name="_2007年市本级政府专项资金支出完成情况统计表(最后)_古塔_19社收 13" xfId="2289"/>
    <cellStyle name="_2007年市本级政府专项资金支出完成情况统计表(最后)_古塔_19社收 14" xfId="2290"/>
    <cellStyle name="_2007年市本级政府专项资金支出完成情况统计表(最后)_古塔_19社收 2" xfId="2291"/>
    <cellStyle name="_2007年市本级政府专项资金支出完成情况统计表(最后)_古塔_19社收 3" xfId="2292"/>
    <cellStyle name="_2007年市本级政府专项资金支出完成情况统计表(最后)_古塔_19社收 4" xfId="2293"/>
    <cellStyle name="_2007年市本级政府专项资金支出完成情况统计表(最后)_古塔_19社收 5" xfId="2294"/>
    <cellStyle name="_2007年市本级政府专项资金支出完成情况统计表(最后)_古塔_19社收 6" xfId="2295"/>
    <cellStyle name="_2007年市本级政府专项资金支出完成情况统计表(最后)_古塔_19社收 7" xfId="2296"/>
    <cellStyle name="_2007年市本级政府专项资金支出完成情况统计表(最后)_古塔_19社收 8" xfId="2297"/>
    <cellStyle name="_2007年市本级政府专项资金支出完成情况统计表(最后)_古塔_19社收 9" xfId="2298"/>
    <cellStyle name="_2007年市本级政府专项资金支出完成情况统计表(最后)_古塔_Sheet3" xfId="2299"/>
    <cellStyle name="_2007年市本级政府专项资金支出完成情况统计表(最后)_古塔_Sheet3 10" xfId="2300"/>
    <cellStyle name="_2007年市本级政府专项资金支出完成情况统计表(最后)_古塔_Sheet3 11" xfId="2301"/>
    <cellStyle name="_2007年市本级政府专项资金支出完成情况统计表(最后)_古塔_Sheet3 12" xfId="2302"/>
    <cellStyle name="_2007年市本级政府专项资金支出完成情况统计表(最后)_古塔_Sheet3 13" xfId="2303"/>
    <cellStyle name="_2007年市本级政府专项资金支出完成情况统计表(最后)_古塔_Sheet3 14" xfId="2304"/>
    <cellStyle name="_2007年市本级政府专项资金支出完成情况统计表(最后)_古塔_Sheet3 2" xfId="2305"/>
    <cellStyle name="_2007年市本级政府专项资金支出完成情况统计表(最后)_古塔_Sheet3 3" xfId="2306"/>
    <cellStyle name="_2007年市本级政府专项资金支出完成情况统计表(最后)_古塔_Sheet3 4" xfId="2307"/>
    <cellStyle name="_2007年市本级政府专项资金支出完成情况统计表(最后)_古塔_Sheet3 5" xfId="2308"/>
    <cellStyle name="_2007年市本级政府专项资金支出完成情况统计表(最后)_古塔_Sheet3 6" xfId="2309"/>
    <cellStyle name="_2007年市本级政府专项资金支出完成情况统计表(最后)_古塔_Sheet3 7" xfId="2310"/>
    <cellStyle name="_2007年市本级政府专项资金支出完成情况统计表(最后)_古塔_Sheet3 8" xfId="2311"/>
    <cellStyle name="_2007年市本级政府专项资金支出完成情况统计表(最后)_古塔_Sheet3 9" xfId="2312"/>
    <cellStyle name="_2007年市本级政府专项资金支出完成情况统计表(最后)_沈阳" xfId="2313"/>
    <cellStyle name="_2007年市本级政府专项资金支出完成情况统计表(最后)_沈阳 10" xfId="2314"/>
    <cellStyle name="_2007年市本级政府专项资金支出完成情况统计表(最后)_沈阳 11" xfId="2315"/>
    <cellStyle name="_2007年市本级政府专项资金支出完成情况统计表(最后)_沈阳 12" xfId="2316"/>
    <cellStyle name="_2007年市本级政府专项资金支出完成情况统计表(最后)_沈阳 13" xfId="2317"/>
    <cellStyle name="_2007年市本级政府专项资金支出完成情况统计表(最后)_沈阳 14" xfId="2318"/>
    <cellStyle name="_2007年市本级政府专项资金支出完成情况统计表(最后)_沈阳 2" xfId="2319"/>
    <cellStyle name="_2007年市本级政府专项资金支出完成情况统计表(最后)_沈阳 3" xfId="2320"/>
    <cellStyle name="_2007年市本级政府专项资金支出完成情况统计表(最后)_沈阳 4" xfId="2321"/>
    <cellStyle name="_2007年市本级政府专项资金支出完成情况统计表(最后)_沈阳 5" xfId="2322"/>
    <cellStyle name="_2007年市本级政府专项资金支出完成情况统计表(最后)_沈阳 6" xfId="2323"/>
    <cellStyle name="_2007年市本级政府专项资金支出完成情况统计表(最后)_沈阳 7" xfId="2324"/>
    <cellStyle name="_2007年市本级政府专项资金支出完成情况统计表(最后)_沈阳 8" xfId="2325"/>
    <cellStyle name="_2007年市本级政府专项资金支出完成情况统计表(最后)_沈阳 9" xfId="2326"/>
    <cellStyle name="_2007年市本级政府专项资金支出完成情况统计表(最后)_沈阳_19基金转移支付表" xfId="2327"/>
    <cellStyle name="_2007年市本级政府专项资金支出完成情况统计表(最后)_沈阳_19基金转移支付表 10" xfId="2328"/>
    <cellStyle name="_2007年市本级政府专项资金支出完成情况统计表(最后)_沈阳_19基金转移支付表 11" xfId="2329"/>
    <cellStyle name="_2007年市本级政府专项资金支出完成情况统计表(最后)_沈阳_19基金转移支付表 12" xfId="2330"/>
    <cellStyle name="_2007年市本级政府专项资金支出完成情况统计表(最后)_沈阳_19基金转移支付表 13" xfId="2331"/>
    <cellStyle name="_2007年市本级政府专项资金支出完成情况统计表(最后)_沈阳_19基金转移支付表 14" xfId="2332"/>
    <cellStyle name="_2007年市本级政府专项资金支出完成情况统计表(最后)_沈阳_19基金转移支付表 2" xfId="2333"/>
    <cellStyle name="_2007年市本级政府专项资金支出完成情况统计表(最后)_沈阳_19基金转移支付表 3" xfId="2334"/>
    <cellStyle name="_2007年市本级政府专项资金支出完成情况统计表(最后)_沈阳_19基金转移支付表 4" xfId="2335"/>
    <cellStyle name="_2007年市本级政府专项资金支出完成情况统计表(最后)_沈阳_19基金转移支付表 5" xfId="2336"/>
    <cellStyle name="_2007年市本级政府专项资金支出完成情况统计表(最后)_沈阳_19基金转移支付表 6" xfId="2337"/>
    <cellStyle name="_2007年市本级政府专项资金支出完成情况统计表(最后)_沈阳_19基金转移支付表 7" xfId="2338"/>
    <cellStyle name="_2007年市本级政府专项资金支出完成情况统计表(最后)_沈阳_19基金转移支付表 8" xfId="2339"/>
    <cellStyle name="_2007年市本级政府专项资金支出完成情况统计表(最后)_沈阳_19基金转移支付表 9" xfId="2340"/>
    <cellStyle name="_2007年市本级政府专项资金支出完成情况统计表(最后)_沈阳_19全县一般支" xfId="2341"/>
    <cellStyle name="_2007年市本级政府专项资金支出完成情况统计表(最后)_沈阳_19全县一般支 10" xfId="2342"/>
    <cellStyle name="_2007年市本级政府专项资金支出完成情况统计表(最后)_沈阳_19全县一般支 11" xfId="2343"/>
    <cellStyle name="_2007年市本级政府专项资金支出完成情况统计表(最后)_沈阳_19全县一般支 12" xfId="2344"/>
    <cellStyle name="_2007年市本级政府专项资金支出完成情况统计表(最后)_沈阳_19全县一般支 13" xfId="2345"/>
    <cellStyle name="_2007年市本级政府专项资金支出完成情况统计表(最后)_沈阳_19全县一般支 14" xfId="2346"/>
    <cellStyle name="_2007年市本级政府专项资金支出完成情况统计表(最后)_沈阳_19全县一般支 2" xfId="2347"/>
    <cellStyle name="_2007年市本级政府专项资金支出完成情况统计表(最后)_沈阳_19全县一般支 3" xfId="2348"/>
    <cellStyle name="_2007年市本级政府专项资金支出完成情况统计表(最后)_沈阳_19全县一般支 4" xfId="2349"/>
    <cellStyle name="_2007年市本级政府专项资金支出完成情况统计表(最后)_沈阳_19全县一般支 5" xfId="2350"/>
    <cellStyle name="_2007年市本级政府专项资金支出完成情况统计表(最后)_沈阳_19全县一般支 6" xfId="2351"/>
    <cellStyle name="_2007年市本级政府专项资金支出完成情况统计表(最后)_沈阳_19全县一般支 7" xfId="2352"/>
    <cellStyle name="_2007年市本级政府专项资金支出完成情况统计表(最后)_沈阳_19全县一般支 8" xfId="2353"/>
    <cellStyle name="_2007年市本级政府专项资金支出完成情况统计表(最后)_沈阳_19全县一般支 9" xfId="2354"/>
    <cellStyle name="_2007年市本级政府专项资金支出完成情况统计表(最后)_沈阳_19社收" xfId="2355"/>
    <cellStyle name="_2007年市本级政府专项资金支出完成情况统计表(最后)_沈阳_19社收 10" xfId="2356"/>
    <cellStyle name="_2007年市本级政府专项资金支出完成情况统计表(最后)_沈阳_19社收 11" xfId="2357"/>
    <cellStyle name="_2007年市本级政府专项资金支出完成情况统计表(最后)_沈阳_19社收 12" xfId="2358"/>
    <cellStyle name="_2007年市本级政府专项资金支出完成情况统计表(最后)_沈阳_19社收 13" xfId="2359"/>
    <cellStyle name="_2007年市本级政府专项资金支出完成情况统计表(最后)_沈阳_19社收 14" xfId="2360"/>
    <cellStyle name="_2007年市本级政府专项资金支出完成情况统计表(最后)_沈阳_19社收 2" xfId="2361"/>
    <cellStyle name="_2007年市本级政府专项资金支出完成情况统计表(最后)_沈阳_19社收 3" xfId="2362"/>
    <cellStyle name="_2007年市本级政府专项资金支出完成情况统计表(最后)_沈阳_19社收 4" xfId="2363"/>
    <cellStyle name="_2007年市本级政府专项资金支出完成情况统计表(最后)_沈阳_19社收 5" xfId="2364"/>
    <cellStyle name="_2007年市本级政府专项资金支出完成情况统计表(最后)_沈阳_19社收 6" xfId="2365"/>
    <cellStyle name="_2007年市本级政府专项资金支出完成情况统计表(最后)_沈阳_19社收 7" xfId="2366"/>
    <cellStyle name="_2007年市本级政府专项资金支出完成情况统计表(最后)_沈阳_19社收 8" xfId="2367"/>
    <cellStyle name="_2007年市本级政府专项资金支出完成情况统计表(最后)_沈阳_19社收 9" xfId="2368"/>
    <cellStyle name="_2007年市本级政府专项资金支出完成情况统计表(最后)_沈阳_Sheet3" xfId="2369"/>
    <cellStyle name="_2007年市本级政府专项资金支出完成情况统计表(最后)_沈阳_Sheet3 10" xfId="2370"/>
    <cellStyle name="_2007年市本级政府专项资金支出完成情况统计表(最后)_沈阳_Sheet3 11" xfId="2371"/>
    <cellStyle name="_2007年市本级政府专项资金支出完成情况统计表(最后)_沈阳_Sheet3 12" xfId="2372"/>
    <cellStyle name="_2007年市本级政府专项资金支出完成情况统计表(最后)_沈阳_Sheet3 13" xfId="2373"/>
    <cellStyle name="_2007年市本级政府专项资金支出完成情况统计表(最后)_沈阳_Sheet3 14" xfId="2374"/>
    <cellStyle name="_2007年市本级政府专项资金支出完成情况统计表(最后)_沈阳_Sheet3 2" xfId="2375"/>
    <cellStyle name="_2007年市本级政府专项资金支出完成情况统计表(最后)_沈阳_Sheet3 3" xfId="2376"/>
    <cellStyle name="_2007年市本级政府专项资金支出完成情况统计表(最后)_沈阳_Sheet3 4" xfId="2377"/>
    <cellStyle name="_2007年市本级政府专项资金支出完成情况统计表(最后)_沈阳_Sheet3 5" xfId="2378"/>
    <cellStyle name="_2007年市本级政府专项资金支出完成情况统计表(最后)_沈阳_Sheet3 6" xfId="2379"/>
    <cellStyle name="_2007年市本级政府专项资金支出完成情况统计表(最后)_沈阳_Sheet3 7" xfId="2380"/>
    <cellStyle name="_2007年市本级政府专项资金支出完成情况统计表(最后)_沈阳_Sheet3 8" xfId="2381"/>
    <cellStyle name="_2007年市本级政府专项资金支出完成情况统计表(最后)_沈阳_Sheet3 9" xfId="2382"/>
    <cellStyle name="_2007年市本级政府专项资金支出完成情况统计表(最后)_沈阳_古塔" xfId="2383"/>
    <cellStyle name="_2007年市本级政府专项资金支出完成情况统计表(最后)_沈阳_古塔 10" xfId="2384"/>
    <cellStyle name="_2007年市本级政府专项资金支出完成情况统计表(最后)_沈阳_古塔 11" xfId="2385"/>
    <cellStyle name="_2007年市本级政府专项资金支出完成情况统计表(最后)_沈阳_古塔 12" xfId="2386"/>
    <cellStyle name="_2007年市本级政府专项资金支出完成情况统计表(最后)_沈阳_古塔 13" xfId="2387"/>
    <cellStyle name="_2007年市本级政府专项资金支出完成情况统计表(最后)_沈阳_古塔 14" xfId="2388"/>
    <cellStyle name="_2007年市本级政府专项资金支出完成情况统计表(最后)_沈阳_古塔 2" xfId="2389"/>
    <cellStyle name="_2007年市本级政府专项资金支出完成情况统计表(最后)_沈阳_古塔 3" xfId="2390"/>
    <cellStyle name="_2007年市本级政府专项资金支出完成情况统计表(最后)_沈阳_古塔 4" xfId="2391"/>
    <cellStyle name="_2007年市本级政府专项资金支出完成情况统计表(最后)_沈阳_古塔 5" xfId="2392"/>
    <cellStyle name="_2007年市本级政府专项资金支出完成情况统计表(最后)_沈阳_古塔 6" xfId="2393"/>
    <cellStyle name="_2007年市本级政府专项资金支出完成情况统计表(最后)_沈阳_古塔 7" xfId="2394"/>
    <cellStyle name="_2007年市本级政府专项资金支出完成情况统计表(最后)_沈阳_古塔 8" xfId="2395"/>
    <cellStyle name="_2007年市本级政府专项资金支出完成情况统计表(最后)_沈阳_古塔 9" xfId="2396"/>
    <cellStyle name="_2007年市本级政府专项资金支出完成情况统计表(最后)_沈阳_古塔_19基金转移支付表" xfId="2397"/>
    <cellStyle name="_2007年市本级政府专项资金支出完成情况统计表(最后)_沈阳_古塔_19基金转移支付表 10" xfId="2398"/>
    <cellStyle name="_2007年市本级政府专项资金支出完成情况统计表(最后)_沈阳_古塔_19基金转移支付表 11" xfId="2399"/>
    <cellStyle name="_2007年市本级政府专项资金支出完成情况统计表(最后)_沈阳_古塔_19基金转移支付表 12" xfId="2400"/>
    <cellStyle name="_2007年市本级政府专项资金支出完成情况统计表(最后)_沈阳_古塔_19基金转移支付表 13" xfId="2401"/>
    <cellStyle name="_2007年市本级政府专项资金支出完成情况统计表(最后)_沈阳_古塔_19基金转移支付表 14" xfId="2402"/>
    <cellStyle name="_2007年市本级政府专项资金支出完成情况统计表(最后)_沈阳_古塔_19基金转移支付表 2" xfId="2403"/>
    <cellStyle name="_2007年市本级政府专项资金支出完成情况统计表(最后)_沈阳_古塔_19基金转移支付表 3" xfId="2404"/>
    <cellStyle name="_2007年市本级政府专项资金支出完成情况统计表(最后)_沈阳_古塔_19基金转移支付表 4" xfId="2405"/>
    <cellStyle name="_2007年市本级政府专项资金支出完成情况统计表(最后)_沈阳_古塔_19基金转移支付表 5" xfId="2406"/>
    <cellStyle name="_2007年市本级政府专项资金支出完成情况统计表(最后)_沈阳_古塔_19基金转移支付表 6" xfId="2407"/>
    <cellStyle name="_2007年市本级政府专项资金支出完成情况统计表(最后)_沈阳_古塔_19基金转移支付表 7" xfId="2408"/>
    <cellStyle name="_2007年市本级政府专项资金支出完成情况统计表(最后)_沈阳_古塔_19基金转移支付表 8" xfId="2409"/>
    <cellStyle name="_2007年市本级政府专项资金支出完成情况统计表(最后)_沈阳_古塔_19基金转移支付表 9" xfId="2410"/>
    <cellStyle name="_2007年市本级政府专项资金支出完成情况统计表(最后)_沈阳_古塔_19全县一般支" xfId="2411"/>
    <cellStyle name="_2007年市本级政府专项资金支出完成情况统计表(最后)_沈阳_古塔_19全县一般支 10" xfId="2412"/>
    <cellStyle name="_2007年市本级政府专项资金支出完成情况统计表(最后)_沈阳_古塔_19全县一般支 11" xfId="2413"/>
    <cellStyle name="_2007年市本级政府专项资金支出完成情况统计表(最后)_沈阳_古塔_19全县一般支 12" xfId="2414"/>
    <cellStyle name="_2007年市本级政府专项资金支出完成情况统计表(最后)_沈阳_古塔_19全县一般支 13" xfId="2415"/>
    <cellStyle name="_2007年市本级政府专项资金支出完成情况统计表(最后)_沈阳_古塔_19全县一般支 14" xfId="2416"/>
    <cellStyle name="_2007年市本级政府专项资金支出完成情况统计表(最后)_沈阳_古塔_19全县一般支 2" xfId="2417"/>
    <cellStyle name="_2007年市本级政府专项资金支出完成情况统计表(最后)_沈阳_古塔_19全县一般支 3" xfId="2418"/>
    <cellStyle name="_2007年市本级政府专项资金支出完成情况统计表(最后)_沈阳_古塔_19全县一般支 4" xfId="2419"/>
    <cellStyle name="_2007年市本级政府专项资金支出完成情况统计表(最后)_沈阳_古塔_19全县一般支 5" xfId="2420"/>
    <cellStyle name="_2007年市本级政府专项资金支出完成情况统计表(最后)_沈阳_古塔_19全县一般支 6" xfId="2421"/>
    <cellStyle name="_2007年市本级政府专项资金支出完成情况统计表(最后)_沈阳_古塔_19全县一般支 7" xfId="2422"/>
    <cellStyle name="_2007年市本级政府专项资金支出完成情况统计表(最后)_沈阳_古塔_19全县一般支 8" xfId="2423"/>
    <cellStyle name="_2007年市本级政府专项资金支出完成情况统计表(最后)_沈阳_古塔_19全县一般支 9" xfId="2424"/>
    <cellStyle name="_2007年市本级政府专项资金支出完成情况统计表(最后)_沈阳_古塔_19社收" xfId="2425"/>
    <cellStyle name="_2007年市本级政府专项资金支出完成情况统计表(最后)_沈阳_古塔_19社收 10" xfId="2426"/>
    <cellStyle name="_2007年市本级政府专项资金支出完成情况统计表(最后)_沈阳_古塔_19社收 11" xfId="2427"/>
    <cellStyle name="_2007年市本级政府专项资金支出完成情况统计表(最后)_沈阳_古塔_19社收 12" xfId="2428"/>
    <cellStyle name="_2007年市本级政府专项资金支出完成情况统计表(最后)_沈阳_古塔_19社收 13" xfId="2429"/>
    <cellStyle name="_2007年市本级政府专项资金支出完成情况统计表(最后)_沈阳_古塔_19社收 14" xfId="2430"/>
    <cellStyle name="_2007年市本级政府专项资金支出完成情况统计表(最后)_沈阳_古塔_19社收 2" xfId="2431"/>
    <cellStyle name="_2007年市本级政府专项资金支出完成情况统计表(最后)_沈阳_古塔_19社收 3" xfId="2432"/>
    <cellStyle name="_2007年市本级政府专项资金支出完成情况统计表(最后)_沈阳_古塔_19社收 4" xfId="2433"/>
    <cellStyle name="_2007年市本级政府专项资金支出完成情况统计表(最后)_沈阳_古塔_19社收 5" xfId="2434"/>
    <cellStyle name="_2007年市本级政府专项资金支出完成情况统计表(最后)_沈阳_古塔_19社收 6" xfId="2435"/>
    <cellStyle name="_2007年市本级政府专项资金支出完成情况统计表(最后)_沈阳_古塔_19社收 7" xfId="2436"/>
    <cellStyle name="_2007年市本级政府专项资金支出完成情况统计表(最后)_沈阳_古塔_19社收 8" xfId="2437"/>
    <cellStyle name="_2007年市本级政府专项资金支出完成情况统计表(最后)_沈阳_古塔_19社收 9" xfId="2438"/>
    <cellStyle name="_2007年市本级政府专项资金支出完成情况统计表(最后)_沈阳_古塔_Sheet3" xfId="2439"/>
    <cellStyle name="_2007年市本级政府专项资金支出完成情况统计表(最后)_沈阳_古塔_Sheet3 10" xfId="2440"/>
    <cellStyle name="_2007年市本级政府专项资金支出完成情况统计表(最后)_沈阳_古塔_Sheet3 11" xfId="2441"/>
    <cellStyle name="_2007年市本级政府专项资金支出完成情况统计表(最后)_沈阳_古塔_Sheet3 12" xfId="2442"/>
    <cellStyle name="_2007年市本级政府专项资金支出完成情况统计表(最后)_沈阳_古塔_Sheet3 13" xfId="2443"/>
    <cellStyle name="_2007年市本级政府专项资金支出完成情况统计表(最后)_沈阳_古塔_Sheet3 14" xfId="2444"/>
    <cellStyle name="_2007年市本级政府专项资金支出完成情况统计表(最后)_沈阳_古塔_Sheet3 2" xfId="2445"/>
    <cellStyle name="_2007年市本级政府专项资金支出完成情况统计表(最后)_沈阳_古塔_Sheet3 3" xfId="2446"/>
    <cellStyle name="_2007年市本级政府专项资金支出完成情况统计表(最后)_沈阳_古塔_Sheet3 4" xfId="2447"/>
    <cellStyle name="_2007年市本级政府专项资金支出完成情况统计表(最后)_沈阳_古塔_Sheet3 5" xfId="2448"/>
    <cellStyle name="_2007年市本级政府专项资金支出完成情况统计表(最后)_沈阳_古塔_Sheet3 6" xfId="2449"/>
    <cellStyle name="_2007年市本级政府专项资金支出完成情况统计表(最后)_沈阳_古塔_Sheet3 7" xfId="2450"/>
    <cellStyle name="_2007年市本级政府专项资金支出完成情况统计表(最后)_沈阳_古塔_Sheet3 8" xfId="2451"/>
    <cellStyle name="_2007年市本级政府专项资金支出完成情况统计表(最后)_沈阳_古塔_Sheet3 9" xfId="2452"/>
    <cellStyle name="_2007年市本级政府专项资金支出完成情况统计表(最后)_沈阳_义县" xfId="2453"/>
    <cellStyle name="_2007年市本级政府专项资金支出完成情况统计表(最后)_沈阳_义县 10" xfId="2454"/>
    <cellStyle name="_2007年市本级政府专项资金支出完成情况统计表(最后)_沈阳_义县 11" xfId="2455"/>
    <cellStyle name="_2007年市本级政府专项资金支出完成情况统计表(最后)_沈阳_义县 12" xfId="2456"/>
    <cellStyle name="_2007年市本级政府专项资金支出完成情况统计表(最后)_沈阳_义县 13" xfId="2457"/>
    <cellStyle name="_2007年市本级政府专项资金支出完成情况统计表(最后)_沈阳_义县 14" xfId="2458"/>
    <cellStyle name="_2007年市本级政府专项资金支出完成情况统计表(最后)_沈阳_义县 2" xfId="2459"/>
    <cellStyle name="_2007年市本级政府专项资金支出完成情况统计表(最后)_沈阳_义县 3" xfId="2460"/>
    <cellStyle name="_2007年市本级政府专项资金支出完成情况统计表(最后)_沈阳_义县 4" xfId="2461"/>
    <cellStyle name="_2007年市本级政府专项资金支出完成情况统计表(最后)_沈阳_义县 5" xfId="2462"/>
    <cellStyle name="_2007年市本级政府专项资金支出完成情况统计表(最后)_沈阳_义县 6" xfId="2463"/>
    <cellStyle name="_2007年市本级政府专项资金支出完成情况统计表(最后)_沈阳_义县 7" xfId="2464"/>
    <cellStyle name="_2007年市本级政府专项资金支出完成情况统计表(最后)_沈阳_义县 8" xfId="2465"/>
    <cellStyle name="_2007年市本级政府专项资金支出完成情况统计表(最后)_沈阳_义县 9" xfId="2466"/>
    <cellStyle name="_2007年市本级政府专项资金支出完成情况统计表(最后)_沈阳_义县_19基金转移支付表" xfId="2467"/>
    <cellStyle name="_2007年市本级政府专项资金支出完成情况统计表(最后)_沈阳_义县_19基金转移支付表 10" xfId="2468"/>
    <cellStyle name="_2007年市本级政府专项资金支出完成情况统计表(最后)_沈阳_义县_19基金转移支付表 11" xfId="2469"/>
    <cellStyle name="_2007年市本级政府专项资金支出完成情况统计表(最后)_沈阳_义县_19基金转移支付表 12" xfId="2470"/>
    <cellStyle name="_2007年市本级政府专项资金支出完成情况统计表(最后)_沈阳_义县_19基金转移支付表 13" xfId="2471"/>
    <cellStyle name="_2007年市本级政府专项资金支出完成情况统计表(最后)_沈阳_义县_19基金转移支付表 14" xfId="2472"/>
    <cellStyle name="_2007年市本级政府专项资金支出完成情况统计表(最后)_沈阳_义县_19基金转移支付表 2" xfId="2473"/>
    <cellStyle name="_2007年市本级政府专项资金支出完成情况统计表(最后)_沈阳_义县_19基金转移支付表 3" xfId="2474"/>
    <cellStyle name="_2007年市本级政府专项资金支出完成情况统计表(最后)_沈阳_义县_19基金转移支付表 4" xfId="2475"/>
    <cellStyle name="_2007年市本级政府专项资金支出完成情况统计表(最后)_沈阳_义县_19基金转移支付表 5" xfId="2476"/>
    <cellStyle name="_2007年市本级政府专项资金支出完成情况统计表(最后)_沈阳_义县_19基金转移支付表 6" xfId="2477"/>
    <cellStyle name="_2007年市本级政府专项资金支出完成情况统计表(最后)_沈阳_义县_19基金转移支付表 7" xfId="2478"/>
    <cellStyle name="_2007年市本级政府专项资金支出完成情况统计表(最后)_沈阳_义县_19基金转移支付表 8" xfId="2479"/>
    <cellStyle name="_2007年市本级政府专项资金支出完成情况统计表(最后)_沈阳_义县_19基金转移支付表 9" xfId="2480"/>
    <cellStyle name="_2007年市本级政府专项资金支出完成情况统计表(最后)_沈阳_义县_19全县一般支" xfId="2481"/>
    <cellStyle name="_2007年市本级政府专项资金支出完成情况统计表(最后)_沈阳_义县_19全县一般支 10" xfId="2482"/>
    <cellStyle name="_2007年市本级政府专项资金支出完成情况统计表(最后)_沈阳_义县_19全县一般支 11" xfId="2483"/>
    <cellStyle name="_2007年市本级政府专项资金支出完成情况统计表(最后)_沈阳_义县_19全县一般支 12" xfId="2484"/>
    <cellStyle name="_2007年市本级政府专项资金支出完成情况统计表(最后)_沈阳_义县_19全县一般支 13" xfId="2485"/>
    <cellStyle name="_2007年市本级政府专项资金支出完成情况统计表(最后)_沈阳_义县_19全县一般支 14" xfId="2486"/>
    <cellStyle name="_2007年市本级政府专项资金支出完成情况统计表(最后)_沈阳_义县_19全县一般支 2" xfId="2487"/>
    <cellStyle name="_2007年市本级政府专项资金支出完成情况统计表(最后)_沈阳_义县_19全县一般支 3" xfId="2488"/>
    <cellStyle name="_2007年市本级政府专项资金支出完成情况统计表(最后)_沈阳_义县_19全县一般支 4" xfId="2489"/>
    <cellStyle name="_2007年市本级政府专项资金支出完成情况统计表(最后)_沈阳_义县_19全县一般支 5" xfId="2490"/>
    <cellStyle name="_2007年市本级政府专项资金支出完成情况统计表(最后)_沈阳_义县_19全县一般支 6" xfId="2491"/>
    <cellStyle name="_2007年市本级政府专项资金支出完成情况统计表(最后)_沈阳_义县_19全县一般支 7" xfId="2492"/>
    <cellStyle name="_2007年市本级政府专项资金支出完成情况统计表(最后)_沈阳_义县_19全县一般支 8" xfId="2493"/>
    <cellStyle name="_2007年市本级政府专项资金支出完成情况统计表(最后)_沈阳_义县_19全县一般支 9" xfId="2494"/>
    <cellStyle name="_2007年市本级政府专项资金支出完成情况统计表(最后)_沈阳_义县_19社收" xfId="2495"/>
    <cellStyle name="_2007年市本级政府专项资金支出完成情况统计表(最后)_沈阳_义县_19社收 10" xfId="2496"/>
    <cellStyle name="_2007年市本级政府专项资金支出完成情况统计表(最后)_沈阳_义县_19社收 11" xfId="2497"/>
    <cellStyle name="_2007年市本级政府专项资金支出完成情况统计表(最后)_沈阳_义县_19社收 12" xfId="2498"/>
    <cellStyle name="_2007年市本级政府专项资金支出完成情况统计表(最后)_沈阳_义县_19社收 13" xfId="2499"/>
    <cellStyle name="_2007年市本级政府专项资金支出完成情况统计表(最后)_沈阳_义县_19社收 14" xfId="2500"/>
    <cellStyle name="_2007年市本级政府专项资金支出完成情况统计表(最后)_沈阳_义县_19社收 2" xfId="2501"/>
    <cellStyle name="_2007年市本级政府专项资金支出完成情况统计表(最后)_沈阳_义县_19社收 3" xfId="2502"/>
    <cellStyle name="_2007年市本级政府专项资金支出完成情况统计表(最后)_沈阳_义县_19社收 4" xfId="2503"/>
    <cellStyle name="_2007年市本级政府专项资金支出完成情况统计表(最后)_沈阳_义县_19社收 5" xfId="2504"/>
    <cellStyle name="_2007年市本级政府专项资金支出完成情况统计表(最后)_沈阳_义县_19社收 6" xfId="2505"/>
    <cellStyle name="_2007年市本级政府专项资金支出完成情况统计表(最后)_沈阳_义县_19社收 7" xfId="2506"/>
    <cellStyle name="_2007年市本级政府专项资金支出完成情况统计表(最后)_沈阳_义县_19社收 8" xfId="2507"/>
    <cellStyle name="_2007年市本级政府专项资金支出完成情况统计表(最后)_沈阳_义县_19社收 9" xfId="2508"/>
    <cellStyle name="_2007年市本级政府专项资金支出完成情况统计表(最后)_沈阳_义县_Sheet3" xfId="2509"/>
    <cellStyle name="_2007年市本级政府专项资金支出完成情况统计表(最后)_沈阳_义县_Sheet3 10" xfId="2510"/>
    <cellStyle name="_2007年市本级政府专项资金支出完成情况统计表(最后)_沈阳_义县_Sheet3 11" xfId="2511"/>
    <cellStyle name="_2007年市本级政府专项资金支出完成情况统计表(最后)_沈阳_义县_Sheet3 12" xfId="2512"/>
    <cellStyle name="_2007年市本级政府专项资金支出完成情况统计表(最后)_沈阳_义县_Sheet3 13" xfId="2513"/>
    <cellStyle name="_2007年市本级政府专项资金支出完成情况统计表(最后)_沈阳_义县_Sheet3 14" xfId="2514"/>
    <cellStyle name="_2007年市本级政府专项资金支出完成情况统计表(最后)_沈阳_义县_Sheet3 2" xfId="2515"/>
    <cellStyle name="_2007年市本级政府专项资金支出完成情况统计表(最后)_沈阳_义县_Sheet3 3" xfId="2516"/>
    <cellStyle name="_2007年市本级政府专项资金支出完成情况统计表(最后)_沈阳_义县_Sheet3 4" xfId="2517"/>
    <cellStyle name="_2007年市本级政府专项资金支出完成情况统计表(最后)_沈阳_义县_Sheet3 5" xfId="2518"/>
    <cellStyle name="_2007年市本级政府专项资金支出完成情况统计表(最后)_沈阳_义县_Sheet3 6" xfId="2519"/>
    <cellStyle name="_2007年市本级政府专项资金支出完成情况统计表(最后)_沈阳_义县_Sheet3 7" xfId="2520"/>
    <cellStyle name="_2007年市本级政府专项资金支出完成情况统计表(最后)_沈阳_义县_Sheet3 8" xfId="2521"/>
    <cellStyle name="_2007年市本级政府专项资金支出完成情况统计表(最后)_沈阳_义县_Sheet3 9" xfId="2522"/>
    <cellStyle name="_2007年市本级政府专项资金支出完成情况统计表(最后)_义县" xfId="2523"/>
    <cellStyle name="_2007年市本级政府专项资金支出完成情况统计表(最后)_义县 10" xfId="2524"/>
    <cellStyle name="_2007年市本级政府专项资金支出完成情况统计表(最后)_义县 11" xfId="2525"/>
    <cellStyle name="_2007年市本级政府专项资金支出完成情况统计表(最后)_义县 12" xfId="2526"/>
    <cellStyle name="_2007年市本级政府专项资金支出完成情况统计表(最后)_义县 13" xfId="2527"/>
    <cellStyle name="_2007年市本级政府专项资金支出完成情况统计表(最后)_义县 14" xfId="2528"/>
    <cellStyle name="_2007年市本级政府专项资金支出完成情况统计表(最后)_义县 2" xfId="2529"/>
    <cellStyle name="_2007年市本级政府专项资金支出完成情况统计表(最后)_义县 3" xfId="2530"/>
    <cellStyle name="_2007年市本级政府专项资金支出完成情况统计表(最后)_义县 4" xfId="2531"/>
    <cellStyle name="_2007年市本级政府专项资金支出完成情况统计表(最后)_义县 5" xfId="2532"/>
    <cellStyle name="_2007年市本级政府专项资金支出完成情况统计表(最后)_义县 6" xfId="2533"/>
    <cellStyle name="_2007年市本级政府专项资金支出完成情况统计表(最后)_义县 7" xfId="2534"/>
    <cellStyle name="_2007年市本级政府专项资金支出完成情况统计表(最后)_义县 8" xfId="2535"/>
    <cellStyle name="_2007年市本级政府专项资金支出完成情况统计表(最后)_义县 9" xfId="2536"/>
    <cellStyle name="_2007年市本级政府专项资金支出完成情况统计表(最后)_义县_19基金转移支付表" xfId="2537"/>
    <cellStyle name="_2007年市本级政府专项资金支出完成情况统计表(最后)_义县_19基金转移支付表 10" xfId="2538"/>
    <cellStyle name="_2007年市本级政府专项资金支出完成情况统计表(最后)_义县_19基金转移支付表 11" xfId="2539"/>
    <cellStyle name="_2007年市本级政府专项资金支出完成情况统计表(最后)_义县_19基金转移支付表 12" xfId="2540"/>
    <cellStyle name="_2007年市本级政府专项资金支出完成情况统计表(最后)_义县_19基金转移支付表 13" xfId="2541"/>
    <cellStyle name="_2007年市本级政府专项资金支出完成情况统计表(最后)_义县_19基金转移支付表 14" xfId="2542"/>
    <cellStyle name="_2007年市本级政府专项资金支出完成情况统计表(最后)_义县_19基金转移支付表 2" xfId="2543"/>
    <cellStyle name="_2007年市本级政府专项资金支出完成情况统计表(最后)_义县_19基金转移支付表 3" xfId="2544"/>
    <cellStyle name="_2007年市本级政府专项资金支出完成情况统计表(最后)_义县_19基金转移支付表 4" xfId="2545"/>
    <cellStyle name="_2007年市本级政府专项资金支出完成情况统计表(最后)_义县_19基金转移支付表 5" xfId="2546"/>
    <cellStyle name="_2007年市本级政府专项资金支出完成情况统计表(最后)_义县_19基金转移支付表 6" xfId="2547"/>
    <cellStyle name="_2007年市本级政府专项资金支出完成情况统计表(最后)_义县_19基金转移支付表 7" xfId="2548"/>
    <cellStyle name="_2007年市本级政府专项资金支出完成情况统计表(最后)_义县_19基金转移支付表 8" xfId="2549"/>
    <cellStyle name="_2007年市本级政府专项资金支出完成情况统计表(最后)_义县_19基金转移支付表 9" xfId="2550"/>
    <cellStyle name="_2007年市本级政府专项资金支出完成情况统计表(最后)_义县_19全县一般支" xfId="2551"/>
    <cellStyle name="_2007年市本级政府专项资金支出完成情况统计表(最后)_义县_19全县一般支 10" xfId="2552"/>
    <cellStyle name="_2007年市本级政府专项资金支出完成情况统计表(最后)_义县_19全县一般支 11" xfId="2553"/>
    <cellStyle name="_2007年市本级政府专项资金支出完成情况统计表(最后)_义县_19全县一般支 12" xfId="2554"/>
    <cellStyle name="_2007年市本级政府专项资金支出完成情况统计表(最后)_义县_19全县一般支 13" xfId="2555"/>
    <cellStyle name="_2007年市本级政府专项资金支出完成情况统计表(最后)_义县_19全县一般支 14" xfId="2556"/>
    <cellStyle name="_2007年市本级政府专项资金支出完成情况统计表(最后)_义县_19全县一般支 2" xfId="2557"/>
    <cellStyle name="_2007年市本级政府专项资金支出完成情况统计表(最后)_义县_19全县一般支 3" xfId="2558"/>
    <cellStyle name="_2007年市本级政府专项资金支出完成情况统计表(最后)_义县_19全县一般支 4" xfId="2559"/>
    <cellStyle name="_2007年市本级政府专项资金支出完成情况统计表(最后)_义县_19全县一般支 5" xfId="2560"/>
    <cellStyle name="_2007年市本级政府专项资金支出完成情况统计表(最后)_义县_19全县一般支 6" xfId="2561"/>
    <cellStyle name="_2007年市本级政府专项资金支出完成情况统计表(最后)_义县_19全县一般支 7" xfId="2562"/>
    <cellStyle name="_2007年市本级政府专项资金支出完成情况统计表(最后)_义县_19全县一般支 8" xfId="2563"/>
    <cellStyle name="_2007年市本级政府专项资金支出完成情况统计表(最后)_义县_19全县一般支 9" xfId="2564"/>
    <cellStyle name="_2007年市本级政府专项资金支出完成情况统计表(最后)_义县_19社收" xfId="2565"/>
    <cellStyle name="_2007年市本级政府专项资金支出完成情况统计表(最后)_义县_19社收 10" xfId="2566"/>
    <cellStyle name="_2007年市本级政府专项资金支出完成情况统计表(最后)_义县_19社收 11" xfId="2567"/>
    <cellStyle name="_2007年市本级政府专项资金支出完成情况统计表(最后)_义县_19社收 12" xfId="2568"/>
    <cellStyle name="_2007年市本级政府专项资金支出完成情况统计表(最后)_义县_19社收 13" xfId="2569"/>
    <cellStyle name="_2007年市本级政府专项资金支出完成情况统计表(最后)_义县_19社收 14" xfId="2570"/>
    <cellStyle name="_2007年市本级政府专项资金支出完成情况统计表(最后)_义县_19社收 2" xfId="2571"/>
    <cellStyle name="_2007年市本级政府专项资金支出完成情况统计表(最后)_义县_19社收 3" xfId="2572"/>
    <cellStyle name="_2007年市本级政府专项资金支出完成情况统计表(最后)_义县_19社收 4" xfId="2573"/>
    <cellStyle name="_2007年市本级政府专项资金支出完成情况统计表(最后)_义县_19社收 5" xfId="2574"/>
    <cellStyle name="_2007年市本级政府专项资金支出完成情况统计表(最后)_义县_19社收 6" xfId="2575"/>
    <cellStyle name="_2007年市本级政府专项资金支出完成情况统计表(最后)_义县_19社收 7" xfId="2576"/>
    <cellStyle name="_2007年市本级政府专项资金支出完成情况统计表(最后)_义县_19社收 8" xfId="2577"/>
    <cellStyle name="_2007年市本级政府专项资金支出完成情况统计表(最后)_义县_19社收 9" xfId="2578"/>
    <cellStyle name="_2007年市本级政府专项资金支出完成情况统计表(最后)_义县_Sheet3" xfId="2579"/>
    <cellStyle name="_2007年市本级政府专项资金支出完成情况统计表(最后)_义县_Sheet3 10" xfId="2580"/>
    <cellStyle name="_2007年市本级政府专项资金支出完成情况统计表(最后)_义县_Sheet3 11" xfId="2581"/>
    <cellStyle name="_2007年市本级政府专项资金支出完成情况统计表(最后)_义县_Sheet3 12" xfId="2582"/>
    <cellStyle name="_2007年市本级政府专项资金支出完成情况统计表(最后)_义县_Sheet3 13" xfId="2583"/>
    <cellStyle name="_2007年市本级政府专项资金支出完成情况统计表(最后)_义县_Sheet3 14" xfId="2584"/>
    <cellStyle name="_2007年市本级政府专项资金支出完成情况统计表(最后)_义县_Sheet3 2" xfId="2585"/>
    <cellStyle name="_2007年市本级政府专项资金支出完成情况统计表(最后)_义县_Sheet3 3" xfId="2586"/>
    <cellStyle name="_2007年市本级政府专项资金支出完成情况统计表(最后)_义县_Sheet3 4" xfId="2587"/>
    <cellStyle name="_2007年市本级政府专项资金支出完成情况统计表(最后)_义县_Sheet3 5" xfId="2588"/>
    <cellStyle name="_2007年市本级政府专项资金支出完成情况统计表(最后)_义县_Sheet3 6" xfId="2589"/>
    <cellStyle name="_2007年市本级政府专项资金支出完成情况统计表(最后)_义县_Sheet3 7" xfId="2590"/>
    <cellStyle name="_2007年市本级政府专项资金支出完成情况统计表(最后)_义县_Sheet3 8" xfId="2591"/>
    <cellStyle name="_2007年市本级政府专项资金支出完成情况统计表(最后)_义县_Sheet3 9" xfId="2592"/>
    <cellStyle name="_2008年1月份执行分析表（新科目）" xfId="2593"/>
    <cellStyle name="_2008年1月份执行分析表（新科目）_19基金转移支付表" xfId="2594"/>
    <cellStyle name="_2008年1月份执行分析表（新科目）_19全县一般支" xfId="2595"/>
    <cellStyle name="_2008年1月份执行分析表（新科目）_19社收" xfId="2596"/>
    <cellStyle name="_2008年1月份执行分析表（新科目）_Sheet3" xfId="2597"/>
    <cellStyle name="_2008年分管部门财力需求情况第三次测算" xfId="2598"/>
    <cellStyle name="_2008年分管部门财力需求情况第三次测算 10" xfId="2599"/>
    <cellStyle name="_2008年分管部门财力需求情况第三次测算 11" xfId="2600"/>
    <cellStyle name="_2008年分管部门财力需求情况第三次测算 12" xfId="2601"/>
    <cellStyle name="_2008年分管部门财力需求情况第三次测算 13" xfId="2602"/>
    <cellStyle name="_2008年分管部门财力需求情况第三次测算 14" xfId="2603"/>
    <cellStyle name="_2008年分管部门财力需求情况第三次测算 2" xfId="2604"/>
    <cellStyle name="_2008年分管部门财力需求情况第三次测算 3" xfId="2605"/>
    <cellStyle name="_2008年分管部门财力需求情况第三次测算 4" xfId="2606"/>
    <cellStyle name="_2008年分管部门财力需求情况第三次测算 5" xfId="2607"/>
    <cellStyle name="_2008年分管部门财力需求情况第三次测算 6" xfId="2608"/>
    <cellStyle name="_2008年分管部门财力需求情况第三次测算 7" xfId="2609"/>
    <cellStyle name="_2008年分管部门财力需求情况第三次测算 8" xfId="2610"/>
    <cellStyle name="_2008年分管部门财力需求情况第三次测算 9" xfId="2611"/>
    <cellStyle name="_2008年分管部门财力需求情况第三次测算_19基金转移支付表" xfId="2612"/>
    <cellStyle name="_2008年分管部门财力需求情况第三次测算_19基金转移支付表 10" xfId="2613"/>
    <cellStyle name="_2008年分管部门财力需求情况第三次测算_19基金转移支付表 11" xfId="2614"/>
    <cellStyle name="_2008年分管部门财力需求情况第三次测算_19基金转移支付表 12" xfId="2615"/>
    <cellStyle name="_2008年分管部门财力需求情况第三次测算_19基金转移支付表 13" xfId="2616"/>
    <cellStyle name="_2008年分管部门财力需求情况第三次测算_19基金转移支付表 14" xfId="2617"/>
    <cellStyle name="_2008年分管部门财力需求情况第三次测算_19基金转移支付表 2" xfId="2618"/>
    <cellStyle name="_2008年分管部门财力需求情况第三次测算_19基金转移支付表 3" xfId="2619"/>
    <cellStyle name="_2008年分管部门财力需求情况第三次测算_19基金转移支付表 4" xfId="2620"/>
    <cellStyle name="_2008年分管部门财力需求情况第三次测算_19基金转移支付表 5" xfId="2621"/>
    <cellStyle name="_2008年分管部门财力需求情况第三次测算_19基金转移支付表 6" xfId="2622"/>
    <cellStyle name="_2008年分管部门财力需求情况第三次测算_19基金转移支付表 7" xfId="2623"/>
    <cellStyle name="_2008年分管部门财力需求情况第三次测算_19基金转移支付表 8" xfId="2624"/>
    <cellStyle name="_2008年分管部门财力需求情况第三次测算_19基金转移支付表 9" xfId="2625"/>
    <cellStyle name="_2008年分管部门财力需求情况第三次测算_19全县一般支" xfId="2626"/>
    <cellStyle name="_2008年分管部门财力需求情况第三次测算_19全县一般支 10" xfId="2627"/>
    <cellStyle name="_2008年分管部门财力需求情况第三次测算_19全县一般支 11" xfId="2628"/>
    <cellStyle name="_2008年分管部门财力需求情况第三次测算_19全县一般支 12" xfId="2629"/>
    <cellStyle name="_2008年分管部门财力需求情况第三次测算_19全县一般支 13" xfId="2630"/>
    <cellStyle name="_2008年分管部门财力需求情况第三次测算_19全县一般支 14" xfId="2631"/>
    <cellStyle name="_2008年分管部门财力需求情况第三次测算_19全县一般支 2" xfId="2632"/>
    <cellStyle name="_2008年分管部门财力需求情况第三次测算_19全县一般支 3" xfId="2633"/>
    <cellStyle name="_2008年分管部门财力需求情况第三次测算_19全县一般支 4" xfId="2634"/>
    <cellStyle name="_2008年分管部门财力需求情况第三次测算_19全县一般支 5" xfId="2635"/>
    <cellStyle name="_2008年分管部门财力需求情况第三次测算_19全县一般支 6" xfId="2636"/>
    <cellStyle name="_2008年分管部门财力需求情况第三次测算_19全县一般支 7" xfId="2637"/>
    <cellStyle name="_2008年分管部门财力需求情况第三次测算_19全县一般支 8" xfId="2638"/>
    <cellStyle name="_2008年分管部门财力需求情况第三次测算_19全县一般支 9" xfId="2639"/>
    <cellStyle name="_2008年分管部门财力需求情况第三次测算_19社收" xfId="2640"/>
    <cellStyle name="_2008年分管部门财力需求情况第三次测算_19社收 10" xfId="2641"/>
    <cellStyle name="_2008年分管部门财力需求情况第三次测算_19社收 11" xfId="2642"/>
    <cellStyle name="_2008年分管部门财力需求情况第三次测算_19社收 12" xfId="2643"/>
    <cellStyle name="_2008年分管部门财力需求情况第三次测算_19社收 13" xfId="2644"/>
    <cellStyle name="_2008年分管部门财力需求情况第三次测算_19社收 14" xfId="2645"/>
    <cellStyle name="_2008年分管部门财力需求情况第三次测算_19社收 2" xfId="2646"/>
    <cellStyle name="_2008年分管部门财力需求情况第三次测算_19社收 3" xfId="2647"/>
    <cellStyle name="_2008年分管部门财力需求情况第三次测算_19社收 4" xfId="2648"/>
    <cellStyle name="_2008年分管部门财力需求情况第三次测算_19社收 5" xfId="2649"/>
    <cellStyle name="_2008年分管部门财力需求情况第三次测算_19社收 6" xfId="2650"/>
    <cellStyle name="_2008年分管部门财力需求情况第三次测算_19社收 7" xfId="2651"/>
    <cellStyle name="_2008年分管部门财力需求情况第三次测算_19社收 8" xfId="2652"/>
    <cellStyle name="_2008年分管部门财力需求情况第三次测算_19社收 9" xfId="2653"/>
    <cellStyle name="_2008年分管部门财力需求情况第三次测算_Sheet3" xfId="2654"/>
    <cellStyle name="_2008年分管部门财力需求情况第三次测算_Sheet3 10" xfId="2655"/>
    <cellStyle name="_2008年分管部门财力需求情况第三次测算_Sheet3 11" xfId="2656"/>
    <cellStyle name="_2008年分管部门财力需求情况第三次测算_Sheet3 12" xfId="2657"/>
    <cellStyle name="_2008年分管部门财力需求情况第三次测算_Sheet3 13" xfId="2658"/>
    <cellStyle name="_2008年分管部门财力需求情况第三次测算_Sheet3 14" xfId="2659"/>
    <cellStyle name="_2008年分管部门财力需求情况第三次测算_Sheet3 2" xfId="2660"/>
    <cellStyle name="_2008年分管部门财力需求情况第三次测算_Sheet3 3" xfId="2661"/>
    <cellStyle name="_2008年分管部门财力需求情况第三次测算_Sheet3 4" xfId="2662"/>
    <cellStyle name="_2008年分管部门财力需求情况第三次测算_Sheet3 5" xfId="2663"/>
    <cellStyle name="_2008年分管部门财力需求情况第三次测算_Sheet3 6" xfId="2664"/>
    <cellStyle name="_2008年分管部门财力需求情况第三次测算_Sheet3 7" xfId="2665"/>
    <cellStyle name="_2008年分管部门财力需求情况第三次测算_Sheet3 8" xfId="2666"/>
    <cellStyle name="_2008年分管部门财力需求情况第三次测算_Sheet3 9" xfId="2667"/>
    <cellStyle name="_2008年分管部门财力需求情况第三次测算_古塔" xfId="2668"/>
    <cellStyle name="_2008年分管部门财力需求情况第三次测算_古塔 10" xfId="2669"/>
    <cellStyle name="_2008年分管部门财力需求情况第三次测算_古塔 11" xfId="2670"/>
    <cellStyle name="_2008年分管部门财力需求情况第三次测算_古塔 12" xfId="2671"/>
    <cellStyle name="_2008年分管部门财力需求情况第三次测算_古塔 13" xfId="2672"/>
    <cellStyle name="_2008年分管部门财力需求情况第三次测算_古塔 14" xfId="2673"/>
    <cellStyle name="_2008年分管部门财力需求情况第三次测算_古塔 2" xfId="2674"/>
    <cellStyle name="_2008年分管部门财力需求情况第三次测算_古塔 3" xfId="2675"/>
    <cellStyle name="_2008年分管部门财力需求情况第三次测算_古塔 4" xfId="2676"/>
    <cellStyle name="_2008年分管部门财力需求情况第三次测算_古塔 5" xfId="2677"/>
    <cellStyle name="_2008年分管部门财力需求情况第三次测算_古塔 6" xfId="2678"/>
    <cellStyle name="_2008年分管部门财力需求情况第三次测算_古塔 7" xfId="2679"/>
    <cellStyle name="_2008年分管部门财力需求情况第三次测算_古塔 8" xfId="2680"/>
    <cellStyle name="_2008年分管部门财力需求情况第三次测算_古塔 9" xfId="2681"/>
    <cellStyle name="_2008年分管部门财力需求情况第三次测算_古塔_19基金转移支付表" xfId="2682"/>
    <cellStyle name="_2008年分管部门财力需求情况第三次测算_古塔_19基金转移支付表 10" xfId="2683"/>
    <cellStyle name="_2008年分管部门财力需求情况第三次测算_古塔_19基金转移支付表 11" xfId="2684"/>
    <cellStyle name="_2008年分管部门财力需求情况第三次测算_古塔_19基金转移支付表 12" xfId="2685"/>
    <cellStyle name="_2008年分管部门财力需求情况第三次测算_古塔_19基金转移支付表 13" xfId="2686"/>
    <cellStyle name="_2008年分管部门财力需求情况第三次测算_古塔_19基金转移支付表 14" xfId="2687"/>
    <cellStyle name="_2008年分管部门财力需求情况第三次测算_古塔_19基金转移支付表 2" xfId="2688"/>
    <cellStyle name="_2008年分管部门财力需求情况第三次测算_古塔_19基金转移支付表 3" xfId="2689"/>
    <cellStyle name="_2008年分管部门财力需求情况第三次测算_古塔_19基金转移支付表 4" xfId="2690"/>
    <cellStyle name="_2008年分管部门财力需求情况第三次测算_古塔_19基金转移支付表 5" xfId="2691"/>
    <cellStyle name="_2008年分管部门财力需求情况第三次测算_古塔_19基金转移支付表 6" xfId="2692"/>
    <cellStyle name="_2008年分管部门财力需求情况第三次测算_古塔_19基金转移支付表 7" xfId="2693"/>
    <cellStyle name="_2008年分管部门财力需求情况第三次测算_古塔_19基金转移支付表 8" xfId="2694"/>
    <cellStyle name="_2008年分管部门财力需求情况第三次测算_古塔_19基金转移支付表 9" xfId="2695"/>
    <cellStyle name="_2008年分管部门财力需求情况第三次测算_古塔_19全县一般支" xfId="2696"/>
    <cellStyle name="_2008年分管部门财力需求情况第三次测算_古塔_19全县一般支 10" xfId="2697"/>
    <cellStyle name="_2008年分管部门财力需求情况第三次测算_古塔_19全县一般支 11" xfId="2698"/>
    <cellStyle name="_2008年分管部门财力需求情况第三次测算_古塔_19全县一般支 12" xfId="2699"/>
    <cellStyle name="_2008年分管部门财力需求情况第三次测算_古塔_19全县一般支 13" xfId="2700"/>
    <cellStyle name="_2008年分管部门财力需求情况第三次测算_古塔_19全县一般支 14" xfId="2701"/>
    <cellStyle name="_2008年分管部门财力需求情况第三次测算_古塔_19全县一般支 2" xfId="2702"/>
    <cellStyle name="_2008年分管部门财力需求情况第三次测算_古塔_19全县一般支 3" xfId="2703"/>
    <cellStyle name="_2008年分管部门财力需求情况第三次测算_古塔_19全县一般支 4" xfId="2704"/>
    <cellStyle name="_2008年分管部门财力需求情况第三次测算_古塔_19全县一般支 5" xfId="2705"/>
    <cellStyle name="_2008年分管部门财力需求情况第三次测算_古塔_19全县一般支 6" xfId="2706"/>
    <cellStyle name="_2008年分管部门财力需求情况第三次测算_古塔_19全县一般支 7" xfId="2707"/>
    <cellStyle name="_2008年分管部门财力需求情况第三次测算_古塔_19全县一般支 8" xfId="2708"/>
    <cellStyle name="_2008年分管部门财力需求情况第三次测算_古塔_19全县一般支 9" xfId="2709"/>
    <cellStyle name="_2008年分管部门财力需求情况第三次测算_古塔_19社收" xfId="2710"/>
    <cellStyle name="_2008年分管部门财力需求情况第三次测算_古塔_19社收 10" xfId="2711"/>
    <cellStyle name="_2008年分管部门财力需求情况第三次测算_古塔_19社收 11" xfId="2712"/>
    <cellStyle name="_2008年分管部门财力需求情况第三次测算_古塔_19社收 12" xfId="2713"/>
    <cellStyle name="_2008年分管部门财力需求情况第三次测算_古塔_19社收 13" xfId="2714"/>
    <cellStyle name="_2008年分管部门财力需求情况第三次测算_古塔_19社收 14" xfId="2715"/>
    <cellStyle name="_2008年分管部门财力需求情况第三次测算_古塔_19社收 2" xfId="2716"/>
    <cellStyle name="_2008年分管部门财力需求情况第三次测算_古塔_19社收 3" xfId="2717"/>
    <cellStyle name="_2008年分管部门财力需求情况第三次测算_古塔_19社收 4" xfId="2718"/>
    <cellStyle name="_2008年分管部门财力需求情况第三次测算_古塔_19社收 5" xfId="2719"/>
    <cellStyle name="_2008年分管部门财力需求情况第三次测算_古塔_19社收 6" xfId="2720"/>
    <cellStyle name="_2008年分管部门财力需求情况第三次测算_古塔_19社收 7" xfId="2721"/>
    <cellStyle name="_2008年分管部门财力需求情况第三次测算_古塔_19社收 8" xfId="2722"/>
    <cellStyle name="_2008年分管部门财力需求情况第三次测算_古塔_19社收 9" xfId="2723"/>
    <cellStyle name="_2008年分管部门财力需求情况第三次测算_古塔_Sheet3" xfId="2724"/>
    <cellStyle name="_2008年分管部门财力需求情况第三次测算_古塔_Sheet3 10" xfId="2725"/>
    <cellStyle name="_2008年分管部门财力需求情况第三次测算_古塔_Sheet3 11" xfId="2726"/>
    <cellStyle name="_2008年分管部门财力需求情况第三次测算_古塔_Sheet3 12" xfId="2727"/>
    <cellStyle name="_2008年分管部门财力需求情况第三次测算_古塔_Sheet3 13" xfId="2728"/>
    <cellStyle name="_2008年分管部门财力需求情况第三次测算_古塔_Sheet3 14" xfId="2729"/>
    <cellStyle name="_2008年分管部门财力需求情况第三次测算_古塔_Sheet3 2" xfId="2730"/>
    <cellStyle name="_2008年分管部门财力需求情况第三次测算_古塔_Sheet3 3" xfId="2731"/>
    <cellStyle name="_2008年分管部门财力需求情况第三次测算_古塔_Sheet3 4" xfId="2732"/>
    <cellStyle name="_2008年分管部门财力需求情况第三次测算_古塔_Sheet3 5" xfId="2733"/>
    <cellStyle name="_2008年分管部门财力需求情况第三次测算_古塔_Sheet3 6" xfId="2734"/>
    <cellStyle name="_2008年分管部门财力需求情况第三次测算_古塔_Sheet3 7" xfId="2735"/>
    <cellStyle name="_2008年分管部门财力需求情况第三次测算_古塔_Sheet3 8" xfId="2736"/>
    <cellStyle name="_2008年分管部门财力需求情况第三次测算_古塔_Sheet3 9" xfId="2737"/>
    <cellStyle name="_2008年分管部门财力需求情况第三次测算_沈阳" xfId="2738"/>
    <cellStyle name="_2008年分管部门财力需求情况第三次测算_沈阳 10" xfId="2739"/>
    <cellStyle name="_2008年分管部门财力需求情况第三次测算_沈阳 11" xfId="2740"/>
    <cellStyle name="_2008年分管部门财力需求情况第三次测算_沈阳 12" xfId="2741"/>
    <cellStyle name="_2008年分管部门财力需求情况第三次测算_沈阳 13" xfId="2742"/>
    <cellStyle name="_2008年分管部门财力需求情况第三次测算_沈阳 14" xfId="2743"/>
    <cellStyle name="_2008年分管部门财力需求情况第三次测算_沈阳 2" xfId="2744"/>
    <cellStyle name="_2008年分管部门财力需求情况第三次测算_沈阳 3" xfId="2745"/>
    <cellStyle name="_2008年分管部门财力需求情况第三次测算_沈阳 4" xfId="2746"/>
    <cellStyle name="_2008年分管部门财力需求情况第三次测算_沈阳 5" xfId="2747"/>
    <cellStyle name="_2008年分管部门财力需求情况第三次测算_沈阳 6" xfId="2748"/>
    <cellStyle name="_2008年分管部门财力需求情况第三次测算_沈阳 7" xfId="2749"/>
    <cellStyle name="_2008年分管部门财力需求情况第三次测算_沈阳 8" xfId="2750"/>
    <cellStyle name="_2008年分管部门财力需求情况第三次测算_沈阳 9" xfId="2751"/>
    <cellStyle name="_2008年分管部门财力需求情况第三次测算_沈阳_19基金转移支付表" xfId="2752"/>
    <cellStyle name="_2008年分管部门财力需求情况第三次测算_沈阳_19基金转移支付表 10" xfId="2753"/>
    <cellStyle name="_2008年分管部门财力需求情况第三次测算_沈阳_19基金转移支付表 11" xfId="2754"/>
    <cellStyle name="_2008年分管部门财力需求情况第三次测算_沈阳_19基金转移支付表 12" xfId="2755"/>
    <cellStyle name="_2008年分管部门财力需求情况第三次测算_沈阳_19基金转移支付表 13" xfId="2756"/>
    <cellStyle name="_2008年分管部门财力需求情况第三次测算_沈阳_19基金转移支付表 14" xfId="2757"/>
    <cellStyle name="_2008年分管部门财力需求情况第三次测算_沈阳_19基金转移支付表 2" xfId="2758"/>
    <cellStyle name="_2008年分管部门财力需求情况第三次测算_沈阳_19基金转移支付表 3" xfId="2759"/>
    <cellStyle name="_2008年分管部门财力需求情况第三次测算_沈阳_19基金转移支付表 4" xfId="2760"/>
    <cellStyle name="_2008年分管部门财力需求情况第三次测算_沈阳_19基金转移支付表 5" xfId="2761"/>
    <cellStyle name="_2008年分管部门财力需求情况第三次测算_沈阳_19基金转移支付表 6" xfId="2762"/>
    <cellStyle name="_2008年分管部门财力需求情况第三次测算_沈阳_19基金转移支付表 7" xfId="2763"/>
    <cellStyle name="_2008年分管部门财力需求情况第三次测算_沈阳_19基金转移支付表 8" xfId="2764"/>
    <cellStyle name="_2008年分管部门财力需求情况第三次测算_沈阳_19基金转移支付表 9" xfId="2765"/>
    <cellStyle name="_2008年分管部门财力需求情况第三次测算_沈阳_19全县一般支" xfId="2766"/>
    <cellStyle name="_2008年分管部门财力需求情况第三次测算_沈阳_19全县一般支 10" xfId="2767"/>
    <cellStyle name="_2008年分管部门财力需求情况第三次测算_沈阳_19全县一般支 11" xfId="2768"/>
    <cellStyle name="_2008年分管部门财力需求情况第三次测算_沈阳_19全县一般支 12" xfId="2769"/>
    <cellStyle name="_2008年分管部门财力需求情况第三次测算_沈阳_19全县一般支 13" xfId="2770"/>
    <cellStyle name="_2008年分管部门财力需求情况第三次测算_沈阳_19全县一般支 14" xfId="2771"/>
    <cellStyle name="_2008年分管部门财力需求情况第三次测算_沈阳_19全县一般支 2" xfId="2772"/>
    <cellStyle name="_2008年分管部门财力需求情况第三次测算_沈阳_19全县一般支 3" xfId="2773"/>
    <cellStyle name="_2008年分管部门财力需求情况第三次测算_沈阳_19全县一般支 4" xfId="2774"/>
    <cellStyle name="_2008年分管部门财力需求情况第三次测算_沈阳_19全县一般支 5" xfId="2775"/>
    <cellStyle name="_2008年分管部门财力需求情况第三次测算_沈阳_19全县一般支 6" xfId="2776"/>
    <cellStyle name="_2008年分管部门财力需求情况第三次测算_沈阳_19全县一般支 7" xfId="2777"/>
    <cellStyle name="_2008年分管部门财力需求情况第三次测算_沈阳_19全县一般支 8" xfId="2778"/>
    <cellStyle name="_2008年分管部门财力需求情况第三次测算_沈阳_19全县一般支 9" xfId="2779"/>
    <cellStyle name="_2008年分管部门财力需求情况第三次测算_沈阳_19社收" xfId="2780"/>
    <cellStyle name="_2008年分管部门财力需求情况第三次测算_沈阳_19社收 10" xfId="2781"/>
    <cellStyle name="_2008年分管部门财力需求情况第三次测算_沈阳_19社收 11" xfId="2782"/>
    <cellStyle name="_2008年分管部门财力需求情况第三次测算_沈阳_19社收 12" xfId="2783"/>
    <cellStyle name="_2008年分管部门财力需求情况第三次测算_沈阳_19社收 13" xfId="2784"/>
    <cellStyle name="_2008年分管部门财力需求情况第三次测算_沈阳_19社收 14" xfId="2785"/>
    <cellStyle name="_2008年分管部门财力需求情况第三次测算_沈阳_19社收 2" xfId="2786"/>
    <cellStyle name="_2008年分管部门财力需求情况第三次测算_沈阳_19社收 3" xfId="2787"/>
    <cellStyle name="_2008年分管部门财力需求情况第三次测算_沈阳_19社收 4" xfId="2788"/>
    <cellStyle name="_2008年分管部门财力需求情况第三次测算_沈阳_19社收 5" xfId="2789"/>
    <cellStyle name="_2008年分管部门财力需求情况第三次测算_沈阳_19社收 6" xfId="2790"/>
    <cellStyle name="_2008年分管部门财力需求情况第三次测算_沈阳_19社收 7" xfId="2791"/>
    <cellStyle name="_2008年分管部门财力需求情况第三次测算_沈阳_19社收 8" xfId="2792"/>
    <cellStyle name="_2008年分管部门财力需求情况第三次测算_沈阳_19社收 9" xfId="2793"/>
    <cellStyle name="_2008年分管部门财力需求情况第三次测算_沈阳_Sheet3" xfId="2794"/>
    <cellStyle name="_2008年分管部门财力需求情况第三次测算_沈阳_Sheet3 10" xfId="2795"/>
    <cellStyle name="_2008年分管部门财力需求情况第三次测算_沈阳_Sheet3 11" xfId="2796"/>
    <cellStyle name="_2008年分管部门财力需求情况第三次测算_沈阳_Sheet3 12" xfId="2797"/>
    <cellStyle name="_2008年分管部门财力需求情况第三次测算_沈阳_Sheet3 13" xfId="2798"/>
    <cellStyle name="_2008年分管部门财力需求情况第三次测算_沈阳_Sheet3 14" xfId="2799"/>
    <cellStyle name="_2008年分管部门财力需求情况第三次测算_沈阳_Sheet3 2" xfId="2800"/>
    <cellStyle name="_2008年分管部门财力需求情况第三次测算_沈阳_Sheet3 3" xfId="2801"/>
    <cellStyle name="_2008年分管部门财力需求情况第三次测算_沈阳_Sheet3 4" xfId="2802"/>
    <cellStyle name="_2008年分管部门财力需求情况第三次测算_沈阳_Sheet3 5" xfId="2803"/>
    <cellStyle name="_2008年分管部门财力需求情况第三次测算_沈阳_Sheet3 6" xfId="2804"/>
    <cellStyle name="_2008年分管部门财力需求情况第三次测算_沈阳_Sheet3 7" xfId="2805"/>
    <cellStyle name="_2008年分管部门财力需求情况第三次测算_沈阳_Sheet3 8" xfId="2806"/>
    <cellStyle name="_2008年分管部门财力需求情况第三次测算_沈阳_Sheet3 9" xfId="2807"/>
    <cellStyle name="_2008年分管部门财力需求情况第三次测算_沈阳_古塔" xfId="2808"/>
    <cellStyle name="_2008年分管部门财力需求情况第三次测算_沈阳_古塔 10" xfId="2809"/>
    <cellStyle name="_2008年分管部门财力需求情况第三次测算_沈阳_古塔 11" xfId="2810"/>
    <cellStyle name="_2008年分管部门财力需求情况第三次测算_沈阳_古塔 12" xfId="2811"/>
    <cellStyle name="_2008年分管部门财力需求情况第三次测算_沈阳_古塔 13" xfId="2812"/>
    <cellStyle name="_2008年分管部门财力需求情况第三次测算_沈阳_古塔 14" xfId="2813"/>
    <cellStyle name="_2008年分管部门财力需求情况第三次测算_沈阳_古塔 2" xfId="2814"/>
    <cellStyle name="_2008年分管部门财力需求情况第三次测算_沈阳_古塔 3" xfId="2815"/>
    <cellStyle name="_2008年分管部门财力需求情况第三次测算_沈阳_古塔 4" xfId="2816"/>
    <cellStyle name="_2008年分管部门财力需求情况第三次测算_沈阳_古塔 5" xfId="2817"/>
    <cellStyle name="_2008年分管部门财力需求情况第三次测算_沈阳_古塔 6" xfId="2818"/>
    <cellStyle name="_2008年分管部门财力需求情况第三次测算_沈阳_古塔 7" xfId="2819"/>
    <cellStyle name="_2008年分管部门财力需求情况第三次测算_沈阳_古塔 8" xfId="2820"/>
    <cellStyle name="_2008年分管部门财力需求情况第三次测算_沈阳_古塔 9" xfId="2821"/>
    <cellStyle name="_2008年分管部门财力需求情况第三次测算_沈阳_古塔_19基金转移支付表" xfId="2822"/>
    <cellStyle name="_2008年分管部门财力需求情况第三次测算_沈阳_古塔_19基金转移支付表 10" xfId="2823"/>
    <cellStyle name="_2008年分管部门财力需求情况第三次测算_沈阳_古塔_19基金转移支付表 11" xfId="2824"/>
    <cellStyle name="_2008年分管部门财力需求情况第三次测算_沈阳_古塔_19基金转移支付表 12" xfId="2825"/>
    <cellStyle name="_2008年分管部门财力需求情况第三次测算_沈阳_古塔_19基金转移支付表 13" xfId="2826"/>
    <cellStyle name="_2008年分管部门财力需求情况第三次测算_沈阳_古塔_19基金转移支付表 14" xfId="2827"/>
    <cellStyle name="_2008年分管部门财力需求情况第三次测算_沈阳_古塔_19基金转移支付表 2" xfId="2828"/>
    <cellStyle name="_2008年分管部门财力需求情况第三次测算_沈阳_古塔_19基金转移支付表 3" xfId="2829"/>
    <cellStyle name="_2008年分管部门财力需求情况第三次测算_沈阳_古塔_19基金转移支付表 4" xfId="2830"/>
    <cellStyle name="_2008年分管部门财力需求情况第三次测算_沈阳_古塔_19基金转移支付表 5" xfId="2831"/>
    <cellStyle name="_2008年分管部门财力需求情况第三次测算_沈阳_古塔_19基金转移支付表 6" xfId="2832"/>
    <cellStyle name="_2008年分管部门财力需求情况第三次测算_沈阳_古塔_19基金转移支付表 7" xfId="2833"/>
    <cellStyle name="_2008年分管部门财力需求情况第三次测算_沈阳_古塔_19基金转移支付表 8" xfId="2834"/>
    <cellStyle name="_2008年分管部门财力需求情况第三次测算_沈阳_古塔_19基金转移支付表 9" xfId="2835"/>
    <cellStyle name="_2008年分管部门财力需求情况第三次测算_沈阳_古塔_19全县一般支" xfId="2836"/>
    <cellStyle name="_2008年分管部门财力需求情况第三次测算_沈阳_古塔_19全县一般支 10" xfId="2837"/>
    <cellStyle name="_2008年分管部门财力需求情况第三次测算_沈阳_古塔_19全县一般支 11" xfId="2838"/>
    <cellStyle name="_2008年分管部门财力需求情况第三次测算_沈阳_古塔_19全县一般支 12" xfId="2839"/>
    <cellStyle name="_2008年分管部门财力需求情况第三次测算_沈阳_古塔_19全县一般支 13" xfId="2840"/>
    <cellStyle name="_2008年分管部门财力需求情况第三次测算_沈阳_古塔_19全县一般支 14" xfId="2841"/>
    <cellStyle name="_2008年分管部门财力需求情况第三次测算_沈阳_古塔_19全县一般支 2" xfId="2842"/>
    <cellStyle name="_2008年分管部门财力需求情况第三次测算_沈阳_古塔_19全县一般支 3" xfId="2843"/>
    <cellStyle name="_2008年分管部门财力需求情况第三次测算_沈阳_古塔_19全县一般支 4" xfId="2844"/>
    <cellStyle name="_2008年分管部门财力需求情况第三次测算_沈阳_古塔_19全县一般支 5" xfId="2845"/>
    <cellStyle name="_2008年分管部门财力需求情况第三次测算_沈阳_古塔_19全县一般支 6" xfId="2846"/>
    <cellStyle name="_2008年分管部门财力需求情况第三次测算_沈阳_古塔_19全县一般支 7" xfId="2847"/>
    <cellStyle name="_2008年分管部门财力需求情况第三次测算_沈阳_古塔_19全县一般支 8" xfId="2848"/>
    <cellStyle name="_2008年分管部门财力需求情况第三次测算_沈阳_古塔_19全县一般支 9" xfId="2849"/>
    <cellStyle name="_2008年分管部门财力需求情况第三次测算_沈阳_古塔_19社收" xfId="2850"/>
    <cellStyle name="_2008年分管部门财力需求情况第三次测算_沈阳_古塔_19社收 10" xfId="2851"/>
    <cellStyle name="_2008年分管部门财力需求情况第三次测算_沈阳_古塔_19社收 11" xfId="2852"/>
    <cellStyle name="_2008年分管部门财力需求情况第三次测算_沈阳_古塔_19社收 12" xfId="2853"/>
    <cellStyle name="_2008年分管部门财力需求情况第三次测算_沈阳_古塔_19社收 13" xfId="2854"/>
    <cellStyle name="_2008年分管部门财力需求情况第三次测算_沈阳_古塔_19社收 14" xfId="2855"/>
    <cellStyle name="_2008年分管部门财力需求情况第三次测算_沈阳_古塔_19社收 2" xfId="2856"/>
    <cellStyle name="_2008年分管部门财力需求情况第三次测算_沈阳_古塔_19社收 3" xfId="2857"/>
    <cellStyle name="_2008年分管部门财力需求情况第三次测算_沈阳_古塔_19社收 4" xfId="2858"/>
    <cellStyle name="_2008年分管部门财力需求情况第三次测算_沈阳_古塔_19社收 5" xfId="2859"/>
    <cellStyle name="_2008年分管部门财力需求情况第三次测算_沈阳_古塔_19社收 6" xfId="2860"/>
    <cellStyle name="_2008年分管部门财力需求情况第三次测算_沈阳_古塔_19社收 7" xfId="2861"/>
    <cellStyle name="_2008年分管部门财力需求情况第三次测算_沈阳_古塔_19社收 8" xfId="2862"/>
    <cellStyle name="_2008年分管部门财力需求情况第三次测算_沈阳_古塔_19社收 9" xfId="2863"/>
    <cellStyle name="_2008年分管部门财力需求情况第三次测算_沈阳_古塔_Sheet3" xfId="2864"/>
    <cellStyle name="_2008年分管部门财力需求情况第三次测算_沈阳_古塔_Sheet3 10" xfId="2865"/>
    <cellStyle name="_2008年分管部门财力需求情况第三次测算_沈阳_古塔_Sheet3 11" xfId="2866"/>
    <cellStyle name="_2008年分管部门财力需求情况第三次测算_沈阳_古塔_Sheet3 12" xfId="2867"/>
    <cellStyle name="_2008年分管部门财力需求情况第三次测算_沈阳_古塔_Sheet3 13" xfId="2868"/>
    <cellStyle name="_2008年分管部门财力需求情况第三次测算_沈阳_古塔_Sheet3 14" xfId="2869"/>
    <cellStyle name="_2008年分管部门财力需求情况第三次测算_沈阳_古塔_Sheet3 2" xfId="2870"/>
    <cellStyle name="_2008年分管部门财力需求情况第三次测算_沈阳_古塔_Sheet3 3" xfId="2871"/>
    <cellStyle name="_2008年分管部门财力需求情况第三次测算_沈阳_古塔_Sheet3 4" xfId="2872"/>
    <cellStyle name="_2008年分管部门财力需求情况第三次测算_沈阳_古塔_Sheet3 5" xfId="2873"/>
    <cellStyle name="_2008年分管部门财力需求情况第三次测算_沈阳_古塔_Sheet3 6" xfId="2874"/>
    <cellStyle name="_2008年分管部门财力需求情况第三次测算_沈阳_古塔_Sheet3 7" xfId="2875"/>
    <cellStyle name="_2008年分管部门财力需求情况第三次测算_沈阳_古塔_Sheet3 8" xfId="2876"/>
    <cellStyle name="_2008年分管部门财力需求情况第三次测算_沈阳_古塔_Sheet3 9" xfId="2877"/>
    <cellStyle name="_2008年分管部门财力需求情况第三次测算_沈阳_义县" xfId="2878"/>
    <cellStyle name="_2008年分管部门财力需求情况第三次测算_沈阳_义县 10" xfId="2879"/>
    <cellStyle name="_2008年分管部门财力需求情况第三次测算_沈阳_义县 11" xfId="2880"/>
    <cellStyle name="_2008年分管部门财力需求情况第三次测算_沈阳_义县 12" xfId="2881"/>
    <cellStyle name="_2008年分管部门财力需求情况第三次测算_沈阳_义县 13" xfId="2882"/>
    <cellStyle name="_2008年分管部门财力需求情况第三次测算_沈阳_义县 14" xfId="2883"/>
    <cellStyle name="_2008年分管部门财力需求情况第三次测算_沈阳_义县 2" xfId="2884"/>
    <cellStyle name="_2008年分管部门财力需求情况第三次测算_沈阳_义县 3" xfId="2885"/>
    <cellStyle name="_2008年分管部门财力需求情况第三次测算_沈阳_义县 4" xfId="2886"/>
    <cellStyle name="_2008年分管部门财力需求情况第三次测算_沈阳_义县 5" xfId="2887"/>
    <cellStyle name="_2008年分管部门财力需求情况第三次测算_沈阳_义县 6" xfId="2888"/>
    <cellStyle name="_2008年分管部门财力需求情况第三次测算_沈阳_义县 7" xfId="2889"/>
    <cellStyle name="_2008年分管部门财力需求情况第三次测算_沈阳_义县 8" xfId="2890"/>
    <cellStyle name="_2008年分管部门财力需求情况第三次测算_沈阳_义县 9" xfId="2891"/>
    <cellStyle name="_2008年分管部门财力需求情况第三次测算_沈阳_义县_19基金转移支付表" xfId="2892"/>
    <cellStyle name="_2008年分管部门财力需求情况第三次测算_沈阳_义县_19基金转移支付表 10" xfId="2893"/>
    <cellStyle name="_2008年分管部门财力需求情况第三次测算_沈阳_义县_19基金转移支付表 11" xfId="2894"/>
    <cellStyle name="_2008年分管部门财力需求情况第三次测算_沈阳_义县_19基金转移支付表 12" xfId="2895"/>
    <cellStyle name="_2008年分管部门财力需求情况第三次测算_沈阳_义县_19基金转移支付表 13" xfId="2896"/>
    <cellStyle name="_2008年分管部门财力需求情况第三次测算_沈阳_义县_19基金转移支付表 14" xfId="2897"/>
    <cellStyle name="_2008年分管部门财力需求情况第三次测算_沈阳_义县_19基金转移支付表 2" xfId="2898"/>
    <cellStyle name="_2008年分管部门财力需求情况第三次测算_沈阳_义县_19基金转移支付表 3" xfId="2899"/>
    <cellStyle name="_2008年分管部门财力需求情况第三次测算_沈阳_义县_19基金转移支付表 4" xfId="2900"/>
    <cellStyle name="_2008年分管部门财力需求情况第三次测算_沈阳_义县_19基金转移支付表 5" xfId="2901"/>
    <cellStyle name="_2008年分管部门财力需求情况第三次测算_沈阳_义县_19基金转移支付表 6" xfId="2902"/>
    <cellStyle name="_2008年分管部门财力需求情况第三次测算_沈阳_义县_19基金转移支付表 7" xfId="2903"/>
    <cellStyle name="_2008年分管部门财力需求情况第三次测算_沈阳_义县_19基金转移支付表 8" xfId="2904"/>
    <cellStyle name="_2008年分管部门财力需求情况第三次测算_沈阳_义县_19基金转移支付表 9" xfId="2905"/>
    <cellStyle name="_2008年分管部门财力需求情况第三次测算_沈阳_义县_19全县一般支" xfId="2906"/>
    <cellStyle name="_2008年分管部门财力需求情况第三次测算_沈阳_义县_19全县一般支 10" xfId="2907"/>
    <cellStyle name="_2008年分管部门财力需求情况第三次测算_沈阳_义县_19全县一般支 11" xfId="2908"/>
    <cellStyle name="_2008年分管部门财力需求情况第三次测算_沈阳_义县_19全县一般支 12" xfId="2909"/>
    <cellStyle name="_2008年分管部门财力需求情况第三次测算_沈阳_义县_19全县一般支 13" xfId="2910"/>
    <cellStyle name="_2008年分管部门财力需求情况第三次测算_沈阳_义县_19全县一般支 14" xfId="2911"/>
    <cellStyle name="_2008年分管部门财力需求情况第三次测算_沈阳_义县_19全县一般支 2" xfId="2912"/>
    <cellStyle name="_2008年分管部门财力需求情况第三次测算_沈阳_义县_19全县一般支 3" xfId="2913"/>
    <cellStyle name="_2008年分管部门财力需求情况第三次测算_沈阳_义县_19全县一般支 4" xfId="2914"/>
    <cellStyle name="_2008年分管部门财力需求情况第三次测算_沈阳_义县_19全县一般支 5" xfId="2915"/>
    <cellStyle name="_2008年分管部门财力需求情况第三次测算_沈阳_义县_19全县一般支 6" xfId="2916"/>
    <cellStyle name="_2008年分管部门财力需求情况第三次测算_沈阳_义县_19全县一般支 7" xfId="2917"/>
    <cellStyle name="_2008年分管部门财力需求情况第三次测算_沈阳_义县_19全县一般支 8" xfId="2918"/>
    <cellStyle name="_2008年分管部门财力需求情况第三次测算_沈阳_义县_19全县一般支 9" xfId="2919"/>
    <cellStyle name="_2008年分管部门财力需求情况第三次测算_沈阳_义县_19社收" xfId="2920"/>
    <cellStyle name="_2008年分管部门财力需求情况第三次测算_沈阳_义县_19社收 10" xfId="2921"/>
    <cellStyle name="_2008年分管部门财力需求情况第三次测算_沈阳_义县_19社收 11" xfId="2922"/>
    <cellStyle name="_2008年分管部门财力需求情况第三次测算_沈阳_义县_19社收 12" xfId="2923"/>
    <cellStyle name="_2008年分管部门财力需求情况第三次测算_沈阳_义县_19社收 13" xfId="2924"/>
    <cellStyle name="_2008年分管部门财力需求情况第三次测算_沈阳_义县_19社收 14" xfId="2925"/>
    <cellStyle name="_2008年分管部门财力需求情况第三次测算_沈阳_义县_19社收 2" xfId="2926"/>
    <cellStyle name="_2008年分管部门财力需求情况第三次测算_沈阳_义县_19社收 3" xfId="2927"/>
    <cellStyle name="_2008年分管部门财力需求情况第三次测算_沈阳_义县_19社收 4" xfId="2928"/>
    <cellStyle name="_2008年分管部门财力需求情况第三次测算_沈阳_义县_19社收 5" xfId="2929"/>
    <cellStyle name="_2008年分管部门财力需求情况第三次测算_沈阳_义县_19社收 6" xfId="2930"/>
    <cellStyle name="_2008年分管部门财力需求情况第三次测算_沈阳_义县_19社收 7" xfId="2931"/>
    <cellStyle name="_2008年分管部门财力需求情况第三次测算_沈阳_义县_19社收 8" xfId="2932"/>
    <cellStyle name="_2008年分管部门财力需求情况第三次测算_沈阳_义县_19社收 9" xfId="2933"/>
    <cellStyle name="_2008年分管部门财力需求情况第三次测算_沈阳_义县_Sheet3" xfId="2934"/>
    <cellStyle name="_2008年分管部门财力需求情况第三次测算_沈阳_义县_Sheet3 10" xfId="2935"/>
    <cellStyle name="_2008年分管部门财力需求情况第三次测算_沈阳_义县_Sheet3 11" xfId="2936"/>
    <cellStyle name="_2008年分管部门财力需求情况第三次测算_沈阳_义县_Sheet3 12" xfId="2937"/>
    <cellStyle name="_2008年分管部门财力需求情况第三次测算_沈阳_义县_Sheet3 13" xfId="2938"/>
    <cellStyle name="_2008年分管部门财力需求情况第三次测算_沈阳_义县_Sheet3 14" xfId="2939"/>
    <cellStyle name="_2008年分管部门财力需求情况第三次测算_沈阳_义县_Sheet3 2" xfId="2940"/>
    <cellStyle name="_2008年分管部门财力需求情况第三次测算_沈阳_义县_Sheet3 3" xfId="2941"/>
    <cellStyle name="_2008年分管部门财力需求情况第三次测算_沈阳_义县_Sheet3 4" xfId="2942"/>
    <cellStyle name="_2008年分管部门财力需求情况第三次测算_沈阳_义县_Sheet3 5" xfId="2943"/>
    <cellStyle name="_2008年分管部门财力需求情况第三次测算_沈阳_义县_Sheet3 6" xfId="2944"/>
    <cellStyle name="_2008年分管部门财力需求情况第三次测算_沈阳_义县_Sheet3 7" xfId="2945"/>
    <cellStyle name="_2008年分管部门财力需求情况第三次测算_沈阳_义县_Sheet3 8" xfId="2946"/>
    <cellStyle name="_2008年分管部门财力需求情况第三次测算_沈阳_义县_Sheet3 9" xfId="2947"/>
    <cellStyle name="_2008年分管部门财力需求情况第三次测算_义县" xfId="2948"/>
    <cellStyle name="_2008年分管部门财力需求情况第三次测算_义县 10" xfId="2949"/>
    <cellStyle name="_2008年分管部门财力需求情况第三次测算_义县 11" xfId="2950"/>
    <cellStyle name="_2008年分管部门财力需求情况第三次测算_义县 12" xfId="2951"/>
    <cellStyle name="_2008年分管部门财力需求情况第三次测算_义县 13" xfId="2952"/>
    <cellStyle name="_2008年分管部门财力需求情况第三次测算_义县 14" xfId="2953"/>
    <cellStyle name="_2008年分管部门财力需求情况第三次测算_义县 2" xfId="2954"/>
    <cellStyle name="_2008年分管部门财力需求情况第三次测算_义县 3" xfId="2955"/>
    <cellStyle name="_2008年分管部门财力需求情况第三次测算_义县 4" xfId="2956"/>
    <cellStyle name="_2008年分管部门财力需求情况第三次测算_义县 5" xfId="2957"/>
    <cellStyle name="_2008年分管部门财力需求情况第三次测算_义县 6" xfId="2958"/>
    <cellStyle name="_2008年分管部门财力需求情况第三次测算_义县 7" xfId="2959"/>
    <cellStyle name="_2008年分管部门财力需求情况第三次测算_义县 8" xfId="2960"/>
    <cellStyle name="_2008年分管部门财力需求情况第三次测算_义县 9" xfId="2961"/>
    <cellStyle name="_2008年分管部门财力需求情况第三次测算_义县_19基金转移支付表" xfId="2962"/>
    <cellStyle name="_2008年分管部门财力需求情况第三次测算_义县_19基金转移支付表 10" xfId="2963"/>
    <cellStyle name="_2008年分管部门财力需求情况第三次测算_义县_19基金转移支付表 11" xfId="2964"/>
    <cellStyle name="_2008年分管部门财力需求情况第三次测算_义县_19基金转移支付表 12" xfId="2965"/>
    <cellStyle name="_2008年分管部门财力需求情况第三次测算_义县_19基金转移支付表 13" xfId="2966"/>
    <cellStyle name="_2008年分管部门财力需求情况第三次测算_义县_19基金转移支付表 14" xfId="2967"/>
    <cellStyle name="_2008年分管部门财力需求情况第三次测算_义县_19基金转移支付表 2" xfId="2968"/>
    <cellStyle name="_2008年分管部门财力需求情况第三次测算_义县_19基金转移支付表 3" xfId="2969"/>
    <cellStyle name="_2008年分管部门财力需求情况第三次测算_义县_19基金转移支付表 4" xfId="2970"/>
    <cellStyle name="_2008年分管部门财力需求情况第三次测算_义县_19基金转移支付表 5" xfId="2971"/>
    <cellStyle name="_2008年分管部门财力需求情况第三次测算_义县_19基金转移支付表 6" xfId="2972"/>
    <cellStyle name="_2008年分管部门财力需求情况第三次测算_义县_19基金转移支付表 7" xfId="2973"/>
    <cellStyle name="_2008年分管部门财力需求情况第三次测算_义县_19基金转移支付表 8" xfId="2974"/>
    <cellStyle name="_2008年分管部门财力需求情况第三次测算_义县_19基金转移支付表 9" xfId="2975"/>
    <cellStyle name="_2008年分管部门财力需求情况第三次测算_义县_19全县一般支" xfId="2976"/>
    <cellStyle name="_2008年分管部门财力需求情况第三次测算_义县_19全县一般支 10" xfId="2977"/>
    <cellStyle name="_2008年分管部门财力需求情况第三次测算_义县_19全县一般支 11" xfId="2978"/>
    <cellStyle name="_2008年分管部门财力需求情况第三次测算_义县_19全县一般支 12" xfId="2979"/>
    <cellStyle name="_2008年分管部门财力需求情况第三次测算_义县_19全县一般支 13" xfId="2980"/>
    <cellStyle name="_2008年分管部门财力需求情况第三次测算_义县_19全县一般支 14" xfId="2981"/>
    <cellStyle name="_2008年分管部门财力需求情况第三次测算_义县_19全县一般支 2" xfId="2982"/>
    <cellStyle name="_2008年分管部门财力需求情况第三次测算_义县_19全县一般支 3" xfId="2983"/>
    <cellStyle name="_2008年分管部门财力需求情况第三次测算_义县_19全县一般支 4" xfId="2984"/>
    <cellStyle name="_2008年分管部门财力需求情况第三次测算_义县_19全县一般支 5" xfId="2985"/>
    <cellStyle name="_2008年分管部门财力需求情况第三次测算_义县_19全县一般支 6" xfId="2986"/>
    <cellStyle name="_2008年分管部门财力需求情况第三次测算_义县_19全县一般支 7" xfId="2987"/>
    <cellStyle name="_2008年分管部门财力需求情况第三次测算_义县_19全县一般支 8" xfId="2988"/>
    <cellStyle name="_2008年分管部门财力需求情况第三次测算_义县_19全县一般支 9" xfId="2989"/>
    <cellStyle name="_2008年分管部门财力需求情况第三次测算_义县_19社收" xfId="2990"/>
    <cellStyle name="_2008年分管部门财力需求情况第三次测算_义县_19社收 10" xfId="2991"/>
    <cellStyle name="_2008年分管部门财力需求情况第三次测算_义县_19社收 11" xfId="2992"/>
    <cellStyle name="_2008年分管部门财力需求情况第三次测算_义县_19社收 12" xfId="2993"/>
    <cellStyle name="_2008年分管部门财力需求情况第三次测算_义县_19社收 13" xfId="2994"/>
    <cellStyle name="_2008年分管部门财力需求情况第三次测算_义县_19社收 14" xfId="2995"/>
    <cellStyle name="_2008年分管部门财力需求情况第三次测算_义县_19社收 2" xfId="2996"/>
    <cellStyle name="_2008年分管部门财力需求情况第三次测算_义县_19社收 3" xfId="2997"/>
    <cellStyle name="_2008年分管部门财力需求情况第三次测算_义县_19社收 4" xfId="2998"/>
    <cellStyle name="_2008年分管部门财力需求情况第三次测算_义县_19社收 5" xfId="2999"/>
    <cellStyle name="_2008年分管部门财力需求情况第三次测算_义县_19社收 6" xfId="3000"/>
    <cellStyle name="_2008年分管部门财力需求情况第三次测算_义县_19社收 7" xfId="3001"/>
    <cellStyle name="_2008年分管部门财力需求情况第三次测算_义县_19社收 8" xfId="3002"/>
    <cellStyle name="_2008年分管部门财力需求情况第三次测算_义县_19社收 9" xfId="3003"/>
    <cellStyle name="_2008年分管部门财力需求情况第三次测算_义县_Sheet3" xfId="3004"/>
    <cellStyle name="_2008年分管部门财力需求情况第三次测算_义县_Sheet3 10" xfId="3005"/>
    <cellStyle name="_2008年分管部门财力需求情况第三次测算_义县_Sheet3 11" xfId="3006"/>
    <cellStyle name="_2008年分管部门财力需求情况第三次测算_义县_Sheet3 12" xfId="3007"/>
    <cellStyle name="_2008年分管部门财力需求情况第三次测算_义县_Sheet3 13" xfId="3008"/>
    <cellStyle name="_2008年分管部门财力需求情况第三次测算_义县_Sheet3 14" xfId="3009"/>
    <cellStyle name="_2008年分管部门财力需求情况第三次测算_义县_Sheet3 2" xfId="3010"/>
    <cellStyle name="_2008年分管部门财力需求情况第三次测算_义县_Sheet3 3" xfId="3011"/>
    <cellStyle name="_2008年分管部门财力需求情况第三次测算_义县_Sheet3 4" xfId="3012"/>
    <cellStyle name="_2008年分管部门财力需求情况第三次测算_义县_Sheet3 5" xfId="3013"/>
    <cellStyle name="_2008年分管部门财力需求情况第三次测算_义县_Sheet3 6" xfId="3014"/>
    <cellStyle name="_2008年分管部门财力需求情况第三次测算_义县_Sheet3 7" xfId="3015"/>
    <cellStyle name="_2008年分管部门财力需求情况第三次测算_义县_Sheet3 8" xfId="3016"/>
    <cellStyle name="_2008年分管部门财力需求情况第三次测算_义县_Sheet3 9" xfId="3017"/>
    <cellStyle name="_2008年结算明细事项" xfId="3018"/>
    <cellStyle name="_2008年结算明细事项_19基金转移支付表" xfId="3019"/>
    <cellStyle name="_2008年结算明细事项_19全县一般支" xfId="3020"/>
    <cellStyle name="_2008年结算明细事项_19社收" xfId="3021"/>
    <cellStyle name="_2008年结算明细事项_Sheet3" xfId="3022"/>
    <cellStyle name="_2008年市本级政府专项资金支出预算安排情况统计表(最后)" xfId="3023"/>
    <cellStyle name="_2008年市本级政府专项资金支出预算安排情况统计表(最后) 10" xfId="3024"/>
    <cellStyle name="_2008年市本级政府专项资金支出预算安排情况统计表(最后) 11" xfId="3025"/>
    <cellStyle name="_2008年市本级政府专项资金支出预算安排情况统计表(最后) 12" xfId="3026"/>
    <cellStyle name="_2008年市本级政府专项资金支出预算安排情况统计表(最后) 13" xfId="3027"/>
    <cellStyle name="_2008年市本级政府专项资金支出预算安排情况统计表(最后) 14" xfId="3028"/>
    <cellStyle name="_2008年市本级政府专项资金支出预算安排情况统计表(最后) 2" xfId="3029"/>
    <cellStyle name="_2008年市本级政府专项资金支出预算安排情况统计表(最后) 3" xfId="3030"/>
    <cellStyle name="_2008年市本级政府专项资金支出预算安排情况统计表(最后) 4" xfId="3031"/>
    <cellStyle name="_2008年市本级政府专项资金支出预算安排情况统计表(最后) 5" xfId="3032"/>
    <cellStyle name="_2008年市本级政府专项资金支出预算安排情况统计表(最后) 6" xfId="3033"/>
    <cellStyle name="_2008年市本级政府专项资金支出预算安排情况统计表(最后) 7" xfId="3034"/>
    <cellStyle name="_2008年市本级政府专项资金支出预算安排情况统计表(最后) 8" xfId="3035"/>
    <cellStyle name="_2008年市本级政府专项资金支出预算安排情况统计表(最后) 9" xfId="3036"/>
    <cellStyle name="_2008年市本级政府专项资金支出预算安排情况统计表(最后)_19基金转移支付表" xfId="3037"/>
    <cellStyle name="_2008年市本级政府专项资金支出预算安排情况统计表(最后)_19基金转移支付表 10" xfId="3038"/>
    <cellStyle name="_2008年市本级政府专项资金支出预算安排情况统计表(最后)_19基金转移支付表 11" xfId="3039"/>
    <cellStyle name="_2008年市本级政府专项资金支出预算安排情况统计表(最后)_19基金转移支付表 12" xfId="3040"/>
    <cellStyle name="_2008年市本级政府专项资金支出预算安排情况统计表(最后)_19基金转移支付表 13" xfId="3041"/>
    <cellStyle name="_2008年市本级政府专项资金支出预算安排情况统计表(最后)_19基金转移支付表 14" xfId="3042"/>
    <cellStyle name="_2008年市本级政府专项资金支出预算安排情况统计表(最后)_19基金转移支付表 2" xfId="3043"/>
    <cellStyle name="_2008年市本级政府专项资金支出预算安排情况统计表(最后)_19基金转移支付表 3" xfId="3044"/>
    <cellStyle name="_2008年市本级政府专项资金支出预算安排情况统计表(最后)_19基金转移支付表 4" xfId="3045"/>
    <cellStyle name="_2008年市本级政府专项资金支出预算安排情况统计表(最后)_19基金转移支付表 5" xfId="3046"/>
    <cellStyle name="_2008年市本级政府专项资金支出预算安排情况统计表(最后)_19基金转移支付表 6" xfId="3047"/>
    <cellStyle name="_2008年市本级政府专项资金支出预算安排情况统计表(最后)_19基金转移支付表 7" xfId="3048"/>
    <cellStyle name="_2008年市本级政府专项资金支出预算安排情况统计表(最后)_19基金转移支付表 8" xfId="3049"/>
    <cellStyle name="_2008年市本级政府专项资金支出预算安排情况统计表(最后)_19基金转移支付表 9" xfId="3050"/>
    <cellStyle name="_2008年市本级政府专项资金支出预算安排情况统计表(最后)_19全县一般支" xfId="3051"/>
    <cellStyle name="_2008年市本级政府专项资金支出预算安排情况统计表(最后)_19全县一般支 10" xfId="3052"/>
    <cellStyle name="_2008年市本级政府专项资金支出预算安排情况统计表(最后)_19全县一般支 11" xfId="3053"/>
    <cellStyle name="_2008年市本级政府专项资金支出预算安排情况统计表(最后)_19全县一般支 12" xfId="3054"/>
    <cellStyle name="_2008年市本级政府专项资金支出预算安排情况统计表(最后)_19全县一般支 13" xfId="3055"/>
    <cellStyle name="_2008年市本级政府专项资金支出预算安排情况统计表(最后)_19全县一般支 14" xfId="3056"/>
    <cellStyle name="_2008年市本级政府专项资金支出预算安排情况统计表(最后)_19全县一般支 2" xfId="3057"/>
    <cellStyle name="_2008年市本级政府专项资金支出预算安排情况统计表(最后)_19全县一般支 3" xfId="3058"/>
    <cellStyle name="_2008年市本级政府专项资金支出预算安排情况统计表(最后)_19全县一般支 4" xfId="3059"/>
    <cellStyle name="_2008年市本级政府专项资金支出预算安排情况统计表(最后)_19全县一般支 5" xfId="3060"/>
    <cellStyle name="_2008年市本级政府专项资金支出预算安排情况统计表(最后)_19全县一般支 6" xfId="3061"/>
    <cellStyle name="_2008年市本级政府专项资金支出预算安排情况统计表(最后)_19全县一般支 7" xfId="3062"/>
    <cellStyle name="_2008年市本级政府专项资金支出预算安排情况统计表(最后)_19全县一般支 8" xfId="3063"/>
    <cellStyle name="_2008年市本级政府专项资金支出预算安排情况统计表(最后)_19全县一般支 9" xfId="3064"/>
    <cellStyle name="_2008年市本级政府专项资金支出预算安排情况统计表(最后)_19社收" xfId="3065"/>
    <cellStyle name="_2008年市本级政府专项资金支出预算安排情况统计表(最后)_19社收 10" xfId="3066"/>
    <cellStyle name="_2008年市本级政府专项资金支出预算安排情况统计表(最后)_19社收 11" xfId="3067"/>
    <cellStyle name="_2008年市本级政府专项资金支出预算安排情况统计表(最后)_19社收 12" xfId="3068"/>
    <cellStyle name="_2008年市本级政府专项资金支出预算安排情况统计表(最后)_19社收 13" xfId="3069"/>
    <cellStyle name="_2008年市本级政府专项资金支出预算安排情况统计表(最后)_19社收 14" xfId="3070"/>
    <cellStyle name="_2008年市本级政府专项资金支出预算安排情况统计表(最后)_19社收 2" xfId="3071"/>
    <cellStyle name="_2008年市本级政府专项资金支出预算安排情况统计表(最后)_19社收 3" xfId="3072"/>
    <cellStyle name="_2008年市本级政府专项资金支出预算安排情况统计表(最后)_19社收 4" xfId="3073"/>
    <cellStyle name="_2008年市本级政府专项资金支出预算安排情况统计表(最后)_19社收 5" xfId="3074"/>
    <cellStyle name="_2008年市本级政府专项资金支出预算安排情况统计表(最后)_19社收 6" xfId="3075"/>
    <cellStyle name="_2008年市本级政府专项资金支出预算安排情况统计表(最后)_19社收 7" xfId="3076"/>
    <cellStyle name="_2008年市本级政府专项资金支出预算安排情况统计表(最后)_19社收 8" xfId="3077"/>
    <cellStyle name="_2008年市本级政府专项资金支出预算安排情况统计表(最后)_19社收 9" xfId="3078"/>
    <cellStyle name="_2008年市本级政府专项资金支出预算安排情况统计表(最后)_Sheet3" xfId="3079"/>
    <cellStyle name="_2008年市本级政府专项资金支出预算安排情况统计表(最后)_Sheet3 10" xfId="3080"/>
    <cellStyle name="_2008年市本级政府专项资金支出预算安排情况统计表(最后)_Sheet3 11" xfId="3081"/>
    <cellStyle name="_2008年市本级政府专项资金支出预算安排情况统计表(最后)_Sheet3 12" xfId="3082"/>
    <cellStyle name="_2008年市本级政府专项资金支出预算安排情况统计表(最后)_Sheet3 13" xfId="3083"/>
    <cellStyle name="_2008年市本级政府专项资金支出预算安排情况统计表(最后)_Sheet3 14" xfId="3084"/>
    <cellStyle name="_2008年市本级政府专项资金支出预算安排情况统计表(最后)_Sheet3 2" xfId="3085"/>
    <cellStyle name="_2008年市本级政府专项资金支出预算安排情况统计表(最后)_Sheet3 3" xfId="3086"/>
    <cellStyle name="_2008年市本级政府专项资金支出预算安排情况统计表(最后)_Sheet3 4" xfId="3087"/>
    <cellStyle name="_2008年市本级政府专项资金支出预算安排情况统计表(最后)_Sheet3 5" xfId="3088"/>
    <cellStyle name="_2008年市本级政府专项资金支出预算安排情况统计表(最后)_Sheet3 6" xfId="3089"/>
    <cellStyle name="_2008年市本级政府专项资金支出预算安排情况统计表(最后)_Sheet3 7" xfId="3090"/>
    <cellStyle name="_2008年市本级政府专项资金支出预算安排情况统计表(最后)_Sheet3 8" xfId="3091"/>
    <cellStyle name="_2008年市本级政府专项资金支出预算安排情况统计表(最后)_Sheet3 9" xfId="3092"/>
    <cellStyle name="_2008年市本级政府专项资金支出预算安排情况统计表(最后)_古塔" xfId="3093"/>
    <cellStyle name="_2008年市本级政府专项资金支出预算安排情况统计表(最后)_古塔 10" xfId="3094"/>
    <cellStyle name="_2008年市本级政府专项资金支出预算安排情况统计表(最后)_古塔 11" xfId="3095"/>
    <cellStyle name="_2008年市本级政府专项资金支出预算安排情况统计表(最后)_古塔 12" xfId="3096"/>
    <cellStyle name="_2008年市本级政府专项资金支出预算安排情况统计表(最后)_古塔 13" xfId="3097"/>
    <cellStyle name="_2008年市本级政府专项资金支出预算安排情况统计表(最后)_古塔 14" xfId="3098"/>
    <cellStyle name="_2008年市本级政府专项资金支出预算安排情况统计表(最后)_古塔 2" xfId="3099"/>
    <cellStyle name="_2008年市本级政府专项资金支出预算安排情况统计表(最后)_古塔 3" xfId="3100"/>
    <cellStyle name="_2008年市本级政府专项资金支出预算安排情况统计表(最后)_古塔 4" xfId="3101"/>
    <cellStyle name="_2008年市本级政府专项资金支出预算安排情况统计表(最后)_古塔 5" xfId="3102"/>
    <cellStyle name="_2008年市本级政府专项资金支出预算安排情况统计表(最后)_古塔 6" xfId="3103"/>
    <cellStyle name="_2008年市本级政府专项资金支出预算安排情况统计表(最后)_古塔 7" xfId="3104"/>
    <cellStyle name="_2008年市本级政府专项资金支出预算安排情况统计表(最后)_古塔 8" xfId="3105"/>
    <cellStyle name="_2008年市本级政府专项资金支出预算安排情况统计表(最后)_古塔 9" xfId="3106"/>
    <cellStyle name="_2008年市本级政府专项资金支出预算安排情况统计表(最后)_古塔_19基金转移支付表" xfId="3107"/>
    <cellStyle name="_2008年市本级政府专项资金支出预算安排情况统计表(最后)_古塔_19基金转移支付表 10" xfId="3108"/>
    <cellStyle name="_2008年市本级政府专项资金支出预算安排情况统计表(最后)_古塔_19基金转移支付表 11" xfId="3109"/>
    <cellStyle name="_2008年市本级政府专项资金支出预算安排情况统计表(最后)_古塔_19基金转移支付表 12" xfId="3110"/>
    <cellStyle name="_2008年市本级政府专项资金支出预算安排情况统计表(最后)_古塔_19基金转移支付表 13" xfId="3111"/>
    <cellStyle name="_2008年市本级政府专项资金支出预算安排情况统计表(最后)_古塔_19基金转移支付表 14" xfId="3112"/>
    <cellStyle name="_2008年市本级政府专项资金支出预算安排情况统计表(最后)_古塔_19基金转移支付表 2" xfId="3113"/>
    <cellStyle name="_2008年市本级政府专项资金支出预算安排情况统计表(最后)_古塔_19基金转移支付表 3" xfId="3114"/>
    <cellStyle name="_2008年市本级政府专项资金支出预算安排情况统计表(最后)_古塔_19基金转移支付表 4" xfId="3115"/>
    <cellStyle name="_2008年市本级政府专项资金支出预算安排情况统计表(最后)_古塔_19基金转移支付表 5" xfId="3116"/>
    <cellStyle name="_2008年市本级政府专项资金支出预算安排情况统计表(最后)_古塔_19基金转移支付表 6" xfId="3117"/>
    <cellStyle name="_2008年市本级政府专项资金支出预算安排情况统计表(最后)_古塔_19基金转移支付表 7" xfId="3118"/>
    <cellStyle name="_2008年市本级政府专项资金支出预算安排情况统计表(最后)_古塔_19基金转移支付表 8" xfId="3119"/>
    <cellStyle name="_2008年市本级政府专项资金支出预算安排情况统计表(最后)_古塔_19基金转移支付表 9" xfId="3120"/>
    <cellStyle name="_2008年市本级政府专项资金支出预算安排情况统计表(最后)_古塔_19全县一般支" xfId="3121"/>
    <cellStyle name="_2008年市本级政府专项资金支出预算安排情况统计表(最后)_古塔_19全县一般支 10" xfId="3122"/>
    <cellStyle name="_2008年市本级政府专项资金支出预算安排情况统计表(最后)_古塔_19全县一般支 11" xfId="3123"/>
    <cellStyle name="_2008年市本级政府专项资金支出预算安排情况统计表(最后)_古塔_19全县一般支 12" xfId="3124"/>
    <cellStyle name="_2008年市本级政府专项资金支出预算安排情况统计表(最后)_古塔_19全县一般支 13" xfId="3125"/>
    <cellStyle name="_2008年市本级政府专项资金支出预算安排情况统计表(最后)_古塔_19全县一般支 14" xfId="3126"/>
    <cellStyle name="_2008年市本级政府专项资金支出预算安排情况统计表(最后)_古塔_19全县一般支 2" xfId="3127"/>
    <cellStyle name="_2008年市本级政府专项资金支出预算安排情况统计表(最后)_古塔_19全县一般支 3" xfId="3128"/>
    <cellStyle name="_2008年市本级政府专项资金支出预算安排情况统计表(最后)_古塔_19全县一般支 4" xfId="3129"/>
    <cellStyle name="_2008年市本级政府专项资金支出预算安排情况统计表(最后)_古塔_19全县一般支 5" xfId="3130"/>
    <cellStyle name="_2008年市本级政府专项资金支出预算安排情况统计表(最后)_古塔_19全县一般支 6" xfId="3131"/>
    <cellStyle name="_2008年市本级政府专项资金支出预算安排情况统计表(最后)_古塔_19全县一般支 7" xfId="3132"/>
    <cellStyle name="_2008年市本级政府专项资金支出预算安排情况统计表(最后)_古塔_19全县一般支 8" xfId="3133"/>
    <cellStyle name="_2008年市本级政府专项资金支出预算安排情况统计表(最后)_古塔_19全县一般支 9" xfId="3134"/>
    <cellStyle name="_2008年市本级政府专项资金支出预算安排情况统计表(最后)_古塔_19社收" xfId="3135"/>
    <cellStyle name="_2008年市本级政府专项资金支出预算安排情况统计表(最后)_古塔_19社收 10" xfId="3136"/>
    <cellStyle name="_2008年市本级政府专项资金支出预算安排情况统计表(最后)_古塔_19社收 11" xfId="3137"/>
    <cellStyle name="_2008年市本级政府专项资金支出预算安排情况统计表(最后)_古塔_19社收 12" xfId="3138"/>
    <cellStyle name="_2008年市本级政府专项资金支出预算安排情况统计表(最后)_古塔_19社收 13" xfId="3139"/>
    <cellStyle name="_2008年市本级政府专项资金支出预算安排情况统计表(最后)_古塔_19社收 14" xfId="3140"/>
    <cellStyle name="_2008年市本级政府专项资金支出预算安排情况统计表(最后)_古塔_19社收 2" xfId="3141"/>
    <cellStyle name="_2008年市本级政府专项资金支出预算安排情况统计表(最后)_古塔_19社收 3" xfId="3142"/>
    <cellStyle name="_2008年市本级政府专项资金支出预算安排情况统计表(最后)_古塔_19社收 4" xfId="3143"/>
    <cellStyle name="_2008年市本级政府专项资金支出预算安排情况统计表(最后)_古塔_19社收 5" xfId="3144"/>
    <cellStyle name="_2008年市本级政府专项资金支出预算安排情况统计表(最后)_古塔_19社收 6" xfId="3145"/>
    <cellStyle name="_2008年市本级政府专项资金支出预算安排情况统计表(最后)_古塔_19社收 7" xfId="3146"/>
    <cellStyle name="_2008年市本级政府专项资金支出预算安排情况统计表(最后)_古塔_19社收 8" xfId="3147"/>
    <cellStyle name="_2008年市本级政府专项资金支出预算安排情况统计表(最后)_古塔_19社收 9" xfId="3148"/>
    <cellStyle name="_2008年市本级政府专项资金支出预算安排情况统计表(最后)_古塔_Sheet3" xfId="3149"/>
    <cellStyle name="_2008年市本级政府专项资金支出预算安排情况统计表(最后)_古塔_Sheet3 10" xfId="3150"/>
    <cellStyle name="_2008年市本级政府专项资金支出预算安排情况统计表(最后)_古塔_Sheet3 11" xfId="3151"/>
    <cellStyle name="_2008年市本级政府专项资金支出预算安排情况统计表(最后)_古塔_Sheet3 12" xfId="3152"/>
    <cellStyle name="_2008年市本级政府专项资金支出预算安排情况统计表(最后)_古塔_Sheet3 13" xfId="3153"/>
    <cellStyle name="_2008年市本级政府专项资金支出预算安排情况统计表(最后)_古塔_Sheet3 14" xfId="3154"/>
    <cellStyle name="_2008年市本级政府专项资金支出预算安排情况统计表(最后)_古塔_Sheet3 2" xfId="3155"/>
    <cellStyle name="_2008年市本级政府专项资金支出预算安排情况统计表(最后)_古塔_Sheet3 3" xfId="3156"/>
    <cellStyle name="_2008年市本级政府专项资金支出预算安排情况统计表(最后)_古塔_Sheet3 4" xfId="3157"/>
    <cellStyle name="_2008年市本级政府专项资金支出预算安排情况统计表(最后)_古塔_Sheet3 5" xfId="3158"/>
    <cellStyle name="_2008年市本级政府专项资金支出预算安排情况统计表(最后)_古塔_Sheet3 6" xfId="3159"/>
    <cellStyle name="_2008年市本级政府专项资金支出预算安排情况统计表(最后)_古塔_Sheet3 7" xfId="3160"/>
    <cellStyle name="_2008年市本级政府专项资金支出预算安排情况统计表(最后)_古塔_Sheet3 8" xfId="3161"/>
    <cellStyle name="_2008年市本级政府专项资金支出预算安排情况统计表(最后)_古塔_Sheet3 9" xfId="3162"/>
    <cellStyle name="_2008年市本级政府专项资金支出预算安排情况统计表(最后)_沈阳" xfId="3163"/>
    <cellStyle name="_2008年市本级政府专项资金支出预算安排情况统计表(最后)_沈阳 10" xfId="3164"/>
    <cellStyle name="_2008年市本级政府专项资金支出预算安排情况统计表(最后)_沈阳 11" xfId="3165"/>
    <cellStyle name="_2008年市本级政府专项资金支出预算安排情况统计表(最后)_沈阳 12" xfId="3166"/>
    <cellStyle name="_2008年市本级政府专项资金支出预算安排情况统计表(最后)_沈阳 13" xfId="3167"/>
    <cellStyle name="_2008年市本级政府专项资金支出预算安排情况统计表(最后)_沈阳 14" xfId="3168"/>
    <cellStyle name="_2008年市本级政府专项资金支出预算安排情况统计表(最后)_沈阳 2" xfId="3169"/>
    <cellStyle name="_2008年市本级政府专项资金支出预算安排情况统计表(最后)_沈阳 3" xfId="3170"/>
    <cellStyle name="_2008年市本级政府专项资金支出预算安排情况统计表(最后)_沈阳 4" xfId="3171"/>
    <cellStyle name="_2008年市本级政府专项资金支出预算安排情况统计表(最后)_沈阳 5" xfId="3172"/>
    <cellStyle name="_2008年市本级政府专项资金支出预算安排情况统计表(最后)_沈阳 6" xfId="3173"/>
    <cellStyle name="_2008年市本级政府专项资金支出预算安排情况统计表(最后)_沈阳 7" xfId="3174"/>
    <cellStyle name="_2008年市本级政府专项资金支出预算安排情况统计表(最后)_沈阳 8" xfId="3175"/>
    <cellStyle name="_2008年市本级政府专项资金支出预算安排情况统计表(最后)_沈阳 9" xfId="3176"/>
    <cellStyle name="_2008年市本级政府专项资金支出预算安排情况统计表(最后)_沈阳_19基金转移支付表" xfId="3177"/>
    <cellStyle name="_2008年市本级政府专项资金支出预算安排情况统计表(最后)_沈阳_19基金转移支付表 10" xfId="3178"/>
    <cellStyle name="_2008年市本级政府专项资金支出预算安排情况统计表(最后)_沈阳_19基金转移支付表 11" xfId="3179"/>
    <cellStyle name="_2008年市本级政府专项资金支出预算安排情况统计表(最后)_沈阳_19基金转移支付表 12" xfId="3180"/>
    <cellStyle name="_2008年市本级政府专项资金支出预算安排情况统计表(最后)_沈阳_19基金转移支付表 13" xfId="3181"/>
    <cellStyle name="_2008年市本级政府专项资金支出预算安排情况统计表(最后)_沈阳_19基金转移支付表 14" xfId="3182"/>
    <cellStyle name="_2008年市本级政府专项资金支出预算安排情况统计表(最后)_沈阳_19基金转移支付表 2" xfId="3183"/>
    <cellStyle name="_2008年市本级政府专项资金支出预算安排情况统计表(最后)_沈阳_19基金转移支付表 3" xfId="3184"/>
    <cellStyle name="_2008年市本级政府专项资金支出预算安排情况统计表(最后)_沈阳_19基金转移支付表 4" xfId="3185"/>
    <cellStyle name="_2008年市本级政府专项资金支出预算安排情况统计表(最后)_沈阳_19基金转移支付表 5" xfId="3186"/>
    <cellStyle name="_2008年市本级政府专项资金支出预算安排情况统计表(最后)_沈阳_19基金转移支付表 6" xfId="3187"/>
    <cellStyle name="_2008年市本级政府专项资金支出预算安排情况统计表(最后)_沈阳_19基金转移支付表 7" xfId="3188"/>
    <cellStyle name="_2008年市本级政府专项资金支出预算安排情况统计表(最后)_沈阳_19基金转移支付表 8" xfId="3189"/>
    <cellStyle name="_2008年市本级政府专项资金支出预算安排情况统计表(最后)_沈阳_19基金转移支付表 9" xfId="3190"/>
    <cellStyle name="_2008年市本级政府专项资金支出预算安排情况统计表(最后)_沈阳_19全县一般支" xfId="3191"/>
    <cellStyle name="_2008年市本级政府专项资金支出预算安排情况统计表(最后)_沈阳_19全县一般支 10" xfId="3192"/>
    <cellStyle name="_2008年市本级政府专项资金支出预算安排情况统计表(最后)_沈阳_19全县一般支 11" xfId="3193"/>
    <cellStyle name="_2008年市本级政府专项资金支出预算安排情况统计表(最后)_沈阳_19全县一般支 12" xfId="3194"/>
    <cellStyle name="_2008年市本级政府专项资金支出预算安排情况统计表(最后)_沈阳_19全县一般支 13" xfId="3195"/>
    <cellStyle name="_2008年市本级政府专项资金支出预算安排情况统计表(最后)_沈阳_19全县一般支 14" xfId="3196"/>
    <cellStyle name="_2008年市本级政府专项资金支出预算安排情况统计表(最后)_沈阳_19全县一般支 2" xfId="3197"/>
    <cellStyle name="_2008年市本级政府专项资金支出预算安排情况统计表(最后)_沈阳_19全县一般支 3" xfId="3198"/>
    <cellStyle name="_2008年市本级政府专项资金支出预算安排情况统计表(最后)_沈阳_19全县一般支 4" xfId="3199"/>
    <cellStyle name="_2008年市本级政府专项资金支出预算安排情况统计表(最后)_沈阳_19全县一般支 5" xfId="3200"/>
    <cellStyle name="_2008年市本级政府专项资金支出预算安排情况统计表(最后)_沈阳_19全县一般支 6" xfId="3201"/>
    <cellStyle name="_2008年市本级政府专项资金支出预算安排情况统计表(最后)_沈阳_19全县一般支 7" xfId="3202"/>
    <cellStyle name="_2008年市本级政府专项资金支出预算安排情况统计表(最后)_沈阳_19全县一般支 8" xfId="3203"/>
    <cellStyle name="_2008年市本级政府专项资金支出预算安排情况统计表(最后)_沈阳_19全县一般支 9" xfId="3204"/>
    <cellStyle name="_2008年市本级政府专项资金支出预算安排情况统计表(最后)_沈阳_19社收" xfId="3205"/>
    <cellStyle name="_2008年市本级政府专项资金支出预算安排情况统计表(最后)_沈阳_19社收 10" xfId="3206"/>
    <cellStyle name="_2008年市本级政府专项资金支出预算安排情况统计表(最后)_沈阳_19社收 11" xfId="3207"/>
    <cellStyle name="_2008年市本级政府专项资金支出预算安排情况统计表(最后)_沈阳_19社收 12" xfId="3208"/>
    <cellStyle name="_2008年市本级政府专项资金支出预算安排情况统计表(最后)_沈阳_19社收 13" xfId="3209"/>
    <cellStyle name="_2008年市本级政府专项资金支出预算安排情况统计表(最后)_沈阳_19社收 14" xfId="3210"/>
    <cellStyle name="_2008年市本级政府专项资金支出预算安排情况统计表(最后)_沈阳_19社收 2" xfId="3211"/>
    <cellStyle name="_2008年市本级政府专项资金支出预算安排情况统计表(最后)_沈阳_19社收 3" xfId="3212"/>
    <cellStyle name="_2008年市本级政府专项资金支出预算安排情况统计表(最后)_沈阳_19社收 4" xfId="3213"/>
    <cellStyle name="_2008年市本级政府专项资金支出预算安排情况统计表(最后)_沈阳_19社收 5" xfId="3214"/>
    <cellStyle name="_2008年市本级政府专项资金支出预算安排情况统计表(最后)_沈阳_19社收 6" xfId="3215"/>
    <cellStyle name="_2008年市本级政府专项资金支出预算安排情况统计表(最后)_沈阳_19社收 7" xfId="3216"/>
    <cellStyle name="_2008年市本级政府专项资金支出预算安排情况统计表(最后)_沈阳_19社收 8" xfId="3217"/>
    <cellStyle name="_2008年市本级政府专项资金支出预算安排情况统计表(最后)_沈阳_19社收 9" xfId="3218"/>
    <cellStyle name="_2008年市本级政府专项资金支出预算安排情况统计表(最后)_沈阳_Sheet3" xfId="3219"/>
    <cellStyle name="_2008年市本级政府专项资金支出预算安排情况统计表(最后)_沈阳_Sheet3 10" xfId="3220"/>
    <cellStyle name="_2008年市本级政府专项资金支出预算安排情况统计表(最后)_沈阳_Sheet3 11" xfId="3221"/>
    <cellStyle name="_2008年市本级政府专项资金支出预算安排情况统计表(最后)_沈阳_Sheet3 12" xfId="3222"/>
    <cellStyle name="_2008年市本级政府专项资金支出预算安排情况统计表(最后)_沈阳_Sheet3 13" xfId="3223"/>
    <cellStyle name="_2008年市本级政府专项资金支出预算安排情况统计表(最后)_沈阳_Sheet3 14" xfId="3224"/>
    <cellStyle name="_2008年市本级政府专项资金支出预算安排情况统计表(最后)_沈阳_Sheet3 2" xfId="3225"/>
    <cellStyle name="_2008年市本级政府专项资金支出预算安排情况统计表(最后)_沈阳_Sheet3 3" xfId="3226"/>
    <cellStyle name="_2008年市本级政府专项资金支出预算安排情况统计表(最后)_沈阳_Sheet3 4" xfId="3227"/>
    <cellStyle name="_2008年市本级政府专项资金支出预算安排情况统计表(最后)_沈阳_Sheet3 5" xfId="3228"/>
    <cellStyle name="_2008年市本级政府专项资金支出预算安排情况统计表(最后)_沈阳_Sheet3 6" xfId="3229"/>
    <cellStyle name="_2008年市本级政府专项资金支出预算安排情况统计表(最后)_沈阳_Sheet3 7" xfId="3230"/>
    <cellStyle name="_2008年市本级政府专项资金支出预算安排情况统计表(最后)_沈阳_Sheet3 8" xfId="3231"/>
    <cellStyle name="_2008年市本级政府专项资金支出预算安排情况统计表(最后)_沈阳_Sheet3 9" xfId="3232"/>
    <cellStyle name="_2008年市本级政府专项资金支出预算安排情况统计表(最后)_沈阳_古塔" xfId="3233"/>
    <cellStyle name="_2008年市本级政府专项资金支出预算安排情况统计表(最后)_沈阳_古塔 10" xfId="3234"/>
    <cellStyle name="_2008年市本级政府专项资金支出预算安排情况统计表(最后)_沈阳_古塔 11" xfId="3235"/>
    <cellStyle name="_2008年市本级政府专项资金支出预算安排情况统计表(最后)_沈阳_古塔 12" xfId="3236"/>
    <cellStyle name="_2008年市本级政府专项资金支出预算安排情况统计表(最后)_沈阳_古塔 13" xfId="3237"/>
    <cellStyle name="_2008年市本级政府专项资金支出预算安排情况统计表(最后)_沈阳_古塔 14" xfId="3238"/>
    <cellStyle name="_2008年市本级政府专项资金支出预算安排情况统计表(最后)_沈阳_古塔 2" xfId="3239"/>
    <cellStyle name="_2008年市本级政府专项资金支出预算安排情况统计表(最后)_沈阳_古塔 3" xfId="3240"/>
    <cellStyle name="_2008年市本级政府专项资金支出预算安排情况统计表(最后)_沈阳_古塔 4" xfId="3241"/>
    <cellStyle name="_2008年市本级政府专项资金支出预算安排情况统计表(最后)_沈阳_古塔 5" xfId="3242"/>
    <cellStyle name="_2008年市本级政府专项资金支出预算安排情况统计表(最后)_沈阳_古塔 6" xfId="3243"/>
    <cellStyle name="_2008年市本级政府专项资金支出预算安排情况统计表(最后)_沈阳_古塔 7" xfId="3244"/>
    <cellStyle name="_2008年市本级政府专项资金支出预算安排情况统计表(最后)_沈阳_古塔 8" xfId="3245"/>
    <cellStyle name="_2008年市本级政府专项资金支出预算安排情况统计表(最后)_沈阳_古塔 9" xfId="3246"/>
    <cellStyle name="_2008年市本级政府专项资金支出预算安排情况统计表(最后)_沈阳_古塔_19基金转移支付表" xfId="3247"/>
    <cellStyle name="_2008年市本级政府专项资金支出预算安排情况统计表(最后)_沈阳_古塔_19基金转移支付表 10" xfId="3248"/>
    <cellStyle name="_2008年市本级政府专项资金支出预算安排情况统计表(最后)_沈阳_古塔_19基金转移支付表 11" xfId="3249"/>
    <cellStyle name="_2008年市本级政府专项资金支出预算安排情况统计表(最后)_沈阳_古塔_19基金转移支付表 12" xfId="3250"/>
    <cellStyle name="_2008年市本级政府专项资金支出预算安排情况统计表(最后)_沈阳_古塔_19基金转移支付表 13" xfId="3251"/>
    <cellStyle name="_2008年市本级政府专项资金支出预算安排情况统计表(最后)_沈阳_古塔_19基金转移支付表 14" xfId="3252"/>
    <cellStyle name="_2008年市本级政府专项资金支出预算安排情况统计表(最后)_沈阳_古塔_19基金转移支付表 2" xfId="3253"/>
    <cellStyle name="_2008年市本级政府专项资金支出预算安排情况统计表(最后)_沈阳_古塔_19基金转移支付表 3" xfId="3254"/>
    <cellStyle name="_2008年市本级政府专项资金支出预算安排情况统计表(最后)_沈阳_古塔_19基金转移支付表 4" xfId="3255"/>
    <cellStyle name="_2008年市本级政府专项资金支出预算安排情况统计表(最后)_沈阳_古塔_19基金转移支付表 5" xfId="3256"/>
    <cellStyle name="_2008年市本级政府专项资金支出预算安排情况统计表(最后)_沈阳_古塔_19基金转移支付表 6" xfId="3257"/>
    <cellStyle name="_2008年市本级政府专项资金支出预算安排情况统计表(最后)_沈阳_古塔_19基金转移支付表 7" xfId="3258"/>
    <cellStyle name="_2008年市本级政府专项资金支出预算安排情况统计表(最后)_沈阳_古塔_19基金转移支付表 8" xfId="3259"/>
    <cellStyle name="_2008年市本级政府专项资金支出预算安排情况统计表(最后)_沈阳_古塔_19基金转移支付表 9" xfId="3260"/>
    <cellStyle name="_2008年市本级政府专项资金支出预算安排情况统计表(最后)_沈阳_古塔_19全县一般支" xfId="3261"/>
    <cellStyle name="_2008年市本级政府专项资金支出预算安排情况统计表(最后)_沈阳_古塔_19全县一般支 10" xfId="3262"/>
    <cellStyle name="_2008年市本级政府专项资金支出预算安排情况统计表(最后)_沈阳_古塔_19全县一般支 11" xfId="3263"/>
    <cellStyle name="_2008年市本级政府专项资金支出预算安排情况统计表(最后)_沈阳_古塔_19全县一般支 12" xfId="3264"/>
    <cellStyle name="_2008年市本级政府专项资金支出预算安排情况统计表(最后)_沈阳_古塔_19全县一般支 13" xfId="3265"/>
    <cellStyle name="_2008年市本级政府专项资金支出预算安排情况统计表(最后)_沈阳_古塔_19全县一般支 14" xfId="3266"/>
    <cellStyle name="_2008年市本级政府专项资金支出预算安排情况统计表(最后)_沈阳_古塔_19全县一般支 2" xfId="3267"/>
    <cellStyle name="_2008年市本级政府专项资金支出预算安排情况统计表(最后)_沈阳_古塔_19全县一般支 3" xfId="3268"/>
    <cellStyle name="_2008年市本级政府专项资金支出预算安排情况统计表(最后)_沈阳_古塔_19全县一般支 4" xfId="3269"/>
    <cellStyle name="_2008年市本级政府专项资金支出预算安排情况统计表(最后)_沈阳_古塔_19全县一般支 5" xfId="3270"/>
    <cellStyle name="_2008年市本级政府专项资金支出预算安排情况统计表(最后)_沈阳_古塔_19全县一般支 6" xfId="3271"/>
    <cellStyle name="_2008年市本级政府专项资金支出预算安排情况统计表(最后)_沈阳_古塔_19全县一般支 7" xfId="3272"/>
    <cellStyle name="_2008年市本级政府专项资金支出预算安排情况统计表(最后)_沈阳_古塔_19全县一般支 8" xfId="3273"/>
    <cellStyle name="_2008年市本级政府专项资金支出预算安排情况统计表(最后)_沈阳_古塔_19全县一般支 9" xfId="3274"/>
    <cellStyle name="_2008年市本级政府专项资金支出预算安排情况统计表(最后)_沈阳_古塔_19社收" xfId="3275"/>
    <cellStyle name="_2008年市本级政府专项资金支出预算安排情况统计表(最后)_沈阳_古塔_19社收 10" xfId="3276"/>
    <cellStyle name="_2008年市本级政府专项资金支出预算安排情况统计表(最后)_沈阳_古塔_19社收 11" xfId="3277"/>
    <cellStyle name="_2008年市本级政府专项资金支出预算安排情况统计表(最后)_沈阳_古塔_19社收 12" xfId="3278"/>
    <cellStyle name="_2008年市本级政府专项资金支出预算安排情况统计表(最后)_沈阳_古塔_19社收 13" xfId="3279"/>
    <cellStyle name="_2008年市本级政府专项资金支出预算安排情况统计表(最后)_沈阳_古塔_19社收 14" xfId="3280"/>
    <cellStyle name="_2008年市本级政府专项资金支出预算安排情况统计表(最后)_沈阳_古塔_19社收 2" xfId="3281"/>
    <cellStyle name="_2008年市本级政府专项资金支出预算安排情况统计表(最后)_沈阳_古塔_19社收 3" xfId="3282"/>
    <cellStyle name="_2008年市本级政府专项资金支出预算安排情况统计表(最后)_沈阳_古塔_19社收 4" xfId="3283"/>
    <cellStyle name="_2008年市本级政府专项资金支出预算安排情况统计表(最后)_沈阳_古塔_19社收 5" xfId="3284"/>
    <cellStyle name="_2008年市本级政府专项资金支出预算安排情况统计表(最后)_沈阳_古塔_19社收 6" xfId="3285"/>
    <cellStyle name="_2008年市本级政府专项资金支出预算安排情况统计表(最后)_沈阳_古塔_19社收 7" xfId="3286"/>
    <cellStyle name="_2008年市本级政府专项资金支出预算安排情况统计表(最后)_沈阳_古塔_19社收 8" xfId="3287"/>
    <cellStyle name="_2008年市本级政府专项资金支出预算安排情况统计表(最后)_沈阳_古塔_19社收 9" xfId="3288"/>
    <cellStyle name="_2008年市本级政府专项资金支出预算安排情况统计表(最后)_沈阳_古塔_Sheet3" xfId="3289"/>
    <cellStyle name="_2008年市本级政府专项资金支出预算安排情况统计表(最后)_沈阳_古塔_Sheet3 10" xfId="3290"/>
    <cellStyle name="_2008年市本级政府专项资金支出预算安排情况统计表(最后)_沈阳_古塔_Sheet3 11" xfId="3291"/>
    <cellStyle name="_2008年市本级政府专项资金支出预算安排情况统计表(最后)_沈阳_古塔_Sheet3 12" xfId="3292"/>
    <cellStyle name="_2008年市本级政府专项资金支出预算安排情况统计表(最后)_沈阳_古塔_Sheet3 13" xfId="3293"/>
    <cellStyle name="_2008年市本级政府专项资金支出预算安排情况统计表(最后)_沈阳_古塔_Sheet3 14" xfId="3294"/>
    <cellStyle name="_2008年市本级政府专项资金支出预算安排情况统计表(最后)_沈阳_古塔_Sheet3 2" xfId="3295"/>
    <cellStyle name="_2008年市本级政府专项资金支出预算安排情况统计表(最后)_沈阳_古塔_Sheet3 3" xfId="3296"/>
    <cellStyle name="_2008年市本级政府专项资金支出预算安排情况统计表(最后)_沈阳_古塔_Sheet3 4" xfId="3297"/>
    <cellStyle name="_2008年市本级政府专项资金支出预算安排情况统计表(最后)_沈阳_古塔_Sheet3 5" xfId="3298"/>
    <cellStyle name="_2008年市本级政府专项资金支出预算安排情况统计表(最后)_沈阳_古塔_Sheet3 6" xfId="3299"/>
    <cellStyle name="_2008年市本级政府专项资金支出预算安排情况统计表(最后)_沈阳_古塔_Sheet3 7" xfId="3300"/>
    <cellStyle name="_2008年市本级政府专项资金支出预算安排情况统计表(最后)_沈阳_古塔_Sheet3 8" xfId="3301"/>
    <cellStyle name="_2008年市本级政府专项资金支出预算安排情况统计表(最后)_沈阳_古塔_Sheet3 9" xfId="3302"/>
    <cellStyle name="_2008年市本级政府专项资金支出预算安排情况统计表(最后)_沈阳_义县" xfId="3303"/>
    <cellStyle name="_2008年市本级政府专项资金支出预算安排情况统计表(最后)_沈阳_义县 10" xfId="3304"/>
    <cellStyle name="_2008年市本级政府专项资金支出预算安排情况统计表(最后)_沈阳_义县 11" xfId="3305"/>
    <cellStyle name="_2008年市本级政府专项资金支出预算安排情况统计表(最后)_沈阳_义县 12" xfId="3306"/>
    <cellStyle name="_2008年市本级政府专项资金支出预算安排情况统计表(最后)_沈阳_义县 13" xfId="3307"/>
    <cellStyle name="_2008年市本级政府专项资金支出预算安排情况统计表(最后)_沈阳_义县 14" xfId="3308"/>
    <cellStyle name="_2008年市本级政府专项资金支出预算安排情况统计表(最后)_沈阳_义县 2" xfId="3309"/>
    <cellStyle name="_2008年市本级政府专项资金支出预算安排情况统计表(最后)_沈阳_义县 3" xfId="3310"/>
    <cellStyle name="_2008年市本级政府专项资金支出预算安排情况统计表(最后)_沈阳_义县 4" xfId="3311"/>
    <cellStyle name="_2008年市本级政府专项资金支出预算安排情况统计表(最后)_沈阳_义县 5" xfId="3312"/>
    <cellStyle name="_2008年市本级政府专项资金支出预算安排情况统计表(最后)_沈阳_义县 6" xfId="3313"/>
    <cellStyle name="_2008年市本级政府专项资金支出预算安排情况统计表(最后)_沈阳_义县 7" xfId="3314"/>
    <cellStyle name="_2008年市本级政府专项资金支出预算安排情况统计表(最后)_沈阳_义县 8" xfId="3315"/>
    <cellStyle name="_2008年市本级政府专项资金支出预算安排情况统计表(最后)_沈阳_义县 9" xfId="3316"/>
    <cellStyle name="_2008年市本级政府专项资金支出预算安排情况统计表(最后)_沈阳_义县_19基金转移支付表" xfId="3317"/>
    <cellStyle name="_2008年市本级政府专项资金支出预算安排情况统计表(最后)_沈阳_义县_19基金转移支付表 10" xfId="3318"/>
    <cellStyle name="_2008年市本级政府专项资金支出预算安排情况统计表(最后)_沈阳_义县_19基金转移支付表 11" xfId="3319"/>
    <cellStyle name="_2008年市本级政府专项资金支出预算安排情况统计表(最后)_沈阳_义县_19基金转移支付表 12" xfId="3320"/>
    <cellStyle name="_2008年市本级政府专项资金支出预算安排情况统计表(最后)_沈阳_义县_19基金转移支付表 13" xfId="3321"/>
    <cellStyle name="_2008年市本级政府专项资金支出预算安排情况统计表(最后)_沈阳_义县_19基金转移支付表 14" xfId="3322"/>
    <cellStyle name="_2008年市本级政府专项资金支出预算安排情况统计表(最后)_沈阳_义县_19基金转移支付表 2" xfId="3323"/>
    <cellStyle name="_2008年市本级政府专项资金支出预算安排情况统计表(最后)_沈阳_义县_19基金转移支付表 3" xfId="3324"/>
    <cellStyle name="_2008年市本级政府专项资金支出预算安排情况统计表(最后)_沈阳_义县_19基金转移支付表 4" xfId="3325"/>
    <cellStyle name="_2008年市本级政府专项资金支出预算安排情况统计表(最后)_沈阳_义县_19基金转移支付表 5" xfId="3326"/>
    <cellStyle name="_2008年市本级政府专项资金支出预算安排情况统计表(最后)_沈阳_义县_19基金转移支付表 6" xfId="3327"/>
    <cellStyle name="_2008年市本级政府专项资金支出预算安排情况统计表(最后)_沈阳_义县_19基金转移支付表 7" xfId="3328"/>
    <cellStyle name="_2008年市本级政府专项资金支出预算安排情况统计表(最后)_沈阳_义县_19基金转移支付表 8" xfId="3329"/>
    <cellStyle name="_2008年市本级政府专项资金支出预算安排情况统计表(最后)_沈阳_义县_19基金转移支付表 9" xfId="3330"/>
    <cellStyle name="_2008年市本级政府专项资金支出预算安排情况统计表(最后)_沈阳_义县_19全县一般支" xfId="3331"/>
    <cellStyle name="_2008年市本级政府专项资金支出预算安排情况统计表(最后)_沈阳_义县_19全县一般支 10" xfId="3332"/>
    <cellStyle name="_2008年市本级政府专项资金支出预算安排情况统计表(最后)_沈阳_义县_19全县一般支 11" xfId="3333"/>
    <cellStyle name="_2008年市本级政府专项资金支出预算安排情况统计表(最后)_沈阳_义县_19全县一般支 12" xfId="3334"/>
    <cellStyle name="_2008年市本级政府专项资金支出预算安排情况统计表(最后)_沈阳_义县_19全县一般支 13" xfId="3335"/>
    <cellStyle name="_2008年市本级政府专项资金支出预算安排情况统计表(最后)_沈阳_义县_19全县一般支 14" xfId="3336"/>
    <cellStyle name="_2008年市本级政府专项资金支出预算安排情况统计表(最后)_沈阳_义县_19全县一般支 2" xfId="3337"/>
    <cellStyle name="_2008年市本级政府专项资金支出预算安排情况统计表(最后)_沈阳_义县_19全县一般支 3" xfId="3338"/>
    <cellStyle name="_2008年市本级政府专项资金支出预算安排情况统计表(最后)_沈阳_义县_19全县一般支 4" xfId="3339"/>
    <cellStyle name="_2008年市本级政府专项资金支出预算安排情况统计表(最后)_沈阳_义县_19全县一般支 5" xfId="3340"/>
    <cellStyle name="_2008年市本级政府专项资金支出预算安排情况统计表(最后)_沈阳_义县_19全县一般支 6" xfId="3341"/>
    <cellStyle name="_2008年市本级政府专项资金支出预算安排情况统计表(最后)_沈阳_义县_19全县一般支 7" xfId="3342"/>
    <cellStyle name="_2008年市本级政府专项资金支出预算安排情况统计表(最后)_沈阳_义县_19全县一般支 8" xfId="3343"/>
    <cellStyle name="_2008年市本级政府专项资金支出预算安排情况统计表(最后)_沈阳_义县_19全县一般支 9" xfId="3344"/>
    <cellStyle name="_2008年市本级政府专项资金支出预算安排情况统计表(最后)_沈阳_义县_19社收" xfId="3345"/>
    <cellStyle name="_2008年市本级政府专项资金支出预算安排情况统计表(最后)_沈阳_义县_19社收 10" xfId="3346"/>
    <cellStyle name="_2008年市本级政府专项资金支出预算安排情况统计表(最后)_沈阳_义县_19社收 11" xfId="3347"/>
    <cellStyle name="_2008年市本级政府专项资金支出预算安排情况统计表(最后)_沈阳_义县_19社收 12" xfId="3348"/>
    <cellStyle name="_2008年市本级政府专项资金支出预算安排情况统计表(最后)_沈阳_义县_19社收 13" xfId="3349"/>
    <cellStyle name="_2008年市本级政府专项资金支出预算安排情况统计表(最后)_沈阳_义县_19社收 14" xfId="3350"/>
    <cellStyle name="_2008年市本级政府专项资金支出预算安排情况统计表(最后)_沈阳_义县_19社收 2" xfId="3351"/>
    <cellStyle name="_2008年市本级政府专项资金支出预算安排情况统计表(最后)_沈阳_义县_19社收 3" xfId="3352"/>
    <cellStyle name="_2008年市本级政府专项资金支出预算安排情况统计表(最后)_沈阳_义县_19社收 4" xfId="3353"/>
    <cellStyle name="_2008年市本级政府专项资金支出预算安排情况统计表(最后)_沈阳_义县_19社收 5" xfId="3354"/>
    <cellStyle name="_2008年市本级政府专项资金支出预算安排情况统计表(最后)_沈阳_义县_19社收 6" xfId="3355"/>
    <cellStyle name="_2008年市本级政府专项资金支出预算安排情况统计表(最后)_沈阳_义县_19社收 7" xfId="3356"/>
    <cellStyle name="_2008年市本级政府专项资金支出预算安排情况统计表(最后)_沈阳_义县_19社收 8" xfId="3357"/>
    <cellStyle name="_2008年市本级政府专项资金支出预算安排情况统计表(最后)_沈阳_义县_19社收 9" xfId="3358"/>
    <cellStyle name="_2008年市本级政府专项资金支出预算安排情况统计表(最后)_沈阳_义县_Sheet3" xfId="3359"/>
    <cellStyle name="_2008年市本级政府专项资金支出预算安排情况统计表(最后)_沈阳_义县_Sheet3 10" xfId="3360"/>
    <cellStyle name="_2008年市本级政府专项资金支出预算安排情况统计表(最后)_沈阳_义县_Sheet3 11" xfId="3361"/>
    <cellStyle name="_2008年市本级政府专项资金支出预算安排情况统计表(最后)_沈阳_义县_Sheet3 12" xfId="3362"/>
    <cellStyle name="_2008年市本级政府专项资金支出预算安排情况统计表(最后)_沈阳_义县_Sheet3 13" xfId="3363"/>
    <cellStyle name="_2008年市本级政府专项资金支出预算安排情况统计表(最后)_沈阳_义县_Sheet3 14" xfId="3364"/>
    <cellStyle name="_2008年市本级政府专项资金支出预算安排情况统计表(最后)_沈阳_义县_Sheet3 2" xfId="3365"/>
    <cellStyle name="_2008年市本级政府专项资金支出预算安排情况统计表(最后)_沈阳_义县_Sheet3 3" xfId="3366"/>
    <cellStyle name="_2008年市本级政府专项资金支出预算安排情况统计表(最后)_沈阳_义县_Sheet3 4" xfId="3367"/>
    <cellStyle name="_2008年市本级政府专项资金支出预算安排情况统计表(最后)_沈阳_义县_Sheet3 5" xfId="3368"/>
    <cellStyle name="_2008年市本级政府专项资金支出预算安排情况统计表(最后)_沈阳_义县_Sheet3 6" xfId="3369"/>
    <cellStyle name="_2008年市本级政府专项资金支出预算安排情况统计表(最后)_沈阳_义县_Sheet3 7" xfId="3370"/>
    <cellStyle name="_2008年市本级政府专项资金支出预算安排情况统计表(最后)_沈阳_义县_Sheet3 8" xfId="3371"/>
    <cellStyle name="_2008年市本级政府专项资金支出预算安排情况统计表(最后)_沈阳_义县_Sheet3 9" xfId="3372"/>
    <cellStyle name="_2008年市本级政府专项资金支出预算安排情况统计表(最后)_义县" xfId="3373"/>
    <cellStyle name="_2008年市本级政府专项资金支出预算安排情况统计表(最后)_义县 10" xfId="3374"/>
    <cellStyle name="_2008年市本级政府专项资金支出预算安排情况统计表(最后)_义县 11" xfId="3375"/>
    <cellStyle name="_2008年市本级政府专项资金支出预算安排情况统计表(最后)_义县 12" xfId="3376"/>
    <cellStyle name="_2008年市本级政府专项资金支出预算安排情况统计表(最后)_义县 13" xfId="3377"/>
    <cellStyle name="_2008年市本级政府专项资金支出预算安排情况统计表(最后)_义县 14" xfId="3378"/>
    <cellStyle name="_2008年市本级政府专项资金支出预算安排情况统计表(最后)_义县 2" xfId="3379"/>
    <cellStyle name="_2008年市本级政府专项资金支出预算安排情况统计表(最后)_义县 3" xfId="3380"/>
    <cellStyle name="_2008年市本级政府专项资金支出预算安排情况统计表(最后)_义县 4" xfId="3381"/>
    <cellStyle name="_2008年市本级政府专项资金支出预算安排情况统计表(最后)_义县 5" xfId="3382"/>
    <cellStyle name="_2008年市本级政府专项资金支出预算安排情况统计表(最后)_义县 6" xfId="3383"/>
    <cellStyle name="_2008年市本级政府专项资金支出预算安排情况统计表(最后)_义县 7" xfId="3384"/>
    <cellStyle name="_2008年市本级政府专项资金支出预算安排情况统计表(最后)_义县 8" xfId="3385"/>
    <cellStyle name="_2008年市本级政府专项资金支出预算安排情况统计表(最后)_义县 9" xfId="3386"/>
    <cellStyle name="_2008年市本级政府专项资金支出预算安排情况统计表(最后)_义县_19基金转移支付表" xfId="3387"/>
    <cellStyle name="_2008年市本级政府专项资金支出预算安排情况统计表(最后)_义县_19基金转移支付表 10" xfId="3388"/>
    <cellStyle name="_2008年市本级政府专项资金支出预算安排情况统计表(最后)_义县_19基金转移支付表 11" xfId="3389"/>
    <cellStyle name="_2008年市本级政府专项资金支出预算安排情况统计表(最后)_义县_19基金转移支付表 12" xfId="3390"/>
    <cellStyle name="_2008年市本级政府专项资金支出预算安排情况统计表(最后)_义县_19基金转移支付表 13" xfId="3391"/>
    <cellStyle name="_2008年市本级政府专项资金支出预算安排情况统计表(最后)_义县_19基金转移支付表 14" xfId="3392"/>
    <cellStyle name="_2008年市本级政府专项资金支出预算安排情况统计表(最后)_义县_19基金转移支付表 2" xfId="3393"/>
    <cellStyle name="_2008年市本级政府专项资金支出预算安排情况统计表(最后)_义县_19基金转移支付表 3" xfId="3394"/>
    <cellStyle name="_2008年市本级政府专项资金支出预算安排情况统计表(最后)_义县_19基金转移支付表 4" xfId="3395"/>
    <cellStyle name="_2008年市本级政府专项资金支出预算安排情况统计表(最后)_义县_19基金转移支付表 5" xfId="3396"/>
    <cellStyle name="_2008年市本级政府专项资金支出预算安排情况统计表(最后)_义县_19基金转移支付表 6" xfId="3397"/>
    <cellStyle name="_2008年市本级政府专项资金支出预算安排情况统计表(最后)_义县_19基金转移支付表 7" xfId="3398"/>
    <cellStyle name="_2008年市本级政府专项资金支出预算安排情况统计表(最后)_义县_19基金转移支付表 8" xfId="3399"/>
    <cellStyle name="_2008年市本级政府专项资金支出预算安排情况统计表(最后)_义县_19基金转移支付表 9" xfId="3400"/>
    <cellStyle name="_2008年市本级政府专项资金支出预算安排情况统计表(最后)_义县_19全县一般支" xfId="3401"/>
    <cellStyle name="_2008年市本级政府专项资金支出预算安排情况统计表(最后)_义县_19全县一般支 10" xfId="3402"/>
    <cellStyle name="_2008年市本级政府专项资金支出预算安排情况统计表(最后)_义县_19全县一般支 11" xfId="3403"/>
    <cellStyle name="_2008年市本级政府专项资金支出预算安排情况统计表(最后)_义县_19全县一般支 12" xfId="3404"/>
    <cellStyle name="_2008年市本级政府专项资金支出预算安排情况统计表(最后)_义县_19全县一般支 13" xfId="3405"/>
    <cellStyle name="_2008年市本级政府专项资金支出预算安排情况统计表(最后)_义县_19全县一般支 14" xfId="3406"/>
    <cellStyle name="_2008年市本级政府专项资金支出预算安排情况统计表(最后)_义县_19全县一般支 2" xfId="3407"/>
    <cellStyle name="_2008年市本级政府专项资金支出预算安排情况统计表(最后)_义县_19全县一般支 3" xfId="3408"/>
    <cellStyle name="_2008年市本级政府专项资金支出预算安排情况统计表(最后)_义县_19全县一般支 4" xfId="3409"/>
    <cellStyle name="_2008年市本级政府专项资金支出预算安排情况统计表(最后)_义县_19全县一般支 5" xfId="3410"/>
    <cellStyle name="_2008年市本级政府专项资金支出预算安排情况统计表(最后)_义县_19全县一般支 6" xfId="3411"/>
    <cellStyle name="_2008年市本级政府专项资金支出预算安排情况统计表(最后)_义县_19全县一般支 7" xfId="3412"/>
    <cellStyle name="_2008年市本级政府专项资金支出预算安排情况统计表(最后)_义县_19全县一般支 8" xfId="3413"/>
    <cellStyle name="_2008年市本级政府专项资金支出预算安排情况统计表(最后)_义县_19全县一般支 9" xfId="3414"/>
    <cellStyle name="_2008年市本级政府专项资金支出预算安排情况统计表(最后)_义县_19社收" xfId="3415"/>
    <cellStyle name="_2008年市本级政府专项资金支出预算安排情况统计表(最后)_义县_19社收 10" xfId="3416"/>
    <cellStyle name="_2008年市本级政府专项资金支出预算安排情况统计表(最后)_义县_19社收 11" xfId="3417"/>
    <cellStyle name="_2008年市本级政府专项资金支出预算安排情况统计表(最后)_义县_19社收 12" xfId="3418"/>
    <cellStyle name="_2008年市本级政府专项资金支出预算安排情况统计表(最后)_义县_19社收 13" xfId="3419"/>
    <cellStyle name="_2008年市本级政府专项资金支出预算安排情况统计表(最后)_义县_19社收 14" xfId="3420"/>
    <cellStyle name="_2008年市本级政府专项资金支出预算安排情况统计表(最后)_义县_19社收 2" xfId="3421"/>
    <cellStyle name="_2008年市本级政府专项资金支出预算安排情况统计表(最后)_义县_19社收 3" xfId="3422"/>
    <cellStyle name="_2008年市本级政府专项资金支出预算安排情况统计表(最后)_义县_19社收 4" xfId="3423"/>
    <cellStyle name="_2008年市本级政府专项资金支出预算安排情况统计表(最后)_义县_19社收 5" xfId="3424"/>
    <cellStyle name="_2008年市本级政府专项资金支出预算安排情况统计表(最后)_义县_19社收 6" xfId="3425"/>
    <cellStyle name="_2008年市本级政府专项资金支出预算安排情况统计表(最后)_义县_19社收 7" xfId="3426"/>
    <cellStyle name="_2008年市本级政府专项资金支出预算安排情况统计表(最后)_义县_19社收 8" xfId="3427"/>
    <cellStyle name="_2008年市本级政府专项资金支出预算安排情况统计表(最后)_义县_19社收 9" xfId="3428"/>
    <cellStyle name="_2008年市本级政府专项资金支出预算安排情况统计表(最后)_义县_Sheet3" xfId="3429"/>
    <cellStyle name="_2008年市本级政府专项资金支出预算安排情况统计表(最后)_义县_Sheet3 10" xfId="3430"/>
    <cellStyle name="_2008年市本级政府专项资金支出预算安排情况统计表(最后)_义县_Sheet3 11" xfId="3431"/>
    <cellStyle name="_2008年市本级政府专项资金支出预算安排情况统计表(最后)_义县_Sheet3 12" xfId="3432"/>
    <cellStyle name="_2008年市本级政府专项资金支出预算安排情况统计表(最后)_义县_Sheet3 13" xfId="3433"/>
    <cellStyle name="_2008年市本级政府专项资金支出预算安排情况统计表(最后)_义县_Sheet3 14" xfId="3434"/>
    <cellStyle name="_2008年市本级政府专项资金支出预算安排情况统计表(最后)_义县_Sheet3 2" xfId="3435"/>
    <cellStyle name="_2008年市本级政府专项资金支出预算安排情况统计表(最后)_义县_Sheet3 3" xfId="3436"/>
    <cellStyle name="_2008年市本级政府专项资金支出预算安排情况统计表(最后)_义县_Sheet3 4" xfId="3437"/>
    <cellStyle name="_2008年市本级政府专项资金支出预算安排情况统计表(最后)_义县_Sheet3 5" xfId="3438"/>
    <cellStyle name="_2008年市本级政府专项资金支出预算安排情况统计表(最后)_义县_Sheet3 6" xfId="3439"/>
    <cellStyle name="_2008年市本级政府专项资金支出预算安排情况统计表(最后)_义县_Sheet3 7" xfId="3440"/>
    <cellStyle name="_2008年市本级政府专项资金支出预算安排情况统计表(最后)_义县_Sheet3 8" xfId="3441"/>
    <cellStyle name="_2008年市本级政府专项资金支出预算安排情况统计表(最后)_义县_Sheet3 9" xfId="3442"/>
    <cellStyle name="_2008年总分机构基本情况表（090211)" xfId="3443"/>
    <cellStyle name="_2008年总分机构基本情况表（090211) 10" xfId="3444"/>
    <cellStyle name="_2008年总分机构基本情况表（090211) 11" xfId="3445"/>
    <cellStyle name="_2008年总分机构基本情况表（090211) 12" xfId="3446"/>
    <cellStyle name="_2008年总分机构基本情况表（090211) 13" xfId="3447"/>
    <cellStyle name="_2008年总分机构基本情况表（090211) 14" xfId="3448"/>
    <cellStyle name="_2008年总分机构基本情况表（090211) 2" xfId="3449"/>
    <cellStyle name="_2008年总分机构基本情况表（090211) 3" xfId="3450"/>
    <cellStyle name="_2008年总分机构基本情况表（090211) 4" xfId="3451"/>
    <cellStyle name="_2008年总分机构基本情况表（090211) 5" xfId="3452"/>
    <cellStyle name="_2008年总分机构基本情况表（090211) 6" xfId="3453"/>
    <cellStyle name="_2008年总分机构基本情况表（090211) 7" xfId="3454"/>
    <cellStyle name="_2008年总分机构基本情况表（090211) 8" xfId="3455"/>
    <cellStyle name="_2008年总分机构基本情况表（090211) 9" xfId="3456"/>
    <cellStyle name="_2008年总分机构基本情况表（090211)_19基金转移支付表" xfId="3457"/>
    <cellStyle name="_2008年总分机构基本情况表（090211)_19基金转移支付表 10" xfId="3458"/>
    <cellStyle name="_2008年总分机构基本情况表（090211)_19基金转移支付表 11" xfId="3459"/>
    <cellStyle name="_2008年总分机构基本情况表（090211)_19基金转移支付表 12" xfId="3460"/>
    <cellStyle name="_2008年总分机构基本情况表（090211)_19基金转移支付表 13" xfId="3461"/>
    <cellStyle name="_2008年总分机构基本情况表（090211)_19基金转移支付表 14" xfId="3462"/>
    <cellStyle name="_2008年总分机构基本情况表（090211)_19基金转移支付表 2" xfId="3463"/>
    <cellStyle name="_2008年总分机构基本情况表（090211)_19基金转移支付表 3" xfId="3464"/>
    <cellStyle name="_2008年总分机构基本情况表（090211)_19基金转移支付表 4" xfId="3465"/>
    <cellStyle name="_2008年总分机构基本情况表（090211)_19基金转移支付表 5" xfId="3466"/>
    <cellStyle name="_2008年总分机构基本情况表（090211)_19基金转移支付表 6" xfId="3467"/>
    <cellStyle name="_2008年总分机构基本情况表（090211)_19基金转移支付表 7" xfId="3468"/>
    <cellStyle name="_2008年总分机构基本情况表（090211)_19基金转移支付表 8" xfId="3469"/>
    <cellStyle name="_2008年总分机构基本情况表（090211)_19基金转移支付表 9" xfId="3470"/>
    <cellStyle name="_2008年总分机构基本情况表（090211)_19全县一般支" xfId="3471"/>
    <cellStyle name="_2008年总分机构基本情况表（090211)_19全县一般支 10" xfId="3472"/>
    <cellStyle name="_2008年总分机构基本情况表（090211)_19全县一般支 11" xfId="3473"/>
    <cellStyle name="_2008年总分机构基本情况表（090211)_19全县一般支 12" xfId="3474"/>
    <cellStyle name="_2008年总分机构基本情况表（090211)_19全县一般支 13" xfId="3475"/>
    <cellStyle name="_2008年总分机构基本情况表（090211)_19全县一般支 14" xfId="3476"/>
    <cellStyle name="_2008年总分机构基本情况表（090211)_19全县一般支 2" xfId="3477"/>
    <cellStyle name="_2008年总分机构基本情况表（090211)_19全县一般支 3" xfId="3478"/>
    <cellStyle name="_2008年总分机构基本情况表（090211)_19全县一般支 4" xfId="3479"/>
    <cellStyle name="_2008年总分机构基本情况表（090211)_19全县一般支 5" xfId="3480"/>
    <cellStyle name="_2008年总分机构基本情况表（090211)_19全县一般支 6" xfId="3481"/>
    <cellStyle name="_2008年总分机构基本情况表（090211)_19全县一般支 7" xfId="3482"/>
    <cellStyle name="_2008年总分机构基本情况表（090211)_19全县一般支 8" xfId="3483"/>
    <cellStyle name="_2008年总分机构基本情况表（090211)_19全县一般支 9" xfId="3484"/>
    <cellStyle name="_2008年总分机构基本情况表（090211)_19社收" xfId="3485"/>
    <cellStyle name="_2008年总分机构基本情况表（090211)_19社收 10" xfId="3486"/>
    <cellStyle name="_2008年总分机构基本情况表（090211)_19社收 11" xfId="3487"/>
    <cellStyle name="_2008年总分机构基本情况表（090211)_19社收 12" xfId="3488"/>
    <cellStyle name="_2008年总分机构基本情况表（090211)_19社收 13" xfId="3489"/>
    <cellStyle name="_2008年总分机构基本情况表（090211)_19社收 14" xfId="3490"/>
    <cellStyle name="_2008年总分机构基本情况表（090211)_19社收 2" xfId="3491"/>
    <cellStyle name="_2008年总分机构基本情况表（090211)_19社收 3" xfId="3492"/>
    <cellStyle name="_2008年总分机构基本情况表（090211)_19社收 4" xfId="3493"/>
    <cellStyle name="_2008年总分机构基本情况表（090211)_19社收 5" xfId="3494"/>
    <cellStyle name="_2008年总分机构基本情况表（090211)_19社收 6" xfId="3495"/>
    <cellStyle name="_2008年总分机构基本情况表（090211)_19社收 7" xfId="3496"/>
    <cellStyle name="_2008年总分机构基本情况表（090211)_19社收 8" xfId="3497"/>
    <cellStyle name="_2008年总分机构基本情况表（090211)_19社收 9" xfId="3498"/>
    <cellStyle name="_2008年总分机构基本情况表（090211)_Sheet3" xfId="3499"/>
    <cellStyle name="_2008年总分机构基本情况表（090211)_Sheet3 10" xfId="3500"/>
    <cellStyle name="_2008年总分机构基本情况表（090211)_Sheet3 11" xfId="3501"/>
    <cellStyle name="_2008年总分机构基本情况表（090211)_Sheet3 12" xfId="3502"/>
    <cellStyle name="_2008年总分机构基本情况表（090211)_Sheet3 13" xfId="3503"/>
    <cellStyle name="_2008年总分机构基本情况表（090211)_Sheet3 14" xfId="3504"/>
    <cellStyle name="_2008年总分机构基本情况表（090211)_Sheet3 2" xfId="3505"/>
    <cellStyle name="_2008年总分机构基本情况表（090211)_Sheet3 3" xfId="3506"/>
    <cellStyle name="_2008年总分机构基本情况表（090211)_Sheet3 4" xfId="3507"/>
    <cellStyle name="_2008年总分机构基本情况表（090211)_Sheet3 5" xfId="3508"/>
    <cellStyle name="_2008年总分机构基本情况表（090211)_Sheet3 6" xfId="3509"/>
    <cellStyle name="_2008年总分机构基本情况表（090211)_Sheet3 7" xfId="3510"/>
    <cellStyle name="_2008年总分机构基本情况表（090211)_Sheet3 8" xfId="3511"/>
    <cellStyle name="_2008年总分机构基本情况表（090211)_Sheet3 9" xfId="3512"/>
    <cellStyle name="_2008年总分机构基本情况表（090211)_古塔" xfId="3513"/>
    <cellStyle name="_2008年总分机构基本情况表（090211)_古塔 10" xfId="3514"/>
    <cellStyle name="_2008年总分机构基本情况表（090211)_古塔 11" xfId="3515"/>
    <cellStyle name="_2008年总分机构基本情况表（090211)_古塔 12" xfId="3516"/>
    <cellStyle name="_2008年总分机构基本情况表（090211)_古塔 13" xfId="3517"/>
    <cellStyle name="_2008年总分机构基本情况表（090211)_古塔 14" xfId="3518"/>
    <cellStyle name="_2008年总分机构基本情况表（090211)_古塔 2" xfId="3519"/>
    <cellStyle name="_2008年总分机构基本情况表（090211)_古塔 3" xfId="3520"/>
    <cellStyle name="_2008年总分机构基本情况表（090211)_古塔 4" xfId="3521"/>
    <cellStyle name="_2008年总分机构基本情况表（090211)_古塔 5" xfId="3522"/>
    <cellStyle name="_2008年总分机构基本情况表（090211)_古塔 6" xfId="3523"/>
    <cellStyle name="_2008年总分机构基本情况表（090211)_古塔 7" xfId="3524"/>
    <cellStyle name="_2008年总分机构基本情况表（090211)_古塔 8" xfId="3525"/>
    <cellStyle name="_2008年总分机构基本情况表（090211)_古塔 9" xfId="3526"/>
    <cellStyle name="_2008年总分机构基本情况表（090211)_古塔_19基金转移支付表" xfId="3527"/>
    <cellStyle name="_2008年总分机构基本情况表（090211)_古塔_19基金转移支付表 10" xfId="3528"/>
    <cellStyle name="_2008年总分机构基本情况表（090211)_古塔_19基金转移支付表 11" xfId="3529"/>
    <cellStyle name="_2008年总分机构基本情况表（090211)_古塔_19基金转移支付表 12" xfId="3530"/>
    <cellStyle name="_2008年总分机构基本情况表（090211)_古塔_19基金转移支付表 13" xfId="3531"/>
    <cellStyle name="_2008年总分机构基本情况表（090211)_古塔_19基金转移支付表 14" xfId="3532"/>
    <cellStyle name="_2008年总分机构基本情况表（090211)_古塔_19基金转移支付表 2" xfId="3533"/>
    <cellStyle name="_2008年总分机构基本情况表（090211)_古塔_19基金转移支付表 3" xfId="3534"/>
    <cellStyle name="_2008年总分机构基本情况表（090211)_古塔_19基金转移支付表 4" xfId="3535"/>
    <cellStyle name="_2008年总分机构基本情况表（090211)_古塔_19基金转移支付表 5" xfId="3536"/>
    <cellStyle name="_2008年总分机构基本情况表（090211)_古塔_19基金转移支付表 6" xfId="3537"/>
    <cellStyle name="_2008年总分机构基本情况表（090211)_古塔_19基金转移支付表 7" xfId="3538"/>
    <cellStyle name="_2008年总分机构基本情况表（090211)_古塔_19基金转移支付表 8" xfId="3539"/>
    <cellStyle name="_2008年总分机构基本情况表（090211)_古塔_19基金转移支付表 9" xfId="3540"/>
    <cellStyle name="_2008年总分机构基本情况表（090211)_古塔_19全县一般支" xfId="3541"/>
    <cellStyle name="_2008年总分机构基本情况表（090211)_古塔_19全县一般支 10" xfId="3542"/>
    <cellStyle name="_2008年总分机构基本情况表（090211)_古塔_19全县一般支 11" xfId="3543"/>
    <cellStyle name="_2008年总分机构基本情况表（090211)_古塔_19全县一般支 12" xfId="3544"/>
    <cellStyle name="_2008年总分机构基本情况表（090211)_古塔_19全县一般支 13" xfId="3545"/>
    <cellStyle name="_2008年总分机构基本情况表（090211)_古塔_19全县一般支 14" xfId="3546"/>
    <cellStyle name="_2008年总分机构基本情况表（090211)_古塔_19全县一般支 2" xfId="3547"/>
    <cellStyle name="_2008年总分机构基本情况表（090211)_古塔_19全县一般支 3" xfId="3548"/>
    <cellStyle name="_2008年总分机构基本情况表（090211)_古塔_19全县一般支 4" xfId="3549"/>
    <cellStyle name="_2008年总分机构基本情况表（090211)_古塔_19全县一般支 5" xfId="3550"/>
    <cellStyle name="_2008年总分机构基本情况表（090211)_古塔_19全县一般支 6" xfId="3551"/>
    <cellStyle name="_2008年总分机构基本情况表（090211)_古塔_19全县一般支 7" xfId="3552"/>
    <cellStyle name="_2008年总分机构基本情况表（090211)_古塔_19全县一般支 8" xfId="3553"/>
    <cellStyle name="_2008年总分机构基本情况表（090211)_古塔_19全县一般支 9" xfId="3554"/>
    <cellStyle name="_2008年总分机构基本情况表（090211)_古塔_19社收" xfId="3555"/>
    <cellStyle name="_2008年总分机构基本情况表（090211)_古塔_19社收 10" xfId="3556"/>
    <cellStyle name="_2008年总分机构基本情况表（090211)_古塔_19社收 11" xfId="3557"/>
    <cellStyle name="_2008年总分机构基本情况表（090211)_古塔_19社收 12" xfId="3558"/>
    <cellStyle name="_2008年总分机构基本情况表（090211)_古塔_19社收 13" xfId="3559"/>
    <cellStyle name="_2008年总分机构基本情况表（090211)_古塔_19社收 14" xfId="3560"/>
    <cellStyle name="_2008年总分机构基本情况表（090211)_古塔_19社收 2" xfId="3561"/>
    <cellStyle name="_2008年总分机构基本情况表（090211)_古塔_19社收 3" xfId="3562"/>
    <cellStyle name="_2008年总分机构基本情况表（090211)_古塔_19社收 4" xfId="3563"/>
    <cellStyle name="_2008年总分机构基本情况表（090211)_古塔_19社收 5" xfId="3564"/>
    <cellStyle name="_2008年总分机构基本情况表（090211)_古塔_19社收 6" xfId="3565"/>
    <cellStyle name="_2008年总分机构基本情况表（090211)_古塔_19社收 7" xfId="3566"/>
    <cellStyle name="_2008年总分机构基本情况表（090211)_古塔_19社收 8" xfId="3567"/>
    <cellStyle name="_2008年总分机构基本情况表（090211)_古塔_19社收 9" xfId="3568"/>
    <cellStyle name="_2008年总分机构基本情况表（090211)_古塔_Sheet3" xfId="3569"/>
    <cellStyle name="_2008年总分机构基本情况表（090211)_古塔_Sheet3 10" xfId="3570"/>
    <cellStyle name="_2008年总分机构基本情况表（090211)_古塔_Sheet3 11" xfId="3571"/>
    <cellStyle name="_2008年总分机构基本情况表（090211)_古塔_Sheet3 12" xfId="3572"/>
    <cellStyle name="_2008年总分机构基本情况表（090211)_古塔_Sheet3 13" xfId="3573"/>
    <cellStyle name="_2008年总分机构基本情况表（090211)_古塔_Sheet3 14" xfId="3574"/>
    <cellStyle name="_2008年总分机构基本情况表（090211)_古塔_Sheet3 2" xfId="3575"/>
    <cellStyle name="_2008年总分机构基本情况表（090211)_古塔_Sheet3 3" xfId="3576"/>
    <cellStyle name="_2008年总分机构基本情况表（090211)_古塔_Sheet3 4" xfId="3577"/>
    <cellStyle name="_2008年总分机构基本情况表（090211)_古塔_Sheet3 5" xfId="3578"/>
    <cellStyle name="_2008年总分机构基本情况表（090211)_古塔_Sheet3 6" xfId="3579"/>
    <cellStyle name="_2008年总分机构基本情况表（090211)_古塔_Sheet3 7" xfId="3580"/>
    <cellStyle name="_2008年总分机构基本情况表（090211)_古塔_Sheet3 8" xfId="3581"/>
    <cellStyle name="_2008年总分机构基本情况表（090211)_古塔_Sheet3 9" xfId="3582"/>
    <cellStyle name="_2008年总分机构基本情况表（090211)_沈阳" xfId="3583"/>
    <cellStyle name="_2008年总分机构基本情况表（090211)_沈阳 10" xfId="3584"/>
    <cellStyle name="_2008年总分机构基本情况表（090211)_沈阳 11" xfId="3585"/>
    <cellStyle name="_2008年总分机构基本情况表（090211)_沈阳 12" xfId="3586"/>
    <cellStyle name="_2008年总分机构基本情况表（090211)_沈阳 13" xfId="3587"/>
    <cellStyle name="_2008年总分机构基本情况表（090211)_沈阳 14" xfId="3588"/>
    <cellStyle name="_2008年总分机构基本情况表（090211)_沈阳 2" xfId="3589"/>
    <cellStyle name="_2008年总分机构基本情况表（090211)_沈阳 3" xfId="3590"/>
    <cellStyle name="_2008年总分机构基本情况表（090211)_沈阳 4" xfId="3591"/>
    <cellStyle name="_2008年总分机构基本情况表（090211)_沈阳 5" xfId="3592"/>
    <cellStyle name="_2008年总分机构基本情况表（090211)_沈阳 6" xfId="3593"/>
    <cellStyle name="_2008年总分机构基本情况表（090211)_沈阳 7" xfId="3594"/>
    <cellStyle name="_2008年总分机构基本情况表（090211)_沈阳 8" xfId="3595"/>
    <cellStyle name="_2008年总分机构基本情况表（090211)_沈阳 9" xfId="3596"/>
    <cellStyle name="_2008年总分机构基本情况表（090211)_沈阳_19基金转移支付表" xfId="3597"/>
    <cellStyle name="_2008年总分机构基本情况表（090211)_沈阳_19基金转移支付表 10" xfId="3598"/>
    <cellStyle name="_2008年总分机构基本情况表（090211)_沈阳_19基金转移支付表 11" xfId="3599"/>
    <cellStyle name="_2008年总分机构基本情况表（090211)_沈阳_19基金转移支付表 12" xfId="3600"/>
    <cellStyle name="_2008年总分机构基本情况表（090211)_沈阳_19基金转移支付表 13" xfId="3601"/>
    <cellStyle name="_2008年总分机构基本情况表（090211)_沈阳_19基金转移支付表 14" xfId="3602"/>
    <cellStyle name="_2008年总分机构基本情况表（090211)_沈阳_19基金转移支付表 2" xfId="3603"/>
    <cellStyle name="_2008年总分机构基本情况表（090211)_沈阳_19基金转移支付表 3" xfId="3604"/>
    <cellStyle name="_2008年总分机构基本情况表（090211)_沈阳_19基金转移支付表 4" xfId="3605"/>
    <cellStyle name="_2008年总分机构基本情况表（090211)_沈阳_19基金转移支付表 5" xfId="3606"/>
    <cellStyle name="_2008年总分机构基本情况表（090211)_沈阳_19基金转移支付表 6" xfId="3607"/>
    <cellStyle name="_2008年总分机构基本情况表（090211)_沈阳_19基金转移支付表 7" xfId="3608"/>
    <cellStyle name="_2008年总分机构基本情况表（090211)_沈阳_19基金转移支付表 8" xfId="3609"/>
    <cellStyle name="_2008年总分机构基本情况表（090211)_沈阳_19基金转移支付表 9" xfId="3610"/>
    <cellStyle name="_2008年总分机构基本情况表（090211)_沈阳_19全县一般支" xfId="3611"/>
    <cellStyle name="_2008年总分机构基本情况表（090211)_沈阳_19全县一般支 10" xfId="3612"/>
    <cellStyle name="_2008年总分机构基本情况表（090211)_沈阳_19全县一般支 11" xfId="3613"/>
    <cellStyle name="_2008年总分机构基本情况表（090211)_沈阳_19全县一般支 12" xfId="3614"/>
    <cellStyle name="_2008年总分机构基本情况表（090211)_沈阳_19全县一般支 13" xfId="3615"/>
    <cellStyle name="_2008年总分机构基本情况表（090211)_沈阳_19全县一般支 14" xfId="3616"/>
    <cellStyle name="_2008年总分机构基本情况表（090211)_沈阳_19全县一般支 2" xfId="3617"/>
    <cellStyle name="_2008年总分机构基本情况表（090211)_沈阳_19全县一般支 3" xfId="3618"/>
    <cellStyle name="_2008年总分机构基本情况表（090211)_沈阳_19全县一般支 4" xfId="3619"/>
    <cellStyle name="_2008年总分机构基本情况表（090211)_沈阳_19全县一般支 5" xfId="3620"/>
    <cellStyle name="_2008年总分机构基本情况表（090211)_沈阳_19全县一般支 6" xfId="3621"/>
    <cellStyle name="_2008年总分机构基本情况表（090211)_沈阳_19全县一般支 7" xfId="3622"/>
    <cellStyle name="_2008年总分机构基本情况表（090211)_沈阳_19全县一般支 8" xfId="3623"/>
    <cellStyle name="_2008年总分机构基本情况表（090211)_沈阳_19全县一般支 9" xfId="3624"/>
    <cellStyle name="_2008年总分机构基本情况表（090211)_沈阳_19社收" xfId="3625"/>
    <cellStyle name="_2008年总分机构基本情况表（090211)_沈阳_19社收 10" xfId="3626"/>
    <cellStyle name="_2008年总分机构基本情况表（090211)_沈阳_19社收 11" xfId="3627"/>
    <cellStyle name="_2008年总分机构基本情况表（090211)_沈阳_19社收 12" xfId="3628"/>
    <cellStyle name="_2008年总分机构基本情况表（090211)_沈阳_19社收 13" xfId="3629"/>
    <cellStyle name="_2008年总分机构基本情况表（090211)_沈阳_19社收 14" xfId="3630"/>
    <cellStyle name="_2008年总分机构基本情况表（090211)_沈阳_19社收 2" xfId="3631"/>
    <cellStyle name="_2008年总分机构基本情况表（090211)_沈阳_19社收 3" xfId="3632"/>
    <cellStyle name="_2008年总分机构基本情况表（090211)_沈阳_19社收 4" xfId="3633"/>
    <cellStyle name="_2008年总分机构基本情况表（090211)_沈阳_19社收 5" xfId="3634"/>
    <cellStyle name="_2008年总分机构基本情况表（090211)_沈阳_19社收 6" xfId="3635"/>
    <cellStyle name="_2008年总分机构基本情况表（090211)_沈阳_19社收 7" xfId="3636"/>
    <cellStyle name="_2008年总分机构基本情况表（090211)_沈阳_19社收 8" xfId="3637"/>
    <cellStyle name="_2008年总分机构基本情况表（090211)_沈阳_19社收 9" xfId="3638"/>
    <cellStyle name="_2008年总分机构基本情况表（090211)_沈阳_Sheet3" xfId="3639"/>
    <cellStyle name="_2008年总分机构基本情况表（090211)_沈阳_Sheet3 10" xfId="3640"/>
    <cellStyle name="_2008年总分机构基本情况表（090211)_沈阳_Sheet3 11" xfId="3641"/>
    <cellStyle name="_2008年总分机构基本情况表（090211)_沈阳_Sheet3 12" xfId="3642"/>
    <cellStyle name="_2008年总分机构基本情况表（090211)_沈阳_Sheet3 13" xfId="3643"/>
    <cellStyle name="_2008年总分机构基本情况表（090211)_沈阳_Sheet3 14" xfId="3644"/>
    <cellStyle name="_2008年总分机构基本情况表（090211)_沈阳_Sheet3 2" xfId="3645"/>
    <cellStyle name="_2008年总分机构基本情况表（090211)_沈阳_Sheet3 3" xfId="3646"/>
    <cellStyle name="_2008年总分机构基本情况表（090211)_沈阳_Sheet3 4" xfId="3647"/>
    <cellStyle name="_2008年总分机构基本情况表（090211)_沈阳_Sheet3 5" xfId="3648"/>
    <cellStyle name="_2008年总分机构基本情况表（090211)_沈阳_Sheet3 6" xfId="3649"/>
    <cellStyle name="_2008年总分机构基本情况表（090211)_沈阳_Sheet3 7" xfId="3650"/>
    <cellStyle name="_2008年总分机构基本情况表（090211)_沈阳_Sheet3 8" xfId="3651"/>
    <cellStyle name="_2008年总分机构基本情况表（090211)_沈阳_Sheet3 9" xfId="3652"/>
    <cellStyle name="_2008年总分机构基本情况表（090211)_沈阳_古塔" xfId="3653"/>
    <cellStyle name="_2008年总分机构基本情况表（090211)_沈阳_古塔 10" xfId="3654"/>
    <cellStyle name="_2008年总分机构基本情况表（090211)_沈阳_古塔 11" xfId="3655"/>
    <cellStyle name="_2008年总分机构基本情况表（090211)_沈阳_古塔 12" xfId="3656"/>
    <cellStyle name="_2008年总分机构基本情况表（090211)_沈阳_古塔 13" xfId="3657"/>
    <cellStyle name="_2008年总分机构基本情况表（090211)_沈阳_古塔 14" xfId="3658"/>
    <cellStyle name="_2008年总分机构基本情况表（090211)_沈阳_古塔 2" xfId="3659"/>
    <cellStyle name="_2008年总分机构基本情况表（090211)_沈阳_古塔 3" xfId="3660"/>
    <cellStyle name="_2008年总分机构基本情况表（090211)_沈阳_古塔 4" xfId="3661"/>
    <cellStyle name="_2008年总分机构基本情况表（090211)_沈阳_古塔 5" xfId="3662"/>
    <cellStyle name="_2008年总分机构基本情况表（090211)_沈阳_古塔 6" xfId="3663"/>
    <cellStyle name="_2008年总分机构基本情况表（090211)_沈阳_古塔 7" xfId="3664"/>
    <cellStyle name="_2008年总分机构基本情况表（090211)_沈阳_古塔 8" xfId="3665"/>
    <cellStyle name="_2008年总分机构基本情况表（090211)_沈阳_古塔 9" xfId="3666"/>
    <cellStyle name="_2008年总分机构基本情况表（090211)_沈阳_古塔_19基金转移支付表" xfId="3667"/>
    <cellStyle name="_2008年总分机构基本情况表（090211)_沈阳_古塔_19基金转移支付表 10" xfId="3668"/>
    <cellStyle name="_2008年总分机构基本情况表（090211)_沈阳_古塔_19基金转移支付表 11" xfId="3669"/>
    <cellStyle name="_2008年总分机构基本情况表（090211)_沈阳_古塔_19基金转移支付表 12" xfId="3670"/>
    <cellStyle name="_2008年总分机构基本情况表（090211)_沈阳_古塔_19基金转移支付表 13" xfId="3671"/>
    <cellStyle name="_2008年总分机构基本情况表（090211)_沈阳_古塔_19基金转移支付表 14" xfId="3672"/>
    <cellStyle name="_2008年总分机构基本情况表（090211)_沈阳_古塔_19基金转移支付表 2" xfId="3673"/>
    <cellStyle name="_2008年总分机构基本情况表（090211)_沈阳_古塔_19基金转移支付表 3" xfId="3674"/>
    <cellStyle name="_2008年总分机构基本情况表（090211)_沈阳_古塔_19基金转移支付表 4" xfId="3675"/>
    <cellStyle name="_2008年总分机构基本情况表（090211)_沈阳_古塔_19基金转移支付表 5" xfId="3676"/>
    <cellStyle name="_2008年总分机构基本情况表（090211)_沈阳_古塔_19基金转移支付表 6" xfId="3677"/>
    <cellStyle name="_2008年总分机构基本情况表（090211)_沈阳_古塔_19基金转移支付表 7" xfId="3678"/>
    <cellStyle name="_2008年总分机构基本情况表（090211)_沈阳_古塔_19基金转移支付表 8" xfId="3679"/>
    <cellStyle name="_2008年总分机构基本情况表（090211)_沈阳_古塔_19基金转移支付表 9" xfId="3680"/>
    <cellStyle name="_2008年总分机构基本情况表（090211)_沈阳_古塔_19全县一般支" xfId="3681"/>
    <cellStyle name="_2008年总分机构基本情况表（090211)_沈阳_古塔_19全县一般支 10" xfId="3682"/>
    <cellStyle name="_2008年总分机构基本情况表（090211)_沈阳_古塔_19全县一般支 11" xfId="3683"/>
    <cellStyle name="_2008年总分机构基本情况表（090211)_沈阳_古塔_19全县一般支 12" xfId="3684"/>
    <cellStyle name="_2008年总分机构基本情况表（090211)_沈阳_古塔_19全县一般支 13" xfId="3685"/>
    <cellStyle name="_2008年总分机构基本情况表（090211)_沈阳_古塔_19全县一般支 14" xfId="3686"/>
    <cellStyle name="_2008年总分机构基本情况表（090211)_沈阳_古塔_19全县一般支 2" xfId="3687"/>
    <cellStyle name="_2008年总分机构基本情况表（090211)_沈阳_古塔_19全县一般支 3" xfId="3688"/>
    <cellStyle name="_2008年总分机构基本情况表（090211)_沈阳_古塔_19全县一般支 4" xfId="3689"/>
    <cellStyle name="_2008年总分机构基本情况表（090211)_沈阳_古塔_19全县一般支 5" xfId="3690"/>
    <cellStyle name="_2008年总分机构基本情况表（090211)_沈阳_古塔_19全县一般支 6" xfId="3691"/>
    <cellStyle name="_2008年总分机构基本情况表（090211)_沈阳_古塔_19全县一般支 7" xfId="3692"/>
    <cellStyle name="_2008年总分机构基本情况表（090211)_沈阳_古塔_19全县一般支 8" xfId="3693"/>
    <cellStyle name="_2008年总分机构基本情况表（090211)_沈阳_古塔_19全县一般支 9" xfId="3694"/>
    <cellStyle name="_2008年总分机构基本情况表（090211)_沈阳_古塔_19社收" xfId="3695"/>
    <cellStyle name="_2008年总分机构基本情况表（090211)_沈阳_古塔_19社收 10" xfId="3696"/>
    <cellStyle name="_2008年总分机构基本情况表（090211)_沈阳_古塔_19社收 11" xfId="3697"/>
    <cellStyle name="_2008年总分机构基本情况表（090211)_沈阳_古塔_19社收 12" xfId="3698"/>
    <cellStyle name="_2008年总分机构基本情况表（090211)_沈阳_古塔_19社收 13" xfId="3699"/>
    <cellStyle name="_2008年总分机构基本情况表（090211)_沈阳_古塔_19社收 14" xfId="3700"/>
    <cellStyle name="_2008年总分机构基本情况表（090211)_沈阳_古塔_19社收 2" xfId="3701"/>
    <cellStyle name="_2008年总分机构基本情况表（090211)_沈阳_古塔_19社收 3" xfId="3702"/>
    <cellStyle name="_2008年总分机构基本情况表（090211)_沈阳_古塔_19社收 4" xfId="3703"/>
    <cellStyle name="_2008年总分机构基本情况表（090211)_沈阳_古塔_19社收 5" xfId="3704"/>
    <cellStyle name="_2008年总分机构基本情况表（090211)_沈阳_古塔_19社收 6" xfId="3705"/>
    <cellStyle name="_2008年总分机构基本情况表（090211)_沈阳_古塔_19社收 7" xfId="3706"/>
    <cellStyle name="_2008年总分机构基本情况表（090211)_沈阳_古塔_19社收 8" xfId="3707"/>
    <cellStyle name="_2008年总分机构基本情况表（090211)_沈阳_古塔_19社收 9" xfId="3708"/>
    <cellStyle name="_2008年总分机构基本情况表（090211)_沈阳_古塔_Sheet3" xfId="3709"/>
    <cellStyle name="_2008年总分机构基本情况表（090211)_沈阳_古塔_Sheet3 10" xfId="3710"/>
    <cellStyle name="_2008年总分机构基本情况表（090211)_沈阳_古塔_Sheet3 11" xfId="3711"/>
    <cellStyle name="_2008年总分机构基本情况表（090211)_沈阳_古塔_Sheet3 12" xfId="3712"/>
    <cellStyle name="_2008年总分机构基本情况表（090211)_沈阳_古塔_Sheet3 13" xfId="3713"/>
    <cellStyle name="_2008年总分机构基本情况表（090211)_沈阳_古塔_Sheet3 14" xfId="3714"/>
    <cellStyle name="_2008年总分机构基本情况表（090211)_沈阳_古塔_Sheet3 2" xfId="3715"/>
    <cellStyle name="_2008年总分机构基本情况表（090211)_沈阳_古塔_Sheet3 3" xfId="3716"/>
    <cellStyle name="_2008年总分机构基本情况表（090211)_沈阳_古塔_Sheet3 4" xfId="3717"/>
    <cellStyle name="_2008年总分机构基本情况表（090211)_沈阳_古塔_Sheet3 5" xfId="3718"/>
    <cellStyle name="_2008年总分机构基本情况表（090211)_沈阳_古塔_Sheet3 6" xfId="3719"/>
    <cellStyle name="_2008年总分机构基本情况表（090211)_沈阳_古塔_Sheet3 7" xfId="3720"/>
    <cellStyle name="_2008年总分机构基本情况表（090211)_沈阳_古塔_Sheet3 8" xfId="3721"/>
    <cellStyle name="_2008年总分机构基本情况表（090211)_沈阳_古塔_Sheet3 9" xfId="3722"/>
    <cellStyle name="_2008年总分机构基本情况表（090211)_沈阳_义县" xfId="3723"/>
    <cellStyle name="_2008年总分机构基本情况表（090211)_沈阳_义县 10" xfId="3724"/>
    <cellStyle name="_2008年总分机构基本情况表（090211)_沈阳_义县 11" xfId="3725"/>
    <cellStyle name="_2008年总分机构基本情况表（090211)_沈阳_义县 12" xfId="3726"/>
    <cellStyle name="_2008年总分机构基本情况表（090211)_沈阳_义县 13" xfId="3727"/>
    <cellStyle name="_2008年总分机构基本情况表（090211)_沈阳_义县 14" xfId="3728"/>
    <cellStyle name="_2008年总分机构基本情况表（090211)_沈阳_义县 2" xfId="3729"/>
    <cellStyle name="_2008年总分机构基本情况表（090211)_沈阳_义县 3" xfId="3730"/>
    <cellStyle name="_2008年总分机构基本情况表（090211)_沈阳_义县 4" xfId="3731"/>
    <cellStyle name="_2008年总分机构基本情况表（090211)_沈阳_义县 5" xfId="3732"/>
    <cellStyle name="_2008年总分机构基本情况表（090211)_沈阳_义县 6" xfId="3733"/>
    <cellStyle name="_2008年总分机构基本情况表（090211)_沈阳_义县 7" xfId="3734"/>
    <cellStyle name="_2008年总分机构基本情况表（090211)_沈阳_义县 8" xfId="3735"/>
    <cellStyle name="_2008年总分机构基本情况表（090211)_沈阳_义县 9" xfId="3736"/>
    <cellStyle name="_2008年总分机构基本情况表（090211)_沈阳_义县_19基金转移支付表" xfId="3737"/>
    <cellStyle name="_2008年总分机构基本情况表（090211)_沈阳_义县_19基金转移支付表 10" xfId="3738"/>
    <cellStyle name="_2008年总分机构基本情况表（090211)_沈阳_义县_19基金转移支付表 11" xfId="3739"/>
    <cellStyle name="_2008年总分机构基本情况表（090211)_沈阳_义县_19基金转移支付表 12" xfId="3740"/>
    <cellStyle name="_2008年总分机构基本情况表（090211)_沈阳_义县_19基金转移支付表 13" xfId="3741"/>
    <cellStyle name="_2008年总分机构基本情况表（090211)_沈阳_义县_19基金转移支付表 14" xfId="3742"/>
    <cellStyle name="_2008年总分机构基本情况表（090211)_沈阳_义县_19基金转移支付表 2" xfId="3743"/>
    <cellStyle name="_2008年总分机构基本情况表（090211)_沈阳_义县_19基金转移支付表 3" xfId="3744"/>
    <cellStyle name="_2008年总分机构基本情况表（090211)_沈阳_义县_19基金转移支付表 4" xfId="3745"/>
    <cellStyle name="_2008年总分机构基本情况表（090211)_沈阳_义县_19基金转移支付表 5" xfId="3746"/>
    <cellStyle name="_2008年总分机构基本情况表（090211)_沈阳_义县_19基金转移支付表 6" xfId="3747"/>
    <cellStyle name="_2008年总分机构基本情况表（090211)_沈阳_义县_19基金转移支付表 7" xfId="3748"/>
    <cellStyle name="_2008年总分机构基本情况表（090211)_沈阳_义县_19基金转移支付表 8" xfId="3749"/>
    <cellStyle name="_2008年总分机构基本情况表（090211)_沈阳_义县_19基金转移支付表 9" xfId="3750"/>
    <cellStyle name="_2008年总分机构基本情况表（090211)_沈阳_义县_19全县一般支" xfId="3751"/>
    <cellStyle name="_2008年总分机构基本情况表（090211)_沈阳_义县_19全县一般支 10" xfId="3752"/>
    <cellStyle name="_2008年总分机构基本情况表（090211)_沈阳_义县_19全县一般支 11" xfId="3753"/>
    <cellStyle name="_2008年总分机构基本情况表（090211)_沈阳_义县_19全县一般支 12" xfId="3754"/>
    <cellStyle name="_2008年总分机构基本情况表（090211)_沈阳_义县_19全县一般支 13" xfId="3755"/>
    <cellStyle name="_2008年总分机构基本情况表（090211)_沈阳_义县_19全县一般支 14" xfId="3756"/>
    <cellStyle name="_2008年总分机构基本情况表（090211)_沈阳_义县_19全县一般支 2" xfId="3757"/>
    <cellStyle name="_2008年总分机构基本情况表（090211)_沈阳_义县_19全县一般支 3" xfId="3758"/>
    <cellStyle name="_2008年总分机构基本情况表（090211)_沈阳_义县_19全县一般支 4" xfId="3759"/>
    <cellStyle name="_2008年总分机构基本情况表（090211)_沈阳_义县_19全县一般支 5" xfId="3760"/>
    <cellStyle name="_2008年总分机构基本情况表（090211)_沈阳_义县_19全县一般支 6" xfId="3761"/>
    <cellStyle name="_2008年总分机构基本情况表（090211)_沈阳_义县_19全县一般支 7" xfId="3762"/>
    <cellStyle name="_2008年总分机构基本情况表（090211)_沈阳_义县_19全县一般支 8" xfId="3763"/>
    <cellStyle name="_2008年总分机构基本情况表（090211)_沈阳_义县_19全县一般支 9" xfId="3764"/>
    <cellStyle name="_2008年总分机构基本情况表（090211)_沈阳_义县_19社收" xfId="3765"/>
    <cellStyle name="_2008年总分机构基本情况表（090211)_沈阳_义县_19社收 10" xfId="3766"/>
    <cellStyle name="_2008年总分机构基本情况表（090211)_沈阳_义县_19社收 11" xfId="3767"/>
    <cellStyle name="_2008年总分机构基本情况表（090211)_沈阳_义县_19社收 12" xfId="3768"/>
    <cellStyle name="_2008年总分机构基本情况表（090211)_沈阳_义县_19社收 13" xfId="3769"/>
    <cellStyle name="_2008年总分机构基本情况表（090211)_沈阳_义县_19社收 14" xfId="3770"/>
    <cellStyle name="_2008年总分机构基本情况表（090211)_沈阳_义县_19社收 2" xfId="3771"/>
    <cellStyle name="_2008年总分机构基本情况表（090211)_沈阳_义县_19社收 3" xfId="3772"/>
    <cellStyle name="_2008年总分机构基本情况表（090211)_沈阳_义县_19社收 4" xfId="3773"/>
    <cellStyle name="_2008年总分机构基本情况表（090211)_沈阳_义县_19社收 5" xfId="3774"/>
    <cellStyle name="_2008年总分机构基本情况表（090211)_沈阳_义县_19社收 6" xfId="3775"/>
    <cellStyle name="_2008年总分机构基本情况表（090211)_沈阳_义县_19社收 7" xfId="3776"/>
    <cellStyle name="_2008年总分机构基本情况表（090211)_沈阳_义县_19社收 8" xfId="3777"/>
    <cellStyle name="_2008年总分机构基本情况表（090211)_沈阳_义县_19社收 9" xfId="3778"/>
    <cellStyle name="_2008年总分机构基本情况表（090211)_沈阳_义县_Sheet3" xfId="3779"/>
    <cellStyle name="_2008年总分机构基本情况表（090211)_沈阳_义县_Sheet3 10" xfId="3780"/>
    <cellStyle name="_2008年总分机构基本情况表（090211)_沈阳_义县_Sheet3 11" xfId="3781"/>
    <cellStyle name="_2008年总分机构基本情况表（090211)_沈阳_义县_Sheet3 12" xfId="3782"/>
    <cellStyle name="_2008年总分机构基本情况表（090211)_沈阳_义县_Sheet3 13" xfId="3783"/>
    <cellStyle name="_2008年总分机构基本情况表（090211)_沈阳_义县_Sheet3 14" xfId="3784"/>
    <cellStyle name="_2008年总分机构基本情况表（090211)_沈阳_义县_Sheet3 2" xfId="3785"/>
    <cellStyle name="_2008年总分机构基本情况表（090211)_沈阳_义县_Sheet3 3" xfId="3786"/>
    <cellStyle name="_2008年总分机构基本情况表（090211)_沈阳_义县_Sheet3 4" xfId="3787"/>
    <cellStyle name="_2008年总分机构基本情况表（090211)_沈阳_义县_Sheet3 5" xfId="3788"/>
    <cellStyle name="_2008年总分机构基本情况表（090211)_沈阳_义县_Sheet3 6" xfId="3789"/>
    <cellStyle name="_2008年总分机构基本情况表（090211)_沈阳_义县_Sheet3 7" xfId="3790"/>
    <cellStyle name="_2008年总分机构基本情况表（090211)_沈阳_义县_Sheet3 8" xfId="3791"/>
    <cellStyle name="_2008年总分机构基本情况表（090211)_沈阳_义县_Sheet3 9" xfId="3792"/>
    <cellStyle name="_2008年总分机构基本情况表（090211)_义县" xfId="3793"/>
    <cellStyle name="_2008年总分机构基本情况表（090211)_义县 10" xfId="3794"/>
    <cellStyle name="_2008年总分机构基本情况表（090211)_义县 11" xfId="3795"/>
    <cellStyle name="_2008年总分机构基本情况表（090211)_义县 12" xfId="3796"/>
    <cellStyle name="_2008年总分机构基本情况表（090211)_义县 13" xfId="3797"/>
    <cellStyle name="_2008年总分机构基本情况表（090211)_义县 14" xfId="3798"/>
    <cellStyle name="_2008年总分机构基本情况表（090211)_义县 2" xfId="3799"/>
    <cellStyle name="_2008年总分机构基本情况表（090211)_义县 3" xfId="3800"/>
    <cellStyle name="_2008年总分机构基本情况表（090211)_义县 4" xfId="3801"/>
    <cellStyle name="_2008年总分机构基本情况表（090211)_义县 5" xfId="3802"/>
    <cellStyle name="_2008年总分机构基本情况表（090211)_义县 6" xfId="3803"/>
    <cellStyle name="_2008年总分机构基本情况表（090211)_义县 7" xfId="3804"/>
    <cellStyle name="_2008年总分机构基本情况表（090211)_义县 8" xfId="3805"/>
    <cellStyle name="_2008年总分机构基本情况表（090211)_义县 9" xfId="3806"/>
    <cellStyle name="_2008年总分机构基本情况表（090211)_义县_19基金转移支付表" xfId="3807"/>
    <cellStyle name="_2008年总分机构基本情况表（090211)_义县_19基金转移支付表 10" xfId="3808"/>
    <cellStyle name="_2008年总分机构基本情况表（090211)_义县_19基金转移支付表 11" xfId="3809"/>
    <cellStyle name="_2008年总分机构基本情况表（090211)_义县_19基金转移支付表 12" xfId="3810"/>
    <cellStyle name="_2008年总分机构基本情况表（090211)_义县_19基金转移支付表 13" xfId="3811"/>
    <cellStyle name="_2008年总分机构基本情况表（090211)_义县_19基金转移支付表 14" xfId="3812"/>
    <cellStyle name="_2008年总分机构基本情况表（090211)_义县_19基金转移支付表 2" xfId="3813"/>
    <cellStyle name="_2008年总分机构基本情况表（090211)_义县_19基金转移支付表 3" xfId="3814"/>
    <cellStyle name="_2008年总分机构基本情况表（090211)_义县_19基金转移支付表 4" xfId="3815"/>
    <cellStyle name="_2008年总分机构基本情况表（090211)_义县_19基金转移支付表 5" xfId="3816"/>
    <cellStyle name="_2008年总分机构基本情况表（090211)_义县_19基金转移支付表 6" xfId="3817"/>
    <cellStyle name="_2008年总分机构基本情况表（090211)_义县_19基金转移支付表 7" xfId="3818"/>
    <cellStyle name="_2008年总分机构基本情况表（090211)_义县_19基金转移支付表 8" xfId="3819"/>
    <cellStyle name="_2008年总分机构基本情况表（090211)_义县_19基金转移支付表 9" xfId="3820"/>
    <cellStyle name="_2008年总分机构基本情况表（090211)_义县_19全县一般支" xfId="3821"/>
    <cellStyle name="_2008年总分机构基本情况表（090211)_义县_19全县一般支 10" xfId="3822"/>
    <cellStyle name="_2008年总分机构基本情况表（090211)_义县_19全县一般支 11" xfId="3823"/>
    <cellStyle name="_2008年总分机构基本情况表（090211)_义县_19全县一般支 12" xfId="3824"/>
    <cellStyle name="_2008年总分机构基本情况表（090211)_义县_19全县一般支 13" xfId="3825"/>
    <cellStyle name="_2008年总分机构基本情况表（090211)_义县_19全县一般支 14" xfId="3826"/>
    <cellStyle name="_2008年总分机构基本情况表（090211)_义县_19全县一般支 2" xfId="3827"/>
    <cellStyle name="_2008年总分机构基本情况表（090211)_义县_19全县一般支 3" xfId="3828"/>
    <cellStyle name="_2008年总分机构基本情况表（090211)_义县_19全县一般支 4" xfId="3829"/>
    <cellStyle name="_2008年总分机构基本情况表（090211)_义县_19全县一般支 5" xfId="3830"/>
    <cellStyle name="_2008年总分机构基本情况表（090211)_义县_19全县一般支 6" xfId="3831"/>
    <cellStyle name="_2008年总分机构基本情况表（090211)_义县_19全县一般支 7" xfId="3832"/>
    <cellStyle name="_2008年总分机构基本情况表（090211)_义县_19全县一般支 8" xfId="3833"/>
    <cellStyle name="_2008年总分机构基本情况表（090211)_义县_19全县一般支 9" xfId="3834"/>
    <cellStyle name="_2008年总分机构基本情况表（090211)_义县_19社收" xfId="3835"/>
    <cellStyle name="_2008年总分机构基本情况表（090211)_义县_19社收 10" xfId="3836"/>
    <cellStyle name="_2008年总分机构基本情况表（090211)_义县_19社收 11" xfId="3837"/>
    <cellStyle name="_2008年总分机构基本情况表（090211)_义县_19社收 12" xfId="3838"/>
    <cellStyle name="_2008年总分机构基本情况表（090211)_义县_19社收 13" xfId="3839"/>
    <cellStyle name="_2008年总分机构基本情况表（090211)_义县_19社收 14" xfId="3840"/>
    <cellStyle name="_2008年总分机构基本情况表（090211)_义县_19社收 2" xfId="3841"/>
    <cellStyle name="_2008年总分机构基本情况表（090211)_义县_19社收 3" xfId="3842"/>
    <cellStyle name="_2008年总分机构基本情况表（090211)_义县_19社收 4" xfId="3843"/>
    <cellStyle name="_2008年总分机构基本情况表（090211)_义县_19社收 5" xfId="3844"/>
    <cellStyle name="_2008年总分机构基本情况表（090211)_义县_19社收 6" xfId="3845"/>
    <cellStyle name="_2008年总分机构基本情况表（090211)_义县_19社收 7" xfId="3846"/>
    <cellStyle name="_2008年总分机构基本情况表（090211)_义县_19社收 8" xfId="3847"/>
    <cellStyle name="_2008年总分机构基本情况表（090211)_义县_19社收 9" xfId="3848"/>
    <cellStyle name="_2008年总分机构基本情况表（090211)_义县_Sheet3" xfId="3849"/>
    <cellStyle name="_2008年总分机构基本情况表（090211)_义县_Sheet3 10" xfId="3850"/>
    <cellStyle name="_2008年总分机构基本情况表（090211)_义县_Sheet3 11" xfId="3851"/>
    <cellStyle name="_2008年总分机构基本情况表（090211)_义县_Sheet3 12" xfId="3852"/>
    <cellStyle name="_2008年总分机构基本情况表（090211)_义县_Sheet3 13" xfId="3853"/>
    <cellStyle name="_2008年总分机构基本情况表（090211)_义县_Sheet3 14" xfId="3854"/>
    <cellStyle name="_2008年总分机构基本情况表（090211)_义县_Sheet3 2" xfId="3855"/>
    <cellStyle name="_2008年总分机构基本情况表（090211)_义县_Sheet3 3" xfId="3856"/>
    <cellStyle name="_2008年总分机构基本情况表（090211)_义县_Sheet3 4" xfId="3857"/>
    <cellStyle name="_2008年总分机构基本情况表（090211)_义县_Sheet3 5" xfId="3858"/>
    <cellStyle name="_2008年总分机构基本情况表（090211)_义县_Sheet3 6" xfId="3859"/>
    <cellStyle name="_2008年总分机构基本情况表（090211)_义县_Sheet3 7" xfId="3860"/>
    <cellStyle name="_2008年总分机构基本情况表（090211)_义县_Sheet3 8" xfId="3861"/>
    <cellStyle name="_2008年总分机构基本情况表（090211)_义县_Sheet3 9" xfId="3862"/>
    <cellStyle name="_2008年总分机构基本情况表（定稿)" xfId="3863"/>
    <cellStyle name="_2008年总分机构基本情况表（定稿) 10" xfId="3864"/>
    <cellStyle name="_2008年总分机构基本情况表（定稿) 11" xfId="3865"/>
    <cellStyle name="_2008年总分机构基本情况表（定稿) 12" xfId="3866"/>
    <cellStyle name="_2008年总分机构基本情况表（定稿) 13" xfId="3867"/>
    <cellStyle name="_2008年总分机构基本情况表（定稿) 14" xfId="3868"/>
    <cellStyle name="_2008年总分机构基本情况表（定稿) 2" xfId="3869"/>
    <cellStyle name="_2008年总分机构基本情况表（定稿) 3" xfId="3870"/>
    <cellStyle name="_2008年总分机构基本情况表（定稿) 4" xfId="3871"/>
    <cellStyle name="_2008年总分机构基本情况表（定稿) 5" xfId="3872"/>
    <cellStyle name="_2008年总分机构基本情况表（定稿) 6" xfId="3873"/>
    <cellStyle name="_2008年总分机构基本情况表（定稿) 7" xfId="3874"/>
    <cellStyle name="_2008年总分机构基本情况表（定稿) 8" xfId="3875"/>
    <cellStyle name="_2008年总分机构基本情况表（定稿) 9" xfId="3876"/>
    <cellStyle name="_2008年总分机构基本情况表（定稿)_19基金转移支付表" xfId="3877"/>
    <cellStyle name="_2008年总分机构基本情况表（定稿)_19基金转移支付表 10" xfId="3878"/>
    <cellStyle name="_2008年总分机构基本情况表（定稿)_19基金转移支付表 11" xfId="3879"/>
    <cellStyle name="_2008年总分机构基本情况表（定稿)_19基金转移支付表 12" xfId="3880"/>
    <cellStyle name="_2008年总分机构基本情况表（定稿)_19基金转移支付表 13" xfId="3881"/>
    <cellStyle name="_2008年总分机构基本情况表（定稿)_19基金转移支付表 14" xfId="3882"/>
    <cellStyle name="_2008年总分机构基本情况表（定稿)_19基金转移支付表 2" xfId="3883"/>
    <cellStyle name="_2008年总分机构基本情况表（定稿)_19基金转移支付表 3" xfId="3884"/>
    <cellStyle name="_2008年总分机构基本情况表（定稿)_19基金转移支付表 4" xfId="3885"/>
    <cellStyle name="_2008年总分机构基本情况表（定稿)_19基金转移支付表 5" xfId="3886"/>
    <cellStyle name="_2008年总分机构基本情况表（定稿)_19基金转移支付表 6" xfId="3887"/>
    <cellStyle name="_2008年总分机构基本情况表（定稿)_19基金转移支付表 7" xfId="3888"/>
    <cellStyle name="_2008年总分机构基本情况表（定稿)_19基金转移支付表 8" xfId="3889"/>
    <cellStyle name="_2008年总分机构基本情况表（定稿)_19基金转移支付表 9" xfId="3890"/>
    <cellStyle name="_2008年总分机构基本情况表（定稿)_19全县一般支" xfId="3891"/>
    <cellStyle name="_2008年总分机构基本情况表（定稿)_19全县一般支 10" xfId="3892"/>
    <cellStyle name="_2008年总分机构基本情况表（定稿)_19全县一般支 11" xfId="3893"/>
    <cellStyle name="_2008年总分机构基本情况表（定稿)_19全县一般支 12" xfId="3894"/>
    <cellStyle name="_2008年总分机构基本情况表（定稿)_19全县一般支 13" xfId="3895"/>
    <cellStyle name="_2008年总分机构基本情况表（定稿)_19全县一般支 14" xfId="3896"/>
    <cellStyle name="_2008年总分机构基本情况表（定稿)_19全县一般支 2" xfId="3897"/>
    <cellStyle name="_2008年总分机构基本情况表（定稿)_19全县一般支 3" xfId="3898"/>
    <cellStyle name="_2008年总分机构基本情况表（定稿)_19全县一般支 4" xfId="3899"/>
    <cellStyle name="_2008年总分机构基本情况表（定稿)_19全县一般支 5" xfId="3900"/>
    <cellStyle name="_2008年总分机构基本情况表（定稿)_19全县一般支 6" xfId="3901"/>
    <cellStyle name="_2008年总分机构基本情况表（定稿)_19全县一般支 7" xfId="3902"/>
    <cellStyle name="_2008年总分机构基本情况表（定稿)_19全县一般支 8" xfId="3903"/>
    <cellStyle name="_2008年总分机构基本情况表（定稿)_19全县一般支 9" xfId="3904"/>
    <cellStyle name="_2008年总分机构基本情况表（定稿)_19社收" xfId="3905"/>
    <cellStyle name="_2008年总分机构基本情况表（定稿)_19社收 10" xfId="3906"/>
    <cellStyle name="_2008年总分机构基本情况表（定稿)_19社收 11" xfId="3907"/>
    <cellStyle name="_2008年总分机构基本情况表（定稿)_19社收 12" xfId="3908"/>
    <cellStyle name="_2008年总分机构基本情况表（定稿)_19社收 13" xfId="3909"/>
    <cellStyle name="_2008年总分机构基本情况表（定稿)_19社收 14" xfId="3910"/>
    <cellStyle name="_2008年总分机构基本情况表（定稿)_19社收 2" xfId="3911"/>
    <cellStyle name="_2008年总分机构基本情况表（定稿)_19社收 3" xfId="3912"/>
    <cellStyle name="_2008年总分机构基本情况表（定稿)_19社收 4" xfId="3913"/>
    <cellStyle name="_2008年总分机构基本情况表（定稿)_19社收 5" xfId="3914"/>
    <cellStyle name="_2008年总分机构基本情况表（定稿)_19社收 6" xfId="3915"/>
    <cellStyle name="_2008年总分机构基本情况表（定稿)_19社收 7" xfId="3916"/>
    <cellStyle name="_2008年总分机构基本情况表（定稿)_19社收 8" xfId="3917"/>
    <cellStyle name="_2008年总分机构基本情况表（定稿)_19社收 9" xfId="3918"/>
    <cellStyle name="_2008年总分机构基本情况表（定稿)_Sheet3" xfId="3919"/>
    <cellStyle name="_2008年总分机构基本情况表（定稿)_Sheet3 10" xfId="3920"/>
    <cellStyle name="_2008年总分机构基本情况表（定稿)_Sheet3 11" xfId="3921"/>
    <cellStyle name="_2008年总分机构基本情况表（定稿)_Sheet3 12" xfId="3922"/>
    <cellStyle name="_2008年总分机构基本情况表（定稿)_Sheet3 13" xfId="3923"/>
    <cellStyle name="_2008年总分机构基本情况表（定稿)_Sheet3 14" xfId="3924"/>
    <cellStyle name="_2008年总分机构基本情况表（定稿)_Sheet3 2" xfId="3925"/>
    <cellStyle name="_2008年总分机构基本情况表（定稿)_Sheet3 3" xfId="3926"/>
    <cellStyle name="_2008年总分机构基本情况表（定稿)_Sheet3 4" xfId="3927"/>
    <cellStyle name="_2008年总分机构基本情况表（定稿)_Sheet3 5" xfId="3928"/>
    <cellStyle name="_2008年总分机构基本情况表（定稿)_Sheet3 6" xfId="3929"/>
    <cellStyle name="_2008年总分机构基本情况表（定稿)_Sheet3 7" xfId="3930"/>
    <cellStyle name="_2008年总分机构基本情况表（定稿)_Sheet3 8" xfId="3931"/>
    <cellStyle name="_2008年总分机构基本情况表（定稿)_Sheet3 9" xfId="3932"/>
    <cellStyle name="_2008年总分机构基本情况表（定稿)_古塔" xfId="3933"/>
    <cellStyle name="_2008年总分机构基本情况表（定稿)_古塔 10" xfId="3934"/>
    <cellStyle name="_2008年总分机构基本情况表（定稿)_古塔 11" xfId="3935"/>
    <cellStyle name="_2008年总分机构基本情况表（定稿)_古塔 12" xfId="3936"/>
    <cellStyle name="_2008年总分机构基本情况表（定稿)_古塔 13" xfId="3937"/>
    <cellStyle name="_2008年总分机构基本情况表（定稿)_古塔 14" xfId="3938"/>
    <cellStyle name="_2008年总分机构基本情况表（定稿)_古塔 2" xfId="3939"/>
    <cellStyle name="_2008年总分机构基本情况表（定稿)_古塔 3" xfId="3940"/>
    <cellStyle name="_2008年总分机构基本情况表（定稿)_古塔 4" xfId="3941"/>
    <cellStyle name="_2008年总分机构基本情况表（定稿)_古塔 5" xfId="3942"/>
    <cellStyle name="_2008年总分机构基本情况表（定稿)_古塔 6" xfId="3943"/>
    <cellStyle name="_2008年总分机构基本情况表（定稿)_古塔 7" xfId="3944"/>
    <cellStyle name="_2008年总分机构基本情况表（定稿)_古塔 8" xfId="3945"/>
    <cellStyle name="_2008年总分机构基本情况表（定稿)_古塔 9" xfId="3946"/>
    <cellStyle name="_2008年总分机构基本情况表（定稿)_古塔_19基金转移支付表" xfId="3947"/>
    <cellStyle name="_2008年总分机构基本情况表（定稿)_古塔_19基金转移支付表 10" xfId="3948"/>
    <cellStyle name="_2008年总分机构基本情况表（定稿)_古塔_19基金转移支付表 11" xfId="3949"/>
    <cellStyle name="_2008年总分机构基本情况表（定稿)_古塔_19基金转移支付表 12" xfId="3950"/>
    <cellStyle name="_2008年总分机构基本情况表（定稿)_古塔_19基金转移支付表 13" xfId="3951"/>
    <cellStyle name="_2008年总分机构基本情况表（定稿)_古塔_19基金转移支付表 14" xfId="3952"/>
    <cellStyle name="_2008年总分机构基本情况表（定稿)_古塔_19基金转移支付表 2" xfId="3953"/>
    <cellStyle name="_2008年总分机构基本情况表（定稿)_古塔_19基金转移支付表 3" xfId="3954"/>
    <cellStyle name="_2008年总分机构基本情况表（定稿)_古塔_19基金转移支付表 4" xfId="3955"/>
    <cellStyle name="_2008年总分机构基本情况表（定稿)_古塔_19基金转移支付表 5" xfId="3956"/>
    <cellStyle name="_2008年总分机构基本情况表（定稿)_古塔_19基金转移支付表 6" xfId="3957"/>
    <cellStyle name="_2008年总分机构基本情况表（定稿)_古塔_19基金转移支付表 7" xfId="3958"/>
    <cellStyle name="_2008年总分机构基本情况表（定稿)_古塔_19基金转移支付表 8" xfId="3959"/>
    <cellStyle name="_2008年总分机构基本情况表（定稿)_古塔_19基金转移支付表 9" xfId="3960"/>
    <cellStyle name="_2008年总分机构基本情况表（定稿)_古塔_19全县一般支" xfId="3961"/>
    <cellStyle name="_2008年总分机构基本情况表（定稿)_古塔_19全县一般支 10" xfId="3962"/>
    <cellStyle name="_2008年总分机构基本情况表（定稿)_古塔_19全县一般支 11" xfId="3963"/>
    <cellStyle name="_2008年总分机构基本情况表（定稿)_古塔_19全县一般支 12" xfId="3964"/>
    <cellStyle name="_2008年总分机构基本情况表（定稿)_古塔_19全县一般支 13" xfId="3965"/>
    <cellStyle name="_2008年总分机构基本情况表（定稿)_古塔_19全县一般支 14" xfId="3966"/>
    <cellStyle name="_2008年总分机构基本情况表（定稿)_古塔_19全县一般支 2" xfId="3967"/>
    <cellStyle name="_2008年总分机构基本情况表（定稿)_古塔_19全县一般支 3" xfId="3968"/>
    <cellStyle name="_2008年总分机构基本情况表（定稿)_古塔_19全县一般支 4" xfId="3969"/>
    <cellStyle name="_2008年总分机构基本情况表（定稿)_古塔_19全县一般支 5" xfId="3970"/>
    <cellStyle name="_2008年总分机构基本情况表（定稿)_古塔_19全县一般支 6" xfId="3971"/>
    <cellStyle name="_2008年总分机构基本情况表（定稿)_古塔_19全县一般支 7" xfId="3972"/>
    <cellStyle name="_2008年总分机构基本情况表（定稿)_古塔_19全县一般支 8" xfId="3973"/>
    <cellStyle name="_2008年总分机构基本情况表（定稿)_古塔_19全县一般支 9" xfId="3974"/>
    <cellStyle name="_2008年总分机构基本情况表（定稿)_古塔_19社收" xfId="3975"/>
    <cellStyle name="_2008年总分机构基本情况表（定稿)_古塔_19社收 10" xfId="3976"/>
    <cellStyle name="_2008年总分机构基本情况表（定稿)_古塔_19社收 11" xfId="3977"/>
    <cellStyle name="_2008年总分机构基本情况表（定稿)_古塔_19社收 12" xfId="3978"/>
    <cellStyle name="_2008年总分机构基本情况表（定稿)_古塔_19社收 13" xfId="3979"/>
    <cellStyle name="_2008年总分机构基本情况表（定稿)_古塔_19社收 14" xfId="3980"/>
    <cellStyle name="_2008年总分机构基本情况表（定稿)_古塔_19社收 2" xfId="3981"/>
    <cellStyle name="_2008年总分机构基本情况表（定稿)_古塔_19社收 3" xfId="3982"/>
    <cellStyle name="_2008年总分机构基本情况表（定稿)_古塔_19社收 4" xfId="3983"/>
    <cellStyle name="_2008年总分机构基本情况表（定稿)_古塔_19社收 5" xfId="3984"/>
    <cellStyle name="_2008年总分机构基本情况表（定稿)_古塔_19社收 6" xfId="3985"/>
    <cellStyle name="_2008年总分机构基本情况表（定稿)_古塔_19社收 7" xfId="3986"/>
    <cellStyle name="_2008年总分机构基本情况表（定稿)_古塔_19社收 8" xfId="3987"/>
    <cellStyle name="_2008年总分机构基本情况表（定稿)_古塔_19社收 9" xfId="3988"/>
    <cellStyle name="_2008年总分机构基本情况表（定稿)_古塔_Sheet3" xfId="3989"/>
    <cellStyle name="_2008年总分机构基本情况表（定稿)_古塔_Sheet3 10" xfId="3990"/>
    <cellStyle name="_2008年总分机构基本情况表（定稿)_古塔_Sheet3 11" xfId="3991"/>
    <cellStyle name="_2008年总分机构基本情况表（定稿)_古塔_Sheet3 12" xfId="3992"/>
    <cellStyle name="_2008年总分机构基本情况表（定稿)_古塔_Sheet3 13" xfId="3993"/>
    <cellStyle name="_2008年总分机构基本情况表（定稿)_古塔_Sheet3 14" xfId="3994"/>
    <cellStyle name="_2008年总分机构基本情况表（定稿)_古塔_Sheet3 2" xfId="3995"/>
    <cellStyle name="_2008年总分机构基本情况表（定稿)_古塔_Sheet3 3" xfId="3996"/>
    <cellStyle name="_2008年总分机构基本情况表（定稿)_古塔_Sheet3 4" xfId="3997"/>
    <cellStyle name="_2008年总分机构基本情况表（定稿)_古塔_Sheet3 5" xfId="3998"/>
    <cellStyle name="_2008年总分机构基本情况表（定稿)_古塔_Sheet3 6" xfId="3999"/>
    <cellStyle name="_2008年总分机构基本情况表（定稿)_古塔_Sheet3 7" xfId="4000"/>
    <cellStyle name="_2008年总分机构基本情况表（定稿)_古塔_Sheet3 8" xfId="4001"/>
    <cellStyle name="_2008年总分机构基本情况表（定稿)_古塔_Sheet3 9" xfId="4002"/>
    <cellStyle name="_2008年总分机构基本情况表（定稿)_沈阳" xfId="4003"/>
    <cellStyle name="_2008年总分机构基本情况表（定稿)_沈阳 10" xfId="4004"/>
    <cellStyle name="_2008年总分机构基本情况表（定稿)_沈阳 11" xfId="4005"/>
    <cellStyle name="_2008年总分机构基本情况表（定稿)_沈阳 12" xfId="4006"/>
    <cellStyle name="_2008年总分机构基本情况表（定稿)_沈阳 13" xfId="4007"/>
    <cellStyle name="_2008年总分机构基本情况表（定稿)_沈阳 14" xfId="4008"/>
    <cellStyle name="_2008年总分机构基本情况表（定稿)_沈阳 2" xfId="4009"/>
    <cellStyle name="_2008年总分机构基本情况表（定稿)_沈阳 3" xfId="4010"/>
    <cellStyle name="_2008年总分机构基本情况表（定稿)_沈阳 4" xfId="4011"/>
    <cellStyle name="_2008年总分机构基本情况表（定稿)_沈阳 5" xfId="4012"/>
    <cellStyle name="_2008年总分机构基本情况表（定稿)_沈阳 6" xfId="4013"/>
    <cellStyle name="_2008年总分机构基本情况表（定稿)_沈阳 7" xfId="4014"/>
    <cellStyle name="_2008年总分机构基本情况表（定稿)_沈阳 8" xfId="4015"/>
    <cellStyle name="_2008年总分机构基本情况表（定稿)_沈阳 9" xfId="4016"/>
    <cellStyle name="_2008年总分机构基本情况表（定稿)_沈阳_19基金转移支付表" xfId="4017"/>
    <cellStyle name="_2008年总分机构基本情况表（定稿)_沈阳_19基金转移支付表 10" xfId="4018"/>
    <cellStyle name="_2008年总分机构基本情况表（定稿)_沈阳_19基金转移支付表 11" xfId="4019"/>
    <cellStyle name="_2008年总分机构基本情况表（定稿)_沈阳_19基金转移支付表 12" xfId="4020"/>
    <cellStyle name="_2008年总分机构基本情况表（定稿)_沈阳_19基金转移支付表 13" xfId="4021"/>
    <cellStyle name="_2008年总分机构基本情况表（定稿)_沈阳_19基金转移支付表 14" xfId="4022"/>
    <cellStyle name="_2008年总分机构基本情况表（定稿)_沈阳_19基金转移支付表 2" xfId="4023"/>
    <cellStyle name="_2008年总分机构基本情况表（定稿)_沈阳_19基金转移支付表 3" xfId="4024"/>
    <cellStyle name="_2008年总分机构基本情况表（定稿)_沈阳_19基金转移支付表 4" xfId="4025"/>
    <cellStyle name="_2008年总分机构基本情况表（定稿)_沈阳_19基金转移支付表 5" xfId="4026"/>
    <cellStyle name="_2008年总分机构基本情况表（定稿)_沈阳_19基金转移支付表 6" xfId="4027"/>
    <cellStyle name="_2008年总分机构基本情况表（定稿)_沈阳_19基金转移支付表 7" xfId="4028"/>
    <cellStyle name="_2008年总分机构基本情况表（定稿)_沈阳_19基金转移支付表 8" xfId="4029"/>
    <cellStyle name="_2008年总分机构基本情况表（定稿)_沈阳_19基金转移支付表 9" xfId="4030"/>
    <cellStyle name="_2008年总分机构基本情况表（定稿)_沈阳_19全县一般支" xfId="4031"/>
    <cellStyle name="_2008年总分机构基本情况表（定稿)_沈阳_19全县一般支 10" xfId="4032"/>
    <cellStyle name="_2008年总分机构基本情况表（定稿)_沈阳_19全县一般支 11" xfId="4033"/>
    <cellStyle name="_2008年总分机构基本情况表（定稿)_沈阳_19全县一般支 12" xfId="4034"/>
    <cellStyle name="_2008年总分机构基本情况表（定稿)_沈阳_19全县一般支 13" xfId="4035"/>
    <cellStyle name="_2008年总分机构基本情况表（定稿)_沈阳_19全县一般支 14" xfId="4036"/>
    <cellStyle name="_2008年总分机构基本情况表（定稿)_沈阳_19全县一般支 2" xfId="4037"/>
    <cellStyle name="_2008年总分机构基本情况表（定稿)_沈阳_19全县一般支 3" xfId="4038"/>
    <cellStyle name="_2008年总分机构基本情况表（定稿)_沈阳_19全县一般支 4" xfId="4039"/>
    <cellStyle name="_2008年总分机构基本情况表（定稿)_沈阳_19全县一般支 5" xfId="4040"/>
    <cellStyle name="_2008年总分机构基本情况表（定稿)_沈阳_19全县一般支 6" xfId="4041"/>
    <cellStyle name="_2008年总分机构基本情况表（定稿)_沈阳_19全县一般支 7" xfId="4042"/>
    <cellStyle name="_2008年总分机构基本情况表（定稿)_沈阳_19全县一般支 8" xfId="4043"/>
    <cellStyle name="_2008年总分机构基本情况表（定稿)_沈阳_19全县一般支 9" xfId="4044"/>
    <cellStyle name="_2008年总分机构基本情况表（定稿)_沈阳_19社收" xfId="4045"/>
    <cellStyle name="_2008年总分机构基本情况表（定稿)_沈阳_19社收 10" xfId="4046"/>
    <cellStyle name="_2008年总分机构基本情况表（定稿)_沈阳_19社收 11" xfId="4047"/>
    <cellStyle name="_2008年总分机构基本情况表（定稿)_沈阳_19社收 12" xfId="4048"/>
    <cellStyle name="_2008年总分机构基本情况表（定稿)_沈阳_19社收 13" xfId="4049"/>
    <cellStyle name="_2008年总分机构基本情况表（定稿)_沈阳_19社收 14" xfId="4050"/>
    <cellStyle name="_2008年总分机构基本情况表（定稿)_沈阳_19社收 2" xfId="4051"/>
    <cellStyle name="_2008年总分机构基本情况表（定稿)_沈阳_19社收 3" xfId="4052"/>
    <cellStyle name="_2008年总分机构基本情况表（定稿)_沈阳_19社收 4" xfId="4053"/>
    <cellStyle name="_2008年总分机构基本情况表（定稿)_沈阳_19社收 5" xfId="4054"/>
    <cellStyle name="_2008年总分机构基本情况表（定稿)_沈阳_19社收 6" xfId="4055"/>
    <cellStyle name="_2008年总分机构基本情况表（定稿)_沈阳_19社收 7" xfId="4056"/>
    <cellStyle name="_2008年总分机构基本情况表（定稿)_沈阳_19社收 8" xfId="4057"/>
    <cellStyle name="_2008年总分机构基本情况表（定稿)_沈阳_19社收 9" xfId="4058"/>
    <cellStyle name="_2008年总分机构基本情况表（定稿)_沈阳_Sheet3" xfId="4059"/>
    <cellStyle name="_2008年总分机构基本情况表（定稿)_沈阳_Sheet3 10" xfId="4060"/>
    <cellStyle name="_2008年总分机构基本情况表（定稿)_沈阳_Sheet3 11" xfId="4061"/>
    <cellStyle name="_2008年总分机构基本情况表（定稿)_沈阳_Sheet3 12" xfId="4062"/>
    <cellStyle name="_2008年总分机构基本情况表（定稿)_沈阳_Sheet3 13" xfId="4063"/>
    <cellStyle name="_2008年总分机构基本情况表（定稿)_沈阳_Sheet3 14" xfId="4064"/>
    <cellStyle name="_2008年总分机构基本情况表（定稿)_沈阳_Sheet3 2" xfId="4065"/>
    <cellStyle name="_2008年总分机构基本情况表（定稿)_沈阳_Sheet3 3" xfId="4066"/>
    <cellStyle name="_2008年总分机构基本情况表（定稿)_沈阳_Sheet3 4" xfId="4067"/>
    <cellStyle name="_2008年总分机构基本情况表（定稿)_沈阳_Sheet3 5" xfId="4068"/>
    <cellStyle name="_2008年总分机构基本情况表（定稿)_沈阳_Sheet3 6" xfId="4069"/>
    <cellStyle name="_2008年总分机构基本情况表（定稿)_沈阳_Sheet3 7" xfId="4070"/>
    <cellStyle name="_2008年总分机构基本情况表（定稿)_沈阳_Sheet3 8" xfId="4071"/>
    <cellStyle name="_2008年总分机构基本情况表（定稿)_沈阳_Sheet3 9" xfId="4072"/>
    <cellStyle name="_2008年总分机构基本情况表（定稿)_沈阳_古塔" xfId="4073"/>
    <cellStyle name="_2008年总分机构基本情况表（定稿)_沈阳_古塔 10" xfId="4074"/>
    <cellStyle name="_2008年总分机构基本情况表（定稿)_沈阳_古塔 11" xfId="4075"/>
    <cellStyle name="_2008年总分机构基本情况表（定稿)_沈阳_古塔 12" xfId="4076"/>
    <cellStyle name="_2008年总分机构基本情况表（定稿)_沈阳_古塔 13" xfId="4077"/>
    <cellStyle name="_2008年总分机构基本情况表（定稿)_沈阳_古塔 14" xfId="4078"/>
    <cellStyle name="_2008年总分机构基本情况表（定稿)_沈阳_古塔 2" xfId="4079"/>
    <cellStyle name="_2008年总分机构基本情况表（定稿)_沈阳_古塔 3" xfId="4080"/>
    <cellStyle name="_2008年总分机构基本情况表（定稿)_沈阳_古塔 4" xfId="4081"/>
    <cellStyle name="_2008年总分机构基本情况表（定稿)_沈阳_古塔 5" xfId="4082"/>
    <cellStyle name="_2008年总分机构基本情况表（定稿)_沈阳_古塔 6" xfId="4083"/>
    <cellStyle name="_2008年总分机构基本情况表（定稿)_沈阳_古塔 7" xfId="4084"/>
    <cellStyle name="_2008年总分机构基本情况表（定稿)_沈阳_古塔 8" xfId="4085"/>
    <cellStyle name="_2008年总分机构基本情况表（定稿)_沈阳_古塔 9" xfId="4086"/>
    <cellStyle name="_2008年总分机构基本情况表（定稿)_沈阳_古塔_19基金转移支付表" xfId="4087"/>
    <cellStyle name="_2008年总分机构基本情况表（定稿)_沈阳_古塔_19基金转移支付表 10" xfId="4088"/>
    <cellStyle name="_2008年总分机构基本情况表（定稿)_沈阳_古塔_19基金转移支付表 11" xfId="4089"/>
    <cellStyle name="_2008年总分机构基本情况表（定稿)_沈阳_古塔_19基金转移支付表 12" xfId="4090"/>
    <cellStyle name="_2008年总分机构基本情况表（定稿)_沈阳_古塔_19基金转移支付表 13" xfId="4091"/>
    <cellStyle name="_2008年总分机构基本情况表（定稿)_沈阳_古塔_19基金转移支付表 14" xfId="4092"/>
    <cellStyle name="_2008年总分机构基本情况表（定稿)_沈阳_古塔_19基金转移支付表 2" xfId="4093"/>
    <cellStyle name="_2008年总分机构基本情况表（定稿)_沈阳_古塔_19基金转移支付表 3" xfId="4094"/>
    <cellStyle name="_2008年总分机构基本情况表（定稿)_沈阳_古塔_19基金转移支付表 4" xfId="4095"/>
    <cellStyle name="_2008年总分机构基本情况表（定稿)_沈阳_古塔_19基金转移支付表 5" xfId="4096"/>
    <cellStyle name="_2008年总分机构基本情况表（定稿)_沈阳_古塔_19基金转移支付表 6" xfId="4097"/>
    <cellStyle name="_2008年总分机构基本情况表（定稿)_沈阳_古塔_19基金转移支付表 7" xfId="4098"/>
    <cellStyle name="_2008年总分机构基本情况表（定稿)_沈阳_古塔_19基金转移支付表 8" xfId="4099"/>
    <cellStyle name="_2008年总分机构基本情况表（定稿)_沈阳_古塔_19基金转移支付表 9" xfId="4100"/>
    <cellStyle name="_2008年总分机构基本情况表（定稿)_沈阳_古塔_19全县一般支" xfId="4101"/>
    <cellStyle name="_2008年总分机构基本情况表（定稿)_沈阳_古塔_19全县一般支 10" xfId="4102"/>
    <cellStyle name="_2008年总分机构基本情况表（定稿)_沈阳_古塔_19全县一般支 11" xfId="4103"/>
    <cellStyle name="_2008年总分机构基本情况表（定稿)_沈阳_古塔_19全县一般支 12" xfId="4104"/>
    <cellStyle name="_2008年总分机构基本情况表（定稿)_沈阳_古塔_19全县一般支 13" xfId="4105"/>
    <cellStyle name="_2008年总分机构基本情况表（定稿)_沈阳_古塔_19全县一般支 14" xfId="4106"/>
    <cellStyle name="_2008年总分机构基本情况表（定稿)_沈阳_古塔_19全县一般支 2" xfId="4107"/>
    <cellStyle name="_2008年总分机构基本情况表（定稿)_沈阳_古塔_19全县一般支 3" xfId="4108"/>
    <cellStyle name="_2008年总分机构基本情况表（定稿)_沈阳_古塔_19全县一般支 4" xfId="4109"/>
    <cellStyle name="_2008年总分机构基本情况表（定稿)_沈阳_古塔_19全县一般支 5" xfId="4110"/>
    <cellStyle name="_2008年总分机构基本情况表（定稿)_沈阳_古塔_19全县一般支 6" xfId="4111"/>
    <cellStyle name="_2008年总分机构基本情况表（定稿)_沈阳_古塔_19全县一般支 7" xfId="4112"/>
    <cellStyle name="_2008年总分机构基本情况表（定稿)_沈阳_古塔_19全县一般支 8" xfId="4113"/>
    <cellStyle name="_2008年总分机构基本情况表（定稿)_沈阳_古塔_19全县一般支 9" xfId="4114"/>
    <cellStyle name="_2008年总分机构基本情况表（定稿)_沈阳_古塔_19社收" xfId="4115"/>
    <cellStyle name="_2008年总分机构基本情况表（定稿)_沈阳_古塔_19社收 10" xfId="4116"/>
    <cellStyle name="_2008年总分机构基本情况表（定稿)_沈阳_古塔_19社收 11" xfId="4117"/>
    <cellStyle name="_2008年总分机构基本情况表（定稿)_沈阳_古塔_19社收 12" xfId="4118"/>
    <cellStyle name="_2008年总分机构基本情况表（定稿)_沈阳_古塔_19社收 13" xfId="4119"/>
    <cellStyle name="_2008年总分机构基本情况表（定稿)_沈阳_古塔_19社收 14" xfId="4120"/>
    <cellStyle name="_2008年总分机构基本情况表（定稿)_沈阳_古塔_19社收 2" xfId="4121"/>
    <cellStyle name="_2008年总分机构基本情况表（定稿)_沈阳_古塔_19社收 3" xfId="4122"/>
    <cellStyle name="_2008年总分机构基本情况表（定稿)_沈阳_古塔_19社收 4" xfId="4123"/>
    <cellStyle name="_2008年总分机构基本情况表（定稿)_沈阳_古塔_19社收 5" xfId="4124"/>
    <cellStyle name="_2008年总分机构基本情况表（定稿)_沈阳_古塔_19社收 6" xfId="4125"/>
    <cellStyle name="_2008年总分机构基本情况表（定稿)_沈阳_古塔_19社收 7" xfId="4126"/>
    <cellStyle name="_2008年总分机构基本情况表（定稿)_沈阳_古塔_19社收 8" xfId="4127"/>
    <cellStyle name="_2008年总分机构基本情况表（定稿)_沈阳_古塔_19社收 9" xfId="4128"/>
    <cellStyle name="_2008年总分机构基本情况表（定稿)_沈阳_古塔_Sheet3" xfId="4129"/>
    <cellStyle name="_2008年总分机构基本情况表（定稿)_沈阳_古塔_Sheet3 10" xfId="4130"/>
    <cellStyle name="_2008年总分机构基本情况表（定稿)_沈阳_古塔_Sheet3 11" xfId="4131"/>
    <cellStyle name="_2008年总分机构基本情况表（定稿)_沈阳_古塔_Sheet3 12" xfId="4132"/>
    <cellStyle name="_2008年总分机构基本情况表（定稿)_沈阳_古塔_Sheet3 13" xfId="4133"/>
    <cellStyle name="_2008年总分机构基本情况表（定稿)_沈阳_古塔_Sheet3 14" xfId="4134"/>
    <cellStyle name="_2008年总分机构基本情况表（定稿)_沈阳_古塔_Sheet3 2" xfId="4135"/>
    <cellStyle name="_2008年总分机构基本情况表（定稿)_沈阳_古塔_Sheet3 3" xfId="4136"/>
    <cellStyle name="_2008年总分机构基本情况表（定稿)_沈阳_古塔_Sheet3 4" xfId="4137"/>
    <cellStyle name="_2008年总分机构基本情况表（定稿)_沈阳_古塔_Sheet3 5" xfId="4138"/>
    <cellStyle name="_2008年总分机构基本情况表（定稿)_沈阳_古塔_Sheet3 6" xfId="4139"/>
    <cellStyle name="_2008年总分机构基本情况表（定稿)_沈阳_古塔_Sheet3 7" xfId="4140"/>
    <cellStyle name="_2008年总分机构基本情况表（定稿)_沈阳_古塔_Sheet3 8" xfId="4141"/>
    <cellStyle name="_2008年总分机构基本情况表（定稿)_沈阳_古塔_Sheet3 9" xfId="4142"/>
    <cellStyle name="_2008年总分机构基本情况表（定稿)_沈阳_义县" xfId="4143"/>
    <cellStyle name="_2008年总分机构基本情况表（定稿)_沈阳_义县 10" xfId="4144"/>
    <cellStyle name="_2008年总分机构基本情况表（定稿)_沈阳_义县 11" xfId="4145"/>
    <cellStyle name="_2008年总分机构基本情况表（定稿)_沈阳_义县 12" xfId="4146"/>
    <cellStyle name="_2008年总分机构基本情况表（定稿)_沈阳_义县 13" xfId="4147"/>
    <cellStyle name="_2008年总分机构基本情况表（定稿)_沈阳_义县 14" xfId="4148"/>
    <cellStyle name="_2008年总分机构基本情况表（定稿)_沈阳_义县 2" xfId="4149"/>
    <cellStyle name="_2008年总分机构基本情况表（定稿)_沈阳_义县 3" xfId="4150"/>
    <cellStyle name="_2008年总分机构基本情况表（定稿)_沈阳_义县 4" xfId="4151"/>
    <cellStyle name="_2008年总分机构基本情况表（定稿)_沈阳_义县 5" xfId="4152"/>
    <cellStyle name="_2008年总分机构基本情况表（定稿)_沈阳_义县 6" xfId="4153"/>
    <cellStyle name="_2008年总分机构基本情况表（定稿)_沈阳_义县 7" xfId="4154"/>
    <cellStyle name="_2008年总分机构基本情况表（定稿)_沈阳_义县 8" xfId="4155"/>
    <cellStyle name="_2008年总分机构基本情况表（定稿)_沈阳_义县 9" xfId="4156"/>
    <cellStyle name="_2008年总分机构基本情况表（定稿)_沈阳_义县_19基金转移支付表" xfId="4157"/>
    <cellStyle name="_2008年总分机构基本情况表（定稿)_沈阳_义县_19基金转移支付表 10" xfId="4158"/>
    <cellStyle name="_2008年总分机构基本情况表（定稿)_沈阳_义县_19基金转移支付表 11" xfId="4159"/>
    <cellStyle name="_2008年总分机构基本情况表（定稿)_沈阳_义县_19基金转移支付表 12" xfId="4160"/>
    <cellStyle name="_2008年总分机构基本情况表（定稿)_沈阳_义县_19基金转移支付表 13" xfId="4161"/>
    <cellStyle name="_2008年总分机构基本情况表（定稿)_沈阳_义县_19基金转移支付表 14" xfId="4162"/>
    <cellStyle name="_2008年总分机构基本情况表（定稿)_沈阳_义县_19基金转移支付表 2" xfId="4163"/>
    <cellStyle name="_2008年总分机构基本情况表（定稿)_沈阳_义县_19基金转移支付表 3" xfId="4164"/>
    <cellStyle name="_2008年总分机构基本情况表（定稿)_沈阳_义县_19基金转移支付表 4" xfId="4165"/>
    <cellStyle name="_2008年总分机构基本情况表（定稿)_沈阳_义县_19基金转移支付表 5" xfId="4166"/>
    <cellStyle name="_2008年总分机构基本情况表（定稿)_沈阳_义县_19基金转移支付表 6" xfId="4167"/>
    <cellStyle name="_2008年总分机构基本情况表（定稿)_沈阳_义县_19基金转移支付表 7" xfId="4168"/>
    <cellStyle name="_2008年总分机构基本情况表（定稿)_沈阳_义县_19基金转移支付表 8" xfId="4169"/>
    <cellStyle name="_2008年总分机构基本情况表（定稿)_沈阳_义县_19基金转移支付表 9" xfId="4170"/>
    <cellStyle name="_2008年总分机构基本情况表（定稿)_沈阳_义县_19全县一般支" xfId="4171"/>
    <cellStyle name="_2008年总分机构基本情况表（定稿)_沈阳_义县_19全县一般支 10" xfId="4172"/>
    <cellStyle name="_2008年总分机构基本情况表（定稿)_沈阳_义县_19全县一般支 11" xfId="4173"/>
    <cellStyle name="_2008年总分机构基本情况表（定稿)_沈阳_义县_19全县一般支 12" xfId="4174"/>
    <cellStyle name="_2008年总分机构基本情况表（定稿)_沈阳_义县_19全县一般支 13" xfId="4175"/>
    <cellStyle name="_2008年总分机构基本情况表（定稿)_沈阳_义县_19全县一般支 14" xfId="4176"/>
    <cellStyle name="_2008年总分机构基本情况表（定稿)_沈阳_义县_19全县一般支 2" xfId="4177"/>
    <cellStyle name="_2008年总分机构基本情况表（定稿)_沈阳_义县_19全县一般支 3" xfId="4178"/>
    <cellStyle name="_2008年总分机构基本情况表（定稿)_沈阳_义县_19全县一般支 4" xfId="4179"/>
    <cellStyle name="_2008年总分机构基本情况表（定稿)_沈阳_义县_19全县一般支 5" xfId="4180"/>
    <cellStyle name="_2008年总分机构基本情况表（定稿)_沈阳_义县_19全县一般支 6" xfId="4181"/>
    <cellStyle name="_2008年总分机构基本情况表（定稿)_沈阳_义县_19全县一般支 7" xfId="4182"/>
    <cellStyle name="_2008年总分机构基本情况表（定稿)_沈阳_义县_19全县一般支 8" xfId="4183"/>
    <cellStyle name="_2008年总分机构基本情况表（定稿)_沈阳_义县_19全县一般支 9" xfId="4184"/>
    <cellStyle name="_2008年总分机构基本情况表（定稿)_沈阳_义县_19社收" xfId="4185"/>
    <cellStyle name="_2008年总分机构基本情况表（定稿)_沈阳_义县_19社收 10" xfId="4186"/>
    <cellStyle name="_2008年总分机构基本情况表（定稿)_沈阳_义县_19社收 11" xfId="4187"/>
    <cellStyle name="_2008年总分机构基本情况表（定稿)_沈阳_义县_19社收 12" xfId="4188"/>
    <cellStyle name="_2008年总分机构基本情况表（定稿)_沈阳_义县_19社收 13" xfId="4189"/>
    <cellStyle name="_2008年总分机构基本情况表（定稿)_沈阳_义县_19社收 14" xfId="4190"/>
    <cellStyle name="_2008年总分机构基本情况表（定稿)_沈阳_义县_19社收 2" xfId="4191"/>
    <cellStyle name="_2008年总分机构基本情况表（定稿)_沈阳_义县_19社收 3" xfId="4192"/>
    <cellStyle name="_2008年总分机构基本情况表（定稿)_沈阳_义县_19社收 4" xfId="4193"/>
    <cellStyle name="_2008年总分机构基本情况表（定稿)_沈阳_义县_19社收 5" xfId="4194"/>
    <cellStyle name="_2008年总分机构基本情况表（定稿)_沈阳_义县_19社收 6" xfId="4195"/>
    <cellStyle name="_2008年总分机构基本情况表（定稿)_沈阳_义县_19社收 7" xfId="4196"/>
    <cellStyle name="_2008年总分机构基本情况表（定稿)_沈阳_义县_19社收 8" xfId="4197"/>
    <cellStyle name="_2008年总分机构基本情况表（定稿)_沈阳_义县_19社收 9" xfId="4198"/>
    <cellStyle name="_2008年总分机构基本情况表（定稿)_沈阳_义县_Sheet3" xfId="4199"/>
    <cellStyle name="_2008年总分机构基本情况表（定稿)_沈阳_义县_Sheet3 10" xfId="4200"/>
    <cellStyle name="_2008年总分机构基本情况表（定稿)_沈阳_义县_Sheet3 11" xfId="4201"/>
    <cellStyle name="_2008年总分机构基本情况表（定稿)_沈阳_义县_Sheet3 12" xfId="4202"/>
    <cellStyle name="_2008年总分机构基本情况表（定稿)_沈阳_义县_Sheet3 13" xfId="4203"/>
    <cellStyle name="_2008年总分机构基本情况表（定稿)_沈阳_义县_Sheet3 14" xfId="4204"/>
    <cellStyle name="_2008年总分机构基本情况表（定稿)_沈阳_义县_Sheet3 2" xfId="4205"/>
    <cellStyle name="_2008年总分机构基本情况表（定稿)_沈阳_义县_Sheet3 3" xfId="4206"/>
    <cellStyle name="_2008年总分机构基本情况表（定稿)_沈阳_义县_Sheet3 4" xfId="4207"/>
    <cellStyle name="_2008年总分机构基本情况表（定稿)_沈阳_义县_Sheet3 5" xfId="4208"/>
    <cellStyle name="_2008年总分机构基本情况表（定稿)_沈阳_义县_Sheet3 6" xfId="4209"/>
    <cellStyle name="_2008年总分机构基本情况表（定稿)_沈阳_义县_Sheet3 7" xfId="4210"/>
    <cellStyle name="_2008年总分机构基本情况表（定稿)_沈阳_义县_Sheet3 8" xfId="4211"/>
    <cellStyle name="_2008年总分机构基本情况表（定稿)_沈阳_义县_Sheet3 9" xfId="4212"/>
    <cellStyle name="_2008年总分机构基本情况表（定稿)_义县" xfId="4213"/>
    <cellStyle name="_2008年总分机构基本情况表（定稿)_义县 10" xfId="4214"/>
    <cellStyle name="_2008年总分机构基本情况表（定稿)_义县 11" xfId="4215"/>
    <cellStyle name="_2008年总分机构基本情况表（定稿)_义县 12" xfId="4216"/>
    <cellStyle name="_2008年总分机构基本情况表（定稿)_义县 13" xfId="4217"/>
    <cellStyle name="_2008年总分机构基本情况表（定稿)_义县 14" xfId="4218"/>
    <cellStyle name="_2008年总分机构基本情况表（定稿)_义县 2" xfId="4219"/>
    <cellStyle name="_2008年总分机构基本情况表（定稿)_义县 3" xfId="4220"/>
    <cellStyle name="_2008年总分机构基本情况表（定稿)_义县 4" xfId="4221"/>
    <cellStyle name="_2008年总分机构基本情况表（定稿)_义县 5" xfId="4222"/>
    <cellStyle name="_2008年总分机构基本情况表（定稿)_义县 6" xfId="4223"/>
    <cellStyle name="_2008年总分机构基本情况表（定稿)_义县 7" xfId="4224"/>
    <cellStyle name="_2008年总分机构基本情况表（定稿)_义县 8" xfId="4225"/>
    <cellStyle name="_2008年总分机构基本情况表（定稿)_义县 9" xfId="4226"/>
    <cellStyle name="_2008年总分机构基本情况表（定稿)_义县_19基金转移支付表" xfId="4227"/>
    <cellStyle name="_2008年总分机构基本情况表（定稿)_义县_19基金转移支付表 10" xfId="4228"/>
    <cellStyle name="_2008年总分机构基本情况表（定稿)_义县_19基金转移支付表 11" xfId="4229"/>
    <cellStyle name="_2008年总分机构基本情况表（定稿)_义县_19基金转移支付表 12" xfId="4230"/>
    <cellStyle name="_2008年总分机构基本情况表（定稿)_义县_19基金转移支付表 13" xfId="4231"/>
    <cellStyle name="_2008年总分机构基本情况表（定稿)_义县_19基金转移支付表 14" xfId="4232"/>
    <cellStyle name="_2008年总分机构基本情况表（定稿)_义县_19基金转移支付表 2" xfId="4233"/>
    <cellStyle name="_2008年总分机构基本情况表（定稿)_义县_19基金转移支付表 3" xfId="4234"/>
    <cellStyle name="_2008年总分机构基本情况表（定稿)_义县_19基金转移支付表 4" xfId="4235"/>
    <cellStyle name="_2008年总分机构基本情况表（定稿)_义县_19基金转移支付表 5" xfId="4236"/>
    <cellStyle name="_2008年总分机构基本情况表（定稿)_义县_19基金转移支付表 6" xfId="4237"/>
    <cellStyle name="_2008年总分机构基本情况表（定稿)_义县_19基金转移支付表 7" xfId="4238"/>
    <cellStyle name="_2008年总分机构基本情况表（定稿)_义县_19基金转移支付表 8" xfId="4239"/>
    <cellStyle name="_2008年总分机构基本情况表（定稿)_义县_19基金转移支付表 9" xfId="4240"/>
    <cellStyle name="_2008年总分机构基本情况表（定稿)_义县_19全县一般支" xfId="4241"/>
    <cellStyle name="_2008年总分机构基本情况表（定稿)_义县_19全县一般支 10" xfId="4242"/>
    <cellStyle name="_2008年总分机构基本情况表（定稿)_义县_19全县一般支 11" xfId="4243"/>
    <cellStyle name="_2008年总分机构基本情况表（定稿)_义县_19全县一般支 12" xfId="4244"/>
    <cellStyle name="_2008年总分机构基本情况表（定稿)_义县_19全县一般支 13" xfId="4245"/>
    <cellStyle name="_2008年总分机构基本情况表（定稿)_义县_19全县一般支 14" xfId="4246"/>
    <cellStyle name="_2008年总分机构基本情况表（定稿)_义县_19全县一般支 2" xfId="4247"/>
    <cellStyle name="_2008年总分机构基本情况表（定稿)_义县_19全县一般支 3" xfId="4248"/>
    <cellStyle name="_2008年总分机构基本情况表（定稿)_义县_19全县一般支 4" xfId="4249"/>
    <cellStyle name="_2008年总分机构基本情况表（定稿)_义县_19全县一般支 5" xfId="4250"/>
    <cellStyle name="_2008年总分机构基本情况表（定稿)_义县_19全县一般支 6" xfId="4251"/>
    <cellStyle name="_2008年总分机构基本情况表（定稿)_义县_19全县一般支 7" xfId="4252"/>
    <cellStyle name="_2008年总分机构基本情况表（定稿)_义县_19全县一般支 8" xfId="4253"/>
    <cellStyle name="_2008年总分机构基本情况表（定稿)_义县_19全县一般支 9" xfId="4254"/>
    <cellStyle name="_2008年总分机构基本情况表（定稿)_义县_19社收" xfId="4255"/>
    <cellStyle name="_2008年总分机构基本情况表（定稿)_义县_19社收 10" xfId="4256"/>
    <cellStyle name="_2008年总分机构基本情况表（定稿)_义县_19社收 11" xfId="4257"/>
    <cellStyle name="_2008年总分机构基本情况表（定稿)_义县_19社收 12" xfId="4258"/>
    <cellStyle name="_2008年总分机构基本情况表（定稿)_义县_19社收 13" xfId="4259"/>
    <cellStyle name="_2008年总分机构基本情况表（定稿)_义县_19社收 14" xfId="4260"/>
    <cellStyle name="_2008年总分机构基本情况表（定稿)_义县_19社收 2" xfId="4261"/>
    <cellStyle name="_2008年总分机构基本情况表（定稿)_义县_19社收 3" xfId="4262"/>
    <cellStyle name="_2008年总分机构基本情况表（定稿)_义县_19社收 4" xfId="4263"/>
    <cellStyle name="_2008年总分机构基本情况表（定稿)_义县_19社收 5" xfId="4264"/>
    <cellStyle name="_2008年总分机构基本情况表（定稿)_义县_19社收 6" xfId="4265"/>
    <cellStyle name="_2008年总分机构基本情况表（定稿)_义县_19社收 7" xfId="4266"/>
    <cellStyle name="_2008年总分机构基本情况表（定稿)_义县_19社收 8" xfId="4267"/>
    <cellStyle name="_2008年总分机构基本情况表（定稿)_义县_19社收 9" xfId="4268"/>
    <cellStyle name="_2008年总分机构基本情况表（定稿)_义县_Sheet3" xfId="4269"/>
    <cellStyle name="_2008年总分机构基本情况表（定稿)_义县_Sheet3 10" xfId="4270"/>
    <cellStyle name="_2008年总分机构基本情况表（定稿)_义县_Sheet3 11" xfId="4271"/>
    <cellStyle name="_2008年总分机构基本情况表（定稿)_义县_Sheet3 12" xfId="4272"/>
    <cellStyle name="_2008年总分机构基本情况表（定稿)_义县_Sheet3 13" xfId="4273"/>
    <cellStyle name="_2008年总分机构基本情况表（定稿)_义县_Sheet3 14" xfId="4274"/>
    <cellStyle name="_2008年总分机构基本情况表（定稿)_义县_Sheet3 2" xfId="4275"/>
    <cellStyle name="_2008年总分机构基本情况表（定稿)_义县_Sheet3 3" xfId="4276"/>
    <cellStyle name="_2008年总分机构基本情况表（定稿)_义县_Sheet3 4" xfId="4277"/>
    <cellStyle name="_2008年总分机构基本情况表（定稿)_义县_Sheet3 5" xfId="4278"/>
    <cellStyle name="_2008年总分机构基本情况表（定稿)_义县_Sheet3 6" xfId="4279"/>
    <cellStyle name="_2008年总分机构基本情况表（定稿)_义县_Sheet3 7" xfId="4280"/>
    <cellStyle name="_2008年总分机构基本情况表（定稿)_义县_Sheet3 8" xfId="4281"/>
    <cellStyle name="_2008年总分机构基本情况表（定稿)_义县_Sheet3 9" xfId="4282"/>
    <cellStyle name="_20100326高清市院遂宁检察院1080P配置清单26日改" xfId="4283"/>
    <cellStyle name="_20100326高清市院遂宁检察院1080P配置清单26日改_19基金转移支付表" xfId="4284"/>
    <cellStyle name="_20100326高清市院遂宁检察院1080P配置清单26日改_19全县一般支" xfId="4285"/>
    <cellStyle name="_20100326高清市院遂宁检察院1080P配置清单26日改_19社收" xfId="4286"/>
    <cellStyle name="_20100326高清市院遂宁检察院1080P配置清单26日改_Sheet3" xfId="4287"/>
    <cellStyle name="_2010-2011年财政收支相关报表 (version 1)" xfId="4288"/>
    <cellStyle name="_2010-2011年财政收支相关报表 (version 1)_19基金转移支付表" xfId="4289"/>
    <cellStyle name="_2010-2011年财政收支相关报表 (version 1)_19全县一般支" xfId="4290"/>
    <cellStyle name="_2010-2011年财政收支相关报表 (version 1)_19社收" xfId="4291"/>
    <cellStyle name="_2010-2011年财政收支相关报表 (version 1)_Sheet3" xfId="4292"/>
    <cellStyle name="_2011年01月份执行分析表" xfId="4293"/>
    <cellStyle name="_2011年01月份执行分析表_19基金转移支付表" xfId="4294"/>
    <cellStyle name="_2011年01月份执行分析表_19全县一般支" xfId="4295"/>
    <cellStyle name="_2011年01月份执行分析表_19社收" xfId="4296"/>
    <cellStyle name="_2011年01月份执行分析表_Sheet3" xfId="4297"/>
    <cellStyle name="_2011年计划本子自制" xfId="4298"/>
    <cellStyle name="_2011年计划本子自制_19基金转移支付表" xfId="4299"/>
    <cellStyle name="_2011年计划本子自制_19全县一般支" xfId="4300"/>
    <cellStyle name="_2011年计划本子自制_19社收" xfId="4301"/>
    <cellStyle name="_2011年计划本子自制_Sheet3" xfId="4302"/>
    <cellStyle name="_2011年支出预算-县区汇总数" xfId="4303"/>
    <cellStyle name="_2011年支出预算-县区汇总数_19基金转移支付表" xfId="4304"/>
    <cellStyle name="_2011年支出预算-县区汇总数_19全县一般支" xfId="4305"/>
    <cellStyle name="_2011年支出预算-县区汇总数_19社收" xfId="4306"/>
    <cellStyle name="_2011年支出预算-县区汇总数_Sheet3" xfId="4307"/>
    <cellStyle name="_4月表" xfId="4308"/>
    <cellStyle name="_4月表_19基金转移支付表" xfId="4309"/>
    <cellStyle name="_4月表_19全县一般支" xfId="4310"/>
    <cellStyle name="_4月表_19社收" xfId="4311"/>
    <cellStyle name="_4月表_Sheet3" xfId="4312"/>
    <cellStyle name="_Book1" xfId="4313"/>
    <cellStyle name="_Book1 10" xfId="4314"/>
    <cellStyle name="_Book1 11" xfId="4315"/>
    <cellStyle name="_Book1 12" xfId="4316"/>
    <cellStyle name="_Book1 13" xfId="4317"/>
    <cellStyle name="_Book1 14" xfId="4318"/>
    <cellStyle name="_Book1 2" xfId="4319"/>
    <cellStyle name="_Book1 3" xfId="4320"/>
    <cellStyle name="_Book1 4" xfId="4321"/>
    <cellStyle name="_Book1 5" xfId="4322"/>
    <cellStyle name="_Book1 6" xfId="4323"/>
    <cellStyle name="_Book1 7" xfId="4324"/>
    <cellStyle name="_Book1 8" xfId="4325"/>
    <cellStyle name="_Book1 9" xfId="4326"/>
    <cellStyle name="_Book1_1" xfId="4327"/>
    <cellStyle name="_Book1_1_19基金转移支付表" xfId="4328"/>
    <cellStyle name="_Book1_1_19基金转移支付表 10" xfId="4329"/>
    <cellStyle name="_Book1_1_19基金转移支付表 11" xfId="4330"/>
    <cellStyle name="_Book1_1_19基金转移支付表 12" xfId="4331"/>
    <cellStyle name="_Book1_1_19基金转移支付表 13" xfId="4332"/>
    <cellStyle name="_Book1_1_19基金转移支付表 14" xfId="4333"/>
    <cellStyle name="_Book1_1_19基金转移支付表 15" xfId="4334"/>
    <cellStyle name="_Book1_1_19基金转移支付表 16" xfId="4335"/>
    <cellStyle name="_Book1_1_19基金转移支付表 17" xfId="4336"/>
    <cellStyle name="_Book1_1_19基金转移支付表 18" xfId="4337"/>
    <cellStyle name="_Book1_1_19基金转移支付表 19" xfId="4338"/>
    <cellStyle name="_Book1_1_19基金转移支付表 2" xfId="4339"/>
    <cellStyle name="_Book1_1_19基金转移支付表 20" xfId="4340"/>
    <cellStyle name="_Book1_1_19基金转移支付表 3" xfId="4341"/>
    <cellStyle name="_Book1_1_19基金转移支付表 4" xfId="4342"/>
    <cellStyle name="_Book1_1_19基金转移支付表 5" xfId="4343"/>
    <cellStyle name="_Book1_1_19基金转移支付表 6" xfId="4344"/>
    <cellStyle name="_Book1_1_19基金转移支付表 7" xfId="4345"/>
    <cellStyle name="_Book1_1_19基金转移支付表 8" xfId="4346"/>
    <cellStyle name="_Book1_1_19基金转移支付表 9" xfId="4347"/>
    <cellStyle name="_Book1_1_19基金转移支付表_22全县一般收入执行" xfId="4348"/>
    <cellStyle name="_Book1_1_19全县一般支" xfId="4349"/>
    <cellStyle name="_Book1_1_19全县一般支 10" xfId="4350"/>
    <cellStyle name="_Book1_1_19全县一般支 11" xfId="4351"/>
    <cellStyle name="_Book1_1_19全县一般支 12" xfId="4352"/>
    <cellStyle name="_Book1_1_19全县一般支 13" xfId="4353"/>
    <cellStyle name="_Book1_1_19全县一般支 14" xfId="4354"/>
    <cellStyle name="_Book1_1_19全县一般支 15" xfId="4355"/>
    <cellStyle name="_Book1_1_19全县一般支 16" xfId="4356"/>
    <cellStyle name="_Book1_1_19全县一般支 17" xfId="4357"/>
    <cellStyle name="_Book1_1_19全县一般支 18" xfId="4358"/>
    <cellStyle name="_Book1_1_19全县一般支 19" xfId="4359"/>
    <cellStyle name="_Book1_1_19全县一般支 2" xfId="4360"/>
    <cellStyle name="_Book1_1_19全县一般支 20" xfId="4361"/>
    <cellStyle name="_Book1_1_19全县一般支 3" xfId="4362"/>
    <cellStyle name="_Book1_1_19全县一般支 4" xfId="4363"/>
    <cellStyle name="_Book1_1_19全县一般支 5" xfId="4364"/>
    <cellStyle name="_Book1_1_19全县一般支 6" xfId="4365"/>
    <cellStyle name="_Book1_1_19全县一般支 7" xfId="4366"/>
    <cellStyle name="_Book1_1_19全县一般支 8" xfId="4367"/>
    <cellStyle name="_Book1_1_19全县一般支 9" xfId="4368"/>
    <cellStyle name="_Book1_1_19全县一般支_22全县一般收入执行" xfId="4369"/>
    <cellStyle name="_Book1_1_19社收" xfId="4370"/>
    <cellStyle name="_Book1_1_19社收 10" xfId="4371"/>
    <cellStyle name="_Book1_1_19社收 11" xfId="4372"/>
    <cellStyle name="_Book1_1_19社收 12" xfId="4373"/>
    <cellStyle name="_Book1_1_19社收 13" xfId="4374"/>
    <cellStyle name="_Book1_1_19社收 14" xfId="4375"/>
    <cellStyle name="_Book1_1_19社收 15" xfId="4376"/>
    <cellStyle name="_Book1_1_19社收 16" xfId="4377"/>
    <cellStyle name="_Book1_1_19社收 17" xfId="4378"/>
    <cellStyle name="_Book1_1_19社收 18" xfId="4379"/>
    <cellStyle name="_Book1_1_19社收 19" xfId="4380"/>
    <cellStyle name="_Book1_1_19社收 2" xfId="4381"/>
    <cellStyle name="_Book1_1_19社收 20" xfId="4382"/>
    <cellStyle name="_Book1_1_19社收 3" xfId="4383"/>
    <cellStyle name="_Book1_1_19社收 4" xfId="4384"/>
    <cellStyle name="_Book1_1_19社收 5" xfId="4385"/>
    <cellStyle name="_Book1_1_19社收 6" xfId="4386"/>
    <cellStyle name="_Book1_1_19社收 7" xfId="4387"/>
    <cellStyle name="_Book1_1_19社收 8" xfId="4388"/>
    <cellStyle name="_Book1_1_19社收 9" xfId="4389"/>
    <cellStyle name="_Book1_1_19社收_22全县一般收入执行" xfId="4390"/>
    <cellStyle name="_Book1_1_Sheet3" xfId="4391"/>
    <cellStyle name="_Book1_1_Sheet3 10" xfId="4392"/>
    <cellStyle name="_Book1_1_Sheet3 11" xfId="4393"/>
    <cellStyle name="_Book1_1_Sheet3 12" xfId="4394"/>
    <cellStyle name="_Book1_1_Sheet3 13" xfId="4395"/>
    <cellStyle name="_Book1_1_Sheet3 14" xfId="4396"/>
    <cellStyle name="_Book1_1_Sheet3 15" xfId="4397"/>
    <cellStyle name="_Book1_1_Sheet3 16" xfId="4398"/>
    <cellStyle name="_Book1_1_Sheet3 17" xfId="4399"/>
    <cellStyle name="_Book1_1_Sheet3 18" xfId="4400"/>
    <cellStyle name="_Book1_1_Sheet3 19" xfId="4401"/>
    <cellStyle name="_Book1_1_Sheet3 2" xfId="4402"/>
    <cellStyle name="_Book1_1_Sheet3 20" xfId="4403"/>
    <cellStyle name="_Book1_1_Sheet3 3" xfId="4404"/>
    <cellStyle name="_Book1_1_Sheet3 4" xfId="4405"/>
    <cellStyle name="_Book1_1_Sheet3 5" xfId="4406"/>
    <cellStyle name="_Book1_1_Sheet3 6" xfId="4407"/>
    <cellStyle name="_Book1_1_Sheet3 7" xfId="4408"/>
    <cellStyle name="_Book1_1_Sheet3 8" xfId="4409"/>
    <cellStyle name="_Book1_1_Sheet3 9" xfId="4410"/>
    <cellStyle name="_Book1_1_Sheet3_22全县一般收入执行" xfId="4411"/>
    <cellStyle name="_Book1_19基金转移支付表" xfId="4412"/>
    <cellStyle name="_Book1_19基金转移支付表 10" xfId="4413"/>
    <cellStyle name="_Book1_19基金转移支付表 11" xfId="4414"/>
    <cellStyle name="_Book1_19基金转移支付表 12" xfId="4415"/>
    <cellStyle name="_Book1_19基金转移支付表 13" xfId="4416"/>
    <cellStyle name="_Book1_19基金转移支付表 14" xfId="4417"/>
    <cellStyle name="_Book1_19基金转移支付表 2" xfId="4418"/>
    <cellStyle name="_Book1_19基金转移支付表 3" xfId="4419"/>
    <cellStyle name="_Book1_19基金转移支付表 4" xfId="4420"/>
    <cellStyle name="_Book1_19基金转移支付表 5" xfId="4421"/>
    <cellStyle name="_Book1_19基金转移支付表 6" xfId="4422"/>
    <cellStyle name="_Book1_19基金转移支付表 7" xfId="4423"/>
    <cellStyle name="_Book1_19基金转移支付表 8" xfId="4424"/>
    <cellStyle name="_Book1_19基金转移支付表 9" xfId="4425"/>
    <cellStyle name="_Book1_19全县一般支" xfId="4426"/>
    <cellStyle name="_Book1_19全县一般支 10" xfId="4427"/>
    <cellStyle name="_Book1_19全县一般支 11" xfId="4428"/>
    <cellStyle name="_Book1_19全县一般支 12" xfId="4429"/>
    <cellStyle name="_Book1_19全县一般支 13" xfId="4430"/>
    <cellStyle name="_Book1_19全县一般支 14" xfId="4431"/>
    <cellStyle name="_Book1_19全县一般支 2" xfId="4432"/>
    <cellStyle name="_Book1_19全县一般支 3" xfId="4433"/>
    <cellStyle name="_Book1_19全县一般支 4" xfId="4434"/>
    <cellStyle name="_Book1_19全县一般支 5" xfId="4435"/>
    <cellStyle name="_Book1_19全县一般支 6" xfId="4436"/>
    <cellStyle name="_Book1_19全县一般支 7" xfId="4437"/>
    <cellStyle name="_Book1_19全县一般支 8" xfId="4438"/>
    <cellStyle name="_Book1_19全县一般支 9" xfId="4439"/>
    <cellStyle name="_Book1_19社收" xfId="4440"/>
    <cellStyle name="_Book1_19社收 10" xfId="4441"/>
    <cellStyle name="_Book1_19社收 11" xfId="4442"/>
    <cellStyle name="_Book1_19社收 12" xfId="4443"/>
    <cellStyle name="_Book1_19社收 13" xfId="4444"/>
    <cellStyle name="_Book1_19社收 14" xfId="4445"/>
    <cellStyle name="_Book1_19社收 2" xfId="4446"/>
    <cellStyle name="_Book1_19社收 3" xfId="4447"/>
    <cellStyle name="_Book1_19社收 4" xfId="4448"/>
    <cellStyle name="_Book1_19社收 5" xfId="4449"/>
    <cellStyle name="_Book1_19社收 6" xfId="4450"/>
    <cellStyle name="_Book1_19社收 7" xfId="4451"/>
    <cellStyle name="_Book1_19社收 8" xfId="4452"/>
    <cellStyle name="_Book1_19社收 9" xfId="4453"/>
    <cellStyle name="_Book1_2" xfId="4454"/>
    <cellStyle name="_Book1_2 10" xfId="4455"/>
    <cellStyle name="_Book1_2 11" xfId="4456"/>
    <cellStyle name="_Book1_2 12" xfId="4457"/>
    <cellStyle name="_Book1_2 13" xfId="4458"/>
    <cellStyle name="_Book1_2 14" xfId="4459"/>
    <cellStyle name="_Book1_2 2" xfId="4460"/>
    <cellStyle name="_Book1_2 3" xfId="4461"/>
    <cellStyle name="_Book1_2 4" xfId="4462"/>
    <cellStyle name="_Book1_2 5" xfId="4463"/>
    <cellStyle name="_Book1_2 6" xfId="4464"/>
    <cellStyle name="_Book1_2 7" xfId="4465"/>
    <cellStyle name="_Book1_2 8" xfId="4466"/>
    <cellStyle name="_Book1_2 9" xfId="4467"/>
    <cellStyle name="_Book1_3.公共财政预算平衡" xfId="4468"/>
    <cellStyle name="_Book1_3.公共财政预算平衡_19基金转移支付表" xfId="4469"/>
    <cellStyle name="_Book1_3.公共财政预算平衡_19全县一般支" xfId="4470"/>
    <cellStyle name="_Book1_3.公共财政预算平衡_19社收" xfId="4471"/>
    <cellStyle name="_Book1_3.公共财政预算平衡_Sheet3" xfId="4472"/>
    <cellStyle name="_Book1_Sheet3" xfId="4473"/>
    <cellStyle name="_Book1_Sheet3 10" xfId="4474"/>
    <cellStyle name="_Book1_Sheet3 11" xfId="4475"/>
    <cellStyle name="_Book1_Sheet3 12" xfId="4476"/>
    <cellStyle name="_Book1_Sheet3 13" xfId="4477"/>
    <cellStyle name="_Book1_Sheet3 14" xfId="4478"/>
    <cellStyle name="_Book1_Sheet3 2" xfId="4479"/>
    <cellStyle name="_Book1_Sheet3 3" xfId="4480"/>
    <cellStyle name="_Book1_Sheet3 4" xfId="4481"/>
    <cellStyle name="_Book1_Sheet3 5" xfId="4482"/>
    <cellStyle name="_Book1_Sheet3 6" xfId="4483"/>
    <cellStyle name="_Book1_Sheet3 7" xfId="4484"/>
    <cellStyle name="_Book1_Sheet3 8" xfId="4485"/>
    <cellStyle name="_Book1_Sheet3 9" xfId="4486"/>
    <cellStyle name="_Book1_古塔" xfId="4487"/>
    <cellStyle name="_Book1_古塔 10" xfId="4488"/>
    <cellStyle name="_Book1_古塔 11" xfId="4489"/>
    <cellStyle name="_Book1_古塔 12" xfId="4490"/>
    <cellStyle name="_Book1_古塔 13" xfId="4491"/>
    <cellStyle name="_Book1_古塔 14" xfId="4492"/>
    <cellStyle name="_Book1_古塔 2" xfId="4493"/>
    <cellStyle name="_Book1_古塔 3" xfId="4494"/>
    <cellStyle name="_Book1_古塔 4" xfId="4495"/>
    <cellStyle name="_Book1_古塔 5" xfId="4496"/>
    <cellStyle name="_Book1_古塔 6" xfId="4497"/>
    <cellStyle name="_Book1_古塔 7" xfId="4498"/>
    <cellStyle name="_Book1_古塔 8" xfId="4499"/>
    <cellStyle name="_Book1_古塔 9" xfId="4500"/>
    <cellStyle name="_Book1_古塔_19基金转移支付表" xfId="4501"/>
    <cellStyle name="_Book1_古塔_19基金转移支付表 10" xfId="4502"/>
    <cellStyle name="_Book1_古塔_19基金转移支付表 11" xfId="4503"/>
    <cellStyle name="_Book1_古塔_19基金转移支付表 12" xfId="4504"/>
    <cellStyle name="_Book1_古塔_19基金转移支付表 13" xfId="4505"/>
    <cellStyle name="_Book1_古塔_19基金转移支付表 14" xfId="4506"/>
    <cellStyle name="_Book1_古塔_19基金转移支付表 2" xfId="4507"/>
    <cellStyle name="_Book1_古塔_19基金转移支付表 3" xfId="4508"/>
    <cellStyle name="_Book1_古塔_19基金转移支付表 4" xfId="4509"/>
    <cellStyle name="_Book1_古塔_19基金转移支付表 5" xfId="4510"/>
    <cellStyle name="_Book1_古塔_19基金转移支付表 6" xfId="4511"/>
    <cellStyle name="_Book1_古塔_19基金转移支付表 7" xfId="4512"/>
    <cellStyle name="_Book1_古塔_19基金转移支付表 8" xfId="4513"/>
    <cellStyle name="_Book1_古塔_19基金转移支付表 9" xfId="4514"/>
    <cellStyle name="_Book1_古塔_19全县一般支" xfId="4515"/>
    <cellStyle name="_Book1_古塔_19全县一般支 10" xfId="4516"/>
    <cellStyle name="_Book1_古塔_19全县一般支 11" xfId="4517"/>
    <cellStyle name="_Book1_古塔_19全县一般支 12" xfId="4518"/>
    <cellStyle name="_Book1_古塔_19全县一般支 13" xfId="4519"/>
    <cellStyle name="_Book1_古塔_19全县一般支 14" xfId="4520"/>
    <cellStyle name="_Book1_古塔_19全县一般支 2" xfId="4521"/>
    <cellStyle name="_Book1_古塔_19全县一般支 3" xfId="4522"/>
    <cellStyle name="_Book1_古塔_19全县一般支 4" xfId="4523"/>
    <cellStyle name="_Book1_古塔_19全县一般支 5" xfId="4524"/>
    <cellStyle name="_Book1_古塔_19全县一般支 6" xfId="4525"/>
    <cellStyle name="_Book1_古塔_19全县一般支 7" xfId="4526"/>
    <cellStyle name="_Book1_古塔_19全县一般支 8" xfId="4527"/>
    <cellStyle name="_Book1_古塔_19全县一般支 9" xfId="4528"/>
    <cellStyle name="_Book1_古塔_19社收" xfId="4529"/>
    <cellStyle name="_Book1_古塔_19社收 10" xfId="4530"/>
    <cellStyle name="_Book1_古塔_19社收 11" xfId="4531"/>
    <cellStyle name="_Book1_古塔_19社收 12" xfId="4532"/>
    <cellStyle name="_Book1_古塔_19社收 13" xfId="4533"/>
    <cellStyle name="_Book1_古塔_19社收 14" xfId="4534"/>
    <cellStyle name="_Book1_古塔_19社收 2" xfId="4535"/>
    <cellStyle name="_Book1_古塔_19社收 3" xfId="4536"/>
    <cellStyle name="_Book1_古塔_19社收 4" xfId="4537"/>
    <cellStyle name="_Book1_古塔_19社收 5" xfId="4538"/>
    <cellStyle name="_Book1_古塔_19社收 6" xfId="4539"/>
    <cellStyle name="_Book1_古塔_19社收 7" xfId="4540"/>
    <cellStyle name="_Book1_古塔_19社收 8" xfId="4541"/>
    <cellStyle name="_Book1_古塔_19社收 9" xfId="4542"/>
    <cellStyle name="_Book1_古塔_Sheet3" xfId="4543"/>
    <cellStyle name="_Book1_古塔_Sheet3 10" xfId="4544"/>
    <cellStyle name="_Book1_古塔_Sheet3 11" xfId="4545"/>
    <cellStyle name="_Book1_古塔_Sheet3 12" xfId="4546"/>
    <cellStyle name="_Book1_古塔_Sheet3 13" xfId="4547"/>
    <cellStyle name="_Book1_古塔_Sheet3 14" xfId="4548"/>
    <cellStyle name="_Book1_古塔_Sheet3 2" xfId="4549"/>
    <cellStyle name="_Book1_古塔_Sheet3 3" xfId="4550"/>
    <cellStyle name="_Book1_古塔_Sheet3 4" xfId="4551"/>
    <cellStyle name="_Book1_古塔_Sheet3 5" xfId="4552"/>
    <cellStyle name="_Book1_古塔_Sheet3 6" xfId="4553"/>
    <cellStyle name="_Book1_古塔_Sheet3 7" xfId="4554"/>
    <cellStyle name="_Book1_古塔_Sheet3 8" xfId="4555"/>
    <cellStyle name="_Book1_古塔_Sheet3 9" xfId="4556"/>
    <cellStyle name="_Book1_沈阳" xfId="4557"/>
    <cellStyle name="_Book1_沈阳 10" xfId="4558"/>
    <cellStyle name="_Book1_沈阳 11" xfId="4559"/>
    <cellStyle name="_Book1_沈阳 12" xfId="4560"/>
    <cellStyle name="_Book1_沈阳 13" xfId="4561"/>
    <cellStyle name="_Book1_沈阳 14" xfId="4562"/>
    <cellStyle name="_Book1_沈阳 2" xfId="4563"/>
    <cellStyle name="_Book1_沈阳 3" xfId="4564"/>
    <cellStyle name="_Book1_沈阳 4" xfId="4565"/>
    <cellStyle name="_Book1_沈阳 5" xfId="4566"/>
    <cellStyle name="_Book1_沈阳 6" xfId="4567"/>
    <cellStyle name="_Book1_沈阳 7" xfId="4568"/>
    <cellStyle name="_Book1_沈阳 8" xfId="4569"/>
    <cellStyle name="_Book1_沈阳 9" xfId="4570"/>
    <cellStyle name="_Book1_沈阳_19基金转移支付表" xfId="4571"/>
    <cellStyle name="_Book1_沈阳_19基金转移支付表 10" xfId="4572"/>
    <cellStyle name="_Book1_沈阳_19基金转移支付表 11" xfId="4573"/>
    <cellStyle name="_Book1_沈阳_19基金转移支付表 12" xfId="4574"/>
    <cellStyle name="_Book1_沈阳_19基金转移支付表 13" xfId="4575"/>
    <cellStyle name="_Book1_沈阳_19基金转移支付表 14" xfId="4576"/>
    <cellStyle name="_Book1_沈阳_19基金转移支付表 2" xfId="4577"/>
    <cellStyle name="_Book1_沈阳_19基金转移支付表 3" xfId="4578"/>
    <cellStyle name="_Book1_沈阳_19基金转移支付表 4" xfId="4579"/>
    <cellStyle name="_Book1_沈阳_19基金转移支付表 5" xfId="4580"/>
    <cellStyle name="_Book1_沈阳_19基金转移支付表 6" xfId="4581"/>
    <cellStyle name="_Book1_沈阳_19基金转移支付表 7" xfId="4582"/>
    <cellStyle name="_Book1_沈阳_19基金转移支付表 8" xfId="4583"/>
    <cellStyle name="_Book1_沈阳_19基金转移支付表 9" xfId="4584"/>
    <cellStyle name="_Book1_沈阳_19全县一般支" xfId="4585"/>
    <cellStyle name="_Book1_沈阳_19全县一般支 10" xfId="4586"/>
    <cellStyle name="_Book1_沈阳_19全县一般支 11" xfId="4587"/>
    <cellStyle name="_Book1_沈阳_19全县一般支 12" xfId="4588"/>
    <cellStyle name="_Book1_沈阳_19全县一般支 13" xfId="4589"/>
    <cellStyle name="_Book1_沈阳_19全县一般支 14" xfId="4590"/>
    <cellStyle name="_Book1_沈阳_19全县一般支 2" xfId="4591"/>
    <cellStyle name="_Book1_沈阳_19全县一般支 3" xfId="4592"/>
    <cellStyle name="_Book1_沈阳_19全县一般支 4" xfId="4593"/>
    <cellStyle name="_Book1_沈阳_19全县一般支 5" xfId="4594"/>
    <cellStyle name="_Book1_沈阳_19全县一般支 6" xfId="4595"/>
    <cellStyle name="_Book1_沈阳_19全县一般支 7" xfId="4596"/>
    <cellStyle name="_Book1_沈阳_19全县一般支 8" xfId="4597"/>
    <cellStyle name="_Book1_沈阳_19全县一般支 9" xfId="4598"/>
    <cellStyle name="_Book1_沈阳_19社收" xfId="4599"/>
    <cellStyle name="_Book1_沈阳_19社收 10" xfId="4600"/>
    <cellStyle name="_Book1_沈阳_19社收 11" xfId="4601"/>
    <cellStyle name="_Book1_沈阳_19社收 12" xfId="4602"/>
    <cellStyle name="_Book1_沈阳_19社收 13" xfId="4603"/>
    <cellStyle name="_Book1_沈阳_19社收 14" xfId="4604"/>
    <cellStyle name="_Book1_沈阳_19社收 2" xfId="4605"/>
    <cellStyle name="_Book1_沈阳_19社收 3" xfId="4606"/>
    <cellStyle name="_Book1_沈阳_19社收 4" xfId="4607"/>
    <cellStyle name="_Book1_沈阳_19社收 5" xfId="4608"/>
    <cellStyle name="_Book1_沈阳_19社收 6" xfId="4609"/>
    <cellStyle name="_Book1_沈阳_19社收 7" xfId="4610"/>
    <cellStyle name="_Book1_沈阳_19社收 8" xfId="4611"/>
    <cellStyle name="_Book1_沈阳_19社收 9" xfId="4612"/>
    <cellStyle name="_Book1_沈阳_Sheet3" xfId="4613"/>
    <cellStyle name="_Book1_沈阳_Sheet3 10" xfId="4614"/>
    <cellStyle name="_Book1_沈阳_Sheet3 11" xfId="4615"/>
    <cellStyle name="_Book1_沈阳_Sheet3 12" xfId="4616"/>
    <cellStyle name="_Book1_沈阳_Sheet3 13" xfId="4617"/>
    <cellStyle name="_Book1_沈阳_Sheet3 14" xfId="4618"/>
    <cellStyle name="_Book1_沈阳_Sheet3 2" xfId="4619"/>
    <cellStyle name="_Book1_沈阳_Sheet3 3" xfId="4620"/>
    <cellStyle name="_Book1_沈阳_Sheet3 4" xfId="4621"/>
    <cellStyle name="_Book1_沈阳_Sheet3 5" xfId="4622"/>
    <cellStyle name="_Book1_沈阳_Sheet3 6" xfId="4623"/>
    <cellStyle name="_Book1_沈阳_Sheet3 7" xfId="4624"/>
    <cellStyle name="_Book1_沈阳_Sheet3 8" xfId="4625"/>
    <cellStyle name="_Book1_沈阳_Sheet3 9" xfId="4626"/>
    <cellStyle name="_Book1_沈阳_古塔" xfId="4627"/>
    <cellStyle name="_Book1_沈阳_古塔 10" xfId="4628"/>
    <cellStyle name="_Book1_沈阳_古塔 11" xfId="4629"/>
    <cellStyle name="_Book1_沈阳_古塔 12" xfId="4630"/>
    <cellStyle name="_Book1_沈阳_古塔 13" xfId="4631"/>
    <cellStyle name="_Book1_沈阳_古塔 14" xfId="4632"/>
    <cellStyle name="_Book1_沈阳_古塔 2" xfId="4633"/>
    <cellStyle name="_Book1_沈阳_古塔 3" xfId="4634"/>
    <cellStyle name="_Book1_沈阳_古塔 4" xfId="4635"/>
    <cellStyle name="_Book1_沈阳_古塔 5" xfId="4636"/>
    <cellStyle name="_Book1_沈阳_古塔 6" xfId="4637"/>
    <cellStyle name="_Book1_沈阳_古塔 7" xfId="4638"/>
    <cellStyle name="_Book1_沈阳_古塔 8" xfId="4639"/>
    <cellStyle name="_Book1_沈阳_古塔 9" xfId="4640"/>
    <cellStyle name="_Book1_沈阳_古塔_19基金转移支付表" xfId="4641"/>
    <cellStyle name="_Book1_沈阳_古塔_19基金转移支付表 10" xfId="4642"/>
    <cellStyle name="_Book1_沈阳_古塔_19基金转移支付表 11" xfId="4643"/>
    <cellStyle name="_Book1_沈阳_古塔_19基金转移支付表 12" xfId="4644"/>
    <cellStyle name="_Book1_沈阳_古塔_19基金转移支付表 13" xfId="4645"/>
    <cellStyle name="_Book1_沈阳_古塔_19基金转移支付表 14" xfId="4646"/>
    <cellStyle name="_Book1_沈阳_古塔_19基金转移支付表 2" xfId="4647"/>
    <cellStyle name="_Book1_沈阳_古塔_19基金转移支付表 3" xfId="4648"/>
    <cellStyle name="_Book1_沈阳_古塔_19基金转移支付表 4" xfId="4649"/>
    <cellStyle name="_Book1_沈阳_古塔_19基金转移支付表 5" xfId="4650"/>
    <cellStyle name="_Book1_沈阳_古塔_19基金转移支付表 6" xfId="4651"/>
    <cellStyle name="_Book1_沈阳_古塔_19基金转移支付表 7" xfId="4652"/>
    <cellStyle name="_Book1_沈阳_古塔_19基金转移支付表 8" xfId="4653"/>
    <cellStyle name="_Book1_沈阳_古塔_19基金转移支付表 9" xfId="4654"/>
    <cellStyle name="_Book1_沈阳_古塔_19全县一般支" xfId="4655"/>
    <cellStyle name="_Book1_沈阳_古塔_19全县一般支 10" xfId="4656"/>
    <cellStyle name="_Book1_沈阳_古塔_19全县一般支 11" xfId="4657"/>
    <cellStyle name="_Book1_沈阳_古塔_19全县一般支 12" xfId="4658"/>
    <cellStyle name="_Book1_沈阳_古塔_19全县一般支 13" xfId="4659"/>
    <cellStyle name="_Book1_沈阳_古塔_19全县一般支 14" xfId="4660"/>
    <cellStyle name="_Book1_沈阳_古塔_19全县一般支 2" xfId="4661"/>
    <cellStyle name="_Book1_沈阳_古塔_19全县一般支 3" xfId="4662"/>
    <cellStyle name="_Book1_沈阳_古塔_19全县一般支 4" xfId="4663"/>
    <cellStyle name="_Book1_沈阳_古塔_19全县一般支 5" xfId="4664"/>
    <cellStyle name="_Book1_沈阳_古塔_19全县一般支 6" xfId="4665"/>
    <cellStyle name="_Book1_沈阳_古塔_19全县一般支 7" xfId="4666"/>
    <cellStyle name="_Book1_沈阳_古塔_19全县一般支 8" xfId="4667"/>
    <cellStyle name="_Book1_沈阳_古塔_19全县一般支 9" xfId="4668"/>
    <cellStyle name="_Book1_沈阳_古塔_19社收" xfId="4669"/>
    <cellStyle name="_Book1_沈阳_古塔_19社收 10" xfId="4670"/>
    <cellStyle name="_Book1_沈阳_古塔_19社收 11" xfId="4671"/>
    <cellStyle name="_Book1_沈阳_古塔_19社收 12" xfId="4672"/>
    <cellStyle name="_Book1_沈阳_古塔_19社收 13" xfId="4673"/>
    <cellStyle name="_Book1_沈阳_古塔_19社收 14" xfId="4674"/>
    <cellStyle name="_Book1_沈阳_古塔_19社收 2" xfId="4675"/>
    <cellStyle name="_Book1_沈阳_古塔_19社收 3" xfId="4676"/>
    <cellStyle name="_Book1_沈阳_古塔_19社收 4" xfId="4677"/>
    <cellStyle name="_Book1_沈阳_古塔_19社收 5" xfId="4678"/>
    <cellStyle name="_Book1_沈阳_古塔_19社收 6" xfId="4679"/>
    <cellStyle name="_Book1_沈阳_古塔_19社收 7" xfId="4680"/>
    <cellStyle name="_Book1_沈阳_古塔_19社收 8" xfId="4681"/>
    <cellStyle name="_Book1_沈阳_古塔_19社收 9" xfId="4682"/>
    <cellStyle name="_Book1_沈阳_古塔_Sheet3" xfId="4683"/>
    <cellStyle name="_Book1_沈阳_古塔_Sheet3 10" xfId="4684"/>
    <cellStyle name="_Book1_沈阳_古塔_Sheet3 11" xfId="4685"/>
    <cellStyle name="_Book1_沈阳_古塔_Sheet3 12" xfId="4686"/>
    <cellStyle name="_Book1_沈阳_古塔_Sheet3 13" xfId="4687"/>
    <cellStyle name="_Book1_沈阳_古塔_Sheet3 14" xfId="4688"/>
    <cellStyle name="_Book1_沈阳_古塔_Sheet3 2" xfId="4689"/>
    <cellStyle name="_Book1_沈阳_古塔_Sheet3 3" xfId="4690"/>
    <cellStyle name="_Book1_沈阳_古塔_Sheet3 4" xfId="4691"/>
    <cellStyle name="_Book1_沈阳_古塔_Sheet3 5" xfId="4692"/>
    <cellStyle name="_Book1_沈阳_古塔_Sheet3 6" xfId="4693"/>
    <cellStyle name="_Book1_沈阳_古塔_Sheet3 7" xfId="4694"/>
    <cellStyle name="_Book1_沈阳_古塔_Sheet3 8" xfId="4695"/>
    <cellStyle name="_Book1_沈阳_古塔_Sheet3 9" xfId="4696"/>
    <cellStyle name="_Book1_沈阳_义县" xfId="4697"/>
    <cellStyle name="_Book1_沈阳_义县 10" xfId="4698"/>
    <cellStyle name="_Book1_沈阳_义县 11" xfId="4699"/>
    <cellStyle name="_Book1_沈阳_义县 12" xfId="4700"/>
    <cellStyle name="_Book1_沈阳_义县 13" xfId="4701"/>
    <cellStyle name="_Book1_沈阳_义县 14" xfId="4702"/>
    <cellStyle name="_Book1_沈阳_义县 2" xfId="4703"/>
    <cellStyle name="_Book1_沈阳_义县 3" xfId="4704"/>
    <cellStyle name="_Book1_沈阳_义县 4" xfId="4705"/>
    <cellStyle name="_Book1_沈阳_义县 5" xfId="4706"/>
    <cellStyle name="_Book1_沈阳_义县 6" xfId="4707"/>
    <cellStyle name="_Book1_沈阳_义县 7" xfId="4708"/>
    <cellStyle name="_Book1_沈阳_义县 8" xfId="4709"/>
    <cellStyle name="_Book1_沈阳_义县 9" xfId="4710"/>
    <cellStyle name="_Book1_沈阳_义县_19基金转移支付表" xfId="4711"/>
    <cellStyle name="_Book1_沈阳_义县_19基金转移支付表 10" xfId="4712"/>
    <cellStyle name="_Book1_沈阳_义县_19基金转移支付表 11" xfId="4713"/>
    <cellStyle name="_Book1_沈阳_义县_19基金转移支付表 12" xfId="4714"/>
    <cellStyle name="_Book1_沈阳_义县_19基金转移支付表 13" xfId="4715"/>
    <cellStyle name="_Book1_沈阳_义县_19基金转移支付表 14" xfId="4716"/>
    <cellStyle name="_Book1_沈阳_义县_19基金转移支付表 2" xfId="4717"/>
    <cellStyle name="_Book1_沈阳_义县_19基金转移支付表 3" xfId="4718"/>
    <cellStyle name="_Book1_沈阳_义县_19基金转移支付表 4" xfId="4719"/>
    <cellStyle name="_Book1_沈阳_义县_19基金转移支付表 5" xfId="4720"/>
    <cellStyle name="_Book1_沈阳_义县_19基金转移支付表 6" xfId="4721"/>
    <cellStyle name="_Book1_沈阳_义县_19基金转移支付表 7" xfId="4722"/>
    <cellStyle name="_Book1_沈阳_义县_19基金转移支付表 8" xfId="4723"/>
    <cellStyle name="_Book1_沈阳_义县_19基金转移支付表 9" xfId="4724"/>
    <cellStyle name="_Book1_沈阳_义县_19全县一般支" xfId="4725"/>
    <cellStyle name="_Book1_沈阳_义县_19全县一般支 10" xfId="4726"/>
    <cellStyle name="_Book1_沈阳_义县_19全县一般支 11" xfId="4727"/>
    <cellStyle name="_Book1_沈阳_义县_19全县一般支 12" xfId="4728"/>
    <cellStyle name="_Book1_沈阳_义县_19全县一般支 13" xfId="4729"/>
    <cellStyle name="_Book1_沈阳_义县_19全县一般支 14" xfId="4730"/>
    <cellStyle name="_Book1_沈阳_义县_19全县一般支 2" xfId="4731"/>
    <cellStyle name="_Book1_沈阳_义县_19全县一般支 3" xfId="4732"/>
    <cellStyle name="_Book1_沈阳_义县_19全县一般支 4" xfId="4733"/>
    <cellStyle name="_Book1_沈阳_义县_19全县一般支 5" xfId="4734"/>
    <cellStyle name="_Book1_沈阳_义县_19全县一般支 6" xfId="4735"/>
    <cellStyle name="_Book1_沈阳_义县_19全县一般支 7" xfId="4736"/>
    <cellStyle name="_Book1_沈阳_义县_19全县一般支 8" xfId="4737"/>
    <cellStyle name="_Book1_沈阳_义县_19全县一般支 9" xfId="4738"/>
    <cellStyle name="_Book1_沈阳_义县_19社收" xfId="4739"/>
    <cellStyle name="_Book1_沈阳_义县_19社收 10" xfId="4740"/>
    <cellStyle name="_Book1_沈阳_义县_19社收 11" xfId="4741"/>
    <cellStyle name="_Book1_沈阳_义县_19社收 12" xfId="4742"/>
    <cellStyle name="_Book1_沈阳_义县_19社收 13" xfId="4743"/>
    <cellStyle name="_Book1_沈阳_义县_19社收 14" xfId="4744"/>
    <cellStyle name="_Book1_沈阳_义县_19社收 2" xfId="4745"/>
    <cellStyle name="_Book1_沈阳_义县_19社收 3" xfId="4746"/>
    <cellStyle name="_Book1_沈阳_义县_19社收 4" xfId="4747"/>
    <cellStyle name="_Book1_沈阳_义县_19社收 5" xfId="4748"/>
    <cellStyle name="_Book1_沈阳_义县_19社收 6" xfId="4749"/>
    <cellStyle name="_Book1_沈阳_义县_19社收 7" xfId="4750"/>
    <cellStyle name="_Book1_沈阳_义县_19社收 8" xfId="4751"/>
    <cellStyle name="_Book1_沈阳_义县_19社收 9" xfId="4752"/>
    <cellStyle name="_Book1_沈阳_义县_Sheet3" xfId="4753"/>
    <cellStyle name="_Book1_沈阳_义县_Sheet3 10" xfId="4754"/>
    <cellStyle name="_Book1_沈阳_义县_Sheet3 11" xfId="4755"/>
    <cellStyle name="_Book1_沈阳_义县_Sheet3 12" xfId="4756"/>
    <cellStyle name="_Book1_沈阳_义县_Sheet3 13" xfId="4757"/>
    <cellStyle name="_Book1_沈阳_义县_Sheet3 14" xfId="4758"/>
    <cellStyle name="_Book1_沈阳_义县_Sheet3 2" xfId="4759"/>
    <cellStyle name="_Book1_沈阳_义县_Sheet3 3" xfId="4760"/>
    <cellStyle name="_Book1_沈阳_义县_Sheet3 4" xfId="4761"/>
    <cellStyle name="_Book1_沈阳_义县_Sheet3 5" xfId="4762"/>
    <cellStyle name="_Book1_沈阳_义县_Sheet3 6" xfId="4763"/>
    <cellStyle name="_Book1_沈阳_义县_Sheet3 7" xfId="4764"/>
    <cellStyle name="_Book1_沈阳_义县_Sheet3 8" xfId="4765"/>
    <cellStyle name="_Book1_沈阳_义县_Sheet3 9" xfId="4766"/>
    <cellStyle name="_Book1_义县" xfId="4767"/>
    <cellStyle name="_Book1_义县 10" xfId="4768"/>
    <cellStyle name="_Book1_义县 11" xfId="4769"/>
    <cellStyle name="_Book1_义县 12" xfId="4770"/>
    <cellStyle name="_Book1_义县 13" xfId="4771"/>
    <cellStyle name="_Book1_义县 14" xfId="4772"/>
    <cellStyle name="_Book1_义县 2" xfId="4773"/>
    <cellStyle name="_Book1_义县 3" xfId="4774"/>
    <cellStyle name="_Book1_义县 4" xfId="4775"/>
    <cellStyle name="_Book1_义县 5" xfId="4776"/>
    <cellStyle name="_Book1_义县 6" xfId="4777"/>
    <cellStyle name="_Book1_义县 7" xfId="4778"/>
    <cellStyle name="_Book1_义县 8" xfId="4779"/>
    <cellStyle name="_Book1_义县 9" xfId="4780"/>
    <cellStyle name="_Book1_义县_19基金转移支付表" xfId="4781"/>
    <cellStyle name="_Book1_义县_19基金转移支付表 10" xfId="4782"/>
    <cellStyle name="_Book1_义县_19基金转移支付表 11" xfId="4783"/>
    <cellStyle name="_Book1_义县_19基金转移支付表 12" xfId="4784"/>
    <cellStyle name="_Book1_义县_19基金转移支付表 13" xfId="4785"/>
    <cellStyle name="_Book1_义县_19基金转移支付表 14" xfId="4786"/>
    <cellStyle name="_Book1_义县_19基金转移支付表 2" xfId="4787"/>
    <cellStyle name="_Book1_义县_19基金转移支付表 3" xfId="4788"/>
    <cellStyle name="_Book1_义县_19基金转移支付表 4" xfId="4789"/>
    <cellStyle name="_Book1_义县_19基金转移支付表 5" xfId="4790"/>
    <cellStyle name="_Book1_义县_19基金转移支付表 6" xfId="4791"/>
    <cellStyle name="_Book1_义县_19基金转移支付表 7" xfId="4792"/>
    <cellStyle name="_Book1_义县_19基金转移支付表 8" xfId="4793"/>
    <cellStyle name="_Book1_义县_19基金转移支付表 9" xfId="4794"/>
    <cellStyle name="_Book1_义县_19全县一般支" xfId="4795"/>
    <cellStyle name="_Book1_义县_19全县一般支 10" xfId="4796"/>
    <cellStyle name="_Book1_义县_19全县一般支 11" xfId="4797"/>
    <cellStyle name="_Book1_义县_19全县一般支 12" xfId="4798"/>
    <cellStyle name="_Book1_义县_19全县一般支 13" xfId="4799"/>
    <cellStyle name="_Book1_义县_19全县一般支 14" xfId="4800"/>
    <cellStyle name="_Book1_义县_19全县一般支 2" xfId="4801"/>
    <cellStyle name="_Book1_义县_19全县一般支 3" xfId="4802"/>
    <cellStyle name="_Book1_义县_19全县一般支 4" xfId="4803"/>
    <cellStyle name="_Book1_义县_19全县一般支 5" xfId="4804"/>
    <cellStyle name="_Book1_义县_19全县一般支 6" xfId="4805"/>
    <cellStyle name="_Book1_义县_19全县一般支 7" xfId="4806"/>
    <cellStyle name="_Book1_义县_19全县一般支 8" xfId="4807"/>
    <cellStyle name="_Book1_义县_19全县一般支 9" xfId="4808"/>
    <cellStyle name="_Book1_义县_19社收" xfId="4809"/>
    <cellStyle name="_Book1_义县_19社收 10" xfId="4810"/>
    <cellStyle name="_Book1_义县_19社收 11" xfId="4811"/>
    <cellStyle name="_Book1_义县_19社收 12" xfId="4812"/>
    <cellStyle name="_Book1_义县_19社收 13" xfId="4813"/>
    <cellStyle name="_Book1_义县_19社收 14" xfId="4814"/>
    <cellStyle name="_Book1_义县_19社收 2" xfId="4815"/>
    <cellStyle name="_Book1_义县_19社收 3" xfId="4816"/>
    <cellStyle name="_Book1_义县_19社收 4" xfId="4817"/>
    <cellStyle name="_Book1_义县_19社收 5" xfId="4818"/>
    <cellStyle name="_Book1_义县_19社收 6" xfId="4819"/>
    <cellStyle name="_Book1_义县_19社收 7" xfId="4820"/>
    <cellStyle name="_Book1_义县_19社收 8" xfId="4821"/>
    <cellStyle name="_Book1_义县_19社收 9" xfId="4822"/>
    <cellStyle name="_Book1_义县_Sheet3" xfId="4823"/>
    <cellStyle name="_Book1_义县_Sheet3 10" xfId="4824"/>
    <cellStyle name="_Book1_义县_Sheet3 11" xfId="4825"/>
    <cellStyle name="_Book1_义县_Sheet3 12" xfId="4826"/>
    <cellStyle name="_Book1_义县_Sheet3 13" xfId="4827"/>
    <cellStyle name="_Book1_义县_Sheet3 14" xfId="4828"/>
    <cellStyle name="_Book1_义县_Sheet3 2" xfId="4829"/>
    <cellStyle name="_Book1_义县_Sheet3 3" xfId="4830"/>
    <cellStyle name="_Book1_义县_Sheet3 4" xfId="4831"/>
    <cellStyle name="_Book1_义县_Sheet3 5" xfId="4832"/>
    <cellStyle name="_Book1_义县_Sheet3 6" xfId="4833"/>
    <cellStyle name="_Book1_义县_Sheet3 7" xfId="4834"/>
    <cellStyle name="_Book1_义县_Sheet3 8" xfId="4835"/>
    <cellStyle name="_Book1_义县_Sheet3 9" xfId="4836"/>
    <cellStyle name="_Book2 (6)" xfId="4837"/>
    <cellStyle name="_Book2 (6)_19基金转移支付表" xfId="4838"/>
    <cellStyle name="_Book2 (6)_19全县一般支" xfId="4839"/>
    <cellStyle name="_Book2 (6)_19社收" xfId="4840"/>
    <cellStyle name="_Book2 (6)_Sheet3" xfId="4841"/>
    <cellStyle name="_ET_STYLE_NoName_00_" xfId="4842"/>
    <cellStyle name="_ET_STYLE_NoName_00__15基金收入" xfId="4843"/>
    <cellStyle name="_ET_STYLE_NoName_00__15基金收入_19基金转移支付表" xfId="4844"/>
    <cellStyle name="_ET_STYLE_NoName_00__15基金收入_19全县一般支" xfId="4845"/>
    <cellStyle name="_ET_STYLE_NoName_00__15基金收入_19社收" xfId="4846"/>
    <cellStyle name="_ET_STYLE_NoName_00__15基金收入_Sheet3" xfId="4847"/>
    <cellStyle name="_ET_STYLE_NoName_00__19基金转移支付表" xfId="4848"/>
    <cellStyle name="_ET_STYLE_NoName_00__19全县一般支" xfId="4849"/>
    <cellStyle name="_ET_STYLE_NoName_00__19社收" xfId="4850"/>
    <cellStyle name="_ET_STYLE_NoName_00__3.公共财政预算平衡" xfId="4851"/>
    <cellStyle name="_ET_STYLE_NoName_00__3.公共财政预算平衡_19基金转移支付表" xfId="4852"/>
    <cellStyle name="_ET_STYLE_NoName_00__3.公共财政预算平衡_19全县一般支" xfId="4853"/>
    <cellStyle name="_ET_STYLE_NoName_00__3.公共财政预算平衡_19社收" xfId="4854"/>
    <cellStyle name="_ET_STYLE_NoName_00__3.公共财政预算平衡_Sheet3" xfId="4855"/>
    <cellStyle name="_ET_STYLE_NoName_00__Book1" xfId="4856"/>
    <cellStyle name="_ET_STYLE_NoName_00__Book1_1" xfId="4857"/>
    <cellStyle name="_ET_STYLE_NoName_00__Book1_1_19基金转移支付表" xfId="4858"/>
    <cellStyle name="_ET_STYLE_NoName_00__Book1_1_19基金转移支付表 10" xfId="4859"/>
    <cellStyle name="_ET_STYLE_NoName_00__Book1_1_19基金转移支付表 11" xfId="4860"/>
    <cellStyle name="_ET_STYLE_NoName_00__Book1_1_19基金转移支付表 12" xfId="4861"/>
    <cellStyle name="_ET_STYLE_NoName_00__Book1_1_19基金转移支付表 13" xfId="4862"/>
    <cellStyle name="_ET_STYLE_NoName_00__Book1_1_19基金转移支付表 14" xfId="4863"/>
    <cellStyle name="_ET_STYLE_NoName_00__Book1_1_19基金转移支付表 15" xfId="4864"/>
    <cellStyle name="_ET_STYLE_NoName_00__Book1_1_19基金转移支付表 16" xfId="4865"/>
    <cellStyle name="_ET_STYLE_NoName_00__Book1_1_19基金转移支付表 17" xfId="4866"/>
    <cellStyle name="_ET_STYLE_NoName_00__Book1_1_19基金转移支付表 18" xfId="4867"/>
    <cellStyle name="_ET_STYLE_NoName_00__Book1_1_19基金转移支付表 19" xfId="4868"/>
    <cellStyle name="_ET_STYLE_NoName_00__Book1_1_19基金转移支付表 2" xfId="4869"/>
    <cellStyle name="_ET_STYLE_NoName_00__Book1_1_19基金转移支付表 20" xfId="4870"/>
    <cellStyle name="_ET_STYLE_NoName_00__Book1_1_19基金转移支付表 3" xfId="4871"/>
    <cellStyle name="_ET_STYLE_NoName_00__Book1_1_19基金转移支付表 4" xfId="4872"/>
    <cellStyle name="_ET_STYLE_NoName_00__Book1_1_19基金转移支付表 5" xfId="4873"/>
    <cellStyle name="_ET_STYLE_NoName_00__Book1_1_19基金转移支付表 6" xfId="4874"/>
    <cellStyle name="_ET_STYLE_NoName_00__Book1_1_19基金转移支付表 7" xfId="4875"/>
    <cellStyle name="_ET_STYLE_NoName_00__Book1_1_19基金转移支付表 8" xfId="4876"/>
    <cellStyle name="_ET_STYLE_NoName_00__Book1_1_19基金转移支付表 9" xfId="4877"/>
    <cellStyle name="_ET_STYLE_NoName_00__Book1_1_19基金转移支付表_22全县一般收入执行" xfId="4878"/>
    <cellStyle name="_ET_STYLE_NoName_00__Book1_1_19全县一般支" xfId="4879"/>
    <cellStyle name="_ET_STYLE_NoName_00__Book1_1_19全县一般支 10" xfId="4880"/>
    <cellStyle name="_ET_STYLE_NoName_00__Book1_1_19全县一般支 11" xfId="4881"/>
    <cellStyle name="_ET_STYLE_NoName_00__Book1_1_19全县一般支 12" xfId="4882"/>
    <cellStyle name="_ET_STYLE_NoName_00__Book1_1_19全县一般支 13" xfId="4883"/>
    <cellStyle name="_ET_STYLE_NoName_00__Book1_1_19全县一般支 14" xfId="4884"/>
    <cellStyle name="_ET_STYLE_NoName_00__Book1_1_19全县一般支 15" xfId="4885"/>
    <cellStyle name="_ET_STYLE_NoName_00__Book1_1_19全县一般支 16" xfId="4886"/>
    <cellStyle name="_ET_STYLE_NoName_00__Book1_1_19全县一般支 17" xfId="4887"/>
    <cellStyle name="_ET_STYLE_NoName_00__Book1_1_19全县一般支 18" xfId="4888"/>
    <cellStyle name="_ET_STYLE_NoName_00__Book1_1_19全县一般支 19" xfId="4889"/>
    <cellStyle name="_ET_STYLE_NoName_00__Book1_1_19全县一般支 2" xfId="4890"/>
    <cellStyle name="_ET_STYLE_NoName_00__Book1_1_19全县一般支 20" xfId="4891"/>
    <cellStyle name="_ET_STYLE_NoName_00__Book1_1_19全县一般支 3" xfId="4892"/>
    <cellStyle name="_ET_STYLE_NoName_00__Book1_1_19全县一般支 4" xfId="4893"/>
    <cellStyle name="_ET_STYLE_NoName_00__Book1_1_19全县一般支 5" xfId="4894"/>
    <cellStyle name="_ET_STYLE_NoName_00__Book1_1_19全县一般支 6" xfId="4895"/>
    <cellStyle name="_ET_STYLE_NoName_00__Book1_1_19全县一般支 7" xfId="4896"/>
    <cellStyle name="_ET_STYLE_NoName_00__Book1_1_19全县一般支 8" xfId="4897"/>
    <cellStyle name="_ET_STYLE_NoName_00__Book1_1_19全县一般支 9" xfId="4898"/>
    <cellStyle name="_ET_STYLE_NoName_00__Book1_1_19全县一般支_22全县一般收入执行" xfId="4899"/>
    <cellStyle name="_ET_STYLE_NoName_00__Book1_1_19社收" xfId="4900"/>
    <cellStyle name="_ET_STYLE_NoName_00__Book1_1_19社收 10" xfId="4901"/>
    <cellStyle name="_ET_STYLE_NoName_00__Book1_1_19社收 11" xfId="4902"/>
    <cellStyle name="_ET_STYLE_NoName_00__Book1_1_19社收 12" xfId="4903"/>
    <cellStyle name="_ET_STYLE_NoName_00__Book1_1_19社收 13" xfId="4904"/>
    <cellStyle name="_ET_STYLE_NoName_00__Book1_1_19社收 14" xfId="4905"/>
    <cellStyle name="_ET_STYLE_NoName_00__Book1_1_19社收 15" xfId="4906"/>
    <cellStyle name="_ET_STYLE_NoName_00__Book1_1_19社收 16" xfId="4907"/>
    <cellStyle name="_ET_STYLE_NoName_00__Book1_1_19社收 17" xfId="4908"/>
    <cellStyle name="_ET_STYLE_NoName_00__Book1_1_19社收 18" xfId="4909"/>
    <cellStyle name="_ET_STYLE_NoName_00__Book1_1_19社收 19" xfId="4910"/>
    <cellStyle name="_ET_STYLE_NoName_00__Book1_1_19社收 2" xfId="4911"/>
    <cellStyle name="_ET_STYLE_NoName_00__Book1_1_19社收 20" xfId="4912"/>
    <cellStyle name="_ET_STYLE_NoName_00__Book1_1_19社收 3" xfId="4913"/>
    <cellStyle name="_ET_STYLE_NoName_00__Book1_1_19社收 4" xfId="4914"/>
    <cellStyle name="_ET_STYLE_NoName_00__Book1_1_19社收 5" xfId="4915"/>
    <cellStyle name="_ET_STYLE_NoName_00__Book1_1_19社收 6" xfId="4916"/>
    <cellStyle name="_ET_STYLE_NoName_00__Book1_1_19社收 7" xfId="4917"/>
    <cellStyle name="_ET_STYLE_NoName_00__Book1_1_19社收 8" xfId="4918"/>
    <cellStyle name="_ET_STYLE_NoName_00__Book1_1_19社收 9" xfId="4919"/>
    <cellStyle name="_ET_STYLE_NoName_00__Book1_1_19社收_22全县一般收入执行" xfId="4920"/>
    <cellStyle name="_ET_STYLE_NoName_00__Book1_1_Sheet3" xfId="4921"/>
    <cellStyle name="_ET_STYLE_NoName_00__Book1_1_Sheet3 10" xfId="4922"/>
    <cellStyle name="_ET_STYLE_NoName_00__Book1_1_Sheet3 11" xfId="4923"/>
    <cellStyle name="_ET_STYLE_NoName_00__Book1_1_Sheet3 12" xfId="4924"/>
    <cellStyle name="_ET_STYLE_NoName_00__Book1_1_Sheet3 13" xfId="4925"/>
    <cellStyle name="_ET_STYLE_NoName_00__Book1_1_Sheet3 14" xfId="4926"/>
    <cellStyle name="_ET_STYLE_NoName_00__Book1_1_Sheet3 15" xfId="4927"/>
    <cellStyle name="_ET_STYLE_NoName_00__Book1_1_Sheet3 16" xfId="4928"/>
    <cellStyle name="_ET_STYLE_NoName_00__Book1_1_Sheet3 17" xfId="4929"/>
    <cellStyle name="_ET_STYLE_NoName_00__Book1_1_Sheet3 18" xfId="4930"/>
    <cellStyle name="_ET_STYLE_NoName_00__Book1_1_Sheet3 19" xfId="4931"/>
    <cellStyle name="_ET_STYLE_NoName_00__Book1_1_Sheet3 2" xfId="4932"/>
    <cellStyle name="_ET_STYLE_NoName_00__Book1_1_Sheet3 20" xfId="4933"/>
    <cellStyle name="_ET_STYLE_NoName_00__Book1_1_Sheet3 3" xfId="4934"/>
    <cellStyle name="_ET_STYLE_NoName_00__Book1_1_Sheet3 4" xfId="4935"/>
    <cellStyle name="_ET_STYLE_NoName_00__Book1_1_Sheet3 5" xfId="4936"/>
    <cellStyle name="_ET_STYLE_NoName_00__Book1_1_Sheet3 6" xfId="4937"/>
    <cellStyle name="_ET_STYLE_NoName_00__Book1_1_Sheet3 7" xfId="4938"/>
    <cellStyle name="_ET_STYLE_NoName_00__Book1_1_Sheet3 8" xfId="4939"/>
    <cellStyle name="_ET_STYLE_NoName_00__Book1_1_Sheet3 9" xfId="4940"/>
    <cellStyle name="_ET_STYLE_NoName_00__Book1_1_Sheet3_22全县一般收入执行" xfId="4941"/>
    <cellStyle name="_ET_STYLE_NoName_00__Book1_19基金转移支付表" xfId="4942"/>
    <cellStyle name="_ET_STYLE_NoName_00__Book1_19全县一般支" xfId="4943"/>
    <cellStyle name="_ET_STYLE_NoName_00__Book1_19社收" xfId="4944"/>
    <cellStyle name="_ET_STYLE_NoName_00__Book1_2" xfId="4945"/>
    <cellStyle name="_ET_STYLE_NoName_00__Book1_2_18国有资本经营收支明细表" xfId="4946"/>
    <cellStyle name="_ET_STYLE_NoName_00__Book1_2_18国有资本经营收支明细表_19社收" xfId="4947"/>
    <cellStyle name="_ET_STYLE_NoName_00__Book1_2_18国有资本经营收支总表" xfId="4948"/>
    <cellStyle name="_ET_STYLE_NoName_00__Book1_2_18国有资本经营收支总表_19社收" xfId="4949"/>
    <cellStyle name="_ET_STYLE_NoName_00__Book1_2_18基金转移支付表" xfId="4950"/>
    <cellStyle name="_ET_STYLE_NoName_00__Book1_2_18基金转移支付表_19社收" xfId="4951"/>
    <cellStyle name="_ET_STYLE_NoName_00__Book1_2_18一般公共预算转移支付表" xfId="4952"/>
    <cellStyle name="_ET_STYLE_NoName_00__Book1_2_18一般公共预算转移支付表_19社收" xfId="4953"/>
    <cellStyle name="_ET_STYLE_NoName_00__Book1_2_19基金转移支付表" xfId="4954"/>
    <cellStyle name="_ET_STYLE_NoName_00__Book1_2_19全县一般支" xfId="4955"/>
    <cellStyle name="_ET_STYLE_NoName_00__Book1_2_19社收" xfId="4956"/>
    <cellStyle name="_ET_STYLE_NoName_00__Book1_2_Sheet3" xfId="4957"/>
    <cellStyle name="_ET_STYLE_NoName_00__Book1_2_表三 " xfId="4958"/>
    <cellStyle name="_ET_STYLE_NoName_00__Book1_2_基本支出" xfId="4959"/>
    <cellStyle name="_ET_STYLE_NoName_00__Book1_Sheet3" xfId="4960"/>
    <cellStyle name="_ET_STYLE_NoName_00__Sheet1" xfId="4961"/>
    <cellStyle name="_ET_STYLE_NoName_00__Sheet1_19基金转移支付表" xfId="4962"/>
    <cellStyle name="_ET_STYLE_NoName_00__Sheet1_19全县一般支" xfId="4963"/>
    <cellStyle name="_ET_STYLE_NoName_00__Sheet1_19社收" xfId="4964"/>
    <cellStyle name="_ET_STYLE_NoName_00__Sheet1_Sheet3" xfId="4965"/>
    <cellStyle name="_ET_STYLE_NoName_00__Sheet3" xfId="4966"/>
    <cellStyle name="_ET_STYLE_NoName_00__Sheet3_1" xfId="4967"/>
    <cellStyle name="_ET_STYLE_NoName_00__Sheet3_19基金转移支付表" xfId="4968"/>
    <cellStyle name="_ET_STYLE_NoName_00__Sheet3_19全县一般支" xfId="4969"/>
    <cellStyle name="_ET_STYLE_NoName_00__Sheet3_19社收" xfId="4970"/>
    <cellStyle name="_ET_STYLE_NoName_00__Sheet3_Sheet3" xfId="4971"/>
    <cellStyle name="_ET_STYLE_NoName_00__表一" xfId="4972"/>
    <cellStyle name="_ET_STYLE_NoName_00__朝阳报省" xfId="4973"/>
    <cellStyle name="_ET_STYLE_NoName_00__朝阳报省_19基金转移支付表" xfId="4974"/>
    <cellStyle name="_ET_STYLE_NoName_00__朝阳报省_19全县一般支" xfId="4975"/>
    <cellStyle name="_ET_STYLE_NoName_00__朝阳报省_19社收" xfId="4976"/>
    <cellStyle name="_ET_STYLE_NoName_00__朝阳报省_Sheet3" xfId="4977"/>
    <cellStyle name="_ET_STYLE_NoName_00__附件1" xfId="4978"/>
    <cellStyle name="_ET_STYLE_NoName_00__附件1_19基金转移支付表" xfId="4979"/>
    <cellStyle name="_ET_STYLE_NoName_00__附件1_19全县一般支" xfId="4980"/>
    <cellStyle name="_ET_STYLE_NoName_00__附件1_19社收" xfId="4981"/>
    <cellStyle name="_ET_STYLE_NoName_00__附件1_Sheet3" xfId="4982"/>
    <cellStyle name="_ET_STYLE_NoName_00__副本六月督查项目" xfId="4983"/>
    <cellStyle name="_ET_STYLE_NoName_00__副本六月督查项目 10" xfId="4984"/>
    <cellStyle name="_ET_STYLE_NoName_00__副本六月督查项目 11" xfId="4985"/>
    <cellStyle name="_ET_STYLE_NoName_00__副本六月督查项目 12" xfId="4986"/>
    <cellStyle name="_ET_STYLE_NoName_00__副本六月督查项目 13" xfId="4987"/>
    <cellStyle name="_ET_STYLE_NoName_00__副本六月督查项目 14" xfId="4988"/>
    <cellStyle name="_ET_STYLE_NoName_00__副本六月督查项目 2" xfId="4989"/>
    <cellStyle name="_ET_STYLE_NoName_00__副本六月督查项目 3" xfId="4990"/>
    <cellStyle name="_ET_STYLE_NoName_00__副本六月督查项目 4" xfId="4991"/>
    <cellStyle name="_ET_STYLE_NoName_00__副本六月督查项目 5" xfId="4992"/>
    <cellStyle name="_ET_STYLE_NoName_00__副本六月督查项目 6" xfId="4993"/>
    <cellStyle name="_ET_STYLE_NoName_00__副本六月督查项目 7" xfId="4994"/>
    <cellStyle name="_ET_STYLE_NoName_00__副本六月督查项目 8" xfId="4995"/>
    <cellStyle name="_ET_STYLE_NoName_00__副本六月督查项目 9" xfId="4996"/>
    <cellStyle name="_ET_STYLE_NoName_00__副本六月督查项目_19基金转移支付表" xfId="4997"/>
    <cellStyle name="_ET_STYLE_NoName_00__副本六月督查项目_19基金转移支付表 10" xfId="4998"/>
    <cellStyle name="_ET_STYLE_NoName_00__副本六月督查项目_19基金转移支付表 11" xfId="4999"/>
    <cellStyle name="_ET_STYLE_NoName_00__副本六月督查项目_19基金转移支付表 12" xfId="5000"/>
    <cellStyle name="_ET_STYLE_NoName_00__副本六月督查项目_19基金转移支付表 13" xfId="5001"/>
    <cellStyle name="_ET_STYLE_NoName_00__副本六月督查项目_19基金转移支付表 14" xfId="5002"/>
    <cellStyle name="_ET_STYLE_NoName_00__副本六月督查项目_19基金转移支付表 2" xfId="5003"/>
    <cellStyle name="_ET_STYLE_NoName_00__副本六月督查项目_19基金转移支付表 3" xfId="5004"/>
    <cellStyle name="_ET_STYLE_NoName_00__副本六月督查项目_19基金转移支付表 4" xfId="5005"/>
    <cellStyle name="_ET_STYLE_NoName_00__副本六月督查项目_19基金转移支付表 5" xfId="5006"/>
    <cellStyle name="_ET_STYLE_NoName_00__副本六月督查项目_19基金转移支付表 6" xfId="5007"/>
    <cellStyle name="_ET_STYLE_NoName_00__副本六月督查项目_19基金转移支付表 7" xfId="5008"/>
    <cellStyle name="_ET_STYLE_NoName_00__副本六月督查项目_19基金转移支付表 8" xfId="5009"/>
    <cellStyle name="_ET_STYLE_NoName_00__副本六月督查项目_19基金转移支付表 9" xfId="5010"/>
    <cellStyle name="_ET_STYLE_NoName_00__副本六月督查项目_19全县一般支" xfId="5011"/>
    <cellStyle name="_ET_STYLE_NoName_00__副本六月督查项目_19全县一般支 10" xfId="5012"/>
    <cellStyle name="_ET_STYLE_NoName_00__副本六月督查项目_19全县一般支 11" xfId="5013"/>
    <cellStyle name="_ET_STYLE_NoName_00__副本六月督查项目_19全县一般支 12" xfId="5014"/>
    <cellStyle name="_ET_STYLE_NoName_00__副本六月督查项目_19全县一般支 13" xfId="5015"/>
    <cellStyle name="_ET_STYLE_NoName_00__副本六月督查项目_19全县一般支 14" xfId="5016"/>
    <cellStyle name="_ET_STYLE_NoName_00__副本六月督查项目_19全县一般支 2" xfId="5017"/>
    <cellStyle name="_ET_STYLE_NoName_00__副本六月督查项目_19全县一般支 3" xfId="5018"/>
    <cellStyle name="_ET_STYLE_NoName_00__副本六月督查项目_19全县一般支 4" xfId="5019"/>
    <cellStyle name="_ET_STYLE_NoName_00__副本六月督查项目_19全县一般支 5" xfId="5020"/>
    <cellStyle name="_ET_STYLE_NoName_00__副本六月督查项目_19全县一般支 6" xfId="5021"/>
    <cellStyle name="_ET_STYLE_NoName_00__副本六月督查项目_19全县一般支 7" xfId="5022"/>
    <cellStyle name="_ET_STYLE_NoName_00__副本六月督查项目_19全县一般支 8" xfId="5023"/>
    <cellStyle name="_ET_STYLE_NoName_00__副本六月督查项目_19全县一般支 9" xfId="5024"/>
    <cellStyle name="_ET_STYLE_NoName_00__副本六月督查项目_19社收" xfId="5025"/>
    <cellStyle name="_ET_STYLE_NoName_00__副本六月督查项目_19社收 10" xfId="5026"/>
    <cellStyle name="_ET_STYLE_NoName_00__副本六月督查项目_19社收 11" xfId="5027"/>
    <cellStyle name="_ET_STYLE_NoName_00__副本六月督查项目_19社收 12" xfId="5028"/>
    <cellStyle name="_ET_STYLE_NoName_00__副本六月督查项目_19社收 13" xfId="5029"/>
    <cellStyle name="_ET_STYLE_NoName_00__副本六月督查项目_19社收 14" xfId="5030"/>
    <cellStyle name="_ET_STYLE_NoName_00__副本六月督查项目_19社收 2" xfId="5031"/>
    <cellStyle name="_ET_STYLE_NoName_00__副本六月督查项目_19社收 3" xfId="5032"/>
    <cellStyle name="_ET_STYLE_NoName_00__副本六月督查项目_19社收 4" xfId="5033"/>
    <cellStyle name="_ET_STYLE_NoName_00__副本六月督查项目_19社收 5" xfId="5034"/>
    <cellStyle name="_ET_STYLE_NoName_00__副本六月督查项目_19社收 6" xfId="5035"/>
    <cellStyle name="_ET_STYLE_NoName_00__副本六月督查项目_19社收 7" xfId="5036"/>
    <cellStyle name="_ET_STYLE_NoName_00__副本六月督查项目_19社收 8" xfId="5037"/>
    <cellStyle name="_ET_STYLE_NoName_00__副本六月督查项目_19社收 9" xfId="5038"/>
    <cellStyle name="_ET_STYLE_NoName_00__副本六月督查项目_Sheet3" xfId="5039"/>
    <cellStyle name="_ET_STYLE_NoName_00__副本六月督查项目_Sheet3 10" xfId="5040"/>
    <cellStyle name="_ET_STYLE_NoName_00__副本六月督查项目_Sheet3 11" xfId="5041"/>
    <cellStyle name="_ET_STYLE_NoName_00__副本六月督查项目_Sheet3 12" xfId="5042"/>
    <cellStyle name="_ET_STYLE_NoName_00__副本六月督查项目_Sheet3 13" xfId="5043"/>
    <cellStyle name="_ET_STYLE_NoName_00__副本六月督查项目_Sheet3 14" xfId="5044"/>
    <cellStyle name="_ET_STYLE_NoName_00__副本六月督查项目_Sheet3 2" xfId="5045"/>
    <cellStyle name="_ET_STYLE_NoName_00__副本六月督查项目_Sheet3 3" xfId="5046"/>
    <cellStyle name="_ET_STYLE_NoName_00__副本六月督查项目_Sheet3 4" xfId="5047"/>
    <cellStyle name="_ET_STYLE_NoName_00__副本六月督查项目_Sheet3 5" xfId="5048"/>
    <cellStyle name="_ET_STYLE_NoName_00__副本六月督查项目_Sheet3 6" xfId="5049"/>
    <cellStyle name="_ET_STYLE_NoName_00__副本六月督查项目_Sheet3 7" xfId="5050"/>
    <cellStyle name="_ET_STYLE_NoName_00__副本六月督查项目_Sheet3 8" xfId="5051"/>
    <cellStyle name="_ET_STYLE_NoName_00__副本六月督查项目_Sheet3 9" xfId="5052"/>
    <cellStyle name="_ET_STYLE_NoName_00__县级基本财力保障机制2011年发文附表(资金分配)" xfId="5053"/>
    <cellStyle name="_ET_STYLE_NoName_00__县级基本财力保障机制2011年发文附表(资金分配)_19基金转移支付表" xfId="5054"/>
    <cellStyle name="_ET_STYLE_NoName_00__县级基本财力保障机制2011年发文附表(资金分配)_19全县一般支" xfId="5055"/>
    <cellStyle name="_ET_STYLE_NoName_00__县级基本财力保障机制2011年发文附表(资金分配)_19社收" xfId="5056"/>
    <cellStyle name="_ET_STYLE_NoName_00__县级基本财力保障机制2011年发文附表(资金分配)_Sheet3" xfId="5057"/>
    <cellStyle name="_norma1" xfId="5058"/>
    <cellStyle name="_norma1_11个月" xfId="5059"/>
    <cellStyle name="_norma1_11个月_19基金转移支付表" xfId="5060"/>
    <cellStyle name="_norma1_11个月_19全县一般支" xfId="5061"/>
    <cellStyle name="_norma1_11个月_19社收" xfId="5062"/>
    <cellStyle name="_norma1_11个月_Sheet3" xfId="5063"/>
    <cellStyle name="_norma1_12月表" xfId="5064"/>
    <cellStyle name="_norma1_12月表_19基金转移支付表" xfId="5065"/>
    <cellStyle name="_norma1_12月表_19全县一般支" xfId="5066"/>
    <cellStyle name="_norma1_12月表_19社收" xfId="5067"/>
    <cellStyle name="_norma1_12月表_Sheet3" xfId="5068"/>
    <cellStyle name="_norma1_19基金转移支付表" xfId="5069"/>
    <cellStyle name="_norma1_19全县一般支" xfId="5070"/>
    <cellStyle name="_norma1_19社收" xfId="5071"/>
    <cellStyle name="_norma1_2006年1月份税收收入分类型汇总表" xfId="5072"/>
    <cellStyle name="_norma1_2006年1月份税收收入分类型汇总表_19基金转移支付表" xfId="5073"/>
    <cellStyle name="_norma1_2006年1月份税收收入分类型汇总表_19全县一般支" xfId="5074"/>
    <cellStyle name="_norma1_2006年1月份税收收入分类型汇总表_19社收" xfId="5075"/>
    <cellStyle name="_norma1_2006年1月份税收收入分类型汇总表_Sheet3" xfId="5076"/>
    <cellStyle name="_norma1_2007年06月份执行分析表(7.2)" xfId="5077"/>
    <cellStyle name="_norma1_2007年06月份执行分析表(7.2)_19基金转移支付表" xfId="5078"/>
    <cellStyle name="_norma1_2007年06月份执行分析表(7.2)_19全县一般支" xfId="5079"/>
    <cellStyle name="_norma1_2007年06月份执行分析表(7.2)_19社收" xfId="5080"/>
    <cellStyle name="_norma1_2007年06月份执行分析表(7.2)_Sheet3" xfId="5081"/>
    <cellStyle name="_norma1_2007年全年部分城市收支情况比较表" xfId="5082"/>
    <cellStyle name="_norma1_2007年全年部分城市收支情况比较表_19基金转移支付表" xfId="5083"/>
    <cellStyle name="_norma1_2007年全年部分城市收支情况比较表_19全县一般支" xfId="5084"/>
    <cellStyle name="_norma1_2007年全年部分城市收支情况比较表_19社收" xfId="5085"/>
    <cellStyle name="_norma1_2007年全年部分城市收支情况比较表_Sheet3" xfId="5086"/>
    <cellStyle name="_norma1_2007年上半年我市、全国、辽宁省、15城市财政收支情况表－政府全会用" xfId="5087"/>
    <cellStyle name="_norma1_2007年上半年我市、全国、辽宁省、15城市财政收支情况表－政府全会用_19基金转移支付表" xfId="5088"/>
    <cellStyle name="_norma1_2007年上半年我市、全国、辽宁省、15城市财政收支情况表－政府全会用_19全县一般支" xfId="5089"/>
    <cellStyle name="_norma1_2007年上半年我市、全国、辽宁省、15城市财政收支情况表－政府全会用_19社收" xfId="5090"/>
    <cellStyle name="_norma1_2007年上半年我市、全国、辽宁省、15城市财政收支情况表－政府全会用_Sheet3" xfId="5091"/>
    <cellStyle name="_norma1_2008年1月份执行分析表（新科目）" xfId="5092"/>
    <cellStyle name="_norma1_2008年1月份执行分析表（新科目）_19基金转移支付表" xfId="5093"/>
    <cellStyle name="_norma1_2008年1月份执行分析表（新科目）_19全县一般支" xfId="5094"/>
    <cellStyle name="_norma1_2008年1月份执行分析表（新科目）_19社收" xfId="5095"/>
    <cellStyle name="_norma1_2008年1月份执行分析表（新科目）_Sheet3" xfId="5096"/>
    <cellStyle name="_norma1_2011年01月份执行分析表" xfId="5097"/>
    <cellStyle name="_norma1_2011年01月份执行分析表_19基金转移支付表" xfId="5098"/>
    <cellStyle name="_norma1_2011年01月份执行分析表_19全县一般支" xfId="5099"/>
    <cellStyle name="_norma1_2011年01月份执行分析表_19社收" xfId="5100"/>
    <cellStyle name="_norma1_2011年01月份执行分析表_Sheet3" xfId="5101"/>
    <cellStyle name="_norma1_4月表" xfId="5102"/>
    <cellStyle name="_norma1_4月表_19基金转移支付表" xfId="5103"/>
    <cellStyle name="_norma1_4月表_19全县一般支" xfId="5104"/>
    <cellStyle name="_norma1_4月表_19社收" xfId="5105"/>
    <cellStyle name="_norma1_4月表_Sheet3" xfId="5106"/>
    <cellStyle name="_norma1_Sheet3" xfId="5107"/>
    <cellStyle name="_x005f_x0007_" xfId="5108"/>
    <cellStyle name="_x005f_x0007__19社收" xfId="5109"/>
    <cellStyle name="_报局党组(部门预算）改20080107 (3)" xfId="5110"/>
    <cellStyle name="_报局党组(部门预算）改20080107 (3)_19基金转移支付表" xfId="5111"/>
    <cellStyle name="_报局党组(部门预算）改20080107 (3)_19全县一般支" xfId="5112"/>
    <cellStyle name="_报局党组(部门预算）改20080107 (3)_19社收" xfId="5113"/>
    <cellStyle name="_报局党组(部门预算）改20080107 (3)_Sheet3" xfId="5114"/>
    <cellStyle name="_表7" xfId="5115"/>
    <cellStyle name="_表7 10" xfId="5116"/>
    <cellStyle name="_表7 11" xfId="5117"/>
    <cellStyle name="_表7 12" xfId="5118"/>
    <cellStyle name="_表7 13" xfId="5119"/>
    <cellStyle name="_表7 14" xfId="5120"/>
    <cellStyle name="_表7 2" xfId="5121"/>
    <cellStyle name="_表7 3" xfId="5122"/>
    <cellStyle name="_表7 4" xfId="5123"/>
    <cellStyle name="_表7 5" xfId="5124"/>
    <cellStyle name="_表7 6" xfId="5125"/>
    <cellStyle name="_表7 7" xfId="5126"/>
    <cellStyle name="_表7 8" xfId="5127"/>
    <cellStyle name="_表7 9" xfId="5128"/>
    <cellStyle name="_表7_19基金转移支付表" xfId="5129"/>
    <cellStyle name="_表7_19基金转移支付表 10" xfId="5130"/>
    <cellStyle name="_表7_19基金转移支付表 11" xfId="5131"/>
    <cellStyle name="_表7_19基金转移支付表 12" xfId="5132"/>
    <cellStyle name="_表7_19基金转移支付表 13" xfId="5133"/>
    <cellStyle name="_表7_19基金转移支付表 14" xfId="5134"/>
    <cellStyle name="_表7_19基金转移支付表 2" xfId="5135"/>
    <cellStyle name="_表7_19基金转移支付表 3" xfId="5136"/>
    <cellStyle name="_表7_19基金转移支付表 4" xfId="5137"/>
    <cellStyle name="_表7_19基金转移支付表 5" xfId="5138"/>
    <cellStyle name="_表7_19基金转移支付表 6" xfId="5139"/>
    <cellStyle name="_表7_19基金转移支付表 7" xfId="5140"/>
    <cellStyle name="_表7_19基金转移支付表 8" xfId="5141"/>
    <cellStyle name="_表7_19基金转移支付表 9" xfId="5142"/>
    <cellStyle name="_表7_19全县一般支" xfId="5143"/>
    <cellStyle name="_表7_19全县一般支 10" xfId="5144"/>
    <cellStyle name="_表7_19全县一般支 11" xfId="5145"/>
    <cellStyle name="_表7_19全县一般支 12" xfId="5146"/>
    <cellStyle name="_表7_19全县一般支 13" xfId="5147"/>
    <cellStyle name="_表7_19全县一般支 14" xfId="5148"/>
    <cellStyle name="_表7_19全县一般支 2" xfId="5149"/>
    <cellStyle name="_表7_19全县一般支 3" xfId="5150"/>
    <cellStyle name="_表7_19全县一般支 4" xfId="5151"/>
    <cellStyle name="_表7_19全县一般支 5" xfId="5152"/>
    <cellStyle name="_表7_19全县一般支 6" xfId="5153"/>
    <cellStyle name="_表7_19全县一般支 7" xfId="5154"/>
    <cellStyle name="_表7_19全县一般支 8" xfId="5155"/>
    <cellStyle name="_表7_19全县一般支 9" xfId="5156"/>
    <cellStyle name="_表7_19社收" xfId="5157"/>
    <cellStyle name="_表7_19社收 10" xfId="5158"/>
    <cellStyle name="_表7_19社收 11" xfId="5159"/>
    <cellStyle name="_表7_19社收 12" xfId="5160"/>
    <cellStyle name="_表7_19社收 13" xfId="5161"/>
    <cellStyle name="_表7_19社收 14" xfId="5162"/>
    <cellStyle name="_表7_19社收 2" xfId="5163"/>
    <cellStyle name="_表7_19社收 3" xfId="5164"/>
    <cellStyle name="_表7_19社收 4" xfId="5165"/>
    <cellStyle name="_表7_19社收 5" xfId="5166"/>
    <cellStyle name="_表7_19社收 6" xfId="5167"/>
    <cellStyle name="_表7_19社收 7" xfId="5168"/>
    <cellStyle name="_表7_19社收 8" xfId="5169"/>
    <cellStyle name="_表7_19社收 9" xfId="5170"/>
    <cellStyle name="_表7_Sheet3" xfId="5171"/>
    <cellStyle name="_表7_Sheet3 10" xfId="5172"/>
    <cellStyle name="_表7_Sheet3 11" xfId="5173"/>
    <cellStyle name="_表7_Sheet3 12" xfId="5174"/>
    <cellStyle name="_表7_Sheet3 13" xfId="5175"/>
    <cellStyle name="_表7_Sheet3 14" xfId="5176"/>
    <cellStyle name="_表7_Sheet3 2" xfId="5177"/>
    <cellStyle name="_表7_Sheet3 3" xfId="5178"/>
    <cellStyle name="_表7_Sheet3 4" xfId="5179"/>
    <cellStyle name="_表7_Sheet3 5" xfId="5180"/>
    <cellStyle name="_表7_Sheet3 6" xfId="5181"/>
    <cellStyle name="_表7_Sheet3 7" xfId="5182"/>
    <cellStyle name="_表7_Sheet3 8" xfId="5183"/>
    <cellStyle name="_表7_Sheet3 9" xfId="5184"/>
    <cellStyle name="_表7_古塔" xfId="5185"/>
    <cellStyle name="_表7_古塔 10" xfId="5186"/>
    <cellStyle name="_表7_古塔 11" xfId="5187"/>
    <cellStyle name="_表7_古塔 12" xfId="5188"/>
    <cellStyle name="_表7_古塔 13" xfId="5189"/>
    <cellStyle name="_表7_古塔 14" xfId="5190"/>
    <cellStyle name="_表7_古塔 2" xfId="5191"/>
    <cellStyle name="_表7_古塔 3" xfId="5192"/>
    <cellStyle name="_表7_古塔 4" xfId="5193"/>
    <cellStyle name="_表7_古塔 5" xfId="5194"/>
    <cellStyle name="_表7_古塔 6" xfId="5195"/>
    <cellStyle name="_表7_古塔 7" xfId="5196"/>
    <cellStyle name="_表7_古塔 8" xfId="5197"/>
    <cellStyle name="_表7_古塔 9" xfId="5198"/>
    <cellStyle name="_表7_古塔_19基金转移支付表" xfId="5199"/>
    <cellStyle name="_表7_古塔_19基金转移支付表 10" xfId="5200"/>
    <cellStyle name="_表7_古塔_19基金转移支付表 11" xfId="5201"/>
    <cellStyle name="_表7_古塔_19基金转移支付表 12" xfId="5202"/>
    <cellStyle name="_表7_古塔_19基金转移支付表 13" xfId="5203"/>
    <cellStyle name="_表7_古塔_19基金转移支付表 14" xfId="5204"/>
    <cellStyle name="_表7_古塔_19基金转移支付表 2" xfId="5205"/>
    <cellStyle name="_表7_古塔_19基金转移支付表 3" xfId="5206"/>
    <cellStyle name="_表7_古塔_19基金转移支付表 4" xfId="5207"/>
    <cellStyle name="_表7_古塔_19基金转移支付表 5" xfId="5208"/>
    <cellStyle name="_表7_古塔_19基金转移支付表 6" xfId="5209"/>
    <cellStyle name="_表7_古塔_19基金转移支付表 7" xfId="5210"/>
    <cellStyle name="_表7_古塔_19基金转移支付表 8" xfId="5211"/>
    <cellStyle name="_表7_古塔_19基金转移支付表 9" xfId="5212"/>
    <cellStyle name="_表7_古塔_19全县一般支" xfId="5213"/>
    <cellStyle name="_表7_古塔_19全县一般支 10" xfId="5214"/>
    <cellStyle name="_表7_古塔_19全县一般支 11" xfId="5215"/>
    <cellStyle name="_表7_古塔_19全县一般支 12" xfId="5216"/>
    <cellStyle name="_表7_古塔_19全县一般支 13" xfId="5217"/>
    <cellStyle name="_表7_古塔_19全县一般支 14" xfId="5218"/>
    <cellStyle name="_表7_古塔_19全县一般支 2" xfId="5219"/>
    <cellStyle name="_表7_古塔_19全县一般支 3" xfId="5220"/>
    <cellStyle name="_表7_古塔_19全县一般支 4" xfId="5221"/>
    <cellStyle name="_表7_古塔_19全县一般支 5" xfId="5222"/>
    <cellStyle name="_表7_古塔_19全县一般支 6" xfId="5223"/>
    <cellStyle name="_表7_古塔_19全县一般支 7" xfId="5224"/>
    <cellStyle name="_表7_古塔_19全县一般支 8" xfId="5225"/>
    <cellStyle name="_表7_古塔_19全县一般支 9" xfId="5226"/>
    <cellStyle name="_表7_古塔_19社收" xfId="5227"/>
    <cellStyle name="_表7_古塔_19社收 10" xfId="5228"/>
    <cellStyle name="_表7_古塔_19社收 11" xfId="5229"/>
    <cellStyle name="_表7_古塔_19社收 12" xfId="5230"/>
    <cellStyle name="_表7_古塔_19社收 13" xfId="5231"/>
    <cellStyle name="_表7_古塔_19社收 14" xfId="5232"/>
    <cellStyle name="_表7_古塔_19社收 2" xfId="5233"/>
    <cellStyle name="_表7_古塔_19社收 3" xfId="5234"/>
    <cellStyle name="_表7_古塔_19社收 4" xfId="5235"/>
    <cellStyle name="_表7_古塔_19社收 5" xfId="5236"/>
    <cellStyle name="_表7_古塔_19社收 6" xfId="5237"/>
    <cellStyle name="_表7_古塔_19社收 7" xfId="5238"/>
    <cellStyle name="_表7_古塔_19社收 8" xfId="5239"/>
    <cellStyle name="_表7_古塔_19社收 9" xfId="5240"/>
    <cellStyle name="_表7_古塔_Sheet3" xfId="5241"/>
    <cellStyle name="_表7_古塔_Sheet3 10" xfId="5242"/>
    <cellStyle name="_表7_古塔_Sheet3 11" xfId="5243"/>
    <cellStyle name="_表7_古塔_Sheet3 12" xfId="5244"/>
    <cellStyle name="_表7_古塔_Sheet3 13" xfId="5245"/>
    <cellStyle name="_表7_古塔_Sheet3 14" xfId="5246"/>
    <cellStyle name="_表7_古塔_Sheet3 2" xfId="5247"/>
    <cellStyle name="_表7_古塔_Sheet3 3" xfId="5248"/>
    <cellStyle name="_表7_古塔_Sheet3 4" xfId="5249"/>
    <cellStyle name="_表7_古塔_Sheet3 5" xfId="5250"/>
    <cellStyle name="_表7_古塔_Sheet3 6" xfId="5251"/>
    <cellStyle name="_表7_古塔_Sheet3 7" xfId="5252"/>
    <cellStyle name="_表7_古塔_Sheet3 8" xfId="5253"/>
    <cellStyle name="_表7_古塔_Sheet3 9" xfId="5254"/>
    <cellStyle name="_表7_沈阳" xfId="5255"/>
    <cellStyle name="_表7_沈阳 10" xfId="5256"/>
    <cellStyle name="_表7_沈阳 11" xfId="5257"/>
    <cellStyle name="_表7_沈阳 12" xfId="5258"/>
    <cellStyle name="_表7_沈阳 13" xfId="5259"/>
    <cellStyle name="_表7_沈阳 14" xfId="5260"/>
    <cellStyle name="_表7_沈阳 2" xfId="5261"/>
    <cellStyle name="_表7_沈阳 3" xfId="5262"/>
    <cellStyle name="_表7_沈阳 4" xfId="5263"/>
    <cellStyle name="_表7_沈阳 5" xfId="5264"/>
    <cellStyle name="_表7_沈阳 6" xfId="5265"/>
    <cellStyle name="_表7_沈阳 7" xfId="5266"/>
    <cellStyle name="_表7_沈阳 8" xfId="5267"/>
    <cellStyle name="_表7_沈阳 9" xfId="5268"/>
    <cellStyle name="_表7_沈阳_19基金转移支付表" xfId="5269"/>
    <cellStyle name="_表7_沈阳_19基金转移支付表 10" xfId="5270"/>
    <cellStyle name="_表7_沈阳_19基金转移支付表 11" xfId="5271"/>
    <cellStyle name="_表7_沈阳_19基金转移支付表 12" xfId="5272"/>
    <cellStyle name="_表7_沈阳_19基金转移支付表 13" xfId="5273"/>
    <cellStyle name="_表7_沈阳_19基金转移支付表 14" xfId="5274"/>
    <cellStyle name="_表7_沈阳_19基金转移支付表 2" xfId="5275"/>
    <cellStyle name="_表7_沈阳_19基金转移支付表 3" xfId="5276"/>
    <cellStyle name="_表7_沈阳_19基金转移支付表 4" xfId="5277"/>
    <cellStyle name="_表7_沈阳_19基金转移支付表 5" xfId="5278"/>
    <cellStyle name="_表7_沈阳_19基金转移支付表 6" xfId="5279"/>
    <cellStyle name="_表7_沈阳_19基金转移支付表 7" xfId="5280"/>
    <cellStyle name="_表7_沈阳_19基金转移支付表 8" xfId="5281"/>
    <cellStyle name="_表7_沈阳_19基金转移支付表 9" xfId="5282"/>
    <cellStyle name="_表7_沈阳_19全县一般支" xfId="5283"/>
    <cellStyle name="_表7_沈阳_19全县一般支 10" xfId="5284"/>
    <cellStyle name="_表7_沈阳_19全县一般支 11" xfId="5285"/>
    <cellStyle name="_表7_沈阳_19全县一般支 12" xfId="5286"/>
    <cellStyle name="_表7_沈阳_19全县一般支 13" xfId="5287"/>
    <cellStyle name="_表7_沈阳_19全县一般支 14" xfId="5288"/>
    <cellStyle name="_表7_沈阳_19全县一般支 2" xfId="5289"/>
    <cellStyle name="_表7_沈阳_19全县一般支 3" xfId="5290"/>
    <cellStyle name="_表7_沈阳_19全县一般支 4" xfId="5291"/>
    <cellStyle name="_表7_沈阳_19全县一般支 5" xfId="5292"/>
    <cellStyle name="_表7_沈阳_19全县一般支 6" xfId="5293"/>
    <cellStyle name="_表7_沈阳_19全县一般支 7" xfId="5294"/>
    <cellStyle name="_表7_沈阳_19全县一般支 8" xfId="5295"/>
    <cellStyle name="_表7_沈阳_19全县一般支 9" xfId="5296"/>
    <cellStyle name="_表7_沈阳_19社收" xfId="5297"/>
    <cellStyle name="_表7_沈阳_19社收 10" xfId="5298"/>
    <cellStyle name="_表7_沈阳_19社收 11" xfId="5299"/>
    <cellStyle name="_表7_沈阳_19社收 12" xfId="5300"/>
    <cellStyle name="_表7_沈阳_19社收 13" xfId="5301"/>
    <cellStyle name="_表7_沈阳_19社收 14" xfId="5302"/>
    <cellStyle name="_表7_沈阳_19社收 2" xfId="5303"/>
    <cellStyle name="_表7_沈阳_19社收 3" xfId="5304"/>
    <cellStyle name="_表7_沈阳_19社收 4" xfId="5305"/>
    <cellStyle name="_表7_沈阳_19社收 5" xfId="5306"/>
    <cellStyle name="_表7_沈阳_19社收 6" xfId="5307"/>
    <cellStyle name="_表7_沈阳_19社收 7" xfId="5308"/>
    <cellStyle name="_表7_沈阳_19社收 8" xfId="5309"/>
    <cellStyle name="_表7_沈阳_19社收 9" xfId="5310"/>
    <cellStyle name="_表7_沈阳_Sheet3" xfId="5311"/>
    <cellStyle name="_表7_沈阳_Sheet3 10" xfId="5312"/>
    <cellStyle name="_表7_沈阳_Sheet3 11" xfId="5313"/>
    <cellStyle name="_表7_沈阳_Sheet3 12" xfId="5314"/>
    <cellStyle name="_表7_沈阳_Sheet3 13" xfId="5315"/>
    <cellStyle name="_表7_沈阳_Sheet3 14" xfId="5316"/>
    <cellStyle name="_表7_沈阳_Sheet3 2" xfId="5317"/>
    <cellStyle name="_表7_沈阳_Sheet3 3" xfId="5318"/>
    <cellStyle name="_表7_沈阳_Sheet3 4" xfId="5319"/>
    <cellStyle name="_表7_沈阳_Sheet3 5" xfId="5320"/>
    <cellStyle name="_表7_沈阳_Sheet3 6" xfId="5321"/>
    <cellStyle name="_表7_沈阳_Sheet3 7" xfId="5322"/>
    <cellStyle name="_表7_沈阳_Sheet3 8" xfId="5323"/>
    <cellStyle name="_表7_沈阳_Sheet3 9" xfId="5324"/>
    <cellStyle name="_表7_沈阳_古塔" xfId="5325"/>
    <cellStyle name="_表7_沈阳_古塔 10" xfId="5326"/>
    <cellStyle name="_表7_沈阳_古塔 11" xfId="5327"/>
    <cellStyle name="_表7_沈阳_古塔 12" xfId="5328"/>
    <cellStyle name="_表7_沈阳_古塔 13" xfId="5329"/>
    <cellStyle name="_表7_沈阳_古塔 14" xfId="5330"/>
    <cellStyle name="_表7_沈阳_古塔 2" xfId="5331"/>
    <cellStyle name="_表7_沈阳_古塔 3" xfId="5332"/>
    <cellStyle name="_表7_沈阳_古塔 4" xfId="5333"/>
    <cellStyle name="_表7_沈阳_古塔 5" xfId="5334"/>
    <cellStyle name="_表7_沈阳_古塔 6" xfId="5335"/>
    <cellStyle name="_表7_沈阳_古塔 7" xfId="5336"/>
    <cellStyle name="_表7_沈阳_古塔 8" xfId="5337"/>
    <cellStyle name="_表7_沈阳_古塔 9" xfId="5338"/>
    <cellStyle name="_表7_沈阳_古塔_19基金转移支付表" xfId="5339"/>
    <cellStyle name="_表7_沈阳_古塔_19基金转移支付表 10" xfId="5340"/>
    <cellStyle name="_表7_沈阳_古塔_19基金转移支付表 11" xfId="5341"/>
    <cellStyle name="_表7_沈阳_古塔_19基金转移支付表 12" xfId="5342"/>
    <cellStyle name="_表7_沈阳_古塔_19基金转移支付表 13" xfId="5343"/>
    <cellStyle name="_表7_沈阳_古塔_19基金转移支付表 14" xfId="5344"/>
    <cellStyle name="_表7_沈阳_古塔_19基金转移支付表 2" xfId="5345"/>
    <cellStyle name="_表7_沈阳_古塔_19基金转移支付表 3" xfId="5346"/>
    <cellStyle name="_表7_沈阳_古塔_19基金转移支付表 4" xfId="5347"/>
    <cellStyle name="_表7_沈阳_古塔_19基金转移支付表 5" xfId="5348"/>
    <cellStyle name="_表7_沈阳_古塔_19基金转移支付表 6" xfId="5349"/>
    <cellStyle name="_表7_沈阳_古塔_19基金转移支付表 7" xfId="5350"/>
    <cellStyle name="_表7_沈阳_古塔_19基金转移支付表 8" xfId="5351"/>
    <cellStyle name="_表7_沈阳_古塔_19基金转移支付表 9" xfId="5352"/>
    <cellStyle name="_表7_沈阳_古塔_19全县一般支" xfId="5353"/>
    <cellStyle name="_表7_沈阳_古塔_19全县一般支 10" xfId="5354"/>
    <cellStyle name="_表7_沈阳_古塔_19全县一般支 11" xfId="5355"/>
    <cellStyle name="_表7_沈阳_古塔_19全县一般支 12" xfId="5356"/>
    <cellStyle name="_表7_沈阳_古塔_19全县一般支 13" xfId="5357"/>
    <cellStyle name="_表7_沈阳_古塔_19全县一般支 14" xfId="5358"/>
    <cellStyle name="_表7_沈阳_古塔_19全县一般支 2" xfId="5359"/>
    <cellStyle name="_表7_沈阳_古塔_19全县一般支 3" xfId="5360"/>
    <cellStyle name="_表7_沈阳_古塔_19全县一般支 4" xfId="5361"/>
    <cellStyle name="_表7_沈阳_古塔_19全县一般支 5" xfId="5362"/>
    <cellStyle name="_表7_沈阳_古塔_19全县一般支 6" xfId="5363"/>
    <cellStyle name="_表7_沈阳_古塔_19全县一般支 7" xfId="5364"/>
    <cellStyle name="_表7_沈阳_古塔_19全县一般支 8" xfId="5365"/>
    <cellStyle name="_表7_沈阳_古塔_19全县一般支 9" xfId="5366"/>
    <cellStyle name="_表7_沈阳_古塔_19社收" xfId="5367"/>
    <cellStyle name="_表7_沈阳_古塔_19社收 10" xfId="5368"/>
    <cellStyle name="_表7_沈阳_古塔_19社收 11" xfId="5369"/>
    <cellStyle name="_表7_沈阳_古塔_19社收 12" xfId="5370"/>
    <cellStyle name="_表7_沈阳_古塔_19社收 13" xfId="5371"/>
    <cellStyle name="_表7_沈阳_古塔_19社收 14" xfId="5372"/>
    <cellStyle name="_表7_沈阳_古塔_19社收 2" xfId="5373"/>
    <cellStyle name="_表7_沈阳_古塔_19社收 3" xfId="5374"/>
    <cellStyle name="_表7_沈阳_古塔_19社收 4" xfId="5375"/>
    <cellStyle name="_表7_沈阳_古塔_19社收 5" xfId="5376"/>
    <cellStyle name="_表7_沈阳_古塔_19社收 6" xfId="5377"/>
    <cellStyle name="_表7_沈阳_古塔_19社收 7" xfId="5378"/>
    <cellStyle name="_表7_沈阳_古塔_19社收 8" xfId="5379"/>
    <cellStyle name="_表7_沈阳_古塔_19社收 9" xfId="5380"/>
    <cellStyle name="_表7_沈阳_古塔_Sheet3" xfId="5381"/>
    <cellStyle name="_表7_沈阳_古塔_Sheet3 10" xfId="5382"/>
    <cellStyle name="_表7_沈阳_古塔_Sheet3 11" xfId="5383"/>
    <cellStyle name="_表7_沈阳_古塔_Sheet3 12" xfId="5384"/>
    <cellStyle name="_表7_沈阳_古塔_Sheet3 13" xfId="5385"/>
    <cellStyle name="_表7_沈阳_古塔_Sheet3 14" xfId="5386"/>
    <cellStyle name="_表7_沈阳_古塔_Sheet3 2" xfId="5387"/>
    <cellStyle name="_表7_沈阳_古塔_Sheet3 3" xfId="5388"/>
    <cellStyle name="_表7_沈阳_古塔_Sheet3 4" xfId="5389"/>
    <cellStyle name="_表7_沈阳_古塔_Sheet3 5" xfId="5390"/>
    <cellStyle name="_表7_沈阳_古塔_Sheet3 6" xfId="5391"/>
    <cellStyle name="_表7_沈阳_古塔_Sheet3 7" xfId="5392"/>
    <cellStyle name="_表7_沈阳_古塔_Sheet3 8" xfId="5393"/>
    <cellStyle name="_表7_沈阳_古塔_Sheet3 9" xfId="5394"/>
    <cellStyle name="_表7_沈阳_义县" xfId="5395"/>
    <cellStyle name="_表7_沈阳_义县 10" xfId="5396"/>
    <cellStyle name="_表7_沈阳_义县 11" xfId="5397"/>
    <cellStyle name="_表7_沈阳_义县 12" xfId="5398"/>
    <cellStyle name="_表7_沈阳_义县 13" xfId="5399"/>
    <cellStyle name="_表7_沈阳_义县 14" xfId="5400"/>
    <cellStyle name="_表7_沈阳_义县 2" xfId="5401"/>
    <cellStyle name="_表7_沈阳_义县 3" xfId="5402"/>
    <cellStyle name="_表7_沈阳_义县 4" xfId="5403"/>
    <cellStyle name="_表7_沈阳_义县 5" xfId="5404"/>
    <cellStyle name="_表7_沈阳_义县 6" xfId="5405"/>
    <cellStyle name="_表7_沈阳_义县 7" xfId="5406"/>
    <cellStyle name="_表7_沈阳_义县 8" xfId="5407"/>
    <cellStyle name="_表7_沈阳_义县 9" xfId="5408"/>
    <cellStyle name="_表7_沈阳_义县_19基金转移支付表" xfId="5409"/>
    <cellStyle name="_表7_沈阳_义县_19基金转移支付表 10" xfId="5410"/>
    <cellStyle name="_表7_沈阳_义县_19基金转移支付表 11" xfId="5411"/>
    <cellStyle name="_表7_沈阳_义县_19基金转移支付表 12" xfId="5412"/>
    <cellStyle name="_表7_沈阳_义县_19基金转移支付表 13" xfId="5413"/>
    <cellStyle name="_表7_沈阳_义县_19基金转移支付表 14" xfId="5414"/>
    <cellStyle name="_表7_沈阳_义县_19基金转移支付表 2" xfId="5415"/>
    <cellStyle name="_表7_沈阳_义县_19基金转移支付表 3" xfId="5416"/>
    <cellStyle name="_表7_沈阳_义县_19基金转移支付表 4" xfId="5417"/>
    <cellStyle name="_表7_沈阳_义县_19基金转移支付表 5" xfId="5418"/>
    <cellStyle name="_表7_沈阳_义县_19基金转移支付表 6" xfId="5419"/>
    <cellStyle name="_表7_沈阳_义县_19基金转移支付表 7" xfId="5420"/>
    <cellStyle name="_表7_沈阳_义县_19基金转移支付表 8" xfId="5421"/>
    <cellStyle name="_表7_沈阳_义县_19基金转移支付表 9" xfId="5422"/>
    <cellStyle name="_表7_沈阳_义县_19全县一般支" xfId="5423"/>
    <cellStyle name="_表7_沈阳_义县_19全县一般支 10" xfId="5424"/>
    <cellStyle name="_表7_沈阳_义县_19全县一般支 11" xfId="5425"/>
    <cellStyle name="_表7_沈阳_义县_19全县一般支 12" xfId="5426"/>
    <cellStyle name="_表7_沈阳_义县_19全县一般支 13" xfId="5427"/>
    <cellStyle name="_表7_沈阳_义县_19全县一般支 14" xfId="5428"/>
    <cellStyle name="_表7_沈阳_义县_19全县一般支 2" xfId="5429"/>
    <cellStyle name="_表7_沈阳_义县_19全县一般支 3" xfId="5430"/>
    <cellStyle name="_表7_沈阳_义县_19全县一般支 4" xfId="5431"/>
    <cellStyle name="_表7_沈阳_义县_19全县一般支 5" xfId="5432"/>
    <cellStyle name="_表7_沈阳_义县_19全县一般支 6" xfId="5433"/>
    <cellStyle name="_表7_沈阳_义县_19全县一般支 7" xfId="5434"/>
    <cellStyle name="_表7_沈阳_义县_19全县一般支 8" xfId="5435"/>
    <cellStyle name="_表7_沈阳_义县_19全县一般支 9" xfId="5436"/>
    <cellStyle name="_表7_沈阳_义县_19社收" xfId="5437"/>
    <cellStyle name="_表7_沈阳_义县_19社收 10" xfId="5438"/>
    <cellStyle name="_表7_沈阳_义县_19社收 11" xfId="5439"/>
    <cellStyle name="_表7_沈阳_义县_19社收 12" xfId="5440"/>
    <cellStyle name="_表7_沈阳_义县_19社收 13" xfId="5441"/>
    <cellStyle name="_表7_沈阳_义县_19社收 14" xfId="5442"/>
    <cellStyle name="_表7_沈阳_义县_19社收 2" xfId="5443"/>
    <cellStyle name="_表7_沈阳_义县_19社收 3" xfId="5444"/>
    <cellStyle name="_表7_沈阳_义县_19社收 4" xfId="5445"/>
    <cellStyle name="_表7_沈阳_义县_19社收 5" xfId="5446"/>
    <cellStyle name="_表7_沈阳_义县_19社收 6" xfId="5447"/>
    <cellStyle name="_表7_沈阳_义县_19社收 7" xfId="5448"/>
    <cellStyle name="_表7_沈阳_义县_19社收 8" xfId="5449"/>
    <cellStyle name="_表7_沈阳_义县_19社收 9" xfId="5450"/>
    <cellStyle name="_表7_沈阳_义县_Sheet3" xfId="5451"/>
    <cellStyle name="_表7_沈阳_义县_Sheet3 10" xfId="5452"/>
    <cellStyle name="_表7_沈阳_义县_Sheet3 11" xfId="5453"/>
    <cellStyle name="_表7_沈阳_义县_Sheet3 12" xfId="5454"/>
    <cellStyle name="_表7_沈阳_义县_Sheet3 13" xfId="5455"/>
    <cellStyle name="_表7_沈阳_义县_Sheet3 14" xfId="5456"/>
    <cellStyle name="_表7_沈阳_义县_Sheet3 2" xfId="5457"/>
    <cellStyle name="_表7_沈阳_义县_Sheet3 3" xfId="5458"/>
    <cellStyle name="_表7_沈阳_义县_Sheet3 4" xfId="5459"/>
    <cellStyle name="_表7_沈阳_义县_Sheet3 5" xfId="5460"/>
    <cellStyle name="_表7_沈阳_义县_Sheet3 6" xfId="5461"/>
    <cellStyle name="_表7_沈阳_义县_Sheet3 7" xfId="5462"/>
    <cellStyle name="_表7_沈阳_义县_Sheet3 8" xfId="5463"/>
    <cellStyle name="_表7_沈阳_义县_Sheet3 9" xfId="5464"/>
    <cellStyle name="_表7_义县" xfId="5465"/>
    <cellStyle name="_表7_义县 10" xfId="5466"/>
    <cellStyle name="_表7_义县 11" xfId="5467"/>
    <cellStyle name="_表7_义县 12" xfId="5468"/>
    <cellStyle name="_表7_义县 13" xfId="5469"/>
    <cellStyle name="_表7_义县 14" xfId="5470"/>
    <cellStyle name="_表7_义县 2" xfId="5471"/>
    <cellStyle name="_表7_义县 3" xfId="5472"/>
    <cellStyle name="_表7_义县 4" xfId="5473"/>
    <cellStyle name="_表7_义县 5" xfId="5474"/>
    <cellStyle name="_表7_义县 6" xfId="5475"/>
    <cellStyle name="_表7_义县 7" xfId="5476"/>
    <cellStyle name="_表7_义县 8" xfId="5477"/>
    <cellStyle name="_表7_义县 9" xfId="5478"/>
    <cellStyle name="_表7_义县_19基金转移支付表" xfId="5479"/>
    <cellStyle name="_表7_义县_19基金转移支付表 10" xfId="5480"/>
    <cellStyle name="_表7_义县_19基金转移支付表 11" xfId="5481"/>
    <cellStyle name="_表7_义县_19基金转移支付表 12" xfId="5482"/>
    <cellStyle name="_表7_义县_19基金转移支付表 13" xfId="5483"/>
    <cellStyle name="_表7_义县_19基金转移支付表 14" xfId="5484"/>
    <cellStyle name="_表7_义县_19基金转移支付表 2" xfId="5485"/>
    <cellStyle name="_表7_义县_19基金转移支付表 3" xfId="5486"/>
    <cellStyle name="_表7_义县_19基金转移支付表 4" xfId="5487"/>
    <cellStyle name="_表7_义县_19基金转移支付表 5" xfId="5488"/>
    <cellStyle name="_表7_义县_19基金转移支付表 6" xfId="5489"/>
    <cellStyle name="_表7_义县_19基金转移支付表 7" xfId="5490"/>
    <cellStyle name="_表7_义县_19基金转移支付表 8" xfId="5491"/>
    <cellStyle name="_表7_义县_19基金转移支付表 9" xfId="5492"/>
    <cellStyle name="_表7_义县_19全县一般支" xfId="5493"/>
    <cellStyle name="_表7_义县_19全县一般支 10" xfId="5494"/>
    <cellStyle name="_表7_义县_19全县一般支 11" xfId="5495"/>
    <cellStyle name="_表7_义县_19全县一般支 12" xfId="5496"/>
    <cellStyle name="_表7_义县_19全县一般支 13" xfId="5497"/>
    <cellStyle name="_表7_义县_19全县一般支 14" xfId="5498"/>
    <cellStyle name="_表7_义县_19全县一般支 2" xfId="5499"/>
    <cellStyle name="_表7_义县_19全县一般支 3" xfId="5500"/>
    <cellStyle name="_表7_义县_19全县一般支 4" xfId="5501"/>
    <cellStyle name="_表7_义县_19全县一般支 5" xfId="5502"/>
    <cellStyle name="_表7_义县_19全县一般支 6" xfId="5503"/>
    <cellStyle name="_表7_义县_19全县一般支 7" xfId="5504"/>
    <cellStyle name="_表7_义县_19全县一般支 8" xfId="5505"/>
    <cellStyle name="_表7_义县_19全县一般支 9" xfId="5506"/>
    <cellStyle name="_表7_义县_19社收" xfId="5507"/>
    <cellStyle name="_表7_义县_19社收 10" xfId="5508"/>
    <cellStyle name="_表7_义县_19社收 11" xfId="5509"/>
    <cellStyle name="_表7_义县_19社收 12" xfId="5510"/>
    <cellStyle name="_表7_义县_19社收 13" xfId="5511"/>
    <cellStyle name="_表7_义县_19社收 14" xfId="5512"/>
    <cellStyle name="_表7_义县_19社收 2" xfId="5513"/>
    <cellStyle name="_表7_义县_19社收 3" xfId="5514"/>
    <cellStyle name="_表7_义县_19社收 4" xfId="5515"/>
    <cellStyle name="_表7_义县_19社收 5" xfId="5516"/>
    <cellStyle name="_表7_义县_19社收 6" xfId="5517"/>
    <cellStyle name="_表7_义县_19社收 7" xfId="5518"/>
    <cellStyle name="_表7_义县_19社收 8" xfId="5519"/>
    <cellStyle name="_表7_义县_19社收 9" xfId="5520"/>
    <cellStyle name="_表7_义县_Sheet3" xfId="5521"/>
    <cellStyle name="_表7_义县_Sheet3 10" xfId="5522"/>
    <cellStyle name="_表7_义县_Sheet3 11" xfId="5523"/>
    <cellStyle name="_表7_义县_Sheet3 12" xfId="5524"/>
    <cellStyle name="_表7_义县_Sheet3 13" xfId="5525"/>
    <cellStyle name="_表7_义县_Sheet3 14" xfId="5526"/>
    <cellStyle name="_表7_义县_Sheet3 2" xfId="5527"/>
    <cellStyle name="_表7_义县_Sheet3 3" xfId="5528"/>
    <cellStyle name="_表7_义县_Sheet3 4" xfId="5529"/>
    <cellStyle name="_表7_义县_Sheet3 5" xfId="5530"/>
    <cellStyle name="_表7_义县_Sheet3 6" xfId="5531"/>
    <cellStyle name="_表7_义县_Sheet3 7" xfId="5532"/>
    <cellStyle name="_表7_义县_Sheet3 8" xfId="5533"/>
    <cellStyle name="_表7_义县_Sheet3 9" xfId="5534"/>
    <cellStyle name="_部门预算需求20071207郭立新" xfId="5535"/>
    <cellStyle name="_部门预算需求20071207郭立新 10" xfId="5536"/>
    <cellStyle name="_部门预算需求20071207郭立新 11" xfId="5537"/>
    <cellStyle name="_部门预算需求20071207郭立新 12" xfId="5538"/>
    <cellStyle name="_部门预算需求20071207郭立新 13" xfId="5539"/>
    <cellStyle name="_部门预算需求20071207郭立新 14" xfId="5540"/>
    <cellStyle name="_部门预算需求20071207郭立新 2" xfId="5541"/>
    <cellStyle name="_部门预算需求20071207郭立新 3" xfId="5542"/>
    <cellStyle name="_部门预算需求20071207郭立新 4" xfId="5543"/>
    <cellStyle name="_部门预算需求20071207郭立新 5" xfId="5544"/>
    <cellStyle name="_部门预算需求20071207郭立新 6" xfId="5545"/>
    <cellStyle name="_部门预算需求20071207郭立新 7" xfId="5546"/>
    <cellStyle name="_部门预算需求20071207郭立新 8" xfId="5547"/>
    <cellStyle name="_部门预算需求20071207郭立新 9" xfId="5548"/>
    <cellStyle name="_部门预算需求20071207郭立新_19基金转移支付表" xfId="5549"/>
    <cellStyle name="_部门预算需求20071207郭立新_19基金转移支付表 10" xfId="5550"/>
    <cellStyle name="_部门预算需求20071207郭立新_19基金转移支付表 11" xfId="5551"/>
    <cellStyle name="_部门预算需求20071207郭立新_19基金转移支付表 12" xfId="5552"/>
    <cellStyle name="_部门预算需求20071207郭立新_19基金转移支付表 13" xfId="5553"/>
    <cellStyle name="_部门预算需求20071207郭立新_19基金转移支付表 14" xfId="5554"/>
    <cellStyle name="_部门预算需求20071207郭立新_19基金转移支付表 2" xfId="5555"/>
    <cellStyle name="_部门预算需求20071207郭立新_19基金转移支付表 3" xfId="5556"/>
    <cellStyle name="_部门预算需求20071207郭立新_19基金转移支付表 4" xfId="5557"/>
    <cellStyle name="_部门预算需求20071207郭立新_19基金转移支付表 5" xfId="5558"/>
    <cellStyle name="_部门预算需求20071207郭立新_19基金转移支付表 6" xfId="5559"/>
    <cellStyle name="_部门预算需求20071207郭立新_19基金转移支付表 7" xfId="5560"/>
    <cellStyle name="_部门预算需求20071207郭立新_19基金转移支付表 8" xfId="5561"/>
    <cellStyle name="_部门预算需求20071207郭立新_19基金转移支付表 9" xfId="5562"/>
    <cellStyle name="_部门预算需求20071207郭立新_19全县一般支" xfId="5563"/>
    <cellStyle name="_部门预算需求20071207郭立新_19全县一般支 10" xfId="5564"/>
    <cellStyle name="_部门预算需求20071207郭立新_19全县一般支 11" xfId="5565"/>
    <cellStyle name="_部门预算需求20071207郭立新_19全县一般支 12" xfId="5566"/>
    <cellStyle name="_部门预算需求20071207郭立新_19全县一般支 13" xfId="5567"/>
    <cellStyle name="_部门预算需求20071207郭立新_19全县一般支 14" xfId="5568"/>
    <cellStyle name="_部门预算需求20071207郭立新_19全县一般支 2" xfId="5569"/>
    <cellStyle name="_部门预算需求20071207郭立新_19全县一般支 3" xfId="5570"/>
    <cellStyle name="_部门预算需求20071207郭立新_19全县一般支 4" xfId="5571"/>
    <cellStyle name="_部门预算需求20071207郭立新_19全县一般支 5" xfId="5572"/>
    <cellStyle name="_部门预算需求20071207郭立新_19全县一般支 6" xfId="5573"/>
    <cellStyle name="_部门预算需求20071207郭立新_19全县一般支 7" xfId="5574"/>
    <cellStyle name="_部门预算需求20071207郭立新_19全县一般支 8" xfId="5575"/>
    <cellStyle name="_部门预算需求20071207郭立新_19全县一般支 9" xfId="5576"/>
    <cellStyle name="_部门预算需求20071207郭立新_19社收" xfId="5577"/>
    <cellStyle name="_部门预算需求20071207郭立新_19社收 10" xfId="5578"/>
    <cellStyle name="_部门预算需求20071207郭立新_19社收 11" xfId="5579"/>
    <cellStyle name="_部门预算需求20071207郭立新_19社收 12" xfId="5580"/>
    <cellStyle name="_部门预算需求20071207郭立新_19社收 13" xfId="5581"/>
    <cellStyle name="_部门预算需求20071207郭立新_19社收 14" xfId="5582"/>
    <cellStyle name="_部门预算需求20071207郭立新_19社收 2" xfId="5583"/>
    <cellStyle name="_部门预算需求20071207郭立新_19社收 3" xfId="5584"/>
    <cellStyle name="_部门预算需求20071207郭立新_19社收 4" xfId="5585"/>
    <cellStyle name="_部门预算需求20071207郭立新_19社收 5" xfId="5586"/>
    <cellStyle name="_部门预算需求20071207郭立新_19社收 6" xfId="5587"/>
    <cellStyle name="_部门预算需求20071207郭立新_19社收 7" xfId="5588"/>
    <cellStyle name="_部门预算需求20071207郭立新_19社收 8" xfId="5589"/>
    <cellStyle name="_部门预算需求20071207郭立新_19社收 9" xfId="5590"/>
    <cellStyle name="_部门预算需求20071207郭立新_Sheet3" xfId="5591"/>
    <cellStyle name="_部门预算需求20071207郭立新_Sheet3 10" xfId="5592"/>
    <cellStyle name="_部门预算需求20071207郭立新_Sheet3 11" xfId="5593"/>
    <cellStyle name="_部门预算需求20071207郭立新_Sheet3 12" xfId="5594"/>
    <cellStyle name="_部门预算需求20071207郭立新_Sheet3 13" xfId="5595"/>
    <cellStyle name="_部门预算需求20071207郭立新_Sheet3 14" xfId="5596"/>
    <cellStyle name="_部门预算需求20071207郭立新_Sheet3 2" xfId="5597"/>
    <cellStyle name="_部门预算需求20071207郭立新_Sheet3 3" xfId="5598"/>
    <cellStyle name="_部门预算需求20071207郭立新_Sheet3 4" xfId="5599"/>
    <cellStyle name="_部门预算需求20071207郭立新_Sheet3 5" xfId="5600"/>
    <cellStyle name="_部门预算需求20071207郭立新_Sheet3 6" xfId="5601"/>
    <cellStyle name="_部门预算需求20071207郭立新_Sheet3 7" xfId="5602"/>
    <cellStyle name="_部门预算需求20071207郭立新_Sheet3 8" xfId="5603"/>
    <cellStyle name="_部门预算需求20071207郭立新_Sheet3 9" xfId="5604"/>
    <cellStyle name="_部门预算需求20071207郭立新_古塔" xfId="5605"/>
    <cellStyle name="_部门预算需求20071207郭立新_古塔 10" xfId="5606"/>
    <cellStyle name="_部门预算需求20071207郭立新_古塔 11" xfId="5607"/>
    <cellStyle name="_部门预算需求20071207郭立新_古塔 12" xfId="5608"/>
    <cellStyle name="_部门预算需求20071207郭立新_古塔 13" xfId="5609"/>
    <cellStyle name="_部门预算需求20071207郭立新_古塔 14" xfId="5610"/>
    <cellStyle name="_部门预算需求20071207郭立新_古塔 2" xfId="5611"/>
    <cellStyle name="_部门预算需求20071207郭立新_古塔 3" xfId="5612"/>
    <cellStyle name="_部门预算需求20071207郭立新_古塔 4" xfId="5613"/>
    <cellStyle name="_部门预算需求20071207郭立新_古塔 5" xfId="5614"/>
    <cellStyle name="_部门预算需求20071207郭立新_古塔 6" xfId="5615"/>
    <cellStyle name="_部门预算需求20071207郭立新_古塔 7" xfId="5616"/>
    <cellStyle name="_部门预算需求20071207郭立新_古塔 8" xfId="5617"/>
    <cellStyle name="_部门预算需求20071207郭立新_古塔 9" xfId="5618"/>
    <cellStyle name="_部门预算需求20071207郭立新_古塔_19基金转移支付表" xfId="5619"/>
    <cellStyle name="_部门预算需求20071207郭立新_古塔_19基金转移支付表 10" xfId="5620"/>
    <cellStyle name="_部门预算需求20071207郭立新_古塔_19基金转移支付表 11" xfId="5621"/>
    <cellStyle name="_部门预算需求20071207郭立新_古塔_19基金转移支付表 12" xfId="5622"/>
    <cellStyle name="_部门预算需求20071207郭立新_古塔_19基金转移支付表 13" xfId="5623"/>
    <cellStyle name="_部门预算需求20071207郭立新_古塔_19基金转移支付表 14" xfId="5624"/>
    <cellStyle name="_部门预算需求20071207郭立新_古塔_19基金转移支付表 2" xfId="5625"/>
    <cellStyle name="_部门预算需求20071207郭立新_古塔_19基金转移支付表 3" xfId="5626"/>
    <cellStyle name="_部门预算需求20071207郭立新_古塔_19基金转移支付表 4" xfId="5627"/>
    <cellStyle name="_部门预算需求20071207郭立新_古塔_19基金转移支付表 5" xfId="5628"/>
    <cellStyle name="_部门预算需求20071207郭立新_古塔_19基金转移支付表 6" xfId="5629"/>
    <cellStyle name="_部门预算需求20071207郭立新_古塔_19基金转移支付表 7" xfId="5630"/>
    <cellStyle name="_部门预算需求20071207郭立新_古塔_19基金转移支付表 8" xfId="5631"/>
    <cellStyle name="_部门预算需求20071207郭立新_古塔_19基金转移支付表 9" xfId="5632"/>
    <cellStyle name="_部门预算需求20071207郭立新_古塔_19全县一般支" xfId="5633"/>
    <cellStyle name="_部门预算需求20071207郭立新_古塔_19全县一般支 10" xfId="5634"/>
    <cellStyle name="_部门预算需求20071207郭立新_古塔_19全县一般支 11" xfId="5635"/>
    <cellStyle name="_部门预算需求20071207郭立新_古塔_19全县一般支 12" xfId="5636"/>
    <cellStyle name="_部门预算需求20071207郭立新_古塔_19全县一般支 13" xfId="5637"/>
    <cellStyle name="_部门预算需求20071207郭立新_古塔_19全县一般支 14" xfId="5638"/>
    <cellStyle name="_部门预算需求20071207郭立新_古塔_19全县一般支 2" xfId="5639"/>
    <cellStyle name="_部门预算需求20071207郭立新_古塔_19全县一般支 3" xfId="5640"/>
    <cellStyle name="_部门预算需求20071207郭立新_古塔_19全县一般支 4" xfId="5641"/>
    <cellStyle name="_部门预算需求20071207郭立新_古塔_19全县一般支 5" xfId="5642"/>
    <cellStyle name="_部门预算需求20071207郭立新_古塔_19全县一般支 6" xfId="5643"/>
    <cellStyle name="_部门预算需求20071207郭立新_古塔_19全县一般支 7" xfId="5644"/>
    <cellStyle name="_部门预算需求20071207郭立新_古塔_19全县一般支 8" xfId="5645"/>
    <cellStyle name="_部门预算需求20071207郭立新_古塔_19全县一般支 9" xfId="5646"/>
    <cellStyle name="_部门预算需求20071207郭立新_古塔_19社收" xfId="5647"/>
    <cellStyle name="_部门预算需求20071207郭立新_古塔_19社收 10" xfId="5648"/>
    <cellStyle name="_部门预算需求20071207郭立新_古塔_19社收 11" xfId="5649"/>
    <cellStyle name="_部门预算需求20071207郭立新_古塔_19社收 12" xfId="5650"/>
    <cellStyle name="_部门预算需求20071207郭立新_古塔_19社收 13" xfId="5651"/>
    <cellStyle name="_部门预算需求20071207郭立新_古塔_19社收 14" xfId="5652"/>
    <cellStyle name="_部门预算需求20071207郭立新_古塔_19社收 2" xfId="5653"/>
    <cellStyle name="_部门预算需求20071207郭立新_古塔_19社收 3" xfId="5654"/>
    <cellStyle name="_部门预算需求20071207郭立新_古塔_19社收 4" xfId="5655"/>
    <cellStyle name="_部门预算需求20071207郭立新_古塔_19社收 5" xfId="5656"/>
    <cellStyle name="_部门预算需求20071207郭立新_古塔_19社收 6" xfId="5657"/>
    <cellStyle name="_部门预算需求20071207郭立新_古塔_19社收 7" xfId="5658"/>
    <cellStyle name="_部门预算需求20071207郭立新_古塔_19社收 8" xfId="5659"/>
    <cellStyle name="_部门预算需求20071207郭立新_古塔_19社收 9" xfId="5660"/>
    <cellStyle name="_部门预算需求20071207郭立新_古塔_Sheet3" xfId="5661"/>
    <cellStyle name="_部门预算需求20071207郭立新_古塔_Sheet3 10" xfId="5662"/>
    <cellStyle name="_部门预算需求20071207郭立新_古塔_Sheet3 11" xfId="5663"/>
    <cellStyle name="_部门预算需求20071207郭立新_古塔_Sheet3 12" xfId="5664"/>
    <cellStyle name="_部门预算需求20071207郭立新_古塔_Sheet3 13" xfId="5665"/>
    <cellStyle name="_部门预算需求20071207郭立新_古塔_Sheet3 14" xfId="5666"/>
    <cellStyle name="_部门预算需求20071207郭立新_古塔_Sheet3 2" xfId="5667"/>
    <cellStyle name="_部门预算需求20071207郭立新_古塔_Sheet3 3" xfId="5668"/>
    <cellStyle name="_部门预算需求20071207郭立新_古塔_Sheet3 4" xfId="5669"/>
    <cellStyle name="_部门预算需求20071207郭立新_古塔_Sheet3 5" xfId="5670"/>
    <cellStyle name="_部门预算需求20071207郭立新_古塔_Sheet3 6" xfId="5671"/>
    <cellStyle name="_部门预算需求20071207郭立新_古塔_Sheet3 7" xfId="5672"/>
    <cellStyle name="_部门预算需求20071207郭立新_古塔_Sheet3 8" xfId="5673"/>
    <cellStyle name="_部门预算需求20071207郭立新_古塔_Sheet3 9" xfId="5674"/>
    <cellStyle name="_部门预算需求20071207郭立新_沈阳" xfId="5675"/>
    <cellStyle name="_部门预算需求20071207郭立新_沈阳 10" xfId="5676"/>
    <cellStyle name="_部门预算需求20071207郭立新_沈阳 11" xfId="5677"/>
    <cellStyle name="_部门预算需求20071207郭立新_沈阳 12" xfId="5678"/>
    <cellStyle name="_部门预算需求20071207郭立新_沈阳 13" xfId="5679"/>
    <cellStyle name="_部门预算需求20071207郭立新_沈阳 14" xfId="5680"/>
    <cellStyle name="_部门预算需求20071207郭立新_沈阳 2" xfId="5681"/>
    <cellStyle name="_部门预算需求20071207郭立新_沈阳 3" xfId="5682"/>
    <cellStyle name="_部门预算需求20071207郭立新_沈阳 4" xfId="5683"/>
    <cellStyle name="_部门预算需求20071207郭立新_沈阳 5" xfId="5684"/>
    <cellStyle name="_部门预算需求20071207郭立新_沈阳 6" xfId="5685"/>
    <cellStyle name="_部门预算需求20071207郭立新_沈阳 7" xfId="5686"/>
    <cellStyle name="_部门预算需求20071207郭立新_沈阳 8" xfId="5687"/>
    <cellStyle name="_部门预算需求20071207郭立新_沈阳 9" xfId="5688"/>
    <cellStyle name="_部门预算需求20071207郭立新_沈阳_19基金转移支付表" xfId="5689"/>
    <cellStyle name="_部门预算需求20071207郭立新_沈阳_19基金转移支付表 10" xfId="5690"/>
    <cellStyle name="_部门预算需求20071207郭立新_沈阳_19基金转移支付表 11" xfId="5691"/>
    <cellStyle name="_部门预算需求20071207郭立新_沈阳_19基金转移支付表 12" xfId="5692"/>
    <cellStyle name="_部门预算需求20071207郭立新_沈阳_19基金转移支付表 13" xfId="5693"/>
    <cellStyle name="_部门预算需求20071207郭立新_沈阳_19基金转移支付表 14" xfId="5694"/>
    <cellStyle name="_部门预算需求20071207郭立新_沈阳_19基金转移支付表 2" xfId="5695"/>
    <cellStyle name="_部门预算需求20071207郭立新_沈阳_19基金转移支付表 3" xfId="5696"/>
    <cellStyle name="_部门预算需求20071207郭立新_沈阳_19基金转移支付表 4" xfId="5697"/>
    <cellStyle name="_部门预算需求20071207郭立新_沈阳_19基金转移支付表 5" xfId="5698"/>
    <cellStyle name="_部门预算需求20071207郭立新_沈阳_19基金转移支付表 6" xfId="5699"/>
    <cellStyle name="_部门预算需求20071207郭立新_沈阳_19基金转移支付表 7" xfId="5700"/>
    <cellStyle name="_部门预算需求20071207郭立新_沈阳_19基金转移支付表 8" xfId="5701"/>
    <cellStyle name="_部门预算需求20071207郭立新_沈阳_19基金转移支付表 9" xfId="5702"/>
    <cellStyle name="_部门预算需求20071207郭立新_沈阳_19全县一般支" xfId="5703"/>
    <cellStyle name="_部门预算需求20071207郭立新_沈阳_19全县一般支 10" xfId="5704"/>
    <cellStyle name="_部门预算需求20071207郭立新_沈阳_19全县一般支 11" xfId="5705"/>
    <cellStyle name="_部门预算需求20071207郭立新_沈阳_19全县一般支 12" xfId="5706"/>
    <cellStyle name="_部门预算需求20071207郭立新_沈阳_19全县一般支 13" xfId="5707"/>
    <cellStyle name="_部门预算需求20071207郭立新_沈阳_19全县一般支 14" xfId="5708"/>
    <cellStyle name="_部门预算需求20071207郭立新_沈阳_19全县一般支 2" xfId="5709"/>
    <cellStyle name="_部门预算需求20071207郭立新_沈阳_19全县一般支 3" xfId="5710"/>
    <cellStyle name="_部门预算需求20071207郭立新_沈阳_19全县一般支 4" xfId="5711"/>
    <cellStyle name="_部门预算需求20071207郭立新_沈阳_19全县一般支 5" xfId="5712"/>
    <cellStyle name="_部门预算需求20071207郭立新_沈阳_19全县一般支 6" xfId="5713"/>
    <cellStyle name="_部门预算需求20071207郭立新_沈阳_19全县一般支 7" xfId="5714"/>
    <cellStyle name="_部门预算需求20071207郭立新_沈阳_19全县一般支 8" xfId="5715"/>
    <cellStyle name="_部门预算需求20071207郭立新_沈阳_19全县一般支 9" xfId="5716"/>
    <cellStyle name="_部门预算需求20071207郭立新_沈阳_19社收" xfId="5717"/>
    <cellStyle name="_部门预算需求20071207郭立新_沈阳_19社收 10" xfId="5718"/>
    <cellStyle name="_部门预算需求20071207郭立新_沈阳_19社收 11" xfId="5719"/>
    <cellStyle name="_部门预算需求20071207郭立新_沈阳_19社收 12" xfId="5720"/>
    <cellStyle name="_部门预算需求20071207郭立新_沈阳_19社收 13" xfId="5721"/>
    <cellStyle name="_部门预算需求20071207郭立新_沈阳_19社收 14" xfId="5722"/>
    <cellStyle name="_部门预算需求20071207郭立新_沈阳_19社收 2" xfId="5723"/>
    <cellStyle name="_部门预算需求20071207郭立新_沈阳_19社收 3" xfId="5724"/>
    <cellStyle name="_部门预算需求20071207郭立新_沈阳_19社收 4" xfId="5725"/>
    <cellStyle name="_部门预算需求20071207郭立新_沈阳_19社收 5" xfId="5726"/>
    <cellStyle name="_部门预算需求20071207郭立新_沈阳_19社收 6" xfId="5727"/>
    <cellStyle name="_部门预算需求20071207郭立新_沈阳_19社收 7" xfId="5728"/>
    <cellStyle name="_部门预算需求20071207郭立新_沈阳_19社收 8" xfId="5729"/>
    <cellStyle name="_部门预算需求20071207郭立新_沈阳_19社收 9" xfId="5730"/>
    <cellStyle name="_部门预算需求20071207郭立新_沈阳_Sheet3" xfId="5731"/>
    <cellStyle name="_部门预算需求20071207郭立新_沈阳_Sheet3 10" xfId="5732"/>
    <cellStyle name="_部门预算需求20071207郭立新_沈阳_Sheet3 11" xfId="5733"/>
    <cellStyle name="_部门预算需求20071207郭立新_沈阳_Sheet3 12" xfId="5734"/>
    <cellStyle name="_部门预算需求20071207郭立新_沈阳_Sheet3 13" xfId="5735"/>
    <cellStyle name="_部门预算需求20071207郭立新_沈阳_Sheet3 14" xfId="5736"/>
    <cellStyle name="_部门预算需求20071207郭立新_沈阳_Sheet3 2" xfId="5737"/>
    <cellStyle name="_部门预算需求20071207郭立新_沈阳_Sheet3 3" xfId="5738"/>
    <cellStyle name="_部门预算需求20071207郭立新_沈阳_Sheet3 4" xfId="5739"/>
    <cellStyle name="_部门预算需求20071207郭立新_沈阳_Sheet3 5" xfId="5740"/>
    <cellStyle name="_部门预算需求20071207郭立新_沈阳_Sheet3 6" xfId="5741"/>
    <cellStyle name="_部门预算需求20071207郭立新_沈阳_Sheet3 7" xfId="5742"/>
    <cellStyle name="_部门预算需求20071207郭立新_沈阳_Sheet3 8" xfId="5743"/>
    <cellStyle name="_部门预算需求20071207郭立新_沈阳_Sheet3 9" xfId="5744"/>
    <cellStyle name="_部门预算需求20071207郭立新_沈阳_古塔" xfId="5745"/>
    <cellStyle name="_部门预算需求20071207郭立新_沈阳_古塔 10" xfId="5746"/>
    <cellStyle name="_部门预算需求20071207郭立新_沈阳_古塔 11" xfId="5747"/>
    <cellStyle name="_部门预算需求20071207郭立新_沈阳_古塔 12" xfId="5748"/>
    <cellStyle name="_部门预算需求20071207郭立新_沈阳_古塔 13" xfId="5749"/>
    <cellStyle name="_部门预算需求20071207郭立新_沈阳_古塔 14" xfId="5750"/>
    <cellStyle name="_部门预算需求20071207郭立新_沈阳_古塔 2" xfId="5751"/>
    <cellStyle name="_部门预算需求20071207郭立新_沈阳_古塔 3" xfId="5752"/>
    <cellStyle name="_部门预算需求20071207郭立新_沈阳_古塔 4" xfId="5753"/>
    <cellStyle name="_部门预算需求20071207郭立新_沈阳_古塔 5" xfId="5754"/>
    <cellStyle name="_部门预算需求20071207郭立新_沈阳_古塔 6" xfId="5755"/>
    <cellStyle name="_部门预算需求20071207郭立新_沈阳_古塔 7" xfId="5756"/>
    <cellStyle name="_部门预算需求20071207郭立新_沈阳_古塔 8" xfId="5757"/>
    <cellStyle name="_部门预算需求20071207郭立新_沈阳_古塔 9" xfId="5758"/>
    <cellStyle name="_部门预算需求20071207郭立新_沈阳_古塔_19基金转移支付表" xfId="5759"/>
    <cellStyle name="_部门预算需求20071207郭立新_沈阳_古塔_19基金转移支付表 10" xfId="5760"/>
    <cellStyle name="_部门预算需求20071207郭立新_沈阳_古塔_19基金转移支付表 11" xfId="5761"/>
    <cellStyle name="_部门预算需求20071207郭立新_沈阳_古塔_19基金转移支付表 12" xfId="5762"/>
    <cellStyle name="_部门预算需求20071207郭立新_沈阳_古塔_19基金转移支付表 13" xfId="5763"/>
    <cellStyle name="_部门预算需求20071207郭立新_沈阳_古塔_19基金转移支付表 14" xfId="5764"/>
    <cellStyle name="_部门预算需求20071207郭立新_沈阳_古塔_19基金转移支付表 2" xfId="5765"/>
    <cellStyle name="_部门预算需求20071207郭立新_沈阳_古塔_19基金转移支付表 3" xfId="5766"/>
    <cellStyle name="_部门预算需求20071207郭立新_沈阳_古塔_19基金转移支付表 4" xfId="5767"/>
    <cellStyle name="_部门预算需求20071207郭立新_沈阳_古塔_19基金转移支付表 5" xfId="5768"/>
    <cellStyle name="_部门预算需求20071207郭立新_沈阳_古塔_19基金转移支付表 6" xfId="5769"/>
    <cellStyle name="_部门预算需求20071207郭立新_沈阳_古塔_19基金转移支付表 7" xfId="5770"/>
    <cellStyle name="_部门预算需求20071207郭立新_沈阳_古塔_19基金转移支付表 8" xfId="5771"/>
    <cellStyle name="_部门预算需求20071207郭立新_沈阳_古塔_19基金转移支付表 9" xfId="5772"/>
    <cellStyle name="_部门预算需求20071207郭立新_沈阳_古塔_19全县一般支" xfId="5773"/>
    <cellStyle name="_部门预算需求20071207郭立新_沈阳_古塔_19全县一般支 10" xfId="5774"/>
    <cellStyle name="_部门预算需求20071207郭立新_沈阳_古塔_19全县一般支 11" xfId="5775"/>
    <cellStyle name="_部门预算需求20071207郭立新_沈阳_古塔_19全县一般支 12" xfId="5776"/>
    <cellStyle name="_部门预算需求20071207郭立新_沈阳_古塔_19全县一般支 13" xfId="5777"/>
    <cellStyle name="_部门预算需求20071207郭立新_沈阳_古塔_19全县一般支 14" xfId="5778"/>
    <cellStyle name="_部门预算需求20071207郭立新_沈阳_古塔_19全县一般支 2" xfId="5779"/>
    <cellStyle name="_部门预算需求20071207郭立新_沈阳_古塔_19全县一般支 3" xfId="5780"/>
    <cellStyle name="_部门预算需求20071207郭立新_沈阳_古塔_19全县一般支 4" xfId="5781"/>
    <cellStyle name="_部门预算需求20071207郭立新_沈阳_古塔_19全县一般支 5" xfId="5782"/>
    <cellStyle name="_部门预算需求20071207郭立新_沈阳_古塔_19全县一般支 6" xfId="5783"/>
    <cellStyle name="_部门预算需求20071207郭立新_沈阳_古塔_19全县一般支 7" xfId="5784"/>
    <cellStyle name="_部门预算需求20071207郭立新_沈阳_古塔_19全县一般支 8" xfId="5785"/>
    <cellStyle name="_部门预算需求20071207郭立新_沈阳_古塔_19全县一般支 9" xfId="5786"/>
    <cellStyle name="_部门预算需求20071207郭立新_沈阳_古塔_19社收" xfId="5787"/>
    <cellStyle name="_部门预算需求20071207郭立新_沈阳_古塔_19社收 10" xfId="5788"/>
    <cellStyle name="_部门预算需求20071207郭立新_沈阳_古塔_19社收 11" xfId="5789"/>
    <cellStyle name="_部门预算需求20071207郭立新_沈阳_古塔_19社收 12" xfId="5790"/>
    <cellStyle name="_部门预算需求20071207郭立新_沈阳_古塔_19社收 13" xfId="5791"/>
    <cellStyle name="_部门预算需求20071207郭立新_沈阳_古塔_19社收 14" xfId="5792"/>
    <cellStyle name="_部门预算需求20071207郭立新_沈阳_古塔_19社收 2" xfId="5793"/>
    <cellStyle name="_部门预算需求20071207郭立新_沈阳_古塔_19社收 3" xfId="5794"/>
    <cellStyle name="_部门预算需求20071207郭立新_沈阳_古塔_19社收 4" xfId="5795"/>
    <cellStyle name="_部门预算需求20071207郭立新_沈阳_古塔_19社收 5" xfId="5796"/>
    <cellStyle name="_部门预算需求20071207郭立新_沈阳_古塔_19社收 6" xfId="5797"/>
    <cellStyle name="_部门预算需求20071207郭立新_沈阳_古塔_19社收 7" xfId="5798"/>
    <cellStyle name="_部门预算需求20071207郭立新_沈阳_古塔_19社收 8" xfId="5799"/>
    <cellStyle name="_部门预算需求20071207郭立新_沈阳_古塔_19社收 9" xfId="5800"/>
    <cellStyle name="_部门预算需求20071207郭立新_沈阳_古塔_Sheet3" xfId="5801"/>
    <cellStyle name="_部门预算需求20071207郭立新_沈阳_古塔_Sheet3 10" xfId="5802"/>
    <cellStyle name="_部门预算需求20071207郭立新_沈阳_古塔_Sheet3 11" xfId="5803"/>
    <cellStyle name="_部门预算需求20071207郭立新_沈阳_古塔_Sheet3 12" xfId="5804"/>
    <cellStyle name="_部门预算需求20071207郭立新_沈阳_古塔_Sheet3 13" xfId="5805"/>
    <cellStyle name="_部门预算需求20071207郭立新_沈阳_古塔_Sheet3 14" xfId="5806"/>
    <cellStyle name="_部门预算需求20071207郭立新_沈阳_古塔_Sheet3 2" xfId="5807"/>
    <cellStyle name="_部门预算需求20071207郭立新_沈阳_古塔_Sheet3 3" xfId="5808"/>
    <cellStyle name="_部门预算需求20071207郭立新_沈阳_古塔_Sheet3 4" xfId="5809"/>
    <cellStyle name="_部门预算需求20071207郭立新_沈阳_古塔_Sheet3 5" xfId="5810"/>
    <cellStyle name="_部门预算需求20071207郭立新_沈阳_古塔_Sheet3 6" xfId="5811"/>
    <cellStyle name="_部门预算需求20071207郭立新_沈阳_古塔_Sheet3 7" xfId="5812"/>
    <cellStyle name="_部门预算需求20071207郭立新_沈阳_古塔_Sheet3 8" xfId="5813"/>
    <cellStyle name="_部门预算需求20071207郭立新_沈阳_古塔_Sheet3 9" xfId="5814"/>
    <cellStyle name="_部门预算需求20071207郭立新_沈阳_义县" xfId="5815"/>
    <cellStyle name="_部门预算需求20071207郭立新_沈阳_义县 10" xfId="5816"/>
    <cellStyle name="_部门预算需求20071207郭立新_沈阳_义县 11" xfId="5817"/>
    <cellStyle name="_部门预算需求20071207郭立新_沈阳_义县 12" xfId="5818"/>
    <cellStyle name="_部门预算需求20071207郭立新_沈阳_义县 13" xfId="5819"/>
    <cellStyle name="_部门预算需求20071207郭立新_沈阳_义县 14" xfId="5820"/>
    <cellStyle name="_部门预算需求20071207郭立新_沈阳_义县 2" xfId="5821"/>
    <cellStyle name="_部门预算需求20071207郭立新_沈阳_义县 3" xfId="5822"/>
    <cellStyle name="_部门预算需求20071207郭立新_沈阳_义县 4" xfId="5823"/>
    <cellStyle name="_部门预算需求20071207郭立新_沈阳_义县 5" xfId="5824"/>
    <cellStyle name="_部门预算需求20071207郭立新_沈阳_义县 6" xfId="5825"/>
    <cellStyle name="_部门预算需求20071207郭立新_沈阳_义县 7" xfId="5826"/>
    <cellStyle name="_部门预算需求20071207郭立新_沈阳_义县 8" xfId="5827"/>
    <cellStyle name="_部门预算需求20071207郭立新_沈阳_义县 9" xfId="5828"/>
    <cellStyle name="_部门预算需求20071207郭立新_沈阳_义县_19基金转移支付表" xfId="5829"/>
    <cellStyle name="_部门预算需求20071207郭立新_沈阳_义县_19基金转移支付表 10" xfId="5830"/>
    <cellStyle name="_部门预算需求20071207郭立新_沈阳_义县_19基金转移支付表 11" xfId="5831"/>
    <cellStyle name="_部门预算需求20071207郭立新_沈阳_义县_19基金转移支付表 12" xfId="5832"/>
    <cellStyle name="_部门预算需求20071207郭立新_沈阳_义县_19基金转移支付表 13" xfId="5833"/>
    <cellStyle name="_部门预算需求20071207郭立新_沈阳_义县_19基金转移支付表 14" xfId="5834"/>
    <cellStyle name="_部门预算需求20071207郭立新_沈阳_义县_19基金转移支付表 2" xfId="5835"/>
    <cellStyle name="_部门预算需求20071207郭立新_沈阳_义县_19基金转移支付表 3" xfId="5836"/>
    <cellStyle name="_部门预算需求20071207郭立新_沈阳_义县_19基金转移支付表 4" xfId="5837"/>
    <cellStyle name="_部门预算需求20071207郭立新_沈阳_义县_19基金转移支付表 5" xfId="5838"/>
    <cellStyle name="_部门预算需求20071207郭立新_沈阳_义县_19基金转移支付表 6" xfId="5839"/>
    <cellStyle name="_部门预算需求20071207郭立新_沈阳_义县_19基金转移支付表 7" xfId="5840"/>
    <cellStyle name="_部门预算需求20071207郭立新_沈阳_义县_19基金转移支付表 8" xfId="5841"/>
    <cellStyle name="_部门预算需求20071207郭立新_沈阳_义县_19基金转移支付表 9" xfId="5842"/>
    <cellStyle name="_部门预算需求20071207郭立新_沈阳_义县_19全县一般支" xfId="5843"/>
    <cellStyle name="_部门预算需求20071207郭立新_沈阳_义县_19全县一般支 10" xfId="5844"/>
    <cellStyle name="_部门预算需求20071207郭立新_沈阳_义县_19全县一般支 11" xfId="5845"/>
    <cellStyle name="_部门预算需求20071207郭立新_沈阳_义县_19全县一般支 12" xfId="5846"/>
    <cellStyle name="_部门预算需求20071207郭立新_沈阳_义县_19全县一般支 13" xfId="5847"/>
    <cellStyle name="_部门预算需求20071207郭立新_沈阳_义县_19全县一般支 14" xfId="5848"/>
    <cellStyle name="_部门预算需求20071207郭立新_沈阳_义县_19全县一般支 2" xfId="5849"/>
    <cellStyle name="_部门预算需求20071207郭立新_沈阳_义县_19全县一般支 3" xfId="5850"/>
    <cellStyle name="_部门预算需求20071207郭立新_沈阳_义县_19全县一般支 4" xfId="5851"/>
    <cellStyle name="_部门预算需求20071207郭立新_沈阳_义县_19全县一般支 5" xfId="5852"/>
    <cellStyle name="_部门预算需求20071207郭立新_沈阳_义县_19全县一般支 6" xfId="5853"/>
    <cellStyle name="_部门预算需求20071207郭立新_沈阳_义县_19全县一般支 7" xfId="5854"/>
    <cellStyle name="_部门预算需求20071207郭立新_沈阳_义县_19全县一般支 8" xfId="5855"/>
    <cellStyle name="_部门预算需求20071207郭立新_沈阳_义县_19全县一般支 9" xfId="5856"/>
    <cellStyle name="_部门预算需求20071207郭立新_沈阳_义县_19社收" xfId="5857"/>
    <cellStyle name="_部门预算需求20071207郭立新_沈阳_义县_19社收 10" xfId="5858"/>
    <cellStyle name="_部门预算需求20071207郭立新_沈阳_义县_19社收 11" xfId="5859"/>
    <cellStyle name="_部门预算需求20071207郭立新_沈阳_义县_19社收 12" xfId="5860"/>
    <cellStyle name="_部门预算需求20071207郭立新_沈阳_义县_19社收 13" xfId="5861"/>
    <cellStyle name="_部门预算需求20071207郭立新_沈阳_义县_19社收 14" xfId="5862"/>
    <cellStyle name="_部门预算需求20071207郭立新_沈阳_义县_19社收 2" xfId="5863"/>
    <cellStyle name="_部门预算需求20071207郭立新_沈阳_义县_19社收 3" xfId="5864"/>
    <cellStyle name="_部门预算需求20071207郭立新_沈阳_义县_19社收 4" xfId="5865"/>
    <cellStyle name="_部门预算需求20071207郭立新_沈阳_义县_19社收 5" xfId="5866"/>
    <cellStyle name="_部门预算需求20071207郭立新_沈阳_义县_19社收 6" xfId="5867"/>
    <cellStyle name="_部门预算需求20071207郭立新_沈阳_义县_19社收 7" xfId="5868"/>
    <cellStyle name="_部门预算需求20071207郭立新_沈阳_义县_19社收 8" xfId="5869"/>
    <cellStyle name="_部门预算需求20071207郭立新_沈阳_义县_19社收 9" xfId="5870"/>
    <cellStyle name="_部门预算需求20071207郭立新_沈阳_义县_Sheet3" xfId="5871"/>
    <cellStyle name="_部门预算需求20071207郭立新_沈阳_义县_Sheet3 10" xfId="5872"/>
    <cellStyle name="_部门预算需求20071207郭立新_沈阳_义县_Sheet3 11" xfId="5873"/>
    <cellStyle name="_部门预算需求20071207郭立新_沈阳_义县_Sheet3 12" xfId="5874"/>
    <cellStyle name="_部门预算需求20071207郭立新_沈阳_义县_Sheet3 13" xfId="5875"/>
    <cellStyle name="_部门预算需求20071207郭立新_沈阳_义县_Sheet3 14" xfId="5876"/>
    <cellStyle name="_部门预算需求20071207郭立新_沈阳_义县_Sheet3 2" xfId="5877"/>
    <cellStyle name="_部门预算需求20071207郭立新_沈阳_义县_Sheet3 3" xfId="5878"/>
    <cellStyle name="_部门预算需求20071207郭立新_沈阳_义县_Sheet3 4" xfId="5879"/>
    <cellStyle name="_部门预算需求20071207郭立新_沈阳_义县_Sheet3 5" xfId="5880"/>
    <cellStyle name="_部门预算需求20071207郭立新_沈阳_义县_Sheet3 6" xfId="5881"/>
    <cellStyle name="_部门预算需求20071207郭立新_沈阳_义县_Sheet3 7" xfId="5882"/>
    <cellStyle name="_部门预算需求20071207郭立新_沈阳_义县_Sheet3 8" xfId="5883"/>
    <cellStyle name="_部门预算需求20071207郭立新_沈阳_义县_Sheet3 9" xfId="5884"/>
    <cellStyle name="_部门预算需求20071207郭立新_义县" xfId="5885"/>
    <cellStyle name="_部门预算需求20071207郭立新_义县 10" xfId="5886"/>
    <cellStyle name="_部门预算需求20071207郭立新_义县 11" xfId="5887"/>
    <cellStyle name="_部门预算需求20071207郭立新_义县 12" xfId="5888"/>
    <cellStyle name="_部门预算需求20071207郭立新_义县 13" xfId="5889"/>
    <cellStyle name="_部门预算需求20071207郭立新_义县 14" xfId="5890"/>
    <cellStyle name="_部门预算需求20071207郭立新_义县 2" xfId="5891"/>
    <cellStyle name="_部门预算需求20071207郭立新_义县 3" xfId="5892"/>
    <cellStyle name="_部门预算需求20071207郭立新_义县 4" xfId="5893"/>
    <cellStyle name="_部门预算需求20071207郭立新_义县 5" xfId="5894"/>
    <cellStyle name="_部门预算需求20071207郭立新_义县 6" xfId="5895"/>
    <cellStyle name="_部门预算需求20071207郭立新_义县 7" xfId="5896"/>
    <cellStyle name="_部门预算需求20071207郭立新_义县 8" xfId="5897"/>
    <cellStyle name="_部门预算需求20071207郭立新_义县 9" xfId="5898"/>
    <cellStyle name="_部门预算需求20071207郭立新_义县_19基金转移支付表" xfId="5899"/>
    <cellStyle name="_部门预算需求20071207郭立新_义县_19基金转移支付表 10" xfId="5900"/>
    <cellStyle name="_部门预算需求20071207郭立新_义县_19基金转移支付表 11" xfId="5901"/>
    <cellStyle name="_部门预算需求20071207郭立新_义县_19基金转移支付表 12" xfId="5902"/>
    <cellStyle name="_部门预算需求20071207郭立新_义县_19基金转移支付表 13" xfId="5903"/>
    <cellStyle name="_部门预算需求20071207郭立新_义县_19基金转移支付表 14" xfId="5904"/>
    <cellStyle name="_部门预算需求20071207郭立新_义县_19基金转移支付表 2" xfId="5905"/>
    <cellStyle name="_部门预算需求20071207郭立新_义县_19基金转移支付表 3" xfId="5906"/>
    <cellStyle name="_部门预算需求20071207郭立新_义县_19基金转移支付表 4" xfId="5907"/>
    <cellStyle name="_部门预算需求20071207郭立新_义县_19基金转移支付表 5" xfId="5908"/>
    <cellStyle name="_部门预算需求20071207郭立新_义县_19基金转移支付表 6" xfId="5909"/>
    <cellStyle name="_部门预算需求20071207郭立新_义县_19基金转移支付表 7" xfId="5910"/>
    <cellStyle name="_部门预算需求20071207郭立新_义县_19基金转移支付表 8" xfId="5911"/>
    <cellStyle name="_部门预算需求20071207郭立新_义县_19基金转移支付表 9" xfId="5912"/>
    <cellStyle name="_部门预算需求20071207郭立新_义县_19全县一般支" xfId="5913"/>
    <cellStyle name="_部门预算需求20071207郭立新_义县_19全县一般支 10" xfId="5914"/>
    <cellStyle name="_部门预算需求20071207郭立新_义县_19全县一般支 11" xfId="5915"/>
    <cellStyle name="_部门预算需求20071207郭立新_义县_19全县一般支 12" xfId="5916"/>
    <cellStyle name="_部门预算需求20071207郭立新_义县_19全县一般支 13" xfId="5917"/>
    <cellStyle name="_部门预算需求20071207郭立新_义县_19全县一般支 14" xfId="5918"/>
    <cellStyle name="_部门预算需求20071207郭立新_义县_19全县一般支 2" xfId="5919"/>
    <cellStyle name="_部门预算需求20071207郭立新_义县_19全县一般支 3" xfId="5920"/>
    <cellStyle name="_部门预算需求20071207郭立新_义县_19全县一般支 4" xfId="5921"/>
    <cellStyle name="_部门预算需求20071207郭立新_义县_19全县一般支 5" xfId="5922"/>
    <cellStyle name="_部门预算需求20071207郭立新_义县_19全县一般支 6" xfId="5923"/>
    <cellStyle name="_部门预算需求20071207郭立新_义县_19全县一般支 7" xfId="5924"/>
    <cellStyle name="_部门预算需求20071207郭立新_义县_19全县一般支 8" xfId="5925"/>
    <cellStyle name="_部门预算需求20071207郭立新_义县_19全县一般支 9" xfId="5926"/>
    <cellStyle name="_部门预算需求20071207郭立新_义县_19社收" xfId="5927"/>
    <cellStyle name="_部门预算需求20071207郭立新_义县_19社收 10" xfId="5928"/>
    <cellStyle name="_部门预算需求20071207郭立新_义县_19社收 11" xfId="5929"/>
    <cellStyle name="_部门预算需求20071207郭立新_义县_19社收 12" xfId="5930"/>
    <cellStyle name="_部门预算需求20071207郭立新_义县_19社收 13" xfId="5931"/>
    <cellStyle name="_部门预算需求20071207郭立新_义县_19社收 14" xfId="5932"/>
    <cellStyle name="_部门预算需求20071207郭立新_义县_19社收 2" xfId="5933"/>
    <cellStyle name="_部门预算需求20071207郭立新_义县_19社收 3" xfId="5934"/>
    <cellStyle name="_部门预算需求20071207郭立新_义县_19社收 4" xfId="5935"/>
    <cellStyle name="_部门预算需求20071207郭立新_义县_19社收 5" xfId="5936"/>
    <cellStyle name="_部门预算需求20071207郭立新_义县_19社收 6" xfId="5937"/>
    <cellStyle name="_部门预算需求20071207郭立新_义县_19社收 7" xfId="5938"/>
    <cellStyle name="_部门预算需求20071207郭立新_义县_19社收 8" xfId="5939"/>
    <cellStyle name="_部门预算需求20071207郭立新_义县_19社收 9" xfId="5940"/>
    <cellStyle name="_部门预算需求20071207郭立新_义县_Sheet3" xfId="5941"/>
    <cellStyle name="_部门预算需求20071207郭立新_义县_Sheet3 10" xfId="5942"/>
    <cellStyle name="_部门预算需求20071207郭立新_义县_Sheet3 11" xfId="5943"/>
    <cellStyle name="_部门预算需求20071207郭立新_义县_Sheet3 12" xfId="5944"/>
    <cellStyle name="_部门预算需求20071207郭立新_义县_Sheet3 13" xfId="5945"/>
    <cellStyle name="_部门预算需求20071207郭立新_义县_Sheet3 14" xfId="5946"/>
    <cellStyle name="_部门预算需求20071207郭立新_义县_Sheet3 2" xfId="5947"/>
    <cellStyle name="_部门预算需求20071207郭立新_义县_Sheet3 3" xfId="5948"/>
    <cellStyle name="_部门预算需求20071207郭立新_义县_Sheet3 4" xfId="5949"/>
    <cellStyle name="_部门预算需求20071207郭立新_义县_Sheet3 5" xfId="5950"/>
    <cellStyle name="_部门预算需求20071207郭立新_义县_Sheet3 6" xfId="5951"/>
    <cellStyle name="_部门预算需求20071207郭立新_义县_Sheet3 7" xfId="5952"/>
    <cellStyle name="_部门预算需求20071207郭立新_义县_Sheet3 8" xfId="5953"/>
    <cellStyle name="_部门预算需求20071207郭立新_义县_Sheet3 9" xfId="5954"/>
    <cellStyle name="_大连市2005年一般预算收入完成情况监控表12.19" xfId="5955"/>
    <cellStyle name="_大连市2005年一般预算收入完成情况监控表12.19_19基金转移支付表" xfId="5956"/>
    <cellStyle name="_大连市2005年一般预算收入完成情况监控表12.19_19全县一般支" xfId="5957"/>
    <cellStyle name="_大连市2005年一般预算收入完成情况监控表12.19_19社收" xfId="5958"/>
    <cellStyle name="_大连市2005年一般预算收入完成情况监控表12.19_Sheet3" xfId="5959"/>
    <cellStyle name="_大连市2011年收支预算" xfId="5960"/>
    <cellStyle name="_大连市2011年收支预算_19基金转移支付表" xfId="5961"/>
    <cellStyle name="_大连市2011年收支预算_19全县一般支" xfId="5962"/>
    <cellStyle name="_大连市2011年收支预算_19社收" xfId="5963"/>
    <cellStyle name="_大连市2011年收支预算_Sheet3" xfId="5964"/>
    <cellStyle name="_大型活动" xfId="5965"/>
    <cellStyle name="_大型活动 10" xfId="5966"/>
    <cellStyle name="_大型活动 11" xfId="5967"/>
    <cellStyle name="_大型活动 12" xfId="5968"/>
    <cellStyle name="_大型活动 13" xfId="5969"/>
    <cellStyle name="_大型活动 14" xfId="5970"/>
    <cellStyle name="_大型活动 2" xfId="5971"/>
    <cellStyle name="_大型活动 3" xfId="5972"/>
    <cellStyle name="_大型活动 4" xfId="5973"/>
    <cellStyle name="_大型活动 5" xfId="5974"/>
    <cellStyle name="_大型活动 6" xfId="5975"/>
    <cellStyle name="_大型活动 7" xfId="5976"/>
    <cellStyle name="_大型活动 8" xfId="5977"/>
    <cellStyle name="_大型活动 9" xfId="5978"/>
    <cellStyle name="_大型活动_19基金转移支付表" xfId="5979"/>
    <cellStyle name="_大型活动_19基金转移支付表 10" xfId="5980"/>
    <cellStyle name="_大型活动_19基金转移支付表 11" xfId="5981"/>
    <cellStyle name="_大型活动_19基金转移支付表 12" xfId="5982"/>
    <cellStyle name="_大型活动_19基金转移支付表 13" xfId="5983"/>
    <cellStyle name="_大型活动_19基金转移支付表 14" xfId="5984"/>
    <cellStyle name="_大型活动_19基金转移支付表 2" xfId="5985"/>
    <cellStyle name="_大型活动_19基金转移支付表 3" xfId="5986"/>
    <cellStyle name="_大型活动_19基金转移支付表 4" xfId="5987"/>
    <cellStyle name="_大型活动_19基金转移支付表 5" xfId="5988"/>
    <cellStyle name="_大型活动_19基金转移支付表 6" xfId="5989"/>
    <cellStyle name="_大型活动_19基金转移支付表 7" xfId="5990"/>
    <cellStyle name="_大型活动_19基金转移支付表 8" xfId="5991"/>
    <cellStyle name="_大型活动_19基金转移支付表 9" xfId="5992"/>
    <cellStyle name="_大型活动_19全县一般支" xfId="5993"/>
    <cellStyle name="_大型活动_19全县一般支 10" xfId="5994"/>
    <cellStyle name="_大型活动_19全县一般支 11" xfId="5995"/>
    <cellStyle name="_大型活动_19全县一般支 12" xfId="5996"/>
    <cellStyle name="_大型活动_19全县一般支 13" xfId="5997"/>
    <cellStyle name="_大型活动_19全县一般支 14" xfId="5998"/>
    <cellStyle name="_大型活动_19全县一般支 2" xfId="5999"/>
    <cellStyle name="_大型活动_19全县一般支 3" xfId="6000"/>
    <cellStyle name="_大型活动_19全县一般支 4" xfId="6001"/>
    <cellStyle name="_大型活动_19全县一般支 5" xfId="6002"/>
    <cellStyle name="_大型活动_19全县一般支 6" xfId="6003"/>
    <cellStyle name="_大型活动_19全县一般支 7" xfId="6004"/>
    <cellStyle name="_大型活动_19全县一般支 8" xfId="6005"/>
    <cellStyle name="_大型活动_19全县一般支 9" xfId="6006"/>
    <cellStyle name="_大型活动_19社收" xfId="6007"/>
    <cellStyle name="_大型活动_19社收 10" xfId="6008"/>
    <cellStyle name="_大型活动_19社收 11" xfId="6009"/>
    <cellStyle name="_大型活动_19社收 12" xfId="6010"/>
    <cellStyle name="_大型活动_19社收 13" xfId="6011"/>
    <cellStyle name="_大型活动_19社收 14" xfId="6012"/>
    <cellStyle name="_大型活动_19社收 2" xfId="6013"/>
    <cellStyle name="_大型活动_19社收 3" xfId="6014"/>
    <cellStyle name="_大型活动_19社收 4" xfId="6015"/>
    <cellStyle name="_大型活动_19社收 5" xfId="6016"/>
    <cellStyle name="_大型活动_19社收 6" xfId="6017"/>
    <cellStyle name="_大型活动_19社收 7" xfId="6018"/>
    <cellStyle name="_大型活动_19社收 8" xfId="6019"/>
    <cellStyle name="_大型活动_19社收 9" xfId="6020"/>
    <cellStyle name="_大型活动_Sheet3" xfId="6021"/>
    <cellStyle name="_大型活动_Sheet3 10" xfId="6022"/>
    <cellStyle name="_大型活动_Sheet3 11" xfId="6023"/>
    <cellStyle name="_大型活动_Sheet3 12" xfId="6024"/>
    <cellStyle name="_大型活动_Sheet3 13" xfId="6025"/>
    <cellStyle name="_大型活动_Sheet3 14" xfId="6026"/>
    <cellStyle name="_大型活动_Sheet3 2" xfId="6027"/>
    <cellStyle name="_大型活动_Sheet3 3" xfId="6028"/>
    <cellStyle name="_大型活动_Sheet3 4" xfId="6029"/>
    <cellStyle name="_大型活动_Sheet3 5" xfId="6030"/>
    <cellStyle name="_大型活动_Sheet3 6" xfId="6031"/>
    <cellStyle name="_大型活动_Sheet3 7" xfId="6032"/>
    <cellStyle name="_大型活动_Sheet3 8" xfId="6033"/>
    <cellStyle name="_大型活动_Sheet3 9" xfId="6034"/>
    <cellStyle name="_大型活动_古塔" xfId="6035"/>
    <cellStyle name="_大型活动_古塔 10" xfId="6036"/>
    <cellStyle name="_大型活动_古塔 11" xfId="6037"/>
    <cellStyle name="_大型活动_古塔 12" xfId="6038"/>
    <cellStyle name="_大型活动_古塔 13" xfId="6039"/>
    <cellStyle name="_大型活动_古塔 14" xfId="6040"/>
    <cellStyle name="_大型活动_古塔 2" xfId="6041"/>
    <cellStyle name="_大型活动_古塔 3" xfId="6042"/>
    <cellStyle name="_大型活动_古塔 4" xfId="6043"/>
    <cellStyle name="_大型活动_古塔 5" xfId="6044"/>
    <cellStyle name="_大型活动_古塔 6" xfId="6045"/>
    <cellStyle name="_大型活动_古塔 7" xfId="6046"/>
    <cellStyle name="_大型活动_古塔 8" xfId="6047"/>
    <cellStyle name="_大型活动_古塔 9" xfId="6048"/>
    <cellStyle name="_大型活动_古塔_19基金转移支付表" xfId="6049"/>
    <cellStyle name="_大型活动_古塔_19基金转移支付表 10" xfId="6050"/>
    <cellStyle name="_大型活动_古塔_19基金转移支付表 11" xfId="6051"/>
    <cellStyle name="_大型活动_古塔_19基金转移支付表 12" xfId="6052"/>
    <cellStyle name="_大型活动_古塔_19基金转移支付表 13" xfId="6053"/>
    <cellStyle name="_大型活动_古塔_19基金转移支付表 14" xfId="6054"/>
    <cellStyle name="_大型活动_古塔_19基金转移支付表 2" xfId="6055"/>
    <cellStyle name="_大型活动_古塔_19基金转移支付表 3" xfId="6056"/>
    <cellStyle name="_大型活动_古塔_19基金转移支付表 4" xfId="6057"/>
    <cellStyle name="_大型活动_古塔_19基金转移支付表 5" xfId="6058"/>
    <cellStyle name="_大型活动_古塔_19基金转移支付表 6" xfId="6059"/>
    <cellStyle name="_大型活动_古塔_19基金转移支付表 7" xfId="6060"/>
    <cellStyle name="_大型活动_古塔_19基金转移支付表 8" xfId="6061"/>
    <cellStyle name="_大型活动_古塔_19基金转移支付表 9" xfId="6062"/>
    <cellStyle name="_大型活动_古塔_19全县一般支" xfId="6063"/>
    <cellStyle name="_大型活动_古塔_19全县一般支 10" xfId="6064"/>
    <cellStyle name="_大型活动_古塔_19全县一般支 11" xfId="6065"/>
    <cellStyle name="_大型活动_古塔_19全县一般支 12" xfId="6066"/>
    <cellStyle name="_大型活动_古塔_19全县一般支 13" xfId="6067"/>
    <cellStyle name="_大型活动_古塔_19全县一般支 14" xfId="6068"/>
    <cellStyle name="_大型活动_古塔_19全县一般支 2" xfId="6069"/>
    <cellStyle name="_大型活动_古塔_19全县一般支 3" xfId="6070"/>
    <cellStyle name="_大型活动_古塔_19全县一般支 4" xfId="6071"/>
    <cellStyle name="_大型活动_古塔_19全县一般支 5" xfId="6072"/>
    <cellStyle name="_大型活动_古塔_19全县一般支 6" xfId="6073"/>
    <cellStyle name="_大型活动_古塔_19全县一般支 7" xfId="6074"/>
    <cellStyle name="_大型活动_古塔_19全县一般支 8" xfId="6075"/>
    <cellStyle name="_大型活动_古塔_19全县一般支 9" xfId="6076"/>
    <cellStyle name="_大型活动_古塔_19社收" xfId="6077"/>
    <cellStyle name="_大型活动_古塔_19社收 10" xfId="6078"/>
    <cellStyle name="_大型活动_古塔_19社收 11" xfId="6079"/>
    <cellStyle name="_大型活动_古塔_19社收 12" xfId="6080"/>
    <cellStyle name="_大型活动_古塔_19社收 13" xfId="6081"/>
    <cellStyle name="_大型活动_古塔_19社收 14" xfId="6082"/>
    <cellStyle name="_大型活动_古塔_19社收 2" xfId="6083"/>
    <cellStyle name="_大型活动_古塔_19社收 3" xfId="6084"/>
    <cellStyle name="_大型活动_古塔_19社收 4" xfId="6085"/>
    <cellStyle name="_大型活动_古塔_19社收 5" xfId="6086"/>
    <cellStyle name="_大型活动_古塔_19社收 6" xfId="6087"/>
    <cellStyle name="_大型活动_古塔_19社收 7" xfId="6088"/>
    <cellStyle name="_大型活动_古塔_19社收 8" xfId="6089"/>
    <cellStyle name="_大型活动_古塔_19社收 9" xfId="6090"/>
    <cellStyle name="_大型活动_古塔_Sheet3" xfId="6091"/>
    <cellStyle name="_大型活动_古塔_Sheet3 10" xfId="6092"/>
    <cellStyle name="_大型活动_古塔_Sheet3 11" xfId="6093"/>
    <cellStyle name="_大型活动_古塔_Sheet3 12" xfId="6094"/>
    <cellStyle name="_大型活动_古塔_Sheet3 13" xfId="6095"/>
    <cellStyle name="_大型活动_古塔_Sheet3 14" xfId="6096"/>
    <cellStyle name="_大型活动_古塔_Sheet3 2" xfId="6097"/>
    <cellStyle name="_大型活动_古塔_Sheet3 3" xfId="6098"/>
    <cellStyle name="_大型活动_古塔_Sheet3 4" xfId="6099"/>
    <cellStyle name="_大型活动_古塔_Sheet3 5" xfId="6100"/>
    <cellStyle name="_大型活动_古塔_Sheet3 6" xfId="6101"/>
    <cellStyle name="_大型活动_古塔_Sheet3 7" xfId="6102"/>
    <cellStyle name="_大型活动_古塔_Sheet3 8" xfId="6103"/>
    <cellStyle name="_大型活动_古塔_Sheet3 9" xfId="6104"/>
    <cellStyle name="_大型活动_沈阳" xfId="6105"/>
    <cellStyle name="_大型活动_沈阳 10" xfId="6106"/>
    <cellStyle name="_大型活动_沈阳 11" xfId="6107"/>
    <cellStyle name="_大型活动_沈阳 12" xfId="6108"/>
    <cellStyle name="_大型活动_沈阳 13" xfId="6109"/>
    <cellStyle name="_大型活动_沈阳 14" xfId="6110"/>
    <cellStyle name="_大型活动_沈阳 2" xfId="6111"/>
    <cellStyle name="_大型活动_沈阳 3" xfId="6112"/>
    <cellStyle name="_大型活动_沈阳 4" xfId="6113"/>
    <cellStyle name="_大型活动_沈阳 5" xfId="6114"/>
    <cellStyle name="_大型活动_沈阳 6" xfId="6115"/>
    <cellStyle name="_大型活动_沈阳 7" xfId="6116"/>
    <cellStyle name="_大型活动_沈阳 8" xfId="6117"/>
    <cellStyle name="_大型活动_沈阳 9" xfId="6118"/>
    <cellStyle name="_大型活动_沈阳_19基金转移支付表" xfId="6119"/>
    <cellStyle name="_大型活动_沈阳_19基金转移支付表 10" xfId="6120"/>
    <cellStyle name="_大型活动_沈阳_19基金转移支付表 11" xfId="6121"/>
    <cellStyle name="_大型活动_沈阳_19基金转移支付表 12" xfId="6122"/>
    <cellStyle name="_大型活动_沈阳_19基金转移支付表 13" xfId="6123"/>
    <cellStyle name="_大型活动_沈阳_19基金转移支付表 14" xfId="6124"/>
    <cellStyle name="_大型活动_沈阳_19基金转移支付表 2" xfId="6125"/>
    <cellStyle name="_大型活动_沈阳_19基金转移支付表 3" xfId="6126"/>
    <cellStyle name="_大型活动_沈阳_19基金转移支付表 4" xfId="6127"/>
    <cellStyle name="_大型活动_沈阳_19基金转移支付表 5" xfId="6128"/>
    <cellStyle name="_大型活动_沈阳_19基金转移支付表 6" xfId="6129"/>
    <cellStyle name="_大型活动_沈阳_19基金转移支付表 7" xfId="6130"/>
    <cellStyle name="_大型活动_沈阳_19基金转移支付表 8" xfId="6131"/>
    <cellStyle name="_大型活动_沈阳_19基金转移支付表 9" xfId="6132"/>
    <cellStyle name="_大型活动_沈阳_19全县一般支" xfId="6133"/>
    <cellStyle name="_大型活动_沈阳_19全县一般支 10" xfId="6134"/>
    <cellStyle name="_大型活动_沈阳_19全县一般支 11" xfId="6135"/>
    <cellStyle name="_大型活动_沈阳_19全县一般支 12" xfId="6136"/>
    <cellStyle name="_大型活动_沈阳_19全县一般支 13" xfId="6137"/>
    <cellStyle name="_大型活动_沈阳_19全县一般支 14" xfId="6138"/>
    <cellStyle name="_大型活动_沈阳_19全县一般支 2" xfId="6139"/>
    <cellStyle name="_大型活动_沈阳_19全县一般支 3" xfId="6140"/>
    <cellStyle name="_大型活动_沈阳_19全县一般支 4" xfId="6141"/>
    <cellStyle name="_大型活动_沈阳_19全县一般支 5" xfId="6142"/>
    <cellStyle name="_大型活动_沈阳_19全县一般支 6" xfId="6143"/>
    <cellStyle name="_大型活动_沈阳_19全县一般支 7" xfId="6144"/>
    <cellStyle name="_大型活动_沈阳_19全县一般支 8" xfId="6145"/>
    <cellStyle name="_大型活动_沈阳_19全县一般支 9" xfId="6146"/>
    <cellStyle name="_大型活动_沈阳_19社收" xfId="6147"/>
    <cellStyle name="_大型活动_沈阳_19社收 10" xfId="6148"/>
    <cellStyle name="_大型活动_沈阳_19社收 11" xfId="6149"/>
    <cellStyle name="_大型活动_沈阳_19社收 12" xfId="6150"/>
    <cellStyle name="_大型活动_沈阳_19社收 13" xfId="6151"/>
    <cellStyle name="_大型活动_沈阳_19社收 14" xfId="6152"/>
    <cellStyle name="_大型活动_沈阳_19社收 2" xfId="6153"/>
    <cellStyle name="_大型活动_沈阳_19社收 3" xfId="6154"/>
    <cellStyle name="_大型活动_沈阳_19社收 4" xfId="6155"/>
    <cellStyle name="_大型活动_沈阳_19社收 5" xfId="6156"/>
    <cellStyle name="_大型活动_沈阳_19社收 6" xfId="6157"/>
    <cellStyle name="_大型活动_沈阳_19社收 7" xfId="6158"/>
    <cellStyle name="_大型活动_沈阳_19社收 8" xfId="6159"/>
    <cellStyle name="_大型活动_沈阳_19社收 9" xfId="6160"/>
    <cellStyle name="_大型活动_沈阳_Sheet3" xfId="6161"/>
    <cellStyle name="_大型活动_沈阳_Sheet3 10" xfId="6162"/>
    <cellStyle name="_大型活动_沈阳_Sheet3 11" xfId="6163"/>
    <cellStyle name="_大型活动_沈阳_Sheet3 12" xfId="6164"/>
    <cellStyle name="_大型活动_沈阳_Sheet3 13" xfId="6165"/>
    <cellStyle name="_大型活动_沈阳_Sheet3 14" xfId="6166"/>
    <cellStyle name="_大型活动_沈阳_Sheet3 2" xfId="6167"/>
    <cellStyle name="_大型活动_沈阳_Sheet3 3" xfId="6168"/>
    <cellStyle name="_大型活动_沈阳_Sheet3 4" xfId="6169"/>
    <cellStyle name="_大型活动_沈阳_Sheet3 5" xfId="6170"/>
    <cellStyle name="_大型活动_沈阳_Sheet3 6" xfId="6171"/>
    <cellStyle name="_大型活动_沈阳_Sheet3 7" xfId="6172"/>
    <cellStyle name="_大型活动_沈阳_Sheet3 8" xfId="6173"/>
    <cellStyle name="_大型活动_沈阳_Sheet3 9" xfId="6174"/>
    <cellStyle name="_大型活动_沈阳_古塔" xfId="6175"/>
    <cellStyle name="_大型活动_沈阳_古塔 10" xfId="6176"/>
    <cellStyle name="_大型活动_沈阳_古塔 11" xfId="6177"/>
    <cellStyle name="_大型活动_沈阳_古塔 12" xfId="6178"/>
    <cellStyle name="_大型活动_沈阳_古塔 13" xfId="6179"/>
    <cellStyle name="_大型活动_沈阳_古塔 14" xfId="6180"/>
    <cellStyle name="_大型活动_沈阳_古塔 2" xfId="6181"/>
    <cellStyle name="_大型活动_沈阳_古塔 3" xfId="6182"/>
    <cellStyle name="_大型活动_沈阳_古塔 4" xfId="6183"/>
    <cellStyle name="_大型活动_沈阳_古塔 5" xfId="6184"/>
    <cellStyle name="_大型活动_沈阳_古塔 6" xfId="6185"/>
    <cellStyle name="_大型活动_沈阳_古塔 7" xfId="6186"/>
    <cellStyle name="_大型活动_沈阳_古塔 8" xfId="6187"/>
    <cellStyle name="_大型活动_沈阳_古塔 9" xfId="6188"/>
    <cellStyle name="_大型活动_沈阳_古塔_19基金转移支付表" xfId="6189"/>
    <cellStyle name="_大型活动_沈阳_古塔_19基金转移支付表 10" xfId="6190"/>
    <cellStyle name="_大型活动_沈阳_古塔_19基金转移支付表 11" xfId="6191"/>
    <cellStyle name="_大型活动_沈阳_古塔_19基金转移支付表 12" xfId="6192"/>
    <cellStyle name="_大型活动_沈阳_古塔_19基金转移支付表 13" xfId="6193"/>
    <cellStyle name="_大型活动_沈阳_古塔_19基金转移支付表 14" xfId="6194"/>
    <cellStyle name="_大型活动_沈阳_古塔_19基金转移支付表 2" xfId="6195"/>
    <cellStyle name="_大型活动_沈阳_古塔_19基金转移支付表 3" xfId="6196"/>
    <cellStyle name="_大型活动_沈阳_古塔_19基金转移支付表 4" xfId="6197"/>
    <cellStyle name="_大型活动_沈阳_古塔_19基金转移支付表 5" xfId="6198"/>
    <cellStyle name="_大型活动_沈阳_古塔_19基金转移支付表 6" xfId="6199"/>
    <cellStyle name="_大型活动_沈阳_古塔_19基金转移支付表 7" xfId="6200"/>
    <cellStyle name="_大型活动_沈阳_古塔_19基金转移支付表 8" xfId="6201"/>
    <cellStyle name="_大型活动_沈阳_古塔_19基金转移支付表 9" xfId="6202"/>
    <cellStyle name="_大型活动_沈阳_古塔_19全县一般支" xfId="6203"/>
    <cellStyle name="_大型活动_沈阳_古塔_19全县一般支 10" xfId="6204"/>
    <cellStyle name="_大型活动_沈阳_古塔_19全县一般支 11" xfId="6205"/>
    <cellStyle name="_大型活动_沈阳_古塔_19全县一般支 12" xfId="6206"/>
    <cellStyle name="_大型活动_沈阳_古塔_19全县一般支 13" xfId="6207"/>
    <cellStyle name="_大型活动_沈阳_古塔_19全县一般支 14" xfId="6208"/>
    <cellStyle name="_大型活动_沈阳_古塔_19全县一般支 2" xfId="6209"/>
    <cellStyle name="_大型活动_沈阳_古塔_19全县一般支 3" xfId="6210"/>
    <cellStyle name="_大型活动_沈阳_古塔_19全县一般支 4" xfId="6211"/>
    <cellStyle name="_大型活动_沈阳_古塔_19全县一般支 5" xfId="6212"/>
    <cellStyle name="_大型活动_沈阳_古塔_19全县一般支 6" xfId="6213"/>
    <cellStyle name="_大型活动_沈阳_古塔_19全县一般支 7" xfId="6214"/>
    <cellStyle name="_大型活动_沈阳_古塔_19全县一般支 8" xfId="6215"/>
    <cellStyle name="_大型活动_沈阳_古塔_19全县一般支 9" xfId="6216"/>
    <cellStyle name="_大型活动_沈阳_古塔_19社收" xfId="6217"/>
    <cellStyle name="_大型活动_沈阳_古塔_19社收 10" xfId="6218"/>
    <cellStyle name="_大型活动_沈阳_古塔_19社收 11" xfId="6219"/>
    <cellStyle name="_大型活动_沈阳_古塔_19社收 12" xfId="6220"/>
    <cellStyle name="_大型活动_沈阳_古塔_19社收 13" xfId="6221"/>
    <cellStyle name="_大型活动_沈阳_古塔_19社收 14" xfId="6222"/>
    <cellStyle name="_大型活动_沈阳_古塔_19社收 2" xfId="6223"/>
    <cellStyle name="_大型活动_沈阳_古塔_19社收 3" xfId="6224"/>
    <cellStyle name="_大型活动_沈阳_古塔_19社收 4" xfId="6225"/>
    <cellStyle name="_大型活动_沈阳_古塔_19社收 5" xfId="6226"/>
    <cellStyle name="_大型活动_沈阳_古塔_19社收 6" xfId="6227"/>
    <cellStyle name="_大型活动_沈阳_古塔_19社收 7" xfId="6228"/>
    <cellStyle name="_大型活动_沈阳_古塔_19社收 8" xfId="6229"/>
    <cellStyle name="_大型活动_沈阳_古塔_19社收 9" xfId="6230"/>
    <cellStyle name="_大型活动_沈阳_古塔_Sheet3" xfId="6231"/>
    <cellStyle name="_大型活动_沈阳_古塔_Sheet3 10" xfId="6232"/>
    <cellStyle name="_大型活动_沈阳_古塔_Sheet3 11" xfId="6233"/>
    <cellStyle name="_大型活动_沈阳_古塔_Sheet3 12" xfId="6234"/>
    <cellStyle name="_大型活动_沈阳_古塔_Sheet3 13" xfId="6235"/>
    <cellStyle name="_大型活动_沈阳_古塔_Sheet3 14" xfId="6236"/>
    <cellStyle name="_大型活动_沈阳_古塔_Sheet3 2" xfId="6237"/>
    <cellStyle name="_大型活动_沈阳_古塔_Sheet3 3" xfId="6238"/>
    <cellStyle name="_大型活动_沈阳_古塔_Sheet3 4" xfId="6239"/>
    <cellStyle name="_大型活动_沈阳_古塔_Sheet3 5" xfId="6240"/>
    <cellStyle name="_大型活动_沈阳_古塔_Sheet3 6" xfId="6241"/>
    <cellStyle name="_大型活动_沈阳_古塔_Sheet3 7" xfId="6242"/>
    <cellStyle name="_大型活动_沈阳_古塔_Sheet3 8" xfId="6243"/>
    <cellStyle name="_大型活动_沈阳_古塔_Sheet3 9" xfId="6244"/>
    <cellStyle name="_大型活动_沈阳_义县" xfId="6245"/>
    <cellStyle name="_大型活动_沈阳_义县 10" xfId="6246"/>
    <cellStyle name="_大型活动_沈阳_义县 11" xfId="6247"/>
    <cellStyle name="_大型活动_沈阳_义县 12" xfId="6248"/>
    <cellStyle name="_大型活动_沈阳_义县 13" xfId="6249"/>
    <cellStyle name="_大型活动_沈阳_义县 14" xfId="6250"/>
    <cellStyle name="_大型活动_沈阳_义县 2" xfId="6251"/>
    <cellStyle name="_大型活动_沈阳_义县 3" xfId="6252"/>
    <cellStyle name="_大型活动_沈阳_义县 4" xfId="6253"/>
    <cellStyle name="_大型活动_沈阳_义县 5" xfId="6254"/>
    <cellStyle name="_大型活动_沈阳_义县 6" xfId="6255"/>
    <cellStyle name="_大型活动_沈阳_义县 7" xfId="6256"/>
    <cellStyle name="_大型活动_沈阳_义县 8" xfId="6257"/>
    <cellStyle name="_大型活动_沈阳_义县 9" xfId="6258"/>
    <cellStyle name="_大型活动_沈阳_义县_19基金转移支付表" xfId="6259"/>
    <cellStyle name="_大型活动_沈阳_义县_19基金转移支付表 10" xfId="6260"/>
    <cellStyle name="_大型活动_沈阳_义县_19基金转移支付表 11" xfId="6261"/>
    <cellStyle name="_大型活动_沈阳_义县_19基金转移支付表 12" xfId="6262"/>
    <cellStyle name="_大型活动_沈阳_义县_19基金转移支付表 13" xfId="6263"/>
    <cellStyle name="_大型活动_沈阳_义县_19基金转移支付表 14" xfId="6264"/>
    <cellStyle name="_大型活动_沈阳_义县_19基金转移支付表 2" xfId="6265"/>
    <cellStyle name="_大型活动_沈阳_义县_19基金转移支付表 3" xfId="6266"/>
    <cellStyle name="_大型活动_沈阳_义县_19基金转移支付表 4" xfId="6267"/>
    <cellStyle name="_大型活动_沈阳_义县_19基金转移支付表 5" xfId="6268"/>
    <cellStyle name="_大型活动_沈阳_义县_19基金转移支付表 6" xfId="6269"/>
    <cellStyle name="_大型活动_沈阳_义县_19基金转移支付表 7" xfId="6270"/>
    <cellStyle name="_大型活动_沈阳_义县_19基金转移支付表 8" xfId="6271"/>
    <cellStyle name="_大型活动_沈阳_义县_19基金转移支付表 9" xfId="6272"/>
    <cellStyle name="_大型活动_沈阳_义县_19全县一般支" xfId="6273"/>
    <cellStyle name="_大型活动_沈阳_义县_19全县一般支 10" xfId="6274"/>
    <cellStyle name="_大型活动_沈阳_义县_19全县一般支 11" xfId="6275"/>
    <cellStyle name="_大型活动_沈阳_义县_19全县一般支 12" xfId="6276"/>
    <cellStyle name="_大型活动_沈阳_义县_19全县一般支 13" xfId="6277"/>
    <cellStyle name="_大型活动_沈阳_义县_19全县一般支 14" xfId="6278"/>
    <cellStyle name="_大型活动_沈阳_义县_19全县一般支 2" xfId="6279"/>
    <cellStyle name="_大型活动_沈阳_义县_19全县一般支 3" xfId="6280"/>
    <cellStyle name="_大型活动_沈阳_义县_19全县一般支 4" xfId="6281"/>
    <cellStyle name="_大型活动_沈阳_义县_19全县一般支 5" xfId="6282"/>
    <cellStyle name="_大型活动_沈阳_义县_19全县一般支 6" xfId="6283"/>
    <cellStyle name="_大型活动_沈阳_义县_19全县一般支 7" xfId="6284"/>
    <cellStyle name="_大型活动_沈阳_义县_19全县一般支 8" xfId="6285"/>
    <cellStyle name="_大型活动_沈阳_义县_19全县一般支 9" xfId="6286"/>
    <cellStyle name="_大型活动_沈阳_义县_19社收" xfId="6287"/>
    <cellStyle name="_大型活动_沈阳_义县_19社收 10" xfId="6288"/>
    <cellStyle name="_大型活动_沈阳_义县_19社收 11" xfId="6289"/>
    <cellStyle name="_大型活动_沈阳_义县_19社收 12" xfId="6290"/>
    <cellStyle name="_大型活动_沈阳_义县_19社收 13" xfId="6291"/>
    <cellStyle name="_大型活动_沈阳_义县_19社收 14" xfId="6292"/>
    <cellStyle name="_大型活动_沈阳_义县_19社收 2" xfId="6293"/>
    <cellStyle name="_大型活动_沈阳_义县_19社收 3" xfId="6294"/>
    <cellStyle name="_大型活动_沈阳_义县_19社收 4" xfId="6295"/>
    <cellStyle name="_大型活动_沈阳_义县_19社收 5" xfId="6296"/>
    <cellStyle name="_大型活动_沈阳_义县_19社收 6" xfId="6297"/>
    <cellStyle name="_大型活动_沈阳_义县_19社收 7" xfId="6298"/>
    <cellStyle name="_大型活动_沈阳_义县_19社收 8" xfId="6299"/>
    <cellStyle name="_大型活动_沈阳_义县_19社收 9" xfId="6300"/>
    <cellStyle name="_大型活动_沈阳_义县_Sheet3" xfId="6301"/>
    <cellStyle name="_大型活动_沈阳_义县_Sheet3 10" xfId="6302"/>
    <cellStyle name="_大型活动_沈阳_义县_Sheet3 11" xfId="6303"/>
    <cellStyle name="_大型活动_沈阳_义县_Sheet3 12" xfId="6304"/>
    <cellStyle name="_大型活动_沈阳_义县_Sheet3 13" xfId="6305"/>
    <cellStyle name="_大型活动_沈阳_义县_Sheet3 14" xfId="6306"/>
    <cellStyle name="_大型活动_沈阳_义县_Sheet3 2" xfId="6307"/>
    <cellStyle name="_大型活动_沈阳_义县_Sheet3 3" xfId="6308"/>
    <cellStyle name="_大型活动_沈阳_义县_Sheet3 4" xfId="6309"/>
    <cellStyle name="_大型活动_沈阳_义县_Sheet3 5" xfId="6310"/>
    <cellStyle name="_大型活动_沈阳_义县_Sheet3 6" xfId="6311"/>
    <cellStyle name="_大型活动_沈阳_义县_Sheet3 7" xfId="6312"/>
    <cellStyle name="_大型活动_沈阳_义县_Sheet3 8" xfId="6313"/>
    <cellStyle name="_大型活动_沈阳_义县_Sheet3 9" xfId="6314"/>
    <cellStyle name="_大型活动_义县" xfId="6315"/>
    <cellStyle name="_大型活动_义县 10" xfId="6316"/>
    <cellStyle name="_大型活动_义县 11" xfId="6317"/>
    <cellStyle name="_大型活动_义县 12" xfId="6318"/>
    <cellStyle name="_大型活动_义县 13" xfId="6319"/>
    <cellStyle name="_大型活动_义县 14" xfId="6320"/>
    <cellStyle name="_大型活动_义县 2" xfId="6321"/>
    <cellStyle name="_大型活动_义县 3" xfId="6322"/>
    <cellStyle name="_大型活动_义县 4" xfId="6323"/>
    <cellStyle name="_大型活动_义县 5" xfId="6324"/>
    <cellStyle name="_大型活动_义县 6" xfId="6325"/>
    <cellStyle name="_大型活动_义县 7" xfId="6326"/>
    <cellStyle name="_大型活动_义县 8" xfId="6327"/>
    <cellStyle name="_大型活动_义县 9" xfId="6328"/>
    <cellStyle name="_大型活动_义县_19基金转移支付表" xfId="6329"/>
    <cellStyle name="_大型活动_义县_19基金转移支付表 10" xfId="6330"/>
    <cellStyle name="_大型活动_义县_19基金转移支付表 11" xfId="6331"/>
    <cellStyle name="_大型活动_义县_19基金转移支付表 12" xfId="6332"/>
    <cellStyle name="_大型活动_义县_19基金转移支付表 13" xfId="6333"/>
    <cellStyle name="_大型活动_义县_19基金转移支付表 14" xfId="6334"/>
    <cellStyle name="_大型活动_义县_19基金转移支付表 2" xfId="6335"/>
    <cellStyle name="_大型活动_义县_19基金转移支付表 3" xfId="6336"/>
    <cellStyle name="_大型活动_义县_19基金转移支付表 4" xfId="6337"/>
    <cellStyle name="_大型活动_义县_19基金转移支付表 5" xfId="6338"/>
    <cellStyle name="_大型活动_义县_19基金转移支付表 6" xfId="6339"/>
    <cellStyle name="_大型活动_义县_19基金转移支付表 7" xfId="6340"/>
    <cellStyle name="_大型活动_义县_19基金转移支付表 8" xfId="6341"/>
    <cellStyle name="_大型活动_义县_19基金转移支付表 9" xfId="6342"/>
    <cellStyle name="_大型活动_义县_19全县一般支" xfId="6343"/>
    <cellStyle name="_大型活动_义县_19全县一般支 10" xfId="6344"/>
    <cellStyle name="_大型活动_义县_19全县一般支 11" xfId="6345"/>
    <cellStyle name="_大型活动_义县_19全县一般支 12" xfId="6346"/>
    <cellStyle name="_大型活动_义县_19全县一般支 13" xfId="6347"/>
    <cellStyle name="_大型活动_义县_19全县一般支 14" xfId="6348"/>
    <cellStyle name="_大型活动_义县_19全县一般支 2" xfId="6349"/>
    <cellStyle name="_大型活动_义县_19全县一般支 3" xfId="6350"/>
    <cellStyle name="_大型活动_义县_19全县一般支 4" xfId="6351"/>
    <cellStyle name="_大型活动_义县_19全县一般支 5" xfId="6352"/>
    <cellStyle name="_大型活动_义县_19全县一般支 6" xfId="6353"/>
    <cellStyle name="_大型活动_义县_19全县一般支 7" xfId="6354"/>
    <cellStyle name="_大型活动_义县_19全县一般支 8" xfId="6355"/>
    <cellStyle name="_大型活动_义县_19全县一般支 9" xfId="6356"/>
    <cellStyle name="_大型活动_义县_19社收" xfId="6357"/>
    <cellStyle name="_大型活动_义县_19社收 10" xfId="6358"/>
    <cellStyle name="_大型活动_义县_19社收 11" xfId="6359"/>
    <cellStyle name="_大型活动_义县_19社收 12" xfId="6360"/>
    <cellStyle name="_大型活动_义县_19社收 13" xfId="6361"/>
    <cellStyle name="_大型活动_义县_19社收 14" xfId="6362"/>
    <cellStyle name="_大型活动_义县_19社收 2" xfId="6363"/>
    <cellStyle name="_大型活动_义县_19社收 3" xfId="6364"/>
    <cellStyle name="_大型活动_义县_19社收 4" xfId="6365"/>
    <cellStyle name="_大型活动_义县_19社收 5" xfId="6366"/>
    <cellStyle name="_大型活动_义县_19社收 6" xfId="6367"/>
    <cellStyle name="_大型活动_义县_19社收 7" xfId="6368"/>
    <cellStyle name="_大型活动_义县_19社收 8" xfId="6369"/>
    <cellStyle name="_大型活动_义县_19社收 9" xfId="6370"/>
    <cellStyle name="_大型活动_义县_Sheet3" xfId="6371"/>
    <cellStyle name="_大型活动_义县_Sheet3 10" xfId="6372"/>
    <cellStyle name="_大型活动_义县_Sheet3 11" xfId="6373"/>
    <cellStyle name="_大型活动_义县_Sheet3 12" xfId="6374"/>
    <cellStyle name="_大型活动_义县_Sheet3 13" xfId="6375"/>
    <cellStyle name="_大型活动_义县_Sheet3 14" xfId="6376"/>
    <cellStyle name="_大型活动_义县_Sheet3 2" xfId="6377"/>
    <cellStyle name="_大型活动_义县_Sheet3 3" xfId="6378"/>
    <cellStyle name="_大型活动_义县_Sheet3 4" xfId="6379"/>
    <cellStyle name="_大型活动_义县_Sheet3 5" xfId="6380"/>
    <cellStyle name="_大型活动_义县_Sheet3 6" xfId="6381"/>
    <cellStyle name="_大型活动_义县_Sheet3 7" xfId="6382"/>
    <cellStyle name="_大型活动_义县_Sheet3 8" xfId="6383"/>
    <cellStyle name="_大型活动_义县_Sheet3 9" xfId="6384"/>
    <cellStyle name="_附表表样（政法处）" xfId="6385"/>
    <cellStyle name="_附表表样（政法处） 10" xfId="6386"/>
    <cellStyle name="_附表表样（政法处） 11" xfId="6387"/>
    <cellStyle name="_附表表样（政法处） 12" xfId="6388"/>
    <cellStyle name="_附表表样（政法处） 13" xfId="6389"/>
    <cellStyle name="_附表表样（政法处） 14" xfId="6390"/>
    <cellStyle name="_附表表样（政法处） 2" xfId="6391"/>
    <cellStyle name="_附表表样（政法处） 3" xfId="6392"/>
    <cellStyle name="_附表表样（政法处） 4" xfId="6393"/>
    <cellStyle name="_附表表样（政法处） 5" xfId="6394"/>
    <cellStyle name="_附表表样（政法处） 6" xfId="6395"/>
    <cellStyle name="_附表表样（政法处） 7" xfId="6396"/>
    <cellStyle name="_附表表样（政法处） 8" xfId="6397"/>
    <cellStyle name="_附表表样（政法处） 9" xfId="6398"/>
    <cellStyle name="_附表表样（政法处）_19基金转移支付表" xfId="6399"/>
    <cellStyle name="_附表表样（政法处）_19基金转移支付表 10" xfId="6400"/>
    <cellStyle name="_附表表样（政法处）_19基金转移支付表 11" xfId="6401"/>
    <cellStyle name="_附表表样（政法处）_19基金转移支付表 12" xfId="6402"/>
    <cellStyle name="_附表表样（政法处）_19基金转移支付表 13" xfId="6403"/>
    <cellStyle name="_附表表样（政法处）_19基金转移支付表 14" xfId="6404"/>
    <cellStyle name="_附表表样（政法处）_19基金转移支付表 2" xfId="6405"/>
    <cellStyle name="_附表表样（政法处）_19基金转移支付表 3" xfId="6406"/>
    <cellStyle name="_附表表样（政法处）_19基金转移支付表 4" xfId="6407"/>
    <cellStyle name="_附表表样（政法处）_19基金转移支付表 5" xfId="6408"/>
    <cellStyle name="_附表表样（政法处）_19基金转移支付表 6" xfId="6409"/>
    <cellStyle name="_附表表样（政法处）_19基金转移支付表 7" xfId="6410"/>
    <cellStyle name="_附表表样（政法处）_19基金转移支付表 8" xfId="6411"/>
    <cellStyle name="_附表表样（政法处）_19基金转移支付表 9" xfId="6412"/>
    <cellStyle name="_附表表样（政法处）_19全县一般支" xfId="6413"/>
    <cellStyle name="_附表表样（政法处）_19全县一般支 10" xfId="6414"/>
    <cellStyle name="_附表表样（政法处）_19全县一般支 11" xfId="6415"/>
    <cellStyle name="_附表表样（政法处）_19全县一般支 12" xfId="6416"/>
    <cellStyle name="_附表表样（政法处）_19全县一般支 13" xfId="6417"/>
    <cellStyle name="_附表表样（政法处）_19全县一般支 14" xfId="6418"/>
    <cellStyle name="_附表表样（政法处）_19全县一般支 2" xfId="6419"/>
    <cellStyle name="_附表表样（政法处）_19全县一般支 3" xfId="6420"/>
    <cellStyle name="_附表表样（政法处）_19全县一般支 4" xfId="6421"/>
    <cellStyle name="_附表表样（政法处）_19全县一般支 5" xfId="6422"/>
    <cellStyle name="_附表表样（政法处）_19全县一般支 6" xfId="6423"/>
    <cellStyle name="_附表表样（政法处）_19全县一般支 7" xfId="6424"/>
    <cellStyle name="_附表表样（政法处）_19全县一般支 8" xfId="6425"/>
    <cellStyle name="_附表表样（政法处）_19全县一般支 9" xfId="6426"/>
    <cellStyle name="_附表表样（政法处）_19社收" xfId="6427"/>
    <cellStyle name="_附表表样（政法处）_19社收 10" xfId="6428"/>
    <cellStyle name="_附表表样（政法处）_19社收 11" xfId="6429"/>
    <cellStyle name="_附表表样（政法处）_19社收 12" xfId="6430"/>
    <cellStyle name="_附表表样（政法处）_19社收 13" xfId="6431"/>
    <cellStyle name="_附表表样（政法处）_19社收 14" xfId="6432"/>
    <cellStyle name="_附表表样（政法处）_19社收 2" xfId="6433"/>
    <cellStyle name="_附表表样（政法处）_19社收 3" xfId="6434"/>
    <cellStyle name="_附表表样（政法处）_19社收 4" xfId="6435"/>
    <cellStyle name="_附表表样（政法处）_19社收 5" xfId="6436"/>
    <cellStyle name="_附表表样（政法处）_19社收 6" xfId="6437"/>
    <cellStyle name="_附表表样（政法处）_19社收 7" xfId="6438"/>
    <cellStyle name="_附表表样（政法处）_19社收 8" xfId="6439"/>
    <cellStyle name="_附表表样（政法处）_19社收 9" xfId="6440"/>
    <cellStyle name="_附表表样（政法处）_Sheet3" xfId="6441"/>
    <cellStyle name="_附表表样（政法处）_Sheet3 10" xfId="6442"/>
    <cellStyle name="_附表表样（政法处）_Sheet3 11" xfId="6443"/>
    <cellStyle name="_附表表样（政法处）_Sheet3 12" xfId="6444"/>
    <cellStyle name="_附表表样（政法处）_Sheet3 13" xfId="6445"/>
    <cellStyle name="_附表表样（政法处）_Sheet3 14" xfId="6446"/>
    <cellStyle name="_附表表样（政法处）_Sheet3 2" xfId="6447"/>
    <cellStyle name="_附表表样（政法处）_Sheet3 3" xfId="6448"/>
    <cellStyle name="_附表表样（政法处）_Sheet3 4" xfId="6449"/>
    <cellStyle name="_附表表样（政法处）_Sheet3 5" xfId="6450"/>
    <cellStyle name="_附表表样（政法处）_Sheet3 6" xfId="6451"/>
    <cellStyle name="_附表表样（政法处）_Sheet3 7" xfId="6452"/>
    <cellStyle name="_附表表样（政法处）_Sheet3 8" xfId="6453"/>
    <cellStyle name="_附表表样（政法处）_Sheet3 9" xfId="6454"/>
    <cellStyle name="_附表表样（政法处）_古塔" xfId="6455"/>
    <cellStyle name="_附表表样（政法处）_古塔 10" xfId="6456"/>
    <cellStyle name="_附表表样（政法处）_古塔 11" xfId="6457"/>
    <cellStyle name="_附表表样（政法处）_古塔 12" xfId="6458"/>
    <cellStyle name="_附表表样（政法处）_古塔 13" xfId="6459"/>
    <cellStyle name="_附表表样（政法处）_古塔 14" xfId="6460"/>
    <cellStyle name="_附表表样（政法处）_古塔 2" xfId="6461"/>
    <cellStyle name="_附表表样（政法处）_古塔 3" xfId="6462"/>
    <cellStyle name="_附表表样（政法处）_古塔 4" xfId="6463"/>
    <cellStyle name="_附表表样（政法处）_古塔 5" xfId="6464"/>
    <cellStyle name="_附表表样（政法处）_古塔 6" xfId="6465"/>
    <cellStyle name="_附表表样（政法处）_古塔 7" xfId="6466"/>
    <cellStyle name="_附表表样（政法处）_古塔 8" xfId="6467"/>
    <cellStyle name="_附表表样（政法处）_古塔 9" xfId="6468"/>
    <cellStyle name="_附表表样（政法处）_古塔_19基金转移支付表" xfId="6469"/>
    <cellStyle name="_附表表样（政法处）_古塔_19基金转移支付表 10" xfId="6470"/>
    <cellStyle name="_附表表样（政法处）_古塔_19基金转移支付表 11" xfId="6471"/>
    <cellStyle name="_附表表样（政法处）_古塔_19基金转移支付表 12" xfId="6472"/>
    <cellStyle name="_附表表样（政法处）_古塔_19基金转移支付表 13" xfId="6473"/>
    <cellStyle name="_附表表样（政法处）_古塔_19基金转移支付表 14" xfId="6474"/>
    <cellStyle name="_附表表样（政法处）_古塔_19基金转移支付表 2" xfId="6475"/>
    <cellStyle name="_附表表样（政法处）_古塔_19基金转移支付表 3" xfId="6476"/>
    <cellStyle name="_附表表样（政法处）_古塔_19基金转移支付表 4" xfId="6477"/>
    <cellStyle name="_附表表样（政法处）_古塔_19基金转移支付表 5" xfId="6478"/>
    <cellStyle name="_附表表样（政法处）_古塔_19基金转移支付表 6" xfId="6479"/>
    <cellStyle name="_附表表样（政法处）_古塔_19基金转移支付表 7" xfId="6480"/>
    <cellStyle name="_附表表样（政法处）_古塔_19基金转移支付表 8" xfId="6481"/>
    <cellStyle name="_附表表样（政法处）_古塔_19基金转移支付表 9" xfId="6482"/>
    <cellStyle name="_附表表样（政法处）_古塔_19全县一般支" xfId="6483"/>
    <cellStyle name="_附表表样（政法处）_古塔_19全县一般支 10" xfId="6484"/>
    <cellStyle name="_附表表样（政法处）_古塔_19全县一般支 11" xfId="6485"/>
    <cellStyle name="_附表表样（政法处）_古塔_19全县一般支 12" xfId="6486"/>
    <cellStyle name="_附表表样（政法处）_古塔_19全县一般支 13" xfId="6487"/>
    <cellStyle name="_附表表样（政法处）_古塔_19全县一般支 14" xfId="6488"/>
    <cellStyle name="_附表表样（政法处）_古塔_19全县一般支 2" xfId="6489"/>
    <cellStyle name="_附表表样（政法处）_古塔_19全县一般支 3" xfId="6490"/>
    <cellStyle name="_附表表样（政法处）_古塔_19全县一般支 4" xfId="6491"/>
    <cellStyle name="_附表表样（政法处）_古塔_19全县一般支 5" xfId="6492"/>
    <cellStyle name="_附表表样（政法处）_古塔_19全县一般支 6" xfId="6493"/>
    <cellStyle name="_附表表样（政法处）_古塔_19全县一般支 7" xfId="6494"/>
    <cellStyle name="_附表表样（政法处）_古塔_19全县一般支 8" xfId="6495"/>
    <cellStyle name="_附表表样（政法处）_古塔_19全县一般支 9" xfId="6496"/>
    <cellStyle name="_附表表样（政法处）_古塔_19社收" xfId="6497"/>
    <cellStyle name="_附表表样（政法处）_古塔_19社收 10" xfId="6498"/>
    <cellStyle name="_附表表样（政法处）_古塔_19社收 11" xfId="6499"/>
    <cellStyle name="_附表表样（政法处）_古塔_19社收 12" xfId="6500"/>
    <cellStyle name="_附表表样（政法处）_古塔_19社收 13" xfId="6501"/>
    <cellStyle name="_附表表样（政法处）_古塔_19社收 14" xfId="6502"/>
    <cellStyle name="_附表表样（政法处）_古塔_19社收 2" xfId="6503"/>
    <cellStyle name="_附表表样（政法处）_古塔_19社收 3" xfId="6504"/>
    <cellStyle name="_附表表样（政法处）_古塔_19社收 4" xfId="6505"/>
    <cellStyle name="_附表表样（政法处）_古塔_19社收 5" xfId="6506"/>
    <cellStyle name="_附表表样（政法处）_古塔_19社收 6" xfId="6507"/>
    <cellStyle name="_附表表样（政法处）_古塔_19社收 7" xfId="6508"/>
    <cellStyle name="_附表表样（政法处）_古塔_19社收 8" xfId="6509"/>
    <cellStyle name="_附表表样（政法处）_古塔_19社收 9" xfId="6510"/>
    <cellStyle name="_附表表样（政法处）_古塔_Sheet3" xfId="6511"/>
    <cellStyle name="_附表表样（政法处）_古塔_Sheet3 10" xfId="6512"/>
    <cellStyle name="_附表表样（政法处）_古塔_Sheet3 11" xfId="6513"/>
    <cellStyle name="_附表表样（政法处）_古塔_Sheet3 12" xfId="6514"/>
    <cellStyle name="_附表表样（政法处）_古塔_Sheet3 13" xfId="6515"/>
    <cellStyle name="_附表表样（政法处）_古塔_Sheet3 14" xfId="6516"/>
    <cellStyle name="_附表表样（政法处）_古塔_Sheet3 2" xfId="6517"/>
    <cellStyle name="_附表表样（政法处）_古塔_Sheet3 3" xfId="6518"/>
    <cellStyle name="_附表表样（政法处）_古塔_Sheet3 4" xfId="6519"/>
    <cellStyle name="_附表表样（政法处）_古塔_Sheet3 5" xfId="6520"/>
    <cellStyle name="_附表表样（政法处）_古塔_Sheet3 6" xfId="6521"/>
    <cellStyle name="_附表表样（政法处）_古塔_Sheet3 7" xfId="6522"/>
    <cellStyle name="_附表表样（政法处）_古塔_Sheet3 8" xfId="6523"/>
    <cellStyle name="_附表表样（政法处）_古塔_Sheet3 9" xfId="6524"/>
    <cellStyle name="_附表表样（政法处）_沈阳" xfId="6525"/>
    <cellStyle name="_附表表样（政法处）_沈阳 10" xfId="6526"/>
    <cellStyle name="_附表表样（政法处）_沈阳 11" xfId="6527"/>
    <cellStyle name="_附表表样（政法处）_沈阳 12" xfId="6528"/>
    <cellStyle name="_附表表样（政法处）_沈阳 13" xfId="6529"/>
    <cellStyle name="_附表表样（政法处）_沈阳 14" xfId="6530"/>
    <cellStyle name="_附表表样（政法处）_沈阳 2" xfId="6531"/>
    <cellStyle name="_附表表样（政法处）_沈阳 3" xfId="6532"/>
    <cellStyle name="_附表表样（政法处）_沈阳 4" xfId="6533"/>
    <cellStyle name="_附表表样（政法处）_沈阳 5" xfId="6534"/>
    <cellStyle name="_附表表样（政法处）_沈阳 6" xfId="6535"/>
    <cellStyle name="_附表表样（政法处）_沈阳 7" xfId="6536"/>
    <cellStyle name="_附表表样（政法处）_沈阳 8" xfId="6537"/>
    <cellStyle name="_附表表样（政法处）_沈阳 9" xfId="6538"/>
    <cellStyle name="_附表表样（政法处）_沈阳_19基金转移支付表" xfId="6539"/>
    <cellStyle name="_附表表样（政法处）_沈阳_19基金转移支付表 10" xfId="6540"/>
    <cellStyle name="_附表表样（政法处）_沈阳_19基金转移支付表 11" xfId="6541"/>
    <cellStyle name="_附表表样（政法处）_沈阳_19基金转移支付表 12" xfId="6542"/>
    <cellStyle name="_附表表样（政法处）_沈阳_19基金转移支付表 13" xfId="6543"/>
    <cellStyle name="_附表表样（政法处）_沈阳_19基金转移支付表 14" xfId="6544"/>
    <cellStyle name="_附表表样（政法处）_沈阳_19基金转移支付表 2" xfId="6545"/>
    <cellStyle name="_附表表样（政法处）_沈阳_19基金转移支付表 3" xfId="6546"/>
    <cellStyle name="_附表表样（政法处）_沈阳_19基金转移支付表 4" xfId="6547"/>
    <cellStyle name="_附表表样（政法处）_沈阳_19基金转移支付表 5" xfId="6548"/>
    <cellStyle name="_附表表样（政法处）_沈阳_19基金转移支付表 6" xfId="6549"/>
    <cellStyle name="_附表表样（政法处）_沈阳_19基金转移支付表 7" xfId="6550"/>
    <cellStyle name="_附表表样（政法处）_沈阳_19基金转移支付表 8" xfId="6551"/>
    <cellStyle name="_附表表样（政法处）_沈阳_19基金转移支付表 9" xfId="6552"/>
    <cellStyle name="_附表表样（政法处）_沈阳_19全县一般支" xfId="6553"/>
    <cellStyle name="_附表表样（政法处）_沈阳_19全县一般支 10" xfId="6554"/>
    <cellStyle name="_附表表样（政法处）_沈阳_19全县一般支 11" xfId="6555"/>
    <cellStyle name="_附表表样（政法处）_沈阳_19全县一般支 12" xfId="6556"/>
    <cellStyle name="_附表表样（政法处）_沈阳_19全县一般支 13" xfId="6557"/>
    <cellStyle name="_附表表样（政法处）_沈阳_19全县一般支 14" xfId="6558"/>
    <cellStyle name="_附表表样（政法处）_沈阳_19全县一般支 2" xfId="6559"/>
    <cellStyle name="_附表表样（政法处）_沈阳_19全县一般支 3" xfId="6560"/>
    <cellStyle name="_附表表样（政法处）_沈阳_19全县一般支 4" xfId="6561"/>
    <cellStyle name="_附表表样（政法处）_沈阳_19全县一般支 5" xfId="6562"/>
    <cellStyle name="_附表表样（政法处）_沈阳_19全县一般支 6" xfId="6563"/>
    <cellStyle name="_附表表样（政法处）_沈阳_19全县一般支 7" xfId="6564"/>
    <cellStyle name="_附表表样（政法处）_沈阳_19全县一般支 8" xfId="6565"/>
    <cellStyle name="_附表表样（政法处）_沈阳_19全县一般支 9" xfId="6566"/>
    <cellStyle name="_附表表样（政法处）_沈阳_19社收" xfId="6567"/>
    <cellStyle name="_附表表样（政法处）_沈阳_19社收 10" xfId="6568"/>
    <cellStyle name="_附表表样（政法处）_沈阳_19社收 11" xfId="6569"/>
    <cellStyle name="_附表表样（政法处）_沈阳_19社收 12" xfId="6570"/>
    <cellStyle name="_附表表样（政法处）_沈阳_19社收 13" xfId="6571"/>
    <cellStyle name="_附表表样（政法处）_沈阳_19社收 14" xfId="6572"/>
    <cellStyle name="_附表表样（政法处）_沈阳_19社收 2" xfId="6573"/>
    <cellStyle name="_附表表样（政法处）_沈阳_19社收 3" xfId="6574"/>
    <cellStyle name="_附表表样（政法处）_沈阳_19社收 4" xfId="6575"/>
    <cellStyle name="_附表表样（政法处）_沈阳_19社收 5" xfId="6576"/>
    <cellStyle name="_附表表样（政法处）_沈阳_19社收 6" xfId="6577"/>
    <cellStyle name="_附表表样（政法处）_沈阳_19社收 7" xfId="6578"/>
    <cellStyle name="_附表表样（政法处）_沈阳_19社收 8" xfId="6579"/>
    <cellStyle name="_附表表样（政法处）_沈阳_19社收 9" xfId="6580"/>
    <cellStyle name="_附表表样（政法处）_沈阳_Sheet3" xfId="6581"/>
    <cellStyle name="_附表表样（政法处）_沈阳_Sheet3 10" xfId="6582"/>
    <cellStyle name="_附表表样（政法处）_沈阳_Sheet3 11" xfId="6583"/>
    <cellStyle name="_附表表样（政法处）_沈阳_Sheet3 12" xfId="6584"/>
    <cellStyle name="_附表表样（政法处）_沈阳_Sheet3 13" xfId="6585"/>
    <cellStyle name="_附表表样（政法处）_沈阳_Sheet3 14" xfId="6586"/>
    <cellStyle name="_附表表样（政法处）_沈阳_Sheet3 2" xfId="6587"/>
    <cellStyle name="_附表表样（政法处）_沈阳_Sheet3 3" xfId="6588"/>
    <cellStyle name="_附表表样（政法处）_沈阳_Sheet3 4" xfId="6589"/>
    <cellStyle name="_附表表样（政法处）_沈阳_Sheet3 5" xfId="6590"/>
    <cellStyle name="_附表表样（政法处）_沈阳_Sheet3 6" xfId="6591"/>
    <cellStyle name="_附表表样（政法处）_沈阳_Sheet3 7" xfId="6592"/>
    <cellStyle name="_附表表样（政法处）_沈阳_Sheet3 8" xfId="6593"/>
    <cellStyle name="_附表表样（政法处）_沈阳_Sheet3 9" xfId="6594"/>
    <cellStyle name="_附表表样（政法处）_沈阳_古塔" xfId="6595"/>
    <cellStyle name="_附表表样（政法处）_沈阳_古塔 10" xfId="6596"/>
    <cellStyle name="_附表表样（政法处）_沈阳_古塔 11" xfId="6597"/>
    <cellStyle name="_附表表样（政法处）_沈阳_古塔 12" xfId="6598"/>
    <cellStyle name="_附表表样（政法处）_沈阳_古塔 13" xfId="6599"/>
    <cellStyle name="_附表表样（政法处）_沈阳_古塔 14" xfId="6600"/>
    <cellStyle name="_附表表样（政法处）_沈阳_古塔 2" xfId="6601"/>
    <cellStyle name="_附表表样（政法处）_沈阳_古塔 3" xfId="6602"/>
    <cellStyle name="_附表表样（政法处）_沈阳_古塔 4" xfId="6603"/>
    <cellStyle name="_附表表样（政法处）_沈阳_古塔 5" xfId="6604"/>
    <cellStyle name="_附表表样（政法处）_沈阳_古塔 6" xfId="6605"/>
    <cellStyle name="_附表表样（政法处）_沈阳_古塔 7" xfId="6606"/>
    <cellStyle name="_附表表样（政法处）_沈阳_古塔 8" xfId="6607"/>
    <cellStyle name="_附表表样（政法处）_沈阳_古塔 9" xfId="6608"/>
    <cellStyle name="_附表表样（政法处）_沈阳_古塔_19基金转移支付表" xfId="6609"/>
    <cellStyle name="_附表表样（政法处）_沈阳_古塔_19基金转移支付表 10" xfId="6610"/>
    <cellStyle name="_附表表样（政法处）_沈阳_古塔_19基金转移支付表 11" xfId="6611"/>
    <cellStyle name="_附表表样（政法处）_沈阳_古塔_19基金转移支付表 12" xfId="6612"/>
    <cellStyle name="_附表表样（政法处）_沈阳_古塔_19基金转移支付表 13" xfId="6613"/>
    <cellStyle name="_附表表样（政法处）_沈阳_古塔_19基金转移支付表 14" xfId="6614"/>
    <cellStyle name="_附表表样（政法处）_沈阳_古塔_19基金转移支付表 2" xfId="6615"/>
    <cellStyle name="_附表表样（政法处）_沈阳_古塔_19基金转移支付表 3" xfId="6616"/>
    <cellStyle name="_附表表样（政法处）_沈阳_古塔_19基金转移支付表 4" xfId="6617"/>
    <cellStyle name="_附表表样（政法处）_沈阳_古塔_19基金转移支付表 5" xfId="6618"/>
    <cellStyle name="_附表表样（政法处）_沈阳_古塔_19基金转移支付表 6" xfId="6619"/>
    <cellStyle name="_附表表样（政法处）_沈阳_古塔_19基金转移支付表 7" xfId="6620"/>
    <cellStyle name="_附表表样（政法处）_沈阳_古塔_19基金转移支付表 8" xfId="6621"/>
    <cellStyle name="_附表表样（政法处）_沈阳_古塔_19基金转移支付表 9" xfId="6622"/>
    <cellStyle name="_附表表样（政法处）_沈阳_古塔_19全县一般支" xfId="6623"/>
    <cellStyle name="_附表表样（政法处）_沈阳_古塔_19全县一般支 10" xfId="6624"/>
    <cellStyle name="_附表表样（政法处）_沈阳_古塔_19全县一般支 11" xfId="6625"/>
    <cellStyle name="_附表表样（政法处）_沈阳_古塔_19全县一般支 12" xfId="6626"/>
    <cellStyle name="_附表表样（政法处）_沈阳_古塔_19全县一般支 13" xfId="6627"/>
    <cellStyle name="_附表表样（政法处）_沈阳_古塔_19全县一般支 14" xfId="6628"/>
    <cellStyle name="_附表表样（政法处）_沈阳_古塔_19全县一般支 2" xfId="6629"/>
    <cellStyle name="_附表表样（政法处）_沈阳_古塔_19全县一般支 3" xfId="6630"/>
    <cellStyle name="_附表表样（政法处）_沈阳_古塔_19全县一般支 4" xfId="6631"/>
    <cellStyle name="_附表表样（政法处）_沈阳_古塔_19全县一般支 5" xfId="6632"/>
    <cellStyle name="_附表表样（政法处）_沈阳_古塔_19全县一般支 6" xfId="6633"/>
    <cellStyle name="_附表表样（政法处）_沈阳_古塔_19全县一般支 7" xfId="6634"/>
    <cellStyle name="_附表表样（政法处）_沈阳_古塔_19全县一般支 8" xfId="6635"/>
    <cellStyle name="_附表表样（政法处）_沈阳_古塔_19全县一般支 9" xfId="6636"/>
    <cellStyle name="_附表表样（政法处）_沈阳_古塔_19社收" xfId="6637"/>
    <cellStyle name="_附表表样（政法处）_沈阳_古塔_19社收 10" xfId="6638"/>
    <cellStyle name="_附表表样（政法处）_沈阳_古塔_19社收 11" xfId="6639"/>
    <cellStyle name="_附表表样（政法处）_沈阳_古塔_19社收 12" xfId="6640"/>
    <cellStyle name="_附表表样（政法处）_沈阳_古塔_19社收 13" xfId="6641"/>
    <cellStyle name="_附表表样（政法处）_沈阳_古塔_19社收 14" xfId="6642"/>
    <cellStyle name="_附表表样（政法处）_沈阳_古塔_19社收 2" xfId="6643"/>
    <cellStyle name="_附表表样（政法处）_沈阳_古塔_19社收 3" xfId="6644"/>
    <cellStyle name="_附表表样（政法处）_沈阳_古塔_19社收 4" xfId="6645"/>
    <cellStyle name="_附表表样（政法处）_沈阳_古塔_19社收 5" xfId="6646"/>
    <cellStyle name="_附表表样（政法处）_沈阳_古塔_19社收 6" xfId="6647"/>
    <cellStyle name="_附表表样（政法处）_沈阳_古塔_19社收 7" xfId="6648"/>
    <cellStyle name="_附表表样（政法处）_沈阳_古塔_19社收 8" xfId="6649"/>
    <cellStyle name="_附表表样（政法处）_沈阳_古塔_19社收 9" xfId="6650"/>
    <cellStyle name="_附表表样（政法处）_沈阳_古塔_Sheet3" xfId="6651"/>
    <cellStyle name="_附表表样（政法处）_沈阳_古塔_Sheet3 10" xfId="6652"/>
    <cellStyle name="_附表表样（政法处）_沈阳_古塔_Sheet3 11" xfId="6653"/>
    <cellStyle name="_附表表样（政法处）_沈阳_古塔_Sheet3 12" xfId="6654"/>
    <cellStyle name="_附表表样（政法处）_沈阳_古塔_Sheet3 13" xfId="6655"/>
    <cellStyle name="_附表表样（政法处）_沈阳_古塔_Sheet3 14" xfId="6656"/>
    <cellStyle name="_附表表样（政法处）_沈阳_古塔_Sheet3 2" xfId="6657"/>
    <cellStyle name="_附表表样（政法处）_沈阳_古塔_Sheet3 3" xfId="6658"/>
    <cellStyle name="_附表表样（政法处）_沈阳_古塔_Sheet3 4" xfId="6659"/>
    <cellStyle name="_附表表样（政法处）_沈阳_古塔_Sheet3 5" xfId="6660"/>
    <cellStyle name="_附表表样（政法处）_沈阳_古塔_Sheet3 6" xfId="6661"/>
    <cellStyle name="_附表表样（政法处）_沈阳_古塔_Sheet3 7" xfId="6662"/>
    <cellStyle name="_附表表样（政法处）_沈阳_古塔_Sheet3 8" xfId="6663"/>
    <cellStyle name="_附表表样（政法处）_沈阳_古塔_Sheet3 9" xfId="6664"/>
    <cellStyle name="_附表表样（政法处）_沈阳_义县" xfId="6665"/>
    <cellStyle name="_附表表样（政法处）_沈阳_义县 10" xfId="6666"/>
    <cellStyle name="_附表表样（政法处）_沈阳_义县 11" xfId="6667"/>
    <cellStyle name="_附表表样（政法处）_沈阳_义县 12" xfId="6668"/>
    <cellStyle name="_附表表样（政法处）_沈阳_义县 13" xfId="6669"/>
    <cellStyle name="_附表表样（政法处）_沈阳_义县 14" xfId="6670"/>
    <cellStyle name="_附表表样（政法处）_沈阳_义县 2" xfId="6671"/>
    <cellStyle name="_附表表样（政法处）_沈阳_义县 3" xfId="6672"/>
    <cellStyle name="_附表表样（政法处）_沈阳_义县 4" xfId="6673"/>
    <cellStyle name="_附表表样（政法处）_沈阳_义县 5" xfId="6674"/>
    <cellStyle name="_附表表样（政法处）_沈阳_义县 6" xfId="6675"/>
    <cellStyle name="_附表表样（政法处）_沈阳_义县 7" xfId="6676"/>
    <cellStyle name="_附表表样（政法处）_沈阳_义县 8" xfId="6677"/>
    <cellStyle name="_附表表样（政法处）_沈阳_义县 9" xfId="6678"/>
    <cellStyle name="_附表表样（政法处）_沈阳_义县_19基金转移支付表" xfId="6679"/>
    <cellStyle name="_附表表样（政法处）_沈阳_义县_19基金转移支付表 10" xfId="6680"/>
    <cellStyle name="_附表表样（政法处）_沈阳_义县_19基金转移支付表 11" xfId="6681"/>
    <cellStyle name="_附表表样（政法处）_沈阳_义县_19基金转移支付表 12" xfId="6682"/>
    <cellStyle name="_附表表样（政法处）_沈阳_义县_19基金转移支付表 13" xfId="6683"/>
    <cellStyle name="_附表表样（政法处）_沈阳_义县_19基金转移支付表 14" xfId="6684"/>
    <cellStyle name="_附表表样（政法处）_沈阳_义县_19基金转移支付表 2" xfId="6685"/>
    <cellStyle name="_附表表样（政法处）_沈阳_义县_19基金转移支付表 3" xfId="6686"/>
    <cellStyle name="_附表表样（政法处）_沈阳_义县_19基金转移支付表 4" xfId="6687"/>
    <cellStyle name="_附表表样（政法处）_沈阳_义县_19基金转移支付表 5" xfId="6688"/>
    <cellStyle name="_附表表样（政法处）_沈阳_义县_19基金转移支付表 6" xfId="6689"/>
    <cellStyle name="_附表表样（政法处）_沈阳_义县_19基金转移支付表 7" xfId="6690"/>
    <cellStyle name="_附表表样（政法处）_沈阳_义县_19基金转移支付表 8" xfId="6691"/>
    <cellStyle name="_附表表样（政法处）_沈阳_义县_19基金转移支付表 9" xfId="6692"/>
    <cellStyle name="_附表表样（政法处）_沈阳_义县_19全县一般支" xfId="6693"/>
    <cellStyle name="_附表表样（政法处）_沈阳_义县_19全县一般支 10" xfId="6694"/>
    <cellStyle name="_附表表样（政法处）_沈阳_义县_19全县一般支 11" xfId="6695"/>
    <cellStyle name="_附表表样（政法处）_沈阳_义县_19全县一般支 12" xfId="6696"/>
    <cellStyle name="_附表表样（政法处）_沈阳_义县_19全县一般支 13" xfId="6697"/>
    <cellStyle name="_附表表样（政法处）_沈阳_义县_19全县一般支 14" xfId="6698"/>
    <cellStyle name="_附表表样（政法处）_沈阳_义县_19全县一般支 2" xfId="6699"/>
    <cellStyle name="_附表表样（政法处）_沈阳_义县_19全县一般支 3" xfId="6700"/>
    <cellStyle name="_附表表样（政法处）_沈阳_义县_19全县一般支 4" xfId="6701"/>
    <cellStyle name="_附表表样（政法处）_沈阳_义县_19全县一般支 5" xfId="6702"/>
    <cellStyle name="_附表表样（政法处）_沈阳_义县_19全县一般支 6" xfId="6703"/>
    <cellStyle name="_附表表样（政法处）_沈阳_义县_19全县一般支 7" xfId="6704"/>
    <cellStyle name="_附表表样（政法处）_沈阳_义县_19全县一般支 8" xfId="6705"/>
    <cellStyle name="_附表表样（政法处）_沈阳_义县_19全县一般支 9" xfId="6706"/>
    <cellStyle name="_附表表样（政法处）_沈阳_义县_19社收" xfId="6707"/>
    <cellStyle name="_附表表样（政法处）_沈阳_义县_19社收 10" xfId="6708"/>
    <cellStyle name="_附表表样（政法处）_沈阳_义县_19社收 11" xfId="6709"/>
    <cellStyle name="_附表表样（政法处）_沈阳_义县_19社收 12" xfId="6710"/>
    <cellStyle name="_附表表样（政法处）_沈阳_义县_19社收 13" xfId="6711"/>
    <cellStyle name="_附表表样（政法处）_沈阳_义县_19社收 14" xfId="6712"/>
    <cellStyle name="_附表表样（政法处）_沈阳_义县_19社收 2" xfId="6713"/>
    <cellStyle name="_附表表样（政法处）_沈阳_义县_19社收 3" xfId="6714"/>
    <cellStyle name="_附表表样（政法处）_沈阳_义县_19社收 4" xfId="6715"/>
    <cellStyle name="_附表表样（政法处）_沈阳_义县_19社收 5" xfId="6716"/>
    <cellStyle name="_附表表样（政法处）_沈阳_义县_19社收 6" xfId="6717"/>
    <cellStyle name="_附表表样（政法处）_沈阳_义县_19社收 7" xfId="6718"/>
    <cellStyle name="_附表表样（政法处）_沈阳_义县_19社收 8" xfId="6719"/>
    <cellStyle name="_附表表样（政法处）_沈阳_义县_19社收 9" xfId="6720"/>
    <cellStyle name="_附表表样（政法处）_沈阳_义县_Sheet3" xfId="6721"/>
    <cellStyle name="_附表表样（政法处）_沈阳_义县_Sheet3 10" xfId="6722"/>
    <cellStyle name="_附表表样（政法处）_沈阳_义县_Sheet3 11" xfId="6723"/>
    <cellStyle name="_附表表样（政法处）_沈阳_义县_Sheet3 12" xfId="6724"/>
    <cellStyle name="_附表表样（政法处）_沈阳_义县_Sheet3 13" xfId="6725"/>
    <cellStyle name="_附表表样（政法处）_沈阳_义县_Sheet3 14" xfId="6726"/>
    <cellStyle name="_附表表样（政法处）_沈阳_义县_Sheet3 2" xfId="6727"/>
    <cellStyle name="_附表表样（政法处）_沈阳_义县_Sheet3 3" xfId="6728"/>
    <cellStyle name="_附表表样（政法处）_沈阳_义县_Sheet3 4" xfId="6729"/>
    <cellStyle name="_附表表样（政法处）_沈阳_义县_Sheet3 5" xfId="6730"/>
    <cellStyle name="_附表表样（政法处）_沈阳_义县_Sheet3 6" xfId="6731"/>
    <cellStyle name="_附表表样（政法处）_沈阳_义县_Sheet3 7" xfId="6732"/>
    <cellStyle name="_附表表样（政法处）_沈阳_义县_Sheet3 8" xfId="6733"/>
    <cellStyle name="_附表表样（政法处）_沈阳_义县_Sheet3 9" xfId="6734"/>
    <cellStyle name="_附表表样（政法处）_义县" xfId="6735"/>
    <cellStyle name="_附表表样（政法处）_义县 10" xfId="6736"/>
    <cellStyle name="_附表表样（政法处）_义县 11" xfId="6737"/>
    <cellStyle name="_附表表样（政法处）_义县 12" xfId="6738"/>
    <cellStyle name="_附表表样（政法处）_义县 13" xfId="6739"/>
    <cellStyle name="_附表表样（政法处）_义县 14" xfId="6740"/>
    <cellStyle name="_附表表样（政法处）_义县 2" xfId="6741"/>
    <cellStyle name="_附表表样（政法处）_义县 3" xfId="6742"/>
    <cellStyle name="_附表表样（政法处）_义县 4" xfId="6743"/>
    <cellStyle name="_附表表样（政法处）_义县 5" xfId="6744"/>
    <cellStyle name="_附表表样（政法处）_义县 6" xfId="6745"/>
    <cellStyle name="_附表表样（政法处）_义县 7" xfId="6746"/>
    <cellStyle name="_附表表样（政法处）_义县 8" xfId="6747"/>
    <cellStyle name="_附表表样（政法处）_义县 9" xfId="6748"/>
    <cellStyle name="_附表表样（政法处）_义县_19基金转移支付表" xfId="6749"/>
    <cellStyle name="_附表表样（政法处）_义县_19基金转移支付表 10" xfId="6750"/>
    <cellStyle name="_附表表样（政法处）_义县_19基金转移支付表 11" xfId="6751"/>
    <cellStyle name="_附表表样（政法处）_义县_19基金转移支付表 12" xfId="6752"/>
    <cellStyle name="_附表表样（政法处）_义县_19基金转移支付表 13" xfId="6753"/>
    <cellStyle name="_附表表样（政法处）_义县_19基金转移支付表 14" xfId="6754"/>
    <cellStyle name="_附表表样（政法处）_义县_19基金转移支付表 2" xfId="6755"/>
    <cellStyle name="_附表表样（政法处）_义县_19基金转移支付表 3" xfId="6756"/>
    <cellStyle name="_附表表样（政法处）_义县_19基金转移支付表 4" xfId="6757"/>
    <cellStyle name="_附表表样（政法处）_义县_19基金转移支付表 5" xfId="6758"/>
    <cellStyle name="_附表表样（政法处）_义县_19基金转移支付表 6" xfId="6759"/>
    <cellStyle name="_附表表样（政法处）_义县_19基金转移支付表 7" xfId="6760"/>
    <cellStyle name="_附表表样（政法处）_义县_19基金转移支付表 8" xfId="6761"/>
    <cellStyle name="_附表表样（政法处）_义县_19基金转移支付表 9" xfId="6762"/>
    <cellStyle name="_附表表样（政法处）_义县_19全县一般支" xfId="6763"/>
    <cellStyle name="_附表表样（政法处）_义县_19全县一般支 10" xfId="6764"/>
    <cellStyle name="_附表表样（政法处）_义县_19全县一般支 11" xfId="6765"/>
    <cellStyle name="_附表表样（政法处）_义县_19全县一般支 12" xfId="6766"/>
    <cellStyle name="_附表表样（政法处）_义县_19全县一般支 13" xfId="6767"/>
    <cellStyle name="_附表表样（政法处）_义县_19全县一般支 14" xfId="6768"/>
    <cellStyle name="_附表表样（政法处）_义县_19全县一般支 2" xfId="6769"/>
    <cellStyle name="_附表表样（政法处）_义县_19全县一般支 3" xfId="6770"/>
    <cellStyle name="_附表表样（政法处）_义县_19全县一般支 4" xfId="6771"/>
    <cellStyle name="_附表表样（政法处）_义县_19全县一般支 5" xfId="6772"/>
    <cellStyle name="_附表表样（政法处）_义县_19全县一般支 6" xfId="6773"/>
    <cellStyle name="_附表表样（政法处）_义县_19全县一般支 7" xfId="6774"/>
    <cellStyle name="_附表表样（政法处）_义县_19全县一般支 8" xfId="6775"/>
    <cellStyle name="_附表表样（政法处）_义县_19全县一般支 9" xfId="6776"/>
    <cellStyle name="_附表表样（政法处）_义县_19社收" xfId="6777"/>
    <cellStyle name="_附表表样（政法处）_义县_19社收 10" xfId="6778"/>
    <cellStyle name="_附表表样（政法处）_义县_19社收 11" xfId="6779"/>
    <cellStyle name="_附表表样（政法处）_义县_19社收 12" xfId="6780"/>
    <cellStyle name="_附表表样（政法处）_义县_19社收 13" xfId="6781"/>
    <cellStyle name="_附表表样（政法处）_义县_19社收 14" xfId="6782"/>
    <cellStyle name="_附表表样（政法处）_义县_19社收 2" xfId="6783"/>
    <cellStyle name="_附表表样（政法处）_义县_19社收 3" xfId="6784"/>
    <cellStyle name="_附表表样（政法处）_义县_19社收 4" xfId="6785"/>
    <cellStyle name="_附表表样（政法处）_义县_19社收 5" xfId="6786"/>
    <cellStyle name="_附表表样（政法处）_义县_19社收 6" xfId="6787"/>
    <cellStyle name="_附表表样（政法处）_义县_19社收 7" xfId="6788"/>
    <cellStyle name="_附表表样（政法处）_义县_19社收 8" xfId="6789"/>
    <cellStyle name="_附表表样（政法处）_义县_19社收 9" xfId="6790"/>
    <cellStyle name="_附表表样（政法处）_义县_Sheet3" xfId="6791"/>
    <cellStyle name="_附表表样（政法处）_义县_Sheet3 10" xfId="6792"/>
    <cellStyle name="_附表表样（政法处）_义县_Sheet3 11" xfId="6793"/>
    <cellStyle name="_附表表样（政法处）_义县_Sheet3 12" xfId="6794"/>
    <cellStyle name="_附表表样（政法处）_义县_Sheet3 13" xfId="6795"/>
    <cellStyle name="_附表表样（政法处）_义县_Sheet3 14" xfId="6796"/>
    <cellStyle name="_附表表样（政法处）_义县_Sheet3 2" xfId="6797"/>
    <cellStyle name="_附表表样（政法处）_义县_Sheet3 3" xfId="6798"/>
    <cellStyle name="_附表表样（政法处）_义县_Sheet3 4" xfId="6799"/>
    <cellStyle name="_附表表样（政法处）_义县_Sheet3 5" xfId="6800"/>
    <cellStyle name="_附表表样（政法处）_义县_Sheet3 6" xfId="6801"/>
    <cellStyle name="_附表表样（政法处）_义县_Sheet3 7" xfId="6802"/>
    <cellStyle name="_附表表样（政法处）_义县_Sheet3 8" xfId="6803"/>
    <cellStyle name="_附表表样（政法处）_义县_Sheet3 9" xfId="6804"/>
    <cellStyle name="_副本2003年全国县级财政情况表" xfId="6805"/>
    <cellStyle name="_副本2003年全国县级财政情况表_19基金转移支付表" xfId="6806"/>
    <cellStyle name="_副本2003年全国县级财政情况表_19全县一般支" xfId="6807"/>
    <cellStyle name="_副本2003年全国县级财政情况表_19社收" xfId="6808"/>
    <cellStyle name="_副本2003年全国县级财政情况表_Sheet3" xfId="6809"/>
    <cellStyle name="_副本2009年国税总分机构" xfId="6810"/>
    <cellStyle name="_副本2009年国税总分机构 10" xfId="6811"/>
    <cellStyle name="_副本2009年国税总分机构 11" xfId="6812"/>
    <cellStyle name="_副本2009年国税总分机构 12" xfId="6813"/>
    <cellStyle name="_副本2009年国税总分机构 13" xfId="6814"/>
    <cellStyle name="_副本2009年国税总分机构 14" xfId="6815"/>
    <cellStyle name="_副本2009年国税总分机构 2" xfId="6816"/>
    <cellStyle name="_副本2009年国税总分机构 3" xfId="6817"/>
    <cellStyle name="_副本2009年国税总分机构 4" xfId="6818"/>
    <cellStyle name="_副本2009年国税总分机构 5" xfId="6819"/>
    <cellStyle name="_副本2009年国税总分机构 6" xfId="6820"/>
    <cellStyle name="_副本2009年国税总分机构 7" xfId="6821"/>
    <cellStyle name="_副本2009年国税总分机构 8" xfId="6822"/>
    <cellStyle name="_副本2009年国税总分机构 9" xfId="6823"/>
    <cellStyle name="_副本2009年国税总分机构_19基金转移支付表" xfId="6824"/>
    <cellStyle name="_副本2009年国税总分机构_19基金转移支付表 10" xfId="6825"/>
    <cellStyle name="_副本2009年国税总分机构_19基金转移支付表 11" xfId="6826"/>
    <cellStyle name="_副本2009年国税总分机构_19基金转移支付表 12" xfId="6827"/>
    <cellStyle name="_副本2009年国税总分机构_19基金转移支付表 13" xfId="6828"/>
    <cellStyle name="_副本2009年国税总分机构_19基金转移支付表 14" xfId="6829"/>
    <cellStyle name="_副本2009年国税总分机构_19基金转移支付表 2" xfId="6830"/>
    <cellStyle name="_副本2009年国税总分机构_19基金转移支付表 3" xfId="6831"/>
    <cellStyle name="_副本2009年国税总分机构_19基金转移支付表 4" xfId="6832"/>
    <cellStyle name="_副本2009年国税总分机构_19基金转移支付表 5" xfId="6833"/>
    <cellStyle name="_副本2009年国税总分机构_19基金转移支付表 6" xfId="6834"/>
    <cellStyle name="_副本2009年国税总分机构_19基金转移支付表 7" xfId="6835"/>
    <cellStyle name="_副本2009年国税总分机构_19基金转移支付表 8" xfId="6836"/>
    <cellStyle name="_副本2009年国税总分机构_19基金转移支付表 9" xfId="6837"/>
    <cellStyle name="_副本2009年国税总分机构_19全县一般支" xfId="6838"/>
    <cellStyle name="_副本2009年国税总分机构_19全县一般支 10" xfId="6839"/>
    <cellStyle name="_副本2009年国税总分机构_19全县一般支 11" xfId="6840"/>
    <cellStyle name="_副本2009年国税总分机构_19全县一般支 12" xfId="6841"/>
    <cellStyle name="_副本2009年国税总分机构_19全县一般支 13" xfId="6842"/>
    <cellStyle name="_副本2009年国税总分机构_19全县一般支 14" xfId="6843"/>
    <cellStyle name="_副本2009年国税总分机构_19全县一般支 2" xfId="6844"/>
    <cellStyle name="_副本2009年国税总分机构_19全县一般支 3" xfId="6845"/>
    <cellStyle name="_副本2009年国税总分机构_19全县一般支 4" xfId="6846"/>
    <cellStyle name="_副本2009年国税总分机构_19全县一般支 5" xfId="6847"/>
    <cellStyle name="_副本2009年国税总分机构_19全县一般支 6" xfId="6848"/>
    <cellStyle name="_副本2009年国税总分机构_19全县一般支 7" xfId="6849"/>
    <cellStyle name="_副本2009年国税总分机构_19全县一般支 8" xfId="6850"/>
    <cellStyle name="_副本2009年国税总分机构_19全县一般支 9" xfId="6851"/>
    <cellStyle name="_副本2009年国税总分机构_19社收" xfId="6852"/>
    <cellStyle name="_副本2009年国税总分机构_19社收 10" xfId="6853"/>
    <cellStyle name="_副本2009年国税总分机构_19社收 11" xfId="6854"/>
    <cellStyle name="_副本2009年国税总分机构_19社收 12" xfId="6855"/>
    <cellStyle name="_副本2009年国税总分机构_19社收 13" xfId="6856"/>
    <cellStyle name="_副本2009年国税总分机构_19社收 14" xfId="6857"/>
    <cellStyle name="_副本2009年国税总分机构_19社收 2" xfId="6858"/>
    <cellStyle name="_副本2009年国税总分机构_19社收 3" xfId="6859"/>
    <cellStyle name="_副本2009年国税总分机构_19社收 4" xfId="6860"/>
    <cellStyle name="_副本2009年国税总分机构_19社收 5" xfId="6861"/>
    <cellStyle name="_副本2009年国税总分机构_19社收 6" xfId="6862"/>
    <cellStyle name="_副本2009年国税总分机构_19社收 7" xfId="6863"/>
    <cellStyle name="_副本2009年国税总分机构_19社收 8" xfId="6864"/>
    <cellStyle name="_副本2009年国税总分机构_19社收 9" xfId="6865"/>
    <cellStyle name="_副本2009年国税总分机构_Sheet3" xfId="6866"/>
    <cellStyle name="_副本2009年国税总分机构_Sheet3 10" xfId="6867"/>
    <cellStyle name="_副本2009年国税总分机构_Sheet3 11" xfId="6868"/>
    <cellStyle name="_副本2009年国税总分机构_Sheet3 12" xfId="6869"/>
    <cellStyle name="_副本2009年国税总分机构_Sheet3 13" xfId="6870"/>
    <cellStyle name="_副本2009年国税总分机构_Sheet3 14" xfId="6871"/>
    <cellStyle name="_副本2009年国税总分机构_Sheet3 2" xfId="6872"/>
    <cellStyle name="_副本2009年国税总分机构_Sheet3 3" xfId="6873"/>
    <cellStyle name="_副本2009年国税总分机构_Sheet3 4" xfId="6874"/>
    <cellStyle name="_副本2009年国税总分机构_Sheet3 5" xfId="6875"/>
    <cellStyle name="_副本2009年国税总分机构_Sheet3 6" xfId="6876"/>
    <cellStyle name="_副本2009年国税总分机构_Sheet3 7" xfId="6877"/>
    <cellStyle name="_副本2009年国税总分机构_Sheet3 8" xfId="6878"/>
    <cellStyle name="_副本2009年国税总分机构_Sheet3 9" xfId="6879"/>
    <cellStyle name="_副本2009年国税总分机构_古塔" xfId="6880"/>
    <cellStyle name="_副本2009年国税总分机构_古塔 10" xfId="6881"/>
    <cellStyle name="_副本2009年国税总分机构_古塔 11" xfId="6882"/>
    <cellStyle name="_副本2009年国税总分机构_古塔 12" xfId="6883"/>
    <cellStyle name="_副本2009年国税总分机构_古塔 13" xfId="6884"/>
    <cellStyle name="_副本2009年国税总分机构_古塔 14" xfId="6885"/>
    <cellStyle name="_副本2009年国税总分机构_古塔 2" xfId="6886"/>
    <cellStyle name="_副本2009年国税总分机构_古塔 3" xfId="6887"/>
    <cellStyle name="_副本2009年国税总分机构_古塔 4" xfId="6888"/>
    <cellStyle name="_副本2009年国税总分机构_古塔 5" xfId="6889"/>
    <cellStyle name="_副本2009年国税总分机构_古塔 6" xfId="6890"/>
    <cellStyle name="_副本2009年国税总分机构_古塔 7" xfId="6891"/>
    <cellStyle name="_副本2009年国税总分机构_古塔 8" xfId="6892"/>
    <cellStyle name="_副本2009年国税总分机构_古塔 9" xfId="6893"/>
    <cellStyle name="_副本2009年国税总分机构_古塔_19基金转移支付表" xfId="6894"/>
    <cellStyle name="_副本2009年国税总分机构_古塔_19基金转移支付表 10" xfId="6895"/>
    <cellStyle name="_副本2009年国税总分机构_古塔_19基金转移支付表 11" xfId="6896"/>
    <cellStyle name="_副本2009年国税总分机构_古塔_19基金转移支付表 12" xfId="6897"/>
    <cellStyle name="_副本2009年国税总分机构_古塔_19基金转移支付表 13" xfId="6898"/>
    <cellStyle name="_副本2009年国税总分机构_古塔_19基金转移支付表 14" xfId="6899"/>
    <cellStyle name="_副本2009年国税总分机构_古塔_19基金转移支付表 2" xfId="6900"/>
    <cellStyle name="_副本2009年国税总分机构_古塔_19基金转移支付表 3" xfId="6901"/>
    <cellStyle name="_副本2009年国税总分机构_古塔_19基金转移支付表 4" xfId="6902"/>
    <cellStyle name="_副本2009年国税总分机构_古塔_19基金转移支付表 5" xfId="6903"/>
    <cellStyle name="_副本2009年国税总分机构_古塔_19基金转移支付表 6" xfId="6904"/>
    <cellStyle name="_副本2009年国税总分机构_古塔_19基金转移支付表 7" xfId="6905"/>
    <cellStyle name="_副本2009年国税总分机构_古塔_19基金转移支付表 8" xfId="6906"/>
    <cellStyle name="_副本2009年国税总分机构_古塔_19基金转移支付表 9" xfId="6907"/>
    <cellStyle name="_副本2009年国税总分机构_古塔_19全县一般支" xfId="6908"/>
    <cellStyle name="_副本2009年国税总分机构_古塔_19全县一般支 10" xfId="6909"/>
    <cellStyle name="_副本2009年国税总分机构_古塔_19全县一般支 11" xfId="6910"/>
    <cellStyle name="_副本2009年国税总分机构_古塔_19全县一般支 12" xfId="6911"/>
    <cellStyle name="_副本2009年国税总分机构_古塔_19全县一般支 13" xfId="6912"/>
    <cellStyle name="_副本2009年国税总分机构_古塔_19全县一般支 14" xfId="6913"/>
    <cellStyle name="_副本2009年国税总分机构_古塔_19全县一般支 2" xfId="6914"/>
    <cellStyle name="_副本2009年国税总分机构_古塔_19全县一般支 3" xfId="6915"/>
    <cellStyle name="_副本2009年国税总分机构_古塔_19全县一般支 4" xfId="6916"/>
    <cellStyle name="_副本2009年国税总分机构_古塔_19全县一般支 5" xfId="6917"/>
    <cellStyle name="_副本2009年国税总分机构_古塔_19全县一般支 6" xfId="6918"/>
    <cellStyle name="_副本2009年国税总分机构_古塔_19全县一般支 7" xfId="6919"/>
    <cellStyle name="_副本2009年国税总分机构_古塔_19全县一般支 8" xfId="6920"/>
    <cellStyle name="_副本2009年国税总分机构_古塔_19全县一般支 9" xfId="6921"/>
    <cellStyle name="_副本2009年国税总分机构_古塔_19社收" xfId="6922"/>
    <cellStyle name="_副本2009年国税总分机构_古塔_19社收 10" xfId="6923"/>
    <cellStyle name="_副本2009年国税总分机构_古塔_19社收 11" xfId="6924"/>
    <cellStyle name="_副本2009年国税总分机构_古塔_19社收 12" xfId="6925"/>
    <cellStyle name="_副本2009年国税总分机构_古塔_19社收 13" xfId="6926"/>
    <cellStyle name="_副本2009年国税总分机构_古塔_19社收 14" xfId="6927"/>
    <cellStyle name="_副本2009年国税总分机构_古塔_19社收 2" xfId="6928"/>
    <cellStyle name="_副本2009年国税总分机构_古塔_19社收 3" xfId="6929"/>
    <cellStyle name="_副本2009年国税总分机构_古塔_19社收 4" xfId="6930"/>
    <cellStyle name="_副本2009年国税总分机构_古塔_19社收 5" xfId="6931"/>
    <cellStyle name="_副本2009年国税总分机构_古塔_19社收 6" xfId="6932"/>
    <cellStyle name="_副本2009年国税总分机构_古塔_19社收 7" xfId="6933"/>
    <cellStyle name="_副本2009年国税总分机构_古塔_19社收 8" xfId="6934"/>
    <cellStyle name="_副本2009年国税总分机构_古塔_19社收 9" xfId="6935"/>
    <cellStyle name="_副本2009年国税总分机构_古塔_Sheet3" xfId="6936"/>
    <cellStyle name="_副本2009年国税总分机构_古塔_Sheet3 10" xfId="6937"/>
    <cellStyle name="_副本2009年国税总分机构_古塔_Sheet3 11" xfId="6938"/>
    <cellStyle name="_副本2009年国税总分机构_古塔_Sheet3 12" xfId="6939"/>
    <cellStyle name="_副本2009年国税总分机构_古塔_Sheet3 13" xfId="6940"/>
    <cellStyle name="_副本2009年国税总分机构_古塔_Sheet3 14" xfId="6941"/>
    <cellStyle name="_副本2009年国税总分机构_古塔_Sheet3 2" xfId="6942"/>
    <cellStyle name="_副本2009年国税总分机构_古塔_Sheet3 3" xfId="6943"/>
    <cellStyle name="_副本2009年国税总分机构_古塔_Sheet3 4" xfId="6944"/>
    <cellStyle name="_副本2009年国税总分机构_古塔_Sheet3 5" xfId="6945"/>
    <cellStyle name="_副本2009年国税总分机构_古塔_Sheet3 6" xfId="6946"/>
    <cellStyle name="_副本2009年国税总分机构_古塔_Sheet3 7" xfId="6947"/>
    <cellStyle name="_副本2009年国税总分机构_古塔_Sheet3 8" xfId="6948"/>
    <cellStyle name="_副本2009年国税总分机构_古塔_Sheet3 9" xfId="6949"/>
    <cellStyle name="_副本2009年国税总分机构_义县" xfId="6950"/>
    <cellStyle name="_副本2009年国税总分机构_义县 10" xfId="6951"/>
    <cellStyle name="_副本2009年国税总分机构_义县 11" xfId="6952"/>
    <cellStyle name="_副本2009年国税总分机构_义县 12" xfId="6953"/>
    <cellStyle name="_副本2009年国税总分机构_义县 13" xfId="6954"/>
    <cellStyle name="_副本2009年国税总分机构_义县 14" xfId="6955"/>
    <cellStyle name="_副本2009年国税总分机构_义县 2" xfId="6956"/>
    <cellStyle name="_副本2009年国税总分机构_义县 3" xfId="6957"/>
    <cellStyle name="_副本2009年国税总分机构_义县 4" xfId="6958"/>
    <cellStyle name="_副本2009年国税总分机构_义县 5" xfId="6959"/>
    <cellStyle name="_副本2009年国税总分机构_义县 6" xfId="6960"/>
    <cellStyle name="_副本2009年国税总分机构_义县 7" xfId="6961"/>
    <cellStyle name="_副本2009年国税总分机构_义县 8" xfId="6962"/>
    <cellStyle name="_副本2009年国税总分机构_义县 9" xfId="6963"/>
    <cellStyle name="_副本2009年国税总分机构_义县_19基金转移支付表" xfId="6964"/>
    <cellStyle name="_副本2009年国税总分机构_义县_19基金转移支付表 10" xfId="6965"/>
    <cellStyle name="_副本2009年国税总分机构_义县_19基金转移支付表 11" xfId="6966"/>
    <cellStyle name="_副本2009年国税总分机构_义县_19基金转移支付表 12" xfId="6967"/>
    <cellStyle name="_副本2009年国税总分机构_义县_19基金转移支付表 13" xfId="6968"/>
    <cellStyle name="_副本2009年国税总分机构_义县_19基金转移支付表 14" xfId="6969"/>
    <cellStyle name="_副本2009年国税总分机构_义县_19基金转移支付表 2" xfId="6970"/>
    <cellStyle name="_副本2009年国税总分机构_义县_19基金转移支付表 3" xfId="6971"/>
    <cellStyle name="_副本2009年国税总分机构_义县_19基金转移支付表 4" xfId="6972"/>
    <cellStyle name="_副本2009年国税总分机构_义县_19基金转移支付表 5" xfId="6973"/>
    <cellStyle name="_副本2009年国税总分机构_义县_19基金转移支付表 6" xfId="6974"/>
    <cellStyle name="_副本2009年国税总分机构_义县_19基金转移支付表 7" xfId="6975"/>
    <cellStyle name="_副本2009年国税总分机构_义县_19基金转移支付表 8" xfId="6976"/>
    <cellStyle name="_副本2009年国税总分机构_义县_19基金转移支付表 9" xfId="6977"/>
    <cellStyle name="_副本2009年国税总分机构_义县_19全县一般支" xfId="6978"/>
    <cellStyle name="_副本2009年国税总分机构_义县_19全县一般支 10" xfId="6979"/>
    <cellStyle name="_副本2009年国税总分机构_义县_19全县一般支 11" xfId="6980"/>
    <cellStyle name="_副本2009年国税总分机构_义县_19全县一般支 12" xfId="6981"/>
    <cellStyle name="_副本2009年国税总分机构_义县_19全县一般支 13" xfId="6982"/>
    <cellStyle name="_副本2009年国税总分机构_义县_19全县一般支 14" xfId="6983"/>
    <cellStyle name="_副本2009年国税总分机构_义县_19全县一般支 2" xfId="6984"/>
    <cellStyle name="_副本2009年国税总分机构_义县_19全县一般支 3" xfId="6985"/>
    <cellStyle name="_副本2009年国税总分机构_义县_19全县一般支 4" xfId="6986"/>
    <cellStyle name="_副本2009年国税总分机构_义县_19全县一般支 5" xfId="6987"/>
    <cellStyle name="_副本2009年国税总分机构_义县_19全县一般支 6" xfId="6988"/>
    <cellStyle name="_副本2009年国税总分机构_义县_19全县一般支 7" xfId="6989"/>
    <cellStyle name="_副本2009年国税总分机构_义县_19全县一般支 8" xfId="6990"/>
    <cellStyle name="_副本2009年国税总分机构_义县_19全县一般支 9" xfId="6991"/>
    <cellStyle name="_副本2009年国税总分机构_义县_19社收" xfId="6992"/>
    <cellStyle name="_副本2009年国税总分机构_义县_19社收 10" xfId="6993"/>
    <cellStyle name="_副本2009年国税总分机构_义县_19社收 11" xfId="6994"/>
    <cellStyle name="_副本2009年国税总分机构_义县_19社收 12" xfId="6995"/>
    <cellStyle name="_副本2009年国税总分机构_义县_19社收 13" xfId="6996"/>
    <cellStyle name="_副本2009年国税总分机构_义县_19社收 14" xfId="6997"/>
    <cellStyle name="_副本2009年国税总分机构_义县_19社收 2" xfId="6998"/>
    <cellStyle name="_副本2009年国税总分机构_义县_19社收 3" xfId="6999"/>
    <cellStyle name="_副本2009年国税总分机构_义县_19社收 4" xfId="7000"/>
    <cellStyle name="_副本2009年国税总分机构_义县_19社收 5" xfId="7001"/>
    <cellStyle name="_副本2009年国税总分机构_义县_19社收 6" xfId="7002"/>
    <cellStyle name="_副本2009年国税总分机构_义县_19社收 7" xfId="7003"/>
    <cellStyle name="_副本2009年国税总分机构_义县_19社收 8" xfId="7004"/>
    <cellStyle name="_副本2009年国税总分机构_义县_19社收 9" xfId="7005"/>
    <cellStyle name="_副本2009年国税总分机构_义县_Sheet3" xfId="7006"/>
    <cellStyle name="_副本2009年国税总分机构_义县_Sheet3 10" xfId="7007"/>
    <cellStyle name="_副本2009年国税总分机构_义县_Sheet3 11" xfId="7008"/>
    <cellStyle name="_副本2009年国税总分机构_义县_Sheet3 12" xfId="7009"/>
    <cellStyle name="_副本2009年国税总分机构_义县_Sheet3 13" xfId="7010"/>
    <cellStyle name="_副本2009年国税总分机构_义县_Sheet3 14" xfId="7011"/>
    <cellStyle name="_副本2009年国税总分机构_义县_Sheet3 2" xfId="7012"/>
    <cellStyle name="_副本2009年国税总分机构_义县_Sheet3 3" xfId="7013"/>
    <cellStyle name="_副本2009年国税总分机构_义县_Sheet3 4" xfId="7014"/>
    <cellStyle name="_副本2009年国税总分机构_义县_Sheet3 5" xfId="7015"/>
    <cellStyle name="_副本2009年国税总分机构_义县_Sheet3 6" xfId="7016"/>
    <cellStyle name="_副本2009年国税总分机构_义县_Sheet3 7" xfId="7017"/>
    <cellStyle name="_副本2009年国税总分机构_义县_Sheet3 8" xfId="7018"/>
    <cellStyle name="_副本2009年国税总分机构_义县_Sheet3 9" xfId="7019"/>
    <cellStyle name="_各市加班表-支出" xfId="7020"/>
    <cellStyle name="_各市加班表-支出_19基金转移支付表" xfId="7021"/>
    <cellStyle name="_各市加班表-支出_19基金转移支付表 10" xfId="7022"/>
    <cellStyle name="_各市加班表-支出_19基金转移支付表 11" xfId="7023"/>
    <cellStyle name="_各市加班表-支出_19基金转移支付表 12" xfId="7024"/>
    <cellStyle name="_各市加班表-支出_19基金转移支付表 13" xfId="7025"/>
    <cellStyle name="_各市加班表-支出_19基金转移支付表 14" xfId="7026"/>
    <cellStyle name="_各市加班表-支出_19基金转移支付表 15" xfId="7027"/>
    <cellStyle name="_各市加班表-支出_19基金转移支付表 16" xfId="7028"/>
    <cellStyle name="_各市加班表-支出_19基金转移支付表 17" xfId="7029"/>
    <cellStyle name="_各市加班表-支出_19基金转移支付表 18" xfId="7030"/>
    <cellStyle name="_各市加班表-支出_19基金转移支付表 19" xfId="7031"/>
    <cellStyle name="_各市加班表-支出_19基金转移支付表 2" xfId="7032"/>
    <cellStyle name="_各市加班表-支出_19基金转移支付表 20" xfId="7033"/>
    <cellStyle name="_各市加班表-支出_19基金转移支付表 3" xfId="7034"/>
    <cellStyle name="_各市加班表-支出_19基金转移支付表 4" xfId="7035"/>
    <cellStyle name="_各市加班表-支出_19基金转移支付表 5" xfId="7036"/>
    <cellStyle name="_各市加班表-支出_19基金转移支付表 6" xfId="7037"/>
    <cellStyle name="_各市加班表-支出_19基金转移支付表 7" xfId="7038"/>
    <cellStyle name="_各市加班表-支出_19基金转移支付表 8" xfId="7039"/>
    <cellStyle name="_各市加班表-支出_19基金转移支付表 9" xfId="7040"/>
    <cellStyle name="_各市加班表-支出_19基金转移支付表_22全县一般收入执行" xfId="7041"/>
    <cellStyle name="_各市加班表-支出_19全县一般支" xfId="7042"/>
    <cellStyle name="_各市加班表-支出_19全县一般支 10" xfId="7043"/>
    <cellStyle name="_各市加班表-支出_19全县一般支 11" xfId="7044"/>
    <cellStyle name="_各市加班表-支出_19全县一般支 12" xfId="7045"/>
    <cellStyle name="_各市加班表-支出_19全县一般支 13" xfId="7046"/>
    <cellStyle name="_各市加班表-支出_19全县一般支 14" xfId="7047"/>
    <cellStyle name="_各市加班表-支出_19全县一般支 15" xfId="7048"/>
    <cellStyle name="_各市加班表-支出_19全县一般支 16" xfId="7049"/>
    <cellStyle name="_各市加班表-支出_19全县一般支 17" xfId="7050"/>
    <cellStyle name="_各市加班表-支出_19全县一般支 18" xfId="7051"/>
    <cellStyle name="_各市加班表-支出_19全县一般支 19" xfId="7052"/>
    <cellStyle name="_各市加班表-支出_19全县一般支 2" xfId="7053"/>
    <cellStyle name="_各市加班表-支出_19全县一般支 20" xfId="7054"/>
    <cellStyle name="_各市加班表-支出_19全县一般支 3" xfId="7055"/>
    <cellStyle name="_各市加班表-支出_19全县一般支 4" xfId="7056"/>
    <cellStyle name="_各市加班表-支出_19全县一般支 5" xfId="7057"/>
    <cellStyle name="_各市加班表-支出_19全县一般支 6" xfId="7058"/>
    <cellStyle name="_各市加班表-支出_19全县一般支 7" xfId="7059"/>
    <cellStyle name="_各市加班表-支出_19全县一般支 8" xfId="7060"/>
    <cellStyle name="_各市加班表-支出_19全县一般支 9" xfId="7061"/>
    <cellStyle name="_各市加班表-支出_19全县一般支_22全县一般收入执行" xfId="7062"/>
    <cellStyle name="_各市加班表-支出_19社收" xfId="7063"/>
    <cellStyle name="_各市加班表-支出_19社收 10" xfId="7064"/>
    <cellStyle name="_各市加班表-支出_19社收 11" xfId="7065"/>
    <cellStyle name="_各市加班表-支出_19社收 12" xfId="7066"/>
    <cellStyle name="_各市加班表-支出_19社收 13" xfId="7067"/>
    <cellStyle name="_各市加班表-支出_19社收 14" xfId="7068"/>
    <cellStyle name="_各市加班表-支出_19社收 15" xfId="7069"/>
    <cellStyle name="_各市加班表-支出_19社收 16" xfId="7070"/>
    <cellStyle name="_各市加班表-支出_19社收 17" xfId="7071"/>
    <cellStyle name="_各市加班表-支出_19社收 18" xfId="7072"/>
    <cellStyle name="_各市加班表-支出_19社收 19" xfId="7073"/>
    <cellStyle name="_各市加班表-支出_19社收 2" xfId="7074"/>
    <cellStyle name="_各市加班表-支出_19社收 20" xfId="7075"/>
    <cellStyle name="_各市加班表-支出_19社收 3" xfId="7076"/>
    <cellStyle name="_各市加班表-支出_19社收 4" xfId="7077"/>
    <cellStyle name="_各市加班表-支出_19社收 5" xfId="7078"/>
    <cellStyle name="_各市加班表-支出_19社收 6" xfId="7079"/>
    <cellStyle name="_各市加班表-支出_19社收 7" xfId="7080"/>
    <cellStyle name="_各市加班表-支出_19社收 8" xfId="7081"/>
    <cellStyle name="_各市加班表-支出_19社收 9" xfId="7082"/>
    <cellStyle name="_各市加班表-支出_19社收_22全县一般收入执行" xfId="7083"/>
    <cellStyle name="_各市加班表-支出_Sheet3" xfId="7084"/>
    <cellStyle name="_各市加班表-支出_Sheet3 10" xfId="7085"/>
    <cellStyle name="_各市加班表-支出_Sheet3 11" xfId="7086"/>
    <cellStyle name="_各市加班表-支出_Sheet3 12" xfId="7087"/>
    <cellStyle name="_各市加班表-支出_Sheet3 13" xfId="7088"/>
    <cellStyle name="_各市加班表-支出_Sheet3 14" xfId="7089"/>
    <cellStyle name="_各市加班表-支出_Sheet3 15" xfId="7090"/>
    <cellStyle name="_各市加班表-支出_Sheet3 16" xfId="7091"/>
    <cellStyle name="_各市加班表-支出_Sheet3 17" xfId="7092"/>
    <cellStyle name="_各市加班表-支出_Sheet3 18" xfId="7093"/>
    <cellStyle name="_各市加班表-支出_Sheet3 19" xfId="7094"/>
    <cellStyle name="_各市加班表-支出_Sheet3 2" xfId="7095"/>
    <cellStyle name="_各市加班表-支出_Sheet3 20" xfId="7096"/>
    <cellStyle name="_各市加班表-支出_Sheet3 3" xfId="7097"/>
    <cellStyle name="_各市加班表-支出_Sheet3 4" xfId="7098"/>
    <cellStyle name="_各市加班表-支出_Sheet3 5" xfId="7099"/>
    <cellStyle name="_各市加班表-支出_Sheet3 6" xfId="7100"/>
    <cellStyle name="_各市加班表-支出_Sheet3 7" xfId="7101"/>
    <cellStyle name="_各市加班表-支出_Sheet3 8" xfId="7102"/>
    <cellStyle name="_各市加班表-支出_Sheet3 9" xfId="7103"/>
    <cellStyle name="_各市加班表-支出_Sheet3_22全县一般收入执行" xfId="7104"/>
    <cellStyle name="_汇总表5%还原(20080130" xfId="7105"/>
    <cellStyle name="_汇总表5%还原(20080130 10" xfId="7106"/>
    <cellStyle name="_汇总表5%还原(20080130 11" xfId="7107"/>
    <cellStyle name="_汇总表5%还原(20080130 12" xfId="7108"/>
    <cellStyle name="_汇总表5%还原(20080130 13" xfId="7109"/>
    <cellStyle name="_汇总表5%还原(20080130 14" xfId="7110"/>
    <cellStyle name="_汇总表5%还原(20080130 2" xfId="7111"/>
    <cellStyle name="_汇总表5%还原(20080130 3" xfId="7112"/>
    <cellStyle name="_汇总表5%还原(20080130 4" xfId="7113"/>
    <cellStyle name="_汇总表5%还原(20080130 5" xfId="7114"/>
    <cellStyle name="_汇总表5%还原(20080130 6" xfId="7115"/>
    <cellStyle name="_汇总表5%还原(20080130 7" xfId="7116"/>
    <cellStyle name="_汇总表5%还原(20080130 8" xfId="7117"/>
    <cellStyle name="_汇总表5%还原(20080130 9" xfId="7118"/>
    <cellStyle name="_汇总表5%还原(20080130_19基金转移支付表" xfId="7119"/>
    <cellStyle name="_汇总表5%还原(20080130_19基金转移支付表 10" xfId="7120"/>
    <cellStyle name="_汇总表5%还原(20080130_19基金转移支付表 11" xfId="7121"/>
    <cellStyle name="_汇总表5%还原(20080130_19基金转移支付表 12" xfId="7122"/>
    <cellStyle name="_汇总表5%还原(20080130_19基金转移支付表 13" xfId="7123"/>
    <cellStyle name="_汇总表5%还原(20080130_19基金转移支付表 14" xfId="7124"/>
    <cellStyle name="_汇总表5%还原(20080130_19基金转移支付表 2" xfId="7125"/>
    <cellStyle name="_汇总表5%还原(20080130_19基金转移支付表 3" xfId="7126"/>
    <cellStyle name="_汇总表5%还原(20080130_19基金转移支付表 4" xfId="7127"/>
    <cellStyle name="_汇总表5%还原(20080130_19基金转移支付表 5" xfId="7128"/>
    <cellStyle name="_汇总表5%还原(20080130_19基金转移支付表 6" xfId="7129"/>
    <cellStyle name="_汇总表5%还原(20080130_19基金转移支付表 7" xfId="7130"/>
    <cellStyle name="_汇总表5%还原(20080130_19基金转移支付表 8" xfId="7131"/>
    <cellStyle name="_汇总表5%还原(20080130_19基金转移支付表 9" xfId="7132"/>
    <cellStyle name="_汇总表5%还原(20080130_19全县一般支" xfId="7133"/>
    <cellStyle name="_汇总表5%还原(20080130_19全县一般支 10" xfId="7134"/>
    <cellStyle name="_汇总表5%还原(20080130_19全县一般支 11" xfId="7135"/>
    <cellStyle name="_汇总表5%还原(20080130_19全县一般支 12" xfId="7136"/>
    <cellStyle name="_汇总表5%还原(20080130_19全县一般支 13" xfId="7137"/>
    <cellStyle name="_汇总表5%还原(20080130_19全县一般支 14" xfId="7138"/>
    <cellStyle name="_汇总表5%还原(20080130_19全县一般支 2" xfId="7139"/>
    <cellStyle name="_汇总表5%还原(20080130_19全县一般支 3" xfId="7140"/>
    <cellStyle name="_汇总表5%还原(20080130_19全县一般支 4" xfId="7141"/>
    <cellStyle name="_汇总表5%还原(20080130_19全县一般支 5" xfId="7142"/>
    <cellStyle name="_汇总表5%还原(20080130_19全县一般支 6" xfId="7143"/>
    <cellStyle name="_汇总表5%还原(20080130_19全县一般支 7" xfId="7144"/>
    <cellStyle name="_汇总表5%还原(20080130_19全县一般支 8" xfId="7145"/>
    <cellStyle name="_汇总表5%还原(20080130_19全县一般支 9" xfId="7146"/>
    <cellStyle name="_汇总表5%还原(20080130_19社收" xfId="7147"/>
    <cellStyle name="_汇总表5%还原(20080130_19社收 10" xfId="7148"/>
    <cellStyle name="_汇总表5%还原(20080130_19社收 11" xfId="7149"/>
    <cellStyle name="_汇总表5%还原(20080130_19社收 12" xfId="7150"/>
    <cellStyle name="_汇总表5%还原(20080130_19社收 13" xfId="7151"/>
    <cellStyle name="_汇总表5%还原(20080130_19社收 14" xfId="7152"/>
    <cellStyle name="_汇总表5%还原(20080130_19社收 2" xfId="7153"/>
    <cellStyle name="_汇总表5%还原(20080130_19社收 3" xfId="7154"/>
    <cellStyle name="_汇总表5%还原(20080130_19社收 4" xfId="7155"/>
    <cellStyle name="_汇总表5%还原(20080130_19社收 5" xfId="7156"/>
    <cellStyle name="_汇总表5%还原(20080130_19社收 6" xfId="7157"/>
    <cellStyle name="_汇总表5%还原(20080130_19社收 7" xfId="7158"/>
    <cellStyle name="_汇总表5%还原(20080130_19社收 8" xfId="7159"/>
    <cellStyle name="_汇总表5%还原(20080130_19社收 9" xfId="7160"/>
    <cellStyle name="_汇总表5%还原(20080130_Sheet3" xfId="7161"/>
    <cellStyle name="_汇总表5%还原(20080130_Sheet3 10" xfId="7162"/>
    <cellStyle name="_汇总表5%还原(20080130_Sheet3 11" xfId="7163"/>
    <cellStyle name="_汇总表5%还原(20080130_Sheet3 12" xfId="7164"/>
    <cellStyle name="_汇总表5%还原(20080130_Sheet3 13" xfId="7165"/>
    <cellStyle name="_汇总表5%还原(20080130_Sheet3 14" xfId="7166"/>
    <cellStyle name="_汇总表5%还原(20080130_Sheet3 2" xfId="7167"/>
    <cellStyle name="_汇总表5%还原(20080130_Sheet3 3" xfId="7168"/>
    <cellStyle name="_汇总表5%还原(20080130_Sheet3 4" xfId="7169"/>
    <cellStyle name="_汇总表5%还原(20080130_Sheet3 5" xfId="7170"/>
    <cellStyle name="_汇总表5%还原(20080130_Sheet3 6" xfId="7171"/>
    <cellStyle name="_汇总表5%还原(20080130_Sheet3 7" xfId="7172"/>
    <cellStyle name="_汇总表5%还原(20080130_Sheet3 8" xfId="7173"/>
    <cellStyle name="_汇总表5%还原(20080130_Sheet3 9" xfId="7174"/>
    <cellStyle name="_汇总表5%还原(20080130_古塔" xfId="7175"/>
    <cellStyle name="_汇总表5%还原(20080130_古塔 10" xfId="7176"/>
    <cellStyle name="_汇总表5%还原(20080130_古塔 11" xfId="7177"/>
    <cellStyle name="_汇总表5%还原(20080130_古塔 12" xfId="7178"/>
    <cellStyle name="_汇总表5%还原(20080130_古塔 13" xfId="7179"/>
    <cellStyle name="_汇总表5%还原(20080130_古塔 14" xfId="7180"/>
    <cellStyle name="_汇总表5%还原(20080130_古塔 2" xfId="7181"/>
    <cellStyle name="_汇总表5%还原(20080130_古塔 3" xfId="7182"/>
    <cellStyle name="_汇总表5%还原(20080130_古塔 4" xfId="7183"/>
    <cellStyle name="_汇总表5%还原(20080130_古塔 5" xfId="7184"/>
    <cellStyle name="_汇总表5%还原(20080130_古塔 6" xfId="7185"/>
    <cellStyle name="_汇总表5%还原(20080130_古塔 7" xfId="7186"/>
    <cellStyle name="_汇总表5%还原(20080130_古塔 8" xfId="7187"/>
    <cellStyle name="_汇总表5%还原(20080130_古塔 9" xfId="7188"/>
    <cellStyle name="_汇总表5%还原(20080130_古塔_19基金转移支付表" xfId="7189"/>
    <cellStyle name="_汇总表5%还原(20080130_古塔_19基金转移支付表 10" xfId="7190"/>
    <cellStyle name="_汇总表5%还原(20080130_古塔_19基金转移支付表 11" xfId="7191"/>
    <cellStyle name="_汇总表5%还原(20080130_古塔_19基金转移支付表 12" xfId="7192"/>
    <cellStyle name="_汇总表5%还原(20080130_古塔_19基金转移支付表 13" xfId="7193"/>
    <cellStyle name="_汇总表5%还原(20080130_古塔_19基金转移支付表 14" xfId="7194"/>
    <cellStyle name="_汇总表5%还原(20080130_古塔_19基金转移支付表 2" xfId="7195"/>
    <cellStyle name="_汇总表5%还原(20080130_古塔_19基金转移支付表 3" xfId="7196"/>
    <cellStyle name="_汇总表5%还原(20080130_古塔_19基金转移支付表 4" xfId="7197"/>
    <cellStyle name="_汇总表5%还原(20080130_古塔_19基金转移支付表 5" xfId="7198"/>
    <cellStyle name="_汇总表5%还原(20080130_古塔_19基金转移支付表 6" xfId="7199"/>
    <cellStyle name="_汇总表5%还原(20080130_古塔_19基金转移支付表 7" xfId="7200"/>
    <cellStyle name="_汇总表5%还原(20080130_古塔_19基金转移支付表 8" xfId="7201"/>
    <cellStyle name="_汇总表5%还原(20080130_古塔_19基金转移支付表 9" xfId="7202"/>
    <cellStyle name="_汇总表5%还原(20080130_古塔_19全县一般支" xfId="7203"/>
    <cellStyle name="_汇总表5%还原(20080130_古塔_19全县一般支 10" xfId="7204"/>
    <cellStyle name="_汇总表5%还原(20080130_古塔_19全县一般支 11" xfId="7205"/>
    <cellStyle name="_汇总表5%还原(20080130_古塔_19全县一般支 12" xfId="7206"/>
    <cellStyle name="_汇总表5%还原(20080130_古塔_19全县一般支 13" xfId="7207"/>
    <cellStyle name="_汇总表5%还原(20080130_古塔_19全县一般支 14" xfId="7208"/>
    <cellStyle name="_汇总表5%还原(20080130_古塔_19全县一般支 2" xfId="7209"/>
    <cellStyle name="_汇总表5%还原(20080130_古塔_19全县一般支 3" xfId="7210"/>
    <cellStyle name="_汇总表5%还原(20080130_古塔_19全县一般支 4" xfId="7211"/>
    <cellStyle name="_汇总表5%还原(20080130_古塔_19全县一般支 5" xfId="7212"/>
    <cellStyle name="_汇总表5%还原(20080130_古塔_19全县一般支 6" xfId="7213"/>
    <cellStyle name="_汇总表5%还原(20080130_古塔_19全县一般支 7" xfId="7214"/>
    <cellStyle name="_汇总表5%还原(20080130_古塔_19全县一般支 8" xfId="7215"/>
    <cellStyle name="_汇总表5%还原(20080130_古塔_19全县一般支 9" xfId="7216"/>
    <cellStyle name="_汇总表5%还原(20080130_古塔_19社收" xfId="7217"/>
    <cellStyle name="_汇总表5%还原(20080130_古塔_19社收 10" xfId="7218"/>
    <cellStyle name="_汇总表5%还原(20080130_古塔_19社收 11" xfId="7219"/>
    <cellStyle name="_汇总表5%还原(20080130_古塔_19社收 12" xfId="7220"/>
    <cellStyle name="_汇总表5%还原(20080130_古塔_19社收 13" xfId="7221"/>
    <cellStyle name="_汇总表5%还原(20080130_古塔_19社收 14" xfId="7222"/>
    <cellStyle name="_汇总表5%还原(20080130_古塔_19社收 2" xfId="7223"/>
    <cellStyle name="_汇总表5%还原(20080130_古塔_19社收 3" xfId="7224"/>
    <cellStyle name="_汇总表5%还原(20080130_古塔_19社收 4" xfId="7225"/>
    <cellStyle name="_汇总表5%还原(20080130_古塔_19社收 5" xfId="7226"/>
    <cellStyle name="_汇总表5%还原(20080130_古塔_19社收 6" xfId="7227"/>
    <cellStyle name="_汇总表5%还原(20080130_古塔_19社收 7" xfId="7228"/>
    <cellStyle name="_汇总表5%还原(20080130_古塔_19社收 8" xfId="7229"/>
    <cellStyle name="_汇总表5%还原(20080130_古塔_19社收 9" xfId="7230"/>
    <cellStyle name="_汇总表5%还原(20080130_古塔_Sheet3" xfId="7231"/>
    <cellStyle name="_汇总表5%还原(20080130_古塔_Sheet3 10" xfId="7232"/>
    <cellStyle name="_汇总表5%还原(20080130_古塔_Sheet3 11" xfId="7233"/>
    <cellStyle name="_汇总表5%还原(20080130_古塔_Sheet3 12" xfId="7234"/>
    <cellStyle name="_汇总表5%还原(20080130_古塔_Sheet3 13" xfId="7235"/>
    <cellStyle name="_汇总表5%还原(20080130_古塔_Sheet3 14" xfId="7236"/>
    <cellStyle name="_汇总表5%还原(20080130_古塔_Sheet3 2" xfId="7237"/>
    <cellStyle name="_汇总表5%还原(20080130_古塔_Sheet3 3" xfId="7238"/>
    <cellStyle name="_汇总表5%还原(20080130_古塔_Sheet3 4" xfId="7239"/>
    <cellStyle name="_汇总表5%还原(20080130_古塔_Sheet3 5" xfId="7240"/>
    <cellStyle name="_汇总表5%还原(20080130_古塔_Sheet3 6" xfId="7241"/>
    <cellStyle name="_汇总表5%还原(20080130_古塔_Sheet3 7" xfId="7242"/>
    <cellStyle name="_汇总表5%还原(20080130_古塔_Sheet3 8" xfId="7243"/>
    <cellStyle name="_汇总表5%还原(20080130_古塔_Sheet3 9" xfId="7244"/>
    <cellStyle name="_汇总表5%还原(20080130_沈阳" xfId="7245"/>
    <cellStyle name="_汇总表5%还原(20080130_沈阳 10" xfId="7246"/>
    <cellStyle name="_汇总表5%还原(20080130_沈阳 11" xfId="7247"/>
    <cellStyle name="_汇总表5%还原(20080130_沈阳 12" xfId="7248"/>
    <cellStyle name="_汇总表5%还原(20080130_沈阳 13" xfId="7249"/>
    <cellStyle name="_汇总表5%还原(20080130_沈阳 14" xfId="7250"/>
    <cellStyle name="_汇总表5%还原(20080130_沈阳 2" xfId="7251"/>
    <cellStyle name="_汇总表5%还原(20080130_沈阳 3" xfId="7252"/>
    <cellStyle name="_汇总表5%还原(20080130_沈阳 4" xfId="7253"/>
    <cellStyle name="_汇总表5%还原(20080130_沈阳 5" xfId="7254"/>
    <cellStyle name="_汇总表5%还原(20080130_沈阳 6" xfId="7255"/>
    <cellStyle name="_汇总表5%还原(20080130_沈阳 7" xfId="7256"/>
    <cellStyle name="_汇总表5%还原(20080130_沈阳 8" xfId="7257"/>
    <cellStyle name="_汇总表5%还原(20080130_沈阳 9" xfId="7258"/>
    <cellStyle name="_汇总表5%还原(20080130_沈阳_19基金转移支付表" xfId="7259"/>
    <cellStyle name="_汇总表5%还原(20080130_沈阳_19基金转移支付表 10" xfId="7260"/>
    <cellStyle name="_汇总表5%还原(20080130_沈阳_19基金转移支付表 11" xfId="7261"/>
    <cellStyle name="_汇总表5%还原(20080130_沈阳_19基金转移支付表 12" xfId="7262"/>
    <cellStyle name="_汇总表5%还原(20080130_沈阳_19基金转移支付表 13" xfId="7263"/>
    <cellStyle name="_汇总表5%还原(20080130_沈阳_19基金转移支付表 14" xfId="7264"/>
    <cellStyle name="_汇总表5%还原(20080130_沈阳_19基金转移支付表 2" xfId="7265"/>
    <cellStyle name="_汇总表5%还原(20080130_沈阳_19基金转移支付表 3" xfId="7266"/>
    <cellStyle name="_汇总表5%还原(20080130_沈阳_19基金转移支付表 4" xfId="7267"/>
    <cellStyle name="_汇总表5%还原(20080130_沈阳_19基金转移支付表 5" xfId="7268"/>
    <cellStyle name="_汇总表5%还原(20080130_沈阳_19基金转移支付表 6" xfId="7269"/>
    <cellStyle name="_汇总表5%还原(20080130_沈阳_19基金转移支付表 7" xfId="7270"/>
    <cellStyle name="_汇总表5%还原(20080130_沈阳_19基金转移支付表 8" xfId="7271"/>
    <cellStyle name="_汇总表5%还原(20080130_沈阳_19基金转移支付表 9" xfId="7272"/>
    <cellStyle name="_汇总表5%还原(20080130_沈阳_19全县一般支" xfId="7273"/>
    <cellStyle name="_汇总表5%还原(20080130_沈阳_19全县一般支 10" xfId="7274"/>
    <cellStyle name="_汇总表5%还原(20080130_沈阳_19全县一般支 11" xfId="7275"/>
    <cellStyle name="_汇总表5%还原(20080130_沈阳_19全县一般支 12" xfId="7276"/>
    <cellStyle name="_汇总表5%还原(20080130_沈阳_19全县一般支 13" xfId="7277"/>
    <cellStyle name="_汇总表5%还原(20080130_沈阳_19全县一般支 14" xfId="7278"/>
    <cellStyle name="_汇总表5%还原(20080130_沈阳_19全县一般支 2" xfId="7279"/>
    <cellStyle name="_汇总表5%还原(20080130_沈阳_19全县一般支 3" xfId="7280"/>
    <cellStyle name="_汇总表5%还原(20080130_沈阳_19全县一般支 4" xfId="7281"/>
    <cellStyle name="_汇总表5%还原(20080130_沈阳_19全县一般支 5" xfId="7282"/>
    <cellStyle name="_汇总表5%还原(20080130_沈阳_19全县一般支 6" xfId="7283"/>
    <cellStyle name="_汇总表5%还原(20080130_沈阳_19全县一般支 7" xfId="7284"/>
    <cellStyle name="_汇总表5%还原(20080130_沈阳_19全县一般支 8" xfId="7285"/>
    <cellStyle name="_汇总表5%还原(20080130_沈阳_19全县一般支 9" xfId="7286"/>
    <cellStyle name="_汇总表5%还原(20080130_沈阳_19社收" xfId="7287"/>
    <cellStyle name="_汇总表5%还原(20080130_沈阳_19社收 10" xfId="7288"/>
    <cellStyle name="_汇总表5%还原(20080130_沈阳_19社收 11" xfId="7289"/>
    <cellStyle name="_汇总表5%还原(20080130_沈阳_19社收 12" xfId="7290"/>
    <cellStyle name="_汇总表5%还原(20080130_沈阳_19社收 13" xfId="7291"/>
    <cellStyle name="_汇总表5%还原(20080130_沈阳_19社收 14" xfId="7292"/>
    <cellStyle name="_汇总表5%还原(20080130_沈阳_19社收 2" xfId="7293"/>
    <cellStyle name="_汇总表5%还原(20080130_沈阳_19社收 3" xfId="7294"/>
    <cellStyle name="_汇总表5%还原(20080130_沈阳_19社收 4" xfId="7295"/>
    <cellStyle name="_汇总表5%还原(20080130_沈阳_19社收 5" xfId="7296"/>
    <cellStyle name="_汇总表5%还原(20080130_沈阳_19社收 6" xfId="7297"/>
    <cellStyle name="_汇总表5%还原(20080130_沈阳_19社收 7" xfId="7298"/>
    <cellStyle name="_汇总表5%还原(20080130_沈阳_19社收 8" xfId="7299"/>
    <cellStyle name="_汇总表5%还原(20080130_沈阳_19社收 9" xfId="7300"/>
    <cellStyle name="_汇总表5%还原(20080130_沈阳_Sheet3" xfId="7301"/>
    <cellStyle name="_汇总表5%还原(20080130_沈阳_Sheet3 10" xfId="7302"/>
    <cellStyle name="_汇总表5%还原(20080130_沈阳_Sheet3 11" xfId="7303"/>
    <cellStyle name="_汇总表5%还原(20080130_沈阳_Sheet3 12" xfId="7304"/>
    <cellStyle name="_汇总表5%还原(20080130_沈阳_Sheet3 13" xfId="7305"/>
    <cellStyle name="_汇总表5%还原(20080130_沈阳_Sheet3 14" xfId="7306"/>
    <cellStyle name="_汇总表5%还原(20080130_沈阳_Sheet3 2" xfId="7307"/>
    <cellStyle name="_汇总表5%还原(20080130_沈阳_Sheet3 3" xfId="7308"/>
    <cellStyle name="_汇总表5%还原(20080130_沈阳_Sheet3 4" xfId="7309"/>
    <cellStyle name="_汇总表5%还原(20080130_沈阳_Sheet3 5" xfId="7310"/>
    <cellStyle name="_汇总表5%还原(20080130_沈阳_Sheet3 6" xfId="7311"/>
    <cellStyle name="_汇总表5%还原(20080130_沈阳_Sheet3 7" xfId="7312"/>
    <cellStyle name="_汇总表5%还原(20080130_沈阳_Sheet3 8" xfId="7313"/>
    <cellStyle name="_汇总表5%还原(20080130_沈阳_Sheet3 9" xfId="7314"/>
    <cellStyle name="_汇总表5%还原(20080130_沈阳_古塔" xfId="7315"/>
    <cellStyle name="_汇总表5%还原(20080130_沈阳_古塔 10" xfId="7316"/>
    <cellStyle name="_汇总表5%还原(20080130_沈阳_古塔 11" xfId="7317"/>
    <cellStyle name="_汇总表5%还原(20080130_沈阳_古塔 12" xfId="7318"/>
    <cellStyle name="_汇总表5%还原(20080130_沈阳_古塔 13" xfId="7319"/>
    <cellStyle name="_汇总表5%还原(20080130_沈阳_古塔 14" xfId="7320"/>
    <cellStyle name="_汇总表5%还原(20080130_沈阳_古塔 2" xfId="7321"/>
    <cellStyle name="_汇总表5%还原(20080130_沈阳_古塔 3" xfId="7322"/>
    <cellStyle name="_汇总表5%还原(20080130_沈阳_古塔 4" xfId="7323"/>
    <cellStyle name="_汇总表5%还原(20080130_沈阳_古塔 5" xfId="7324"/>
    <cellStyle name="_汇总表5%还原(20080130_沈阳_古塔 6" xfId="7325"/>
    <cellStyle name="_汇总表5%还原(20080130_沈阳_古塔 7" xfId="7326"/>
    <cellStyle name="_汇总表5%还原(20080130_沈阳_古塔 8" xfId="7327"/>
    <cellStyle name="_汇总表5%还原(20080130_沈阳_古塔 9" xfId="7328"/>
    <cellStyle name="_汇总表5%还原(20080130_沈阳_古塔_19基金转移支付表" xfId="7329"/>
    <cellStyle name="_汇总表5%还原(20080130_沈阳_古塔_19基金转移支付表 10" xfId="7330"/>
    <cellStyle name="_汇总表5%还原(20080130_沈阳_古塔_19基金转移支付表 11" xfId="7331"/>
    <cellStyle name="_汇总表5%还原(20080130_沈阳_古塔_19基金转移支付表 12" xfId="7332"/>
    <cellStyle name="_汇总表5%还原(20080130_沈阳_古塔_19基金转移支付表 13" xfId="7333"/>
    <cellStyle name="_汇总表5%还原(20080130_沈阳_古塔_19基金转移支付表 14" xfId="7334"/>
    <cellStyle name="_汇总表5%还原(20080130_沈阳_古塔_19基金转移支付表 2" xfId="7335"/>
    <cellStyle name="_汇总表5%还原(20080130_沈阳_古塔_19基金转移支付表 3" xfId="7336"/>
    <cellStyle name="_汇总表5%还原(20080130_沈阳_古塔_19基金转移支付表 4" xfId="7337"/>
    <cellStyle name="_汇总表5%还原(20080130_沈阳_古塔_19基金转移支付表 5" xfId="7338"/>
    <cellStyle name="_汇总表5%还原(20080130_沈阳_古塔_19基金转移支付表 6" xfId="7339"/>
    <cellStyle name="_汇总表5%还原(20080130_沈阳_古塔_19基金转移支付表 7" xfId="7340"/>
    <cellStyle name="_汇总表5%还原(20080130_沈阳_古塔_19基金转移支付表 8" xfId="7341"/>
    <cellStyle name="_汇总表5%还原(20080130_沈阳_古塔_19基金转移支付表 9" xfId="7342"/>
    <cellStyle name="_汇总表5%还原(20080130_沈阳_古塔_19全县一般支" xfId="7343"/>
    <cellStyle name="_汇总表5%还原(20080130_沈阳_古塔_19全县一般支 10" xfId="7344"/>
    <cellStyle name="_汇总表5%还原(20080130_沈阳_古塔_19全县一般支 11" xfId="7345"/>
    <cellStyle name="_汇总表5%还原(20080130_沈阳_古塔_19全县一般支 12" xfId="7346"/>
    <cellStyle name="_汇总表5%还原(20080130_沈阳_古塔_19全县一般支 13" xfId="7347"/>
    <cellStyle name="_汇总表5%还原(20080130_沈阳_古塔_19全县一般支 14" xfId="7348"/>
    <cellStyle name="_汇总表5%还原(20080130_沈阳_古塔_19全县一般支 2" xfId="7349"/>
    <cellStyle name="_汇总表5%还原(20080130_沈阳_古塔_19全县一般支 3" xfId="7350"/>
    <cellStyle name="_汇总表5%还原(20080130_沈阳_古塔_19全县一般支 4" xfId="7351"/>
    <cellStyle name="_汇总表5%还原(20080130_沈阳_古塔_19全县一般支 5" xfId="7352"/>
    <cellStyle name="_汇总表5%还原(20080130_沈阳_古塔_19全县一般支 6" xfId="7353"/>
    <cellStyle name="_汇总表5%还原(20080130_沈阳_古塔_19全县一般支 7" xfId="7354"/>
    <cellStyle name="_汇总表5%还原(20080130_沈阳_古塔_19全县一般支 8" xfId="7355"/>
    <cellStyle name="_汇总表5%还原(20080130_沈阳_古塔_19全县一般支 9" xfId="7356"/>
    <cellStyle name="_汇总表5%还原(20080130_沈阳_古塔_19社收" xfId="7357"/>
    <cellStyle name="_汇总表5%还原(20080130_沈阳_古塔_19社收 10" xfId="7358"/>
    <cellStyle name="_汇总表5%还原(20080130_沈阳_古塔_19社收 11" xfId="7359"/>
    <cellStyle name="_汇总表5%还原(20080130_沈阳_古塔_19社收 12" xfId="7360"/>
    <cellStyle name="_汇总表5%还原(20080130_沈阳_古塔_19社收 13" xfId="7361"/>
    <cellStyle name="_汇总表5%还原(20080130_沈阳_古塔_19社收 14" xfId="7362"/>
    <cellStyle name="_汇总表5%还原(20080130_沈阳_古塔_19社收 2" xfId="7363"/>
    <cellStyle name="_汇总表5%还原(20080130_沈阳_古塔_19社收 3" xfId="7364"/>
    <cellStyle name="_汇总表5%还原(20080130_沈阳_古塔_19社收 4" xfId="7365"/>
    <cellStyle name="_汇总表5%还原(20080130_沈阳_古塔_19社收 5" xfId="7366"/>
    <cellStyle name="_汇总表5%还原(20080130_沈阳_古塔_19社收 6" xfId="7367"/>
    <cellStyle name="_汇总表5%还原(20080130_沈阳_古塔_19社收 7" xfId="7368"/>
    <cellStyle name="_汇总表5%还原(20080130_沈阳_古塔_19社收 8" xfId="7369"/>
    <cellStyle name="_汇总表5%还原(20080130_沈阳_古塔_19社收 9" xfId="7370"/>
    <cellStyle name="_汇总表5%还原(20080130_沈阳_古塔_Sheet3" xfId="7371"/>
    <cellStyle name="_汇总表5%还原(20080130_沈阳_古塔_Sheet3 10" xfId="7372"/>
    <cellStyle name="_汇总表5%还原(20080130_沈阳_古塔_Sheet3 11" xfId="7373"/>
    <cellStyle name="_汇总表5%还原(20080130_沈阳_古塔_Sheet3 12" xfId="7374"/>
    <cellStyle name="_汇总表5%还原(20080130_沈阳_古塔_Sheet3 13" xfId="7375"/>
    <cellStyle name="_汇总表5%还原(20080130_沈阳_古塔_Sheet3 14" xfId="7376"/>
    <cellStyle name="_汇总表5%还原(20080130_沈阳_古塔_Sheet3 2" xfId="7377"/>
    <cellStyle name="_汇总表5%还原(20080130_沈阳_古塔_Sheet3 3" xfId="7378"/>
    <cellStyle name="_汇总表5%还原(20080130_沈阳_古塔_Sheet3 4" xfId="7379"/>
    <cellStyle name="_汇总表5%还原(20080130_沈阳_古塔_Sheet3 5" xfId="7380"/>
    <cellStyle name="_汇总表5%还原(20080130_沈阳_古塔_Sheet3 6" xfId="7381"/>
    <cellStyle name="_汇总表5%还原(20080130_沈阳_古塔_Sheet3 7" xfId="7382"/>
    <cellStyle name="_汇总表5%还原(20080130_沈阳_古塔_Sheet3 8" xfId="7383"/>
    <cellStyle name="_汇总表5%还原(20080130_沈阳_古塔_Sheet3 9" xfId="7384"/>
    <cellStyle name="_汇总表5%还原(20080130_沈阳_义县" xfId="7385"/>
    <cellStyle name="_汇总表5%还原(20080130_沈阳_义县 10" xfId="7386"/>
    <cellStyle name="_汇总表5%还原(20080130_沈阳_义县 11" xfId="7387"/>
    <cellStyle name="_汇总表5%还原(20080130_沈阳_义县 12" xfId="7388"/>
    <cellStyle name="_汇总表5%还原(20080130_沈阳_义县 13" xfId="7389"/>
    <cellStyle name="_汇总表5%还原(20080130_沈阳_义县 14" xfId="7390"/>
    <cellStyle name="_汇总表5%还原(20080130_沈阳_义县 2" xfId="7391"/>
    <cellStyle name="_汇总表5%还原(20080130_沈阳_义县 3" xfId="7392"/>
    <cellStyle name="_汇总表5%还原(20080130_沈阳_义县 4" xfId="7393"/>
    <cellStyle name="_汇总表5%还原(20080130_沈阳_义县 5" xfId="7394"/>
    <cellStyle name="_汇总表5%还原(20080130_沈阳_义县 6" xfId="7395"/>
    <cellStyle name="_汇总表5%还原(20080130_沈阳_义县 7" xfId="7396"/>
    <cellStyle name="_汇总表5%还原(20080130_沈阳_义县 8" xfId="7397"/>
    <cellStyle name="_汇总表5%还原(20080130_沈阳_义县 9" xfId="7398"/>
    <cellStyle name="_汇总表5%还原(20080130_沈阳_义县_19基金转移支付表" xfId="7399"/>
    <cellStyle name="_汇总表5%还原(20080130_沈阳_义县_19基金转移支付表 10" xfId="7400"/>
    <cellStyle name="_汇总表5%还原(20080130_沈阳_义县_19基金转移支付表 11" xfId="7401"/>
    <cellStyle name="_汇总表5%还原(20080130_沈阳_义县_19基金转移支付表 12" xfId="7402"/>
    <cellStyle name="_汇总表5%还原(20080130_沈阳_义县_19基金转移支付表 13" xfId="7403"/>
    <cellStyle name="_汇总表5%还原(20080130_沈阳_义县_19基金转移支付表 14" xfId="7404"/>
    <cellStyle name="_汇总表5%还原(20080130_沈阳_义县_19基金转移支付表 2" xfId="7405"/>
    <cellStyle name="_汇总表5%还原(20080130_沈阳_义县_19基金转移支付表 3" xfId="7406"/>
    <cellStyle name="_汇总表5%还原(20080130_沈阳_义县_19基金转移支付表 4" xfId="7407"/>
    <cellStyle name="_汇总表5%还原(20080130_沈阳_义县_19基金转移支付表 5" xfId="7408"/>
    <cellStyle name="_汇总表5%还原(20080130_沈阳_义县_19基金转移支付表 6" xfId="7409"/>
    <cellStyle name="_汇总表5%还原(20080130_沈阳_义县_19基金转移支付表 7" xfId="7410"/>
    <cellStyle name="_汇总表5%还原(20080130_沈阳_义县_19基金转移支付表 8" xfId="7411"/>
    <cellStyle name="_汇总表5%还原(20080130_沈阳_义县_19基金转移支付表 9" xfId="7412"/>
    <cellStyle name="_汇总表5%还原(20080130_沈阳_义县_19全县一般支" xfId="7413"/>
    <cellStyle name="_汇总表5%还原(20080130_沈阳_义县_19全县一般支 10" xfId="7414"/>
    <cellStyle name="_汇总表5%还原(20080130_沈阳_义县_19全县一般支 11" xfId="7415"/>
    <cellStyle name="_汇总表5%还原(20080130_沈阳_义县_19全县一般支 12" xfId="7416"/>
    <cellStyle name="_汇总表5%还原(20080130_沈阳_义县_19全县一般支 13" xfId="7417"/>
    <cellStyle name="_汇总表5%还原(20080130_沈阳_义县_19全县一般支 14" xfId="7418"/>
    <cellStyle name="_汇总表5%还原(20080130_沈阳_义县_19全县一般支 2" xfId="7419"/>
    <cellStyle name="_汇总表5%还原(20080130_沈阳_义县_19全县一般支 3" xfId="7420"/>
    <cellStyle name="_汇总表5%还原(20080130_沈阳_义县_19全县一般支 4" xfId="7421"/>
    <cellStyle name="_汇总表5%还原(20080130_沈阳_义县_19全县一般支 5" xfId="7422"/>
    <cellStyle name="_汇总表5%还原(20080130_沈阳_义县_19全县一般支 6" xfId="7423"/>
    <cellStyle name="_汇总表5%还原(20080130_沈阳_义县_19全县一般支 7" xfId="7424"/>
    <cellStyle name="_汇总表5%还原(20080130_沈阳_义县_19全县一般支 8" xfId="7425"/>
    <cellStyle name="_汇总表5%还原(20080130_沈阳_义县_19全县一般支 9" xfId="7426"/>
    <cellStyle name="_汇总表5%还原(20080130_沈阳_义县_19社收" xfId="7427"/>
    <cellStyle name="_汇总表5%还原(20080130_沈阳_义县_19社收 10" xfId="7428"/>
    <cellStyle name="_汇总表5%还原(20080130_沈阳_义县_19社收 11" xfId="7429"/>
    <cellStyle name="_汇总表5%还原(20080130_沈阳_义县_19社收 12" xfId="7430"/>
    <cellStyle name="_汇总表5%还原(20080130_沈阳_义县_19社收 13" xfId="7431"/>
    <cellStyle name="_汇总表5%还原(20080130_沈阳_义县_19社收 14" xfId="7432"/>
    <cellStyle name="_汇总表5%还原(20080130_沈阳_义县_19社收 2" xfId="7433"/>
    <cellStyle name="_汇总表5%还原(20080130_沈阳_义县_19社收 3" xfId="7434"/>
    <cellStyle name="_汇总表5%还原(20080130_沈阳_义县_19社收 4" xfId="7435"/>
    <cellStyle name="_汇总表5%还原(20080130_沈阳_义县_19社收 5" xfId="7436"/>
    <cellStyle name="_汇总表5%还原(20080130_沈阳_义县_19社收 6" xfId="7437"/>
    <cellStyle name="_汇总表5%还原(20080130_沈阳_义县_19社收 7" xfId="7438"/>
    <cellStyle name="_汇总表5%还原(20080130_沈阳_义县_19社收 8" xfId="7439"/>
    <cellStyle name="_汇总表5%还原(20080130_沈阳_义县_19社收 9" xfId="7440"/>
    <cellStyle name="_汇总表5%还原(20080130_沈阳_义县_Sheet3" xfId="7441"/>
    <cellStyle name="_汇总表5%还原(20080130_沈阳_义县_Sheet3 10" xfId="7442"/>
    <cellStyle name="_汇总表5%还原(20080130_沈阳_义县_Sheet3 11" xfId="7443"/>
    <cellStyle name="_汇总表5%还原(20080130_沈阳_义县_Sheet3 12" xfId="7444"/>
    <cellStyle name="_汇总表5%还原(20080130_沈阳_义县_Sheet3 13" xfId="7445"/>
    <cellStyle name="_汇总表5%还原(20080130_沈阳_义县_Sheet3 14" xfId="7446"/>
    <cellStyle name="_汇总表5%还原(20080130_沈阳_义县_Sheet3 2" xfId="7447"/>
    <cellStyle name="_汇总表5%还原(20080130_沈阳_义县_Sheet3 3" xfId="7448"/>
    <cellStyle name="_汇总表5%还原(20080130_沈阳_义县_Sheet3 4" xfId="7449"/>
    <cellStyle name="_汇总表5%还原(20080130_沈阳_义县_Sheet3 5" xfId="7450"/>
    <cellStyle name="_汇总表5%还原(20080130_沈阳_义县_Sheet3 6" xfId="7451"/>
    <cellStyle name="_汇总表5%还原(20080130_沈阳_义县_Sheet3 7" xfId="7452"/>
    <cellStyle name="_汇总表5%还原(20080130_沈阳_义县_Sheet3 8" xfId="7453"/>
    <cellStyle name="_汇总表5%还原(20080130_沈阳_义县_Sheet3 9" xfId="7454"/>
    <cellStyle name="_汇总表5%还原(20080130_义县" xfId="7455"/>
    <cellStyle name="_汇总表5%还原(20080130_义县 10" xfId="7456"/>
    <cellStyle name="_汇总表5%还原(20080130_义县 11" xfId="7457"/>
    <cellStyle name="_汇总表5%还原(20080130_义县 12" xfId="7458"/>
    <cellStyle name="_汇总表5%还原(20080130_义县 13" xfId="7459"/>
    <cellStyle name="_汇总表5%还原(20080130_义县 14" xfId="7460"/>
    <cellStyle name="_汇总表5%还原(20080130_义县 2" xfId="7461"/>
    <cellStyle name="_汇总表5%还原(20080130_义县 3" xfId="7462"/>
    <cellStyle name="_汇总表5%还原(20080130_义县 4" xfId="7463"/>
    <cellStyle name="_汇总表5%还原(20080130_义县 5" xfId="7464"/>
    <cellStyle name="_汇总表5%还原(20080130_义县 6" xfId="7465"/>
    <cellStyle name="_汇总表5%还原(20080130_义县 7" xfId="7466"/>
    <cellStyle name="_汇总表5%还原(20080130_义县 8" xfId="7467"/>
    <cellStyle name="_汇总表5%还原(20080130_义县 9" xfId="7468"/>
    <cellStyle name="_汇总表5%还原(20080130_义县_19基金转移支付表" xfId="7469"/>
    <cellStyle name="_汇总表5%还原(20080130_义县_19基金转移支付表 10" xfId="7470"/>
    <cellStyle name="_汇总表5%还原(20080130_义县_19基金转移支付表 11" xfId="7471"/>
    <cellStyle name="_汇总表5%还原(20080130_义县_19基金转移支付表 12" xfId="7472"/>
    <cellStyle name="_汇总表5%还原(20080130_义县_19基金转移支付表 13" xfId="7473"/>
    <cellStyle name="_汇总表5%还原(20080130_义县_19基金转移支付表 14" xfId="7474"/>
    <cellStyle name="_汇总表5%还原(20080130_义县_19基金转移支付表 2" xfId="7475"/>
    <cellStyle name="_汇总表5%还原(20080130_义县_19基金转移支付表 3" xfId="7476"/>
    <cellStyle name="_汇总表5%还原(20080130_义县_19基金转移支付表 4" xfId="7477"/>
    <cellStyle name="_汇总表5%还原(20080130_义县_19基金转移支付表 5" xfId="7478"/>
    <cellStyle name="_汇总表5%还原(20080130_义县_19基金转移支付表 6" xfId="7479"/>
    <cellStyle name="_汇总表5%还原(20080130_义县_19基金转移支付表 7" xfId="7480"/>
    <cellStyle name="_汇总表5%还原(20080130_义县_19基金转移支付表 8" xfId="7481"/>
    <cellStyle name="_汇总表5%还原(20080130_义县_19基金转移支付表 9" xfId="7482"/>
    <cellStyle name="_汇总表5%还原(20080130_义县_19全县一般支" xfId="7483"/>
    <cellStyle name="_汇总表5%还原(20080130_义县_19全县一般支 10" xfId="7484"/>
    <cellStyle name="_汇总表5%还原(20080130_义县_19全县一般支 11" xfId="7485"/>
    <cellStyle name="_汇总表5%还原(20080130_义县_19全县一般支 12" xfId="7486"/>
    <cellStyle name="_汇总表5%还原(20080130_义县_19全县一般支 13" xfId="7487"/>
    <cellStyle name="_汇总表5%还原(20080130_义县_19全县一般支 14" xfId="7488"/>
    <cellStyle name="_汇总表5%还原(20080130_义县_19全县一般支 2" xfId="7489"/>
    <cellStyle name="_汇总表5%还原(20080130_义县_19全县一般支 3" xfId="7490"/>
    <cellStyle name="_汇总表5%还原(20080130_义县_19全县一般支 4" xfId="7491"/>
    <cellStyle name="_汇总表5%还原(20080130_义县_19全县一般支 5" xfId="7492"/>
    <cellStyle name="_汇总表5%还原(20080130_义县_19全县一般支 6" xfId="7493"/>
    <cellStyle name="_汇总表5%还原(20080130_义县_19全县一般支 7" xfId="7494"/>
    <cellStyle name="_汇总表5%还原(20080130_义县_19全县一般支 8" xfId="7495"/>
    <cellStyle name="_汇总表5%还原(20080130_义县_19全县一般支 9" xfId="7496"/>
    <cellStyle name="_汇总表5%还原(20080130_义县_19社收" xfId="7497"/>
    <cellStyle name="_汇总表5%还原(20080130_义县_19社收 10" xfId="7498"/>
    <cellStyle name="_汇总表5%还原(20080130_义县_19社收 11" xfId="7499"/>
    <cellStyle name="_汇总表5%还原(20080130_义县_19社收 12" xfId="7500"/>
    <cellStyle name="_汇总表5%还原(20080130_义县_19社收 13" xfId="7501"/>
    <cellStyle name="_汇总表5%还原(20080130_义县_19社收 14" xfId="7502"/>
    <cellStyle name="_汇总表5%还原(20080130_义县_19社收 2" xfId="7503"/>
    <cellStyle name="_汇总表5%还原(20080130_义县_19社收 3" xfId="7504"/>
    <cellStyle name="_汇总表5%还原(20080130_义县_19社收 4" xfId="7505"/>
    <cellStyle name="_汇总表5%还原(20080130_义县_19社收 5" xfId="7506"/>
    <cellStyle name="_汇总表5%还原(20080130_义县_19社收 6" xfId="7507"/>
    <cellStyle name="_汇总表5%还原(20080130_义县_19社收 7" xfId="7508"/>
    <cellStyle name="_汇总表5%还原(20080130_义县_19社收 8" xfId="7509"/>
    <cellStyle name="_汇总表5%还原(20080130_义县_19社收 9" xfId="7510"/>
    <cellStyle name="_汇总表5%还原(20080130_义县_Sheet3" xfId="7511"/>
    <cellStyle name="_汇总表5%还原(20080130_义县_Sheet3 10" xfId="7512"/>
    <cellStyle name="_汇总表5%还原(20080130_义县_Sheet3 11" xfId="7513"/>
    <cellStyle name="_汇总表5%还原(20080130_义县_Sheet3 12" xfId="7514"/>
    <cellStyle name="_汇总表5%还原(20080130_义县_Sheet3 13" xfId="7515"/>
    <cellStyle name="_汇总表5%还原(20080130_义县_Sheet3 14" xfId="7516"/>
    <cellStyle name="_汇总表5%还原(20080130_义县_Sheet3 2" xfId="7517"/>
    <cellStyle name="_汇总表5%还原(20080130_义县_Sheet3 3" xfId="7518"/>
    <cellStyle name="_汇总表5%还原(20080130_义县_Sheet3 4" xfId="7519"/>
    <cellStyle name="_汇总表5%还原(20080130_义县_Sheet3 5" xfId="7520"/>
    <cellStyle name="_汇总表5%还原(20080130_义县_Sheet3 6" xfId="7521"/>
    <cellStyle name="_汇总表5%还原(20080130_义县_Sheet3 7" xfId="7522"/>
    <cellStyle name="_汇总表5%还原(20080130_义县_Sheet3 8" xfId="7523"/>
    <cellStyle name="_汇总表5%还原(20080130_义县_Sheet3 9" xfId="7524"/>
    <cellStyle name="_计划本子自制" xfId="7525"/>
    <cellStyle name="_计划本子自制_19基金转移支付表" xfId="7526"/>
    <cellStyle name="_计划本子自制_19全县一般支" xfId="7527"/>
    <cellStyle name="_计划本子自制_19社收" xfId="7528"/>
    <cellStyle name="_计划本子自制_Sheet3" xfId="7529"/>
    <cellStyle name="_绝密材料（2003）2" xfId="7530"/>
    <cellStyle name="_绝密材料（2003）2_19基金转移支付表" xfId="7531"/>
    <cellStyle name="_绝密材料（2003）2_19全县一般支" xfId="7532"/>
    <cellStyle name="_绝密材料（2003）2_19社收" xfId="7533"/>
    <cellStyle name="_绝密材料（2003）2_Sheet3" xfId="7534"/>
    <cellStyle name="_农业处填报12.9" xfId="7535"/>
    <cellStyle name="_农业处填报12.9 10" xfId="7536"/>
    <cellStyle name="_农业处填报12.9 11" xfId="7537"/>
    <cellStyle name="_农业处填报12.9 12" xfId="7538"/>
    <cellStyle name="_农业处填报12.9 13" xfId="7539"/>
    <cellStyle name="_农业处填报12.9 14" xfId="7540"/>
    <cellStyle name="_农业处填报12.9 2" xfId="7541"/>
    <cellStyle name="_农业处填报12.9 3" xfId="7542"/>
    <cellStyle name="_农业处填报12.9 4" xfId="7543"/>
    <cellStyle name="_农业处填报12.9 5" xfId="7544"/>
    <cellStyle name="_农业处填报12.9 6" xfId="7545"/>
    <cellStyle name="_农业处填报12.9 7" xfId="7546"/>
    <cellStyle name="_农业处填报12.9 8" xfId="7547"/>
    <cellStyle name="_农业处填报12.9 9" xfId="7548"/>
    <cellStyle name="_农业处填报12.9_19基金转移支付表" xfId="7549"/>
    <cellStyle name="_农业处填报12.9_19基金转移支付表 10" xfId="7550"/>
    <cellStyle name="_农业处填报12.9_19基金转移支付表 11" xfId="7551"/>
    <cellStyle name="_农业处填报12.9_19基金转移支付表 12" xfId="7552"/>
    <cellStyle name="_农业处填报12.9_19基金转移支付表 13" xfId="7553"/>
    <cellStyle name="_农业处填报12.9_19基金转移支付表 14" xfId="7554"/>
    <cellStyle name="_农业处填报12.9_19基金转移支付表 2" xfId="7555"/>
    <cellStyle name="_农业处填报12.9_19基金转移支付表 3" xfId="7556"/>
    <cellStyle name="_农业处填报12.9_19基金转移支付表 4" xfId="7557"/>
    <cellStyle name="_农业处填报12.9_19基金转移支付表 5" xfId="7558"/>
    <cellStyle name="_农业处填报12.9_19基金转移支付表 6" xfId="7559"/>
    <cellStyle name="_农业处填报12.9_19基金转移支付表 7" xfId="7560"/>
    <cellStyle name="_农业处填报12.9_19基金转移支付表 8" xfId="7561"/>
    <cellStyle name="_农业处填报12.9_19基金转移支付表 9" xfId="7562"/>
    <cellStyle name="_农业处填报12.9_19全县一般支" xfId="7563"/>
    <cellStyle name="_农业处填报12.9_19全县一般支 10" xfId="7564"/>
    <cellStyle name="_农业处填报12.9_19全县一般支 11" xfId="7565"/>
    <cellStyle name="_农业处填报12.9_19全县一般支 12" xfId="7566"/>
    <cellStyle name="_农业处填报12.9_19全县一般支 13" xfId="7567"/>
    <cellStyle name="_农业处填报12.9_19全县一般支 14" xfId="7568"/>
    <cellStyle name="_农业处填报12.9_19全县一般支 2" xfId="7569"/>
    <cellStyle name="_农业处填报12.9_19全县一般支 3" xfId="7570"/>
    <cellStyle name="_农业处填报12.9_19全县一般支 4" xfId="7571"/>
    <cellStyle name="_农业处填报12.9_19全县一般支 5" xfId="7572"/>
    <cellStyle name="_农业处填报12.9_19全县一般支 6" xfId="7573"/>
    <cellStyle name="_农业处填报12.9_19全县一般支 7" xfId="7574"/>
    <cellStyle name="_农业处填报12.9_19全县一般支 8" xfId="7575"/>
    <cellStyle name="_农业处填报12.9_19全县一般支 9" xfId="7576"/>
    <cellStyle name="_农业处填报12.9_19社收" xfId="7577"/>
    <cellStyle name="_农业处填报12.9_19社收 10" xfId="7578"/>
    <cellStyle name="_农业处填报12.9_19社收 11" xfId="7579"/>
    <cellStyle name="_农业处填报12.9_19社收 12" xfId="7580"/>
    <cellStyle name="_农业处填报12.9_19社收 13" xfId="7581"/>
    <cellStyle name="_农业处填报12.9_19社收 14" xfId="7582"/>
    <cellStyle name="_农业处填报12.9_19社收 2" xfId="7583"/>
    <cellStyle name="_农业处填报12.9_19社收 3" xfId="7584"/>
    <cellStyle name="_农业处填报12.9_19社收 4" xfId="7585"/>
    <cellStyle name="_农业处填报12.9_19社收 5" xfId="7586"/>
    <cellStyle name="_农业处填报12.9_19社收 6" xfId="7587"/>
    <cellStyle name="_农业处填报12.9_19社收 7" xfId="7588"/>
    <cellStyle name="_农业处填报12.9_19社收 8" xfId="7589"/>
    <cellStyle name="_农业处填报12.9_19社收 9" xfId="7590"/>
    <cellStyle name="_农业处填报12.9_Sheet3" xfId="7591"/>
    <cellStyle name="_农业处填报12.9_Sheet3 10" xfId="7592"/>
    <cellStyle name="_农业处填报12.9_Sheet3 11" xfId="7593"/>
    <cellStyle name="_农业处填报12.9_Sheet3 12" xfId="7594"/>
    <cellStyle name="_农业处填报12.9_Sheet3 13" xfId="7595"/>
    <cellStyle name="_农业处填报12.9_Sheet3 14" xfId="7596"/>
    <cellStyle name="_农业处填报12.9_Sheet3 2" xfId="7597"/>
    <cellStyle name="_农业处填报12.9_Sheet3 3" xfId="7598"/>
    <cellStyle name="_农业处填报12.9_Sheet3 4" xfId="7599"/>
    <cellStyle name="_农业处填报12.9_Sheet3 5" xfId="7600"/>
    <cellStyle name="_农业处填报12.9_Sheet3 6" xfId="7601"/>
    <cellStyle name="_农业处填报12.9_Sheet3 7" xfId="7602"/>
    <cellStyle name="_农业处填报12.9_Sheet3 8" xfId="7603"/>
    <cellStyle name="_农业处填报12.9_Sheet3 9" xfId="7604"/>
    <cellStyle name="_农业处填报12.9_古塔" xfId="7605"/>
    <cellStyle name="_农业处填报12.9_古塔 10" xfId="7606"/>
    <cellStyle name="_农业处填报12.9_古塔 11" xfId="7607"/>
    <cellStyle name="_农业处填报12.9_古塔 12" xfId="7608"/>
    <cellStyle name="_农业处填报12.9_古塔 13" xfId="7609"/>
    <cellStyle name="_农业处填报12.9_古塔 14" xfId="7610"/>
    <cellStyle name="_农业处填报12.9_古塔 2" xfId="7611"/>
    <cellStyle name="_农业处填报12.9_古塔 3" xfId="7612"/>
    <cellStyle name="_农业处填报12.9_古塔 4" xfId="7613"/>
    <cellStyle name="_农业处填报12.9_古塔 5" xfId="7614"/>
    <cellStyle name="_农业处填报12.9_古塔 6" xfId="7615"/>
    <cellStyle name="_农业处填报12.9_古塔 7" xfId="7616"/>
    <cellStyle name="_农业处填报12.9_古塔 8" xfId="7617"/>
    <cellStyle name="_农业处填报12.9_古塔 9" xfId="7618"/>
    <cellStyle name="_农业处填报12.9_古塔_19基金转移支付表" xfId="7619"/>
    <cellStyle name="_农业处填报12.9_古塔_19基金转移支付表 10" xfId="7620"/>
    <cellStyle name="_农业处填报12.9_古塔_19基金转移支付表 11" xfId="7621"/>
    <cellStyle name="_农业处填报12.9_古塔_19基金转移支付表 12" xfId="7622"/>
    <cellStyle name="_农业处填报12.9_古塔_19基金转移支付表 13" xfId="7623"/>
    <cellStyle name="_农业处填报12.9_古塔_19基金转移支付表 14" xfId="7624"/>
    <cellStyle name="_农业处填报12.9_古塔_19基金转移支付表 2" xfId="7625"/>
    <cellStyle name="_农业处填报12.9_古塔_19基金转移支付表 3" xfId="7626"/>
    <cellStyle name="_农业处填报12.9_古塔_19基金转移支付表 4" xfId="7627"/>
    <cellStyle name="_农业处填报12.9_古塔_19基金转移支付表 5" xfId="7628"/>
    <cellStyle name="_农业处填报12.9_古塔_19基金转移支付表 6" xfId="7629"/>
    <cellStyle name="_农业处填报12.9_古塔_19基金转移支付表 7" xfId="7630"/>
    <cellStyle name="_农业处填报12.9_古塔_19基金转移支付表 8" xfId="7631"/>
    <cellStyle name="_农业处填报12.9_古塔_19基金转移支付表 9" xfId="7632"/>
    <cellStyle name="_农业处填报12.9_古塔_19全县一般支" xfId="7633"/>
    <cellStyle name="_农业处填报12.9_古塔_19全县一般支 10" xfId="7634"/>
    <cellStyle name="_农业处填报12.9_古塔_19全县一般支 11" xfId="7635"/>
    <cellStyle name="_农业处填报12.9_古塔_19全县一般支 12" xfId="7636"/>
    <cellStyle name="_农业处填报12.9_古塔_19全县一般支 13" xfId="7637"/>
    <cellStyle name="_农业处填报12.9_古塔_19全县一般支 14" xfId="7638"/>
    <cellStyle name="_农业处填报12.9_古塔_19全县一般支 2" xfId="7639"/>
    <cellStyle name="_农业处填报12.9_古塔_19全县一般支 3" xfId="7640"/>
    <cellStyle name="_农业处填报12.9_古塔_19全县一般支 4" xfId="7641"/>
    <cellStyle name="_农业处填报12.9_古塔_19全县一般支 5" xfId="7642"/>
    <cellStyle name="_农业处填报12.9_古塔_19全县一般支 6" xfId="7643"/>
    <cellStyle name="_农业处填报12.9_古塔_19全县一般支 7" xfId="7644"/>
    <cellStyle name="_农业处填报12.9_古塔_19全县一般支 8" xfId="7645"/>
    <cellStyle name="_农业处填报12.9_古塔_19全县一般支 9" xfId="7646"/>
    <cellStyle name="_农业处填报12.9_古塔_19社收" xfId="7647"/>
    <cellStyle name="_农业处填报12.9_古塔_19社收 10" xfId="7648"/>
    <cellStyle name="_农业处填报12.9_古塔_19社收 11" xfId="7649"/>
    <cellStyle name="_农业处填报12.9_古塔_19社收 12" xfId="7650"/>
    <cellStyle name="_农业处填报12.9_古塔_19社收 13" xfId="7651"/>
    <cellStyle name="_农业处填报12.9_古塔_19社收 14" xfId="7652"/>
    <cellStyle name="_农业处填报12.9_古塔_19社收 2" xfId="7653"/>
    <cellStyle name="_农业处填报12.9_古塔_19社收 3" xfId="7654"/>
    <cellStyle name="_农业处填报12.9_古塔_19社收 4" xfId="7655"/>
    <cellStyle name="_农业处填报12.9_古塔_19社收 5" xfId="7656"/>
    <cellStyle name="_农业处填报12.9_古塔_19社收 6" xfId="7657"/>
    <cellStyle name="_农业处填报12.9_古塔_19社收 7" xfId="7658"/>
    <cellStyle name="_农业处填报12.9_古塔_19社收 8" xfId="7659"/>
    <cellStyle name="_农业处填报12.9_古塔_19社收 9" xfId="7660"/>
    <cellStyle name="_农业处填报12.9_古塔_Sheet3" xfId="7661"/>
    <cellStyle name="_农业处填报12.9_古塔_Sheet3 10" xfId="7662"/>
    <cellStyle name="_农业处填报12.9_古塔_Sheet3 11" xfId="7663"/>
    <cellStyle name="_农业处填报12.9_古塔_Sheet3 12" xfId="7664"/>
    <cellStyle name="_农业处填报12.9_古塔_Sheet3 13" xfId="7665"/>
    <cellStyle name="_农业处填报12.9_古塔_Sheet3 14" xfId="7666"/>
    <cellStyle name="_农业处填报12.9_古塔_Sheet3 2" xfId="7667"/>
    <cellStyle name="_农业处填报12.9_古塔_Sheet3 3" xfId="7668"/>
    <cellStyle name="_农业处填报12.9_古塔_Sheet3 4" xfId="7669"/>
    <cellStyle name="_农业处填报12.9_古塔_Sheet3 5" xfId="7670"/>
    <cellStyle name="_农业处填报12.9_古塔_Sheet3 6" xfId="7671"/>
    <cellStyle name="_农业处填报12.9_古塔_Sheet3 7" xfId="7672"/>
    <cellStyle name="_农业处填报12.9_古塔_Sheet3 8" xfId="7673"/>
    <cellStyle name="_农业处填报12.9_古塔_Sheet3 9" xfId="7674"/>
    <cellStyle name="_农业处填报12.9_沈阳" xfId="7675"/>
    <cellStyle name="_农业处填报12.9_沈阳 10" xfId="7676"/>
    <cellStyle name="_农业处填报12.9_沈阳 11" xfId="7677"/>
    <cellStyle name="_农业处填报12.9_沈阳 12" xfId="7678"/>
    <cellStyle name="_农业处填报12.9_沈阳 13" xfId="7679"/>
    <cellStyle name="_农业处填报12.9_沈阳 14" xfId="7680"/>
    <cellStyle name="_农业处填报12.9_沈阳 2" xfId="7681"/>
    <cellStyle name="_农业处填报12.9_沈阳 3" xfId="7682"/>
    <cellStyle name="_农业处填报12.9_沈阳 4" xfId="7683"/>
    <cellStyle name="_农业处填报12.9_沈阳 5" xfId="7684"/>
    <cellStyle name="_农业处填报12.9_沈阳 6" xfId="7685"/>
    <cellStyle name="_农业处填报12.9_沈阳 7" xfId="7686"/>
    <cellStyle name="_农业处填报12.9_沈阳 8" xfId="7687"/>
    <cellStyle name="_农业处填报12.9_沈阳 9" xfId="7688"/>
    <cellStyle name="_农业处填报12.9_沈阳_19基金转移支付表" xfId="7689"/>
    <cellStyle name="_农业处填报12.9_沈阳_19基金转移支付表 10" xfId="7690"/>
    <cellStyle name="_农业处填报12.9_沈阳_19基金转移支付表 11" xfId="7691"/>
    <cellStyle name="_农业处填报12.9_沈阳_19基金转移支付表 12" xfId="7692"/>
    <cellStyle name="_农业处填报12.9_沈阳_19基金转移支付表 13" xfId="7693"/>
    <cellStyle name="_农业处填报12.9_沈阳_19基金转移支付表 14" xfId="7694"/>
    <cellStyle name="_农业处填报12.9_沈阳_19基金转移支付表 2" xfId="7695"/>
    <cellStyle name="_农业处填报12.9_沈阳_19基金转移支付表 3" xfId="7696"/>
    <cellStyle name="_农业处填报12.9_沈阳_19基金转移支付表 4" xfId="7697"/>
    <cellStyle name="_农业处填报12.9_沈阳_19基金转移支付表 5" xfId="7698"/>
    <cellStyle name="_农业处填报12.9_沈阳_19基金转移支付表 6" xfId="7699"/>
    <cellStyle name="_农业处填报12.9_沈阳_19基金转移支付表 7" xfId="7700"/>
    <cellStyle name="_农业处填报12.9_沈阳_19基金转移支付表 8" xfId="7701"/>
    <cellStyle name="_农业处填报12.9_沈阳_19基金转移支付表 9" xfId="7702"/>
    <cellStyle name="_农业处填报12.9_沈阳_19全县一般支" xfId="7703"/>
    <cellStyle name="_农业处填报12.9_沈阳_19全县一般支 10" xfId="7704"/>
    <cellStyle name="_农业处填报12.9_沈阳_19全县一般支 11" xfId="7705"/>
    <cellStyle name="_农业处填报12.9_沈阳_19全县一般支 12" xfId="7706"/>
    <cellStyle name="_农业处填报12.9_沈阳_19全县一般支 13" xfId="7707"/>
    <cellStyle name="_农业处填报12.9_沈阳_19全县一般支 14" xfId="7708"/>
    <cellStyle name="_农业处填报12.9_沈阳_19全县一般支 2" xfId="7709"/>
    <cellStyle name="_农业处填报12.9_沈阳_19全县一般支 3" xfId="7710"/>
    <cellStyle name="_农业处填报12.9_沈阳_19全县一般支 4" xfId="7711"/>
    <cellStyle name="_农业处填报12.9_沈阳_19全县一般支 5" xfId="7712"/>
    <cellStyle name="_农业处填报12.9_沈阳_19全县一般支 6" xfId="7713"/>
    <cellStyle name="_农业处填报12.9_沈阳_19全县一般支 7" xfId="7714"/>
    <cellStyle name="_农业处填报12.9_沈阳_19全县一般支 8" xfId="7715"/>
    <cellStyle name="_农业处填报12.9_沈阳_19全县一般支 9" xfId="7716"/>
    <cellStyle name="_农业处填报12.9_沈阳_19社收" xfId="7717"/>
    <cellStyle name="_农业处填报12.9_沈阳_19社收 10" xfId="7718"/>
    <cellStyle name="_农业处填报12.9_沈阳_19社收 11" xfId="7719"/>
    <cellStyle name="_农业处填报12.9_沈阳_19社收 12" xfId="7720"/>
    <cellStyle name="_农业处填报12.9_沈阳_19社收 13" xfId="7721"/>
    <cellStyle name="_农业处填报12.9_沈阳_19社收 14" xfId="7722"/>
    <cellStyle name="_农业处填报12.9_沈阳_19社收 2" xfId="7723"/>
    <cellStyle name="_农业处填报12.9_沈阳_19社收 3" xfId="7724"/>
    <cellStyle name="_农业处填报12.9_沈阳_19社收 4" xfId="7725"/>
    <cellStyle name="_农业处填报12.9_沈阳_19社收 5" xfId="7726"/>
    <cellStyle name="_农业处填报12.9_沈阳_19社收 6" xfId="7727"/>
    <cellStyle name="_农业处填报12.9_沈阳_19社收 7" xfId="7728"/>
    <cellStyle name="_农业处填报12.9_沈阳_19社收 8" xfId="7729"/>
    <cellStyle name="_农业处填报12.9_沈阳_19社收 9" xfId="7730"/>
    <cellStyle name="_农业处填报12.9_沈阳_Sheet3" xfId="7731"/>
    <cellStyle name="_农业处填报12.9_沈阳_Sheet3 10" xfId="7732"/>
    <cellStyle name="_农业处填报12.9_沈阳_Sheet3 11" xfId="7733"/>
    <cellStyle name="_农业处填报12.9_沈阳_Sheet3 12" xfId="7734"/>
    <cellStyle name="_农业处填报12.9_沈阳_Sheet3 13" xfId="7735"/>
    <cellStyle name="_农业处填报12.9_沈阳_Sheet3 14" xfId="7736"/>
    <cellStyle name="_农业处填报12.9_沈阳_Sheet3 2" xfId="7737"/>
    <cellStyle name="_农业处填报12.9_沈阳_Sheet3 3" xfId="7738"/>
    <cellStyle name="_农业处填报12.9_沈阳_Sheet3 4" xfId="7739"/>
    <cellStyle name="_农业处填报12.9_沈阳_Sheet3 5" xfId="7740"/>
    <cellStyle name="_农业处填报12.9_沈阳_Sheet3 6" xfId="7741"/>
    <cellStyle name="_农业处填报12.9_沈阳_Sheet3 7" xfId="7742"/>
    <cellStyle name="_农业处填报12.9_沈阳_Sheet3 8" xfId="7743"/>
    <cellStyle name="_农业处填报12.9_沈阳_Sheet3 9" xfId="7744"/>
    <cellStyle name="_农业处填报12.9_沈阳_古塔" xfId="7745"/>
    <cellStyle name="_农业处填报12.9_沈阳_古塔 10" xfId="7746"/>
    <cellStyle name="_农业处填报12.9_沈阳_古塔 11" xfId="7747"/>
    <cellStyle name="_农业处填报12.9_沈阳_古塔 12" xfId="7748"/>
    <cellStyle name="_农业处填报12.9_沈阳_古塔 13" xfId="7749"/>
    <cellStyle name="_农业处填报12.9_沈阳_古塔 14" xfId="7750"/>
    <cellStyle name="_农业处填报12.9_沈阳_古塔 2" xfId="7751"/>
    <cellStyle name="_农业处填报12.9_沈阳_古塔 3" xfId="7752"/>
    <cellStyle name="_农业处填报12.9_沈阳_古塔 4" xfId="7753"/>
    <cellStyle name="_农业处填报12.9_沈阳_古塔 5" xfId="7754"/>
    <cellStyle name="_农业处填报12.9_沈阳_古塔 6" xfId="7755"/>
    <cellStyle name="_农业处填报12.9_沈阳_古塔 7" xfId="7756"/>
    <cellStyle name="_农业处填报12.9_沈阳_古塔 8" xfId="7757"/>
    <cellStyle name="_农业处填报12.9_沈阳_古塔 9" xfId="7758"/>
    <cellStyle name="_农业处填报12.9_沈阳_古塔_19基金转移支付表" xfId="7759"/>
    <cellStyle name="_农业处填报12.9_沈阳_古塔_19基金转移支付表 10" xfId="7760"/>
    <cellStyle name="_农业处填报12.9_沈阳_古塔_19基金转移支付表 11" xfId="7761"/>
    <cellStyle name="_农业处填报12.9_沈阳_古塔_19基金转移支付表 12" xfId="7762"/>
    <cellStyle name="_农业处填报12.9_沈阳_古塔_19基金转移支付表 13" xfId="7763"/>
    <cellStyle name="_农业处填报12.9_沈阳_古塔_19基金转移支付表 14" xfId="7764"/>
    <cellStyle name="_农业处填报12.9_沈阳_古塔_19基金转移支付表 2" xfId="7765"/>
    <cellStyle name="_农业处填报12.9_沈阳_古塔_19基金转移支付表 3" xfId="7766"/>
    <cellStyle name="_农业处填报12.9_沈阳_古塔_19基金转移支付表 4" xfId="7767"/>
    <cellStyle name="_农业处填报12.9_沈阳_古塔_19基金转移支付表 5" xfId="7768"/>
    <cellStyle name="_农业处填报12.9_沈阳_古塔_19基金转移支付表 6" xfId="7769"/>
    <cellStyle name="_农业处填报12.9_沈阳_古塔_19基金转移支付表 7" xfId="7770"/>
    <cellStyle name="_农业处填报12.9_沈阳_古塔_19基金转移支付表 8" xfId="7771"/>
    <cellStyle name="_农业处填报12.9_沈阳_古塔_19基金转移支付表 9" xfId="7772"/>
    <cellStyle name="_农业处填报12.9_沈阳_古塔_19全县一般支" xfId="7773"/>
    <cellStyle name="_农业处填报12.9_沈阳_古塔_19全县一般支 10" xfId="7774"/>
    <cellStyle name="_农业处填报12.9_沈阳_古塔_19全县一般支 11" xfId="7775"/>
    <cellStyle name="_农业处填报12.9_沈阳_古塔_19全县一般支 12" xfId="7776"/>
    <cellStyle name="_农业处填报12.9_沈阳_古塔_19全县一般支 13" xfId="7777"/>
    <cellStyle name="_农业处填报12.9_沈阳_古塔_19全县一般支 14" xfId="7778"/>
    <cellStyle name="_农业处填报12.9_沈阳_古塔_19全县一般支 2" xfId="7779"/>
    <cellStyle name="_农业处填报12.9_沈阳_古塔_19全县一般支 3" xfId="7780"/>
    <cellStyle name="_农业处填报12.9_沈阳_古塔_19全县一般支 4" xfId="7781"/>
    <cellStyle name="_农业处填报12.9_沈阳_古塔_19全县一般支 5" xfId="7782"/>
    <cellStyle name="_农业处填报12.9_沈阳_古塔_19全县一般支 6" xfId="7783"/>
    <cellStyle name="_农业处填报12.9_沈阳_古塔_19全县一般支 7" xfId="7784"/>
    <cellStyle name="_农业处填报12.9_沈阳_古塔_19全县一般支 8" xfId="7785"/>
    <cellStyle name="_农业处填报12.9_沈阳_古塔_19全县一般支 9" xfId="7786"/>
    <cellStyle name="_农业处填报12.9_沈阳_古塔_19社收" xfId="7787"/>
    <cellStyle name="_农业处填报12.9_沈阳_古塔_19社收 10" xfId="7788"/>
    <cellStyle name="_农业处填报12.9_沈阳_古塔_19社收 11" xfId="7789"/>
    <cellStyle name="_农业处填报12.9_沈阳_古塔_19社收 12" xfId="7790"/>
    <cellStyle name="_农业处填报12.9_沈阳_古塔_19社收 13" xfId="7791"/>
    <cellStyle name="_农业处填报12.9_沈阳_古塔_19社收 14" xfId="7792"/>
    <cellStyle name="_农业处填报12.9_沈阳_古塔_19社收 2" xfId="7793"/>
    <cellStyle name="_农业处填报12.9_沈阳_古塔_19社收 3" xfId="7794"/>
    <cellStyle name="_农业处填报12.9_沈阳_古塔_19社收 4" xfId="7795"/>
    <cellStyle name="_农业处填报12.9_沈阳_古塔_19社收 5" xfId="7796"/>
    <cellStyle name="_农业处填报12.9_沈阳_古塔_19社收 6" xfId="7797"/>
    <cellStyle name="_农业处填报12.9_沈阳_古塔_19社收 7" xfId="7798"/>
    <cellStyle name="_农业处填报12.9_沈阳_古塔_19社收 8" xfId="7799"/>
    <cellStyle name="_农业处填报12.9_沈阳_古塔_19社收 9" xfId="7800"/>
    <cellStyle name="_农业处填报12.9_沈阳_古塔_Sheet3" xfId="7801"/>
    <cellStyle name="_农业处填报12.9_沈阳_古塔_Sheet3 10" xfId="7802"/>
    <cellStyle name="_农业处填报12.9_沈阳_古塔_Sheet3 11" xfId="7803"/>
    <cellStyle name="_农业处填报12.9_沈阳_古塔_Sheet3 12" xfId="7804"/>
    <cellStyle name="_农业处填报12.9_沈阳_古塔_Sheet3 13" xfId="7805"/>
    <cellStyle name="_农业处填报12.9_沈阳_古塔_Sheet3 14" xfId="7806"/>
    <cellStyle name="_农业处填报12.9_沈阳_古塔_Sheet3 2" xfId="7807"/>
    <cellStyle name="_农业处填报12.9_沈阳_古塔_Sheet3 3" xfId="7808"/>
    <cellStyle name="_农业处填报12.9_沈阳_古塔_Sheet3 4" xfId="7809"/>
    <cellStyle name="_农业处填报12.9_沈阳_古塔_Sheet3 5" xfId="7810"/>
    <cellStyle name="_农业处填报12.9_沈阳_古塔_Sheet3 6" xfId="7811"/>
    <cellStyle name="_农业处填报12.9_沈阳_古塔_Sheet3 7" xfId="7812"/>
    <cellStyle name="_农业处填报12.9_沈阳_古塔_Sheet3 8" xfId="7813"/>
    <cellStyle name="_农业处填报12.9_沈阳_古塔_Sheet3 9" xfId="7814"/>
    <cellStyle name="_农业处填报12.9_沈阳_义县" xfId="7815"/>
    <cellStyle name="_农业处填报12.9_沈阳_义县 10" xfId="7816"/>
    <cellStyle name="_农业处填报12.9_沈阳_义县 11" xfId="7817"/>
    <cellStyle name="_农业处填报12.9_沈阳_义县 12" xfId="7818"/>
    <cellStyle name="_农业处填报12.9_沈阳_义县 13" xfId="7819"/>
    <cellStyle name="_农业处填报12.9_沈阳_义县 14" xfId="7820"/>
    <cellStyle name="_农业处填报12.9_沈阳_义县 2" xfId="7821"/>
    <cellStyle name="_农业处填报12.9_沈阳_义县 3" xfId="7822"/>
    <cellStyle name="_农业处填报12.9_沈阳_义县 4" xfId="7823"/>
    <cellStyle name="_农业处填报12.9_沈阳_义县 5" xfId="7824"/>
    <cellStyle name="_农业处填报12.9_沈阳_义县 6" xfId="7825"/>
    <cellStyle name="_农业处填报12.9_沈阳_义县 7" xfId="7826"/>
    <cellStyle name="_农业处填报12.9_沈阳_义县 8" xfId="7827"/>
    <cellStyle name="_农业处填报12.9_沈阳_义县 9" xfId="7828"/>
    <cellStyle name="_农业处填报12.9_沈阳_义县_19基金转移支付表" xfId="7829"/>
    <cellStyle name="_农业处填报12.9_沈阳_义县_19基金转移支付表 10" xfId="7830"/>
    <cellStyle name="_农业处填报12.9_沈阳_义县_19基金转移支付表 11" xfId="7831"/>
    <cellStyle name="_农业处填报12.9_沈阳_义县_19基金转移支付表 12" xfId="7832"/>
    <cellStyle name="_农业处填报12.9_沈阳_义县_19基金转移支付表 13" xfId="7833"/>
    <cellStyle name="_农业处填报12.9_沈阳_义县_19基金转移支付表 14" xfId="7834"/>
    <cellStyle name="_农业处填报12.9_沈阳_义县_19基金转移支付表 2" xfId="7835"/>
    <cellStyle name="_农业处填报12.9_沈阳_义县_19基金转移支付表 3" xfId="7836"/>
    <cellStyle name="_农业处填报12.9_沈阳_义县_19基金转移支付表 4" xfId="7837"/>
    <cellStyle name="_农业处填报12.9_沈阳_义县_19基金转移支付表 5" xfId="7838"/>
    <cellStyle name="_农业处填报12.9_沈阳_义县_19基金转移支付表 6" xfId="7839"/>
    <cellStyle name="_农业处填报12.9_沈阳_义县_19基金转移支付表 7" xfId="7840"/>
    <cellStyle name="_农业处填报12.9_沈阳_义县_19基金转移支付表 8" xfId="7841"/>
    <cellStyle name="_农业处填报12.9_沈阳_义县_19基金转移支付表 9" xfId="7842"/>
    <cellStyle name="_农业处填报12.9_沈阳_义县_19全县一般支" xfId="7843"/>
    <cellStyle name="_农业处填报12.9_沈阳_义县_19全县一般支 10" xfId="7844"/>
    <cellStyle name="_农业处填报12.9_沈阳_义县_19全县一般支 11" xfId="7845"/>
    <cellStyle name="_农业处填报12.9_沈阳_义县_19全县一般支 12" xfId="7846"/>
    <cellStyle name="_农业处填报12.9_沈阳_义县_19全县一般支 13" xfId="7847"/>
    <cellStyle name="_农业处填报12.9_沈阳_义县_19全县一般支 14" xfId="7848"/>
    <cellStyle name="_农业处填报12.9_沈阳_义县_19全县一般支 2" xfId="7849"/>
    <cellStyle name="_农业处填报12.9_沈阳_义县_19全县一般支 3" xfId="7850"/>
    <cellStyle name="_农业处填报12.9_沈阳_义县_19全县一般支 4" xfId="7851"/>
    <cellStyle name="_农业处填报12.9_沈阳_义县_19全县一般支 5" xfId="7852"/>
    <cellStyle name="_农业处填报12.9_沈阳_义县_19全县一般支 6" xfId="7853"/>
    <cellStyle name="_农业处填报12.9_沈阳_义县_19全县一般支 7" xfId="7854"/>
    <cellStyle name="_农业处填报12.9_沈阳_义县_19全县一般支 8" xfId="7855"/>
    <cellStyle name="_农业处填报12.9_沈阳_义县_19全县一般支 9" xfId="7856"/>
    <cellStyle name="_农业处填报12.9_沈阳_义县_19社收" xfId="7857"/>
    <cellStyle name="_农业处填报12.9_沈阳_义县_19社收 10" xfId="7858"/>
    <cellStyle name="_农业处填报12.9_沈阳_义县_19社收 11" xfId="7859"/>
    <cellStyle name="_农业处填报12.9_沈阳_义县_19社收 12" xfId="7860"/>
    <cellStyle name="_农业处填报12.9_沈阳_义县_19社收 13" xfId="7861"/>
    <cellStyle name="_农业处填报12.9_沈阳_义县_19社收 14" xfId="7862"/>
    <cellStyle name="_农业处填报12.9_沈阳_义县_19社收 2" xfId="7863"/>
    <cellStyle name="_农业处填报12.9_沈阳_义县_19社收 3" xfId="7864"/>
    <cellStyle name="_农业处填报12.9_沈阳_义县_19社收 4" xfId="7865"/>
    <cellStyle name="_农业处填报12.9_沈阳_义县_19社收 5" xfId="7866"/>
    <cellStyle name="_农业处填报12.9_沈阳_义县_19社收 6" xfId="7867"/>
    <cellStyle name="_农业处填报12.9_沈阳_义县_19社收 7" xfId="7868"/>
    <cellStyle name="_农业处填报12.9_沈阳_义县_19社收 8" xfId="7869"/>
    <cellStyle name="_农业处填报12.9_沈阳_义县_19社收 9" xfId="7870"/>
    <cellStyle name="_农业处填报12.9_沈阳_义县_Sheet3" xfId="7871"/>
    <cellStyle name="_农业处填报12.9_沈阳_义县_Sheet3 10" xfId="7872"/>
    <cellStyle name="_农业处填报12.9_沈阳_义县_Sheet3 11" xfId="7873"/>
    <cellStyle name="_农业处填报12.9_沈阳_义县_Sheet3 12" xfId="7874"/>
    <cellStyle name="_农业处填报12.9_沈阳_义县_Sheet3 13" xfId="7875"/>
    <cellStyle name="_农业处填报12.9_沈阳_义县_Sheet3 14" xfId="7876"/>
    <cellStyle name="_农业处填报12.9_沈阳_义县_Sheet3 2" xfId="7877"/>
    <cellStyle name="_农业处填报12.9_沈阳_义县_Sheet3 3" xfId="7878"/>
    <cellStyle name="_农业处填报12.9_沈阳_义县_Sheet3 4" xfId="7879"/>
    <cellStyle name="_农业处填报12.9_沈阳_义县_Sheet3 5" xfId="7880"/>
    <cellStyle name="_农业处填报12.9_沈阳_义县_Sheet3 6" xfId="7881"/>
    <cellStyle name="_农业处填报12.9_沈阳_义县_Sheet3 7" xfId="7882"/>
    <cellStyle name="_农业处填报12.9_沈阳_义县_Sheet3 8" xfId="7883"/>
    <cellStyle name="_农业处填报12.9_沈阳_义县_Sheet3 9" xfId="7884"/>
    <cellStyle name="_农业处填报12.9_义县" xfId="7885"/>
    <cellStyle name="_农业处填报12.9_义县 10" xfId="7886"/>
    <cellStyle name="_农业处填报12.9_义县 11" xfId="7887"/>
    <cellStyle name="_农业处填报12.9_义县 12" xfId="7888"/>
    <cellStyle name="_农业处填报12.9_义县 13" xfId="7889"/>
    <cellStyle name="_农业处填报12.9_义县 14" xfId="7890"/>
    <cellStyle name="_农业处填报12.9_义县 2" xfId="7891"/>
    <cellStyle name="_农业处填报12.9_义县 3" xfId="7892"/>
    <cellStyle name="_农业处填报12.9_义县 4" xfId="7893"/>
    <cellStyle name="_农业处填报12.9_义县 5" xfId="7894"/>
    <cellStyle name="_农业处填报12.9_义县 6" xfId="7895"/>
    <cellStyle name="_农业处填报12.9_义县 7" xfId="7896"/>
    <cellStyle name="_农业处填报12.9_义县 8" xfId="7897"/>
    <cellStyle name="_农业处填报12.9_义县 9" xfId="7898"/>
    <cellStyle name="_农业处填报12.9_义县_19基金转移支付表" xfId="7899"/>
    <cellStyle name="_农业处填报12.9_义县_19基金转移支付表 10" xfId="7900"/>
    <cellStyle name="_农业处填报12.9_义县_19基金转移支付表 11" xfId="7901"/>
    <cellStyle name="_农业处填报12.9_义县_19基金转移支付表 12" xfId="7902"/>
    <cellStyle name="_农业处填报12.9_义县_19基金转移支付表 13" xfId="7903"/>
    <cellStyle name="_农业处填报12.9_义县_19基金转移支付表 14" xfId="7904"/>
    <cellStyle name="_农业处填报12.9_义县_19基金转移支付表 2" xfId="7905"/>
    <cellStyle name="_农业处填报12.9_义县_19基金转移支付表 3" xfId="7906"/>
    <cellStyle name="_农业处填报12.9_义县_19基金转移支付表 4" xfId="7907"/>
    <cellStyle name="_农业处填报12.9_义县_19基金转移支付表 5" xfId="7908"/>
    <cellStyle name="_农业处填报12.9_义县_19基金转移支付表 6" xfId="7909"/>
    <cellStyle name="_农业处填报12.9_义县_19基金转移支付表 7" xfId="7910"/>
    <cellStyle name="_农业处填报12.9_义县_19基金转移支付表 8" xfId="7911"/>
    <cellStyle name="_农业处填报12.9_义县_19基金转移支付表 9" xfId="7912"/>
    <cellStyle name="_农业处填报12.9_义县_19全县一般支" xfId="7913"/>
    <cellStyle name="_农业处填报12.9_义县_19全县一般支 10" xfId="7914"/>
    <cellStyle name="_农业处填报12.9_义县_19全县一般支 11" xfId="7915"/>
    <cellStyle name="_农业处填报12.9_义县_19全县一般支 12" xfId="7916"/>
    <cellStyle name="_农业处填报12.9_义县_19全县一般支 13" xfId="7917"/>
    <cellStyle name="_农业处填报12.9_义县_19全县一般支 14" xfId="7918"/>
    <cellStyle name="_农业处填报12.9_义县_19全县一般支 2" xfId="7919"/>
    <cellStyle name="_农业处填报12.9_义县_19全县一般支 3" xfId="7920"/>
    <cellStyle name="_农业处填报12.9_义县_19全县一般支 4" xfId="7921"/>
    <cellStyle name="_农业处填报12.9_义县_19全县一般支 5" xfId="7922"/>
    <cellStyle name="_农业处填报12.9_义县_19全县一般支 6" xfId="7923"/>
    <cellStyle name="_农业处填报12.9_义县_19全县一般支 7" xfId="7924"/>
    <cellStyle name="_农业处填报12.9_义县_19全县一般支 8" xfId="7925"/>
    <cellStyle name="_农业处填报12.9_义县_19全县一般支 9" xfId="7926"/>
    <cellStyle name="_农业处填报12.9_义县_19社收" xfId="7927"/>
    <cellStyle name="_农业处填报12.9_义县_19社收 10" xfId="7928"/>
    <cellStyle name="_农业处填报12.9_义县_19社收 11" xfId="7929"/>
    <cellStyle name="_农业处填报12.9_义县_19社收 12" xfId="7930"/>
    <cellStyle name="_农业处填报12.9_义县_19社收 13" xfId="7931"/>
    <cellStyle name="_农业处填报12.9_义县_19社收 14" xfId="7932"/>
    <cellStyle name="_农业处填报12.9_义县_19社收 2" xfId="7933"/>
    <cellStyle name="_农业处填报12.9_义县_19社收 3" xfId="7934"/>
    <cellStyle name="_农业处填报12.9_义县_19社收 4" xfId="7935"/>
    <cellStyle name="_农业处填报12.9_义县_19社收 5" xfId="7936"/>
    <cellStyle name="_农业处填报12.9_义县_19社收 6" xfId="7937"/>
    <cellStyle name="_农业处填报12.9_义县_19社收 7" xfId="7938"/>
    <cellStyle name="_农业处填报12.9_义县_19社收 8" xfId="7939"/>
    <cellStyle name="_农业处填报12.9_义县_19社收 9" xfId="7940"/>
    <cellStyle name="_农业处填报12.9_义县_Sheet3" xfId="7941"/>
    <cellStyle name="_农业处填报12.9_义县_Sheet3 10" xfId="7942"/>
    <cellStyle name="_农业处填报12.9_义县_Sheet3 11" xfId="7943"/>
    <cellStyle name="_农业处填报12.9_义县_Sheet3 12" xfId="7944"/>
    <cellStyle name="_农业处填报12.9_义县_Sheet3 13" xfId="7945"/>
    <cellStyle name="_农业处填报12.9_义县_Sheet3 14" xfId="7946"/>
    <cellStyle name="_农业处填报12.9_义县_Sheet3 2" xfId="7947"/>
    <cellStyle name="_农业处填报12.9_义县_Sheet3 3" xfId="7948"/>
    <cellStyle name="_农业处填报12.9_义县_Sheet3 4" xfId="7949"/>
    <cellStyle name="_农业处填报12.9_义县_Sheet3 5" xfId="7950"/>
    <cellStyle name="_农业处填报12.9_义县_Sheet3 6" xfId="7951"/>
    <cellStyle name="_农业处填报12.9_义县_Sheet3 7" xfId="7952"/>
    <cellStyle name="_农业处填报12.9_义县_Sheet3 8" xfId="7953"/>
    <cellStyle name="_农业处填报12.9_义县_Sheet3 9" xfId="7954"/>
    <cellStyle name="_企业处08专项预算(071227)" xfId="7955"/>
    <cellStyle name="_企业处08专项预算(071227)_19基金转移支付表" xfId="7956"/>
    <cellStyle name="_企业处08专项预算(071227)_19全县一般支" xfId="7957"/>
    <cellStyle name="_企业处08专项预算(071227)_19社收" xfId="7958"/>
    <cellStyle name="_企业处08专项预算(071227)_Sheet3" xfId="7959"/>
    <cellStyle name="_人代会用表" xfId="7960"/>
    <cellStyle name="_人代会用表_19基金转移支付表" xfId="7961"/>
    <cellStyle name="_人代会用表_19全县一般支" xfId="7962"/>
    <cellStyle name="_人代会用表_19社收" xfId="7963"/>
    <cellStyle name="_人代会用表_Sheet3" xfId="7964"/>
    <cellStyle name="_弱电系统设备配置报价清单" xfId="7965"/>
    <cellStyle name="_弱电系统设备配置报价清单_19基金转移支付表" xfId="7966"/>
    <cellStyle name="_弱电系统设备配置报价清单_19全县一般支" xfId="7967"/>
    <cellStyle name="_弱电系统设备配置报价清单_19社收" xfId="7968"/>
    <cellStyle name="_弱电系统设备配置报价清单_Sheet3" xfId="7969"/>
    <cellStyle name="_上半年分析附表（报李市长）" xfId="7970"/>
    <cellStyle name="_上半年分析附表（报李市长）_19基金转移支付表" xfId="7971"/>
    <cellStyle name="_上半年分析附表（报李市长）_19全县一般支" xfId="7972"/>
    <cellStyle name="_上半年分析附表（报李市长）_19社收" xfId="7973"/>
    <cellStyle name="_上半年分析附表（报李市长）_Sheet3" xfId="7974"/>
    <cellStyle name="_社保部门预算项目情况表(2007 12 25)" xfId="7975"/>
    <cellStyle name="_社保部门预算项目情况表(2007 12 25)_19基金转移支付表" xfId="7976"/>
    <cellStyle name="_社保部门预算项目情况表(2007 12 25)_19全县一般支" xfId="7977"/>
    <cellStyle name="_社保部门预算项目情况表(2007 12 25)_19社收" xfId="7978"/>
    <cellStyle name="_社保部门预算项目情况表(2007 12 25)_Sheet3" xfId="7979"/>
    <cellStyle name="_省内14市02-07年一般预算收入增幅比较表" xfId="7980"/>
    <cellStyle name="_省内14市02-07年一般预算收入增幅比较表_19基金转移支付表" xfId="7981"/>
    <cellStyle name="_省内14市02-07年一般预算收入增幅比较表_19全县一般支" xfId="7982"/>
    <cellStyle name="_省内14市02-07年一般预算收入增幅比较表_19社收" xfId="7983"/>
    <cellStyle name="_省内14市02-07年一般预算收入增幅比较表_Sheet3" xfId="7984"/>
    <cellStyle name="_市本级部门项目支出需求及预算安排情况表" xfId="7985"/>
    <cellStyle name="_市本级部门项目支出需求及预算安排情况表 10" xfId="7986"/>
    <cellStyle name="_市本级部门项目支出需求及预算安排情况表 11" xfId="7987"/>
    <cellStyle name="_市本级部门项目支出需求及预算安排情况表 12" xfId="7988"/>
    <cellStyle name="_市本级部门项目支出需求及预算安排情况表 13" xfId="7989"/>
    <cellStyle name="_市本级部门项目支出需求及预算安排情况表 14" xfId="7990"/>
    <cellStyle name="_市本级部门项目支出需求及预算安排情况表 2" xfId="7991"/>
    <cellStyle name="_市本级部门项目支出需求及预算安排情况表 3" xfId="7992"/>
    <cellStyle name="_市本级部门项目支出需求及预算安排情况表 4" xfId="7993"/>
    <cellStyle name="_市本级部门项目支出需求及预算安排情况表 5" xfId="7994"/>
    <cellStyle name="_市本级部门项目支出需求及预算安排情况表 6" xfId="7995"/>
    <cellStyle name="_市本级部门项目支出需求及预算安排情况表 7" xfId="7996"/>
    <cellStyle name="_市本级部门项目支出需求及预算安排情况表 8" xfId="7997"/>
    <cellStyle name="_市本级部门项目支出需求及预算安排情况表 9" xfId="7998"/>
    <cellStyle name="_市本级部门项目支出需求及预算安排情况表_19基金转移支付表" xfId="7999"/>
    <cellStyle name="_市本级部门项目支出需求及预算安排情况表_19基金转移支付表 10" xfId="8000"/>
    <cellStyle name="_市本级部门项目支出需求及预算安排情况表_19基金转移支付表 11" xfId="8001"/>
    <cellStyle name="_市本级部门项目支出需求及预算安排情况表_19基金转移支付表 12" xfId="8002"/>
    <cellStyle name="_市本级部门项目支出需求及预算安排情况表_19基金转移支付表 13" xfId="8003"/>
    <cellStyle name="_市本级部门项目支出需求及预算安排情况表_19基金转移支付表 14" xfId="8004"/>
    <cellStyle name="_市本级部门项目支出需求及预算安排情况表_19基金转移支付表 2" xfId="8005"/>
    <cellStyle name="_市本级部门项目支出需求及预算安排情况表_19基金转移支付表 3" xfId="8006"/>
    <cellStyle name="_市本级部门项目支出需求及预算安排情况表_19基金转移支付表 4" xfId="8007"/>
    <cellStyle name="_市本级部门项目支出需求及预算安排情况表_19基金转移支付表 5" xfId="8008"/>
    <cellStyle name="_市本级部门项目支出需求及预算安排情况表_19基金转移支付表 6" xfId="8009"/>
    <cellStyle name="_市本级部门项目支出需求及预算安排情况表_19基金转移支付表 7" xfId="8010"/>
    <cellStyle name="_市本级部门项目支出需求及预算安排情况表_19基金转移支付表 8" xfId="8011"/>
    <cellStyle name="_市本级部门项目支出需求及预算安排情况表_19基金转移支付表 9" xfId="8012"/>
    <cellStyle name="_市本级部门项目支出需求及预算安排情况表_19全县一般支" xfId="8013"/>
    <cellStyle name="_市本级部门项目支出需求及预算安排情况表_19全县一般支 10" xfId="8014"/>
    <cellStyle name="_市本级部门项目支出需求及预算安排情况表_19全县一般支 11" xfId="8015"/>
    <cellStyle name="_市本级部门项目支出需求及预算安排情况表_19全县一般支 12" xfId="8016"/>
    <cellStyle name="_市本级部门项目支出需求及预算安排情况表_19全县一般支 13" xfId="8017"/>
    <cellStyle name="_市本级部门项目支出需求及预算安排情况表_19全县一般支 14" xfId="8018"/>
    <cellStyle name="_市本级部门项目支出需求及预算安排情况表_19全县一般支 2" xfId="8019"/>
    <cellStyle name="_市本级部门项目支出需求及预算安排情况表_19全县一般支 3" xfId="8020"/>
    <cellStyle name="_市本级部门项目支出需求及预算安排情况表_19全县一般支 4" xfId="8021"/>
    <cellStyle name="_市本级部门项目支出需求及预算安排情况表_19全县一般支 5" xfId="8022"/>
    <cellStyle name="_市本级部门项目支出需求及预算安排情况表_19全县一般支 6" xfId="8023"/>
    <cellStyle name="_市本级部门项目支出需求及预算安排情况表_19全县一般支 7" xfId="8024"/>
    <cellStyle name="_市本级部门项目支出需求及预算安排情况表_19全县一般支 8" xfId="8025"/>
    <cellStyle name="_市本级部门项目支出需求及预算安排情况表_19全县一般支 9" xfId="8026"/>
    <cellStyle name="_市本级部门项目支出需求及预算安排情况表_19社收" xfId="8027"/>
    <cellStyle name="_市本级部门项目支出需求及预算安排情况表_19社收 10" xfId="8028"/>
    <cellStyle name="_市本级部门项目支出需求及预算安排情况表_19社收 11" xfId="8029"/>
    <cellStyle name="_市本级部门项目支出需求及预算安排情况表_19社收 12" xfId="8030"/>
    <cellStyle name="_市本级部门项目支出需求及预算安排情况表_19社收 13" xfId="8031"/>
    <cellStyle name="_市本级部门项目支出需求及预算安排情况表_19社收 14" xfId="8032"/>
    <cellStyle name="_市本级部门项目支出需求及预算安排情况表_19社收 2" xfId="8033"/>
    <cellStyle name="_市本级部门项目支出需求及预算安排情况表_19社收 3" xfId="8034"/>
    <cellStyle name="_市本级部门项目支出需求及预算安排情况表_19社收 4" xfId="8035"/>
    <cellStyle name="_市本级部门项目支出需求及预算安排情况表_19社收 5" xfId="8036"/>
    <cellStyle name="_市本级部门项目支出需求及预算安排情况表_19社收 6" xfId="8037"/>
    <cellStyle name="_市本级部门项目支出需求及预算安排情况表_19社收 7" xfId="8038"/>
    <cellStyle name="_市本级部门项目支出需求及预算安排情况表_19社收 8" xfId="8039"/>
    <cellStyle name="_市本级部门项目支出需求及预算安排情况表_19社收 9" xfId="8040"/>
    <cellStyle name="_市本级部门项目支出需求及预算安排情况表_Sheet3" xfId="8041"/>
    <cellStyle name="_市本级部门项目支出需求及预算安排情况表_Sheet3 10" xfId="8042"/>
    <cellStyle name="_市本级部门项目支出需求及预算安排情况表_Sheet3 11" xfId="8043"/>
    <cellStyle name="_市本级部门项目支出需求及预算安排情况表_Sheet3 12" xfId="8044"/>
    <cellStyle name="_市本级部门项目支出需求及预算安排情况表_Sheet3 13" xfId="8045"/>
    <cellStyle name="_市本级部门项目支出需求及预算安排情况表_Sheet3 14" xfId="8046"/>
    <cellStyle name="_市本级部门项目支出需求及预算安排情况表_Sheet3 2" xfId="8047"/>
    <cellStyle name="_市本级部门项目支出需求及预算安排情况表_Sheet3 3" xfId="8048"/>
    <cellStyle name="_市本级部门项目支出需求及预算安排情况表_Sheet3 4" xfId="8049"/>
    <cellStyle name="_市本级部门项目支出需求及预算安排情况表_Sheet3 5" xfId="8050"/>
    <cellStyle name="_市本级部门项目支出需求及预算安排情况表_Sheet3 6" xfId="8051"/>
    <cellStyle name="_市本级部门项目支出需求及预算安排情况表_Sheet3 7" xfId="8052"/>
    <cellStyle name="_市本级部门项目支出需求及预算安排情况表_Sheet3 8" xfId="8053"/>
    <cellStyle name="_市本级部门项目支出需求及预算安排情况表_Sheet3 9" xfId="8054"/>
    <cellStyle name="_市本级部门项目支出需求及预算安排情况表_古塔" xfId="8055"/>
    <cellStyle name="_市本级部门项目支出需求及预算安排情况表_古塔 10" xfId="8056"/>
    <cellStyle name="_市本级部门项目支出需求及预算安排情况表_古塔 11" xfId="8057"/>
    <cellStyle name="_市本级部门项目支出需求及预算安排情况表_古塔 12" xfId="8058"/>
    <cellStyle name="_市本级部门项目支出需求及预算安排情况表_古塔 13" xfId="8059"/>
    <cellStyle name="_市本级部门项目支出需求及预算安排情况表_古塔 14" xfId="8060"/>
    <cellStyle name="_市本级部门项目支出需求及预算安排情况表_古塔 2" xfId="8061"/>
    <cellStyle name="_市本级部门项目支出需求及预算安排情况表_古塔 3" xfId="8062"/>
    <cellStyle name="_市本级部门项目支出需求及预算安排情况表_古塔 4" xfId="8063"/>
    <cellStyle name="_市本级部门项目支出需求及预算安排情况表_古塔 5" xfId="8064"/>
    <cellStyle name="_市本级部门项目支出需求及预算安排情况表_古塔 6" xfId="8065"/>
    <cellStyle name="_市本级部门项目支出需求及预算安排情况表_古塔 7" xfId="8066"/>
    <cellStyle name="_市本级部门项目支出需求及预算安排情况表_古塔 8" xfId="8067"/>
    <cellStyle name="_市本级部门项目支出需求及预算安排情况表_古塔 9" xfId="8068"/>
    <cellStyle name="_市本级部门项目支出需求及预算安排情况表_古塔_19基金转移支付表" xfId="8069"/>
    <cellStyle name="_市本级部门项目支出需求及预算安排情况表_古塔_19基金转移支付表 10" xfId="8070"/>
    <cellStyle name="_市本级部门项目支出需求及预算安排情况表_古塔_19基金转移支付表 11" xfId="8071"/>
    <cellStyle name="_市本级部门项目支出需求及预算安排情况表_古塔_19基金转移支付表 12" xfId="8072"/>
    <cellStyle name="_市本级部门项目支出需求及预算安排情况表_古塔_19基金转移支付表 13" xfId="8073"/>
    <cellStyle name="_市本级部门项目支出需求及预算安排情况表_古塔_19基金转移支付表 14" xfId="8074"/>
    <cellStyle name="_市本级部门项目支出需求及预算安排情况表_古塔_19基金转移支付表 2" xfId="8075"/>
    <cellStyle name="_市本级部门项目支出需求及预算安排情况表_古塔_19基金转移支付表 3" xfId="8076"/>
    <cellStyle name="_市本级部门项目支出需求及预算安排情况表_古塔_19基金转移支付表 4" xfId="8077"/>
    <cellStyle name="_市本级部门项目支出需求及预算安排情况表_古塔_19基金转移支付表 5" xfId="8078"/>
    <cellStyle name="_市本级部门项目支出需求及预算安排情况表_古塔_19基金转移支付表 6" xfId="8079"/>
    <cellStyle name="_市本级部门项目支出需求及预算安排情况表_古塔_19基金转移支付表 7" xfId="8080"/>
    <cellStyle name="_市本级部门项目支出需求及预算安排情况表_古塔_19基金转移支付表 8" xfId="8081"/>
    <cellStyle name="_市本级部门项目支出需求及预算安排情况表_古塔_19基金转移支付表 9" xfId="8082"/>
    <cellStyle name="_市本级部门项目支出需求及预算安排情况表_古塔_19全县一般支" xfId="8083"/>
    <cellStyle name="_市本级部门项目支出需求及预算安排情况表_古塔_19全县一般支 10" xfId="8084"/>
    <cellStyle name="_市本级部门项目支出需求及预算安排情况表_古塔_19全县一般支 11" xfId="8085"/>
    <cellStyle name="_市本级部门项目支出需求及预算安排情况表_古塔_19全县一般支 12" xfId="8086"/>
    <cellStyle name="_市本级部门项目支出需求及预算安排情况表_古塔_19全县一般支 13" xfId="8087"/>
    <cellStyle name="_市本级部门项目支出需求及预算安排情况表_古塔_19全县一般支 14" xfId="8088"/>
    <cellStyle name="_市本级部门项目支出需求及预算安排情况表_古塔_19全县一般支 2" xfId="8089"/>
    <cellStyle name="_市本级部门项目支出需求及预算安排情况表_古塔_19全县一般支 3" xfId="8090"/>
    <cellStyle name="_市本级部门项目支出需求及预算安排情况表_古塔_19全县一般支 4" xfId="8091"/>
    <cellStyle name="_市本级部门项目支出需求及预算安排情况表_古塔_19全县一般支 5" xfId="8092"/>
    <cellStyle name="_市本级部门项目支出需求及预算安排情况表_古塔_19全县一般支 6" xfId="8093"/>
    <cellStyle name="_市本级部门项目支出需求及预算安排情况表_古塔_19全县一般支 7" xfId="8094"/>
    <cellStyle name="_市本级部门项目支出需求及预算安排情况表_古塔_19全县一般支 8" xfId="8095"/>
    <cellStyle name="_市本级部门项目支出需求及预算安排情况表_古塔_19全县一般支 9" xfId="8096"/>
    <cellStyle name="_市本级部门项目支出需求及预算安排情况表_古塔_19社收" xfId="8097"/>
    <cellStyle name="_市本级部门项目支出需求及预算安排情况表_古塔_19社收 10" xfId="8098"/>
    <cellStyle name="_市本级部门项目支出需求及预算安排情况表_古塔_19社收 11" xfId="8099"/>
    <cellStyle name="_市本级部门项目支出需求及预算安排情况表_古塔_19社收 12" xfId="8100"/>
    <cellStyle name="_市本级部门项目支出需求及预算安排情况表_古塔_19社收 13" xfId="8101"/>
    <cellStyle name="_市本级部门项目支出需求及预算安排情况表_古塔_19社收 14" xfId="8102"/>
    <cellStyle name="_市本级部门项目支出需求及预算安排情况表_古塔_19社收 2" xfId="8103"/>
    <cellStyle name="_市本级部门项目支出需求及预算安排情况表_古塔_19社收 3" xfId="8104"/>
    <cellStyle name="_市本级部门项目支出需求及预算安排情况表_古塔_19社收 4" xfId="8105"/>
    <cellStyle name="_市本级部门项目支出需求及预算安排情况表_古塔_19社收 5" xfId="8106"/>
    <cellStyle name="_市本级部门项目支出需求及预算安排情况表_古塔_19社收 6" xfId="8107"/>
    <cellStyle name="_市本级部门项目支出需求及预算安排情况表_古塔_19社收 7" xfId="8108"/>
    <cellStyle name="_市本级部门项目支出需求及预算安排情况表_古塔_19社收 8" xfId="8109"/>
    <cellStyle name="_市本级部门项目支出需求及预算安排情况表_古塔_19社收 9" xfId="8110"/>
    <cellStyle name="_市本级部门项目支出需求及预算安排情况表_古塔_Sheet3" xfId="8111"/>
    <cellStyle name="_市本级部门项目支出需求及预算安排情况表_古塔_Sheet3 10" xfId="8112"/>
    <cellStyle name="_市本级部门项目支出需求及预算安排情况表_古塔_Sheet3 11" xfId="8113"/>
    <cellStyle name="_市本级部门项目支出需求及预算安排情况表_古塔_Sheet3 12" xfId="8114"/>
    <cellStyle name="_市本级部门项目支出需求及预算安排情况表_古塔_Sheet3 13" xfId="8115"/>
    <cellStyle name="_市本级部门项目支出需求及预算安排情况表_古塔_Sheet3 14" xfId="8116"/>
    <cellStyle name="_市本级部门项目支出需求及预算安排情况表_古塔_Sheet3 2" xfId="8117"/>
    <cellStyle name="_市本级部门项目支出需求及预算安排情况表_古塔_Sheet3 3" xfId="8118"/>
    <cellStyle name="_市本级部门项目支出需求及预算安排情况表_古塔_Sheet3 4" xfId="8119"/>
    <cellStyle name="_市本级部门项目支出需求及预算安排情况表_古塔_Sheet3 5" xfId="8120"/>
    <cellStyle name="_市本级部门项目支出需求及预算安排情况表_古塔_Sheet3 6" xfId="8121"/>
    <cellStyle name="_市本级部门项目支出需求及预算安排情况表_古塔_Sheet3 7" xfId="8122"/>
    <cellStyle name="_市本级部门项目支出需求及预算安排情况表_古塔_Sheet3 8" xfId="8123"/>
    <cellStyle name="_市本级部门项目支出需求及预算安排情况表_古塔_Sheet3 9" xfId="8124"/>
    <cellStyle name="_市本级部门项目支出需求及预算安排情况表_沈阳" xfId="8125"/>
    <cellStyle name="_市本级部门项目支出需求及预算安排情况表_沈阳 10" xfId="8126"/>
    <cellStyle name="_市本级部门项目支出需求及预算安排情况表_沈阳 11" xfId="8127"/>
    <cellStyle name="_市本级部门项目支出需求及预算安排情况表_沈阳 12" xfId="8128"/>
    <cellStyle name="_市本级部门项目支出需求及预算安排情况表_沈阳 13" xfId="8129"/>
    <cellStyle name="_市本级部门项目支出需求及预算安排情况表_沈阳 14" xfId="8130"/>
    <cellStyle name="_市本级部门项目支出需求及预算安排情况表_沈阳 2" xfId="8131"/>
    <cellStyle name="_市本级部门项目支出需求及预算安排情况表_沈阳 3" xfId="8132"/>
    <cellStyle name="_市本级部门项目支出需求及预算安排情况表_沈阳 4" xfId="8133"/>
    <cellStyle name="_市本级部门项目支出需求及预算安排情况表_沈阳 5" xfId="8134"/>
    <cellStyle name="_市本级部门项目支出需求及预算安排情况表_沈阳 6" xfId="8135"/>
    <cellStyle name="_市本级部门项目支出需求及预算安排情况表_沈阳 7" xfId="8136"/>
    <cellStyle name="_市本级部门项目支出需求及预算安排情况表_沈阳 8" xfId="8137"/>
    <cellStyle name="_市本级部门项目支出需求及预算安排情况表_沈阳 9" xfId="8138"/>
    <cellStyle name="_市本级部门项目支出需求及预算安排情况表_沈阳_19基金转移支付表" xfId="8139"/>
    <cellStyle name="_市本级部门项目支出需求及预算安排情况表_沈阳_19基金转移支付表 10" xfId="8140"/>
    <cellStyle name="_市本级部门项目支出需求及预算安排情况表_沈阳_19基金转移支付表 11" xfId="8141"/>
    <cellStyle name="_市本级部门项目支出需求及预算安排情况表_沈阳_19基金转移支付表 12" xfId="8142"/>
    <cellStyle name="_市本级部门项目支出需求及预算安排情况表_沈阳_19基金转移支付表 13" xfId="8143"/>
    <cellStyle name="_市本级部门项目支出需求及预算安排情况表_沈阳_19基金转移支付表 14" xfId="8144"/>
    <cellStyle name="_市本级部门项目支出需求及预算安排情况表_沈阳_19基金转移支付表 2" xfId="8145"/>
    <cellStyle name="_市本级部门项目支出需求及预算安排情况表_沈阳_19基金转移支付表 3" xfId="8146"/>
    <cellStyle name="_市本级部门项目支出需求及预算安排情况表_沈阳_19基金转移支付表 4" xfId="8147"/>
    <cellStyle name="_市本级部门项目支出需求及预算安排情况表_沈阳_19基金转移支付表 5" xfId="8148"/>
    <cellStyle name="_市本级部门项目支出需求及预算安排情况表_沈阳_19基金转移支付表 6" xfId="8149"/>
    <cellStyle name="_市本级部门项目支出需求及预算安排情况表_沈阳_19基金转移支付表 7" xfId="8150"/>
    <cellStyle name="_市本级部门项目支出需求及预算安排情况表_沈阳_19基金转移支付表 8" xfId="8151"/>
    <cellStyle name="_市本级部门项目支出需求及预算安排情况表_沈阳_19基金转移支付表 9" xfId="8152"/>
    <cellStyle name="_市本级部门项目支出需求及预算安排情况表_沈阳_19全县一般支" xfId="8153"/>
    <cellStyle name="_市本级部门项目支出需求及预算安排情况表_沈阳_19全县一般支 10" xfId="8154"/>
    <cellStyle name="_市本级部门项目支出需求及预算安排情况表_沈阳_19全县一般支 11" xfId="8155"/>
    <cellStyle name="_市本级部门项目支出需求及预算安排情况表_沈阳_19全县一般支 12" xfId="8156"/>
    <cellStyle name="_市本级部门项目支出需求及预算安排情况表_沈阳_19全县一般支 13" xfId="8157"/>
    <cellStyle name="_市本级部门项目支出需求及预算安排情况表_沈阳_19全县一般支 14" xfId="8158"/>
    <cellStyle name="_市本级部门项目支出需求及预算安排情况表_沈阳_19全县一般支 2" xfId="8159"/>
    <cellStyle name="_市本级部门项目支出需求及预算安排情况表_沈阳_19全县一般支 3" xfId="8160"/>
    <cellStyle name="_市本级部门项目支出需求及预算安排情况表_沈阳_19全县一般支 4" xfId="8161"/>
    <cellStyle name="_市本级部门项目支出需求及预算安排情况表_沈阳_19全县一般支 5" xfId="8162"/>
    <cellStyle name="_市本级部门项目支出需求及预算安排情况表_沈阳_19全县一般支 6" xfId="8163"/>
    <cellStyle name="_市本级部门项目支出需求及预算安排情况表_沈阳_19全县一般支 7" xfId="8164"/>
    <cellStyle name="_市本级部门项目支出需求及预算安排情况表_沈阳_19全县一般支 8" xfId="8165"/>
    <cellStyle name="_市本级部门项目支出需求及预算安排情况表_沈阳_19全县一般支 9" xfId="8166"/>
    <cellStyle name="_市本级部门项目支出需求及预算安排情况表_沈阳_19社收" xfId="8167"/>
    <cellStyle name="_市本级部门项目支出需求及预算安排情况表_沈阳_19社收 10" xfId="8168"/>
    <cellStyle name="_市本级部门项目支出需求及预算安排情况表_沈阳_19社收 11" xfId="8169"/>
    <cellStyle name="_市本级部门项目支出需求及预算安排情况表_沈阳_19社收 12" xfId="8170"/>
    <cellStyle name="_市本级部门项目支出需求及预算安排情况表_沈阳_19社收 13" xfId="8171"/>
    <cellStyle name="_市本级部门项目支出需求及预算安排情况表_沈阳_19社收 14" xfId="8172"/>
    <cellStyle name="_市本级部门项目支出需求及预算安排情况表_沈阳_19社收 2" xfId="8173"/>
    <cellStyle name="_市本级部门项目支出需求及预算安排情况表_沈阳_19社收 3" xfId="8174"/>
    <cellStyle name="_市本级部门项目支出需求及预算安排情况表_沈阳_19社收 4" xfId="8175"/>
    <cellStyle name="_市本级部门项目支出需求及预算安排情况表_沈阳_19社收 5" xfId="8176"/>
    <cellStyle name="_市本级部门项目支出需求及预算安排情况表_沈阳_19社收 6" xfId="8177"/>
    <cellStyle name="_市本级部门项目支出需求及预算安排情况表_沈阳_19社收 7" xfId="8178"/>
    <cellStyle name="_市本级部门项目支出需求及预算安排情况表_沈阳_19社收 8" xfId="8179"/>
    <cellStyle name="_市本级部门项目支出需求及预算安排情况表_沈阳_19社收 9" xfId="8180"/>
    <cellStyle name="_市本级部门项目支出需求及预算安排情况表_沈阳_Sheet3" xfId="8181"/>
    <cellStyle name="_市本级部门项目支出需求及预算安排情况表_沈阳_Sheet3 10" xfId="8182"/>
    <cellStyle name="_市本级部门项目支出需求及预算安排情况表_沈阳_Sheet3 11" xfId="8183"/>
    <cellStyle name="_市本级部门项目支出需求及预算安排情况表_沈阳_Sheet3 12" xfId="8184"/>
    <cellStyle name="_市本级部门项目支出需求及预算安排情况表_沈阳_Sheet3 13" xfId="8185"/>
    <cellStyle name="_市本级部门项目支出需求及预算安排情况表_沈阳_Sheet3 14" xfId="8186"/>
    <cellStyle name="_市本级部门项目支出需求及预算安排情况表_沈阳_Sheet3 2" xfId="8187"/>
    <cellStyle name="_市本级部门项目支出需求及预算安排情况表_沈阳_Sheet3 3" xfId="8188"/>
    <cellStyle name="_市本级部门项目支出需求及预算安排情况表_沈阳_Sheet3 4" xfId="8189"/>
    <cellStyle name="_市本级部门项目支出需求及预算安排情况表_沈阳_Sheet3 5" xfId="8190"/>
    <cellStyle name="_市本级部门项目支出需求及预算安排情况表_沈阳_Sheet3 6" xfId="8191"/>
    <cellStyle name="_市本级部门项目支出需求及预算安排情况表_沈阳_Sheet3 7" xfId="8192"/>
    <cellStyle name="_市本级部门项目支出需求及预算安排情况表_沈阳_Sheet3 8" xfId="8193"/>
    <cellStyle name="_市本级部门项目支出需求及预算安排情况表_沈阳_Sheet3 9" xfId="8194"/>
    <cellStyle name="_市本级部门项目支出需求及预算安排情况表_沈阳_古塔" xfId="8195"/>
    <cellStyle name="_市本级部门项目支出需求及预算安排情况表_沈阳_古塔 10" xfId="8196"/>
    <cellStyle name="_市本级部门项目支出需求及预算安排情况表_沈阳_古塔 11" xfId="8197"/>
    <cellStyle name="_市本级部门项目支出需求及预算安排情况表_沈阳_古塔 12" xfId="8198"/>
    <cellStyle name="_市本级部门项目支出需求及预算安排情况表_沈阳_古塔 13" xfId="8199"/>
    <cellStyle name="_市本级部门项目支出需求及预算安排情况表_沈阳_古塔 14" xfId="8200"/>
    <cellStyle name="_市本级部门项目支出需求及预算安排情况表_沈阳_古塔 2" xfId="8201"/>
    <cellStyle name="_市本级部门项目支出需求及预算安排情况表_沈阳_古塔 3" xfId="8202"/>
    <cellStyle name="_市本级部门项目支出需求及预算安排情况表_沈阳_古塔 4" xfId="8203"/>
    <cellStyle name="_市本级部门项目支出需求及预算安排情况表_沈阳_古塔 5" xfId="8204"/>
    <cellStyle name="_市本级部门项目支出需求及预算安排情况表_沈阳_古塔 6" xfId="8205"/>
    <cellStyle name="_市本级部门项目支出需求及预算安排情况表_沈阳_古塔 7" xfId="8206"/>
    <cellStyle name="_市本级部门项目支出需求及预算安排情况表_沈阳_古塔 8" xfId="8207"/>
    <cellStyle name="_市本级部门项目支出需求及预算安排情况表_沈阳_古塔 9" xfId="8208"/>
    <cellStyle name="_市本级部门项目支出需求及预算安排情况表_沈阳_古塔_19基金转移支付表" xfId="8209"/>
    <cellStyle name="_市本级部门项目支出需求及预算安排情况表_沈阳_古塔_19基金转移支付表 10" xfId="8210"/>
    <cellStyle name="_市本级部门项目支出需求及预算安排情况表_沈阳_古塔_19基金转移支付表 11" xfId="8211"/>
    <cellStyle name="_市本级部门项目支出需求及预算安排情况表_沈阳_古塔_19基金转移支付表 12" xfId="8212"/>
    <cellStyle name="_市本级部门项目支出需求及预算安排情况表_沈阳_古塔_19基金转移支付表 13" xfId="8213"/>
    <cellStyle name="_市本级部门项目支出需求及预算安排情况表_沈阳_古塔_19基金转移支付表 14" xfId="8214"/>
    <cellStyle name="_市本级部门项目支出需求及预算安排情况表_沈阳_古塔_19基金转移支付表 2" xfId="8215"/>
    <cellStyle name="_市本级部门项目支出需求及预算安排情况表_沈阳_古塔_19基金转移支付表 3" xfId="8216"/>
    <cellStyle name="_市本级部门项目支出需求及预算安排情况表_沈阳_古塔_19基金转移支付表 4" xfId="8217"/>
    <cellStyle name="_市本级部门项目支出需求及预算安排情况表_沈阳_古塔_19基金转移支付表 5" xfId="8218"/>
    <cellStyle name="_市本级部门项目支出需求及预算安排情况表_沈阳_古塔_19基金转移支付表 6" xfId="8219"/>
    <cellStyle name="_市本级部门项目支出需求及预算安排情况表_沈阳_古塔_19基金转移支付表 7" xfId="8220"/>
    <cellStyle name="_市本级部门项目支出需求及预算安排情况表_沈阳_古塔_19基金转移支付表 8" xfId="8221"/>
    <cellStyle name="_市本级部门项目支出需求及预算安排情况表_沈阳_古塔_19基金转移支付表 9" xfId="8222"/>
    <cellStyle name="_市本级部门项目支出需求及预算安排情况表_沈阳_古塔_19全县一般支" xfId="8223"/>
    <cellStyle name="_市本级部门项目支出需求及预算安排情况表_沈阳_古塔_19全县一般支 10" xfId="8224"/>
    <cellStyle name="_市本级部门项目支出需求及预算安排情况表_沈阳_古塔_19全县一般支 11" xfId="8225"/>
    <cellStyle name="_市本级部门项目支出需求及预算安排情况表_沈阳_古塔_19全县一般支 12" xfId="8226"/>
    <cellStyle name="_市本级部门项目支出需求及预算安排情况表_沈阳_古塔_19全县一般支 13" xfId="8227"/>
    <cellStyle name="_市本级部门项目支出需求及预算安排情况表_沈阳_古塔_19全县一般支 14" xfId="8228"/>
    <cellStyle name="_市本级部门项目支出需求及预算安排情况表_沈阳_古塔_19全县一般支 2" xfId="8229"/>
    <cellStyle name="_市本级部门项目支出需求及预算安排情况表_沈阳_古塔_19全县一般支 3" xfId="8230"/>
    <cellStyle name="_市本级部门项目支出需求及预算安排情况表_沈阳_古塔_19全县一般支 4" xfId="8231"/>
    <cellStyle name="_市本级部门项目支出需求及预算安排情况表_沈阳_古塔_19全县一般支 5" xfId="8232"/>
    <cellStyle name="_市本级部门项目支出需求及预算安排情况表_沈阳_古塔_19全县一般支 6" xfId="8233"/>
    <cellStyle name="_市本级部门项目支出需求及预算安排情况表_沈阳_古塔_19全县一般支 7" xfId="8234"/>
    <cellStyle name="_市本级部门项目支出需求及预算安排情况表_沈阳_古塔_19全县一般支 8" xfId="8235"/>
    <cellStyle name="_市本级部门项目支出需求及预算安排情况表_沈阳_古塔_19全县一般支 9" xfId="8236"/>
    <cellStyle name="_市本级部门项目支出需求及预算安排情况表_沈阳_古塔_19社收" xfId="8237"/>
    <cellStyle name="_市本级部门项目支出需求及预算安排情况表_沈阳_古塔_19社收 10" xfId="8238"/>
    <cellStyle name="_市本级部门项目支出需求及预算安排情况表_沈阳_古塔_19社收 11" xfId="8239"/>
    <cellStyle name="_市本级部门项目支出需求及预算安排情况表_沈阳_古塔_19社收 12" xfId="8240"/>
    <cellStyle name="_市本级部门项目支出需求及预算安排情况表_沈阳_古塔_19社收 13" xfId="8241"/>
    <cellStyle name="_市本级部门项目支出需求及预算安排情况表_沈阳_古塔_19社收 14" xfId="8242"/>
    <cellStyle name="_市本级部门项目支出需求及预算安排情况表_沈阳_古塔_19社收 2" xfId="8243"/>
    <cellStyle name="_市本级部门项目支出需求及预算安排情况表_沈阳_古塔_19社收 3" xfId="8244"/>
    <cellStyle name="_市本级部门项目支出需求及预算安排情况表_沈阳_古塔_19社收 4" xfId="8245"/>
    <cellStyle name="_市本级部门项目支出需求及预算安排情况表_沈阳_古塔_19社收 5" xfId="8246"/>
    <cellStyle name="_市本级部门项目支出需求及预算安排情况表_沈阳_古塔_19社收 6" xfId="8247"/>
    <cellStyle name="_市本级部门项目支出需求及预算安排情况表_沈阳_古塔_19社收 7" xfId="8248"/>
    <cellStyle name="_市本级部门项目支出需求及预算安排情况表_沈阳_古塔_19社收 8" xfId="8249"/>
    <cellStyle name="_市本级部门项目支出需求及预算安排情况表_沈阳_古塔_19社收 9" xfId="8250"/>
    <cellStyle name="_市本级部门项目支出需求及预算安排情况表_沈阳_古塔_Sheet3" xfId="8251"/>
    <cellStyle name="_市本级部门项目支出需求及预算安排情况表_沈阳_古塔_Sheet3 10" xfId="8252"/>
    <cellStyle name="_市本级部门项目支出需求及预算安排情况表_沈阳_古塔_Sheet3 11" xfId="8253"/>
    <cellStyle name="_市本级部门项目支出需求及预算安排情况表_沈阳_古塔_Sheet3 12" xfId="8254"/>
    <cellStyle name="_市本级部门项目支出需求及预算安排情况表_沈阳_古塔_Sheet3 13" xfId="8255"/>
    <cellStyle name="_市本级部门项目支出需求及预算安排情况表_沈阳_古塔_Sheet3 14" xfId="8256"/>
    <cellStyle name="_市本级部门项目支出需求及预算安排情况表_沈阳_古塔_Sheet3 2" xfId="8257"/>
    <cellStyle name="_市本级部门项目支出需求及预算安排情况表_沈阳_古塔_Sheet3 3" xfId="8258"/>
    <cellStyle name="_市本级部门项目支出需求及预算安排情况表_沈阳_古塔_Sheet3 4" xfId="8259"/>
    <cellStyle name="_市本级部门项目支出需求及预算安排情况表_沈阳_古塔_Sheet3 5" xfId="8260"/>
    <cellStyle name="_市本级部门项目支出需求及预算安排情况表_沈阳_古塔_Sheet3 6" xfId="8261"/>
    <cellStyle name="_市本级部门项目支出需求及预算安排情况表_沈阳_古塔_Sheet3 7" xfId="8262"/>
    <cellStyle name="_市本级部门项目支出需求及预算安排情况表_沈阳_古塔_Sheet3 8" xfId="8263"/>
    <cellStyle name="_市本级部门项目支出需求及预算安排情况表_沈阳_古塔_Sheet3 9" xfId="8264"/>
    <cellStyle name="_市本级部门项目支出需求及预算安排情况表_沈阳_义县" xfId="8265"/>
    <cellStyle name="_市本级部门项目支出需求及预算安排情况表_沈阳_义县 10" xfId="8266"/>
    <cellStyle name="_市本级部门项目支出需求及预算安排情况表_沈阳_义县 11" xfId="8267"/>
    <cellStyle name="_市本级部门项目支出需求及预算安排情况表_沈阳_义县 12" xfId="8268"/>
    <cellStyle name="_市本级部门项目支出需求及预算安排情况表_沈阳_义县 13" xfId="8269"/>
    <cellStyle name="_市本级部门项目支出需求及预算安排情况表_沈阳_义县 14" xfId="8270"/>
    <cellStyle name="_市本级部门项目支出需求及预算安排情况表_沈阳_义县 2" xfId="8271"/>
    <cellStyle name="_市本级部门项目支出需求及预算安排情况表_沈阳_义县 3" xfId="8272"/>
    <cellStyle name="_市本级部门项目支出需求及预算安排情况表_沈阳_义县 4" xfId="8273"/>
    <cellStyle name="_市本级部门项目支出需求及预算安排情况表_沈阳_义县 5" xfId="8274"/>
    <cellStyle name="_市本级部门项目支出需求及预算安排情况表_沈阳_义县 6" xfId="8275"/>
    <cellStyle name="_市本级部门项目支出需求及预算安排情况表_沈阳_义县 7" xfId="8276"/>
    <cellStyle name="_市本级部门项目支出需求及预算安排情况表_沈阳_义县 8" xfId="8277"/>
    <cellStyle name="_市本级部门项目支出需求及预算安排情况表_沈阳_义县 9" xfId="8278"/>
    <cellStyle name="_市本级部门项目支出需求及预算安排情况表_沈阳_义县_19基金转移支付表" xfId="8279"/>
    <cellStyle name="_市本级部门项目支出需求及预算安排情况表_沈阳_义县_19基金转移支付表 10" xfId="8280"/>
    <cellStyle name="_市本级部门项目支出需求及预算安排情况表_沈阳_义县_19基金转移支付表 11" xfId="8281"/>
    <cellStyle name="_市本级部门项目支出需求及预算安排情况表_沈阳_义县_19基金转移支付表 12" xfId="8282"/>
    <cellStyle name="_市本级部门项目支出需求及预算安排情况表_沈阳_义县_19基金转移支付表 13" xfId="8283"/>
    <cellStyle name="_市本级部门项目支出需求及预算安排情况表_沈阳_义县_19基金转移支付表 14" xfId="8284"/>
    <cellStyle name="_市本级部门项目支出需求及预算安排情况表_沈阳_义县_19基金转移支付表 2" xfId="8285"/>
    <cellStyle name="_市本级部门项目支出需求及预算安排情况表_沈阳_义县_19基金转移支付表 3" xfId="8286"/>
    <cellStyle name="_市本级部门项目支出需求及预算安排情况表_沈阳_义县_19基金转移支付表 4" xfId="8287"/>
    <cellStyle name="_市本级部门项目支出需求及预算安排情况表_沈阳_义县_19基金转移支付表 5" xfId="8288"/>
    <cellStyle name="_市本级部门项目支出需求及预算安排情况表_沈阳_义县_19基金转移支付表 6" xfId="8289"/>
    <cellStyle name="_市本级部门项目支出需求及预算安排情况表_沈阳_义县_19基金转移支付表 7" xfId="8290"/>
    <cellStyle name="_市本级部门项目支出需求及预算安排情况表_沈阳_义县_19基金转移支付表 8" xfId="8291"/>
    <cellStyle name="_市本级部门项目支出需求及预算安排情况表_沈阳_义县_19基金转移支付表 9" xfId="8292"/>
    <cellStyle name="_市本级部门项目支出需求及预算安排情况表_沈阳_义县_19全县一般支" xfId="8293"/>
    <cellStyle name="_市本级部门项目支出需求及预算安排情况表_沈阳_义县_19全县一般支 10" xfId="8294"/>
    <cellStyle name="_市本级部门项目支出需求及预算安排情况表_沈阳_义县_19全县一般支 11" xfId="8295"/>
    <cellStyle name="_市本级部门项目支出需求及预算安排情况表_沈阳_义县_19全县一般支 12" xfId="8296"/>
    <cellStyle name="_市本级部门项目支出需求及预算安排情况表_沈阳_义县_19全县一般支 13" xfId="8297"/>
    <cellStyle name="_市本级部门项目支出需求及预算安排情况表_沈阳_义县_19全县一般支 14" xfId="8298"/>
    <cellStyle name="_市本级部门项目支出需求及预算安排情况表_沈阳_义县_19全县一般支 2" xfId="8299"/>
    <cellStyle name="_市本级部门项目支出需求及预算安排情况表_沈阳_义县_19全县一般支 3" xfId="8300"/>
    <cellStyle name="_市本级部门项目支出需求及预算安排情况表_沈阳_义县_19全县一般支 4" xfId="8301"/>
    <cellStyle name="_市本级部门项目支出需求及预算安排情况表_沈阳_义县_19全县一般支 5" xfId="8302"/>
    <cellStyle name="_市本级部门项目支出需求及预算安排情况表_沈阳_义县_19全县一般支 6" xfId="8303"/>
    <cellStyle name="_市本级部门项目支出需求及预算安排情况表_沈阳_义县_19全县一般支 7" xfId="8304"/>
    <cellStyle name="_市本级部门项目支出需求及预算安排情况表_沈阳_义县_19全县一般支 8" xfId="8305"/>
    <cellStyle name="_市本级部门项目支出需求及预算安排情况表_沈阳_义县_19全县一般支 9" xfId="8306"/>
    <cellStyle name="_市本级部门项目支出需求及预算安排情况表_沈阳_义县_19社收" xfId="8307"/>
    <cellStyle name="_市本级部门项目支出需求及预算安排情况表_沈阳_义县_19社收 10" xfId="8308"/>
    <cellStyle name="_市本级部门项目支出需求及预算安排情况表_沈阳_义县_19社收 11" xfId="8309"/>
    <cellStyle name="_市本级部门项目支出需求及预算安排情况表_沈阳_义县_19社收 12" xfId="8310"/>
    <cellStyle name="_市本级部门项目支出需求及预算安排情况表_沈阳_义县_19社收 13" xfId="8311"/>
    <cellStyle name="_市本级部门项目支出需求及预算安排情况表_沈阳_义县_19社收 14" xfId="8312"/>
    <cellStyle name="_市本级部门项目支出需求及预算安排情况表_沈阳_义县_19社收 2" xfId="8313"/>
    <cellStyle name="_市本级部门项目支出需求及预算安排情况表_沈阳_义县_19社收 3" xfId="8314"/>
    <cellStyle name="_市本级部门项目支出需求及预算安排情况表_沈阳_义县_19社收 4" xfId="8315"/>
    <cellStyle name="_市本级部门项目支出需求及预算安排情况表_沈阳_义县_19社收 5" xfId="8316"/>
    <cellStyle name="_市本级部门项目支出需求及预算安排情况表_沈阳_义县_19社收 6" xfId="8317"/>
    <cellStyle name="_市本级部门项目支出需求及预算安排情况表_沈阳_义县_19社收 7" xfId="8318"/>
    <cellStyle name="_市本级部门项目支出需求及预算安排情况表_沈阳_义县_19社收 8" xfId="8319"/>
    <cellStyle name="_市本级部门项目支出需求及预算安排情况表_沈阳_义县_19社收 9" xfId="8320"/>
    <cellStyle name="_市本级部门项目支出需求及预算安排情况表_沈阳_义县_Sheet3" xfId="8321"/>
    <cellStyle name="_市本级部门项目支出需求及预算安排情况表_沈阳_义县_Sheet3 10" xfId="8322"/>
    <cellStyle name="_市本级部门项目支出需求及预算安排情况表_沈阳_义县_Sheet3 11" xfId="8323"/>
    <cellStyle name="_市本级部门项目支出需求及预算安排情况表_沈阳_义县_Sheet3 12" xfId="8324"/>
    <cellStyle name="_市本级部门项目支出需求及预算安排情况表_沈阳_义县_Sheet3 13" xfId="8325"/>
    <cellStyle name="_市本级部门项目支出需求及预算安排情况表_沈阳_义县_Sheet3 14" xfId="8326"/>
    <cellStyle name="_市本级部门项目支出需求及预算安排情况表_沈阳_义县_Sheet3 2" xfId="8327"/>
    <cellStyle name="_市本级部门项目支出需求及预算安排情况表_沈阳_义县_Sheet3 3" xfId="8328"/>
    <cellStyle name="_市本级部门项目支出需求及预算安排情况表_沈阳_义县_Sheet3 4" xfId="8329"/>
    <cellStyle name="_市本级部门项目支出需求及预算安排情况表_沈阳_义县_Sheet3 5" xfId="8330"/>
    <cellStyle name="_市本级部门项目支出需求及预算安排情况表_沈阳_义县_Sheet3 6" xfId="8331"/>
    <cellStyle name="_市本级部门项目支出需求及预算安排情况表_沈阳_义县_Sheet3 7" xfId="8332"/>
    <cellStyle name="_市本级部门项目支出需求及预算安排情况表_沈阳_义县_Sheet3 8" xfId="8333"/>
    <cellStyle name="_市本级部门项目支出需求及预算安排情况表_沈阳_义县_Sheet3 9" xfId="8334"/>
    <cellStyle name="_市本级部门项目支出需求及预算安排情况表_义县" xfId="8335"/>
    <cellStyle name="_市本级部门项目支出需求及预算安排情况表_义县 10" xfId="8336"/>
    <cellStyle name="_市本级部门项目支出需求及预算安排情况表_义县 11" xfId="8337"/>
    <cellStyle name="_市本级部门项目支出需求及预算安排情况表_义县 12" xfId="8338"/>
    <cellStyle name="_市本级部门项目支出需求及预算安排情况表_义县 13" xfId="8339"/>
    <cellStyle name="_市本级部门项目支出需求及预算安排情况表_义县 14" xfId="8340"/>
    <cellStyle name="_市本级部门项目支出需求及预算安排情况表_义县 2" xfId="8341"/>
    <cellStyle name="_市本级部门项目支出需求及预算安排情况表_义县 3" xfId="8342"/>
    <cellStyle name="_市本级部门项目支出需求及预算安排情况表_义县 4" xfId="8343"/>
    <cellStyle name="_市本级部门项目支出需求及预算安排情况表_义县 5" xfId="8344"/>
    <cellStyle name="_市本级部门项目支出需求及预算安排情况表_义县 6" xfId="8345"/>
    <cellStyle name="_市本级部门项目支出需求及预算安排情况表_义县 7" xfId="8346"/>
    <cellStyle name="_市本级部门项目支出需求及预算安排情况表_义县 8" xfId="8347"/>
    <cellStyle name="_市本级部门项目支出需求及预算安排情况表_义县 9" xfId="8348"/>
    <cellStyle name="_市本级部门项目支出需求及预算安排情况表_义县_19基金转移支付表" xfId="8349"/>
    <cellStyle name="_市本级部门项目支出需求及预算安排情况表_义县_19基金转移支付表 10" xfId="8350"/>
    <cellStyle name="_市本级部门项目支出需求及预算安排情况表_义县_19基金转移支付表 11" xfId="8351"/>
    <cellStyle name="_市本级部门项目支出需求及预算安排情况表_义县_19基金转移支付表 12" xfId="8352"/>
    <cellStyle name="_市本级部门项目支出需求及预算安排情况表_义县_19基金转移支付表 13" xfId="8353"/>
    <cellStyle name="_市本级部门项目支出需求及预算安排情况表_义县_19基金转移支付表 14" xfId="8354"/>
    <cellStyle name="_市本级部门项目支出需求及预算安排情况表_义县_19基金转移支付表 2" xfId="8355"/>
    <cellStyle name="_市本级部门项目支出需求及预算安排情况表_义县_19基金转移支付表 3" xfId="8356"/>
    <cellStyle name="_市本级部门项目支出需求及预算安排情况表_义县_19基金转移支付表 4" xfId="8357"/>
    <cellStyle name="_市本级部门项目支出需求及预算安排情况表_义县_19基金转移支付表 5" xfId="8358"/>
    <cellStyle name="_市本级部门项目支出需求及预算安排情况表_义县_19基金转移支付表 6" xfId="8359"/>
    <cellStyle name="_市本级部门项目支出需求及预算安排情况表_义县_19基金转移支付表 7" xfId="8360"/>
    <cellStyle name="_市本级部门项目支出需求及预算安排情况表_义县_19基金转移支付表 8" xfId="8361"/>
    <cellStyle name="_市本级部门项目支出需求及预算安排情况表_义县_19基金转移支付表 9" xfId="8362"/>
    <cellStyle name="_市本级部门项目支出需求及预算安排情况表_义县_19全县一般支" xfId="8363"/>
    <cellStyle name="_市本级部门项目支出需求及预算安排情况表_义县_19全县一般支 10" xfId="8364"/>
    <cellStyle name="_市本级部门项目支出需求及预算安排情况表_义县_19全县一般支 11" xfId="8365"/>
    <cellStyle name="_市本级部门项目支出需求及预算安排情况表_义县_19全县一般支 12" xfId="8366"/>
    <cellStyle name="_市本级部门项目支出需求及预算安排情况表_义县_19全县一般支 13" xfId="8367"/>
    <cellStyle name="_市本级部门项目支出需求及预算安排情况表_义县_19全县一般支 14" xfId="8368"/>
    <cellStyle name="_市本级部门项目支出需求及预算安排情况表_义县_19全县一般支 2" xfId="8369"/>
    <cellStyle name="_市本级部门项目支出需求及预算安排情况表_义县_19全县一般支 3" xfId="8370"/>
    <cellStyle name="_市本级部门项目支出需求及预算安排情况表_义县_19全县一般支 4" xfId="8371"/>
    <cellStyle name="_市本级部门项目支出需求及预算安排情况表_义县_19全县一般支 5" xfId="8372"/>
    <cellStyle name="_市本级部门项目支出需求及预算安排情况表_义县_19全县一般支 6" xfId="8373"/>
    <cellStyle name="_市本级部门项目支出需求及预算安排情况表_义县_19全县一般支 7" xfId="8374"/>
    <cellStyle name="_市本级部门项目支出需求及预算安排情况表_义县_19全县一般支 8" xfId="8375"/>
    <cellStyle name="_市本级部门项目支出需求及预算安排情况表_义县_19全县一般支 9" xfId="8376"/>
    <cellStyle name="_市本级部门项目支出需求及预算安排情况表_义县_19社收" xfId="8377"/>
    <cellStyle name="_市本级部门项目支出需求及预算安排情况表_义县_19社收 10" xfId="8378"/>
    <cellStyle name="_市本级部门项目支出需求及预算安排情况表_义县_19社收 11" xfId="8379"/>
    <cellStyle name="_市本级部门项目支出需求及预算安排情况表_义县_19社收 12" xfId="8380"/>
    <cellStyle name="_市本级部门项目支出需求及预算安排情况表_义县_19社收 13" xfId="8381"/>
    <cellStyle name="_市本级部门项目支出需求及预算安排情况表_义县_19社收 14" xfId="8382"/>
    <cellStyle name="_市本级部门项目支出需求及预算安排情况表_义县_19社收 2" xfId="8383"/>
    <cellStyle name="_市本级部门项目支出需求及预算安排情况表_义县_19社收 3" xfId="8384"/>
    <cellStyle name="_市本级部门项目支出需求及预算安排情况表_义县_19社收 4" xfId="8385"/>
    <cellStyle name="_市本级部门项目支出需求及预算安排情况表_义县_19社收 5" xfId="8386"/>
    <cellStyle name="_市本级部门项目支出需求及预算安排情况表_义县_19社收 6" xfId="8387"/>
    <cellStyle name="_市本级部门项目支出需求及预算安排情况表_义县_19社收 7" xfId="8388"/>
    <cellStyle name="_市本级部门项目支出需求及预算安排情况表_义县_19社收 8" xfId="8389"/>
    <cellStyle name="_市本级部门项目支出需求及预算安排情况表_义县_19社收 9" xfId="8390"/>
    <cellStyle name="_市本级部门项目支出需求及预算安排情况表_义县_Sheet3" xfId="8391"/>
    <cellStyle name="_市本级部门项目支出需求及预算安排情况表_义县_Sheet3 10" xfId="8392"/>
    <cellStyle name="_市本级部门项目支出需求及预算安排情况表_义县_Sheet3 11" xfId="8393"/>
    <cellStyle name="_市本级部门项目支出需求及预算安排情况表_义县_Sheet3 12" xfId="8394"/>
    <cellStyle name="_市本级部门项目支出需求及预算安排情况表_义县_Sheet3 13" xfId="8395"/>
    <cellStyle name="_市本级部门项目支出需求及预算安排情况表_义县_Sheet3 14" xfId="8396"/>
    <cellStyle name="_市本级部门项目支出需求及预算安排情况表_义县_Sheet3 2" xfId="8397"/>
    <cellStyle name="_市本级部门项目支出需求及预算安排情况表_义县_Sheet3 3" xfId="8398"/>
    <cellStyle name="_市本级部门项目支出需求及预算安排情况表_义县_Sheet3 4" xfId="8399"/>
    <cellStyle name="_市本级部门项目支出需求及预算安排情况表_义县_Sheet3 5" xfId="8400"/>
    <cellStyle name="_市本级部门项目支出需求及预算安排情况表_义县_Sheet3 6" xfId="8401"/>
    <cellStyle name="_市本级部门项目支出需求及预算安排情况表_义县_Sheet3 7" xfId="8402"/>
    <cellStyle name="_市本级部门项目支出需求及预算安排情况表_义县_Sheet3 8" xfId="8403"/>
    <cellStyle name="_市本级部门项目支出需求及预算安排情况表_义县_Sheet3 9" xfId="8404"/>
    <cellStyle name="_市本级财力的明细(按24.8%)" xfId="8405"/>
    <cellStyle name="_市本级财力的明细(按24.8%)_19基金转移支付表" xfId="8406"/>
    <cellStyle name="_市本级财力的明细(按24.8%)_19全县一般支" xfId="8407"/>
    <cellStyle name="_市本级财力的明细(按24.8%)_19社收" xfId="8408"/>
    <cellStyle name="_市本级财力的明细(按24.8%)_Sheet3" xfId="8409"/>
    <cellStyle name="_市本级财力的明细(三个方案)" xfId="8410"/>
    <cellStyle name="_市本级财力的明细(三个方案)_19基金转移支付表" xfId="8411"/>
    <cellStyle name="_市本级财力的明细(三个方案)_19全县一般支" xfId="8412"/>
    <cellStyle name="_市本级财力的明细(三个方案)_19社收" xfId="8413"/>
    <cellStyle name="_市本级财力的明细(三个方案)_Sheet3" xfId="8414"/>
    <cellStyle name="_夏市长报表" xfId="8415"/>
    <cellStyle name="_夏市长报表_19基金转移支付表" xfId="8416"/>
    <cellStyle name="_夏市长报表_19全县一般支" xfId="8417"/>
    <cellStyle name="_夏市长报表_19社收" xfId="8418"/>
    <cellStyle name="_夏市长报表_Sheet3" xfId="8419"/>
    <cellStyle name="_综合专项资金（报预算）" xfId="8420"/>
    <cellStyle name="_综合专项资金（报预算） 10" xfId="8421"/>
    <cellStyle name="_综合专项资金（报预算） 11" xfId="8422"/>
    <cellStyle name="_综合专项资金（报预算） 12" xfId="8423"/>
    <cellStyle name="_综合专项资金（报预算） 13" xfId="8424"/>
    <cellStyle name="_综合专项资金（报预算） 14" xfId="8425"/>
    <cellStyle name="_综合专项资金（报预算） 2" xfId="8426"/>
    <cellStyle name="_综合专项资金（报预算） 3" xfId="8427"/>
    <cellStyle name="_综合专项资金（报预算） 4" xfId="8428"/>
    <cellStyle name="_综合专项资金（报预算） 5" xfId="8429"/>
    <cellStyle name="_综合专项资金（报预算） 6" xfId="8430"/>
    <cellStyle name="_综合专项资金（报预算） 7" xfId="8431"/>
    <cellStyle name="_综合专项资金（报预算） 8" xfId="8432"/>
    <cellStyle name="_综合专项资金（报预算） 9" xfId="8433"/>
    <cellStyle name="_综合专项资金（报预算）_19基金转移支付表" xfId="8434"/>
    <cellStyle name="_综合专项资金（报预算）_19基金转移支付表 10" xfId="8435"/>
    <cellStyle name="_综合专项资金（报预算）_19基金转移支付表 11" xfId="8436"/>
    <cellStyle name="_综合专项资金（报预算）_19基金转移支付表 12" xfId="8437"/>
    <cellStyle name="_综合专项资金（报预算）_19基金转移支付表 13" xfId="8438"/>
    <cellStyle name="_综合专项资金（报预算）_19基金转移支付表 14" xfId="8439"/>
    <cellStyle name="_综合专项资金（报预算）_19基金转移支付表 2" xfId="8440"/>
    <cellStyle name="_综合专项资金（报预算）_19基金转移支付表 3" xfId="8441"/>
    <cellStyle name="_综合专项资金（报预算）_19基金转移支付表 4" xfId="8442"/>
    <cellStyle name="_综合专项资金（报预算）_19基金转移支付表 5" xfId="8443"/>
    <cellStyle name="_综合专项资金（报预算）_19基金转移支付表 6" xfId="8444"/>
    <cellStyle name="_综合专项资金（报预算）_19基金转移支付表 7" xfId="8445"/>
    <cellStyle name="_综合专项资金（报预算）_19基金转移支付表 8" xfId="8446"/>
    <cellStyle name="_综合专项资金（报预算）_19基金转移支付表 9" xfId="8447"/>
    <cellStyle name="_综合专项资金（报预算）_19全县一般支" xfId="8448"/>
    <cellStyle name="_综合专项资金（报预算）_19全县一般支 10" xfId="8449"/>
    <cellStyle name="_综合专项资金（报预算）_19全县一般支 11" xfId="8450"/>
    <cellStyle name="_综合专项资金（报预算）_19全县一般支 12" xfId="8451"/>
    <cellStyle name="_综合专项资金（报预算）_19全县一般支 13" xfId="8452"/>
    <cellStyle name="_综合专项资金（报预算）_19全县一般支 14" xfId="8453"/>
    <cellStyle name="_综合专项资金（报预算）_19全县一般支 2" xfId="8454"/>
    <cellStyle name="_综合专项资金（报预算）_19全县一般支 3" xfId="8455"/>
    <cellStyle name="_综合专项资金（报预算）_19全县一般支 4" xfId="8456"/>
    <cellStyle name="_综合专项资金（报预算）_19全县一般支 5" xfId="8457"/>
    <cellStyle name="_综合专项资金（报预算）_19全县一般支 6" xfId="8458"/>
    <cellStyle name="_综合专项资金（报预算）_19全县一般支 7" xfId="8459"/>
    <cellStyle name="_综合专项资金（报预算）_19全县一般支 8" xfId="8460"/>
    <cellStyle name="_综合专项资金（报预算）_19全县一般支 9" xfId="8461"/>
    <cellStyle name="_综合专项资金（报预算）_19社收" xfId="8462"/>
    <cellStyle name="_综合专项资金（报预算）_19社收 10" xfId="8463"/>
    <cellStyle name="_综合专项资金（报预算）_19社收 11" xfId="8464"/>
    <cellStyle name="_综合专项资金（报预算）_19社收 12" xfId="8465"/>
    <cellStyle name="_综合专项资金（报预算）_19社收 13" xfId="8466"/>
    <cellStyle name="_综合专项资金（报预算）_19社收 14" xfId="8467"/>
    <cellStyle name="_综合专项资金（报预算）_19社收 2" xfId="8468"/>
    <cellStyle name="_综合专项资金（报预算）_19社收 3" xfId="8469"/>
    <cellStyle name="_综合专项资金（报预算）_19社收 4" xfId="8470"/>
    <cellStyle name="_综合专项资金（报预算）_19社收 5" xfId="8471"/>
    <cellStyle name="_综合专项资金（报预算）_19社收 6" xfId="8472"/>
    <cellStyle name="_综合专项资金（报预算）_19社收 7" xfId="8473"/>
    <cellStyle name="_综合专项资金（报预算）_19社收 8" xfId="8474"/>
    <cellStyle name="_综合专项资金（报预算）_19社收 9" xfId="8475"/>
    <cellStyle name="_综合专项资金（报预算）_Sheet3" xfId="8476"/>
    <cellStyle name="_综合专项资金（报预算）_Sheet3 10" xfId="8477"/>
    <cellStyle name="_综合专项资金（报预算）_Sheet3 11" xfId="8478"/>
    <cellStyle name="_综合专项资金（报预算）_Sheet3 12" xfId="8479"/>
    <cellStyle name="_综合专项资金（报预算）_Sheet3 13" xfId="8480"/>
    <cellStyle name="_综合专项资金（报预算）_Sheet3 14" xfId="8481"/>
    <cellStyle name="_综合专项资金（报预算）_Sheet3 2" xfId="8482"/>
    <cellStyle name="_综合专项资金（报预算）_Sheet3 3" xfId="8483"/>
    <cellStyle name="_综合专项资金（报预算）_Sheet3 4" xfId="8484"/>
    <cellStyle name="_综合专项资金（报预算）_Sheet3 5" xfId="8485"/>
    <cellStyle name="_综合专项资金（报预算）_Sheet3 6" xfId="8486"/>
    <cellStyle name="_综合专项资金（报预算）_Sheet3 7" xfId="8487"/>
    <cellStyle name="_综合专项资金（报预算）_Sheet3 8" xfId="8488"/>
    <cellStyle name="_综合专项资金（报预算）_Sheet3 9" xfId="8489"/>
    <cellStyle name="_综合专项资金（报预算）_古塔" xfId="8490"/>
    <cellStyle name="_综合专项资金（报预算）_古塔 10" xfId="8491"/>
    <cellStyle name="_综合专项资金（报预算）_古塔 11" xfId="8492"/>
    <cellStyle name="_综合专项资金（报预算）_古塔 12" xfId="8493"/>
    <cellStyle name="_综合专项资金（报预算）_古塔 13" xfId="8494"/>
    <cellStyle name="_综合专项资金（报预算）_古塔 14" xfId="8495"/>
    <cellStyle name="_综合专项资金（报预算）_古塔 2" xfId="8496"/>
    <cellStyle name="_综合专项资金（报预算）_古塔 3" xfId="8497"/>
    <cellStyle name="_综合专项资金（报预算）_古塔 4" xfId="8498"/>
    <cellStyle name="_综合专项资金（报预算）_古塔 5" xfId="8499"/>
    <cellStyle name="_综合专项资金（报预算）_古塔 6" xfId="8500"/>
    <cellStyle name="_综合专项资金（报预算）_古塔 7" xfId="8501"/>
    <cellStyle name="_综合专项资金（报预算）_古塔 8" xfId="8502"/>
    <cellStyle name="_综合专项资金（报预算）_古塔 9" xfId="8503"/>
    <cellStyle name="_综合专项资金（报预算）_古塔_19基金转移支付表" xfId="8504"/>
    <cellStyle name="_综合专项资金（报预算）_古塔_19基金转移支付表 10" xfId="8505"/>
    <cellStyle name="_综合专项资金（报预算）_古塔_19基金转移支付表 11" xfId="8506"/>
    <cellStyle name="_综合专项资金（报预算）_古塔_19基金转移支付表 12" xfId="8507"/>
    <cellStyle name="_综合专项资金（报预算）_古塔_19基金转移支付表 13" xfId="8508"/>
    <cellStyle name="_综合专项资金（报预算）_古塔_19基金转移支付表 14" xfId="8509"/>
    <cellStyle name="_综合专项资金（报预算）_古塔_19基金转移支付表 2" xfId="8510"/>
    <cellStyle name="_综合专项资金（报预算）_古塔_19基金转移支付表 3" xfId="8511"/>
    <cellStyle name="_综合专项资金（报预算）_古塔_19基金转移支付表 4" xfId="8512"/>
    <cellStyle name="_综合专项资金（报预算）_古塔_19基金转移支付表 5" xfId="8513"/>
    <cellStyle name="_综合专项资金（报预算）_古塔_19基金转移支付表 6" xfId="8514"/>
    <cellStyle name="_综合专项资金（报预算）_古塔_19基金转移支付表 7" xfId="8515"/>
    <cellStyle name="_综合专项资金（报预算）_古塔_19基金转移支付表 8" xfId="8516"/>
    <cellStyle name="_综合专项资金（报预算）_古塔_19基金转移支付表 9" xfId="8517"/>
    <cellStyle name="_综合专项资金（报预算）_古塔_19全县一般支" xfId="8518"/>
    <cellStyle name="_综合专项资金（报预算）_古塔_19全县一般支 10" xfId="8519"/>
    <cellStyle name="_综合专项资金（报预算）_古塔_19全县一般支 11" xfId="8520"/>
    <cellStyle name="_综合专项资金（报预算）_古塔_19全县一般支 12" xfId="8521"/>
    <cellStyle name="_综合专项资金（报预算）_古塔_19全县一般支 13" xfId="8522"/>
    <cellStyle name="_综合专项资金（报预算）_古塔_19全县一般支 14" xfId="8523"/>
    <cellStyle name="_综合专项资金（报预算）_古塔_19全县一般支 2" xfId="8524"/>
    <cellStyle name="_综合专项资金（报预算）_古塔_19全县一般支 3" xfId="8525"/>
    <cellStyle name="_综合专项资金（报预算）_古塔_19全县一般支 4" xfId="8526"/>
    <cellStyle name="_综合专项资金（报预算）_古塔_19全县一般支 5" xfId="8527"/>
    <cellStyle name="_综合专项资金（报预算）_古塔_19全县一般支 6" xfId="8528"/>
    <cellStyle name="_综合专项资金（报预算）_古塔_19全县一般支 7" xfId="8529"/>
    <cellStyle name="_综合专项资金（报预算）_古塔_19全县一般支 8" xfId="8530"/>
    <cellStyle name="_综合专项资金（报预算）_古塔_19全县一般支 9" xfId="8531"/>
    <cellStyle name="_综合专项资金（报预算）_古塔_19社收" xfId="8532"/>
    <cellStyle name="_综合专项资金（报预算）_古塔_19社收 10" xfId="8533"/>
    <cellStyle name="_综合专项资金（报预算）_古塔_19社收 11" xfId="8534"/>
    <cellStyle name="_综合专项资金（报预算）_古塔_19社收 12" xfId="8535"/>
    <cellStyle name="_综合专项资金（报预算）_古塔_19社收 13" xfId="8536"/>
    <cellStyle name="_综合专项资金（报预算）_古塔_19社收 14" xfId="8537"/>
    <cellStyle name="_综合专项资金（报预算）_古塔_19社收 2" xfId="8538"/>
    <cellStyle name="_综合专项资金（报预算）_古塔_19社收 3" xfId="8539"/>
    <cellStyle name="_综合专项资金（报预算）_古塔_19社收 4" xfId="8540"/>
    <cellStyle name="_综合专项资金（报预算）_古塔_19社收 5" xfId="8541"/>
    <cellStyle name="_综合专项资金（报预算）_古塔_19社收 6" xfId="8542"/>
    <cellStyle name="_综合专项资金（报预算）_古塔_19社收 7" xfId="8543"/>
    <cellStyle name="_综合专项资金（报预算）_古塔_19社收 8" xfId="8544"/>
    <cellStyle name="_综合专项资金（报预算）_古塔_19社收 9" xfId="8545"/>
    <cellStyle name="_综合专项资金（报预算）_古塔_Sheet3" xfId="8546"/>
    <cellStyle name="_综合专项资金（报预算）_古塔_Sheet3 10" xfId="8547"/>
    <cellStyle name="_综合专项资金（报预算）_古塔_Sheet3 11" xfId="8548"/>
    <cellStyle name="_综合专项资金（报预算）_古塔_Sheet3 12" xfId="8549"/>
    <cellStyle name="_综合专项资金（报预算）_古塔_Sheet3 13" xfId="8550"/>
    <cellStyle name="_综合专项资金（报预算）_古塔_Sheet3 14" xfId="8551"/>
    <cellStyle name="_综合专项资金（报预算）_古塔_Sheet3 2" xfId="8552"/>
    <cellStyle name="_综合专项资金（报预算）_古塔_Sheet3 3" xfId="8553"/>
    <cellStyle name="_综合专项资金（报预算）_古塔_Sheet3 4" xfId="8554"/>
    <cellStyle name="_综合专项资金（报预算）_古塔_Sheet3 5" xfId="8555"/>
    <cellStyle name="_综合专项资金（报预算）_古塔_Sheet3 6" xfId="8556"/>
    <cellStyle name="_综合专项资金（报预算）_古塔_Sheet3 7" xfId="8557"/>
    <cellStyle name="_综合专项资金（报预算）_古塔_Sheet3 8" xfId="8558"/>
    <cellStyle name="_综合专项资金（报预算）_古塔_Sheet3 9" xfId="8559"/>
    <cellStyle name="_综合专项资金（报预算）_沈阳" xfId="8560"/>
    <cellStyle name="_综合专项资金（报预算）_沈阳 10" xfId="8561"/>
    <cellStyle name="_综合专项资金（报预算）_沈阳 11" xfId="8562"/>
    <cellStyle name="_综合专项资金（报预算）_沈阳 12" xfId="8563"/>
    <cellStyle name="_综合专项资金（报预算）_沈阳 13" xfId="8564"/>
    <cellStyle name="_综合专项资金（报预算）_沈阳 14" xfId="8565"/>
    <cellStyle name="_综合专项资金（报预算）_沈阳 2" xfId="8566"/>
    <cellStyle name="_综合专项资金（报预算）_沈阳 3" xfId="8567"/>
    <cellStyle name="_综合专项资金（报预算）_沈阳 4" xfId="8568"/>
    <cellStyle name="_综合专项资金（报预算）_沈阳 5" xfId="8569"/>
    <cellStyle name="_综合专项资金（报预算）_沈阳 6" xfId="8570"/>
    <cellStyle name="_综合专项资金（报预算）_沈阳 7" xfId="8571"/>
    <cellStyle name="_综合专项资金（报预算）_沈阳 8" xfId="8572"/>
    <cellStyle name="_综合专项资金（报预算）_沈阳 9" xfId="8573"/>
    <cellStyle name="_综合专项资金（报预算）_沈阳_19基金转移支付表" xfId="8574"/>
    <cellStyle name="_综合专项资金（报预算）_沈阳_19基金转移支付表 10" xfId="8575"/>
    <cellStyle name="_综合专项资金（报预算）_沈阳_19基金转移支付表 11" xfId="8576"/>
    <cellStyle name="_综合专项资金（报预算）_沈阳_19基金转移支付表 12" xfId="8577"/>
    <cellStyle name="_综合专项资金（报预算）_沈阳_19基金转移支付表 13" xfId="8578"/>
    <cellStyle name="_综合专项资金（报预算）_沈阳_19基金转移支付表 14" xfId="8579"/>
    <cellStyle name="_综合专项资金（报预算）_沈阳_19基金转移支付表 2" xfId="8580"/>
    <cellStyle name="_综合专项资金（报预算）_沈阳_19基金转移支付表 3" xfId="8581"/>
    <cellStyle name="_综合专项资金（报预算）_沈阳_19基金转移支付表 4" xfId="8582"/>
    <cellStyle name="_综合专项资金（报预算）_沈阳_19基金转移支付表 5" xfId="8583"/>
    <cellStyle name="_综合专项资金（报预算）_沈阳_19基金转移支付表 6" xfId="8584"/>
    <cellStyle name="_综合专项资金（报预算）_沈阳_19基金转移支付表 7" xfId="8585"/>
    <cellStyle name="_综合专项资金（报预算）_沈阳_19基金转移支付表 8" xfId="8586"/>
    <cellStyle name="_综合专项资金（报预算）_沈阳_19基金转移支付表 9" xfId="8587"/>
    <cellStyle name="_综合专项资金（报预算）_沈阳_19全县一般支" xfId="8588"/>
    <cellStyle name="_综合专项资金（报预算）_沈阳_19全县一般支 10" xfId="8589"/>
    <cellStyle name="_综合专项资金（报预算）_沈阳_19全县一般支 11" xfId="8590"/>
    <cellStyle name="_综合专项资金（报预算）_沈阳_19全县一般支 12" xfId="8591"/>
    <cellStyle name="_综合专项资金（报预算）_沈阳_19全县一般支 13" xfId="8592"/>
    <cellStyle name="_综合专项资金（报预算）_沈阳_19全县一般支 14" xfId="8593"/>
    <cellStyle name="_综合专项资金（报预算）_沈阳_19全县一般支 2" xfId="8594"/>
    <cellStyle name="_综合专项资金（报预算）_沈阳_19全县一般支 3" xfId="8595"/>
    <cellStyle name="_综合专项资金（报预算）_沈阳_19全县一般支 4" xfId="8596"/>
    <cellStyle name="_综合专项资金（报预算）_沈阳_19全县一般支 5" xfId="8597"/>
    <cellStyle name="_综合专项资金（报预算）_沈阳_19全县一般支 6" xfId="8598"/>
    <cellStyle name="_综合专项资金（报预算）_沈阳_19全县一般支 7" xfId="8599"/>
    <cellStyle name="_综合专项资金（报预算）_沈阳_19全县一般支 8" xfId="8600"/>
    <cellStyle name="_综合专项资金（报预算）_沈阳_19全县一般支 9" xfId="8601"/>
    <cellStyle name="_综合专项资金（报预算）_沈阳_19社收" xfId="8602"/>
    <cellStyle name="_综合专项资金（报预算）_沈阳_19社收 10" xfId="8603"/>
    <cellStyle name="_综合专项资金（报预算）_沈阳_19社收 11" xfId="8604"/>
    <cellStyle name="_综合专项资金（报预算）_沈阳_19社收 12" xfId="8605"/>
    <cellStyle name="_综合专项资金（报预算）_沈阳_19社收 13" xfId="8606"/>
    <cellStyle name="_综合专项资金（报预算）_沈阳_19社收 14" xfId="8607"/>
    <cellStyle name="_综合专项资金（报预算）_沈阳_19社收 2" xfId="8608"/>
    <cellStyle name="_综合专项资金（报预算）_沈阳_19社收 3" xfId="8609"/>
    <cellStyle name="_综合专项资金（报预算）_沈阳_19社收 4" xfId="8610"/>
    <cellStyle name="_综合专项资金（报预算）_沈阳_19社收 5" xfId="8611"/>
    <cellStyle name="_综合专项资金（报预算）_沈阳_19社收 6" xfId="8612"/>
    <cellStyle name="_综合专项资金（报预算）_沈阳_19社收 7" xfId="8613"/>
    <cellStyle name="_综合专项资金（报预算）_沈阳_19社收 8" xfId="8614"/>
    <cellStyle name="_综合专项资金（报预算）_沈阳_19社收 9" xfId="8615"/>
    <cellStyle name="_综合专项资金（报预算）_沈阳_Sheet3" xfId="8616"/>
    <cellStyle name="_综合专项资金（报预算）_沈阳_Sheet3 10" xfId="8617"/>
    <cellStyle name="_综合专项资金（报预算）_沈阳_Sheet3 11" xfId="8618"/>
    <cellStyle name="_综合专项资金（报预算）_沈阳_Sheet3 12" xfId="8619"/>
    <cellStyle name="_综合专项资金（报预算）_沈阳_Sheet3 13" xfId="8620"/>
    <cellStyle name="_综合专项资金（报预算）_沈阳_Sheet3 14" xfId="8621"/>
    <cellStyle name="_综合专项资金（报预算）_沈阳_Sheet3 2" xfId="8622"/>
    <cellStyle name="_综合专项资金（报预算）_沈阳_Sheet3 3" xfId="8623"/>
    <cellStyle name="_综合专项资金（报预算）_沈阳_Sheet3 4" xfId="8624"/>
    <cellStyle name="_综合专项资金（报预算）_沈阳_Sheet3 5" xfId="8625"/>
    <cellStyle name="_综合专项资金（报预算）_沈阳_Sheet3 6" xfId="8626"/>
    <cellStyle name="_综合专项资金（报预算）_沈阳_Sheet3 7" xfId="8627"/>
    <cellStyle name="_综合专项资金（报预算）_沈阳_Sheet3 8" xfId="8628"/>
    <cellStyle name="_综合专项资金（报预算）_沈阳_Sheet3 9" xfId="8629"/>
    <cellStyle name="_综合专项资金（报预算）_沈阳_古塔" xfId="8630"/>
    <cellStyle name="_综合专项资金（报预算）_沈阳_古塔 10" xfId="8631"/>
    <cellStyle name="_综合专项资金（报预算）_沈阳_古塔 11" xfId="8632"/>
    <cellStyle name="_综合专项资金（报预算）_沈阳_古塔 12" xfId="8633"/>
    <cellStyle name="_综合专项资金（报预算）_沈阳_古塔 13" xfId="8634"/>
    <cellStyle name="_综合专项资金（报预算）_沈阳_古塔 14" xfId="8635"/>
    <cellStyle name="_综合专项资金（报预算）_沈阳_古塔 2" xfId="8636"/>
    <cellStyle name="_综合专项资金（报预算）_沈阳_古塔 3" xfId="8637"/>
    <cellStyle name="_综合专项资金（报预算）_沈阳_古塔 4" xfId="8638"/>
    <cellStyle name="_综合专项资金（报预算）_沈阳_古塔 5" xfId="8639"/>
    <cellStyle name="_综合专项资金（报预算）_沈阳_古塔 6" xfId="8640"/>
    <cellStyle name="_综合专项资金（报预算）_沈阳_古塔 7" xfId="8641"/>
    <cellStyle name="_综合专项资金（报预算）_沈阳_古塔 8" xfId="8642"/>
    <cellStyle name="_综合专项资金（报预算）_沈阳_古塔 9" xfId="8643"/>
    <cellStyle name="_综合专项资金（报预算）_沈阳_古塔_19基金转移支付表" xfId="8644"/>
    <cellStyle name="_综合专项资金（报预算）_沈阳_古塔_19基金转移支付表 10" xfId="8645"/>
    <cellStyle name="_综合专项资金（报预算）_沈阳_古塔_19基金转移支付表 11" xfId="8646"/>
    <cellStyle name="_综合专项资金（报预算）_沈阳_古塔_19基金转移支付表 12" xfId="8647"/>
    <cellStyle name="_综合专项资金（报预算）_沈阳_古塔_19基金转移支付表 13" xfId="8648"/>
    <cellStyle name="_综合专项资金（报预算）_沈阳_古塔_19基金转移支付表 14" xfId="8649"/>
    <cellStyle name="_综合专项资金（报预算）_沈阳_古塔_19基金转移支付表 2" xfId="8650"/>
    <cellStyle name="_综合专项资金（报预算）_沈阳_古塔_19基金转移支付表 3" xfId="8651"/>
    <cellStyle name="_综合专项资金（报预算）_沈阳_古塔_19基金转移支付表 4" xfId="8652"/>
    <cellStyle name="_综合专项资金（报预算）_沈阳_古塔_19基金转移支付表 5" xfId="8653"/>
    <cellStyle name="_综合专项资金（报预算）_沈阳_古塔_19基金转移支付表 6" xfId="8654"/>
    <cellStyle name="_综合专项资金（报预算）_沈阳_古塔_19基金转移支付表 7" xfId="8655"/>
    <cellStyle name="_综合专项资金（报预算）_沈阳_古塔_19基金转移支付表 8" xfId="8656"/>
    <cellStyle name="_综合专项资金（报预算）_沈阳_古塔_19基金转移支付表 9" xfId="8657"/>
    <cellStyle name="_综合专项资金（报预算）_沈阳_古塔_19全县一般支" xfId="8658"/>
    <cellStyle name="_综合专项资金（报预算）_沈阳_古塔_19全县一般支 10" xfId="8659"/>
    <cellStyle name="_综合专项资金（报预算）_沈阳_古塔_19全县一般支 11" xfId="8660"/>
    <cellStyle name="_综合专项资金（报预算）_沈阳_古塔_19全县一般支 12" xfId="8661"/>
    <cellStyle name="_综合专项资金（报预算）_沈阳_古塔_19全县一般支 13" xfId="8662"/>
    <cellStyle name="_综合专项资金（报预算）_沈阳_古塔_19全县一般支 14" xfId="8663"/>
    <cellStyle name="_综合专项资金（报预算）_沈阳_古塔_19全县一般支 2" xfId="8664"/>
    <cellStyle name="_综合专项资金（报预算）_沈阳_古塔_19全县一般支 3" xfId="8665"/>
    <cellStyle name="_综合专项资金（报预算）_沈阳_古塔_19全县一般支 4" xfId="8666"/>
    <cellStyle name="_综合专项资金（报预算）_沈阳_古塔_19全县一般支 5" xfId="8667"/>
    <cellStyle name="_综合专项资金（报预算）_沈阳_古塔_19全县一般支 6" xfId="8668"/>
    <cellStyle name="_综合专项资金（报预算）_沈阳_古塔_19全县一般支 7" xfId="8669"/>
    <cellStyle name="_综合专项资金（报预算）_沈阳_古塔_19全县一般支 8" xfId="8670"/>
    <cellStyle name="_综合专项资金（报预算）_沈阳_古塔_19全县一般支 9" xfId="8671"/>
    <cellStyle name="_综合专项资金（报预算）_沈阳_古塔_19社收" xfId="8672"/>
    <cellStyle name="_综合专项资金（报预算）_沈阳_古塔_19社收 10" xfId="8673"/>
    <cellStyle name="_综合专项资金（报预算）_沈阳_古塔_19社收 11" xfId="8674"/>
    <cellStyle name="_综合专项资金（报预算）_沈阳_古塔_19社收 12" xfId="8675"/>
    <cellStyle name="_综合专项资金（报预算）_沈阳_古塔_19社收 13" xfId="8676"/>
    <cellStyle name="_综合专项资金（报预算）_沈阳_古塔_19社收 14" xfId="8677"/>
    <cellStyle name="_综合专项资金（报预算）_沈阳_古塔_19社收 2" xfId="8678"/>
    <cellStyle name="_综合专项资金（报预算）_沈阳_古塔_19社收 3" xfId="8679"/>
    <cellStyle name="_综合专项资金（报预算）_沈阳_古塔_19社收 4" xfId="8680"/>
    <cellStyle name="_综合专项资金（报预算）_沈阳_古塔_19社收 5" xfId="8681"/>
    <cellStyle name="_综合专项资金（报预算）_沈阳_古塔_19社收 6" xfId="8682"/>
    <cellStyle name="_综合专项资金（报预算）_沈阳_古塔_19社收 7" xfId="8683"/>
    <cellStyle name="_综合专项资金（报预算）_沈阳_古塔_19社收 8" xfId="8684"/>
    <cellStyle name="_综合专项资金（报预算）_沈阳_古塔_19社收 9" xfId="8685"/>
    <cellStyle name="_综合专项资金（报预算）_沈阳_古塔_Sheet3" xfId="8686"/>
    <cellStyle name="_综合专项资金（报预算）_沈阳_古塔_Sheet3 10" xfId="8687"/>
    <cellStyle name="_综合专项资金（报预算）_沈阳_古塔_Sheet3 11" xfId="8688"/>
    <cellStyle name="_综合专项资金（报预算）_沈阳_古塔_Sheet3 12" xfId="8689"/>
    <cellStyle name="_综合专项资金（报预算）_沈阳_古塔_Sheet3 13" xfId="8690"/>
    <cellStyle name="_综合专项资金（报预算）_沈阳_古塔_Sheet3 14" xfId="8691"/>
    <cellStyle name="_综合专项资金（报预算）_沈阳_古塔_Sheet3 2" xfId="8692"/>
    <cellStyle name="_综合专项资金（报预算）_沈阳_古塔_Sheet3 3" xfId="8693"/>
    <cellStyle name="_综合专项资金（报预算）_沈阳_古塔_Sheet3 4" xfId="8694"/>
    <cellStyle name="_综合专项资金（报预算）_沈阳_古塔_Sheet3 5" xfId="8695"/>
    <cellStyle name="_综合专项资金（报预算）_沈阳_古塔_Sheet3 6" xfId="8696"/>
    <cellStyle name="_综合专项资金（报预算）_沈阳_古塔_Sheet3 7" xfId="8697"/>
    <cellStyle name="_综合专项资金（报预算）_沈阳_古塔_Sheet3 8" xfId="8698"/>
    <cellStyle name="_综合专项资金（报预算）_沈阳_古塔_Sheet3 9" xfId="8699"/>
    <cellStyle name="_综合专项资金（报预算）_沈阳_义县" xfId="8700"/>
    <cellStyle name="_综合专项资金（报预算）_沈阳_义县 10" xfId="8701"/>
    <cellStyle name="_综合专项资金（报预算）_沈阳_义县 11" xfId="8702"/>
    <cellStyle name="_综合专项资金（报预算）_沈阳_义县 12" xfId="8703"/>
    <cellStyle name="_综合专项资金（报预算）_沈阳_义县 13" xfId="8704"/>
    <cellStyle name="_综合专项资金（报预算）_沈阳_义县 14" xfId="8705"/>
    <cellStyle name="_综合专项资金（报预算）_沈阳_义县 2" xfId="8706"/>
    <cellStyle name="_综合专项资金（报预算）_沈阳_义县 3" xfId="8707"/>
    <cellStyle name="_综合专项资金（报预算）_沈阳_义县 4" xfId="8708"/>
    <cellStyle name="_综合专项资金（报预算）_沈阳_义县 5" xfId="8709"/>
    <cellStyle name="_综合专项资金（报预算）_沈阳_义县 6" xfId="8710"/>
    <cellStyle name="_综合专项资金（报预算）_沈阳_义县 7" xfId="8711"/>
    <cellStyle name="_综合专项资金（报预算）_沈阳_义县 8" xfId="8712"/>
    <cellStyle name="_综合专项资金（报预算）_沈阳_义县 9" xfId="8713"/>
    <cellStyle name="_综合专项资金（报预算）_沈阳_义县_19基金转移支付表" xfId="8714"/>
    <cellStyle name="_综合专项资金（报预算）_沈阳_义县_19基金转移支付表 10" xfId="8715"/>
    <cellStyle name="_综合专项资金（报预算）_沈阳_义县_19基金转移支付表 11" xfId="8716"/>
    <cellStyle name="_综合专项资金（报预算）_沈阳_义县_19基金转移支付表 12" xfId="8717"/>
    <cellStyle name="_综合专项资金（报预算）_沈阳_义县_19基金转移支付表 13" xfId="8718"/>
    <cellStyle name="_综合专项资金（报预算）_沈阳_义县_19基金转移支付表 14" xfId="8719"/>
    <cellStyle name="_综合专项资金（报预算）_沈阳_义县_19基金转移支付表 2" xfId="8720"/>
    <cellStyle name="_综合专项资金（报预算）_沈阳_义县_19基金转移支付表 3" xfId="8721"/>
    <cellStyle name="_综合专项资金（报预算）_沈阳_义县_19基金转移支付表 4" xfId="8722"/>
    <cellStyle name="_综合专项资金（报预算）_沈阳_义县_19基金转移支付表 5" xfId="8723"/>
    <cellStyle name="_综合专项资金（报预算）_沈阳_义县_19基金转移支付表 6" xfId="8724"/>
    <cellStyle name="_综合专项资金（报预算）_沈阳_义县_19基金转移支付表 7" xfId="8725"/>
    <cellStyle name="_综合专项资金（报预算）_沈阳_义县_19基金转移支付表 8" xfId="8726"/>
    <cellStyle name="_综合专项资金（报预算）_沈阳_义县_19基金转移支付表 9" xfId="8727"/>
    <cellStyle name="_综合专项资金（报预算）_沈阳_义县_19全县一般支" xfId="8728"/>
    <cellStyle name="_综合专项资金（报预算）_沈阳_义县_19全县一般支 10" xfId="8729"/>
    <cellStyle name="_综合专项资金（报预算）_沈阳_义县_19全县一般支 11" xfId="8730"/>
    <cellStyle name="_综合专项资金（报预算）_沈阳_义县_19全县一般支 12" xfId="8731"/>
    <cellStyle name="_综合专项资金（报预算）_沈阳_义县_19全县一般支 13" xfId="8732"/>
    <cellStyle name="_综合专项资金（报预算）_沈阳_义县_19全县一般支 14" xfId="8733"/>
    <cellStyle name="_综合专项资金（报预算）_沈阳_义县_19全县一般支 2" xfId="8734"/>
    <cellStyle name="_综合专项资金（报预算）_沈阳_义县_19全县一般支 3" xfId="8735"/>
    <cellStyle name="_综合专项资金（报预算）_沈阳_义县_19全县一般支 4" xfId="8736"/>
    <cellStyle name="_综合专项资金（报预算）_沈阳_义县_19全县一般支 5" xfId="8737"/>
    <cellStyle name="_综合专项资金（报预算）_沈阳_义县_19全县一般支 6" xfId="8738"/>
    <cellStyle name="_综合专项资金（报预算）_沈阳_义县_19全县一般支 7" xfId="8739"/>
    <cellStyle name="_综合专项资金（报预算）_沈阳_义县_19全县一般支 8" xfId="8740"/>
    <cellStyle name="_综合专项资金（报预算）_沈阳_义县_19全县一般支 9" xfId="8741"/>
    <cellStyle name="_综合专项资金（报预算）_沈阳_义县_19社收" xfId="8742"/>
    <cellStyle name="_综合专项资金（报预算）_沈阳_义县_19社收 10" xfId="8743"/>
    <cellStyle name="_综合专项资金（报预算）_沈阳_义县_19社收 11" xfId="8744"/>
    <cellStyle name="_综合专项资金（报预算）_沈阳_义县_19社收 12" xfId="8745"/>
    <cellStyle name="_综合专项资金（报预算）_沈阳_义县_19社收 13" xfId="8746"/>
    <cellStyle name="_综合专项资金（报预算）_沈阳_义县_19社收 14" xfId="8747"/>
    <cellStyle name="_综合专项资金（报预算）_沈阳_义县_19社收 2" xfId="8748"/>
    <cellStyle name="_综合专项资金（报预算）_沈阳_义县_19社收 3" xfId="8749"/>
    <cellStyle name="_综合专项资金（报预算）_沈阳_义县_19社收 4" xfId="8750"/>
    <cellStyle name="_综合专项资金（报预算）_沈阳_义县_19社收 5" xfId="8751"/>
    <cellStyle name="_综合专项资金（报预算）_沈阳_义县_19社收 6" xfId="8752"/>
    <cellStyle name="_综合专项资金（报预算）_沈阳_义县_19社收 7" xfId="8753"/>
    <cellStyle name="_综合专项资金（报预算）_沈阳_义县_19社收 8" xfId="8754"/>
    <cellStyle name="_综合专项资金（报预算）_沈阳_义县_19社收 9" xfId="8755"/>
    <cellStyle name="_综合专项资金（报预算）_沈阳_义县_Sheet3" xfId="8756"/>
    <cellStyle name="_综合专项资金（报预算）_沈阳_义县_Sheet3 10" xfId="8757"/>
    <cellStyle name="_综合专项资金（报预算）_沈阳_义县_Sheet3 11" xfId="8758"/>
    <cellStyle name="_综合专项资金（报预算）_沈阳_义县_Sheet3 12" xfId="8759"/>
    <cellStyle name="_综合专项资金（报预算）_沈阳_义县_Sheet3 13" xfId="8760"/>
    <cellStyle name="_综合专项资金（报预算）_沈阳_义县_Sheet3 14" xfId="8761"/>
    <cellStyle name="_综合专项资金（报预算）_沈阳_义县_Sheet3 2" xfId="8762"/>
    <cellStyle name="_综合专项资金（报预算）_沈阳_义县_Sheet3 3" xfId="8763"/>
    <cellStyle name="_综合专项资金（报预算）_沈阳_义县_Sheet3 4" xfId="8764"/>
    <cellStyle name="_综合专项资金（报预算）_沈阳_义县_Sheet3 5" xfId="8765"/>
    <cellStyle name="_综合专项资金（报预算）_沈阳_义县_Sheet3 6" xfId="8766"/>
    <cellStyle name="_综合专项资金（报预算）_沈阳_义县_Sheet3 7" xfId="8767"/>
    <cellStyle name="_综合专项资金（报预算）_沈阳_义县_Sheet3 8" xfId="8768"/>
    <cellStyle name="_综合专项资金（报预算）_沈阳_义县_Sheet3 9" xfId="8769"/>
    <cellStyle name="_综合专项资金（报预算）_义县" xfId="8770"/>
    <cellStyle name="_综合专项资金（报预算）_义县 10" xfId="8771"/>
    <cellStyle name="_综合专项资金（报预算）_义县 11" xfId="8772"/>
    <cellStyle name="_综合专项资金（报预算）_义县 12" xfId="8773"/>
    <cellStyle name="_综合专项资金（报预算）_义县 13" xfId="8774"/>
    <cellStyle name="_综合专项资金（报预算）_义县 14" xfId="8775"/>
    <cellStyle name="_综合专项资金（报预算）_义县 2" xfId="8776"/>
    <cellStyle name="_综合专项资金（报预算）_义县 3" xfId="8777"/>
    <cellStyle name="_综合专项资金（报预算）_义县 4" xfId="8778"/>
    <cellStyle name="_综合专项资金（报预算）_义县 5" xfId="8779"/>
    <cellStyle name="_综合专项资金（报预算）_义县 6" xfId="8780"/>
    <cellStyle name="_综合专项资金（报预算）_义县 7" xfId="8781"/>
    <cellStyle name="_综合专项资金（报预算）_义县 8" xfId="8782"/>
    <cellStyle name="_综合专项资金（报预算）_义县 9" xfId="8783"/>
    <cellStyle name="_综合专项资金（报预算）_义县_19基金转移支付表" xfId="8784"/>
    <cellStyle name="_综合专项资金（报预算）_义县_19基金转移支付表 10" xfId="8785"/>
    <cellStyle name="_综合专项资金（报预算）_义县_19基金转移支付表 11" xfId="8786"/>
    <cellStyle name="_综合专项资金（报预算）_义县_19基金转移支付表 12" xfId="8787"/>
    <cellStyle name="_综合专项资金（报预算）_义县_19基金转移支付表 13" xfId="8788"/>
    <cellStyle name="_综合专项资金（报预算）_义县_19基金转移支付表 14" xfId="8789"/>
    <cellStyle name="_综合专项资金（报预算）_义县_19基金转移支付表 2" xfId="8790"/>
    <cellStyle name="_综合专项资金（报预算）_义县_19基金转移支付表 3" xfId="8791"/>
    <cellStyle name="_综合专项资金（报预算）_义县_19基金转移支付表 4" xfId="8792"/>
    <cellStyle name="_综合专项资金（报预算）_义县_19基金转移支付表 5" xfId="8793"/>
    <cellStyle name="_综合专项资金（报预算）_义县_19基金转移支付表 6" xfId="8794"/>
    <cellStyle name="_综合专项资金（报预算）_义县_19基金转移支付表 7" xfId="8795"/>
    <cellStyle name="_综合专项资金（报预算）_义县_19基金转移支付表 8" xfId="8796"/>
    <cellStyle name="_综合专项资金（报预算）_义县_19基金转移支付表 9" xfId="8797"/>
    <cellStyle name="_综合专项资金（报预算）_义县_19全县一般支" xfId="8798"/>
    <cellStyle name="_综合专项资金（报预算）_义县_19全县一般支 10" xfId="8799"/>
    <cellStyle name="_综合专项资金（报预算）_义县_19全县一般支 11" xfId="8800"/>
    <cellStyle name="_综合专项资金（报预算）_义县_19全县一般支 12" xfId="8801"/>
    <cellStyle name="_综合专项资金（报预算）_义县_19全县一般支 13" xfId="8802"/>
    <cellStyle name="_综合专项资金（报预算）_义县_19全县一般支 14" xfId="8803"/>
    <cellStyle name="_综合专项资金（报预算）_义县_19全县一般支 2" xfId="8804"/>
    <cellStyle name="_综合专项资金（报预算）_义县_19全县一般支 3" xfId="8805"/>
    <cellStyle name="_综合专项资金（报预算）_义县_19全县一般支 4" xfId="8806"/>
    <cellStyle name="_综合专项资金（报预算）_义县_19全县一般支 5" xfId="8807"/>
    <cellStyle name="_综合专项资金（报预算）_义县_19全县一般支 6" xfId="8808"/>
    <cellStyle name="_综合专项资金（报预算）_义县_19全县一般支 7" xfId="8809"/>
    <cellStyle name="_综合专项资金（报预算）_义县_19全县一般支 8" xfId="8810"/>
    <cellStyle name="_综合专项资金（报预算）_义县_19全县一般支 9" xfId="8811"/>
    <cellStyle name="_综合专项资金（报预算）_义县_19社收" xfId="8812"/>
    <cellStyle name="_综合专项资金（报预算）_义县_19社收 10" xfId="8813"/>
    <cellStyle name="_综合专项资金（报预算）_义县_19社收 11" xfId="8814"/>
    <cellStyle name="_综合专项资金（报预算）_义县_19社收 12" xfId="8815"/>
    <cellStyle name="_综合专项资金（报预算）_义县_19社收 13" xfId="8816"/>
    <cellStyle name="_综合专项资金（报预算）_义县_19社收 14" xfId="8817"/>
    <cellStyle name="_综合专项资金（报预算）_义县_19社收 2" xfId="8818"/>
    <cellStyle name="_综合专项资金（报预算）_义县_19社收 3" xfId="8819"/>
    <cellStyle name="_综合专项资金（报预算）_义县_19社收 4" xfId="8820"/>
    <cellStyle name="_综合专项资金（报预算）_义县_19社收 5" xfId="8821"/>
    <cellStyle name="_综合专项资金（报预算）_义县_19社收 6" xfId="8822"/>
    <cellStyle name="_综合专项资金（报预算）_义县_19社收 7" xfId="8823"/>
    <cellStyle name="_综合专项资金（报预算）_义县_19社收 8" xfId="8824"/>
    <cellStyle name="_综合专项资金（报预算）_义县_19社收 9" xfId="8825"/>
    <cellStyle name="_综合专项资金（报预算）_义县_Sheet3" xfId="8826"/>
    <cellStyle name="_综合专项资金（报预算）_义县_Sheet3 10" xfId="8827"/>
    <cellStyle name="_综合专项资金（报预算）_义县_Sheet3 11" xfId="8828"/>
    <cellStyle name="_综合专项资金（报预算）_义县_Sheet3 12" xfId="8829"/>
    <cellStyle name="_综合专项资金（报预算）_义县_Sheet3 13" xfId="8830"/>
    <cellStyle name="_综合专项资金（报预算）_义县_Sheet3 14" xfId="8831"/>
    <cellStyle name="_综合专项资金（报预算）_义县_Sheet3 2" xfId="8832"/>
    <cellStyle name="_综合专项资金（报预算）_义县_Sheet3 3" xfId="8833"/>
    <cellStyle name="_综合专项资金（报预算）_义县_Sheet3 4" xfId="8834"/>
    <cellStyle name="_综合专项资金（报预算）_义县_Sheet3 5" xfId="8835"/>
    <cellStyle name="_综合专项资金（报预算）_义县_Sheet3 6" xfId="8836"/>
    <cellStyle name="_综合专项资金（报预算）_义县_Sheet3 7" xfId="8837"/>
    <cellStyle name="_综合专项资金（报预算）_义县_Sheet3 8" xfId="8838"/>
    <cellStyle name="_综合专项资金（报预算）_义县_Sheet3 9" xfId="8839"/>
    <cellStyle name="0,0_x000d_&#10;NA_x000d_&#10;" xfId="8840"/>
    <cellStyle name="0,0_x000d_&#10;NA_x000d_&#10; 2" xfId="8841"/>
    <cellStyle name="0,0_x000d_&#10;NA_x000d_&#10; 2 10" xfId="8842"/>
    <cellStyle name="0,0_x000d_&#10;NA_x000d_&#10; 2 11" xfId="8843"/>
    <cellStyle name="0,0_x000d_&#10;NA_x000d_&#10; 2 12" xfId="8844"/>
    <cellStyle name="0,0_x000d_&#10;NA_x000d_&#10; 2 13" xfId="8845"/>
    <cellStyle name="0,0_x000d_&#10;NA_x000d_&#10; 2 14" xfId="8846"/>
    <cellStyle name="0,0_x000d_&#10;NA_x000d_&#10; 2 15" xfId="8847"/>
    <cellStyle name="0,0_x000d_&#10;NA_x000d_&#10; 2 16" xfId="8848"/>
    <cellStyle name="0,0_x000d_&#10;NA_x000d_&#10; 2 17" xfId="8849"/>
    <cellStyle name="0,0_x000d_&#10;NA_x000d_&#10; 2 2" xfId="8850"/>
    <cellStyle name="0,0_x000d_&#10;NA_x000d_&#10; 2 2 10" xfId="8851"/>
    <cellStyle name="0,0_x000d_&#10;NA_x000d_&#10; 2 2 11" xfId="8852"/>
    <cellStyle name="0,0_x000d_&#10;NA_x000d_&#10; 2 2 12" xfId="8853"/>
    <cellStyle name="0,0_x000d_&#10;NA_x000d_&#10; 2 2 13" xfId="8854"/>
    <cellStyle name="0,0_x000d_&#10;NA_x000d_&#10; 2 2 14" xfId="8855"/>
    <cellStyle name="0,0_x000d_&#10;NA_x000d_&#10; 2 2 15" xfId="8856"/>
    <cellStyle name="0,0_x000d_&#10;NA_x000d_&#10; 2 2 16" xfId="8857"/>
    <cellStyle name="0,0_x000d_&#10;NA_x000d_&#10; 2 2 2" xfId="8858"/>
    <cellStyle name="0,0_x000d_&#10;NA_x000d_&#10; 2 2 2 10" xfId="8859"/>
    <cellStyle name="0,0_x000d_&#10;NA_x000d_&#10; 2 2 2 11" xfId="8860"/>
    <cellStyle name="0,0_x000d_&#10;NA_x000d_&#10; 2 2 2 12" xfId="8861"/>
    <cellStyle name="0,0_x000d_&#10;NA_x000d_&#10; 2 2 2 13" xfId="8862"/>
    <cellStyle name="0,0_x000d_&#10;NA_x000d_&#10; 2 2 2 14" xfId="8863"/>
    <cellStyle name="0,0_x000d_&#10;NA_x000d_&#10; 2 2 2 2" xfId="8864"/>
    <cellStyle name="0,0_x000d_&#10;NA_x000d_&#10; 2 2 2 3" xfId="8865"/>
    <cellStyle name="0,0_x000d_&#10;NA_x000d_&#10; 2 2 2 4" xfId="8866"/>
    <cellStyle name="0,0_x000d_&#10;NA_x000d_&#10; 2 2 2 5" xfId="8867"/>
    <cellStyle name="0,0_x000d_&#10;NA_x000d_&#10; 2 2 2 6" xfId="8868"/>
    <cellStyle name="0,0_x000d_&#10;NA_x000d_&#10; 2 2 2 7" xfId="8869"/>
    <cellStyle name="0,0_x000d_&#10;NA_x000d_&#10; 2 2 2 8" xfId="8870"/>
    <cellStyle name="0,0_x000d_&#10;NA_x000d_&#10; 2 2 2 9" xfId="8871"/>
    <cellStyle name="0,0_x000d_&#10;NA_x000d_&#10; 2 2 3" xfId="8872"/>
    <cellStyle name="0,0_x000d_&#10;NA_x000d_&#10; 2 2 3 10" xfId="8873"/>
    <cellStyle name="0,0_x000d_&#10;NA_x000d_&#10; 2 2 3 11" xfId="8874"/>
    <cellStyle name="0,0_x000d_&#10;NA_x000d_&#10; 2 2 3 12" xfId="8875"/>
    <cellStyle name="0,0_x000d_&#10;NA_x000d_&#10; 2 2 3 13" xfId="8876"/>
    <cellStyle name="0,0_x000d_&#10;NA_x000d_&#10; 2 2 3 14" xfId="8877"/>
    <cellStyle name="0,0_x000d_&#10;NA_x000d_&#10; 2 2 3 2" xfId="8878"/>
    <cellStyle name="0,0_x000d_&#10;NA_x000d_&#10; 2 2 3 3" xfId="8879"/>
    <cellStyle name="0,0_x000d_&#10;NA_x000d_&#10; 2 2 3 4" xfId="8880"/>
    <cellStyle name="0,0_x000d_&#10;NA_x000d_&#10; 2 2 3 5" xfId="8881"/>
    <cellStyle name="0,0_x000d_&#10;NA_x000d_&#10; 2 2 3 6" xfId="8882"/>
    <cellStyle name="0,0_x000d_&#10;NA_x000d_&#10; 2 2 3 7" xfId="8883"/>
    <cellStyle name="0,0_x000d_&#10;NA_x000d_&#10; 2 2 3 8" xfId="8884"/>
    <cellStyle name="0,0_x000d_&#10;NA_x000d_&#10; 2 2 3 9" xfId="8885"/>
    <cellStyle name="0,0_x000d_&#10;NA_x000d_&#10; 2 2 4" xfId="8886"/>
    <cellStyle name="0,0_x000d_&#10;NA_x000d_&#10; 2 2 5" xfId="8887"/>
    <cellStyle name="0,0_x000d_&#10;NA_x000d_&#10; 2 2 6" xfId="8888"/>
    <cellStyle name="0,0_x000d_&#10;NA_x000d_&#10; 2 2 7" xfId="8889"/>
    <cellStyle name="0,0_x000d_&#10;NA_x000d_&#10; 2 2 8" xfId="8890"/>
    <cellStyle name="0,0_x000d_&#10;NA_x000d_&#10; 2 2 9" xfId="8891"/>
    <cellStyle name="0,0_x000d_&#10;NA_x000d_&#10; 2 2_3.公共财政预算平衡" xfId="8892"/>
    <cellStyle name="0,0_x000d_&#10;NA_x000d_&#10; 2 3" xfId="8893"/>
    <cellStyle name="0,0_x000d_&#10;NA_x000d_&#10; 2 3 10" xfId="8894"/>
    <cellStyle name="0,0_x000d_&#10;NA_x000d_&#10; 2 3 11" xfId="8895"/>
    <cellStyle name="0,0_x000d_&#10;NA_x000d_&#10; 2 3 12" xfId="8896"/>
    <cellStyle name="0,0_x000d_&#10;NA_x000d_&#10; 2 3 13" xfId="8897"/>
    <cellStyle name="0,0_x000d_&#10;NA_x000d_&#10; 2 3 14" xfId="8898"/>
    <cellStyle name="0,0_x000d_&#10;NA_x000d_&#10; 2 3 2" xfId="8899"/>
    <cellStyle name="0,0_x000d_&#10;NA_x000d_&#10; 2 3 3" xfId="8900"/>
    <cellStyle name="0,0_x000d_&#10;NA_x000d_&#10; 2 3 4" xfId="8901"/>
    <cellStyle name="0,0_x000d_&#10;NA_x000d_&#10; 2 3 5" xfId="8902"/>
    <cellStyle name="0,0_x000d_&#10;NA_x000d_&#10; 2 3 6" xfId="8903"/>
    <cellStyle name="0,0_x000d_&#10;NA_x000d_&#10; 2 3 7" xfId="8904"/>
    <cellStyle name="0,0_x000d_&#10;NA_x000d_&#10; 2 3 8" xfId="8905"/>
    <cellStyle name="0,0_x000d_&#10;NA_x000d_&#10; 2 3 9" xfId="8906"/>
    <cellStyle name="0,0_x000d_&#10;NA_x000d_&#10; 2 4" xfId="8907"/>
    <cellStyle name="0,0_x000d_&#10;NA_x000d_&#10; 2 4 10" xfId="8908"/>
    <cellStyle name="0,0_x000d_&#10;NA_x000d_&#10; 2 4 11" xfId="8909"/>
    <cellStyle name="0,0_x000d_&#10;NA_x000d_&#10; 2 4 12" xfId="8910"/>
    <cellStyle name="0,0_x000d_&#10;NA_x000d_&#10; 2 4 13" xfId="8911"/>
    <cellStyle name="0,0_x000d_&#10;NA_x000d_&#10; 2 4 14" xfId="8912"/>
    <cellStyle name="0,0_x000d_&#10;NA_x000d_&#10; 2 4 2" xfId="8913"/>
    <cellStyle name="0,0_x000d_&#10;NA_x000d_&#10; 2 4 3" xfId="8914"/>
    <cellStyle name="0,0_x000d_&#10;NA_x000d_&#10; 2 4 4" xfId="8915"/>
    <cellStyle name="0,0_x000d_&#10;NA_x000d_&#10; 2 4 5" xfId="8916"/>
    <cellStyle name="0,0_x000d_&#10;NA_x000d_&#10; 2 4 6" xfId="8917"/>
    <cellStyle name="0,0_x000d_&#10;NA_x000d_&#10; 2 4 7" xfId="8918"/>
    <cellStyle name="0,0_x000d_&#10;NA_x000d_&#10; 2 4 8" xfId="8919"/>
    <cellStyle name="0,0_x000d_&#10;NA_x000d_&#10; 2 4 9" xfId="8920"/>
    <cellStyle name="0,0_x000d_&#10;NA_x000d_&#10; 2 5" xfId="8921"/>
    <cellStyle name="0,0_x000d_&#10;NA_x000d_&#10; 2 6" xfId="8922"/>
    <cellStyle name="0,0_x000d_&#10;NA_x000d_&#10; 2 7" xfId="8923"/>
    <cellStyle name="0,0_x000d_&#10;NA_x000d_&#10; 2 8" xfId="8924"/>
    <cellStyle name="0,0_x000d_&#10;NA_x000d_&#10; 2 9" xfId="8925"/>
    <cellStyle name="0,0_x000d_&#10;NA_x000d_&#10; 2_3.公共财政预算平衡" xfId="8926"/>
    <cellStyle name="0,0_x000d_&#10;NA_x000d_&#10; 3" xfId="8927"/>
    <cellStyle name="0,0_x000d_&#10;NA_x000d_&#10; 3 10" xfId="8928"/>
    <cellStyle name="0,0_x000d_&#10;NA_x000d_&#10; 3 11" xfId="8929"/>
    <cellStyle name="0,0_x000d_&#10;NA_x000d_&#10; 3 12" xfId="8930"/>
    <cellStyle name="0,0_x000d_&#10;NA_x000d_&#10; 3 13" xfId="8931"/>
    <cellStyle name="0,0_x000d_&#10;NA_x000d_&#10; 3 14" xfId="8932"/>
    <cellStyle name="0,0_x000d_&#10;NA_x000d_&#10; 3 15" xfId="8933"/>
    <cellStyle name="0,0_x000d_&#10;NA_x000d_&#10; 3 16" xfId="8934"/>
    <cellStyle name="0,0_x000d_&#10;NA_x000d_&#10; 3 17" xfId="8935"/>
    <cellStyle name="0,0_x000d_&#10;NA_x000d_&#10; 3 2" xfId="8936"/>
    <cellStyle name="0,0_x000d_&#10;NA_x000d_&#10; 3 2 10" xfId="8937"/>
    <cellStyle name="0,0_x000d_&#10;NA_x000d_&#10; 3 2 11" xfId="8938"/>
    <cellStyle name="0,0_x000d_&#10;NA_x000d_&#10; 3 2 12" xfId="8939"/>
    <cellStyle name="0,0_x000d_&#10;NA_x000d_&#10; 3 2 13" xfId="8940"/>
    <cellStyle name="0,0_x000d_&#10;NA_x000d_&#10; 3 2 14" xfId="8941"/>
    <cellStyle name="0,0_x000d_&#10;NA_x000d_&#10; 3 2 15" xfId="8942"/>
    <cellStyle name="0,0_x000d_&#10;NA_x000d_&#10; 3 2 16" xfId="8943"/>
    <cellStyle name="0,0_x000d_&#10;NA_x000d_&#10; 3 2 2" xfId="8944"/>
    <cellStyle name="0,0_x000d_&#10;NA_x000d_&#10; 3 2 2 10" xfId="8945"/>
    <cellStyle name="0,0_x000d_&#10;NA_x000d_&#10; 3 2 2 11" xfId="8946"/>
    <cellStyle name="0,0_x000d_&#10;NA_x000d_&#10; 3 2 2 12" xfId="8947"/>
    <cellStyle name="0,0_x000d_&#10;NA_x000d_&#10; 3 2 2 13" xfId="8948"/>
    <cellStyle name="0,0_x000d_&#10;NA_x000d_&#10; 3 2 2 14" xfId="8949"/>
    <cellStyle name="0,0_x000d_&#10;NA_x000d_&#10; 3 2 2 2" xfId="8950"/>
    <cellStyle name="0,0_x000d_&#10;NA_x000d_&#10; 3 2 2 3" xfId="8951"/>
    <cellStyle name="0,0_x000d_&#10;NA_x000d_&#10; 3 2 2 4" xfId="8952"/>
    <cellStyle name="0,0_x000d_&#10;NA_x000d_&#10; 3 2 2 5" xfId="8953"/>
    <cellStyle name="0,0_x000d_&#10;NA_x000d_&#10; 3 2 2 6" xfId="8954"/>
    <cellStyle name="0,0_x000d_&#10;NA_x000d_&#10; 3 2 2 7" xfId="8955"/>
    <cellStyle name="0,0_x000d_&#10;NA_x000d_&#10; 3 2 2 8" xfId="8956"/>
    <cellStyle name="0,0_x000d_&#10;NA_x000d_&#10; 3 2 2 9" xfId="8957"/>
    <cellStyle name="0,0_x000d_&#10;NA_x000d_&#10; 3 2 3" xfId="8958"/>
    <cellStyle name="0,0_x000d_&#10;NA_x000d_&#10; 3 2 3 10" xfId="8959"/>
    <cellStyle name="0,0_x000d_&#10;NA_x000d_&#10; 3 2 3 11" xfId="8960"/>
    <cellStyle name="0,0_x000d_&#10;NA_x000d_&#10; 3 2 3 12" xfId="8961"/>
    <cellStyle name="0,0_x000d_&#10;NA_x000d_&#10; 3 2 3 13" xfId="8962"/>
    <cellStyle name="0,0_x000d_&#10;NA_x000d_&#10; 3 2 3 14" xfId="8963"/>
    <cellStyle name="0,0_x000d_&#10;NA_x000d_&#10; 3 2 3 2" xfId="8964"/>
    <cellStyle name="0,0_x000d_&#10;NA_x000d_&#10; 3 2 3 3" xfId="8965"/>
    <cellStyle name="0,0_x000d_&#10;NA_x000d_&#10; 3 2 3 4" xfId="8966"/>
    <cellStyle name="0,0_x000d_&#10;NA_x000d_&#10; 3 2 3 5" xfId="8967"/>
    <cellStyle name="0,0_x000d_&#10;NA_x000d_&#10; 3 2 3 6" xfId="8968"/>
    <cellStyle name="0,0_x000d_&#10;NA_x000d_&#10; 3 2 3 7" xfId="8969"/>
    <cellStyle name="0,0_x000d_&#10;NA_x000d_&#10; 3 2 3 8" xfId="8970"/>
    <cellStyle name="0,0_x000d_&#10;NA_x000d_&#10; 3 2 3 9" xfId="8971"/>
    <cellStyle name="0,0_x000d_&#10;NA_x000d_&#10; 3 2 4" xfId="8972"/>
    <cellStyle name="0,0_x000d_&#10;NA_x000d_&#10; 3 2 5" xfId="8973"/>
    <cellStyle name="0,0_x000d_&#10;NA_x000d_&#10; 3 2 6" xfId="8974"/>
    <cellStyle name="0,0_x000d_&#10;NA_x000d_&#10; 3 2 7" xfId="8975"/>
    <cellStyle name="0,0_x000d_&#10;NA_x000d_&#10; 3 2 8" xfId="8976"/>
    <cellStyle name="0,0_x000d_&#10;NA_x000d_&#10; 3 2 9" xfId="8977"/>
    <cellStyle name="0,0_x000d_&#10;NA_x000d_&#10; 3 2_3.公共财政预算平衡" xfId="8978"/>
    <cellStyle name="0,0_x000d_&#10;NA_x000d_&#10; 3 3" xfId="8979"/>
    <cellStyle name="0,0_x000d_&#10;NA_x000d_&#10; 3 3 10" xfId="8980"/>
    <cellStyle name="0,0_x000d_&#10;NA_x000d_&#10; 3 3 11" xfId="8981"/>
    <cellStyle name="0,0_x000d_&#10;NA_x000d_&#10; 3 3 12" xfId="8982"/>
    <cellStyle name="0,0_x000d_&#10;NA_x000d_&#10; 3 3 13" xfId="8983"/>
    <cellStyle name="0,0_x000d_&#10;NA_x000d_&#10; 3 3 14" xfId="8984"/>
    <cellStyle name="0,0_x000d_&#10;NA_x000d_&#10; 3 3 2" xfId="8985"/>
    <cellStyle name="0,0_x000d_&#10;NA_x000d_&#10; 3 3 3" xfId="8986"/>
    <cellStyle name="0,0_x000d_&#10;NA_x000d_&#10; 3 3 4" xfId="8987"/>
    <cellStyle name="0,0_x000d_&#10;NA_x000d_&#10; 3 3 5" xfId="8988"/>
    <cellStyle name="0,0_x000d_&#10;NA_x000d_&#10; 3 3 6" xfId="8989"/>
    <cellStyle name="0,0_x000d_&#10;NA_x000d_&#10; 3 3 7" xfId="8990"/>
    <cellStyle name="0,0_x000d_&#10;NA_x000d_&#10; 3 3 8" xfId="8991"/>
    <cellStyle name="0,0_x000d_&#10;NA_x000d_&#10; 3 3 9" xfId="8992"/>
    <cellStyle name="0,0_x000d_&#10;NA_x000d_&#10; 3 4" xfId="8993"/>
    <cellStyle name="0,0_x000d_&#10;NA_x000d_&#10; 3 4 10" xfId="8994"/>
    <cellStyle name="0,0_x000d_&#10;NA_x000d_&#10; 3 4 11" xfId="8995"/>
    <cellStyle name="0,0_x000d_&#10;NA_x000d_&#10; 3 4 12" xfId="8996"/>
    <cellStyle name="0,0_x000d_&#10;NA_x000d_&#10; 3 4 13" xfId="8997"/>
    <cellStyle name="0,0_x000d_&#10;NA_x000d_&#10; 3 4 14" xfId="8998"/>
    <cellStyle name="0,0_x000d_&#10;NA_x000d_&#10; 3 4 2" xfId="8999"/>
    <cellStyle name="0,0_x000d_&#10;NA_x000d_&#10; 3 4 3" xfId="9000"/>
    <cellStyle name="0,0_x000d_&#10;NA_x000d_&#10; 3 4 4" xfId="9001"/>
    <cellStyle name="0,0_x000d_&#10;NA_x000d_&#10; 3 4 5" xfId="9002"/>
    <cellStyle name="0,0_x000d_&#10;NA_x000d_&#10; 3 4 6" xfId="9003"/>
    <cellStyle name="0,0_x000d_&#10;NA_x000d_&#10; 3 4 7" xfId="9004"/>
    <cellStyle name="0,0_x000d_&#10;NA_x000d_&#10; 3 4 8" xfId="9005"/>
    <cellStyle name="0,0_x000d_&#10;NA_x000d_&#10; 3 4 9" xfId="9006"/>
    <cellStyle name="0,0_x000d_&#10;NA_x000d_&#10; 3 5" xfId="9007"/>
    <cellStyle name="0,0_x000d_&#10;NA_x000d_&#10; 3 6" xfId="9008"/>
    <cellStyle name="0,0_x000d_&#10;NA_x000d_&#10; 3 7" xfId="9009"/>
    <cellStyle name="0,0_x000d_&#10;NA_x000d_&#10; 3 8" xfId="9010"/>
    <cellStyle name="0,0_x000d_&#10;NA_x000d_&#10; 3 9" xfId="9011"/>
    <cellStyle name="0,0_x000d_&#10;NA_x000d_&#10; 3_3.公共财政预算平衡" xfId="9012"/>
    <cellStyle name="0,0_x000d_&#10;NA_x000d_&#10; 4" xfId="9013"/>
    <cellStyle name="0,0_x000d_&#10;NA_x000d_&#10; 4 10" xfId="9014"/>
    <cellStyle name="0,0_x000d_&#10;NA_x000d_&#10; 4 11" xfId="9015"/>
    <cellStyle name="0,0_x000d_&#10;NA_x000d_&#10; 4 12" xfId="9016"/>
    <cellStyle name="0,0_x000d_&#10;NA_x000d_&#10; 4 13" xfId="9017"/>
    <cellStyle name="0,0_x000d_&#10;NA_x000d_&#10; 4 14" xfId="9018"/>
    <cellStyle name="0,0_x000d_&#10;NA_x000d_&#10; 4 2" xfId="9019"/>
    <cellStyle name="0,0_x000d_&#10;NA_x000d_&#10; 4 3" xfId="9020"/>
    <cellStyle name="0,0_x000d_&#10;NA_x000d_&#10; 4 4" xfId="9021"/>
    <cellStyle name="0,0_x000d_&#10;NA_x000d_&#10; 4 5" xfId="9022"/>
    <cellStyle name="0,0_x000d_&#10;NA_x000d_&#10; 4 6" xfId="9023"/>
    <cellStyle name="0,0_x000d_&#10;NA_x000d_&#10; 4 7" xfId="9024"/>
    <cellStyle name="0,0_x000d_&#10;NA_x000d_&#10; 4 8" xfId="9025"/>
    <cellStyle name="0,0_x000d_&#10;NA_x000d_&#10; 4 9" xfId="9026"/>
    <cellStyle name="0,0_x000d_&#10;NA_x000d_&#10; 5" xfId="9027"/>
    <cellStyle name="0,0_x000d_&#10;NA_x000d_&#10; 5 10" xfId="9028"/>
    <cellStyle name="0,0_x000d_&#10;NA_x000d_&#10; 5 11" xfId="9029"/>
    <cellStyle name="0,0_x000d_&#10;NA_x000d_&#10; 5 12" xfId="9030"/>
    <cellStyle name="0,0_x000d_&#10;NA_x000d_&#10; 5 13" xfId="9031"/>
    <cellStyle name="0,0_x000d_&#10;NA_x000d_&#10; 5 14" xfId="9032"/>
    <cellStyle name="0,0_x000d_&#10;NA_x000d_&#10; 5 2" xfId="9033"/>
    <cellStyle name="0,0_x000d_&#10;NA_x000d_&#10; 5 3" xfId="9034"/>
    <cellStyle name="0,0_x000d_&#10;NA_x000d_&#10; 5 4" xfId="9035"/>
    <cellStyle name="0,0_x000d_&#10;NA_x000d_&#10; 5 5" xfId="9036"/>
    <cellStyle name="0,0_x000d_&#10;NA_x000d_&#10; 5 6" xfId="9037"/>
    <cellStyle name="0,0_x000d_&#10;NA_x000d_&#10; 5 7" xfId="9038"/>
    <cellStyle name="0,0_x000d_&#10;NA_x000d_&#10; 5 8" xfId="9039"/>
    <cellStyle name="0,0_x000d_&#10;NA_x000d_&#10; 5 9" xfId="9040"/>
    <cellStyle name="0,0_x000d_&#10;NA_x000d_&#10;_3.公共财政预算平衡" xfId="9041"/>
    <cellStyle name="0,0_x005f_x000d__x005f_x000a_NA_x005f_x000d__x005f_x000a_" xfId="9042"/>
    <cellStyle name="20% - 强调文字颜色 1 10" xfId="9043"/>
    <cellStyle name="20% - 强调文字颜色 1 100" xfId="9044"/>
    <cellStyle name="20% - 强调文字颜色 1 101" xfId="9045"/>
    <cellStyle name="20% - 强调文字颜色 1 102" xfId="9046"/>
    <cellStyle name="20% - 强调文字颜色 1 103" xfId="9047"/>
    <cellStyle name="20% - 强调文字颜色 1 104" xfId="9048"/>
    <cellStyle name="20% - 强调文字颜色 1 105" xfId="9049"/>
    <cellStyle name="20% - 强调文字颜色 1 106" xfId="9050"/>
    <cellStyle name="20% - 强调文字颜色 1 107" xfId="9051"/>
    <cellStyle name="20% - 强调文字颜色 1 108" xfId="9052"/>
    <cellStyle name="20% - 强调文字颜色 1 109" xfId="9053"/>
    <cellStyle name="20% - 强调文字颜色 1 11" xfId="9054"/>
    <cellStyle name="20% - 强调文字颜色 1 110" xfId="9055"/>
    <cellStyle name="20% - 强调文字颜色 1 111" xfId="9056"/>
    <cellStyle name="20% - 强调文字颜色 1 112" xfId="9057"/>
    <cellStyle name="20% - 强调文字颜色 1 113" xfId="9058"/>
    <cellStyle name="20% - 强调文字颜色 1 114" xfId="9059"/>
    <cellStyle name="20% - 强调文字颜色 1 115" xfId="9060"/>
    <cellStyle name="20% - 强调文字颜色 1 116" xfId="9061"/>
    <cellStyle name="20% - 强调文字颜色 1 117" xfId="9062"/>
    <cellStyle name="20% - 强调文字颜色 1 118" xfId="9063"/>
    <cellStyle name="20% - 强调文字颜色 1 119" xfId="9064"/>
    <cellStyle name="20% - 强调文字颜色 1 12" xfId="9065"/>
    <cellStyle name="20% - 强调文字颜色 1 120" xfId="9066"/>
    <cellStyle name="20% - 强调文字颜色 1 121" xfId="9067"/>
    <cellStyle name="20% - 强调文字颜色 1 122" xfId="9068"/>
    <cellStyle name="20% - 强调文字颜色 1 123" xfId="9069"/>
    <cellStyle name="20% - 强调文字颜色 1 124" xfId="9070"/>
    <cellStyle name="20% - 强调文字颜色 1 125" xfId="9071"/>
    <cellStyle name="20% - 强调文字颜色 1 126" xfId="9072"/>
    <cellStyle name="20% - 强调文字颜色 1 127" xfId="9073"/>
    <cellStyle name="20% - 强调文字颜色 1 128" xfId="9074"/>
    <cellStyle name="20% - 强调文字颜色 1 129" xfId="9075"/>
    <cellStyle name="20% - 强调文字颜色 1 13" xfId="9076"/>
    <cellStyle name="20% - 强调文字颜色 1 130" xfId="9077"/>
    <cellStyle name="20% - 强调文字颜色 1 131" xfId="9078"/>
    <cellStyle name="20% - 强调文字颜色 1 132" xfId="9079"/>
    <cellStyle name="20% - 强调文字颜色 1 133" xfId="9080"/>
    <cellStyle name="20% - 强调文字颜色 1 134" xfId="9081"/>
    <cellStyle name="20% - 强调文字颜色 1 135" xfId="9082"/>
    <cellStyle name="20% - 强调文字颜色 1 136" xfId="9083"/>
    <cellStyle name="20% - 强调文字颜色 1 137" xfId="9084"/>
    <cellStyle name="20% - 强调文字颜色 1 138" xfId="9085"/>
    <cellStyle name="20% - 强调文字颜色 1 139" xfId="9086"/>
    <cellStyle name="20% - 强调文字颜色 1 14" xfId="9087"/>
    <cellStyle name="20% - 强调文字颜色 1 140" xfId="9088"/>
    <cellStyle name="20% - 强调文字颜色 1 141" xfId="9089"/>
    <cellStyle name="20% - 强调文字颜色 1 142" xfId="9090"/>
    <cellStyle name="20% - 强调文字颜色 1 143" xfId="9091"/>
    <cellStyle name="20% - 强调文字颜色 1 15" xfId="9092"/>
    <cellStyle name="20% - 强调文字颜色 1 16" xfId="9093"/>
    <cellStyle name="20% - 强调文字颜色 1 17" xfId="9094"/>
    <cellStyle name="20% - 强调文字颜色 1 18" xfId="9095"/>
    <cellStyle name="20% - 强调文字颜色 1 19" xfId="9096"/>
    <cellStyle name="20% - 强调文字颜色 1 2" xfId="9097"/>
    <cellStyle name="20% - 强调文字颜色 1 20" xfId="9098"/>
    <cellStyle name="20% - 强调文字颜色 1 21" xfId="9099"/>
    <cellStyle name="20% - 强调文字颜色 1 22" xfId="9100"/>
    <cellStyle name="20% - 强调文字颜色 1 23" xfId="9101"/>
    <cellStyle name="20% - 强调文字颜色 1 24" xfId="9102"/>
    <cellStyle name="20% - 强调文字颜色 1 25" xfId="9103"/>
    <cellStyle name="20% - 强调文字颜色 1 26" xfId="9104"/>
    <cellStyle name="20% - 强调文字颜色 1 27" xfId="9105"/>
    <cellStyle name="20% - 强调文字颜色 1 28" xfId="9106"/>
    <cellStyle name="20% - 强调文字颜色 1 29" xfId="9107"/>
    <cellStyle name="20% - 强调文字颜色 1 3" xfId="9108"/>
    <cellStyle name="20% - 强调文字颜色 1 30" xfId="9109"/>
    <cellStyle name="20% - 强调文字颜色 1 31" xfId="9110"/>
    <cellStyle name="20% - 强调文字颜色 1 32" xfId="9111"/>
    <cellStyle name="20% - 强调文字颜色 1 33" xfId="9112"/>
    <cellStyle name="20% - 强调文字颜色 1 34" xfId="9113"/>
    <cellStyle name="20% - 强调文字颜色 1 35" xfId="9114"/>
    <cellStyle name="20% - 强调文字颜色 1 36" xfId="9115"/>
    <cellStyle name="20% - 强调文字颜色 1 37" xfId="9116"/>
    <cellStyle name="20% - 强调文字颜色 1 38" xfId="9117"/>
    <cellStyle name="20% - 强调文字颜色 1 39" xfId="9118"/>
    <cellStyle name="20% - 强调文字颜色 1 4" xfId="9119"/>
    <cellStyle name="20% - 强调文字颜色 1 40" xfId="9120"/>
    <cellStyle name="20% - 强调文字颜色 1 41" xfId="9121"/>
    <cellStyle name="20% - 强调文字颜色 1 42" xfId="9122"/>
    <cellStyle name="20% - 强调文字颜色 1 43" xfId="9123"/>
    <cellStyle name="20% - 强调文字颜色 1 44" xfId="9124"/>
    <cellStyle name="20% - 强调文字颜色 1 45" xfId="9125"/>
    <cellStyle name="20% - 强调文字颜色 1 46" xfId="9126"/>
    <cellStyle name="20% - 强调文字颜色 1 47" xfId="9127"/>
    <cellStyle name="20% - 强调文字颜色 1 48" xfId="9128"/>
    <cellStyle name="20% - 强调文字颜色 1 49" xfId="9129"/>
    <cellStyle name="20% - 强调文字颜色 1 5" xfId="9130"/>
    <cellStyle name="20% - 强调文字颜色 1 50" xfId="9131"/>
    <cellStyle name="20% - 强调文字颜色 1 51" xfId="9132"/>
    <cellStyle name="20% - 强调文字颜色 1 52" xfId="9133"/>
    <cellStyle name="20% - 强调文字颜色 1 53" xfId="9134"/>
    <cellStyle name="20% - 强调文字颜色 1 54" xfId="9135"/>
    <cellStyle name="20% - 强调文字颜色 1 55" xfId="9136"/>
    <cellStyle name="20% - 强调文字颜色 1 56" xfId="9137"/>
    <cellStyle name="20% - 强调文字颜色 1 57" xfId="9138"/>
    <cellStyle name="20% - 强调文字颜色 1 58" xfId="9139"/>
    <cellStyle name="20% - 强调文字颜色 1 59" xfId="9140"/>
    <cellStyle name="20% - 强调文字颜色 1 6" xfId="9141"/>
    <cellStyle name="20% - 强调文字颜色 1 60" xfId="9142"/>
    <cellStyle name="20% - 强调文字颜色 1 61" xfId="9143"/>
    <cellStyle name="20% - 强调文字颜色 1 62" xfId="9144"/>
    <cellStyle name="20% - 强调文字颜色 1 63" xfId="9145"/>
    <cellStyle name="20% - 强调文字颜色 1 64" xfId="9146"/>
    <cellStyle name="20% - 强调文字颜色 1 65" xfId="9147"/>
    <cellStyle name="20% - 强调文字颜色 1 66" xfId="9148"/>
    <cellStyle name="20% - 强调文字颜色 1 67" xfId="9149"/>
    <cellStyle name="20% - 强调文字颜色 1 68" xfId="9150"/>
    <cellStyle name="20% - 强调文字颜色 1 69" xfId="9151"/>
    <cellStyle name="20% - 强调文字颜色 1 7" xfId="9152"/>
    <cellStyle name="20% - 强调文字颜色 1 70" xfId="9153"/>
    <cellStyle name="20% - 强调文字颜色 1 71" xfId="9154"/>
    <cellStyle name="20% - 强调文字颜色 1 72" xfId="9155"/>
    <cellStyle name="20% - 强调文字颜色 1 73" xfId="9156"/>
    <cellStyle name="20% - 强调文字颜色 1 74" xfId="9157"/>
    <cellStyle name="20% - 强调文字颜色 1 75" xfId="9158"/>
    <cellStyle name="20% - 强调文字颜色 1 76" xfId="9159"/>
    <cellStyle name="20% - 强调文字颜色 1 77" xfId="9160"/>
    <cellStyle name="20% - 强调文字颜色 1 78" xfId="9161"/>
    <cellStyle name="20% - 强调文字颜色 1 79" xfId="9162"/>
    <cellStyle name="20% - 强调文字颜色 1 8" xfId="9163"/>
    <cellStyle name="20% - 强调文字颜色 1 80" xfId="9164"/>
    <cellStyle name="20% - 强调文字颜色 1 81" xfId="9165"/>
    <cellStyle name="20% - 强调文字颜色 1 82" xfId="9166"/>
    <cellStyle name="20% - 强调文字颜色 1 83" xfId="9167"/>
    <cellStyle name="20% - 强调文字颜色 1 84" xfId="9168"/>
    <cellStyle name="20% - 强调文字颜色 1 85" xfId="9169"/>
    <cellStyle name="20% - 强调文字颜色 1 86" xfId="9170"/>
    <cellStyle name="20% - 强调文字颜色 1 87" xfId="9171"/>
    <cellStyle name="20% - 强调文字颜色 1 88" xfId="9172"/>
    <cellStyle name="20% - 强调文字颜色 1 89" xfId="9173"/>
    <cellStyle name="20% - 强调文字颜色 1 9" xfId="9174"/>
    <cellStyle name="20% - 强调文字颜色 1 90" xfId="9175"/>
    <cellStyle name="20% - 强调文字颜色 1 91" xfId="9176"/>
    <cellStyle name="20% - 强调文字颜色 1 92" xfId="9177"/>
    <cellStyle name="20% - 强调文字颜色 1 93" xfId="9178"/>
    <cellStyle name="20% - 强调文字颜色 1 94" xfId="9179"/>
    <cellStyle name="20% - 强调文字颜色 1 95" xfId="9180"/>
    <cellStyle name="20% - 强调文字颜色 1 96" xfId="9181"/>
    <cellStyle name="20% - 强调文字颜色 1 97" xfId="9182"/>
    <cellStyle name="20% - 强调文字颜色 1 98" xfId="9183"/>
    <cellStyle name="20% - 强调文字颜色 1 99" xfId="9184"/>
    <cellStyle name="20% - 强调文字颜色 2 10" xfId="9185"/>
    <cellStyle name="20% - 强调文字颜色 2 100" xfId="9186"/>
    <cellStyle name="20% - 强调文字颜色 2 101" xfId="9187"/>
    <cellStyle name="20% - 强调文字颜色 2 102" xfId="9188"/>
    <cellStyle name="20% - 强调文字颜色 2 103" xfId="9189"/>
    <cellStyle name="20% - 强调文字颜色 2 104" xfId="9190"/>
    <cellStyle name="20% - 强调文字颜色 2 105" xfId="9191"/>
    <cellStyle name="20% - 强调文字颜色 2 106" xfId="9192"/>
    <cellStyle name="20% - 强调文字颜色 2 107" xfId="9193"/>
    <cellStyle name="20% - 强调文字颜色 2 108" xfId="9194"/>
    <cellStyle name="20% - 强调文字颜色 2 109" xfId="9195"/>
    <cellStyle name="20% - 强调文字颜色 2 11" xfId="9196"/>
    <cellStyle name="20% - 强调文字颜色 2 110" xfId="9197"/>
    <cellStyle name="20% - 强调文字颜色 2 111" xfId="9198"/>
    <cellStyle name="20% - 强调文字颜色 2 112" xfId="9199"/>
    <cellStyle name="20% - 强调文字颜色 2 113" xfId="9200"/>
    <cellStyle name="20% - 强调文字颜色 2 114" xfId="9201"/>
    <cellStyle name="20% - 强调文字颜色 2 115" xfId="9202"/>
    <cellStyle name="20% - 强调文字颜色 2 116" xfId="9203"/>
    <cellStyle name="20% - 强调文字颜色 2 117" xfId="9204"/>
    <cellStyle name="20% - 强调文字颜色 2 118" xfId="9205"/>
    <cellStyle name="20% - 强调文字颜色 2 119" xfId="9206"/>
    <cellStyle name="20% - 强调文字颜色 2 12" xfId="9207"/>
    <cellStyle name="20% - 强调文字颜色 2 120" xfId="9208"/>
    <cellStyle name="20% - 强调文字颜色 2 121" xfId="9209"/>
    <cellStyle name="20% - 强调文字颜色 2 122" xfId="9210"/>
    <cellStyle name="20% - 强调文字颜色 2 123" xfId="9211"/>
    <cellStyle name="20% - 强调文字颜色 2 124" xfId="9212"/>
    <cellStyle name="20% - 强调文字颜色 2 125" xfId="9213"/>
    <cellStyle name="20% - 强调文字颜色 2 126" xfId="9214"/>
    <cellStyle name="20% - 强调文字颜色 2 127" xfId="9215"/>
    <cellStyle name="20% - 强调文字颜色 2 128" xfId="9216"/>
    <cellStyle name="20% - 强调文字颜色 2 129" xfId="9217"/>
    <cellStyle name="20% - 强调文字颜色 2 13" xfId="9218"/>
    <cellStyle name="20% - 强调文字颜色 2 130" xfId="9219"/>
    <cellStyle name="20% - 强调文字颜色 2 131" xfId="9220"/>
    <cellStyle name="20% - 强调文字颜色 2 132" xfId="9221"/>
    <cellStyle name="20% - 强调文字颜色 2 133" xfId="9222"/>
    <cellStyle name="20% - 强调文字颜色 2 134" xfId="9223"/>
    <cellStyle name="20% - 强调文字颜色 2 135" xfId="9224"/>
    <cellStyle name="20% - 强调文字颜色 2 136" xfId="9225"/>
    <cellStyle name="20% - 强调文字颜色 2 137" xfId="9226"/>
    <cellStyle name="20% - 强调文字颜色 2 138" xfId="9227"/>
    <cellStyle name="20% - 强调文字颜色 2 139" xfId="9228"/>
    <cellStyle name="20% - 强调文字颜色 2 14" xfId="9229"/>
    <cellStyle name="20% - 强调文字颜色 2 140" xfId="9230"/>
    <cellStyle name="20% - 强调文字颜色 2 141" xfId="9231"/>
    <cellStyle name="20% - 强调文字颜色 2 142" xfId="9232"/>
    <cellStyle name="20% - 强调文字颜色 2 143" xfId="9233"/>
    <cellStyle name="20% - 强调文字颜色 2 15" xfId="9234"/>
    <cellStyle name="20% - 强调文字颜色 2 16" xfId="9235"/>
    <cellStyle name="20% - 强调文字颜色 2 17" xfId="9236"/>
    <cellStyle name="20% - 强调文字颜色 2 18" xfId="9237"/>
    <cellStyle name="20% - 强调文字颜色 2 19" xfId="9238"/>
    <cellStyle name="20% - 强调文字颜色 2 2" xfId="9239"/>
    <cellStyle name="20% - 强调文字颜色 2 20" xfId="9240"/>
    <cellStyle name="20% - 强调文字颜色 2 21" xfId="9241"/>
    <cellStyle name="20% - 强调文字颜色 2 22" xfId="9242"/>
    <cellStyle name="20% - 强调文字颜色 2 23" xfId="9243"/>
    <cellStyle name="20% - 强调文字颜色 2 24" xfId="9244"/>
    <cellStyle name="20% - 强调文字颜色 2 25" xfId="9245"/>
    <cellStyle name="20% - 强调文字颜色 2 26" xfId="9246"/>
    <cellStyle name="20% - 强调文字颜色 2 27" xfId="9247"/>
    <cellStyle name="20% - 强调文字颜色 2 28" xfId="9248"/>
    <cellStyle name="20% - 强调文字颜色 2 29" xfId="9249"/>
    <cellStyle name="20% - 强调文字颜色 2 3" xfId="9250"/>
    <cellStyle name="20% - 强调文字颜色 2 30" xfId="9251"/>
    <cellStyle name="20% - 强调文字颜色 2 31" xfId="9252"/>
    <cellStyle name="20% - 强调文字颜色 2 32" xfId="9253"/>
    <cellStyle name="20% - 强调文字颜色 2 33" xfId="9254"/>
    <cellStyle name="20% - 强调文字颜色 2 34" xfId="9255"/>
    <cellStyle name="20% - 强调文字颜色 2 35" xfId="9256"/>
    <cellStyle name="20% - 强调文字颜色 2 36" xfId="9257"/>
    <cellStyle name="20% - 强调文字颜色 2 37" xfId="9258"/>
    <cellStyle name="20% - 强调文字颜色 2 38" xfId="9259"/>
    <cellStyle name="20% - 强调文字颜色 2 39" xfId="9260"/>
    <cellStyle name="20% - 强调文字颜色 2 4" xfId="9261"/>
    <cellStyle name="20% - 强调文字颜色 2 40" xfId="9262"/>
    <cellStyle name="20% - 强调文字颜色 2 41" xfId="9263"/>
    <cellStyle name="20% - 强调文字颜色 2 42" xfId="9264"/>
    <cellStyle name="20% - 强调文字颜色 2 43" xfId="9265"/>
    <cellStyle name="20% - 强调文字颜色 2 44" xfId="9266"/>
    <cellStyle name="20% - 强调文字颜色 2 45" xfId="9267"/>
    <cellStyle name="20% - 强调文字颜色 2 46" xfId="9268"/>
    <cellStyle name="20% - 强调文字颜色 2 47" xfId="9269"/>
    <cellStyle name="20% - 强调文字颜色 2 48" xfId="9270"/>
    <cellStyle name="20% - 强调文字颜色 2 49" xfId="9271"/>
    <cellStyle name="20% - 强调文字颜色 2 5" xfId="9272"/>
    <cellStyle name="20% - 强调文字颜色 2 50" xfId="9273"/>
    <cellStyle name="20% - 强调文字颜色 2 51" xfId="9274"/>
    <cellStyle name="20% - 强调文字颜色 2 52" xfId="9275"/>
    <cellStyle name="20% - 强调文字颜色 2 53" xfId="9276"/>
    <cellStyle name="20% - 强调文字颜色 2 54" xfId="9277"/>
    <cellStyle name="20% - 强调文字颜色 2 55" xfId="9278"/>
    <cellStyle name="20% - 强调文字颜色 2 56" xfId="9279"/>
    <cellStyle name="20% - 强调文字颜色 2 57" xfId="9280"/>
    <cellStyle name="20% - 强调文字颜色 2 58" xfId="9281"/>
    <cellStyle name="20% - 强调文字颜色 2 59" xfId="9282"/>
    <cellStyle name="20% - 强调文字颜色 2 6" xfId="9283"/>
    <cellStyle name="20% - 强调文字颜色 2 60" xfId="9284"/>
    <cellStyle name="20% - 强调文字颜色 2 61" xfId="9285"/>
    <cellStyle name="20% - 强调文字颜色 2 62" xfId="9286"/>
    <cellStyle name="20% - 强调文字颜色 2 63" xfId="9287"/>
    <cellStyle name="20% - 强调文字颜色 2 64" xfId="9288"/>
    <cellStyle name="20% - 强调文字颜色 2 65" xfId="9289"/>
    <cellStyle name="20% - 强调文字颜色 2 66" xfId="9290"/>
    <cellStyle name="20% - 强调文字颜色 2 67" xfId="9291"/>
    <cellStyle name="20% - 强调文字颜色 2 68" xfId="9292"/>
    <cellStyle name="20% - 强调文字颜色 2 69" xfId="9293"/>
    <cellStyle name="20% - 强调文字颜色 2 7" xfId="9294"/>
    <cellStyle name="20% - 强调文字颜色 2 70" xfId="9295"/>
    <cellStyle name="20% - 强调文字颜色 2 71" xfId="9296"/>
    <cellStyle name="20% - 强调文字颜色 2 72" xfId="9297"/>
    <cellStyle name="20% - 强调文字颜色 2 73" xfId="9298"/>
    <cellStyle name="20% - 强调文字颜色 2 74" xfId="9299"/>
    <cellStyle name="20% - 强调文字颜色 2 75" xfId="9300"/>
    <cellStyle name="20% - 强调文字颜色 2 76" xfId="9301"/>
    <cellStyle name="20% - 强调文字颜色 2 77" xfId="9302"/>
    <cellStyle name="20% - 强调文字颜色 2 78" xfId="9303"/>
    <cellStyle name="20% - 强调文字颜色 2 79" xfId="9304"/>
    <cellStyle name="20% - 强调文字颜色 2 8" xfId="9305"/>
    <cellStyle name="20% - 强调文字颜色 2 80" xfId="9306"/>
    <cellStyle name="20% - 强调文字颜色 2 81" xfId="9307"/>
    <cellStyle name="20% - 强调文字颜色 2 82" xfId="9308"/>
    <cellStyle name="20% - 强调文字颜色 2 83" xfId="9309"/>
    <cellStyle name="20% - 强调文字颜色 2 84" xfId="9310"/>
    <cellStyle name="20% - 强调文字颜色 2 85" xfId="9311"/>
    <cellStyle name="20% - 强调文字颜色 2 86" xfId="9312"/>
    <cellStyle name="20% - 强调文字颜色 2 87" xfId="9313"/>
    <cellStyle name="20% - 强调文字颜色 2 88" xfId="9314"/>
    <cellStyle name="20% - 强调文字颜色 2 89" xfId="9315"/>
    <cellStyle name="20% - 强调文字颜色 2 9" xfId="9316"/>
    <cellStyle name="20% - 强调文字颜色 2 90" xfId="9317"/>
    <cellStyle name="20% - 强调文字颜色 2 91" xfId="9318"/>
    <cellStyle name="20% - 强调文字颜色 2 92" xfId="9319"/>
    <cellStyle name="20% - 强调文字颜色 2 93" xfId="9320"/>
    <cellStyle name="20% - 强调文字颜色 2 94" xfId="9321"/>
    <cellStyle name="20% - 强调文字颜色 2 95" xfId="9322"/>
    <cellStyle name="20% - 强调文字颜色 2 96" xfId="9323"/>
    <cellStyle name="20% - 强调文字颜色 2 97" xfId="9324"/>
    <cellStyle name="20% - 强调文字颜色 2 98" xfId="9325"/>
    <cellStyle name="20% - 强调文字颜色 2 99" xfId="9326"/>
    <cellStyle name="20% - 强调文字颜色 3 10" xfId="9327"/>
    <cellStyle name="20% - 强调文字颜色 3 100" xfId="9328"/>
    <cellStyle name="20% - 强调文字颜色 3 101" xfId="9329"/>
    <cellStyle name="20% - 强调文字颜色 3 102" xfId="9330"/>
    <cellStyle name="20% - 强调文字颜色 3 103" xfId="9331"/>
    <cellStyle name="20% - 强调文字颜色 3 104" xfId="9332"/>
    <cellStyle name="20% - 强调文字颜色 3 105" xfId="9333"/>
    <cellStyle name="20% - 强调文字颜色 3 106" xfId="9334"/>
    <cellStyle name="20% - 强调文字颜色 3 107" xfId="9335"/>
    <cellStyle name="20% - 强调文字颜色 3 108" xfId="9336"/>
    <cellStyle name="20% - 强调文字颜色 3 109" xfId="9337"/>
    <cellStyle name="20% - 强调文字颜色 3 11" xfId="9338"/>
    <cellStyle name="20% - 强调文字颜色 3 110" xfId="9339"/>
    <cellStyle name="20% - 强调文字颜色 3 111" xfId="9340"/>
    <cellStyle name="20% - 强调文字颜色 3 112" xfId="9341"/>
    <cellStyle name="20% - 强调文字颜色 3 113" xfId="9342"/>
    <cellStyle name="20% - 强调文字颜色 3 114" xfId="9343"/>
    <cellStyle name="20% - 强调文字颜色 3 115" xfId="9344"/>
    <cellStyle name="20% - 强调文字颜色 3 116" xfId="9345"/>
    <cellStyle name="20% - 强调文字颜色 3 117" xfId="9346"/>
    <cellStyle name="20% - 强调文字颜色 3 118" xfId="9347"/>
    <cellStyle name="20% - 强调文字颜色 3 119" xfId="9348"/>
    <cellStyle name="20% - 强调文字颜色 3 12" xfId="9349"/>
    <cellStyle name="20% - 强调文字颜色 3 120" xfId="9350"/>
    <cellStyle name="20% - 强调文字颜色 3 121" xfId="9351"/>
    <cellStyle name="20% - 强调文字颜色 3 122" xfId="9352"/>
    <cellStyle name="20% - 强调文字颜色 3 123" xfId="9353"/>
    <cellStyle name="20% - 强调文字颜色 3 124" xfId="9354"/>
    <cellStyle name="20% - 强调文字颜色 3 125" xfId="9355"/>
    <cellStyle name="20% - 强调文字颜色 3 126" xfId="9356"/>
    <cellStyle name="20% - 强调文字颜色 3 127" xfId="9357"/>
    <cellStyle name="20% - 强调文字颜色 3 128" xfId="9358"/>
    <cellStyle name="20% - 强调文字颜色 3 129" xfId="9359"/>
    <cellStyle name="20% - 强调文字颜色 3 13" xfId="9360"/>
    <cellStyle name="20% - 强调文字颜色 3 130" xfId="9361"/>
    <cellStyle name="20% - 强调文字颜色 3 131" xfId="9362"/>
    <cellStyle name="20% - 强调文字颜色 3 132" xfId="9363"/>
    <cellStyle name="20% - 强调文字颜色 3 133" xfId="9364"/>
    <cellStyle name="20% - 强调文字颜色 3 134" xfId="9365"/>
    <cellStyle name="20% - 强调文字颜色 3 135" xfId="9366"/>
    <cellStyle name="20% - 强调文字颜色 3 136" xfId="9367"/>
    <cellStyle name="20% - 强调文字颜色 3 137" xfId="9368"/>
    <cellStyle name="20% - 强调文字颜色 3 138" xfId="9369"/>
    <cellStyle name="20% - 强调文字颜色 3 139" xfId="9370"/>
    <cellStyle name="20% - 强调文字颜色 3 14" xfId="9371"/>
    <cellStyle name="20% - 强调文字颜色 3 140" xfId="9372"/>
    <cellStyle name="20% - 强调文字颜色 3 141" xfId="9373"/>
    <cellStyle name="20% - 强调文字颜色 3 142" xfId="9374"/>
    <cellStyle name="20% - 强调文字颜色 3 143" xfId="9375"/>
    <cellStyle name="20% - 强调文字颜色 3 15" xfId="9376"/>
    <cellStyle name="20% - 强调文字颜色 3 16" xfId="9377"/>
    <cellStyle name="20% - 强调文字颜色 3 17" xfId="9378"/>
    <cellStyle name="20% - 强调文字颜色 3 18" xfId="9379"/>
    <cellStyle name="20% - 强调文字颜色 3 19" xfId="9380"/>
    <cellStyle name="20% - 强调文字颜色 3 2" xfId="9381"/>
    <cellStyle name="20% - 强调文字颜色 3 20" xfId="9382"/>
    <cellStyle name="20% - 强调文字颜色 3 21" xfId="9383"/>
    <cellStyle name="20% - 强调文字颜色 3 22" xfId="9384"/>
    <cellStyle name="20% - 强调文字颜色 3 23" xfId="9385"/>
    <cellStyle name="20% - 强调文字颜色 3 24" xfId="9386"/>
    <cellStyle name="20% - 强调文字颜色 3 25" xfId="9387"/>
    <cellStyle name="20% - 强调文字颜色 3 26" xfId="9388"/>
    <cellStyle name="20% - 强调文字颜色 3 27" xfId="9389"/>
    <cellStyle name="20% - 强调文字颜色 3 28" xfId="9390"/>
    <cellStyle name="20% - 强调文字颜色 3 29" xfId="9391"/>
    <cellStyle name="20% - 强调文字颜色 3 3" xfId="9392"/>
    <cellStyle name="20% - 强调文字颜色 3 30" xfId="9393"/>
    <cellStyle name="20% - 强调文字颜色 3 31" xfId="9394"/>
    <cellStyle name="20% - 强调文字颜色 3 32" xfId="9395"/>
    <cellStyle name="20% - 强调文字颜色 3 33" xfId="9396"/>
    <cellStyle name="20% - 强调文字颜色 3 34" xfId="9397"/>
    <cellStyle name="20% - 强调文字颜色 3 35" xfId="9398"/>
    <cellStyle name="20% - 强调文字颜色 3 36" xfId="9399"/>
    <cellStyle name="20% - 强调文字颜色 3 37" xfId="9400"/>
    <cellStyle name="20% - 强调文字颜色 3 38" xfId="9401"/>
    <cellStyle name="20% - 强调文字颜色 3 39" xfId="9402"/>
    <cellStyle name="20% - 强调文字颜色 3 4" xfId="9403"/>
    <cellStyle name="20% - 强调文字颜色 3 40" xfId="9404"/>
    <cellStyle name="20% - 强调文字颜色 3 41" xfId="9405"/>
    <cellStyle name="20% - 强调文字颜色 3 42" xfId="9406"/>
    <cellStyle name="20% - 强调文字颜色 3 43" xfId="9407"/>
    <cellStyle name="20% - 强调文字颜色 3 44" xfId="9408"/>
    <cellStyle name="20% - 强调文字颜色 3 45" xfId="9409"/>
    <cellStyle name="20% - 强调文字颜色 3 46" xfId="9410"/>
    <cellStyle name="20% - 强调文字颜色 3 47" xfId="9411"/>
    <cellStyle name="20% - 强调文字颜色 3 48" xfId="9412"/>
    <cellStyle name="20% - 强调文字颜色 3 49" xfId="9413"/>
    <cellStyle name="20% - 强调文字颜色 3 5" xfId="9414"/>
    <cellStyle name="20% - 强调文字颜色 3 50" xfId="9415"/>
    <cellStyle name="20% - 强调文字颜色 3 51" xfId="9416"/>
    <cellStyle name="20% - 强调文字颜色 3 52" xfId="9417"/>
    <cellStyle name="20% - 强调文字颜色 3 53" xfId="9418"/>
    <cellStyle name="20% - 强调文字颜色 3 54" xfId="9419"/>
    <cellStyle name="20% - 强调文字颜色 3 55" xfId="9420"/>
    <cellStyle name="20% - 强调文字颜色 3 56" xfId="9421"/>
    <cellStyle name="20% - 强调文字颜色 3 57" xfId="9422"/>
    <cellStyle name="20% - 强调文字颜色 3 58" xfId="9423"/>
    <cellStyle name="20% - 强调文字颜色 3 59" xfId="9424"/>
    <cellStyle name="20% - 强调文字颜色 3 6" xfId="9425"/>
    <cellStyle name="20% - 强调文字颜色 3 60" xfId="9426"/>
    <cellStyle name="20% - 强调文字颜色 3 61" xfId="9427"/>
    <cellStyle name="20% - 强调文字颜色 3 62" xfId="9428"/>
    <cellStyle name="20% - 强调文字颜色 3 63" xfId="9429"/>
    <cellStyle name="20% - 强调文字颜色 3 64" xfId="9430"/>
    <cellStyle name="20% - 强调文字颜色 3 65" xfId="9431"/>
    <cellStyle name="20% - 强调文字颜色 3 66" xfId="9432"/>
    <cellStyle name="20% - 强调文字颜色 3 67" xfId="9433"/>
    <cellStyle name="20% - 强调文字颜色 3 68" xfId="9434"/>
    <cellStyle name="20% - 强调文字颜色 3 69" xfId="9435"/>
    <cellStyle name="20% - 强调文字颜色 3 7" xfId="9436"/>
    <cellStyle name="20% - 强调文字颜色 3 70" xfId="9437"/>
    <cellStyle name="20% - 强调文字颜色 3 71" xfId="9438"/>
    <cellStyle name="20% - 强调文字颜色 3 72" xfId="9439"/>
    <cellStyle name="20% - 强调文字颜色 3 73" xfId="9440"/>
    <cellStyle name="20% - 强调文字颜色 3 74" xfId="9441"/>
    <cellStyle name="20% - 强调文字颜色 3 75" xfId="9442"/>
    <cellStyle name="20% - 强调文字颜色 3 76" xfId="9443"/>
    <cellStyle name="20% - 强调文字颜色 3 77" xfId="9444"/>
    <cellStyle name="20% - 强调文字颜色 3 78" xfId="9445"/>
    <cellStyle name="20% - 强调文字颜色 3 79" xfId="9446"/>
    <cellStyle name="20% - 强调文字颜色 3 8" xfId="9447"/>
    <cellStyle name="20% - 强调文字颜色 3 80" xfId="9448"/>
    <cellStyle name="20% - 强调文字颜色 3 81" xfId="9449"/>
    <cellStyle name="20% - 强调文字颜色 3 82" xfId="9450"/>
    <cellStyle name="20% - 强调文字颜色 3 83" xfId="9451"/>
    <cellStyle name="20% - 强调文字颜色 3 84" xfId="9452"/>
    <cellStyle name="20% - 强调文字颜色 3 85" xfId="9453"/>
    <cellStyle name="20% - 强调文字颜色 3 86" xfId="9454"/>
    <cellStyle name="20% - 强调文字颜色 3 87" xfId="9455"/>
    <cellStyle name="20% - 强调文字颜色 3 88" xfId="9456"/>
    <cellStyle name="20% - 强调文字颜色 3 89" xfId="9457"/>
    <cellStyle name="20% - 强调文字颜色 3 9" xfId="9458"/>
    <cellStyle name="20% - 强调文字颜色 3 90" xfId="9459"/>
    <cellStyle name="20% - 强调文字颜色 3 91" xfId="9460"/>
    <cellStyle name="20% - 强调文字颜色 3 92" xfId="9461"/>
    <cellStyle name="20% - 强调文字颜色 3 93" xfId="9462"/>
    <cellStyle name="20% - 强调文字颜色 3 94" xfId="9463"/>
    <cellStyle name="20% - 强调文字颜色 3 95" xfId="9464"/>
    <cellStyle name="20% - 强调文字颜色 3 96" xfId="9465"/>
    <cellStyle name="20% - 强调文字颜色 3 97" xfId="9466"/>
    <cellStyle name="20% - 强调文字颜色 3 98" xfId="9467"/>
    <cellStyle name="20% - 强调文字颜色 3 99" xfId="9468"/>
    <cellStyle name="20% - 强调文字颜色 4 10" xfId="9469"/>
    <cellStyle name="20% - 强调文字颜色 4 100" xfId="9470"/>
    <cellStyle name="20% - 强调文字颜色 4 101" xfId="9471"/>
    <cellStyle name="20% - 强调文字颜色 4 102" xfId="9472"/>
    <cellStyle name="20% - 强调文字颜色 4 103" xfId="9473"/>
    <cellStyle name="20% - 强调文字颜色 4 104" xfId="9474"/>
    <cellStyle name="20% - 强调文字颜色 4 105" xfId="9475"/>
    <cellStyle name="20% - 强调文字颜色 4 106" xfId="9476"/>
    <cellStyle name="20% - 强调文字颜色 4 107" xfId="9477"/>
    <cellStyle name="20% - 强调文字颜色 4 108" xfId="9478"/>
    <cellStyle name="20% - 强调文字颜色 4 109" xfId="9479"/>
    <cellStyle name="20% - 强调文字颜色 4 11" xfId="9480"/>
    <cellStyle name="20% - 强调文字颜色 4 110" xfId="9481"/>
    <cellStyle name="20% - 强调文字颜色 4 111" xfId="9482"/>
    <cellStyle name="20% - 强调文字颜色 4 112" xfId="9483"/>
    <cellStyle name="20% - 强调文字颜色 4 113" xfId="9484"/>
    <cellStyle name="20% - 强调文字颜色 4 114" xfId="9485"/>
    <cellStyle name="20% - 强调文字颜色 4 115" xfId="9486"/>
    <cellStyle name="20% - 强调文字颜色 4 116" xfId="9487"/>
    <cellStyle name="20% - 强调文字颜色 4 117" xfId="9488"/>
    <cellStyle name="20% - 强调文字颜色 4 118" xfId="9489"/>
    <cellStyle name="20% - 强调文字颜色 4 119" xfId="9490"/>
    <cellStyle name="20% - 强调文字颜色 4 12" xfId="9491"/>
    <cellStyle name="20% - 强调文字颜色 4 120" xfId="9492"/>
    <cellStyle name="20% - 强调文字颜色 4 121" xfId="9493"/>
    <cellStyle name="20% - 强调文字颜色 4 122" xfId="9494"/>
    <cellStyle name="20% - 强调文字颜色 4 123" xfId="9495"/>
    <cellStyle name="20% - 强调文字颜色 4 124" xfId="9496"/>
    <cellStyle name="20% - 强调文字颜色 4 125" xfId="9497"/>
    <cellStyle name="20% - 强调文字颜色 4 126" xfId="9498"/>
    <cellStyle name="20% - 强调文字颜色 4 127" xfId="9499"/>
    <cellStyle name="20% - 强调文字颜色 4 128" xfId="9500"/>
    <cellStyle name="20% - 强调文字颜色 4 129" xfId="9501"/>
    <cellStyle name="20% - 强调文字颜色 4 13" xfId="9502"/>
    <cellStyle name="20% - 强调文字颜色 4 130" xfId="9503"/>
    <cellStyle name="20% - 强调文字颜色 4 131" xfId="9504"/>
    <cellStyle name="20% - 强调文字颜色 4 132" xfId="9505"/>
    <cellStyle name="20% - 强调文字颜色 4 133" xfId="9506"/>
    <cellStyle name="20% - 强调文字颜色 4 134" xfId="9507"/>
    <cellStyle name="20% - 强调文字颜色 4 135" xfId="9508"/>
    <cellStyle name="20% - 强调文字颜色 4 136" xfId="9509"/>
    <cellStyle name="20% - 强调文字颜色 4 137" xfId="9510"/>
    <cellStyle name="20% - 强调文字颜色 4 138" xfId="9511"/>
    <cellStyle name="20% - 强调文字颜色 4 139" xfId="9512"/>
    <cellStyle name="20% - 强调文字颜色 4 14" xfId="9513"/>
    <cellStyle name="20% - 强调文字颜色 4 140" xfId="9514"/>
    <cellStyle name="20% - 强调文字颜色 4 141" xfId="9515"/>
    <cellStyle name="20% - 强调文字颜色 4 142" xfId="9516"/>
    <cellStyle name="20% - 强调文字颜色 4 143" xfId="9517"/>
    <cellStyle name="20% - 强调文字颜色 4 15" xfId="9518"/>
    <cellStyle name="20% - 强调文字颜色 4 16" xfId="9519"/>
    <cellStyle name="20% - 强调文字颜色 4 17" xfId="9520"/>
    <cellStyle name="20% - 强调文字颜色 4 18" xfId="9521"/>
    <cellStyle name="20% - 强调文字颜色 4 19" xfId="9522"/>
    <cellStyle name="20% - 强调文字颜色 4 2" xfId="9523"/>
    <cellStyle name="20% - 强调文字颜色 4 20" xfId="9524"/>
    <cellStyle name="20% - 强调文字颜色 4 21" xfId="9525"/>
    <cellStyle name="20% - 强调文字颜色 4 22" xfId="9526"/>
    <cellStyle name="20% - 强调文字颜色 4 23" xfId="9527"/>
    <cellStyle name="20% - 强调文字颜色 4 24" xfId="9528"/>
    <cellStyle name="20% - 强调文字颜色 4 25" xfId="9529"/>
    <cellStyle name="20% - 强调文字颜色 4 26" xfId="9530"/>
    <cellStyle name="20% - 强调文字颜色 4 27" xfId="9531"/>
    <cellStyle name="20% - 强调文字颜色 4 28" xfId="9532"/>
    <cellStyle name="20% - 强调文字颜色 4 29" xfId="9533"/>
    <cellStyle name="20% - 强调文字颜色 4 3" xfId="9534"/>
    <cellStyle name="20% - 强调文字颜色 4 30" xfId="9535"/>
    <cellStyle name="20% - 强调文字颜色 4 31" xfId="9536"/>
    <cellStyle name="20% - 强调文字颜色 4 32" xfId="9537"/>
    <cellStyle name="20% - 强调文字颜色 4 33" xfId="9538"/>
    <cellStyle name="20% - 强调文字颜色 4 34" xfId="9539"/>
    <cellStyle name="20% - 强调文字颜色 4 35" xfId="9540"/>
    <cellStyle name="20% - 强调文字颜色 4 36" xfId="9541"/>
    <cellStyle name="20% - 强调文字颜色 4 37" xfId="9542"/>
    <cellStyle name="20% - 强调文字颜色 4 38" xfId="9543"/>
    <cellStyle name="20% - 强调文字颜色 4 39" xfId="9544"/>
    <cellStyle name="20% - 强调文字颜色 4 4" xfId="9545"/>
    <cellStyle name="20% - 强调文字颜色 4 40" xfId="9546"/>
    <cellStyle name="20% - 强调文字颜色 4 41" xfId="9547"/>
    <cellStyle name="20% - 强调文字颜色 4 42" xfId="9548"/>
    <cellStyle name="20% - 强调文字颜色 4 43" xfId="9549"/>
    <cellStyle name="20% - 强调文字颜色 4 44" xfId="9550"/>
    <cellStyle name="20% - 强调文字颜色 4 45" xfId="9551"/>
    <cellStyle name="20% - 强调文字颜色 4 46" xfId="9552"/>
    <cellStyle name="20% - 强调文字颜色 4 47" xfId="9553"/>
    <cellStyle name="20% - 强调文字颜色 4 48" xfId="9554"/>
    <cellStyle name="20% - 强调文字颜色 4 49" xfId="9555"/>
    <cellStyle name="20% - 强调文字颜色 4 5" xfId="9556"/>
    <cellStyle name="20% - 强调文字颜色 4 50" xfId="9557"/>
    <cellStyle name="20% - 强调文字颜色 4 51" xfId="9558"/>
    <cellStyle name="20% - 强调文字颜色 4 52" xfId="9559"/>
    <cellStyle name="20% - 强调文字颜色 4 53" xfId="9560"/>
    <cellStyle name="20% - 强调文字颜色 4 54" xfId="9561"/>
    <cellStyle name="20% - 强调文字颜色 4 55" xfId="9562"/>
    <cellStyle name="20% - 强调文字颜色 4 56" xfId="9563"/>
    <cellStyle name="20% - 强调文字颜色 4 57" xfId="9564"/>
    <cellStyle name="20% - 强调文字颜色 4 58" xfId="9565"/>
    <cellStyle name="20% - 强调文字颜色 4 59" xfId="9566"/>
    <cellStyle name="20% - 强调文字颜色 4 6" xfId="9567"/>
    <cellStyle name="20% - 强调文字颜色 4 60" xfId="9568"/>
    <cellStyle name="20% - 强调文字颜色 4 61" xfId="9569"/>
    <cellStyle name="20% - 强调文字颜色 4 62" xfId="9570"/>
    <cellStyle name="20% - 强调文字颜色 4 63" xfId="9571"/>
    <cellStyle name="20% - 强调文字颜色 4 64" xfId="9572"/>
    <cellStyle name="20% - 强调文字颜色 4 65" xfId="9573"/>
    <cellStyle name="20% - 强调文字颜色 4 66" xfId="9574"/>
    <cellStyle name="20% - 强调文字颜色 4 67" xfId="9575"/>
    <cellStyle name="20% - 强调文字颜色 4 68" xfId="9576"/>
    <cellStyle name="20% - 强调文字颜色 4 69" xfId="9577"/>
    <cellStyle name="20% - 强调文字颜色 4 7" xfId="9578"/>
    <cellStyle name="20% - 强调文字颜色 4 70" xfId="9579"/>
    <cellStyle name="20% - 强调文字颜色 4 71" xfId="9580"/>
    <cellStyle name="20% - 强调文字颜色 4 72" xfId="9581"/>
    <cellStyle name="20% - 强调文字颜色 4 73" xfId="9582"/>
    <cellStyle name="20% - 强调文字颜色 4 74" xfId="9583"/>
    <cellStyle name="20% - 强调文字颜色 4 75" xfId="9584"/>
    <cellStyle name="20% - 强调文字颜色 4 76" xfId="9585"/>
    <cellStyle name="20% - 强调文字颜色 4 77" xfId="9586"/>
    <cellStyle name="20% - 强调文字颜色 4 78" xfId="9587"/>
    <cellStyle name="20% - 强调文字颜色 4 79" xfId="9588"/>
    <cellStyle name="20% - 强调文字颜色 4 8" xfId="9589"/>
    <cellStyle name="20% - 强调文字颜色 4 80" xfId="9590"/>
    <cellStyle name="20% - 强调文字颜色 4 81" xfId="9591"/>
    <cellStyle name="20% - 强调文字颜色 4 82" xfId="9592"/>
    <cellStyle name="20% - 强调文字颜色 4 83" xfId="9593"/>
    <cellStyle name="20% - 强调文字颜色 4 84" xfId="9594"/>
    <cellStyle name="20% - 强调文字颜色 4 85" xfId="9595"/>
    <cellStyle name="20% - 强调文字颜色 4 86" xfId="9596"/>
    <cellStyle name="20% - 强调文字颜色 4 87" xfId="9597"/>
    <cellStyle name="20% - 强调文字颜色 4 88" xfId="9598"/>
    <cellStyle name="20% - 强调文字颜色 4 89" xfId="9599"/>
    <cellStyle name="20% - 强调文字颜色 4 9" xfId="9600"/>
    <cellStyle name="20% - 强调文字颜色 4 90" xfId="9601"/>
    <cellStyle name="20% - 强调文字颜色 4 91" xfId="9602"/>
    <cellStyle name="20% - 强调文字颜色 4 92" xfId="9603"/>
    <cellStyle name="20% - 强调文字颜色 4 93" xfId="9604"/>
    <cellStyle name="20% - 强调文字颜色 4 94" xfId="9605"/>
    <cellStyle name="20% - 强调文字颜色 4 95" xfId="9606"/>
    <cellStyle name="20% - 强调文字颜色 4 96" xfId="9607"/>
    <cellStyle name="20% - 强调文字颜色 4 97" xfId="9608"/>
    <cellStyle name="20% - 强调文字颜色 4 98" xfId="9609"/>
    <cellStyle name="20% - 强调文字颜色 4 99" xfId="9610"/>
    <cellStyle name="20% - 强调文字颜色 5 10" xfId="9611"/>
    <cellStyle name="20% - 强调文字颜色 5 100" xfId="9612"/>
    <cellStyle name="20% - 强调文字颜色 5 101" xfId="9613"/>
    <cellStyle name="20% - 强调文字颜色 5 102" xfId="9614"/>
    <cellStyle name="20% - 强调文字颜色 5 103" xfId="9615"/>
    <cellStyle name="20% - 强调文字颜色 5 104" xfId="9616"/>
    <cellStyle name="20% - 强调文字颜色 5 105" xfId="9617"/>
    <cellStyle name="20% - 强调文字颜色 5 106" xfId="9618"/>
    <cellStyle name="20% - 强调文字颜色 5 107" xfId="9619"/>
    <cellStyle name="20% - 强调文字颜色 5 108" xfId="9620"/>
    <cellStyle name="20% - 强调文字颜色 5 109" xfId="9621"/>
    <cellStyle name="20% - 强调文字颜色 5 11" xfId="9622"/>
    <cellStyle name="20% - 强调文字颜色 5 110" xfId="9623"/>
    <cellStyle name="20% - 强调文字颜色 5 111" xfId="9624"/>
    <cellStyle name="20% - 强调文字颜色 5 112" xfId="9625"/>
    <cellStyle name="20% - 强调文字颜色 5 113" xfId="9626"/>
    <cellStyle name="20% - 强调文字颜色 5 114" xfId="9627"/>
    <cellStyle name="20% - 强调文字颜色 5 115" xfId="9628"/>
    <cellStyle name="20% - 强调文字颜色 5 116" xfId="9629"/>
    <cellStyle name="20% - 强调文字颜色 5 117" xfId="9630"/>
    <cellStyle name="20% - 强调文字颜色 5 118" xfId="9631"/>
    <cellStyle name="20% - 强调文字颜色 5 119" xfId="9632"/>
    <cellStyle name="20% - 强调文字颜色 5 12" xfId="9633"/>
    <cellStyle name="20% - 强调文字颜色 5 120" xfId="9634"/>
    <cellStyle name="20% - 强调文字颜色 5 121" xfId="9635"/>
    <cellStyle name="20% - 强调文字颜色 5 122" xfId="9636"/>
    <cellStyle name="20% - 强调文字颜色 5 123" xfId="9637"/>
    <cellStyle name="20% - 强调文字颜色 5 124" xfId="9638"/>
    <cellStyle name="20% - 强调文字颜色 5 125" xfId="9639"/>
    <cellStyle name="20% - 强调文字颜色 5 126" xfId="9640"/>
    <cellStyle name="20% - 强调文字颜色 5 127" xfId="9641"/>
    <cellStyle name="20% - 强调文字颜色 5 128" xfId="9642"/>
    <cellStyle name="20% - 强调文字颜色 5 129" xfId="9643"/>
    <cellStyle name="20% - 强调文字颜色 5 13" xfId="9644"/>
    <cellStyle name="20% - 强调文字颜色 5 130" xfId="9645"/>
    <cellStyle name="20% - 强调文字颜色 5 131" xfId="9646"/>
    <cellStyle name="20% - 强调文字颜色 5 132" xfId="9647"/>
    <cellStyle name="20% - 强调文字颜色 5 133" xfId="9648"/>
    <cellStyle name="20% - 强调文字颜色 5 134" xfId="9649"/>
    <cellStyle name="20% - 强调文字颜色 5 135" xfId="9650"/>
    <cellStyle name="20% - 强调文字颜色 5 136" xfId="9651"/>
    <cellStyle name="20% - 强调文字颜色 5 137" xfId="9652"/>
    <cellStyle name="20% - 强调文字颜色 5 138" xfId="9653"/>
    <cellStyle name="20% - 强调文字颜色 5 139" xfId="9654"/>
    <cellStyle name="20% - 强调文字颜色 5 14" xfId="9655"/>
    <cellStyle name="20% - 强调文字颜色 5 140" xfId="9656"/>
    <cellStyle name="20% - 强调文字颜色 5 141" xfId="9657"/>
    <cellStyle name="20% - 强调文字颜色 5 142" xfId="9658"/>
    <cellStyle name="20% - 强调文字颜色 5 143" xfId="9659"/>
    <cellStyle name="20% - 强调文字颜色 5 15" xfId="9660"/>
    <cellStyle name="20% - 强调文字颜色 5 16" xfId="9661"/>
    <cellStyle name="20% - 强调文字颜色 5 17" xfId="9662"/>
    <cellStyle name="20% - 强调文字颜色 5 18" xfId="9663"/>
    <cellStyle name="20% - 强调文字颜色 5 19" xfId="9664"/>
    <cellStyle name="20% - 强调文字颜色 5 2" xfId="9665"/>
    <cellStyle name="20% - 强调文字颜色 5 20" xfId="9666"/>
    <cellStyle name="20% - 强调文字颜色 5 21" xfId="9667"/>
    <cellStyle name="20% - 强调文字颜色 5 22" xfId="9668"/>
    <cellStyle name="20% - 强调文字颜色 5 23" xfId="9669"/>
    <cellStyle name="20% - 强调文字颜色 5 24" xfId="9670"/>
    <cellStyle name="20% - 强调文字颜色 5 25" xfId="9671"/>
    <cellStyle name="20% - 强调文字颜色 5 26" xfId="9672"/>
    <cellStyle name="20% - 强调文字颜色 5 27" xfId="9673"/>
    <cellStyle name="20% - 强调文字颜色 5 28" xfId="9674"/>
    <cellStyle name="20% - 强调文字颜色 5 29" xfId="9675"/>
    <cellStyle name="20% - 强调文字颜色 5 3" xfId="9676"/>
    <cellStyle name="20% - 强调文字颜色 5 30" xfId="9677"/>
    <cellStyle name="20% - 强调文字颜色 5 31" xfId="9678"/>
    <cellStyle name="20% - 强调文字颜色 5 32" xfId="9679"/>
    <cellStyle name="20% - 强调文字颜色 5 33" xfId="9680"/>
    <cellStyle name="20% - 强调文字颜色 5 34" xfId="9681"/>
    <cellStyle name="20% - 强调文字颜色 5 35" xfId="9682"/>
    <cellStyle name="20% - 强调文字颜色 5 36" xfId="9683"/>
    <cellStyle name="20% - 强调文字颜色 5 37" xfId="9684"/>
    <cellStyle name="20% - 强调文字颜色 5 38" xfId="9685"/>
    <cellStyle name="20% - 强调文字颜色 5 39" xfId="9686"/>
    <cellStyle name="20% - 强调文字颜色 5 4" xfId="9687"/>
    <cellStyle name="20% - 强调文字颜色 5 40" xfId="9688"/>
    <cellStyle name="20% - 强调文字颜色 5 41" xfId="9689"/>
    <cellStyle name="20% - 强调文字颜色 5 42" xfId="9690"/>
    <cellStyle name="20% - 强调文字颜色 5 43" xfId="9691"/>
    <cellStyle name="20% - 强调文字颜色 5 44" xfId="9692"/>
    <cellStyle name="20% - 强调文字颜色 5 45" xfId="9693"/>
    <cellStyle name="20% - 强调文字颜色 5 46" xfId="9694"/>
    <cellStyle name="20% - 强调文字颜色 5 47" xfId="9695"/>
    <cellStyle name="20% - 强调文字颜色 5 48" xfId="9696"/>
    <cellStyle name="20% - 强调文字颜色 5 49" xfId="9697"/>
    <cellStyle name="20% - 强调文字颜色 5 5" xfId="9698"/>
    <cellStyle name="20% - 强调文字颜色 5 50" xfId="9699"/>
    <cellStyle name="20% - 强调文字颜色 5 51" xfId="9700"/>
    <cellStyle name="20% - 强调文字颜色 5 52" xfId="9701"/>
    <cellStyle name="20% - 强调文字颜色 5 53" xfId="9702"/>
    <cellStyle name="20% - 强调文字颜色 5 54" xfId="9703"/>
    <cellStyle name="20% - 强调文字颜色 5 55" xfId="9704"/>
    <cellStyle name="20% - 强调文字颜色 5 56" xfId="9705"/>
    <cellStyle name="20% - 强调文字颜色 5 57" xfId="9706"/>
    <cellStyle name="20% - 强调文字颜色 5 58" xfId="9707"/>
    <cellStyle name="20% - 强调文字颜色 5 59" xfId="9708"/>
    <cellStyle name="20% - 强调文字颜色 5 6" xfId="9709"/>
    <cellStyle name="20% - 强调文字颜色 5 60" xfId="9710"/>
    <cellStyle name="20% - 强调文字颜色 5 61" xfId="9711"/>
    <cellStyle name="20% - 强调文字颜色 5 62" xfId="9712"/>
    <cellStyle name="20% - 强调文字颜色 5 63" xfId="9713"/>
    <cellStyle name="20% - 强调文字颜色 5 64" xfId="9714"/>
    <cellStyle name="20% - 强调文字颜色 5 65" xfId="9715"/>
    <cellStyle name="20% - 强调文字颜色 5 66" xfId="9716"/>
    <cellStyle name="20% - 强调文字颜色 5 67" xfId="9717"/>
    <cellStyle name="20% - 强调文字颜色 5 68" xfId="9718"/>
    <cellStyle name="20% - 强调文字颜色 5 69" xfId="9719"/>
    <cellStyle name="20% - 强调文字颜色 5 7" xfId="9720"/>
    <cellStyle name="20% - 强调文字颜色 5 70" xfId="9721"/>
    <cellStyle name="20% - 强调文字颜色 5 71" xfId="9722"/>
    <cellStyle name="20% - 强调文字颜色 5 72" xfId="9723"/>
    <cellStyle name="20% - 强调文字颜色 5 73" xfId="9724"/>
    <cellStyle name="20% - 强调文字颜色 5 74" xfId="9725"/>
    <cellStyle name="20% - 强调文字颜色 5 75" xfId="9726"/>
    <cellStyle name="20% - 强调文字颜色 5 76" xfId="9727"/>
    <cellStyle name="20% - 强调文字颜色 5 77" xfId="9728"/>
    <cellStyle name="20% - 强调文字颜色 5 78" xfId="9729"/>
    <cellStyle name="20% - 强调文字颜色 5 79" xfId="9730"/>
    <cellStyle name="20% - 强调文字颜色 5 8" xfId="9731"/>
    <cellStyle name="20% - 强调文字颜色 5 80" xfId="9732"/>
    <cellStyle name="20% - 强调文字颜色 5 81" xfId="9733"/>
    <cellStyle name="20% - 强调文字颜色 5 82" xfId="9734"/>
    <cellStyle name="20% - 强调文字颜色 5 83" xfId="9735"/>
    <cellStyle name="20% - 强调文字颜色 5 84" xfId="9736"/>
    <cellStyle name="20% - 强调文字颜色 5 85" xfId="9737"/>
    <cellStyle name="20% - 强调文字颜色 5 86" xfId="9738"/>
    <cellStyle name="20% - 强调文字颜色 5 87" xfId="9739"/>
    <cellStyle name="20% - 强调文字颜色 5 88" xfId="9740"/>
    <cellStyle name="20% - 强调文字颜色 5 89" xfId="9741"/>
    <cellStyle name="20% - 强调文字颜色 5 9" xfId="9742"/>
    <cellStyle name="20% - 强调文字颜色 5 90" xfId="9743"/>
    <cellStyle name="20% - 强调文字颜色 5 91" xfId="9744"/>
    <cellStyle name="20% - 强调文字颜色 5 92" xfId="9745"/>
    <cellStyle name="20% - 强调文字颜色 5 93" xfId="9746"/>
    <cellStyle name="20% - 强调文字颜色 5 94" xfId="9747"/>
    <cellStyle name="20% - 强调文字颜色 5 95" xfId="9748"/>
    <cellStyle name="20% - 强调文字颜色 5 96" xfId="9749"/>
    <cellStyle name="20% - 强调文字颜色 5 97" xfId="9750"/>
    <cellStyle name="20% - 强调文字颜色 5 98" xfId="9751"/>
    <cellStyle name="20% - 强调文字颜色 5 99" xfId="9752"/>
    <cellStyle name="20% - 强调文字颜色 6 10" xfId="9753"/>
    <cellStyle name="20% - 强调文字颜色 6 100" xfId="9754"/>
    <cellStyle name="20% - 强调文字颜色 6 101" xfId="9755"/>
    <cellStyle name="20% - 强调文字颜色 6 102" xfId="9756"/>
    <cellStyle name="20% - 强调文字颜色 6 103" xfId="9757"/>
    <cellStyle name="20% - 强调文字颜色 6 104" xfId="9758"/>
    <cellStyle name="20% - 强调文字颜色 6 105" xfId="9759"/>
    <cellStyle name="20% - 强调文字颜色 6 106" xfId="9760"/>
    <cellStyle name="20% - 强调文字颜色 6 107" xfId="9761"/>
    <cellStyle name="20% - 强调文字颜色 6 108" xfId="9762"/>
    <cellStyle name="20% - 强调文字颜色 6 109" xfId="9763"/>
    <cellStyle name="20% - 强调文字颜色 6 11" xfId="9764"/>
    <cellStyle name="20% - 强调文字颜色 6 110" xfId="9765"/>
    <cellStyle name="20% - 强调文字颜色 6 111" xfId="9766"/>
    <cellStyle name="20% - 强调文字颜色 6 112" xfId="9767"/>
    <cellStyle name="20% - 强调文字颜色 6 113" xfId="9768"/>
    <cellStyle name="20% - 强调文字颜色 6 114" xfId="9769"/>
    <cellStyle name="20% - 强调文字颜色 6 115" xfId="9770"/>
    <cellStyle name="20% - 强调文字颜色 6 116" xfId="9771"/>
    <cellStyle name="20% - 强调文字颜色 6 117" xfId="9772"/>
    <cellStyle name="20% - 强调文字颜色 6 118" xfId="9773"/>
    <cellStyle name="20% - 强调文字颜色 6 119" xfId="9774"/>
    <cellStyle name="20% - 强调文字颜色 6 12" xfId="9775"/>
    <cellStyle name="20% - 强调文字颜色 6 120" xfId="9776"/>
    <cellStyle name="20% - 强调文字颜色 6 121" xfId="9777"/>
    <cellStyle name="20% - 强调文字颜色 6 122" xfId="9778"/>
    <cellStyle name="20% - 强调文字颜色 6 123" xfId="9779"/>
    <cellStyle name="20% - 强调文字颜色 6 124" xfId="9780"/>
    <cellStyle name="20% - 强调文字颜色 6 125" xfId="9781"/>
    <cellStyle name="20% - 强调文字颜色 6 126" xfId="9782"/>
    <cellStyle name="20% - 强调文字颜色 6 127" xfId="9783"/>
    <cellStyle name="20% - 强调文字颜色 6 128" xfId="9784"/>
    <cellStyle name="20% - 强调文字颜色 6 129" xfId="9785"/>
    <cellStyle name="20% - 强调文字颜色 6 13" xfId="9786"/>
    <cellStyle name="20% - 强调文字颜色 6 130" xfId="9787"/>
    <cellStyle name="20% - 强调文字颜色 6 131" xfId="9788"/>
    <cellStyle name="20% - 强调文字颜色 6 132" xfId="9789"/>
    <cellStyle name="20% - 强调文字颜色 6 133" xfId="9790"/>
    <cellStyle name="20% - 强调文字颜色 6 134" xfId="9791"/>
    <cellStyle name="20% - 强调文字颜色 6 135" xfId="9792"/>
    <cellStyle name="20% - 强调文字颜色 6 136" xfId="9793"/>
    <cellStyle name="20% - 强调文字颜色 6 137" xfId="9794"/>
    <cellStyle name="20% - 强调文字颜色 6 138" xfId="9795"/>
    <cellStyle name="20% - 强调文字颜色 6 139" xfId="9796"/>
    <cellStyle name="20% - 强调文字颜色 6 14" xfId="9797"/>
    <cellStyle name="20% - 强调文字颜色 6 140" xfId="9798"/>
    <cellStyle name="20% - 强调文字颜色 6 141" xfId="9799"/>
    <cellStyle name="20% - 强调文字颜色 6 142" xfId="9800"/>
    <cellStyle name="20% - 强调文字颜色 6 143" xfId="9801"/>
    <cellStyle name="20% - 强调文字颜色 6 15" xfId="9802"/>
    <cellStyle name="20% - 强调文字颜色 6 16" xfId="9803"/>
    <cellStyle name="20% - 强调文字颜色 6 17" xfId="9804"/>
    <cellStyle name="20% - 强调文字颜色 6 18" xfId="9805"/>
    <cellStyle name="20% - 强调文字颜色 6 19" xfId="9806"/>
    <cellStyle name="20% - 强调文字颜色 6 2" xfId="9807"/>
    <cellStyle name="20% - 强调文字颜色 6 20" xfId="9808"/>
    <cellStyle name="20% - 强调文字颜色 6 21" xfId="9809"/>
    <cellStyle name="20% - 强调文字颜色 6 22" xfId="9810"/>
    <cellStyle name="20% - 强调文字颜色 6 23" xfId="9811"/>
    <cellStyle name="20% - 强调文字颜色 6 24" xfId="9812"/>
    <cellStyle name="20% - 强调文字颜色 6 25" xfId="9813"/>
    <cellStyle name="20% - 强调文字颜色 6 26" xfId="9814"/>
    <cellStyle name="20% - 强调文字颜色 6 27" xfId="9815"/>
    <cellStyle name="20% - 强调文字颜色 6 28" xfId="9816"/>
    <cellStyle name="20% - 强调文字颜色 6 29" xfId="9817"/>
    <cellStyle name="20% - 强调文字颜色 6 3" xfId="9818"/>
    <cellStyle name="20% - 强调文字颜色 6 30" xfId="9819"/>
    <cellStyle name="20% - 强调文字颜色 6 31" xfId="9820"/>
    <cellStyle name="20% - 强调文字颜色 6 32" xfId="9821"/>
    <cellStyle name="20% - 强调文字颜色 6 33" xfId="9822"/>
    <cellStyle name="20% - 强调文字颜色 6 34" xfId="9823"/>
    <cellStyle name="20% - 强调文字颜色 6 35" xfId="9824"/>
    <cellStyle name="20% - 强调文字颜色 6 36" xfId="9825"/>
    <cellStyle name="20% - 强调文字颜色 6 37" xfId="9826"/>
    <cellStyle name="20% - 强调文字颜色 6 38" xfId="9827"/>
    <cellStyle name="20% - 强调文字颜色 6 39" xfId="9828"/>
    <cellStyle name="20% - 强调文字颜色 6 4" xfId="9829"/>
    <cellStyle name="20% - 强调文字颜色 6 40" xfId="9830"/>
    <cellStyle name="20% - 强调文字颜色 6 41" xfId="9831"/>
    <cellStyle name="20% - 强调文字颜色 6 42" xfId="9832"/>
    <cellStyle name="20% - 强调文字颜色 6 43" xfId="9833"/>
    <cellStyle name="20% - 强调文字颜色 6 44" xfId="9834"/>
    <cellStyle name="20% - 强调文字颜色 6 45" xfId="9835"/>
    <cellStyle name="20% - 强调文字颜色 6 46" xfId="9836"/>
    <cellStyle name="20% - 强调文字颜色 6 47" xfId="9837"/>
    <cellStyle name="20% - 强调文字颜色 6 48" xfId="9838"/>
    <cellStyle name="20% - 强调文字颜色 6 49" xfId="9839"/>
    <cellStyle name="20% - 强调文字颜色 6 5" xfId="9840"/>
    <cellStyle name="20% - 强调文字颜色 6 50" xfId="9841"/>
    <cellStyle name="20% - 强调文字颜色 6 51" xfId="9842"/>
    <cellStyle name="20% - 强调文字颜色 6 52" xfId="9843"/>
    <cellStyle name="20% - 强调文字颜色 6 53" xfId="9844"/>
    <cellStyle name="20% - 强调文字颜色 6 54" xfId="9845"/>
    <cellStyle name="20% - 强调文字颜色 6 55" xfId="9846"/>
    <cellStyle name="20% - 强调文字颜色 6 56" xfId="9847"/>
    <cellStyle name="20% - 强调文字颜色 6 57" xfId="9848"/>
    <cellStyle name="20% - 强调文字颜色 6 58" xfId="9849"/>
    <cellStyle name="20% - 强调文字颜色 6 59" xfId="9850"/>
    <cellStyle name="20% - 强调文字颜色 6 6" xfId="9851"/>
    <cellStyle name="20% - 强调文字颜色 6 60" xfId="9852"/>
    <cellStyle name="20% - 强调文字颜色 6 61" xfId="9853"/>
    <cellStyle name="20% - 强调文字颜色 6 62" xfId="9854"/>
    <cellStyle name="20% - 强调文字颜色 6 63" xfId="9855"/>
    <cellStyle name="20% - 强调文字颜色 6 64" xfId="9856"/>
    <cellStyle name="20% - 强调文字颜色 6 65" xfId="9857"/>
    <cellStyle name="20% - 强调文字颜色 6 66" xfId="9858"/>
    <cellStyle name="20% - 强调文字颜色 6 67" xfId="9859"/>
    <cellStyle name="20% - 强调文字颜色 6 68" xfId="9860"/>
    <cellStyle name="20% - 强调文字颜色 6 69" xfId="9861"/>
    <cellStyle name="20% - 强调文字颜色 6 7" xfId="9862"/>
    <cellStyle name="20% - 强调文字颜色 6 70" xfId="9863"/>
    <cellStyle name="20% - 强调文字颜色 6 71" xfId="9864"/>
    <cellStyle name="20% - 强调文字颜色 6 72" xfId="9865"/>
    <cellStyle name="20% - 强调文字颜色 6 73" xfId="9866"/>
    <cellStyle name="20% - 强调文字颜色 6 74" xfId="9867"/>
    <cellStyle name="20% - 强调文字颜色 6 75" xfId="9868"/>
    <cellStyle name="20% - 强调文字颜色 6 76" xfId="9869"/>
    <cellStyle name="20% - 强调文字颜色 6 77" xfId="9870"/>
    <cellStyle name="20% - 强调文字颜色 6 78" xfId="9871"/>
    <cellStyle name="20% - 强调文字颜色 6 79" xfId="9872"/>
    <cellStyle name="20% - 强调文字颜色 6 8" xfId="9873"/>
    <cellStyle name="20% - 强调文字颜色 6 80" xfId="9874"/>
    <cellStyle name="20% - 强调文字颜色 6 81" xfId="9875"/>
    <cellStyle name="20% - 强调文字颜色 6 82" xfId="9876"/>
    <cellStyle name="20% - 强调文字颜色 6 83" xfId="9877"/>
    <cellStyle name="20% - 强调文字颜色 6 84" xfId="9878"/>
    <cellStyle name="20% - 强调文字颜色 6 85" xfId="9879"/>
    <cellStyle name="20% - 强调文字颜色 6 86" xfId="9880"/>
    <cellStyle name="20% - 强调文字颜色 6 87" xfId="9881"/>
    <cellStyle name="20% - 强调文字颜色 6 88" xfId="9882"/>
    <cellStyle name="20% - 强调文字颜色 6 89" xfId="9883"/>
    <cellStyle name="20% - 强调文字颜色 6 9" xfId="9884"/>
    <cellStyle name="20% - 强调文字颜色 6 90" xfId="9885"/>
    <cellStyle name="20% - 强调文字颜色 6 91" xfId="9886"/>
    <cellStyle name="20% - 强调文字颜色 6 92" xfId="9887"/>
    <cellStyle name="20% - 强调文字颜色 6 93" xfId="9888"/>
    <cellStyle name="20% - 强调文字颜色 6 94" xfId="9889"/>
    <cellStyle name="20% - 强调文字颜色 6 95" xfId="9890"/>
    <cellStyle name="20% - 强调文字颜色 6 96" xfId="9891"/>
    <cellStyle name="20% - 强调文字颜色 6 97" xfId="9892"/>
    <cellStyle name="20% - 强调文字颜色 6 98" xfId="9893"/>
    <cellStyle name="20% - 强调文字颜色 6 99" xfId="9894"/>
    <cellStyle name="40% - 强调文字颜色 1 10" xfId="9895"/>
    <cellStyle name="40% - 强调文字颜色 1 100" xfId="9896"/>
    <cellStyle name="40% - 强调文字颜色 1 101" xfId="9897"/>
    <cellStyle name="40% - 强调文字颜色 1 102" xfId="9898"/>
    <cellStyle name="40% - 强调文字颜色 1 103" xfId="9899"/>
    <cellStyle name="40% - 强调文字颜色 1 104" xfId="9900"/>
    <cellStyle name="40% - 强调文字颜色 1 105" xfId="9901"/>
    <cellStyle name="40% - 强调文字颜色 1 106" xfId="9902"/>
    <cellStyle name="40% - 强调文字颜色 1 107" xfId="9903"/>
    <cellStyle name="40% - 强调文字颜色 1 108" xfId="9904"/>
    <cellStyle name="40% - 强调文字颜色 1 109" xfId="9905"/>
    <cellStyle name="40% - 强调文字颜色 1 11" xfId="9906"/>
    <cellStyle name="40% - 强调文字颜色 1 110" xfId="9907"/>
    <cellStyle name="40% - 强调文字颜色 1 111" xfId="9908"/>
    <cellStyle name="40% - 强调文字颜色 1 112" xfId="9909"/>
    <cellStyle name="40% - 强调文字颜色 1 113" xfId="9910"/>
    <cellStyle name="40% - 强调文字颜色 1 114" xfId="9911"/>
    <cellStyle name="40% - 强调文字颜色 1 115" xfId="9912"/>
    <cellStyle name="40% - 强调文字颜色 1 116" xfId="9913"/>
    <cellStyle name="40% - 强调文字颜色 1 117" xfId="9914"/>
    <cellStyle name="40% - 强调文字颜色 1 118" xfId="9915"/>
    <cellStyle name="40% - 强调文字颜色 1 119" xfId="9916"/>
    <cellStyle name="40% - 强调文字颜色 1 12" xfId="9917"/>
    <cellStyle name="40% - 强调文字颜色 1 120" xfId="9918"/>
    <cellStyle name="40% - 强调文字颜色 1 121" xfId="9919"/>
    <cellStyle name="40% - 强调文字颜色 1 122" xfId="9920"/>
    <cellStyle name="40% - 强调文字颜色 1 123" xfId="9921"/>
    <cellStyle name="40% - 强调文字颜色 1 124" xfId="9922"/>
    <cellStyle name="40% - 强调文字颜色 1 125" xfId="9923"/>
    <cellStyle name="40% - 强调文字颜色 1 126" xfId="9924"/>
    <cellStyle name="40% - 强调文字颜色 1 127" xfId="9925"/>
    <cellStyle name="40% - 强调文字颜色 1 128" xfId="9926"/>
    <cellStyle name="40% - 强调文字颜色 1 129" xfId="9927"/>
    <cellStyle name="40% - 强调文字颜色 1 13" xfId="9928"/>
    <cellStyle name="40% - 强调文字颜色 1 130" xfId="9929"/>
    <cellStyle name="40% - 强调文字颜色 1 131" xfId="9930"/>
    <cellStyle name="40% - 强调文字颜色 1 132" xfId="9931"/>
    <cellStyle name="40% - 强调文字颜色 1 133" xfId="9932"/>
    <cellStyle name="40% - 强调文字颜色 1 134" xfId="9933"/>
    <cellStyle name="40% - 强调文字颜色 1 135" xfId="9934"/>
    <cellStyle name="40% - 强调文字颜色 1 136" xfId="9935"/>
    <cellStyle name="40% - 强调文字颜色 1 137" xfId="9936"/>
    <cellStyle name="40% - 强调文字颜色 1 138" xfId="9937"/>
    <cellStyle name="40% - 强调文字颜色 1 139" xfId="9938"/>
    <cellStyle name="40% - 强调文字颜色 1 14" xfId="9939"/>
    <cellStyle name="40% - 强调文字颜色 1 140" xfId="9940"/>
    <cellStyle name="40% - 强调文字颜色 1 141" xfId="9941"/>
    <cellStyle name="40% - 强调文字颜色 1 142" xfId="9942"/>
    <cellStyle name="40% - 强调文字颜色 1 143" xfId="9943"/>
    <cellStyle name="40% - 强调文字颜色 1 15" xfId="9944"/>
    <cellStyle name="40% - 强调文字颜色 1 16" xfId="9945"/>
    <cellStyle name="40% - 强调文字颜色 1 17" xfId="9946"/>
    <cellStyle name="40% - 强调文字颜色 1 18" xfId="9947"/>
    <cellStyle name="40% - 强调文字颜色 1 19" xfId="9948"/>
    <cellStyle name="40% - 强调文字颜色 1 2" xfId="9949"/>
    <cellStyle name="40% - 强调文字颜色 1 20" xfId="9950"/>
    <cellStyle name="40% - 强调文字颜色 1 21" xfId="9951"/>
    <cellStyle name="40% - 强调文字颜色 1 22" xfId="9952"/>
    <cellStyle name="40% - 强调文字颜色 1 23" xfId="9953"/>
    <cellStyle name="40% - 强调文字颜色 1 24" xfId="9954"/>
    <cellStyle name="40% - 强调文字颜色 1 25" xfId="9955"/>
    <cellStyle name="40% - 强调文字颜色 1 26" xfId="9956"/>
    <cellStyle name="40% - 强调文字颜色 1 27" xfId="9957"/>
    <cellStyle name="40% - 强调文字颜色 1 28" xfId="9958"/>
    <cellStyle name="40% - 强调文字颜色 1 29" xfId="9959"/>
    <cellStyle name="40% - 强调文字颜色 1 3" xfId="9960"/>
    <cellStyle name="40% - 强调文字颜色 1 30" xfId="9961"/>
    <cellStyle name="40% - 强调文字颜色 1 31" xfId="9962"/>
    <cellStyle name="40% - 强调文字颜色 1 32" xfId="9963"/>
    <cellStyle name="40% - 强调文字颜色 1 33" xfId="9964"/>
    <cellStyle name="40% - 强调文字颜色 1 34" xfId="9965"/>
    <cellStyle name="40% - 强调文字颜色 1 35" xfId="9966"/>
    <cellStyle name="40% - 强调文字颜色 1 36" xfId="9967"/>
    <cellStyle name="40% - 强调文字颜色 1 37" xfId="9968"/>
    <cellStyle name="40% - 强调文字颜色 1 38" xfId="9969"/>
    <cellStyle name="40% - 强调文字颜色 1 39" xfId="9970"/>
    <cellStyle name="40% - 强调文字颜色 1 4" xfId="9971"/>
    <cellStyle name="40% - 强调文字颜色 1 40" xfId="9972"/>
    <cellStyle name="40% - 强调文字颜色 1 41" xfId="9973"/>
    <cellStyle name="40% - 强调文字颜色 1 42" xfId="9974"/>
    <cellStyle name="40% - 强调文字颜色 1 43" xfId="9975"/>
    <cellStyle name="40% - 强调文字颜色 1 44" xfId="9976"/>
    <cellStyle name="40% - 强调文字颜色 1 45" xfId="9977"/>
    <cellStyle name="40% - 强调文字颜色 1 46" xfId="9978"/>
    <cellStyle name="40% - 强调文字颜色 1 47" xfId="9979"/>
    <cellStyle name="40% - 强调文字颜色 1 48" xfId="9980"/>
    <cellStyle name="40% - 强调文字颜色 1 49" xfId="9981"/>
    <cellStyle name="40% - 强调文字颜色 1 5" xfId="9982"/>
    <cellStyle name="40% - 强调文字颜色 1 50" xfId="9983"/>
    <cellStyle name="40% - 强调文字颜色 1 51" xfId="9984"/>
    <cellStyle name="40% - 强调文字颜色 1 52" xfId="9985"/>
    <cellStyle name="40% - 强调文字颜色 1 53" xfId="9986"/>
    <cellStyle name="40% - 强调文字颜色 1 54" xfId="9987"/>
    <cellStyle name="40% - 强调文字颜色 1 55" xfId="9988"/>
    <cellStyle name="40% - 强调文字颜色 1 56" xfId="9989"/>
    <cellStyle name="40% - 强调文字颜色 1 57" xfId="9990"/>
    <cellStyle name="40% - 强调文字颜色 1 58" xfId="9991"/>
    <cellStyle name="40% - 强调文字颜色 1 59" xfId="9992"/>
    <cellStyle name="40% - 强调文字颜色 1 6" xfId="9993"/>
    <cellStyle name="40% - 强调文字颜色 1 60" xfId="9994"/>
    <cellStyle name="40% - 强调文字颜色 1 61" xfId="9995"/>
    <cellStyle name="40% - 强调文字颜色 1 62" xfId="9996"/>
    <cellStyle name="40% - 强调文字颜色 1 63" xfId="9997"/>
    <cellStyle name="40% - 强调文字颜色 1 64" xfId="9998"/>
    <cellStyle name="40% - 强调文字颜色 1 65" xfId="9999"/>
    <cellStyle name="40% - 强调文字颜色 1 66" xfId="10000"/>
    <cellStyle name="40% - 强调文字颜色 1 67" xfId="10001"/>
    <cellStyle name="40% - 强调文字颜色 1 68" xfId="10002"/>
    <cellStyle name="40% - 强调文字颜色 1 69" xfId="10003"/>
    <cellStyle name="40% - 强调文字颜色 1 7" xfId="10004"/>
    <cellStyle name="40% - 强调文字颜色 1 70" xfId="10005"/>
    <cellStyle name="40% - 强调文字颜色 1 71" xfId="10006"/>
    <cellStyle name="40% - 强调文字颜色 1 72" xfId="10007"/>
    <cellStyle name="40% - 强调文字颜色 1 73" xfId="10008"/>
    <cellStyle name="40% - 强调文字颜色 1 74" xfId="10009"/>
    <cellStyle name="40% - 强调文字颜色 1 75" xfId="10010"/>
    <cellStyle name="40% - 强调文字颜色 1 76" xfId="10011"/>
    <cellStyle name="40% - 强调文字颜色 1 77" xfId="10012"/>
    <cellStyle name="40% - 强调文字颜色 1 78" xfId="10013"/>
    <cellStyle name="40% - 强调文字颜色 1 79" xfId="10014"/>
    <cellStyle name="40% - 强调文字颜色 1 8" xfId="10015"/>
    <cellStyle name="40% - 强调文字颜色 1 80" xfId="10016"/>
    <cellStyle name="40% - 强调文字颜色 1 81" xfId="10017"/>
    <cellStyle name="40% - 强调文字颜色 1 82" xfId="10018"/>
    <cellStyle name="40% - 强调文字颜色 1 83" xfId="10019"/>
    <cellStyle name="40% - 强调文字颜色 1 84" xfId="10020"/>
    <cellStyle name="40% - 强调文字颜色 1 85" xfId="10021"/>
    <cellStyle name="40% - 强调文字颜色 1 86" xfId="10022"/>
    <cellStyle name="40% - 强调文字颜色 1 87" xfId="10023"/>
    <cellStyle name="40% - 强调文字颜色 1 88" xfId="10024"/>
    <cellStyle name="40% - 强调文字颜色 1 89" xfId="10025"/>
    <cellStyle name="40% - 强调文字颜色 1 9" xfId="10026"/>
    <cellStyle name="40% - 强调文字颜色 1 90" xfId="10027"/>
    <cellStyle name="40% - 强调文字颜色 1 91" xfId="10028"/>
    <cellStyle name="40% - 强调文字颜色 1 92" xfId="10029"/>
    <cellStyle name="40% - 强调文字颜色 1 93" xfId="10030"/>
    <cellStyle name="40% - 强调文字颜色 1 94" xfId="10031"/>
    <cellStyle name="40% - 强调文字颜色 1 95" xfId="10032"/>
    <cellStyle name="40% - 强调文字颜色 1 96" xfId="10033"/>
    <cellStyle name="40% - 强调文字颜色 1 97" xfId="10034"/>
    <cellStyle name="40% - 强调文字颜色 1 98" xfId="10035"/>
    <cellStyle name="40% - 强调文字颜色 1 99" xfId="10036"/>
    <cellStyle name="40% - 强调文字颜色 2 10" xfId="10037"/>
    <cellStyle name="40% - 强调文字颜色 2 100" xfId="10038"/>
    <cellStyle name="40% - 强调文字颜色 2 101" xfId="10039"/>
    <cellStyle name="40% - 强调文字颜色 2 102" xfId="10040"/>
    <cellStyle name="40% - 强调文字颜色 2 103" xfId="10041"/>
    <cellStyle name="40% - 强调文字颜色 2 104" xfId="10042"/>
    <cellStyle name="40% - 强调文字颜色 2 105" xfId="10043"/>
    <cellStyle name="40% - 强调文字颜色 2 106" xfId="10044"/>
    <cellStyle name="40% - 强调文字颜色 2 107" xfId="10045"/>
    <cellStyle name="40% - 强调文字颜色 2 108" xfId="10046"/>
    <cellStyle name="40% - 强调文字颜色 2 109" xfId="10047"/>
    <cellStyle name="40% - 强调文字颜色 2 11" xfId="10048"/>
    <cellStyle name="40% - 强调文字颜色 2 110" xfId="10049"/>
    <cellStyle name="40% - 强调文字颜色 2 111" xfId="10050"/>
    <cellStyle name="40% - 强调文字颜色 2 112" xfId="10051"/>
    <cellStyle name="40% - 强调文字颜色 2 113" xfId="10052"/>
    <cellStyle name="40% - 强调文字颜色 2 114" xfId="10053"/>
    <cellStyle name="40% - 强调文字颜色 2 115" xfId="10054"/>
    <cellStyle name="40% - 强调文字颜色 2 116" xfId="10055"/>
    <cellStyle name="40% - 强调文字颜色 2 117" xfId="10056"/>
    <cellStyle name="40% - 强调文字颜色 2 118" xfId="10057"/>
    <cellStyle name="40% - 强调文字颜色 2 119" xfId="10058"/>
    <cellStyle name="40% - 强调文字颜色 2 12" xfId="10059"/>
    <cellStyle name="40% - 强调文字颜色 2 120" xfId="10060"/>
    <cellStyle name="40% - 强调文字颜色 2 121" xfId="10061"/>
    <cellStyle name="40% - 强调文字颜色 2 122" xfId="10062"/>
    <cellStyle name="40% - 强调文字颜色 2 123" xfId="10063"/>
    <cellStyle name="40% - 强调文字颜色 2 124" xfId="10064"/>
    <cellStyle name="40% - 强调文字颜色 2 125" xfId="10065"/>
    <cellStyle name="40% - 强调文字颜色 2 126" xfId="10066"/>
    <cellStyle name="40% - 强调文字颜色 2 127" xfId="10067"/>
    <cellStyle name="40% - 强调文字颜色 2 128" xfId="10068"/>
    <cellStyle name="40% - 强调文字颜色 2 129" xfId="10069"/>
    <cellStyle name="40% - 强调文字颜色 2 13" xfId="10070"/>
    <cellStyle name="40% - 强调文字颜色 2 130" xfId="10071"/>
    <cellStyle name="40% - 强调文字颜色 2 131" xfId="10072"/>
    <cellStyle name="40% - 强调文字颜色 2 132" xfId="10073"/>
    <cellStyle name="40% - 强调文字颜色 2 133" xfId="10074"/>
    <cellStyle name="40% - 强调文字颜色 2 134" xfId="10075"/>
    <cellStyle name="40% - 强调文字颜色 2 135" xfId="10076"/>
    <cellStyle name="40% - 强调文字颜色 2 136" xfId="10077"/>
    <cellStyle name="40% - 强调文字颜色 2 137" xfId="10078"/>
    <cellStyle name="40% - 强调文字颜色 2 138" xfId="10079"/>
    <cellStyle name="40% - 强调文字颜色 2 139" xfId="10080"/>
    <cellStyle name="40% - 强调文字颜色 2 14" xfId="10081"/>
    <cellStyle name="40% - 强调文字颜色 2 140" xfId="10082"/>
    <cellStyle name="40% - 强调文字颜色 2 141" xfId="10083"/>
    <cellStyle name="40% - 强调文字颜色 2 142" xfId="10084"/>
    <cellStyle name="40% - 强调文字颜色 2 143" xfId="10085"/>
    <cellStyle name="40% - 强调文字颜色 2 15" xfId="10086"/>
    <cellStyle name="40% - 强调文字颜色 2 16" xfId="10087"/>
    <cellStyle name="40% - 强调文字颜色 2 17" xfId="10088"/>
    <cellStyle name="40% - 强调文字颜色 2 18" xfId="10089"/>
    <cellStyle name="40% - 强调文字颜色 2 19" xfId="10090"/>
    <cellStyle name="40% - 强调文字颜色 2 2" xfId="10091"/>
    <cellStyle name="40% - 强调文字颜色 2 20" xfId="10092"/>
    <cellStyle name="40% - 强调文字颜色 2 21" xfId="10093"/>
    <cellStyle name="40% - 强调文字颜色 2 22" xfId="10094"/>
    <cellStyle name="40% - 强调文字颜色 2 23" xfId="10095"/>
    <cellStyle name="40% - 强调文字颜色 2 24" xfId="10096"/>
    <cellStyle name="40% - 强调文字颜色 2 25" xfId="10097"/>
    <cellStyle name="40% - 强调文字颜色 2 26" xfId="10098"/>
    <cellStyle name="40% - 强调文字颜色 2 27" xfId="10099"/>
    <cellStyle name="40% - 强调文字颜色 2 28" xfId="10100"/>
    <cellStyle name="40% - 强调文字颜色 2 29" xfId="10101"/>
    <cellStyle name="40% - 强调文字颜色 2 3" xfId="10102"/>
    <cellStyle name="40% - 强调文字颜色 2 30" xfId="10103"/>
    <cellStyle name="40% - 强调文字颜色 2 31" xfId="10104"/>
    <cellStyle name="40% - 强调文字颜色 2 32" xfId="10105"/>
    <cellStyle name="40% - 强调文字颜色 2 33" xfId="10106"/>
    <cellStyle name="40% - 强调文字颜色 2 34" xfId="10107"/>
    <cellStyle name="40% - 强调文字颜色 2 35" xfId="10108"/>
    <cellStyle name="40% - 强调文字颜色 2 36" xfId="10109"/>
    <cellStyle name="40% - 强调文字颜色 2 37" xfId="10110"/>
    <cellStyle name="40% - 强调文字颜色 2 38" xfId="10111"/>
    <cellStyle name="40% - 强调文字颜色 2 39" xfId="10112"/>
    <cellStyle name="40% - 强调文字颜色 2 4" xfId="10113"/>
    <cellStyle name="40% - 强调文字颜色 2 40" xfId="10114"/>
    <cellStyle name="40% - 强调文字颜色 2 41" xfId="10115"/>
    <cellStyle name="40% - 强调文字颜色 2 42" xfId="10116"/>
    <cellStyle name="40% - 强调文字颜色 2 43" xfId="10117"/>
    <cellStyle name="40% - 强调文字颜色 2 44" xfId="10118"/>
    <cellStyle name="40% - 强调文字颜色 2 45" xfId="10119"/>
    <cellStyle name="40% - 强调文字颜色 2 46" xfId="10120"/>
    <cellStyle name="40% - 强调文字颜色 2 47" xfId="10121"/>
    <cellStyle name="40% - 强调文字颜色 2 48" xfId="10122"/>
    <cellStyle name="40% - 强调文字颜色 2 49" xfId="10123"/>
    <cellStyle name="40% - 强调文字颜色 2 5" xfId="10124"/>
    <cellStyle name="40% - 强调文字颜色 2 50" xfId="10125"/>
    <cellStyle name="40% - 强调文字颜色 2 51" xfId="10126"/>
    <cellStyle name="40% - 强调文字颜色 2 52" xfId="10127"/>
    <cellStyle name="40% - 强调文字颜色 2 53" xfId="10128"/>
    <cellStyle name="40% - 强调文字颜色 2 54" xfId="10129"/>
    <cellStyle name="40% - 强调文字颜色 2 55" xfId="10130"/>
    <cellStyle name="40% - 强调文字颜色 2 56" xfId="10131"/>
    <cellStyle name="40% - 强调文字颜色 2 57" xfId="10132"/>
    <cellStyle name="40% - 强调文字颜色 2 58" xfId="10133"/>
    <cellStyle name="40% - 强调文字颜色 2 59" xfId="10134"/>
    <cellStyle name="40% - 强调文字颜色 2 6" xfId="10135"/>
    <cellStyle name="40% - 强调文字颜色 2 60" xfId="10136"/>
    <cellStyle name="40% - 强调文字颜色 2 61" xfId="10137"/>
    <cellStyle name="40% - 强调文字颜色 2 62" xfId="10138"/>
    <cellStyle name="40% - 强调文字颜色 2 63" xfId="10139"/>
    <cellStyle name="40% - 强调文字颜色 2 64" xfId="10140"/>
    <cellStyle name="40% - 强调文字颜色 2 65" xfId="10141"/>
    <cellStyle name="40% - 强调文字颜色 2 66" xfId="10142"/>
    <cellStyle name="40% - 强调文字颜色 2 67" xfId="10143"/>
    <cellStyle name="40% - 强调文字颜色 2 68" xfId="10144"/>
    <cellStyle name="40% - 强调文字颜色 2 69" xfId="10145"/>
    <cellStyle name="40% - 强调文字颜色 2 7" xfId="10146"/>
    <cellStyle name="40% - 强调文字颜色 2 70" xfId="10147"/>
    <cellStyle name="40% - 强调文字颜色 2 71" xfId="10148"/>
    <cellStyle name="40% - 强调文字颜色 2 72" xfId="10149"/>
    <cellStyle name="40% - 强调文字颜色 2 73" xfId="10150"/>
    <cellStyle name="40% - 强调文字颜色 2 74" xfId="10151"/>
    <cellStyle name="40% - 强调文字颜色 2 75" xfId="10152"/>
    <cellStyle name="40% - 强调文字颜色 2 76" xfId="10153"/>
    <cellStyle name="40% - 强调文字颜色 2 77" xfId="10154"/>
    <cellStyle name="40% - 强调文字颜色 2 78" xfId="10155"/>
    <cellStyle name="40% - 强调文字颜色 2 79" xfId="10156"/>
    <cellStyle name="40% - 强调文字颜色 2 8" xfId="10157"/>
    <cellStyle name="40% - 强调文字颜色 2 80" xfId="10158"/>
    <cellStyle name="40% - 强调文字颜色 2 81" xfId="10159"/>
    <cellStyle name="40% - 强调文字颜色 2 82" xfId="10160"/>
    <cellStyle name="40% - 强调文字颜色 2 83" xfId="10161"/>
    <cellStyle name="40% - 强调文字颜色 2 84" xfId="10162"/>
    <cellStyle name="40% - 强调文字颜色 2 85" xfId="10163"/>
    <cellStyle name="40% - 强调文字颜色 2 86" xfId="10164"/>
    <cellStyle name="40% - 强调文字颜色 2 87" xfId="10165"/>
    <cellStyle name="40% - 强调文字颜色 2 88" xfId="10166"/>
    <cellStyle name="40% - 强调文字颜色 2 89" xfId="10167"/>
    <cellStyle name="40% - 强调文字颜色 2 9" xfId="10168"/>
    <cellStyle name="40% - 强调文字颜色 2 90" xfId="10169"/>
    <cellStyle name="40% - 强调文字颜色 2 91" xfId="10170"/>
    <cellStyle name="40% - 强调文字颜色 2 92" xfId="10171"/>
    <cellStyle name="40% - 强调文字颜色 2 93" xfId="10172"/>
    <cellStyle name="40% - 强调文字颜色 2 94" xfId="10173"/>
    <cellStyle name="40% - 强调文字颜色 2 95" xfId="10174"/>
    <cellStyle name="40% - 强调文字颜色 2 96" xfId="10175"/>
    <cellStyle name="40% - 强调文字颜色 2 97" xfId="10176"/>
    <cellStyle name="40% - 强调文字颜色 2 98" xfId="10177"/>
    <cellStyle name="40% - 强调文字颜色 2 99" xfId="10178"/>
    <cellStyle name="40% - 强调文字颜色 3 10" xfId="10179"/>
    <cellStyle name="40% - 强调文字颜色 3 100" xfId="10180"/>
    <cellStyle name="40% - 强调文字颜色 3 101" xfId="10181"/>
    <cellStyle name="40% - 强调文字颜色 3 102" xfId="10182"/>
    <cellStyle name="40% - 强调文字颜色 3 103" xfId="10183"/>
    <cellStyle name="40% - 强调文字颜色 3 104" xfId="10184"/>
    <cellStyle name="40% - 强调文字颜色 3 105" xfId="10185"/>
    <cellStyle name="40% - 强调文字颜色 3 106" xfId="10186"/>
    <cellStyle name="40% - 强调文字颜色 3 107" xfId="10187"/>
    <cellStyle name="40% - 强调文字颜色 3 108" xfId="10188"/>
    <cellStyle name="40% - 强调文字颜色 3 109" xfId="10189"/>
    <cellStyle name="40% - 强调文字颜色 3 11" xfId="10190"/>
    <cellStyle name="40% - 强调文字颜色 3 110" xfId="10191"/>
    <cellStyle name="40% - 强调文字颜色 3 111" xfId="10192"/>
    <cellStyle name="40% - 强调文字颜色 3 112" xfId="10193"/>
    <cellStyle name="40% - 强调文字颜色 3 113" xfId="10194"/>
    <cellStyle name="40% - 强调文字颜色 3 114" xfId="10195"/>
    <cellStyle name="40% - 强调文字颜色 3 115" xfId="10196"/>
    <cellStyle name="40% - 强调文字颜色 3 116" xfId="10197"/>
    <cellStyle name="40% - 强调文字颜色 3 117" xfId="10198"/>
    <cellStyle name="40% - 强调文字颜色 3 118" xfId="10199"/>
    <cellStyle name="40% - 强调文字颜色 3 119" xfId="10200"/>
    <cellStyle name="40% - 强调文字颜色 3 12" xfId="10201"/>
    <cellStyle name="40% - 强调文字颜色 3 120" xfId="10202"/>
    <cellStyle name="40% - 强调文字颜色 3 121" xfId="10203"/>
    <cellStyle name="40% - 强调文字颜色 3 122" xfId="10204"/>
    <cellStyle name="40% - 强调文字颜色 3 123" xfId="10205"/>
    <cellStyle name="40% - 强调文字颜色 3 124" xfId="10206"/>
    <cellStyle name="40% - 强调文字颜色 3 125" xfId="10207"/>
    <cellStyle name="40% - 强调文字颜色 3 126" xfId="10208"/>
    <cellStyle name="40% - 强调文字颜色 3 127" xfId="10209"/>
    <cellStyle name="40% - 强调文字颜色 3 128" xfId="10210"/>
    <cellStyle name="40% - 强调文字颜色 3 129" xfId="10211"/>
    <cellStyle name="40% - 强调文字颜色 3 13" xfId="10212"/>
    <cellStyle name="40% - 强调文字颜色 3 130" xfId="10213"/>
    <cellStyle name="40% - 强调文字颜色 3 131" xfId="10214"/>
    <cellStyle name="40% - 强调文字颜色 3 132" xfId="10215"/>
    <cellStyle name="40% - 强调文字颜色 3 133" xfId="10216"/>
    <cellStyle name="40% - 强调文字颜色 3 134" xfId="10217"/>
    <cellStyle name="40% - 强调文字颜色 3 135" xfId="10218"/>
    <cellStyle name="40% - 强调文字颜色 3 136" xfId="10219"/>
    <cellStyle name="40% - 强调文字颜色 3 137" xfId="10220"/>
    <cellStyle name="40% - 强调文字颜色 3 138" xfId="10221"/>
    <cellStyle name="40% - 强调文字颜色 3 139" xfId="10222"/>
    <cellStyle name="40% - 强调文字颜色 3 14" xfId="10223"/>
    <cellStyle name="40% - 强调文字颜色 3 140" xfId="10224"/>
    <cellStyle name="40% - 强调文字颜色 3 141" xfId="10225"/>
    <cellStyle name="40% - 强调文字颜色 3 142" xfId="10226"/>
    <cellStyle name="40% - 强调文字颜色 3 143" xfId="10227"/>
    <cellStyle name="40% - 强调文字颜色 3 15" xfId="10228"/>
    <cellStyle name="40% - 强调文字颜色 3 16" xfId="10229"/>
    <cellStyle name="40% - 强调文字颜色 3 17" xfId="10230"/>
    <cellStyle name="40% - 强调文字颜色 3 18" xfId="10231"/>
    <cellStyle name="40% - 强调文字颜色 3 19" xfId="10232"/>
    <cellStyle name="40% - 强调文字颜色 3 2" xfId="10233"/>
    <cellStyle name="40% - 强调文字颜色 3 20" xfId="10234"/>
    <cellStyle name="40% - 强调文字颜色 3 21" xfId="10235"/>
    <cellStyle name="40% - 强调文字颜色 3 22" xfId="10236"/>
    <cellStyle name="40% - 强调文字颜色 3 23" xfId="10237"/>
    <cellStyle name="40% - 强调文字颜色 3 24" xfId="10238"/>
    <cellStyle name="40% - 强调文字颜色 3 25" xfId="10239"/>
    <cellStyle name="40% - 强调文字颜色 3 26" xfId="10240"/>
    <cellStyle name="40% - 强调文字颜色 3 27" xfId="10241"/>
    <cellStyle name="40% - 强调文字颜色 3 28" xfId="10242"/>
    <cellStyle name="40% - 强调文字颜色 3 29" xfId="10243"/>
    <cellStyle name="40% - 强调文字颜色 3 3" xfId="10244"/>
    <cellStyle name="40% - 强调文字颜色 3 30" xfId="10245"/>
    <cellStyle name="40% - 强调文字颜色 3 31" xfId="10246"/>
    <cellStyle name="40% - 强调文字颜色 3 32" xfId="10247"/>
    <cellStyle name="40% - 强调文字颜色 3 33" xfId="10248"/>
    <cellStyle name="40% - 强调文字颜色 3 34" xfId="10249"/>
    <cellStyle name="40% - 强调文字颜色 3 35" xfId="10250"/>
    <cellStyle name="40% - 强调文字颜色 3 36" xfId="10251"/>
    <cellStyle name="40% - 强调文字颜色 3 37" xfId="10252"/>
    <cellStyle name="40% - 强调文字颜色 3 38" xfId="10253"/>
    <cellStyle name="40% - 强调文字颜色 3 39" xfId="10254"/>
    <cellStyle name="40% - 强调文字颜色 3 4" xfId="10255"/>
    <cellStyle name="40% - 强调文字颜色 3 40" xfId="10256"/>
    <cellStyle name="40% - 强调文字颜色 3 41" xfId="10257"/>
    <cellStyle name="40% - 强调文字颜色 3 42" xfId="10258"/>
    <cellStyle name="40% - 强调文字颜色 3 43" xfId="10259"/>
    <cellStyle name="40% - 强调文字颜色 3 44" xfId="10260"/>
    <cellStyle name="40% - 强调文字颜色 3 45" xfId="10261"/>
    <cellStyle name="40% - 强调文字颜色 3 46" xfId="10262"/>
    <cellStyle name="40% - 强调文字颜色 3 47" xfId="10263"/>
    <cellStyle name="40% - 强调文字颜色 3 48" xfId="10264"/>
    <cellStyle name="40% - 强调文字颜色 3 49" xfId="10265"/>
    <cellStyle name="40% - 强调文字颜色 3 5" xfId="10266"/>
    <cellStyle name="40% - 强调文字颜色 3 50" xfId="10267"/>
    <cellStyle name="40% - 强调文字颜色 3 51" xfId="10268"/>
    <cellStyle name="40% - 强调文字颜色 3 52" xfId="10269"/>
    <cellStyle name="40% - 强调文字颜色 3 53" xfId="10270"/>
    <cellStyle name="40% - 强调文字颜色 3 54" xfId="10271"/>
    <cellStyle name="40% - 强调文字颜色 3 55" xfId="10272"/>
    <cellStyle name="40% - 强调文字颜色 3 56" xfId="10273"/>
    <cellStyle name="40% - 强调文字颜色 3 57" xfId="10274"/>
    <cellStyle name="40% - 强调文字颜色 3 58" xfId="10275"/>
    <cellStyle name="40% - 强调文字颜色 3 59" xfId="10276"/>
    <cellStyle name="40% - 强调文字颜色 3 6" xfId="10277"/>
    <cellStyle name="40% - 强调文字颜色 3 60" xfId="10278"/>
    <cellStyle name="40% - 强调文字颜色 3 61" xfId="10279"/>
    <cellStyle name="40% - 强调文字颜色 3 62" xfId="10280"/>
    <cellStyle name="40% - 强调文字颜色 3 63" xfId="10281"/>
    <cellStyle name="40% - 强调文字颜色 3 64" xfId="10282"/>
    <cellStyle name="40% - 强调文字颜色 3 65" xfId="10283"/>
    <cellStyle name="40% - 强调文字颜色 3 66" xfId="10284"/>
    <cellStyle name="40% - 强调文字颜色 3 67" xfId="10285"/>
    <cellStyle name="40% - 强调文字颜色 3 68" xfId="10286"/>
    <cellStyle name="40% - 强调文字颜色 3 69" xfId="10287"/>
    <cellStyle name="40% - 强调文字颜色 3 7" xfId="10288"/>
    <cellStyle name="40% - 强调文字颜色 3 70" xfId="10289"/>
    <cellStyle name="40% - 强调文字颜色 3 71" xfId="10290"/>
    <cellStyle name="40% - 强调文字颜色 3 72" xfId="10291"/>
    <cellStyle name="40% - 强调文字颜色 3 73" xfId="10292"/>
    <cellStyle name="40% - 强调文字颜色 3 74" xfId="10293"/>
    <cellStyle name="40% - 强调文字颜色 3 75" xfId="10294"/>
    <cellStyle name="40% - 强调文字颜色 3 76" xfId="10295"/>
    <cellStyle name="40% - 强调文字颜色 3 77" xfId="10296"/>
    <cellStyle name="40% - 强调文字颜色 3 78" xfId="10297"/>
    <cellStyle name="40% - 强调文字颜色 3 79" xfId="10298"/>
    <cellStyle name="40% - 强调文字颜色 3 8" xfId="10299"/>
    <cellStyle name="40% - 强调文字颜色 3 80" xfId="10300"/>
    <cellStyle name="40% - 强调文字颜色 3 81" xfId="10301"/>
    <cellStyle name="40% - 强调文字颜色 3 82" xfId="10302"/>
    <cellStyle name="40% - 强调文字颜色 3 83" xfId="10303"/>
    <cellStyle name="40% - 强调文字颜色 3 84" xfId="10304"/>
    <cellStyle name="40% - 强调文字颜色 3 85" xfId="10305"/>
    <cellStyle name="40% - 强调文字颜色 3 86" xfId="10306"/>
    <cellStyle name="40% - 强调文字颜色 3 87" xfId="10307"/>
    <cellStyle name="40% - 强调文字颜色 3 88" xfId="10308"/>
    <cellStyle name="40% - 强调文字颜色 3 89" xfId="10309"/>
    <cellStyle name="40% - 强调文字颜色 3 9" xfId="10310"/>
    <cellStyle name="40% - 强调文字颜色 3 90" xfId="10311"/>
    <cellStyle name="40% - 强调文字颜色 3 91" xfId="10312"/>
    <cellStyle name="40% - 强调文字颜色 3 92" xfId="10313"/>
    <cellStyle name="40% - 强调文字颜色 3 93" xfId="10314"/>
    <cellStyle name="40% - 强调文字颜色 3 94" xfId="10315"/>
    <cellStyle name="40% - 强调文字颜色 3 95" xfId="10316"/>
    <cellStyle name="40% - 强调文字颜色 3 96" xfId="10317"/>
    <cellStyle name="40% - 强调文字颜色 3 97" xfId="10318"/>
    <cellStyle name="40% - 强调文字颜色 3 98" xfId="10319"/>
    <cellStyle name="40% - 强调文字颜色 3 99" xfId="10320"/>
    <cellStyle name="40% - 强调文字颜色 4 10" xfId="10321"/>
    <cellStyle name="40% - 强调文字颜色 4 100" xfId="10322"/>
    <cellStyle name="40% - 强调文字颜色 4 101" xfId="10323"/>
    <cellStyle name="40% - 强调文字颜色 4 102" xfId="10324"/>
    <cellStyle name="40% - 强调文字颜色 4 103" xfId="10325"/>
    <cellStyle name="40% - 强调文字颜色 4 104" xfId="10326"/>
    <cellStyle name="40% - 强调文字颜色 4 105" xfId="10327"/>
    <cellStyle name="40% - 强调文字颜色 4 106" xfId="10328"/>
    <cellStyle name="40% - 强调文字颜色 4 107" xfId="10329"/>
    <cellStyle name="40% - 强调文字颜色 4 108" xfId="10330"/>
    <cellStyle name="40% - 强调文字颜色 4 109" xfId="10331"/>
    <cellStyle name="40% - 强调文字颜色 4 11" xfId="10332"/>
    <cellStyle name="40% - 强调文字颜色 4 110" xfId="10333"/>
    <cellStyle name="40% - 强调文字颜色 4 111" xfId="10334"/>
    <cellStyle name="40% - 强调文字颜色 4 112" xfId="10335"/>
    <cellStyle name="40% - 强调文字颜色 4 113" xfId="10336"/>
    <cellStyle name="40% - 强调文字颜色 4 114" xfId="10337"/>
    <cellStyle name="40% - 强调文字颜色 4 115" xfId="10338"/>
    <cellStyle name="40% - 强调文字颜色 4 116" xfId="10339"/>
    <cellStyle name="40% - 强调文字颜色 4 117" xfId="10340"/>
    <cellStyle name="40% - 强调文字颜色 4 118" xfId="10341"/>
    <cellStyle name="40% - 强调文字颜色 4 119" xfId="10342"/>
    <cellStyle name="40% - 强调文字颜色 4 12" xfId="10343"/>
    <cellStyle name="40% - 强调文字颜色 4 120" xfId="10344"/>
    <cellStyle name="40% - 强调文字颜色 4 121" xfId="10345"/>
    <cellStyle name="40% - 强调文字颜色 4 122" xfId="10346"/>
    <cellStyle name="40% - 强调文字颜色 4 123" xfId="10347"/>
    <cellStyle name="40% - 强调文字颜色 4 124" xfId="10348"/>
    <cellStyle name="40% - 强调文字颜色 4 125" xfId="10349"/>
    <cellStyle name="40% - 强调文字颜色 4 126" xfId="10350"/>
    <cellStyle name="40% - 强调文字颜色 4 127" xfId="10351"/>
    <cellStyle name="40% - 强调文字颜色 4 128" xfId="10352"/>
    <cellStyle name="40% - 强调文字颜色 4 129" xfId="10353"/>
    <cellStyle name="40% - 强调文字颜色 4 13" xfId="10354"/>
    <cellStyle name="40% - 强调文字颜色 4 130" xfId="10355"/>
    <cellStyle name="40% - 强调文字颜色 4 131" xfId="10356"/>
    <cellStyle name="40% - 强调文字颜色 4 132" xfId="10357"/>
    <cellStyle name="40% - 强调文字颜色 4 133" xfId="10358"/>
    <cellStyle name="40% - 强调文字颜色 4 134" xfId="10359"/>
    <cellStyle name="40% - 强调文字颜色 4 135" xfId="10360"/>
    <cellStyle name="40% - 强调文字颜色 4 136" xfId="10361"/>
    <cellStyle name="40% - 强调文字颜色 4 137" xfId="10362"/>
    <cellStyle name="40% - 强调文字颜色 4 138" xfId="10363"/>
    <cellStyle name="40% - 强调文字颜色 4 139" xfId="10364"/>
    <cellStyle name="40% - 强调文字颜色 4 14" xfId="10365"/>
    <cellStyle name="40% - 强调文字颜色 4 140" xfId="10366"/>
    <cellStyle name="40% - 强调文字颜色 4 141" xfId="10367"/>
    <cellStyle name="40% - 强调文字颜色 4 142" xfId="10368"/>
    <cellStyle name="40% - 强调文字颜色 4 143" xfId="10369"/>
    <cellStyle name="40% - 强调文字颜色 4 15" xfId="10370"/>
    <cellStyle name="40% - 强调文字颜色 4 16" xfId="10371"/>
    <cellStyle name="40% - 强调文字颜色 4 17" xfId="10372"/>
    <cellStyle name="40% - 强调文字颜色 4 18" xfId="10373"/>
    <cellStyle name="40% - 强调文字颜色 4 19" xfId="10374"/>
    <cellStyle name="40% - 强调文字颜色 4 2" xfId="10375"/>
    <cellStyle name="40% - 强调文字颜色 4 20" xfId="10376"/>
    <cellStyle name="40% - 强调文字颜色 4 21" xfId="10377"/>
    <cellStyle name="40% - 强调文字颜色 4 22" xfId="10378"/>
    <cellStyle name="40% - 强调文字颜色 4 23" xfId="10379"/>
    <cellStyle name="40% - 强调文字颜色 4 24" xfId="10380"/>
    <cellStyle name="40% - 强调文字颜色 4 25" xfId="10381"/>
    <cellStyle name="40% - 强调文字颜色 4 26" xfId="10382"/>
    <cellStyle name="40% - 强调文字颜色 4 27" xfId="10383"/>
    <cellStyle name="40% - 强调文字颜色 4 28" xfId="10384"/>
    <cellStyle name="40% - 强调文字颜色 4 29" xfId="10385"/>
    <cellStyle name="40% - 强调文字颜色 4 3" xfId="10386"/>
    <cellStyle name="40% - 强调文字颜色 4 30" xfId="10387"/>
    <cellStyle name="40% - 强调文字颜色 4 31" xfId="10388"/>
    <cellStyle name="40% - 强调文字颜色 4 32" xfId="10389"/>
    <cellStyle name="40% - 强调文字颜色 4 33" xfId="10390"/>
    <cellStyle name="40% - 强调文字颜色 4 34" xfId="10391"/>
    <cellStyle name="40% - 强调文字颜色 4 35" xfId="10392"/>
    <cellStyle name="40% - 强调文字颜色 4 36" xfId="10393"/>
    <cellStyle name="40% - 强调文字颜色 4 37" xfId="10394"/>
    <cellStyle name="40% - 强调文字颜色 4 38" xfId="10395"/>
    <cellStyle name="40% - 强调文字颜色 4 39" xfId="10396"/>
    <cellStyle name="40% - 强调文字颜色 4 4" xfId="10397"/>
    <cellStyle name="40% - 强调文字颜色 4 40" xfId="10398"/>
    <cellStyle name="40% - 强调文字颜色 4 41" xfId="10399"/>
    <cellStyle name="40% - 强调文字颜色 4 42" xfId="10400"/>
    <cellStyle name="40% - 强调文字颜色 4 43" xfId="10401"/>
    <cellStyle name="40% - 强调文字颜色 4 44" xfId="10402"/>
    <cellStyle name="40% - 强调文字颜色 4 45" xfId="10403"/>
    <cellStyle name="40% - 强调文字颜色 4 46" xfId="10404"/>
    <cellStyle name="40% - 强调文字颜色 4 47" xfId="10405"/>
    <cellStyle name="40% - 强调文字颜色 4 48" xfId="10406"/>
    <cellStyle name="40% - 强调文字颜色 4 49" xfId="10407"/>
    <cellStyle name="40% - 强调文字颜色 4 5" xfId="10408"/>
    <cellStyle name="40% - 强调文字颜色 4 50" xfId="10409"/>
    <cellStyle name="40% - 强调文字颜色 4 51" xfId="10410"/>
    <cellStyle name="40% - 强调文字颜色 4 52" xfId="10411"/>
    <cellStyle name="40% - 强调文字颜色 4 53" xfId="10412"/>
    <cellStyle name="40% - 强调文字颜色 4 54" xfId="10413"/>
    <cellStyle name="40% - 强调文字颜色 4 55" xfId="10414"/>
    <cellStyle name="40% - 强调文字颜色 4 56" xfId="10415"/>
    <cellStyle name="40% - 强调文字颜色 4 57" xfId="10416"/>
    <cellStyle name="40% - 强调文字颜色 4 58" xfId="10417"/>
    <cellStyle name="40% - 强调文字颜色 4 59" xfId="10418"/>
    <cellStyle name="40% - 强调文字颜色 4 6" xfId="10419"/>
    <cellStyle name="40% - 强调文字颜色 4 60" xfId="10420"/>
    <cellStyle name="40% - 强调文字颜色 4 61" xfId="10421"/>
    <cellStyle name="40% - 强调文字颜色 4 62" xfId="10422"/>
    <cellStyle name="40% - 强调文字颜色 4 63" xfId="10423"/>
    <cellStyle name="40% - 强调文字颜色 4 64" xfId="10424"/>
    <cellStyle name="40% - 强调文字颜色 4 65" xfId="10425"/>
    <cellStyle name="40% - 强调文字颜色 4 66" xfId="10426"/>
    <cellStyle name="40% - 强调文字颜色 4 67" xfId="10427"/>
    <cellStyle name="40% - 强调文字颜色 4 68" xfId="10428"/>
    <cellStyle name="40% - 强调文字颜色 4 69" xfId="10429"/>
    <cellStyle name="40% - 强调文字颜色 4 7" xfId="10430"/>
    <cellStyle name="40% - 强调文字颜色 4 70" xfId="10431"/>
    <cellStyle name="40% - 强调文字颜色 4 71" xfId="10432"/>
    <cellStyle name="40% - 强调文字颜色 4 72" xfId="10433"/>
    <cellStyle name="40% - 强调文字颜色 4 73" xfId="10434"/>
    <cellStyle name="40% - 强调文字颜色 4 74" xfId="10435"/>
    <cellStyle name="40% - 强调文字颜色 4 75" xfId="10436"/>
    <cellStyle name="40% - 强调文字颜色 4 76" xfId="10437"/>
    <cellStyle name="40% - 强调文字颜色 4 77" xfId="10438"/>
    <cellStyle name="40% - 强调文字颜色 4 78" xfId="10439"/>
    <cellStyle name="40% - 强调文字颜色 4 79" xfId="10440"/>
    <cellStyle name="40% - 强调文字颜色 4 8" xfId="10441"/>
    <cellStyle name="40% - 强调文字颜色 4 80" xfId="10442"/>
    <cellStyle name="40% - 强调文字颜色 4 81" xfId="10443"/>
    <cellStyle name="40% - 强调文字颜色 4 82" xfId="10444"/>
    <cellStyle name="40% - 强调文字颜色 4 83" xfId="10445"/>
    <cellStyle name="40% - 强调文字颜色 4 84" xfId="10446"/>
    <cellStyle name="40% - 强调文字颜色 4 85" xfId="10447"/>
    <cellStyle name="40% - 强调文字颜色 4 86" xfId="10448"/>
    <cellStyle name="40% - 强调文字颜色 4 87" xfId="10449"/>
    <cellStyle name="40% - 强调文字颜色 4 88" xfId="10450"/>
    <cellStyle name="40% - 强调文字颜色 4 89" xfId="10451"/>
    <cellStyle name="40% - 强调文字颜色 4 9" xfId="10452"/>
    <cellStyle name="40% - 强调文字颜色 4 90" xfId="10453"/>
    <cellStyle name="40% - 强调文字颜色 4 91" xfId="10454"/>
    <cellStyle name="40% - 强调文字颜色 4 92" xfId="10455"/>
    <cellStyle name="40% - 强调文字颜色 4 93" xfId="10456"/>
    <cellStyle name="40% - 强调文字颜色 4 94" xfId="10457"/>
    <cellStyle name="40% - 强调文字颜色 4 95" xfId="10458"/>
    <cellStyle name="40% - 强调文字颜色 4 96" xfId="10459"/>
    <cellStyle name="40% - 强调文字颜色 4 97" xfId="10460"/>
    <cellStyle name="40% - 强调文字颜色 4 98" xfId="10461"/>
    <cellStyle name="40% - 强调文字颜色 4 99" xfId="10462"/>
    <cellStyle name="40% - 强调文字颜色 5 10" xfId="10463"/>
    <cellStyle name="40% - 强调文字颜色 5 100" xfId="10464"/>
    <cellStyle name="40% - 强调文字颜色 5 101" xfId="10465"/>
    <cellStyle name="40% - 强调文字颜色 5 102" xfId="10466"/>
    <cellStyle name="40% - 强调文字颜色 5 103" xfId="10467"/>
    <cellStyle name="40% - 强调文字颜色 5 104" xfId="10468"/>
    <cellStyle name="40% - 强调文字颜色 5 105" xfId="10469"/>
    <cellStyle name="40% - 强调文字颜色 5 106" xfId="10470"/>
    <cellStyle name="40% - 强调文字颜色 5 107" xfId="10471"/>
    <cellStyle name="40% - 强调文字颜色 5 108" xfId="10472"/>
    <cellStyle name="40% - 强调文字颜色 5 109" xfId="10473"/>
    <cellStyle name="40% - 强调文字颜色 5 11" xfId="10474"/>
    <cellStyle name="40% - 强调文字颜色 5 110" xfId="10475"/>
    <cellStyle name="40% - 强调文字颜色 5 111" xfId="10476"/>
    <cellStyle name="40% - 强调文字颜色 5 112" xfId="10477"/>
    <cellStyle name="40% - 强调文字颜色 5 113" xfId="10478"/>
    <cellStyle name="40% - 强调文字颜色 5 114" xfId="10479"/>
    <cellStyle name="40% - 强调文字颜色 5 115" xfId="10480"/>
    <cellStyle name="40% - 强调文字颜色 5 116" xfId="10481"/>
    <cellStyle name="40% - 强调文字颜色 5 117" xfId="10482"/>
    <cellStyle name="40% - 强调文字颜色 5 118" xfId="10483"/>
    <cellStyle name="40% - 强调文字颜色 5 119" xfId="10484"/>
    <cellStyle name="40% - 强调文字颜色 5 12" xfId="10485"/>
    <cellStyle name="40% - 强调文字颜色 5 120" xfId="10486"/>
    <cellStyle name="40% - 强调文字颜色 5 121" xfId="10487"/>
    <cellStyle name="40% - 强调文字颜色 5 122" xfId="10488"/>
    <cellStyle name="40% - 强调文字颜色 5 123" xfId="10489"/>
    <cellStyle name="40% - 强调文字颜色 5 124" xfId="10490"/>
    <cellStyle name="40% - 强调文字颜色 5 125" xfId="10491"/>
    <cellStyle name="40% - 强调文字颜色 5 126" xfId="10492"/>
    <cellStyle name="40% - 强调文字颜色 5 127" xfId="10493"/>
    <cellStyle name="40% - 强调文字颜色 5 128" xfId="10494"/>
    <cellStyle name="40% - 强调文字颜色 5 129" xfId="10495"/>
    <cellStyle name="40% - 强调文字颜色 5 13" xfId="10496"/>
    <cellStyle name="40% - 强调文字颜色 5 130" xfId="10497"/>
    <cellStyle name="40% - 强调文字颜色 5 131" xfId="10498"/>
    <cellStyle name="40% - 强调文字颜色 5 132" xfId="10499"/>
    <cellStyle name="40% - 强调文字颜色 5 133" xfId="10500"/>
    <cellStyle name="40% - 强调文字颜色 5 134" xfId="10501"/>
    <cellStyle name="40% - 强调文字颜色 5 135" xfId="10502"/>
    <cellStyle name="40% - 强调文字颜色 5 136" xfId="10503"/>
    <cellStyle name="40% - 强调文字颜色 5 137" xfId="10504"/>
    <cellStyle name="40% - 强调文字颜色 5 138" xfId="10505"/>
    <cellStyle name="40% - 强调文字颜色 5 139" xfId="10506"/>
    <cellStyle name="40% - 强调文字颜色 5 14" xfId="10507"/>
    <cellStyle name="40% - 强调文字颜色 5 140" xfId="10508"/>
    <cellStyle name="40% - 强调文字颜色 5 141" xfId="10509"/>
    <cellStyle name="40% - 强调文字颜色 5 142" xfId="10510"/>
    <cellStyle name="40% - 强调文字颜色 5 143" xfId="10511"/>
    <cellStyle name="40% - 强调文字颜色 5 15" xfId="10512"/>
    <cellStyle name="40% - 强调文字颜色 5 16" xfId="10513"/>
    <cellStyle name="40% - 强调文字颜色 5 17" xfId="10514"/>
    <cellStyle name="40% - 强调文字颜色 5 18" xfId="10515"/>
    <cellStyle name="40% - 强调文字颜色 5 19" xfId="10516"/>
    <cellStyle name="40% - 强调文字颜色 5 2" xfId="10517"/>
    <cellStyle name="40% - 强调文字颜色 5 20" xfId="10518"/>
    <cellStyle name="40% - 强调文字颜色 5 21" xfId="10519"/>
    <cellStyle name="40% - 强调文字颜色 5 22" xfId="10520"/>
    <cellStyle name="40% - 强调文字颜色 5 23" xfId="10521"/>
    <cellStyle name="40% - 强调文字颜色 5 24" xfId="10522"/>
    <cellStyle name="40% - 强调文字颜色 5 25" xfId="10523"/>
    <cellStyle name="40% - 强调文字颜色 5 26" xfId="10524"/>
    <cellStyle name="40% - 强调文字颜色 5 27" xfId="10525"/>
    <cellStyle name="40% - 强调文字颜色 5 28" xfId="10526"/>
    <cellStyle name="40% - 强调文字颜色 5 29" xfId="10527"/>
    <cellStyle name="40% - 强调文字颜色 5 3" xfId="10528"/>
    <cellStyle name="40% - 强调文字颜色 5 30" xfId="10529"/>
    <cellStyle name="40% - 强调文字颜色 5 31" xfId="10530"/>
    <cellStyle name="40% - 强调文字颜色 5 32" xfId="10531"/>
    <cellStyle name="40% - 强调文字颜色 5 33" xfId="10532"/>
    <cellStyle name="40% - 强调文字颜色 5 34" xfId="10533"/>
    <cellStyle name="40% - 强调文字颜色 5 35" xfId="10534"/>
    <cellStyle name="40% - 强调文字颜色 5 36" xfId="10535"/>
    <cellStyle name="40% - 强调文字颜色 5 37" xfId="10536"/>
    <cellStyle name="40% - 强调文字颜色 5 38" xfId="10537"/>
    <cellStyle name="40% - 强调文字颜色 5 39" xfId="10538"/>
    <cellStyle name="40% - 强调文字颜色 5 4" xfId="10539"/>
    <cellStyle name="40% - 强调文字颜色 5 40" xfId="10540"/>
    <cellStyle name="40% - 强调文字颜色 5 41" xfId="10541"/>
    <cellStyle name="40% - 强调文字颜色 5 42" xfId="10542"/>
    <cellStyle name="40% - 强调文字颜色 5 43" xfId="10543"/>
    <cellStyle name="40% - 强调文字颜色 5 44" xfId="10544"/>
    <cellStyle name="40% - 强调文字颜色 5 45" xfId="10545"/>
    <cellStyle name="40% - 强调文字颜色 5 46" xfId="10546"/>
    <cellStyle name="40% - 强调文字颜色 5 47" xfId="10547"/>
    <cellStyle name="40% - 强调文字颜色 5 48" xfId="10548"/>
    <cellStyle name="40% - 强调文字颜色 5 49" xfId="10549"/>
    <cellStyle name="40% - 强调文字颜色 5 5" xfId="10550"/>
    <cellStyle name="40% - 强调文字颜色 5 50" xfId="10551"/>
    <cellStyle name="40% - 强调文字颜色 5 51" xfId="10552"/>
    <cellStyle name="40% - 强调文字颜色 5 52" xfId="10553"/>
    <cellStyle name="40% - 强调文字颜色 5 53" xfId="10554"/>
    <cellStyle name="40% - 强调文字颜色 5 54" xfId="10555"/>
    <cellStyle name="40% - 强调文字颜色 5 55" xfId="10556"/>
    <cellStyle name="40% - 强调文字颜色 5 56" xfId="10557"/>
    <cellStyle name="40% - 强调文字颜色 5 57" xfId="10558"/>
    <cellStyle name="40% - 强调文字颜色 5 58" xfId="10559"/>
    <cellStyle name="40% - 强调文字颜色 5 59" xfId="10560"/>
    <cellStyle name="40% - 强调文字颜色 5 6" xfId="10561"/>
    <cellStyle name="40% - 强调文字颜色 5 60" xfId="10562"/>
    <cellStyle name="40% - 强调文字颜色 5 61" xfId="10563"/>
    <cellStyle name="40% - 强调文字颜色 5 62" xfId="10564"/>
    <cellStyle name="40% - 强调文字颜色 5 63" xfId="10565"/>
    <cellStyle name="40% - 强调文字颜色 5 64" xfId="10566"/>
    <cellStyle name="40% - 强调文字颜色 5 65" xfId="10567"/>
    <cellStyle name="40% - 强调文字颜色 5 66" xfId="10568"/>
    <cellStyle name="40% - 强调文字颜色 5 67" xfId="10569"/>
    <cellStyle name="40% - 强调文字颜色 5 68" xfId="10570"/>
    <cellStyle name="40% - 强调文字颜色 5 69" xfId="10571"/>
    <cellStyle name="40% - 强调文字颜色 5 7" xfId="10572"/>
    <cellStyle name="40% - 强调文字颜色 5 70" xfId="10573"/>
    <cellStyle name="40% - 强调文字颜色 5 71" xfId="10574"/>
    <cellStyle name="40% - 强调文字颜色 5 72" xfId="10575"/>
    <cellStyle name="40% - 强调文字颜色 5 73" xfId="10576"/>
    <cellStyle name="40% - 强调文字颜色 5 74" xfId="10577"/>
    <cellStyle name="40% - 强调文字颜色 5 75" xfId="10578"/>
    <cellStyle name="40% - 强调文字颜色 5 76" xfId="10579"/>
    <cellStyle name="40% - 强调文字颜色 5 77" xfId="10580"/>
    <cellStyle name="40% - 强调文字颜色 5 78" xfId="10581"/>
    <cellStyle name="40% - 强调文字颜色 5 79" xfId="10582"/>
    <cellStyle name="40% - 强调文字颜色 5 8" xfId="10583"/>
    <cellStyle name="40% - 强调文字颜色 5 80" xfId="10584"/>
    <cellStyle name="40% - 强调文字颜色 5 81" xfId="10585"/>
    <cellStyle name="40% - 强调文字颜色 5 82" xfId="10586"/>
    <cellStyle name="40% - 强调文字颜色 5 83" xfId="10587"/>
    <cellStyle name="40% - 强调文字颜色 5 84" xfId="10588"/>
    <cellStyle name="40% - 强调文字颜色 5 85" xfId="10589"/>
    <cellStyle name="40% - 强调文字颜色 5 86" xfId="10590"/>
    <cellStyle name="40% - 强调文字颜色 5 87" xfId="10591"/>
    <cellStyle name="40% - 强调文字颜色 5 88" xfId="10592"/>
    <cellStyle name="40% - 强调文字颜色 5 89" xfId="10593"/>
    <cellStyle name="40% - 强调文字颜色 5 9" xfId="10594"/>
    <cellStyle name="40% - 强调文字颜色 5 90" xfId="10595"/>
    <cellStyle name="40% - 强调文字颜色 5 91" xfId="10596"/>
    <cellStyle name="40% - 强调文字颜色 5 92" xfId="10597"/>
    <cellStyle name="40% - 强调文字颜色 5 93" xfId="10598"/>
    <cellStyle name="40% - 强调文字颜色 5 94" xfId="10599"/>
    <cellStyle name="40% - 强调文字颜色 5 95" xfId="10600"/>
    <cellStyle name="40% - 强调文字颜色 5 96" xfId="10601"/>
    <cellStyle name="40% - 强调文字颜色 5 97" xfId="10602"/>
    <cellStyle name="40% - 强调文字颜色 5 98" xfId="10603"/>
    <cellStyle name="40% - 强调文字颜色 5 99" xfId="10604"/>
    <cellStyle name="40% - 强调文字颜色 6 10" xfId="10605"/>
    <cellStyle name="40% - 强调文字颜色 6 100" xfId="10606"/>
    <cellStyle name="40% - 强调文字颜色 6 101" xfId="10607"/>
    <cellStyle name="40% - 强调文字颜色 6 102" xfId="10608"/>
    <cellStyle name="40% - 强调文字颜色 6 103" xfId="10609"/>
    <cellStyle name="40% - 强调文字颜色 6 104" xfId="10610"/>
    <cellStyle name="40% - 强调文字颜色 6 105" xfId="10611"/>
    <cellStyle name="40% - 强调文字颜色 6 106" xfId="10612"/>
    <cellStyle name="40% - 强调文字颜色 6 107" xfId="10613"/>
    <cellStyle name="40% - 强调文字颜色 6 108" xfId="10614"/>
    <cellStyle name="40% - 强调文字颜色 6 109" xfId="10615"/>
    <cellStyle name="40% - 强调文字颜色 6 11" xfId="10616"/>
    <cellStyle name="40% - 强调文字颜色 6 110" xfId="10617"/>
    <cellStyle name="40% - 强调文字颜色 6 111" xfId="10618"/>
    <cellStyle name="40% - 强调文字颜色 6 112" xfId="10619"/>
    <cellStyle name="40% - 强调文字颜色 6 113" xfId="10620"/>
    <cellStyle name="40% - 强调文字颜色 6 114" xfId="10621"/>
    <cellStyle name="40% - 强调文字颜色 6 115" xfId="10622"/>
    <cellStyle name="40% - 强调文字颜色 6 116" xfId="10623"/>
    <cellStyle name="40% - 强调文字颜色 6 117" xfId="10624"/>
    <cellStyle name="40% - 强调文字颜色 6 118" xfId="10625"/>
    <cellStyle name="40% - 强调文字颜色 6 119" xfId="10626"/>
    <cellStyle name="40% - 强调文字颜色 6 12" xfId="10627"/>
    <cellStyle name="40% - 强调文字颜色 6 120" xfId="10628"/>
    <cellStyle name="40% - 强调文字颜色 6 121" xfId="10629"/>
    <cellStyle name="40% - 强调文字颜色 6 122" xfId="10630"/>
    <cellStyle name="40% - 强调文字颜色 6 123" xfId="10631"/>
    <cellStyle name="40% - 强调文字颜色 6 124" xfId="10632"/>
    <cellStyle name="40% - 强调文字颜色 6 125" xfId="10633"/>
    <cellStyle name="40% - 强调文字颜色 6 126" xfId="10634"/>
    <cellStyle name="40% - 强调文字颜色 6 127" xfId="10635"/>
    <cellStyle name="40% - 强调文字颜色 6 128" xfId="10636"/>
    <cellStyle name="40% - 强调文字颜色 6 129" xfId="10637"/>
    <cellStyle name="40% - 强调文字颜色 6 13" xfId="10638"/>
    <cellStyle name="40% - 强调文字颜色 6 130" xfId="10639"/>
    <cellStyle name="40% - 强调文字颜色 6 131" xfId="10640"/>
    <cellStyle name="40% - 强调文字颜色 6 132" xfId="10641"/>
    <cellStyle name="40% - 强调文字颜色 6 133" xfId="10642"/>
    <cellStyle name="40% - 强调文字颜色 6 134" xfId="10643"/>
    <cellStyle name="40% - 强调文字颜色 6 135" xfId="10644"/>
    <cellStyle name="40% - 强调文字颜色 6 136" xfId="10645"/>
    <cellStyle name="40% - 强调文字颜色 6 137" xfId="10646"/>
    <cellStyle name="40% - 强调文字颜色 6 138" xfId="10647"/>
    <cellStyle name="40% - 强调文字颜色 6 139" xfId="10648"/>
    <cellStyle name="40% - 强调文字颜色 6 14" xfId="10649"/>
    <cellStyle name="40% - 强调文字颜色 6 140" xfId="10650"/>
    <cellStyle name="40% - 强调文字颜色 6 141" xfId="10651"/>
    <cellStyle name="40% - 强调文字颜色 6 142" xfId="10652"/>
    <cellStyle name="40% - 强调文字颜色 6 143" xfId="10653"/>
    <cellStyle name="40% - 强调文字颜色 6 15" xfId="10654"/>
    <cellStyle name="40% - 强调文字颜色 6 16" xfId="10655"/>
    <cellStyle name="40% - 强调文字颜色 6 17" xfId="10656"/>
    <cellStyle name="40% - 强调文字颜色 6 18" xfId="10657"/>
    <cellStyle name="40% - 强调文字颜色 6 19" xfId="10658"/>
    <cellStyle name="40% - 强调文字颜色 6 2" xfId="10659"/>
    <cellStyle name="40% - 强调文字颜色 6 20" xfId="10660"/>
    <cellStyle name="40% - 强调文字颜色 6 21" xfId="10661"/>
    <cellStyle name="40% - 强调文字颜色 6 22" xfId="10662"/>
    <cellStyle name="40% - 强调文字颜色 6 23" xfId="10663"/>
    <cellStyle name="40% - 强调文字颜色 6 24" xfId="10664"/>
    <cellStyle name="40% - 强调文字颜色 6 25" xfId="10665"/>
    <cellStyle name="40% - 强调文字颜色 6 26" xfId="10666"/>
    <cellStyle name="40% - 强调文字颜色 6 27" xfId="10667"/>
    <cellStyle name="40% - 强调文字颜色 6 28" xfId="10668"/>
    <cellStyle name="40% - 强调文字颜色 6 29" xfId="10669"/>
    <cellStyle name="40% - 强调文字颜色 6 3" xfId="10670"/>
    <cellStyle name="40% - 强调文字颜色 6 30" xfId="10671"/>
    <cellStyle name="40% - 强调文字颜色 6 31" xfId="10672"/>
    <cellStyle name="40% - 强调文字颜色 6 32" xfId="10673"/>
    <cellStyle name="40% - 强调文字颜色 6 33" xfId="10674"/>
    <cellStyle name="40% - 强调文字颜色 6 34" xfId="10675"/>
    <cellStyle name="40% - 强调文字颜色 6 35" xfId="10676"/>
    <cellStyle name="40% - 强调文字颜色 6 36" xfId="10677"/>
    <cellStyle name="40% - 强调文字颜色 6 37" xfId="10678"/>
    <cellStyle name="40% - 强调文字颜色 6 38" xfId="10679"/>
    <cellStyle name="40% - 强调文字颜色 6 39" xfId="10680"/>
    <cellStyle name="40% - 强调文字颜色 6 4" xfId="10681"/>
    <cellStyle name="40% - 强调文字颜色 6 40" xfId="10682"/>
    <cellStyle name="40% - 强调文字颜色 6 41" xfId="10683"/>
    <cellStyle name="40% - 强调文字颜色 6 42" xfId="10684"/>
    <cellStyle name="40% - 强调文字颜色 6 43" xfId="10685"/>
    <cellStyle name="40% - 强调文字颜色 6 44" xfId="10686"/>
    <cellStyle name="40% - 强调文字颜色 6 45" xfId="10687"/>
    <cellStyle name="40% - 强调文字颜色 6 46" xfId="10688"/>
    <cellStyle name="40% - 强调文字颜色 6 47" xfId="10689"/>
    <cellStyle name="40% - 强调文字颜色 6 48" xfId="10690"/>
    <cellStyle name="40% - 强调文字颜色 6 49" xfId="10691"/>
    <cellStyle name="40% - 强调文字颜色 6 5" xfId="10692"/>
    <cellStyle name="40% - 强调文字颜色 6 50" xfId="10693"/>
    <cellStyle name="40% - 强调文字颜色 6 51" xfId="10694"/>
    <cellStyle name="40% - 强调文字颜色 6 52" xfId="10695"/>
    <cellStyle name="40% - 强调文字颜色 6 53" xfId="10696"/>
    <cellStyle name="40% - 强调文字颜色 6 54" xfId="10697"/>
    <cellStyle name="40% - 强调文字颜色 6 55" xfId="10698"/>
    <cellStyle name="40% - 强调文字颜色 6 56" xfId="10699"/>
    <cellStyle name="40% - 强调文字颜色 6 57" xfId="10700"/>
    <cellStyle name="40% - 强调文字颜色 6 58" xfId="10701"/>
    <cellStyle name="40% - 强调文字颜色 6 59" xfId="10702"/>
    <cellStyle name="40% - 强调文字颜色 6 6" xfId="10703"/>
    <cellStyle name="40% - 强调文字颜色 6 60" xfId="10704"/>
    <cellStyle name="40% - 强调文字颜色 6 61" xfId="10705"/>
    <cellStyle name="40% - 强调文字颜色 6 62" xfId="10706"/>
    <cellStyle name="40% - 强调文字颜色 6 63" xfId="10707"/>
    <cellStyle name="40% - 强调文字颜色 6 64" xfId="10708"/>
    <cellStyle name="40% - 强调文字颜色 6 65" xfId="10709"/>
    <cellStyle name="40% - 强调文字颜色 6 66" xfId="10710"/>
    <cellStyle name="40% - 强调文字颜色 6 67" xfId="10711"/>
    <cellStyle name="40% - 强调文字颜色 6 68" xfId="10712"/>
    <cellStyle name="40% - 强调文字颜色 6 69" xfId="10713"/>
    <cellStyle name="40% - 强调文字颜色 6 7" xfId="10714"/>
    <cellStyle name="40% - 强调文字颜色 6 70" xfId="10715"/>
    <cellStyle name="40% - 强调文字颜色 6 71" xfId="10716"/>
    <cellStyle name="40% - 强调文字颜色 6 72" xfId="10717"/>
    <cellStyle name="40% - 强调文字颜色 6 73" xfId="10718"/>
    <cellStyle name="40% - 强调文字颜色 6 74" xfId="10719"/>
    <cellStyle name="40% - 强调文字颜色 6 75" xfId="10720"/>
    <cellStyle name="40% - 强调文字颜色 6 76" xfId="10721"/>
    <cellStyle name="40% - 强调文字颜色 6 77" xfId="10722"/>
    <cellStyle name="40% - 强调文字颜色 6 78" xfId="10723"/>
    <cellStyle name="40% - 强调文字颜色 6 79" xfId="10724"/>
    <cellStyle name="40% - 强调文字颜色 6 8" xfId="10725"/>
    <cellStyle name="40% - 强调文字颜色 6 80" xfId="10726"/>
    <cellStyle name="40% - 强调文字颜色 6 81" xfId="10727"/>
    <cellStyle name="40% - 强调文字颜色 6 82" xfId="10728"/>
    <cellStyle name="40% - 强调文字颜色 6 83" xfId="10729"/>
    <cellStyle name="40% - 强调文字颜色 6 84" xfId="10730"/>
    <cellStyle name="40% - 强调文字颜色 6 85" xfId="10731"/>
    <cellStyle name="40% - 强调文字颜色 6 86" xfId="10732"/>
    <cellStyle name="40% - 强调文字颜色 6 87" xfId="10733"/>
    <cellStyle name="40% - 强调文字颜色 6 88" xfId="10734"/>
    <cellStyle name="40% - 强调文字颜色 6 89" xfId="10735"/>
    <cellStyle name="40% - 强调文字颜色 6 9" xfId="10736"/>
    <cellStyle name="40% - 强调文字颜色 6 90" xfId="10737"/>
    <cellStyle name="40% - 强调文字颜色 6 91" xfId="10738"/>
    <cellStyle name="40% - 强调文字颜色 6 92" xfId="10739"/>
    <cellStyle name="40% - 强调文字颜色 6 93" xfId="10740"/>
    <cellStyle name="40% - 强调文字颜色 6 94" xfId="10741"/>
    <cellStyle name="40% - 强调文字颜色 6 95" xfId="10742"/>
    <cellStyle name="40% - 强调文字颜色 6 96" xfId="10743"/>
    <cellStyle name="40% - 强调文字颜色 6 97" xfId="10744"/>
    <cellStyle name="40% - 强调文字颜色 6 98" xfId="10745"/>
    <cellStyle name="40% - 强调文字颜色 6 99" xfId="10746"/>
    <cellStyle name="60% - 强调文字颜色 1 10" xfId="10747"/>
    <cellStyle name="60% - 强调文字颜色 1 11" xfId="10748"/>
    <cellStyle name="60% - 强调文字颜色 1 12" xfId="10749"/>
    <cellStyle name="60% - 强调文字颜色 1 13" xfId="10750"/>
    <cellStyle name="60% - 强调文字颜色 1 14" xfId="10751"/>
    <cellStyle name="60% - 强调文字颜色 1 15" xfId="10752"/>
    <cellStyle name="60% - 强调文字颜色 1 16" xfId="10753"/>
    <cellStyle name="60% - 强调文字颜色 1 17" xfId="10754"/>
    <cellStyle name="60% - 强调文字颜色 1 18" xfId="10755"/>
    <cellStyle name="60% - 强调文字颜色 1 19" xfId="10756"/>
    <cellStyle name="60% - 强调文字颜色 1 2" xfId="10757"/>
    <cellStyle name="60% - 强调文字颜色 1 20" xfId="10758"/>
    <cellStyle name="60% - 强调文字颜色 1 21" xfId="10759"/>
    <cellStyle name="60% - 强调文字颜色 1 22" xfId="10760"/>
    <cellStyle name="60% - 强调文字颜色 1 23" xfId="10761"/>
    <cellStyle name="60% - 强调文字颜色 1 24" xfId="10762"/>
    <cellStyle name="60% - 强调文字颜色 1 25" xfId="10763"/>
    <cellStyle name="60% - 强调文字颜色 1 26" xfId="10764"/>
    <cellStyle name="60% - 强调文字颜色 1 27" xfId="10765"/>
    <cellStyle name="60% - 强调文字颜色 1 28" xfId="10766"/>
    <cellStyle name="60% - 强调文字颜色 1 29" xfId="10767"/>
    <cellStyle name="60% - 强调文字颜色 1 3" xfId="10768"/>
    <cellStyle name="60% - 强调文字颜色 1 30" xfId="10769"/>
    <cellStyle name="60% - 强调文字颜色 1 31" xfId="10770"/>
    <cellStyle name="60% - 强调文字颜色 1 32" xfId="10771"/>
    <cellStyle name="60% - 强调文字颜色 1 33" xfId="10772"/>
    <cellStyle name="60% - 强调文字颜色 1 4" xfId="10773"/>
    <cellStyle name="60% - 强调文字颜色 1 5" xfId="10774"/>
    <cellStyle name="60% - 强调文字颜色 1 6" xfId="10775"/>
    <cellStyle name="60% - 强调文字颜色 1 7" xfId="10776"/>
    <cellStyle name="60% - 强调文字颜色 1 8" xfId="10777"/>
    <cellStyle name="60% - 强调文字颜色 1 9" xfId="10778"/>
    <cellStyle name="60% - 强调文字颜色 2 10" xfId="10779"/>
    <cellStyle name="60% - 强调文字颜色 2 11" xfId="10780"/>
    <cellStyle name="60% - 强调文字颜色 2 12" xfId="10781"/>
    <cellStyle name="60% - 强调文字颜色 2 13" xfId="10782"/>
    <cellStyle name="60% - 强调文字颜色 2 14" xfId="10783"/>
    <cellStyle name="60% - 强调文字颜色 2 15" xfId="10784"/>
    <cellStyle name="60% - 强调文字颜色 2 16" xfId="10785"/>
    <cellStyle name="60% - 强调文字颜色 2 17" xfId="10786"/>
    <cellStyle name="60% - 强调文字颜色 2 18" xfId="10787"/>
    <cellStyle name="60% - 强调文字颜色 2 19" xfId="10788"/>
    <cellStyle name="60% - 强调文字颜色 2 2" xfId="10789"/>
    <cellStyle name="60% - 强调文字颜色 2 20" xfId="10790"/>
    <cellStyle name="60% - 强调文字颜色 2 21" xfId="10791"/>
    <cellStyle name="60% - 强调文字颜色 2 22" xfId="10792"/>
    <cellStyle name="60% - 强调文字颜色 2 23" xfId="10793"/>
    <cellStyle name="60% - 强调文字颜色 2 24" xfId="10794"/>
    <cellStyle name="60% - 强调文字颜色 2 25" xfId="10795"/>
    <cellStyle name="60% - 强调文字颜色 2 26" xfId="10796"/>
    <cellStyle name="60% - 强调文字颜色 2 27" xfId="10797"/>
    <cellStyle name="60% - 强调文字颜色 2 28" xfId="10798"/>
    <cellStyle name="60% - 强调文字颜色 2 29" xfId="10799"/>
    <cellStyle name="60% - 强调文字颜色 2 3" xfId="10800"/>
    <cellStyle name="60% - 强调文字颜色 2 30" xfId="10801"/>
    <cellStyle name="60% - 强调文字颜色 2 31" xfId="10802"/>
    <cellStyle name="60% - 强调文字颜色 2 32" xfId="10803"/>
    <cellStyle name="60% - 强调文字颜色 2 33" xfId="10804"/>
    <cellStyle name="60% - 强调文字颜色 2 4" xfId="10805"/>
    <cellStyle name="60% - 强调文字颜色 2 5" xfId="10806"/>
    <cellStyle name="60% - 强调文字颜色 2 6" xfId="10807"/>
    <cellStyle name="60% - 强调文字颜色 2 7" xfId="10808"/>
    <cellStyle name="60% - 强调文字颜色 2 8" xfId="10809"/>
    <cellStyle name="60% - 强调文字颜色 2 9" xfId="10810"/>
    <cellStyle name="60% - 强调文字颜色 3 10" xfId="10811"/>
    <cellStyle name="60% - 强调文字颜色 3 11" xfId="10812"/>
    <cellStyle name="60% - 强调文字颜色 3 12" xfId="10813"/>
    <cellStyle name="60% - 强调文字颜色 3 13" xfId="10814"/>
    <cellStyle name="60% - 强调文字颜色 3 14" xfId="10815"/>
    <cellStyle name="60% - 强调文字颜色 3 15" xfId="10816"/>
    <cellStyle name="60% - 强调文字颜色 3 16" xfId="10817"/>
    <cellStyle name="60% - 强调文字颜色 3 17" xfId="10818"/>
    <cellStyle name="60% - 强调文字颜色 3 18" xfId="10819"/>
    <cellStyle name="60% - 强调文字颜色 3 19" xfId="10820"/>
    <cellStyle name="60% - 强调文字颜色 3 2" xfId="10821"/>
    <cellStyle name="60% - 强调文字颜色 3 20" xfId="10822"/>
    <cellStyle name="60% - 强调文字颜色 3 21" xfId="10823"/>
    <cellStyle name="60% - 强调文字颜色 3 22" xfId="10824"/>
    <cellStyle name="60% - 强调文字颜色 3 23" xfId="10825"/>
    <cellStyle name="60% - 强调文字颜色 3 24" xfId="10826"/>
    <cellStyle name="60% - 强调文字颜色 3 25" xfId="10827"/>
    <cellStyle name="60% - 强调文字颜色 3 26" xfId="10828"/>
    <cellStyle name="60% - 强调文字颜色 3 27" xfId="10829"/>
    <cellStyle name="60% - 强调文字颜色 3 28" xfId="10830"/>
    <cellStyle name="60% - 强调文字颜色 3 29" xfId="10831"/>
    <cellStyle name="60% - 强调文字颜色 3 3" xfId="10832"/>
    <cellStyle name="60% - 强调文字颜色 3 30" xfId="10833"/>
    <cellStyle name="60% - 强调文字颜色 3 31" xfId="10834"/>
    <cellStyle name="60% - 强调文字颜色 3 32" xfId="10835"/>
    <cellStyle name="60% - 强调文字颜色 3 33" xfId="10836"/>
    <cellStyle name="60% - 强调文字颜色 3 4" xfId="10837"/>
    <cellStyle name="60% - 强调文字颜色 3 5" xfId="10838"/>
    <cellStyle name="60% - 强调文字颜色 3 6" xfId="10839"/>
    <cellStyle name="60% - 强调文字颜色 3 7" xfId="10840"/>
    <cellStyle name="60% - 强调文字颜色 3 8" xfId="10841"/>
    <cellStyle name="60% - 强调文字颜色 3 9" xfId="10842"/>
    <cellStyle name="60% - 强调文字颜色 4 10" xfId="10843"/>
    <cellStyle name="60% - 强调文字颜色 4 11" xfId="10844"/>
    <cellStyle name="60% - 强调文字颜色 4 12" xfId="10845"/>
    <cellStyle name="60% - 强调文字颜色 4 13" xfId="10846"/>
    <cellStyle name="60% - 强调文字颜色 4 14" xfId="10847"/>
    <cellStyle name="60% - 强调文字颜色 4 15" xfId="10848"/>
    <cellStyle name="60% - 强调文字颜色 4 16" xfId="10849"/>
    <cellStyle name="60% - 强调文字颜色 4 17" xfId="10850"/>
    <cellStyle name="60% - 强调文字颜色 4 18" xfId="10851"/>
    <cellStyle name="60% - 强调文字颜色 4 19" xfId="10852"/>
    <cellStyle name="60% - 强调文字颜色 4 2" xfId="10853"/>
    <cellStyle name="60% - 强调文字颜色 4 20" xfId="10854"/>
    <cellStyle name="60% - 强调文字颜色 4 21" xfId="10855"/>
    <cellStyle name="60% - 强调文字颜色 4 22" xfId="10856"/>
    <cellStyle name="60% - 强调文字颜色 4 23" xfId="10857"/>
    <cellStyle name="60% - 强调文字颜色 4 24" xfId="10858"/>
    <cellStyle name="60% - 强调文字颜色 4 25" xfId="10859"/>
    <cellStyle name="60% - 强调文字颜色 4 26" xfId="10860"/>
    <cellStyle name="60% - 强调文字颜色 4 27" xfId="10861"/>
    <cellStyle name="60% - 强调文字颜色 4 28" xfId="10862"/>
    <cellStyle name="60% - 强调文字颜色 4 29" xfId="10863"/>
    <cellStyle name="60% - 强调文字颜色 4 3" xfId="10864"/>
    <cellStyle name="60% - 强调文字颜色 4 30" xfId="10865"/>
    <cellStyle name="60% - 强调文字颜色 4 31" xfId="10866"/>
    <cellStyle name="60% - 强调文字颜色 4 32" xfId="10867"/>
    <cellStyle name="60% - 强调文字颜色 4 33" xfId="10868"/>
    <cellStyle name="60% - 强调文字颜色 4 4" xfId="10869"/>
    <cellStyle name="60% - 强调文字颜色 4 5" xfId="10870"/>
    <cellStyle name="60% - 强调文字颜色 4 6" xfId="10871"/>
    <cellStyle name="60% - 强调文字颜色 4 7" xfId="10872"/>
    <cellStyle name="60% - 强调文字颜色 4 8" xfId="10873"/>
    <cellStyle name="60% - 强调文字颜色 4 9" xfId="10874"/>
    <cellStyle name="60% - 强调文字颜色 5 10" xfId="10875"/>
    <cellStyle name="60% - 强调文字颜色 5 11" xfId="10876"/>
    <cellStyle name="60% - 强调文字颜色 5 12" xfId="10877"/>
    <cellStyle name="60% - 强调文字颜色 5 13" xfId="10878"/>
    <cellStyle name="60% - 强调文字颜色 5 14" xfId="10879"/>
    <cellStyle name="60% - 强调文字颜色 5 15" xfId="10880"/>
    <cellStyle name="60% - 强调文字颜色 5 16" xfId="10881"/>
    <cellStyle name="60% - 强调文字颜色 5 17" xfId="10882"/>
    <cellStyle name="60% - 强调文字颜色 5 18" xfId="10883"/>
    <cellStyle name="60% - 强调文字颜色 5 19" xfId="10884"/>
    <cellStyle name="60% - 强调文字颜色 5 2" xfId="10885"/>
    <cellStyle name="60% - 强调文字颜色 5 20" xfId="10886"/>
    <cellStyle name="60% - 强调文字颜色 5 21" xfId="10887"/>
    <cellStyle name="60% - 强调文字颜色 5 22" xfId="10888"/>
    <cellStyle name="60% - 强调文字颜色 5 23" xfId="10889"/>
    <cellStyle name="60% - 强调文字颜色 5 24" xfId="10890"/>
    <cellStyle name="60% - 强调文字颜色 5 25" xfId="10891"/>
    <cellStyle name="60% - 强调文字颜色 5 26" xfId="10892"/>
    <cellStyle name="60% - 强调文字颜色 5 27" xfId="10893"/>
    <cellStyle name="60% - 强调文字颜色 5 28" xfId="10894"/>
    <cellStyle name="60% - 强调文字颜色 5 29" xfId="10895"/>
    <cellStyle name="60% - 强调文字颜色 5 3" xfId="10896"/>
    <cellStyle name="60% - 强调文字颜色 5 30" xfId="10897"/>
    <cellStyle name="60% - 强调文字颜色 5 31" xfId="10898"/>
    <cellStyle name="60% - 强调文字颜色 5 32" xfId="10899"/>
    <cellStyle name="60% - 强调文字颜色 5 33" xfId="10900"/>
    <cellStyle name="60% - 强调文字颜色 5 4" xfId="10901"/>
    <cellStyle name="60% - 强调文字颜色 5 5" xfId="10902"/>
    <cellStyle name="60% - 强调文字颜色 5 6" xfId="10903"/>
    <cellStyle name="60% - 强调文字颜色 5 7" xfId="10904"/>
    <cellStyle name="60% - 强调文字颜色 5 8" xfId="10905"/>
    <cellStyle name="60% - 强调文字颜色 5 9" xfId="10906"/>
    <cellStyle name="60% - 强调文字颜色 6 10" xfId="10907"/>
    <cellStyle name="60% - 强调文字颜色 6 11" xfId="10908"/>
    <cellStyle name="60% - 强调文字颜色 6 12" xfId="10909"/>
    <cellStyle name="60% - 强调文字颜色 6 13" xfId="10910"/>
    <cellStyle name="60% - 强调文字颜色 6 14" xfId="10911"/>
    <cellStyle name="60% - 强调文字颜色 6 15" xfId="10912"/>
    <cellStyle name="60% - 强调文字颜色 6 16" xfId="10913"/>
    <cellStyle name="60% - 强调文字颜色 6 17" xfId="10914"/>
    <cellStyle name="60% - 强调文字颜色 6 18" xfId="10915"/>
    <cellStyle name="60% - 强调文字颜色 6 19" xfId="10916"/>
    <cellStyle name="60% - 强调文字颜色 6 2" xfId="10917"/>
    <cellStyle name="60% - 强调文字颜色 6 20" xfId="10918"/>
    <cellStyle name="60% - 强调文字颜色 6 21" xfId="10919"/>
    <cellStyle name="60% - 强调文字颜色 6 22" xfId="10920"/>
    <cellStyle name="60% - 强调文字颜色 6 23" xfId="10921"/>
    <cellStyle name="60% - 强调文字颜色 6 24" xfId="10922"/>
    <cellStyle name="60% - 强调文字颜色 6 25" xfId="10923"/>
    <cellStyle name="60% - 强调文字颜色 6 26" xfId="10924"/>
    <cellStyle name="60% - 强调文字颜色 6 27" xfId="10925"/>
    <cellStyle name="60% - 强调文字颜色 6 28" xfId="10926"/>
    <cellStyle name="60% - 强调文字颜色 6 29" xfId="10927"/>
    <cellStyle name="60% - 强调文字颜色 6 3" xfId="10928"/>
    <cellStyle name="60% - 强调文字颜色 6 30" xfId="10929"/>
    <cellStyle name="60% - 强调文字颜色 6 31" xfId="10930"/>
    <cellStyle name="60% - 强调文字颜色 6 32" xfId="10931"/>
    <cellStyle name="60% - 强调文字颜色 6 33" xfId="10932"/>
    <cellStyle name="60% - 强调文字颜色 6 4" xfId="10933"/>
    <cellStyle name="60% - 强调文字颜色 6 5" xfId="10934"/>
    <cellStyle name="60% - 强调文字颜色 6 6" xfId="10935"/>
    <cellStyle name="60% - 强调文字颜色 6 7" xfId="10936"/>
    <cellStyle name="60% - 强调文字颜色 6 8" xfId="10937"/>
    <cellStyle name="60% - 强调文字颜色 6 9" xfId="10938"/>
    <cellStyle name="6mal" xfId="10939"/>
    <cellStyle name="Accent1" xfId="10940"/>
    <cellStyle name="Accent1 - 20%" xfId="10941"/>
    <cellStyle name="Accent1 - 40%" xfId="10942"/>
    <cellStyle name="Accent1 - 60%" xfId="10943"/>
    <cellStyle name="Accent1_2006年33甘肃" xfId="10944"/>
    <cellStyle name="Accent2" xfId="10945"/>
    <cellStyle name="Accent2 - 20%" xfId="10946"/>
    <cellStyle name="Accent2 - 40%" xfId="10947"/>
    <cellStyle name="Accent2 - 60%" xfId="10948"/>
    <cellStyle name="Accent2_2006年33甘肃" xfId="10949"/>
    <cellStyle name="Accent3" xfId="10950"/>
    <cellStyle name="Accent3 - 20%" xfId="10951"/>
    <cellStyle name="Accent3 - 40%" xfId="10952"/>
    <cellStyle name="Accent3 - 60%" xfId="10953"/>
    <cellStyle name="Accent3_2006年33甘肃" xfId="10954"/>
    <cellStyle name="Accent4" xfId="10955"/>
    <cellStyle name="Accent4 - 20%" xfId="10956"/>
    <cellStyle name="Accent4 - 40%" xfId="10957"/>
    <cellStyle name="Accent4 - 60%" xfId="10958"/>
    <cellStyle name="Accent4_3.公共财政预算平衡" xfId="10959"/>
    <cellStyle name="Accent5" xfId="10960"/>
    <cellStyle name="Accent5 - 20%" xfId="10961"/>
    <cellStyle name="Accent5 - 40%" xfId="10962"/>
    <cellStyle name="Accent5 - 60%" xfId="10963"/>
    <cellStyle name="Accent5_3.公共财政预算平衡" xfId="10964"/>
    <cellStyle name="Accent6" xfId="10965"/>
    <cellStyle name="Accent6 - 20%" xfId="10966"/>
    <cellStyle name="Accent6 - 40%" xfId="10967"/>
    <cellStyle name="Accent6 - 60%" xfId="10968"/>
    <cellStyle name="Accent6_2006年33甘肃" xfId="10969"/>
    <cellStyle name="args.style" xfId="10970"/>
    <cellStyle name="C:\Documents and Settings\Administrator\My Documents" xfId="10971"/>
    <cellStyle name="C:\Documents and Settings\Administrator\My Documents 10" xfId="10972"/>
    <cellStyle name="C:\Documents and Settings\Administrator\My Documents 11" xfId="10973"/>
    <cellStyle name="C:\Documents and Settings\Administrator\My Documents 12" xfId="10974"/>
    <cellStyle name="C:\Documents and Settings\Administrator\My Documents 13" xfId="10975"/>
    <cellStyle name="C:\Documents and Settings\Administrator\My Documents 14" xfId="10976"/>
    <cellStyle name="C:\Documents and Settings\Administrator\My Documents 2" xfId="10977"/>
    <cellStyle name="C:\Documents and Settings\Administrator\My Documents 3" xfId="10978"/>
    <cellStyle name="C:\Documents and Settings\Administrator\My Documents 4" xfId="10979"/>
    <cellStyle name="C:\Documents and Settings\Administrator\My Documents 5" xfId="10980"/>
    <cellStyle name="C:\Documents and Settings\Administrator\My Documents 6" xfId="10981"/>
    <cellStyle name="C:\Documents and Settings\Administrator\My Documents 7" xfId="10982"/>
    <cellStyle name="C:\Documents and Settings\Administrator\My Documents 8" xfId="10983"/>
    <cellStyle name="C:\Documents and Settings\Administrator\My Documents 9" xfId="10984"/>
    <cellStyle name="Calc Currency (0)" xfId="10985"/>
    <cellStyle name="Calc Currency (0) 10" xfId="10986"/>
    <cellStyle name="Calc Currency (0) 11" xfId="10987"/>
    <cellStyle name="Calc Currency (0) 12" xfId="10988"/>
    <cellStyle name="Calc Currency (0) 13" xfId="10989"/>
    <cellStyle name="Calc Currency (0) 14" xfId="10990"/>
    <cellStyle name="Calc Currency (0) 2" xfId="10991"/>
    <cellStyle name="Calc Currency (0) 3" xfId="10992"/>
    <cellStyle name="Calc Currency (0) 4" xfId="10993"/>
    <cellStyle name="Calc Currency (0) 5" xfId="10994"/>
    <cellStyle name="Calc Currency (0) 6" xfId="10995"/>
    <cellStyle name="Calc Currency (0) 7" xfId="10996"/>
    <cellStyle name="Calc Currency (0) 8" xfId="10997"/>
    <cellStyle name="Calc Currency (0) 9" xfId="10998"/>
    <cellStyle name="ColLevel_0" xfId="10999"/>
    <cellStyle name="Comma [0]" xfId="11000"/>
    <cellStyle name="comma zerodec" xfId="11001"/>
    <cellStyle name="comma zerodec 10" xfId="11002"/>
    <cellStyle name="comma zerodec 11" xfId="11003"/>
    <cellStyle name="comma zerodec 12" xfId="11004"/>
    <cellStyle name="comma zerodec 13" xfId="11005"/>
    <cellStyle name="comma zerodec 14" xfId="11006"/>
    <cellStyle name="comma zerodec 15" xfId="11007"/>
    <cellStyle name="comma zerodec 16" xfId="11008"/>
    <cellStyle name="comma zerodec 17" xfId="11009"/>
    <cellStyle name="comma zerodec 18" xfId="11010"/>
    <cellStyle name="comma zerodec 19" xfId="11011"/>
    <cellStyle name="comma zerodec 2" xfId="11012"/>
    <cellStyle name="comma zerodec 2 2" xfId="11013"/>
    <cellStyle name="comma zerodec 2 3" xfId="11014"/>
    <cellStyle name="comma zerodec 20" xfId="11015"/>
    <cellStyle name="comma zerodec 3" xfId="11016"/>
    <cellStyle name="comma zerodec 3 2" xfId="11017"/>
    <cellStyle name="comma zerodec 3 3" xfId="11018"/>
    <cellStyle name="comma zerodec 4" xfId="11019"/>
    <cellStyle name="comma zerodec 4 2" xfId="11020"/>
    <cellStyle name="comma zerodec 4 3" xfId="11021"/>
    <cellStyle name="comma zerodec 5" xfId="11022"/>
    <cellStyle name="comma zerodec 5 2" xfId="11023"/>
    <cellStyle name="comma zerodec 5 3" xfId="11024"/>
    <cellStyle name="comma zerodec 6" xfId="11025"/>
    <cellStyle name="comma zerodec 6 2" xfId="11026"/>
    <cellStyle name="comma zerodec 6 3" xfId="11027"/>
    <cellStyle name="comma zerodec 7" xfId="11028"/>
    <cellStyle name="comma zerodec 7 2" xfId="11029"/>
    <cellStyle name="comma zerodec 7 3" xfId="11030"/>
    <cellStyle name="comma zerodec 8" xfId="11031"/>
    <cellStyle name="comma zerodec 9" xfId="11032"/>
    <cellStyle name="Comma_!!!GO" xfId="11033"/>
    <cellStyle name="Currency [0]" xfId="11034"/>
    <cellStyle name="Currency_!!!GO" xfId="11035"/>
    <cellStyle name="Currency1" xfId="11036"/>
    <cellStyle name="Currency1 10" xfId="11037"/>
    <cellStyle name="Currency1 11" xfId="11038"/>
    <cellStyle name="Currency1 12" xfId="11039"/>
    <cellStyle name="Currency1 13" xfId="11040"/>
    <cellStyle name="Currency1 14" xfId="11041"/>
    <cellStyle name="Currency1 15" xfId="11042"/>
    <cellStyle name="Currency1 16" xfId="11043"/>
    <cellStyle name="Currency1 17" xfId="11044"/>
    <cellStyle name="Currency1 18" xfId="11045"/>
    <cellStyle name="Currency1 19" xfId="11046"/>
    <cellStyle name="Currency1 2" xfId="11047"/>
    <cellStyle name="Currency1 2 2" xfId="11048"/>
    <cellStyle name="Currency1 2 3" xfId="11049"/>
    <cellStyle name="Currency1 20" xfId="11050"/>
    <cellStyle name="Currency1 3" xfId="11051"/>
    <cellStyle name="Currency1 3 2" xfId="11052"/>
    <cellStyle name="Currency1 3 3" xfId="11053"/>
    <cellStyle name="Currency1 4" xfId="11054"/>
    <cellStyle name="Currency1 4 2" xfId="11055"/>
    <cellStyle name="Currency1 4 3" xfId="11056"/>
    <cellStyle name="Currency1 5" xfId="11057"/>
    <cellStyle name="Currency1 5 2" xfId="11058"/>
    <cellStyle name="Currency1 5 3" xfId="11059"/>
    <cellStyle name="Currency1 6" xfId="11060"/>
    <cellStyle name="Currency1 6 2" xfId="11061"/>
    <cellStyle name="Currency1 6 3" xfId="11062"/>
    <cellStyle name="Currency1 7" xfId="11063"/>
    <cellStyle name="Currency1 7 2" xfId="11064"/>
    <cellStyle name="Currency1 7 3" xfId="11065"/>
    <cellStyle name="Currency1 8" xfId="11066"/>
    <cellStyle name="Currency1 9" xfId="11067"/>
    <cellStyle name="Date" xfId="11068"/>
    <cellStyle name="Dollar (zero dec)" xfId="11069"/>
    <cellStyle name="Dollar (zero dec) 10" xfId="11070"/>
    <cellStyle name="Dollar (zero dec) 11" xfId="11071"/>
    <cellStyle name="Dollar (zero dec) 12" xfId="11072"/>
    <cellStyle name="Dollar (zero dec) 13" xfId="11073"/>
    <cellStyle name="Dollar (zero dec) 14" xfId="11074"/>
    <cellStyle name="Dollar (zero dec) 15" xfId="11075"/>
    <cellStyle name="Dollar (zero dec) 16" xfId="11076"/>
    <cellStyle name="Dollar (zero dec) 17" xfId="11077"/>
    <cellStyle name="Dollar (zero dec) 18" xfId="11078"/>
    <cellStyle name="Dollar (zero dec) 19" xfId="11079"/>
    <cellStyle name="Dollar (zero dec) 2" xfId="11080"/>
    <cellStyle name="Dollar (zero dec) 2 2" xfId="11081"/>
    <cellStyle name="Dollar (zero dec) 2 3" xfId="11082"/>
    <cellStyle name="Dollar (zero dec) 20" xfId="11083"/>
    <cellStyle name="Dollar (zero dec) 3" xfId="11084"/>
    <cellStyle name="Dollar (zero dec) 3 2" xfId="11085"/>
    <cellStyle name="Dollar (zero dec) 3 3" xfId="11086"/>
    <cellStyle name="Dollar (zero dec) 4" xfId="11087"/>
    <cellStyle name="Dollar (zero dec) 4 2" xfId="11088"/>
    <cellStyle name="Dollar (zero dec) 4 3" xfId="11089"/>
    <cellStyle name="Dollar (zero dec) 5" xfId="11090"/>
    <cellStyle name="Dollar (zero dec) 5 2" xfId="11091"/>
    <cellStyle name="Dollar (zero dec) 5 3" xfId="11092"/>
    <cellStyle name="Dollar (zero dec) 6" xfId="11093"/>
    <cellStyle name="Dollar (zero dec) 6 2" xfId="11094"/>
    <cellStyle name="Dollar (zero dec) 6 3" xfId="11095"/>
    <cellStyle name="Dollar (zero dec) 7" xfId="11096"/>
    <cellStyle name="Dollar (zero dec) 7 2" xfId="11097"/>
    <cellStyle name="Dollar (zero dec) 7 3" xfId="11098"/>
    <cellStyle name="Dollar (zero dec) 8" xfId="11099"/>
    <cellStyle name="Dollar (zero dec) 9" xfId="11100"/>
    <cellStyle name="Fixed" xfId="11101"/>
    <cellStyle name="Grey" xfId="11102"/>
    <cellStyle name="Header1" xfId="11103"/>
    <cellStyle name="Header2" xfId="11104"/>
    <cellStyle name="Header2 10" xfId="11105"/>
    <cellStyle name="Header2 11" xfId="11106"/>
    <cellStyle name="Header2 12" xfId="11107"/>
    <cellStyle name="Header2 13" xfId="11108"/>
    <cellStyle name="Header2 14" xfId="11109"/>
    <cellStyle name="Header2 15" xfId="11110"/>
    <cellStyle name="Header2 16" xfId="11111"/>
    <cellStyle name="Header2 17" xfId="11112"/>
    <cellStyle name="Header2 18" xfId="11113"/>
    <cellStyle name="Header2 19" xfId="11114"/>
    <cellStyle name="Header2 2" xfId="11115"/>
    <cellStyle name="Header2 2 2" xfId="11116"/>
    <cellStyle name="Header2 2 2 2" xfId="11117"/>
    <cellStyle name="Header2 2 3" xfId="11118"/>
    <cellStyle name="Header2 20" xfId="11119"/>
    <cellStyle name="Header2 3" xfId="11120"/>
    <cellStyle name="Header2 3 2" xfId="11121"/>
    <cellStyle name="Header2 3 2 2" xfId="11122"/>
    <cellStyle name="Header2 3 3" xfId="11123"/>
    <cellStyle name="Header2 4" xfId="11124"/>
    <cellStyle name="Header2 4 2" xfId="11125"/>
    <cellStyle name="Header2 4 2 2" xfId="11126"/>
    <cellStyle name="Header2 4 3" xfId="11127"/>
    <cellStyle name="Header2 5" xfId="11128"/>
    <cellStyle name="Header2 5 2" xfId="11129"/>
    <cellStyle name="Header2 5 2 2" xfId="11130"/>
    <cellStyle name="Header2 5 3" xfId="11131"/>
    <cellStyle name="Header2 6" xfId="11132"/>
    <cellStyle name="Header2 6 2" xfId="11133"/>
    <cellStyle name="Header2 6 2 2" xfId="11134"/>
    <cellStyle name="Header2 6 3" xfId="11135"/>
    <cellStyle name="Header2 7" xfId="11136"/>
    <cellStyle name="Header2 7 2" xfId="11137"/>
    <cellStyle name="Header2 7 2 2" xfId="11138"/>
    <cellStyle name="Header2 7 3" xfId="11139"/>
    <cellStyle name="Header2 8" xfId="11140"/>
    <cellStyle name="Header2 8 2" xfId="11141"/>
    <cellStyle name="Header2 9" xfId="11142"/>
    <cellStyle name="HEADING1" xfId="11143"/>
    <cellStyle name="HEADING2" xfId="11144"/>
    <cellStyle name="Input [yellow]" xfId="11145"/>
    <cellStyle name="Input [yellow] 10" xfId="11146"/>
    <cellStyle name="Input [yellow] 11" xfId="11147"/>
    <cellStyle name="Input [yellow] 12" xfId="11148"/>
    <cellStyle name="Input [yellow] 13" xfId="11149"/>
    <cellStyle name="Input [yellow] 14" xfId="11150"/>
    <cellStyle name="Input [yellow] 15" xfId="11151"/>
    <cellStyle name="Input [yellow] 16" xfId="11152"/>
    <cellStyle name="Input [yellow] 17" xfId="11153"/>
    <cellStyle name="Input [yellow] 18" xfId="11154"/>
    <cellStyle name="Input [yellow] 19" xfId="11155"/>
    <cellStyle name="Input [yellow] 2" xfId="11156"/>
    <cellStyle name="Input [yellow] 2 2" xfId="11157"/>
    <cellStyle name="Input [yellow] 2 2 2" xfId="11158"/>
    <cellStyle name="Input [yellow] 2 2 3" xfId="11159"/>
    <cellStyle name="Input [yellow] 2 3" xfId="11160"/>
    <cellStyle name="Input [yellow] 2 4" xfId="11161"/>
    <cellStyle name="Input [yellow] 20" xfId="11162"/>
    <cellStyle name="Input [yellow] 3" xfId="11163"/>
    <cellStyle name="Input [yellow] 3 2" xfId="11164"/>
    <cellStyle name="Input [yellow] 3 2 2" xfId="11165"/>
    <cellStyle name="Input [yellow] 3 2 3" xfId="11166"/>
    <cellStyle name="Input [yellow] 3 3" xfId="11167"/>
    <cellStyle name="Input [yellow] 3 4" xfId="11168"/>
    <cellStyle name="Input [yellow] 4" xfId="11169"/>
    <cellStyle name="Input [yellow] 4 2" xfId="11170"/>
    <cellStyle name="Input [yellow] 4 2 2" xfId="11171"/>
    <cellStyle name="Input [yellow] 4 2 3" xfId="11172"/>
    <cellStyle name="Input [yellow] 4 3" xfId="11173"/>
    <cellStyle name="Input [yellow] 4 4" xfId="11174"/>
    <cellStyle name="Input [yellow] 5" xfId="11175"/>
    <cellStyle name="Input [yellow] 5 2" xfId="11176"/>
    <cellStyle name="Input [yellow] 5 2 2" xfId="11177"/>
    <cellStyle name="Input [yellow] 5 2 3" xfId="11178"/>
    <cellStyle name="Input [yellow] 5 3" xfId="11179"/>
    <cellStyle name="Input [yellow] 5 4" xfId="11180"/>
    <cellStyle name="Input [yellow] 6" xfId="11181"/>
    <cellStyle name="Input [yellow] 6 2" xfId="11182"/>
    <cellStyle name="Input [yellow] 6 2 2" xfId="11183"/>
    <cellStyle name="Input [yellow] 6 2 3" xfId="11184"/>
    <cellStyle name="Input [yellow] 6 3" xfId="11185"/>
    <cellStyle name="Input [yellow] 6 4" xfId="11186"/>
    <cellStyle name="Input [yellow] 7" xfId="11187"/>
    <cellStyle name="Input [yellow] 7 2" xfId="11188"/>
    <cellStyle name="Input [yellow] 7 3" xfId="11189"/>
    <cellStyle name="Input [yellow] 8" xfId="11190"/>
    <cellStyle name="Input [yellow] 9" xfId="11191"/>
    <cellStyle name="Input Cells" xfId="11192"/>
    <cellStyle name="Linked Cells" xfId="11193"/>
    <cellStyle name="Millares [0]_96 Risk" xfId="11194"/>
    <cellStyle name="Millares_96 Risk" xfId="11195"/>
    <cellStyle name="Milliers [0]_!!!GO" xfId="11196"/>
    <cellStyle name="Milliers_!!!GO" xfId="11197"/>
    <cellStyle name="Moneda [0]_96 Risk" xfId="11198"/>
    <cellStyle name="Moneda_96 Risk" xfId="11199"/>
    <cellStyle name="Mon閠aire [0]_!!!GO" xfId="11200"/>
    <cellStyle name="Mon閠aire_!!!GO" xfId="11201"/>
    <cellStyle name="New Times Roman" xfId="11202"/>
    <cellStyle name="no dec" xfId="11203"/>
    <cellStyle name="Norma,_laroux_4_营业在建 (2)_E21" xfId="11204"/>
    <cellStyle name="Normal - Style1" xfId="11205"/>
    <cellStyle name="Normal_!!!GO" xfId="11206"/>
    <cellStyle name="per.style" xfId="11207"/>
    <cellStyle name="Percent [2]" xfId="11208"/>
    <cellStyle name="Percent_!!!GO" xfId="11209"/>
    <cellStyle name="Pourcentage_pldt" xfId="11210"/>
    <cellStyle name="PSChar" xfId="11211"/>
    <cellStyle name="PSChar 10" xfId="11212"/>
    <cellStyle name="PSChar 11" xfId="11213"/>
    <cellStyle name="PSChar 12" xfId="11214"/>
    <cellStyle name="PSChar 13" xfId="11215"/>
    <cellStyle name="PSChar 14" xfId="11216"/>
    <cellStyle name="PSChar 2" xfId="11217"/>
    <cellStyle name="PSChar 3" xfId="11218"/>
    <cellStyle name="PSChar 4" xfId="11219"/>
    <cellStyle name="PSChar 5" xfId="11220"/>
    <cellStyle name="PSChar 6" xfId="11221"/>
    <cellStyle name="PSChar 7" xfId="11222"/>
    <cellStyle name="PSChar 8" xfId="11223"/>
    <cellStyle name="PSChar 9" xfId="11224"/>
    <cellStyle name="PSDate" xfId="11225"/>
    <cellStyle name="PSDate 10" xfId="11226"/>
    <cellStyle name="PSDate 11" xfId="11227"/>
    <cellStyle name="PSDate 12" xfId="11228"/>
    <cellStyle name="PSDate 13" xfId="11229"/>
    <cellStyle name="PSDate 14" xfId="11230"/>
    <cellStyle name="PSDate 2" xfId="11231"/>
    <cellStyle name="PSDate 3" xfId="11232"/>
    <cellStyle name="PSDate 4" xfId="11233"/>
    <cellStyle name="PSDate 5" xfId="11234"/>
    <cellStyle name="PSDate 6" xfId="11235"/>
    <cellStyle name="PSDate 7" xfId="11236"/>
    <cellStyle name="PSDate 8" xfId="11237"/>
    <cellStyle name="PSDate 9" xfId="11238"/>
    <cellStyle name="PSDec" xfId="11239"/>
    <cellStyle name="PSDec 10" xfId="11240"/>
    <cellStyle name="PSDec 11" xfId="11241"/>
    <cellStyle name="PSDec 12" xfId="11242"/>
    <cellStyle name="PSDec 13" xfId="11243"/>
    <cellStyle name="PSDec 14" xfId="11244"/>
    <cellStyle name="PSDec 2" xfId="11245"/>
    <cellStyle name="PSDec 3" xfId="11246"/>
    <cellStyle name="PSDec 4" xfId="11247"/>
    <cellStyle name="PSDec 5" xfId="11248"/>
    <cellStyle name="PSDec 6" xfId="11249"/>
    <cellStyle name="PSDec 7" xfId="11250"/>
    <cellStyle name="PSDec 8" xfId="11251"/>
    <cellStyle name="PSDec 9" xfId="11252"/>
    <cellStyle name="PSHeading" xfId="11253"/>
    <cellStyle name="PSHeading 10" xfId="11254"/>
    <cellStyle name="PSHeading 11" xfId="11255"/>
    <cellStyle name="PSHeading 12" xfId="11256"/>
    <cellStyle name="PSHeading 13" xfId="11257"/>
    <cellStyle name="PSHeading 14" xfId="11258"/>
    <cellStyle name="PSHeading 15" xfId="11259"/>
    <cellStyle name="PSHeading 16" xfId="11260"/>
    <cellStyle name="PSHeading 17" xfId="11261"/>
    <cellStyle name="PSHeading 18" xfId="11262"/>
    <cellStyle name="PSHeading 19" xfId="11263"/>
    <cellStyle name="PSHeading 2" xfId="11264"/>
    <cellStyle name="PSHeading 3" xfId="11265"/>
    <cellStyle name="PSHeading 4" xfId="11266"/>
    <cellStyle name="PSHeading 5" xfId="11267"/>
    <cellStyle name="PSHeading 6" xfId="11268"/>
    <cellStyle name="PSHeading 7" xfId="11269"/>
    <cellStyle name="PSHeading 8" xfId="11270"/>
    <cellStyle name="PSHeading 9" xfId="11271"/>
    <cellStyle name="PSInt" xfId="11272"/>
    <cellStyle name="PSInt 10" xfId="11273"/>
    <cellStyle name="PSInt 11" xfId="11274"/>
    <cellStyle name="PSInt 12" xfId="11275"/>
    <cellStyle name="PSInt 13" xfId="11276"/>
    <cellStyle name="PSInt 14" xfId="11277"/>
    <cellStyle name="PSInt 2" xfId="11278"/>
    <cellStyle name="PSInt 3" xfId="11279"/>
    <cellStyle name="PSInt 4" xfId="11280"/>
    <cellStyle name="PSInt 5" xfId="11281"/>
    <cellStyle name="PSInt 6" xfId="11282"/>
    <cellStyle name="PSInt 7" xfId="11283"/>
    <cellStyle name="PSInt 8" xfId="11284"/>
    <cellStyle name="PSInt 9" xfId="11285"/>
    <cellStyle name="PSSpacer" xfId="11286"/>
    <cellStyle name="PSSpacer 10" xfId="11287"/>
    <cellStyle name="PSSpacer 11" xfId="11288"/>
    <cellStyle name="PSSpacer 12" xfId="11289"/>
    <cellStyle name="PSSpacer 13" xfId="11290"/>
    <cellStyle name="PSSpacer 14" xfId="11291"/>
    <cellStyle name="PSSpacer 2" xfId="11292"/>
    <cellStyle name="PSSpacer 3" xfId="11293"/>
    <cellStyle name="PSSpacer 4" xfId="11294"/>
    <cellStyle name="PSSpacer 5" xfId="11295"/>
    <cellStyle name="PSSpacer 6" xfId="11296"/>
    <cellStyle name="PSSpacer 7" xfId="11297"/>
    <cellStyle name="PSSpacer 8" xfId="11298"/>
    <cellStyle name="PSSpacer 9" xfId="11299"/>
    <cellStyle name="RowLevel_0" xfId="11300"/>
    <cellStyle name="S0" xfId="11301"/>
    <cellStyle name="S0 2" xfId="11302"/>
    <cellStyle name="S0 3" xfId="11303"/>
    <cellStyle name="S0 4" xfId="11304"/>
    <cellStyle name="S0 5" xfId="11305"/>
    <cellStyle name="S0 6" xfId="11306"/>
    <cellStyle name="S0 7" xfId="11307"/>
    <cellStyle name="S1" xfId="11308"/>
    <cellStyle name="S10" xfId="11309"/>
    <cellStyle name="S11" xfId="11310"/>
    <cellStyle name="S12" xfId="11311"/>
    <cellStyle name="S13" xfId="11312"/>
    <cellStyle name="S13 10" xfId="11313"/>
    <cellStyle name="S13 100" xfId="11314"/>
    <cellStyle name="S13 101" xfId="11315"/>
    <cellStyle name="S13 102" xfId="11316"/>
    <cellStyle name="S13 103" xfId="11317"/>
    <cellStyle name="S13 104" xfId="11318"/>
    <cellStyle name="S13 105" xfId="11319"/>
    <cellStyle name="S13 106" xfId="11320"/>
    <cellStyle name="S13 107" xfId="11321"/>
    <cellStyle name="S13 108" xfId="11322"/>
    <cellStyle name="S13 109" xfId="11323"/>
    <cellStyle name="S13 11" xfId="11324"/>
    <cellStyle name="S13 110" xfId="11325"/>
    <cellStyle name="S13 111" xfId="11326"/>
    <cellStyle name="S13 112" xfId="11327"/>
    <cellStyle name="S13 113" xfId="11328"/>
    <cellStyle name="S13 114" xfId="11329"/>
    <cellStyle name="S13 12" xfId="11330"/>
    <cellStyle name="S13 13" xfId="11331"/>
    <cellStyle name="S13 14" xfId="11332"/>
    <cellStyle name="S13 15" xfId="11333"/>
    <cellStyle name="S13 16" xfId="11334"/>
    <cellStyle name="S13 17" xfId="11335"/>
    <cellStyle name="S13 18" xfId="11336"/>
    <cellStyle name="S13 19" xfId="11337"/>
    <cellStyle name="S13 2" xfId="11338"/>
    <cellStyle name="S13 20" xfId="11339"/>
    <cellStyle name="S13 21" xfId="11340"/>
    <cellStyle name="S13 22" xfId="11341"/>
    <cellStyle name="S13 23" xfId="11342"/>
    <cellStyle name="S13 24" xfId="11343"/>
    <cellStyle name="S13 25" xfId="11344"/>
    <cellStyle name="S13 26" xfId="11345"/>
    <cellStyle name="S13 27" xfId="11346"/>
    <cellStyle name="S13 28" xfId="11347"/>
    <cellStyle name="S13 29" xfId="11348"/>
    <cellStyle name="S13 3" xfId="11349"/>
    <cellStyle name="S13 30" xfId="11350"/>
    <cellStyle name="S13 31" xfId="11351"/>
    <cellStyle name="S13 32" xfId="11352"/>
    <cellStyle name="S13 33" xfId="11353"/>
    <cellStyle name="S13 34" xfId="11354"/>
    <cellStyle name="S13 35" xfId="11355"/>
    <cellStyle name="S13 36" xfId="11356"/>
    <cellStyle name="S13 37" xfId="11357"/>
    <cellStyle name="S13 38" xfId="11358"/>
    <cellStyle name="S13 39" xfId="11359"/>
    <cellStyle name="S13 4" xfId="11360"/>
    <cellStyle name="S13 40" xfId="11361"/>
    <cellStyle name="S13 41" xfId="11362"/>
    <cellStyle name="S13 42" xfId="11363"/>
    <cellStyle name="S13 43" xfId="11364"/>
    <cellStyle name="S13 44" xfId="11365"/>
    <cellStyle name="S13 45" xfId="11366"/>
    <cellStyle name="S13 46" xfId="11367"/>
    <cellStyle name="S13 47" xfId="11368"/>
    <cellStyle name="S13 48" xfId="11369"/>
    <cellStyle name="S13 49" xfId="11370"/>
    <cellStyle name="S13 5" xfId="11371"/>
    <cellStyle name="S13 50" xfId="11372"/>
    <cellStyle name="S13 51" xfId="11373"/>
    <cellStyle name="S13 52" xfId="11374"/>
    <cellStyle name="S13 53" xfId="11375"/>
    <cellStyle name="S13 54" xfId="11376"/>
    <cellStyle name="S13 55" xfId="11377"/>
    <cellStyle name="S13 56" xfId="11378"/>
    <cellStyle name="S13 57" xfId="11379"/>
    <cellStyle name="S13 58" xfId="11380"/>
    <cellStyle name="S13 59" xfId="11381"/>
    <cellStyle name="S13 6" xfId="11382"/>
    <cellStyle name="S13 60" xfId="11383"/>
    <cellStyle name="S13 61" xfId="11384"/>
    <cellStyle name="S13 62" xfId="11385"/>
    <cellStyle name="S13 63" xfId="11386"/>
    <cellStyle name="S13 64" xfId="11387"/>
    <cellStyle name="S13 65" xfId="11388"/>
    <cellStyle name="S13 66" xfId="11389"/>
    <cellStyle name="S13 67" xfId="11390"/>
    <cellStyle name="S13 68" xfId="11391"/>
    <cellStyle name="S13 69" xfId="11392"/>
    <cellStyle name="S13 7" xfId="11393"/>
    <cellStyle name="S13 70" xfId="11394"/>
    <cellStyle name="S13 71" xfId="11395"/>
    <cellStyle name="S13 72" xfId="11396"/>
    <cellStyle name="S13 73" xfId="11397"/>
    <cellStyle name="S13 74" xfId="11398"/>
    <cellStyle name="S13 75" xfId="11399"/>
    <cellStyle name="S13 76" xfId="11400"/>
    <cellStyle name="S13 77" xfId="11401"/>
    <cellStyle name="S13 78" xfId="11402"/>
    <cellStyle name="S13 79" xfId="11403"/>
    <cellStyle name="S13 8" xfId="11404"/>
    <cellStyle name="S13 80" xfId="11405"/>
    <cellStyle name="S13 81" xfId="11406"/>
    <cellStyle name="S13 82" xfId="11407"/>
    <cellStyle name="S13 83" xfId="11408"/>
    <cellStyle name="S13 84" xfId="11409"/>
    <cellStyle name="S13 85" xfId="11410"/>
    <cellStyle name="S13 86" xfId="11411"/>
    <cellStyle name="S13 87" xfId="11412"/>
    <cellStyle name="S13 88" xfId="11413"/>
    <cellStyle name="S13 89" xfId="11414"/>
    <cellStyle name="S13 9" xfId="11415"/>
    <cellStyle name="S13 90" xfId="11416"/>
    <cellStyle name="S13 91" xfId="11417"/>
    <cellStyle name="S13 92" xfId="11418"/>
    <cellStyle name="S13 93" xfId="11419"/>
    <cellStyle name="S13 94" xfId="11420"/>
    <cellStyle name="S13 95" xfId="11421"/>
    <cellStyle name="S13 96" xfId="11422"/>
    <cellStyle name="S13 97" xfId="11423"/>
    <cellStyle name="S13 98" xfId="11424"/>
    <cellStyle name="S13 99" xfId="11425"/>
    <cellStyle name="S14" xfId="11426"/>
    <cellStyle name="S15" xfId="11427"/>
    <cellStyle name="S16" xfId="11428"/>
    <cellStyle name="S17" xfId="11429"/>
    <cellStyle name="S18" xfId="11430"/>
    <cellStyle name="S19" xfId="11431"/>
    <cellStyle name="S2" xfId="11432"/>
    <cellStyle name="S20" xfId="11433"/>
    <cellStyle name="S21" xfId="11434"/>
    <cellStyle name="S21 10" xfId="11435"/>
    <cellStyle name="S21 100" xfId="11436"/>
    <cellStyle name="S21 101" xfId="11437"/>
    <cellStyle name="S21 102" xfId="11438"/>
    <cellStyle name="S21 103" xfId="11439"/>
    <cellStyle name="S21 104" xfId="11440"/>
    <cellStyle name="S21 105" xfId="11441"/>
    <cellStyle name="S21 106" xfId="11442"/>
    <cellStyle name="S21 107" xfId="11443"/>
    <cellStyle name="S21 108" xfId="11444"/>
    <cellStyle name="S21 109" xfId="11445"/>
    <cellStyle name="S21 11" xfId="11446"/>
    <cellStyle name="S21 110" xfId="11447"/>
    <cellStyle name="S21 111" xfId="11448"/>
    <cellStyle name="S21 112" xfId="11449"/>
    <cellStyle name="S21 113" xfId="11450"/>
    <cellStyle name="S21 114" xfId="11451"/>
    <cellStyle name="S21 12" xfId="11452"/>
    <cellStyle name="S21 13" xfId="11453"/>
    <cellStyle name="S21 14" xfId="11454"/>
    <cellStyle name="S21 15" xfId="11455"/>
    <cellStyle name="S21 16" xfId="11456"/>
    <cellStyle name="S21 17" xfId="11457"/>
    <cellStyle name="S21 18" xfId="11458"/>
    <cellStyle name="S21 19" xfId="11459"/>
    <cellStyle name="S21 2" xfId="11460"/>
    <cellStyle name="S21 20" xfId="11461"/>
    <cellStyle name="S21 21" xfId="11462"/>
    <cellStyle name="S21 22" xfId="11463"/>
    <cellStyle name="S21 23" xfId="11464"/>
    <cellStyle name="S21 24" xfId="11465"/>
    <cellStyle name="S21 25" xfId="11466"/>
    <cellStyle name="S21 26" xfId="11467"/>
    <cellStyle name="S21 27" xfId="11468"/>
    <cellStyle name="S21 28" xfId="11469"/>
    <cellStyle name="S21 29" xfId="11470"/>
    <cellStyle name="S21 3" xfId="11471"/>
    <cellStyle name="S21 30" xfId="11472"/>
    <cellStyle name="S21 31" xfId="11473"/>
    <cellStyle name="S21 32" xfId="11474"/>
    <cellStyle name="S21 33" xfId="11475"/>
    <cellStyle name="S21 34" xfId="11476"/>
    <cellStyle name="S21 35" xfId="11477"/>
    <cellStyle name="S21 36" xfId="11478"/>
    <cellStyle name="S21 37" xfId="11479"/>
    <cellStyle name="S21 38" xfId="11480"/>
    <cellStyle name="S21 39" xfId="11481"/>
    <cellStyle name="S21 4" xfId="11482"/>
    <cellStyle name="S21 40" xfId="11483"/>
    <cellStyle name="S21 41" xfId="11484"/>
    <cellStyle name="S21 42" xfId="11485"/>
    <cellStyle name="S21 43" xfId="11486"/>
    <cellStyle name="S21 44" xfId="11487"/>
    <cellStyle name="S21 45" xfId="11488"/>
    <cellStyle name="S21 46" xfId="11489"/>
    <cellStyle name="S21 47" xfId="11490"/>
    <cellStyle name="S21 48" xfId="11491"/>
    <cellStyle name="S21 49" xfId="11492"/>
    <cellStyle name="S21 5" xfId="11493"/>
    <cellStyle name="S21 50" xfId="11494"/>
    <cellStyle name="S21 51" xfId="11495"/>
    <cellStyle name="S21 52" xfId="11496"/>
    <cellStyle name="S21 53" xfId="11497"/>
    <cellStyle name="S21 54" xfId="11498"/>
    <cellStyle name="S21 55" xfId="11499"/>
    <cellStyle name="S21 56" xfId="11500"/>
    <cellStyle name="S21 57" xfId="11501"/>
    <cellStyle name="S21 58" xfId="11502"/>
    <cellStyle name="S21 59" xfId="11503"/>
    <cellStyle name="S21 6" xfId="11504"/>
    <cellStyle name="S21 60" xfId="11505"/>
    <cellStyle name="S21 61" xfId="11506"/>
    <cellStyle name="S21 62" xfId="11507"/>
    <cellStyle name="S21 63" xfId="11508"/>
    <cellStyle name="S21 64" xfId="11509"/>
    <cellStyle name="S21 65" xfId="11510"/>
    <cellStyle name="S21 66" xfId="11511"/>
    <cellStyle name="S21 67" xfId="11512"/>
    <cellStyle name="S21 68" xfId="11513"/>
    <cellStyle name="S21 69" xfId="11514"/>
    <cellStyle name="S21 7" xfId="11515"/>
    <cellStyle name="S21 70" xfId="11516"/>
    <cellStyle name="S21 71" xfId="11517"/>
    <cellStyle name="S21 72" xfId="11518"/>
    <cellStyle name="S21 73" xfId="11519"/>
    <cellStyle name="S21 74" xfId="11520"/>
    <cellStyle name="S21 75" xfId="11521"/>
    <cellStyle name="S21 76" xfId="11522"/>
    <cellStyle name="S21 77" xfId="11523"/>
    <cellStyle name="S21 78" xfId="11524"/>
    <cellStyle name="S21 79" xfId="11525"/>
    <cellStyle name="S21 8" xfId="11526"/>
    <cellStyle name="S21 80" xfId="11527"/>
    <cellStyle name="S21 81" xfId="11528"/>
    <cellStyle name="S21 82" xfId="11529"/>
    <cellStyle name="S21 83" xfId="11530"/>
    <cellStyle name="S21 84" xfId="11531"/>
    <cellStyle name="S21 85" xfId="11532"/>
    <cellStyle name="S21 86" xfId="11533"/>
    <cellStyle name="S21 87" xfId="11534"/>
    <cellStyle name="S21 88" xfId="11535"/>
    <cellStyle name="S21 89" xfId="11536"/>
    <cellStyle name="S21 9" xfId="11537"/>
    <cellStyle name="S21 90" xfId="11538"/>
    <cellStyle name="S21 91" xfId="11539"/>
    <cellStyle name="S21 92" xfId="11540"/>
    <cellStyle name="S21 93" xfId="11541"/>
    <cellStyle name="S21 94" xfId="11542"/>
    <cellStyle name="S21 95" xfId="11543"/>
    <cellStyle name="S21 96" xfId="11544"/>
    <cellStyle name="S21 97" xfId="11545"/>
    <cellStyle name="S21 98" xfId="11546"/>
    <cellStyle name="S21 99" xfId="11547"/>
    <cellStyle name="S22" xfId="11548"/>
    <cellStyle name="S22 10" xfId="11549"/>
    <cellStyle name="S22 100" xfId="11550"/>
    <cellStyle name="S22 101" xfId="11551"/>
    <cellStyle name="S22 102" xfId="11552"/>
    <cellStyle name="S22 103" xfId="11553"/>
    <cellStyle name="S22 104" xfId="11554"/>
    <cellStyle name="S22 105" xfId="11555"/>
    <cellStyle name="S22 106" xfId="11556"/>
    <cellStyle name="S22 107" xfId="11557"/>
    <cellStyle name="S22 108" xfId="11558"/>
    <cellStyle name="S22 109" xfId="11559"/>
    <cellStyle name="S22 11" xfId="11560"/>
    <cellStyle name="S22 110" xfId="11561"/>
    <cellStyle name="S22 111" xfId="11562"/>
    <cellStyle name="S22 112" xfId="11563"/>
    <cellStyle name="S22 113" xfId="11564"/>
    <cellStyle name="S22 114" xfId="11565"/>
    <cellStyle name="S22 12" xfId="11566"/>
    <cellStyle name="S22 13" xfId="11567"/>
    <cellStyle name="S22 14" xfId="11568"/>
    <cellStyle name="S22 15" xfId="11569"/>
    <cellStyle name="S22 16" xfId="11570"/>
    <cellStyle name="S22 17" xfId="11571"/>
    <cellStyle name="S22 18" xfId="11572"/>
    <cellStyle name="S22 19" xfId="11573"/>
    <cellStyle name="S22 2" xfId="11574"/>
    <cellStyle name="S22 20" xfId="11575"/>
    <cellStyle name="S22 21" xfId="11576"/>
    <cellStyle name="S22 22" xfId="11577"/>
    <cellStyle name="S22 23" xfId="11578"/>
    <cellStyle name="S22 24" xfId="11579"/>
    <cellStyle name="S22 25" xfId="11580"/>
    <cellStyle name="S22 26" xfId="11581"/>
    <cellStyle name="S22 27" xfId="11582"/>
    <cellStyle name="S22 28" xfId="11583"/>
    <cellStyle name="S22 29" xfId="11584"/>
    <cellStyle name="S22 3" xfId="11585"/>
    <cellStyle name="S22 30" xfId="11586"/>
    <cellStyle name="S22 31" xfId="11587"/>
    <cellStyle name="S22 32" xfId="11588"/>
    <cellStyle name="S22 33" xfId="11589"/>
    <cellStyle name="S22 34" xfId="11590"/>
    <cellStyle name="S22 35" xfId="11591"/>
    <cellStyle name="S22 36" xfId="11592"/>
    <cellStyle name="S22 37" xfId="11593"/>
    <cellStyle name="S22 38" xfId="11594"/>
    <cellStyle name="S22 39" xfId="11595"/>
    <cellStyle name="S22 4" xfId="11596"/>
    <cellStyle name="S22 40" xfId="11597"/>
    <cellStyle name="S22 41" xfId="11598"/>
    <cellStyle name="S22 42" xfId="11599"/>
    <cellStyle name="S22 43" xfId="11600"/>
    <cellStyle name="S22 44" xfId="11601"/>
    <cellStyle name="S22 45" xfId="11602"/>
    <cellStyle name="S22 46" xfId="11603"/>
    <cellStyle name="S22 47" xfId="11604"/>
    <cellStyle name="S22 48" xfId="11605"/>
    <cellStyle name="S22 49" xfId="11606"/>
    <cellStyle name="S22 5" xfId="11607"/>
    <cellStyle name="S22 50" xfId="11608"/>
    <cellStyle name="S22 51" xfId="11609"/>
    <cellStyle name="S22 52" xfId="11610"/>
    <cellStyle name="S22 53" xfId="11611"/>
    <cellStyle name="S22 54" xfId="11612"/>
    <cellStyle name="S22 55" xfId="11613"/>
    <cellStyle name="S22 56" xfId="11614"/>
    <cellStyle name="S22 57" xfId="11615"/>
    <cellStyle name="S22 58" xfId="11616"/>
    <cellStyle name="S22 59" xfId="11617"/>
    <cellStyle name="S22 6" xfId="11618"/>
    <cellStyle name="S22 60" xfId="11619"/>
    <cellStyle name="S22 61" xfId="11620"/>
    <cellStyle name="S22 62" xfId="11621"/>
    <cellStyle name="S22 63" xfId="11622"/>
    <cellStyle name="S22 64" xfId="11623"/>
    <cellStyle name="S22 65" xfId="11624"/>
    <cellStyle name="S22 66" xfId="11625"/>
    <cellStyle name="S22 67" xfId="11626"/>
    <cellStyle name="S22 68" xfId="11627"/>
    <cellStyle name="S22 69" xfId="11628"/>
    <cellStyle name="S22 7" xfId="11629"/>
    <cellStyle name="S22 70" xfId="11630"/>
    <cellStyle name="S22 71" xfId="11631"/>
    <cellStyle name="S22 72" xfId="11632"/>
    <cellStyle name="S22 73" xfId="11633"/>
    <cellStyle name="S22 74" xfId="11634"/>
    <cellStyle name="S22 75" xfId="11635"/>
    <cellStyle name="S22 76" xfId="11636"/>
    <cellStyle name="S22 77" xfId="11637"/>
    <cellStyle name="S22 78" xfId="11638"/>
    <cellStyle name="S22 79" xfId="11639"/>
    <cellStyle name="S22 8" xfId="11640"/>
    <cellStyle name="S22 80" xfId="11641"/>
    <cellStyle name="S22 81" xfId="11642"/>
    <cellStyle name="S22 82" xfId="11643"/>
    <cellStyle name="S22 83" xfId="11644"/>
    <cellStyle name="S22 84" xfId="11645"/>
    <cellStyle name="S22 85" xfId="11646"/>
    <cellStyle name="S22 86" xfId="11647"/>
    <cellStyle name="S22 87" xfId="11648"/>
    <cellStyle name="S22 88" xfId="11649"/>
    <cellStyle name="S22 89" xfId="11650"/>
    <cellStyle name="S22 9" xfId="11651"/>
    <cellStyle name="S22 90" xfId="11652"/>
    <cellStyle name="S22 91" xfId="11653"/>
    <cellStyle name="S22 92" xfId="11654"/>
    <cellStyle name="S22 93" xfId="11655"/>
    <cellStyle name="S22 94" xfId="11656"/>
    <cellStyle name="S22 95" xfId="11657"/>
    <cellStyle name="S22 96" xfId="11658"/>
    <cellStyle name="S22 97" xfId="11659"/>
    <cellStyle name="S22 98" xfId="11660"/>
    <cellStyle name="S22 99" xfId="11661"/>
    <cellStyle name="S23" xfId="11662"/>
    <cellStyle name="S23 10" xfId="11663"/>
    <cellStyle name="S23 100" xfId="11664"/>
    <cellStyle name="S23 101" xfId="11665"/>
    <cellStyle name="S23 102" xfId="11666"/>
    <cellStyle name="S23 103" xfId="11667"/>
    <cellStyle name="S23 104" xfId="11668"/>
    <cellStyle name="S23 105" xfId="11669"/>
    <cellStyle name="S23 106" xfId="11670"/>
    <cellStyle name="S23 107" xfId="11671"/>
    <cellStyle name="S23 108" xfId="11672"/>
    <cellStyle name="S23 109" xfId="11673"/>
    <cellStyle name="S23 11" xfId="11674"/>
    <cellStyle name="S23 110" xfId="11675"/>
    <cellStyle name="S23 111" xfId="11676"/>
    <cellStyle name="S23 112" xfId="11677"/>
    <cellStyle name="S23 113" xfId="11678"/>
    <cellStyle name="S23 114" xfId="11679"/>
    <cellStyle name="S23 12" xfId="11680"/>
    <cellStyle name="S23 13" xfId="11681"/>
    <cellStyle name="S23 14" xfId="11682"/>
    <cellStyle name="S23 15" xfId="11683"/>
    <cellStyle name="S23 16" xfId="11684"/>
    <cellStyle name="S23 17" xfId="11685"/>
    <cellStyle name="S23 18" xfId="11686"/>
    <cellStyle name="S23 19" xfId="11687"/>
    <cellStyle name="S23 2" xfId="11688"/>
    <cellStyle name="S23 20" xfId="11689"/>
    <cellStyle name="S23 21" xfId="11690"/>
    <cellStyle name="S23 22" xfId="11691"/>
    <cellStyle name="S23 23" xfId="11692"/>
    <cellStyle name="S23 24" xfId="11693"/>
    <cellStyle name="S23 25" xfId="11694"/>
    <cellStyle name="S23 26" xfId="11695"/>
    <cellStyle name="S23 27" xfId="11696"/>
    <cellStyle name="S23 28" xfId="11697"/>
    <cellStyle name="S23 29" xfId="11698"/>
    <cellStyle name="S23 3" xfId="11699"/>
    <cellStyle name="S23 30" xfId="11700"/>
    <cellStyle name="S23 31" xfId="11701"/>
    <cellStyle name="S23 32" xfId="11702"/>
    <cellStyle name="S23 33" xfId="11703"/>
    <cellStyle name="S23 34" xfId="11704"/>
    <cellStyle name="S23 35" xfId="11705"/>
    <cellStyle name="S23 36" xfId="11706"/>
    <cellStyle name="S23 37" xfId="11707"/>
    <cellStyle name="S23 38" xfId="11708"/>
    <cellStyle name="S23 39" xfId="11709"/>
    <cellStyle name="S23 4" xfId="11710"/>
    <cellStyle name="S23 40" xfId="11711"/>
    <cellStyle name="S23 41" xfId="11712"/>
    <cellStyle name="S23 42" xfId="11713"/>
    <cellStyle name="S23 43" xfId="11714"/>
    <cellStyle name="S23 44" xfId="11715"/>
    <cellStyle name="S23 45" xfId="11716"/>
    <cellStyle name="S23 46" xfId="11717"/>
    <cellStyle name="S23 47" xfId="11718"/>
    <cellStyle name="S23 48" xfId="11719"/>
    <cellStyle name="S23 49" xfId="11720"/>
    <cellStyle name="S23 5" xfId="11721"/>
    <cellStyle name="S23 50" xfId="11722"/>
    <cellStyle name="S23 51" xfId="11723"/>
    <cellStyle name="S23 52" xfId="11724"/>
    <cellStyle name="S23 53" xfId="11725"/>
    <cellStyle name="S23 54" xfId="11726"/>
    <cellStyle name="S23 55" xfId="11727"/>
    <cellStyle name="S23 56" xfId="11728"/>
    <cellStyle name="S23 57" xfId="11729"/>
    <cellStyle name="S23 58" xfId="11730"/>
    <cellStyle name="S23 59" xfId="11731"/>
    <cellStyle name="S23 6" xfId="11732"/>
    <cellStyle name="S23 60" xfId="11733"/>
    <cellStyle name="S23 61" xfId="11734"/>
    <cellStyle name="S23 62" xfId="11735"/>
    <cellStyle name="S23 63" xfId="11736"/>
    <cellStyle name="S23 64" xfId="11737"/>
    <cellStyle name="S23 65" xfId="11738"/>
    <cellStyle name="S23 66" xfId="11739"/>
    <cellStyle name="S23 67" xfId="11740"/>
    <cellStyle name="S23 68" xfId="11741"/>
    <cellStyle name="S23 69" xfId="11742"/>
    <cellStyle name="S23 7" xfId="11743"/>
    <cellStyle name="S23 70" xfId="11744"/>
    <cellStyle name="S23 71" xfId="11745"/>
    <cellStyle name="S23 72" xfId="11746"/>
    <cellStyle name="S23 73" xfId="11747"/>
    <cellStyle name="S23 74" xfId="11748"/>
    <cellStyle name="S23 75" xfId="11749"/>
    <cellStyle name="S23 76" xfId="11750"/>
    <cellStyle name="S23 77" xfId="11751"/>
    <cellStyle name="S23 78" xfId="11752"/>
    <cellStyle name="S23 79" xfId="11753"/>
    <cellStyle name="S23 8" xfId="11754"/>
    <cellStyle name="S23 80" xfId="11755"/>
    <cellStyle name="S23 81" xfId="11756"/>
    <cellStyle name="S23 82" xfId="11757"/>
    <cellStyle name="S23 83" xfId="11758"/>
    <cellStyle name="S23 84" xfId="11759"/>
    <cellStyle name="S23 85" xfId="11760"/>
    <cellStyle name="S23 86" xfId="11761"/>
    <cellStyle name="S23 87" xfId="11762"/>
    <cellStyle name="S23 88" xfId="11763"/>
    <cellStyle name="S23 89" xfId="11764"/>
    <cellStyle name="S23 9" xfId="11765"/>
    <cellStyle name="S23 90" xfId="11766"/>
    <cellStyle name="S23 91" xfId="11767"/>
    <cellStyle name="S23 92" xfId="11768"/>
    <cellStyle name="S23 93" xfId="11769"/>
    <cellStyle name="S23 94" xfId="11770"/>
    <cellStyle name="S23 95" xfId="11771"/>
    <cellStyle name="S23 96" xfId="11772"/>
    <cellStyle name="S23 97" xfId="11773"/>
    <cellStyle name="S23 98" xfId="11774"/>
    <cellStyle name="S23 99" xfId="11775"/>
    <cellStyle name="S24" xfId="11776"/>
    <cellStyle name="S24 10" xfId="11777"/>
    <cellStyle name="S24 100" xfId="11778"/>
    <cellStyle name="S24 101" xfId="11779"/>
    <cellStyle name="S24 102" xfId="11780"/>
    <cellStyle name="S24 103" xfId="11781"/>
    <cellStyle name="S24 104" xfId="11782"/>
    <cellStyle name="S24 105" xfId="11783"/>
    <cellStyle name="S24 106" xfId="11784"/>
    <cellStyle name="S24 107" xfId="11785"/>
    <cellStyle name="S24 108" xfId="11786"/>
    <cellStyle name="S24 109" xfId="11787"/>
    <cellStyle name="S24 11" xfId="11788"/>
    <cellStyle name="S24 110" xfId="11789"/>
    <cellStyle name="S24 111" xfId="11790"/>
    <cellStyle name="S24 112" xfId="11791"/>
    <cellStyle name="S24 113" xfId="11792"/>
    <cellStyle name="S24 114" xfId="11793"/>
    <cellStyle name="S24 12" xfId="11794"/>
    <cellStyle name="S24 13" xfId="11795"/>
    <cellStyle name="S24 14" xfId="11796"/>
    <cellStyle name="S24 15" xfId="11797"/>
    <cellStyle name="S24 16" xfId="11798"/>
    <cellStyle name="S24 17" xfId="11799"/>
    <cellStyle name="S24 18" xfId="11800"/>
    <cellStyle name="S24 19" xfId="11801"/>
    <cellStyle name="S24 2" xfId="11802"/>
    <cellStyle name="S24 20" xfId="11803"/>
    <cellStyle name="S24 21" xfId="11804"/>
    <cellStyle name="S24 22" xfId="11805"/>
    <cellStyle name="S24 23" xfId="11806"/>
    <cellStyle name="S24 24" xfId="11807"/>
    <cellStyle name="S24 25" xfId="11808"/>
    <cellStyle name="S24 26" xfId="11809"/>
    <cellStyle name="S24 27" xfId="11810"/>
    <cellStyle name="S24 28" xfId="11811"/>
    <cellStyle name="S24 29" xfId="11812"/>
    <cellStyle name="S24 3" xfId="11813"/>
    <cellStyle name="S24 30" xfId="11814"/>
    <cellStyle name="S24 31" xfId="11815"/>
    <cellStyle name="S24 32" xfId="11816"/>
    <cellStyle name="S24 33" xfId="11817"/>
    <cellStyle name="S24 34" xfId="11818"/>
    <cellStyle name="S24 35" xfId="11819"/>
    <cellStyle name="S24 36" xfId="11820"/>
    <cellStyle name="S24 37" xfId="11821"/>
    <cellStyle name="S24 38" xfId="11822"/>
    <cellStyle name="S24 39" xfId="11823"/>
    <cellStyle name="S24 4" xfId="11824"/>
    <cellStyle name="S24 40" xfId="11825"/>
    <cellStyle name="S24 41" xfId="11826"/>
    <cellStyle name="S24 42" xfId="11827"/>
    <cellStyle name="S24 43" xfId="11828"/>
    <cellStyle name="S24 44" xfId="11829"/>
    <cellStyle name="S24 45" xfId="11830"/>
    <cellStyle name="S24 46" xfId="11831"/>
    <cellStyle name="S24 47" xfId="11832"/>
    <cellStyle name="S24 48" xfId="11833"/>
    <cellStyle name="S24 49" xfId="11834"/>
    <cellStyle name="S24 5" xfId="11835"/>
    <cellStyle name="S24 50" xfId="11836"/>
    <cellStyle name="S24 51" xfId="11837"/>
    <cellStyle name="S24 52" xfId="11838"/>
    <cellStyle name="S24 53" xfId="11839"/>
    <cellStyle name="S24 54" xfId="11840"/>
    <cellStyle name="S24 55" xfId="11841"/>
    <cellStyle name="S24 56" xfId="11842"/>
    <cellStyle name="S24 57" xfId="11843"/>
    <cellStyle name="S24 58" xfId="11844"/>
    <cellStyle name="S24 59" xfId="11845"/>
    <cellStyle name="S24 6" xfId="11846"/>
    <cellStyle name="S24 60" xfId="11847"/>
    <cellStyle name="S24 61" xfId="11848"/>
    <cellStyle name="S24 62" xfId="11849"/>
    <cellStyle name="S24 63" xfId="11850"/>
    <cellStyle name="S24 64" xfId="11851"/>
    <cellStyle name="S24 65" xfId="11852"/>
    <cellStyle name="S24 66" xfId="11853"/>
    <cellStyle name="S24 67" xfId="11854"/>
    <cellStyle name="S24 68" xfId="11855"/>
    <cellStyle name="S24 69" xfId="11856"/>
    <cellStyle name="S24 7" xfId="11857"/>
    <cellStyle name="S24 70" xfId="11858"/>
    <cellStyle name="S24 71" xfId="11859"/>
    <cellStyle name="S24 72" xfId="11860"/>
    <cellStyle name="S24 73" xfId="11861"/>
    <cellStyle name="S24 74" xfId="11862"/>
    <cellStyle name="S24 75" xfId="11863"/>
    <cellStyle name="S24 76" xfId="11864"/>
    <cellStyle name="S24 77" xfId="11865"/>
    <cellStyle name="S24 78" xfId="11866"/>
    <cellStyle name="S24 79" xfId="11867"/>
    <cellStyle name="S24 8" xfId="11868"/>
    <cellStyle name="S24 80" xfId="11869"/>
    <cellStyle name="S24 81" xfId="11870"/>
    <cellStyle name="S24 82" xfId="11871"/>
    <cellStyle name="S24 83" xfId="11872"/>
    <cellStyle name="S24 84" xfId="11873"/>
    <cellStyle name="S24 85" xfId="11874"/>
    <cellStyle name="S24 86" xfId="11875"/>
    <cellStyle name="S24 87" xfId="11876"/>
    <cellStyle name="S24 88" xfId="11877"/>
    <cellStyle name="S24 89" xfId="11878"/>
    <cellStyle name="S24 9" xfId="11879"/>
    <cellStyle name="S24 90" xfId="11880"/>
    <cellStyle name="S24 91" xfId="11881"/>
    <cellStyle name="S24 92" xfId="11882"/>
    <cellStyle name="S24 93" xfId="11883"/>
    <cellStyle name="S24 94" xfId="11884"/>
    <cellStyle name="S24 95" xfId="11885"/>
    <cellStyle name="S24 96" xfId="11886"/>
    <cellStyle name="S24 97" xfId="11887"/>
    <cellStyle name="S24 98" xfId="11888"/>
    <cellStyle name="S24 99" xfId="11889"/>
    <cellStyle name="S25" xfId="11890"/>
    <cellStyle name="S25 10" xfId="11891"/>
    <cellStyle name="S25 100" xfId="11892"/>
    <cellStyle name="S25 101" xfId="11893"/>
    <cellStyle name="S25 102" xfId="11894"/>
    <cellStyle name="S25 103" xfId="11895"/>
    <cellStyle name="S25 104" xfId="11896"/>
    <cellStyle name="S25 105" xfId="11897"/>
    <cellStyle name="S25 106" xfId="11898"/>
    <cellStyle name="S25 107" xfId="11899"/>
    <cellStyle name="S25 108" xfId="11900"/>
    <cellStyle name="S25 109" xfId="11901"/>
    <cellStyle name="S25 11" xfId="11902"/>
    <cellStyle name="S25 110" xfId="11903"/>
    <cellStyle name="S25 111" xfId="11904"/>
    <cellStyle name="S25 112" xfId="11905"/>
    <cellStyle name="S25 113" xfId="11906"/>
    <cellStyle name="S25 114" xfId="11907"/>
    <cellStyle name="S25 12" xfId="11908"/>
    <cellStyle name="S25 13" xfId="11909"/>
    <cellStyle name="S25 14" xfId="11910"/>
    <cellStyle name="S25 15" xfId="11911"/>
    <cellStyle name="S25 16" xfId="11912"/>
    <cellStyle name="S25 17" xfId="11913"/>
    <cellStyle name="S25 18" xfId="11914"/>
    <cellStyle name="S25 19" xfId="11915"/>
    <cellStyle name="S25 2" xfId="11916"/>
    <cellStyle name="S25 20" xfId="11917"/>
    <cellStyle name="S25 21" xfId="11918"/>
    <cellStyle name="S25 22" xfId="11919"/>
    <cellStyle name="S25 23" xfId="11920"/>
    <cellStyle name="S25 24" xfId="11921"/>
    <cellStyle name="S25 25" xfId="11922"/>
    <cellStyle name="S25 26" xfId="11923"/>
    <cellStyle name="S25 27" xfId="11924"/>
    <cellStyle name="S25 28" xfId="11925"/>
    <cellStyle name="S25 29" xfId="11926"/>
    <cellStyle name="S25 3" xfId="11927"/>
    <cellStyle name="S25 30" xfId="11928"/>
    <cellStyle name="S25 31" xfId="11929"/>
    <cellStyle name="S25 32" xfId="11930"/>
    <cellStyle name="S25 33" xfId="11931"/>
    <cellStyle name="S25 34" xfId="11932"/>
    <cellStyle name="S25 35" xfId="11933"/>
    <cellStyle name="S25 36" xfId="11934"/>
    <cellStyle name="S25 37" xfId="11935"/>
    <cellStyle name="S25 38" xfId="11936"/>
    <cellStyle name="S25 39" xfId="11937"/>
    <cellStyle name="S25 4" xfId="11938"/>
    <cellStyle name="S25 40" xfId="11939"/>
    <cellStyle name="S25 41" xfId="11940"/>
    <cellStyle name="S25 42" xfId="11941"/>
    <cellStyle name="S25 43" xfId="11942"/>
    <cellStyle name="S25 44" xfId="11943"/>
    <cellStyle name="S25 45" xfId="11944"/>
    <cellStyle name="S25 46" xfId="11945"/>
    <cellStyle name="S25 47" xfId="11946"/>
    <cellStyle name="S25 48" xfId="11947"/>
    <cellStyle name="S25 49" xfId="11948"/>
    <cellStyle name="S25 5" xfId="11949"/>
    <cellStyle name="S25 50" xfId="11950"/>
    <cellStyle name="S25 51" xfId="11951"/>
    <cellStyle name="S25 52" xfId="11952"/>
    <cellStyle name="S25 53" xfId="11953"/>
    <cellStyle name="S25 54" xfId="11954"/>
    <cellStyle name="S25 55" xfId="11955"/>
    <cellStyle name="S25 56" xfId="11956"/>
    <cellStyle name="S25 57" xfId="11957"/>
    <cellStyle name="S25 58" xfId="11958"/>
    <cellStyle name="S25 59" xfId="11959"/>
    <cellStyle name="S25 6" xfId="11960"/>
    <cellStyle name="S25 60" xfId="11961"/>
    <cellStyle name="S25 61" xfId="11962"/>
    <cellStyle name="S25 62" xfId="11963"/>
    <cellStyle name="S25 63" xfId="11964"/>
    <cellStyle name="S25 64" xfId="11965"/>
    <cellStyle name="S25 65" xfId="11966"/>
    <cellStyle name="S25 66" xfId="11967"/>
    <cellStyle name="S25 67" xfId="11968"/>
    <cellStyle name="S25 68" xfId="11969"/>
    <cellStyle name="S25 69" xfId="11970"/>
    <cellStyle name="S25 7" xfId="11971"/>
    <cellStyle name="S25 70" xfId="11972"/>
    <cellStyle name="S25 71" xfId="11973"/>
    <cellStyle name="S25 72" xfId="11974"/>
    <cellStyle name="S25 73" xfId="11975"/>
    <cellStyle name="S25 74" xfId="11976"/>
    <cellStyle name="S25 75" xfId="11977"/>
    <cellStyle name="S25 76" xfId="11978"/>
    <cellStyle name="S25 77" xfId="11979"/>
    <cellStyle name="S25 78" xfId="11980"/>
    <cellStyle name="S25 79" xfId="11981"/>
    <cellStyle name="S25 8" xfId="11982"/>
    <cellStyle name="S25 80" xfId="11983"/>
    <cellStyle name="S25 81" xfId="11984"/>
    <cellStyle name="S25 82" xfId="11985"/>
    <cellStyle name="S25 83" xfId="11986"/>
    <cellStyle name="S25 84" xfId="11987"/>
    <cellStyle name="S25 85" xfId="11988"/>
    <cellStyle name="S25 86" xfId="11989"/>
    <cellStyle name="S25 87" xfId="11990"/>
    <cellStyle name="S25 88" xfId="11991"/>
    <cellStyle name="S25 89" xfId="11992"/>
    <cellStyle name="S25 9" xfId="11993"/>
    <cellStyle name="S25 90" xfId="11994"/>
    <cellStyle name="S25 91" xfId="11995"/>
    <cellStyle name="S25 92" xfId="11996"/>
    <cellStyle name="S25 93" xfId="11997"/>
    <cellStyle name="S25 94" xfId="11998"/>
    <cellStyle name="S25 95" xfId="11999"/>
    <cellStyle name="S25 96" xfId="12000"/>
    <cellStyle name="S25 97" xfId="12001"/>
    <cellStyle name="S25 98" xfId="12002"/>
    <cellStyle name="S25 99" xfId="12003"/>
    <cellStyle name="S26" xfId="12004"/>
    <cellStyle name="S26 10" xfId="12005"/>
    <cellStyle name="S26 100" xfId="12006"/>
    <cellStyle name="S26 101" xfId="12007"/>
    <cellStyle name="S26 102" xfId="12008"/>
    <cellStyle name="S26 103" xfId="12009"/>
    <cellStyle name="S26 104" xfId="12010"/>
    <cellStyle name="S26 105" xfId="12011"/>
    <cellStyle name="S26 106" xfId="12012"/>
    <cellStyle name="S26 107" xfId="12013"/>
    <cellStyle name="S26 108" xfId="12014"/>
    <cellStyle name="S26 109" xfId="12015"/>
    <cellStyle name="S26 11" xfId="12016"/>
    <cellStyle name="S26 110" xfId="12017"/>
    <cellStyle name="S26 111" xfId="12018"/>
    <cellStyle name="S26 112" xfId="12019"/>
    <cellStyle name="S26 113" xfId="12020"/>
    <cellStyle name="S26 114" xfId="12021"/>
    <cellStyle name="S26 12" xfId="12022"/>
    <cellStyle name="S26 13" xfId="12023"/>
    <cellStyle name="S26 14" xfId="12024"/>
    <cellStyle name="S26 15" xfId="12025"/>
    <cellStyle name="S26 16" xfId="12026"/>
    <cellStyle name="S26 17" xfId="12027"/>
    <cellStyle name="S26 18" xfId="12028"/>
    <cellStyle name="S26 19" xfId="12029"/>
    <cellStyle name="S26 2" xfId="12030"/>
    <cellStyle name="S26 20" xfId="12031"/>
    <cellStyle name="S26 21" xfId="12032"/>
    <cellStyle name="S26 22" xfId="12033"/>
    <cellStyle name="S26 23" xfId="12034"/>
    <cellStyle name="S26 24" xfId="12035"/>
    <cellStyle name="S26 25" xfId="12036"/>
    <cellStyle name="S26 26" xfId="12037"/>
    <cellStyle name="S26 27" xfId="12038"/>
    <cellStyle name="S26 28" xfId="12039"/>
    <cellStyle name="S26 29" xfId="12040"/>
    <cellStyle name="S26 3" xfId="12041"/>
    <cellStyle name="S26 30" xfId="12042"/>
    <cellStyle name="S26 31" xfId="12043"/>
    <cellStyle name="S26 32" xfId="12044"/>
    <cellStyle name="S26 33" xfId="12045"/>
    <cellStyle name="S26 34" xfId="12046"/>
    <cellStyle name="S26 35" xfId="12047"/>
    <cellStyle name="S26 36" xfId="12048"/>
    <cellStyle name="S26 37" xfId="12049"/>
    <cellStyle name="S26 38" xfId="12050"/>
    <cellStyle name="S26 39" xfId="12051"/>
    <cellStyle name="S26 4" xfId="12052"/>
    <cellStyle name="S26 40" xfId="12053"/>
    <cellStyle name="S26 41" xfId="12054"/>
    <cellStyle name="S26 42" xfId="12055"/>
    <cellStyle name="S26 43" xfId="12056"/>
    <cellStyle name="S26 44" xfId="12057"/>
    <cellStyle name="S26 45" xfId="12058"/>
    <cellStyle name="S26 46" xfId="12059"/>
    <cellStyle name="S26 47" xfId="12060"/>
    <cellStyle name="S26 48" xfId="12061"/>
    <cellStyle name="S26 49" xfId="12062"/>
    <cellStyle name="S26 5" xfId="12063"/>
    <cellStyle name="S26 50" xfId="12064"/>
    <cellStyle name="S26 51" xfId="12065"/>
    <cellStyle name="S26 52" xfId="12066"/>
    <cellStyle name="S26 53" xfId="12067"/>
    <cellStyle name="S26 54" xfId="12068"/>
    <cellStyle name="S26 55" xfId="12069"/>
    <cellStyle name="S26 56" xfId="12070"/>
    <cellStyle name="S26 57" xfId="12071"/>
    <cellStyle name="S26 58" xfId="12072"/>
    <cellStyle name="S26 59" xfId="12073"/>
    <cellStyle name="S26 6" xfId="12074"/>
    <cellStyle name="S26 60" xfId="12075"/>
    <cellStyle name="S26 61" xfId="12076"/>
    <cellStyle name="S26 62" xfId="12077"/>
    <cellStyle name="S26 63" xfId="12078"/>
    <cellStyle name="S26 64" xfId="12079"/>
    <cellStyle name="S26 65" xfId="12080"/>
    <cellStyle name="S26 66" xfId="12081"/>
    <cellStyle name="S26 67" xfId="12082"/>
    <cellStyle name="S26 68" xfId="12083"/>
    <cellStyle name="S26 69" xfId="12084"/>
    <cellStyle name="S26 7" xfId="12085"/>
    <cellStyle name="S26 70" xfId="12086"/>
    <cellStyle name="S26 71" xfId="12087"/>
    <cellStyle name="S26 72" xfId="12088"/>
    <cellStyle name="S26 73" xfId="12089"/>
    <cellStyle name="S26 74" xfId="12090"/>
    <cellStyle name="S26 75" xfId="12091"/>
    <cellStyle name="S26 76" xfId="12092"/>
    <cellStyle name="S26 77" xfId="12093"/>
    <cellStyle name="S26 78" xfId="12094"/>
    <cellStyle name="S26 79" xfId="12095"/>
    <cellStyle name="S26 8" xfId="12096"/>
    <cellStyle name="S26 80" xfId="12097"/>
    <cellStyle name="S26 81" xfId="12098"/>
    <cellStyle name="S26 82" xfId="12099"/>
    <cellStyle name="S26 83" xfId="12100"/>
    <cellStyle name="S26 84" xfId="12101"/>
    <cellStyle name="S26 85" xfId="12102"/>
    <cellStyle name="S26 86" xfId="12103"/>
    <cellStyle name="S26 87" xfId="12104"/>
    <cellStyle name="S26 88" xfId="12105"/>
    <cellStyle name="S26 89" xfId="12106"/>
    <cellStyle name="S26 9" xfId="12107"/>
    <cellStyle name="S26 90" xfId="12108"/>
    <cellStyle name="S26 91" xfId="12109"/>
    <cellStyle name="S26 92" xfId="12110"/>
    <cellStyle name="S26 93" xfId="12111"/>
    <cellStyle name="S26 94" xfId="12112"/>
    <cellStyle name="S26 95" xfId="12113"/>
    <cellStyle name="S26 96" xfId="12114"/>
    <cellStyle name="S26 97" xfId="12115"/>
    <cellStyle name="S26 98" xfId="12116"/>
    <cellStyle name="S26 99" xfId="12117"/>
    <cellStyle name="S3" xfId="12118"/>
    <cellStyle name="S4" xfId="12119"/>
    <cellStyle name="S5" xfId="12120"/>
    <cellStyle name="S6" xfId="12121"/>
    <cellStyle name="S7" xfId="12122"/>
    <cellStyle name="S8" xfId="12123"/>
    <cellStyle name="S9" xfId="12124"/>
    <cellStyle name="sstot" xfId="12125"/>
    <cellStyle name="Standard_AREAS" xfId="12126"/>
    <cellStyle name="t" xfId="12127"/>
    <cellStyle name="t_19基金转移支付表" xfId="12128"/>
    <cellStyle name="t_19基金转移支付表_19社收" xfId="12129"/>
    <cellStyle name="t_19全县一般支" xfId="12130"/>
    <cellStyle name="t_19全县一般支_19社收" xfId="12131"/>
    <cellStyle name="t_19社收" xfId="12132"/>
    <cellStyle name="t_HVAC Equipment (3)" xfId="12133"/>
    <cellStyle name="t_HVAC Equipment (3)_19基金转移支付表" xfId="12134"/>
    <cellStyle name="t_HVAC Equipment (3)_19基金转移支付表_19社收" xfId="12135"/>
    <cellStyle name="t_HVAC Equipment (3)_19全县一般支" xfId="12136"/>
    <cellStyle name="t_HVAC Equipment (3)_19全县一般支_19社收" xfId="12137"/>
    <cellStyle name="t_HVAC Equipment (3)_19社收" xfId="12138"/>
    <cellStyle name="t_HVAC Equipment (3)_Sheet3" xfId="12139"/>
    <cellStyle name="t_HVAC Equipment (3)_Sheet3_19社收" xfId="12140"/>
    <cellStyle name="t_Sheet3" xfId="12141"/>
    <cellStyle name="t_Sheet3_19社收" xfId="12142"/>
    <cellStyle name="Total" xfId="12143"/>
    <cellStyle name="Total 10" xfId="12144"/>
    <cellStyle name="Total 11" xfId="12145"/>
    <cellStyle name="Total 12" xfId="12146"/>
    <cellStyle name="Total 13" xfId="12147"/>
    <cellStyle name="Total 14" xfId="12148"/>
    <cellStyle name="Total 15" xfId="12149"/>
    <cellStyle name="Total 16" xfId="12150"/>
    <cellStyle name="Total 17" xfId="12151"/>
    <cellStyle name="Total 18" xfId="12152"/>
    <cellStyle name="Total 19" xfId="12153"/>
    <cellStyle name="Total 2" xfId="12154"/>
    <cellStyle name="Total 2 2" xfId="12155"/>
    <cellStyle name="Total 2 2 2" xfId="12156"/>
    <cellStyle name="Total 2 3" xfId="12157"/>
    <cellStyle name="Total 20" xfId="12158"/>
    <cellStyle name="Total 3" xfId="12159"/>
    <cellStyle name="Total 3 2" xfId="12160"/>
    <cellStyle name="Total 3 2 2" xfId="12161"/>
    <cellStyle name="Total 3 3" xfId="12162"/>
    <cellStyle name="Total 4" xfId="12163"/>
    <cellStyle name="Total 4 2" xfId="12164"/>
    <cellStyle name="Total 4 2 2" xfId="12165"/>
    <cellStyle name="Total 4 3" xfId="12166"/>
    <cellStyle name="Total 5" xfId="12167"/>
    <cellStyle name="Total 5 2" xfId="12168"/>
    <cellStyle name="Total 5 2 2" xfId="12169"/>
    <cellStyle name="Total 5 3" xfId="12170"/>
    <cellStyle name="Total 6" xfId="12171"/>
    <cellStyle name="Total 6 2" xfId="12172"/>
    <cellStyle name="Total 6 2 2" xfId="12173"/>
    <cellStyle name="Total 6 3" xfId="12174"/>
    <cellStyle name="Total 7" xfId="12175"/>
    <cellStyle name="Total 7 2" xfId="12176"/>
    <cellStyle name="Total 7 2 2" xfId="12177"/>
    <cellStyle name="Total 7 3" xfId="12178"/>
    <cellStyle name="Total 8" xfId="12179"/>
    <cellStyle name="Total 8 2" xfId="12180"/>
    <cellStyle name="Total 9" xfId="12181"/>
    <cellStyle name="百分比 2" xfId="12182"/>
    <cellStyle name="百分比 2 10" xfId="12183"/>
    <cellStyle name="百分比 2 11" xfId="12184"/>
    <cellStyle name="百分比 2 12" xfId="12185"/>
    <cellStyle name="百分比 2 13" xfId="12186"/>
    <cellStyle name="百分比 2 14" xfId="12187"/>
    <cellStyle name="百分比 2 2" xfId="12188"/>
    <cellStyle name="百分比 2 3" xfId="12189"/>
    <cellStyle name="百分比 2 4" xfId="12190"/>
    <cellStyle name="百分比 2 5" xfId="12191"/>
    <cellStyle name="百分比 2 6" xfId="12192"/>
    <cellStyle name="百分比 2 7" xfId="12193"/>
    <cellStyle name="百分比 2 8" xfId="12194"/>
    <cellStyle name="百分比 2 9" xfId="12195"/>
    <cellStyle name="捠壿 [0.00]_Region Orders (2)" xfId="12196"/>
    <cellStyle name="捠壿_Region Orders (2)" xfId="12197"/>
    <cellStyle name="编号" xfId="12198"/>
    <cellStyle name="标题 1 10" xfId="12199"/>
    <cellStyle name="标题 1 11" xfId="12200"/>
    <cellStyle name="标题 1 12" xfId="12201"/>
    <cellStyle name="标题 1 13" xfId="12202"/>
    <cellStyle name="标题 1 14" xfId="12203"/>
    <cellStyle name="标题 1 15" xfId="12204"/>
    <cellStyle name="标题 1 16" xfId="12205"/>
    <cellStyle name="标题 1 17" xfId="12206"/>
    <cellStyle name="标题 1 18" xfId="12207"/>
    <cellStyle name="标题 1 19" xfId="12208"/>
    <cellStyle name="标题 1 2" xfId="12209"/>
    <cellStyle name="标题 1 20" xfId="12210"/>
    <cellStyle name="标题 1 21" xfId="12211"/>
    <cellStyle name="标题 1 22" xfId="12212"/>
    <cellStyle name="标题 1 23" xfId="12213"/>
    <cellStyle name="标题 1 24" xfId="12214"/>
    <cellStyle name="标题 1 25" xfId="12215"/>
    <cellStyle name="标题 1 26" xfId="12216"/>
    <cellStyle name="标题 1 27" xfId="12217"/>
    <cellStyle name="标题 1 28" xfId="12218"/>
    <cellStyle name="标题 1 29" xfId="12219"/>
    <cellStyle name="标题 1 3" xfId="12220"/>
    <cellStyle name="标题 1 30" xfId="12221"/>
    <cellStyle name="标题 1 31" xfId="12222"/>
    <cellStyle name="标题 1 32" xfId="12223"/>
    <cellStyle name="标题 1 33" xfId="12224"/>
    <cellStyle name="标题 1 4" xfId="12225"/>
    <cellStyle name="标题 1 5" xfId="12226"/>
    <cellStyle name="标题 1 6" xfId="12227"/>
    <cellStyle name="标题 1 7" xfId="12228"/>
    <cellStyle name="标题 1 8" xfId="12229"/>
    <cellStyle name="标题 1 9" xfId="12230"/>
    <cellStyle name="标题 10" xfId="12231"/>
    <cellStyle name="标题 11" xfId="12232"/>
    <cellStyle name="标题 12" xfId="12233"/>
    <cellStyle name="标题 13" xfId="12234"/>
    <cellStyle name="标题 14" xfId="12235"/>
    <cellStyle name="标题 15" xfId="12236"/>
    <cellStyle name="标题 16" xfId="12237"/>
    <cellStyle name="标题 17" xfId="12238"/>
    <cellStyle name="标题 18" xfId="12239"/>
    <cellStyle name="标题 19" xfId="12240"/>
    <cellStyle name="标题 2 10" xfId="12241"/>
    <cellStyle name="标题 2 11" xfId="12242"/>
    <cellStyle name="标题 2 12" xfId="12243"/>
    <cellStyle name="标题 2 13" xfId="12244"/>
    <cellStyle name="标题 2 14" xfId="12245"/>
    <cellStyle name="标题 2 15" xfId="12246"/>
    <cellStyle name="标题 2 16" xfId="12247"/>
    <cellStyle name="标题 2 17" xfId="12248"/>
    <cellStyle name="标题 2 18" xfId="12249"/>
    <cellStyle name="标题 2 19" xfId="12250"/>
    <cellStyle name="标题 2 2" xfId="12251"/>
    <cellStyle name="标题 2 20" xfId="12252"/>
    <cellStyle name="标题 2 21" xfId="12253"/>
    <cellStyle name="标题 2 22" xfId="12254"/>
    <cellStyle name="标题 2 23" xfId="12255"/>
    <cellStyle name="标题 2 24" xfId="12256"/>
    <cellStyle name="标题 2 25" xfId="12257"/>
    <cellStyle name="标题 2 26" xfId="12258"/>
    <cellStyle name="标题 2 27" xfId="12259"/>
    <cellStyle name="标题 2 28" xfId="12260"/>
    <cellStyle name="标题 2 29" xfId="12261"/>
    <cellStyle name="标题 2 3" xfId="12262"/>
    <cellStyle name="标题 2 30" xfId="12263"/>
    <cellStyle name="标题 2 31" xfId="12264"/>
    <cellStyle name="标题 2 32" xfId="12265"/>
    <cellStyle name="标题 2 33" xfId="12266"/>
    <cellStyle name="标题 2 4" xfId="12267"/>
    <cellStyle name="标题 2 5" xfId="12268"/>
    <cellStyle name="标题 2 6" xfId="12269"/>
    <cellStyle name="标题 2 7" xfId="12270"/>
    <cellStyle name="标题 2 8" xfId="12271"/>
    <cellStyle name="标题 2 9" xfId="12272"/>
    <cellStyle name="标题 20" xfId="12273"/>
    <cellStyle name="标题 21" xfId="12274"/>
    <cellStyle name="标题 22" xfId="12275"/>
    <cellStyle name="标题 23" xfId="12276"/>
    <cellStyle name="标题 24" xfId="12277"/>
    <cellStyle name="标题 25" xfId="12278"/>
    <cellStyle name="标题 26" xfId="12279"/>
    <cellStyle name="标题 27" xfId="12280"/>
    <cellStyle name="标题 28" xfId="12281"/>
    <cellStyle name="标题 29" xfId="12282"/>
    <cellStyle name="标题 3 10" xfId="12283"/>
    <cellStyle name="标题 3 11" xfId="12284"/>
    <cellStyle name="标题 3 12" xfId="12285"/>
    <cellStyle name="标题 3 13" xfId="12286"/>
    <cellStyle name="标题 3 14" xfId="12287"/>
    <cellStyle name="标题 3 15" xfId="12288"/>
    <cellStyle name="标题 3 16" xfId="12289"/>
    <cellStyle name="标题 3 17" xfId="12290"/>
    <cellStyle name="标题 3 18" xfId="12291"/>
    <cellStyle name="标题 3 19" xfId="12292"/>
    <cellStyle name="标题 3 2" xfId="12293"/>
    <cellStyle name="标题 3 20" xfId="12294"/>
    <cellStyle name="标题 3 21" xfId="12295"/>
    <cellStyle name="标题 3 22" xfId="12296"/>
    <cellStyle name="标题 3 23" xfId="12297"/>
    <cellStyle name="标题 3 24" xfId="12298"/>
    <cellStyle name="标题 3 25" xfId="12299"/>
    <cellStyle name="标题 3 26" xfId="12300"/>
    <cellStyle name="标题 3 27" xfId="12301"/>
    <cellStyle name="标题 3 28" xfId="12302"/>
    <cellStyle name="标题 3 29" xfId="12303"/>
    <cellStyle name="标题 3 3" xfId="12304"/>
    <cellStyle name="标题 3 30" xfId="12305"/>
    <cellStyle name="标题 3 31" xfId="12306"/>
    <cellStyle name="标题 3 32" xfId="12307"/>
    <cellStyle name="标题 3 33" xfId="12308"/>
    <cellStyle name="标题 3 4" xfId="12309"/>
    <cellStyle name="标题 3 5" xfId="12310"/>
    <cellStyle name="标题 3 6" xfId="12311"/>
    <cellStyle name="标题 3 7" xfId="12312"/>
    <cellStyle name="标题 3 8" xfId="12313"/>
    <cellStyle name="标题 3 9" xfId="12314"/>
    <cellStyle name="标题 30" xfId="12315"/>
    <cellStyle name="标题 31" xfId="12316"/>
    <cellStyle name="标题 32" xfId="12317"/>
    <cellStyle name="标题 33" xfId="12318"/>
    <cellStyle name="标题 34" xfId="12319"/>
    <cellStyle name="标题 35" xfId="12320"/>
    <cellStyle name="标题 36" xfId="12321"/>
    <cellStyle name="标题 4 10" xfId="12322"/>
    <cellStyle name="标题 4 11" xfId="12323"/>
    <cellStyle name="标题 4 12" xfId="12324"/>
    <cellStyle name="标题 4 13" xfId="12325"/>
    <cellStyle name="标题 4 14" xfId="12326"/>
    <cellStyle name="标题 4 15" xfId="12327"/>
    <cellStyle name="标题 4 16" xfId="12328"/>
    <cellStyle name="标题 4 17" xfId="12329"/>
    <cellStyle name="标题 4 18" xfId="12330"/>
    <cellStyle name="标题 4 19" xfId="12331"/>
    <cellStyle name="标题 4 2" xfId="12332"/>
    <cellStyle name="标题 4 20" xfId="12333"/>
    <cellStyle name="标题 4 21" xfId="12334"/>
    <cellStyle name="标题 4 22" xfId="12335"/>
    <cellStyle name="标题 4 23" xfId="12336"/>
    <cellStyle name="标题 4 24" xfId="12337"/>
    <cellStyle name="标题 4 25" xfId="12338"/>
    <cellStyle name="标题 4 26" xfId="12339"/>
    <cellStyle name="标题 4 27" xfId="12340"/>
    <cellStyle name="标题 4 28" xfId="12341"/>
    <cellStyle name="标题 4 29" xfId="12342"/>
    <cellStyle name="标题 4 3" xfId="12343"/>
    <cellStyle name="标题 4 30" xfId="12344"/>
    <cellStyle name="标题 4 31" xfId="12345"/>
    <cellStyle name="标题 4 32" xfId="12346"/>
    <cellStyle name="标题 4 33" xfId="12347"/>
    <cellStyle name="标题 4 4" xfId="12348"/>
    <cellStyle name="标题 4 5" xfId="12349"/>
    <cellStyle name="标题 4 6" xfId="12350"/>
    <cellStyle name="标题 4 7" xfId="12351"/>
    <cellStyle name="标题 4 8" xfId="12352"/>
    <cellStyle name="标题 4 9" xfId="12353"/>
    <cellStyle name="标题 5" xfId="12354"/>
    <cellStyle name="标题 6" xfId="12355"/>
    <cellStyle name="标题 7" xfId="12356"/>
    <cellStyle name="标题 8" xfId="12357"/>
    <cellStyle name="标题 9" xfId="12358"/>
    <cellStyle name="标题1" xfId="12359"/>
    <cellStyle name="表标题" xfId="12360"/>
    <cellStyle name="表标题 10" xfId="12361"/>
    <cellStyle name="表标题 10 10" xfId="12362"/>
    <cellStyle name="表标题 10 11" xfId="12363"/>
    <cellStyle name="表标题 10 12" xfId="12364"/>
    <cellStyle name="表标题 10 13" xfId="12365"/>
    <cellStyle name="表标题 10 14" xfId="12366"/>
    <cellStyle name="表标题 10 15" xfId="12367"/>
    <cellStyle name="表标题 10 16" xfId="12368"/>
    <cellStyle name="表标题 10 17" xfId="12369"/>
    <cellStyle name="表标题 10 18" xfId="12370"/>
    <cellStyle name="表标题 10 19" xfId="12371"/>
    <cellStyle name="表标题 10 2" xfId="12372"/>
    <cellStyle name="表标题 10 2 2" xfId="12373"/>
    <cellStyle name="表标题 10 2 2 2" xfId="12374"/>
    <cellStyle name="表标题 10 2 2 3" xfId="12375"/>
    <cellStyle name="表标题 10 2 3" xfId="12376"/>
    <cellStyle name="表标题 10 2 4" xfId="12377"/>
    <cellStyle name="表标题 10 20" xfId="12378"/>
    <cellStyle name="表标题 10 3" xfId="12379"/>
    <cellStyle name="表标题 10 3 2" xfId="12380"/>
    <cellStyle name="表标题 10 3 2 2" xfId="12381"/>
    <cellStyle name="表标题 10 3 2 3" xfId="12382"/>
    <cellStyle name="表标题 10 3 3" xfId="12383"/>
    <cellStyle name="表标题 10 3 4" xfId="12384"/>
    <cellStyle name="表标题 10 4" xfId="12385"/>
    <cellStyle name="表标题 10 4 2" xfId="12386"/>
    <cellStyle name="表标题 10 4 2 2" xfId="12387"/>
    <cellStyle name="表标题 10 4 2 3" xfId="12388"/>
    <cellStyle name="表标题 10 4 3" xfId="12389"/>
    <cellStyle name="表标题 10 4 4" xfId="12390"/>
    <cellStyle name="表标题 10 5" xfId="12391"/>
    <cellStyle name="表标题 10 5 2" xfId="12392"/>
    <cellStyle name="表标题 10 5 2 2" xfId="12393"/>
    <cellStyle name="表标题 10 5 2 3" xfId="12394"/>
    <cellStyle name="表标题 10 5 3" xfId="12395"/>
    <cellStyle name="表标题 10 5 4" xfId="12396"/>
    <cellStyle name="表标题 10 6" xfId="12397"/>
    <cellStyle name="表标题 10 6 2" xfId="12398"/>
    <cellStyle name="表标题 10 6 2 2" xfId="12399"/>
    <cellStyle name="表标题 10 6 2 3" xfId="12400"/>
    <cellStyle name="表标题 10 6 3" xfId="12401"/>
    <cellStyle name="表标题 10 6 4" xfId="12402"/>
    <cellStyle name="表标题 10 7" xfId="12403"/>
    <cellStyle name="表标题 10 7 2" xfId="12404"/>
    <cellStyle name="表标题 10 7 3" xfId="12405"/>
    <cellStyle name="表标题 10 8" xfId="12406"/>
    <cellStyle name="表标题 10 9" xfId="12407"/>
    <cellStyle name="表标题 100" xfId="12408"/>
    <cellStyle name="表标题 100 10" xfId="12409"/>
    <cellStyle name="表标题 100 11" xfId="12410"/>
    <cellStyle name="表标题 100 12" xfId="12411"/>
    <cellStyle name="表标题 100 13" xfId="12412"/>
    <cellStyle name="表标题 100 14" xfId="12413"/>
    <cellStyle name="表标题 100 15" xfId="12414"/>
    <cellStyle name="表标题 100 16" xfId="12415"/>
    <cellStyle name="表标题 100 17" xfId="12416"/>
    <cellStyle name="表标题 100 18" xfId="12417"/>
    <cellStyle name="表标题 100 19" xfId="12418"/>
    <cellStyle name="表标题 100 2" xfId="12419"/>
    <cellStyle name="表标题 100 2 2" xfId="12420"/>
    <cellStyle name="表标题 100 2 2 2" xfId="12421"/>
    <cellStyle name="表标题 100 2 2 3" xfId="12422"/>
    <cellStyle name="表标题 100 2 3" xfId="12423"/>
    <cellStyle name="表标题 100 2 4" xfId="12424"/>
    <cellStyle name="表标题 100 20" xfId="12425"/>
    <cellStyle name="表标题 100 3" xfId="12426"/>
    <cellStyle name="表标题 100 3 2" xfId="12427"/>
    <cellStyle name="表标题 100 3 2 2" xfId="12428"/>
    <cellStyle name="表标题 100 3 2 3" xfId="12429"/>
    <cellStyle name="表标题 100 3 3" xfId="12430"/>
    <cellStyle name="表标题 100 3 4" xfId="12431"/>
    <cellStyle name="表标题 100 4" xfId="12432"/>
    <cellStyle name="表标题 100 4 2" xfId="12433"/>
    <cellStyle name="表标题 100 4 2 2" xfId="12434"/>
    <cellStyle name="表标题 100 4 2 3" xfId="12435"/>
    <cellStyle name="表标题 100 4 3" xfId="12436"/>
    <cellStyle name="表标题 100 4 4" xfId="12437"/>
    <cellStyle name="表标题 100 5" xfId="12438"/>
    <cellStyle name="表标题 100 5 2" xfId="12439"/>
    <cellStyle name="表标题 100 5 2 2" xfId="12440"/>
    <cellStyle name="表标题 100 5 2 3" xfId="12441"/>
    <cellStyle name="表标题 100 5 3" xfId="12442"/>
    <cellStyle name="表标题 100 5 4" xfId="12443"/>
    <cellStyle name="表标题 100 6" xfId="12444"/>
    <cellStyle name="表标题 100 6 2" xfId="12445"/>
    <cellStyle name="表标题 100 6 2 2" xfId="12446"/>
    <cellStyle name="表标题 100 6 2 3" xfId="12447"/>
    <cellStyle name="表标题 100 6 3" xfId="12448"/>
    <cellStyle name="表标题 100 6 4" xfId="12449"/>
    <cellStyle name="表标题 100 7" xfId="12450"/>
    <cellStyle name="表标题 100 7 2" xfId="12451"/>
    <cellStyle name="表标题 100 7 3" xfId="12452"/>
    <cellStyle name="表标题 100 8" xfId="12453"/>
    <cellStyle name="表标题 100 9" xfId="12454"/>
    <cellStyle name="表标题 101" xfId="12455"/>
    <cellStyle name="表标题 101 10" xfId="12456"/>
    <cellStyle name="表标题 101 11" xfId="12457"/>
    <cellStyle name="表标题 101 12" xfId="12458"/>
    <cellStyle name="表标题 101 13" xfId="12459"/>
    <cellStyle name="表标题 101 14" xfId="12460"/>
    <cellStyle name="表标题 101 15" xfId="12461"/>
    <cellStyle name="表标题 101 16" xfId="12462"/>
    <cellStyle name="表标题 101 17" xfId="12463"/>
    <cellStyle name="表标题 101 18" xfId="12464"/>
    <cellStyle name="表标题 101 19" xfId="12465"/>
    <cellStyle name="表标题 101 2" xfId="12466"/>
    <cellStyle name="表标题 101 2 2" xfId="12467"/>
    <cellStyle name="表标题 101 2 2 2" xfId="12468"/>
    <cellStyle name="表标题 101 2 2 3" xfId="12469"/>
    <cellStyle name="表标题 101 2 3" xfId="12470"/>
    <cellStyle name="表标题 101 2 4" xfId="12471"/>
    <cellStyle name="表标题 101 20" xfId="12472"/>
    <cellStyle name="表标题 101 3" xfId="12473"/>
    <cellStyle name="表标题 101 3 2" xfId="12474"/>
    <cellStyle name="表标题 101 3 2 2" xfId="12475"/>
    <cellStyle name="表标题 101 3 2 3" xfId="12476"/>
    <cellStyle name="表标题 101 3 3" xfId="12477"/>
    <cellStyle name="表标题 101 3 4" xfId="12478"/>
    <cellStyle name="表标题 101 4" xfId="12479"/>
    <cellStyle name="表标题 101 4 2" xfId="12480"/>
    <cellStyle name="表标题 101 4 2 2" xfId="12481"/>
    <cellStyle name="表标题 101 4 2 3" xfId="12482"/>
    <cellStyle name="表标题 101 4 3" xfId="12483"/>
    <cellStyle name="表标题 101 4 4" xfId="12484"/>
    <cellStyle name="表标题 101 5" xfId="12485"/>
    <cellStyle name="表标题 101 5 2" xfId="12486"/>
    <cellStyle name="表标题 101 5 2 2" xfId="12487"/>
    <cellStyle name="表标题 101 5 2 3" xfId="12488"/>
    <cellStyle name="表标题 101 5 3" xfId="12489"/>
    <cellStyle name="表标题 101 5 4" xfId="12490"/>
    <cellStyle name="表标题 101 6" xfId="12491"/>
    <cellStyle name="表标题 101 6 2" xfId="12492"/>
    <cellStyle name="表标题 101 6 2 2" xfId="12493"/>
    <cellStyle name="表标题 101 6 2 3" xfId="12494"/>
    <cellStyle name="表标题 101 6 3" xfId="12495"/>
    <cellStyle name="表标题 101 6 4" xfId="12496"/>
    <cellStyle name="表标题 101 7" xfId="12497"/>
    <cellStyle name="表标题 101 7 2" xfId="12498"/>
    <cellStyle name="表标题 101 7 3" xfId="12499"/>
    <cellStyle name="表标题 101 8" xfId="12500"/>
    <cellStyle name="表标题 101 9" xfId="12501"/>
    <cellStyle name="表标题 102" xfId="12502"/>
    <cellStyle name="表标题 102 10" xfId="12503"/>
    <cellStyle name="表标题 102 11" xfId="12504"/>
    <cellStyle name="表标题 102 12" xfId="12505"/>
    <cellStyle name="表标题 102 13" xfId="12506"/>
    <cellStyle name="表标题 102 14" xfId="12507"/>
    <cellStyle name="表标题 102 15" xfId="12508"/>
    <cellStyle name="表标题 102 16" xfId="12509"/>
    <cellStyle name="表标题 102 17" xfId="12510"/>
    <cellStyle name="表标题 102 18" xfId="12511"/>
    <cellStyle name="表标题 102 19" xfId="12512"/>
    <cellStyle name="表标题 102 2" xfId="12513"/>
    <cellStyle name="表标题 102 2 2" xfId="12514"/>
    <cellStyle name="表标题 102 2 2 2" xfId="12515"/>
    <cellStyle name="表标题 102 2 2 3" xfId="12516"/>
    <cellStyle name="表标题 102 2 3" xfId="12517"/>
    <cellStyle name="表标题 102 2 4" xfId="12518"/>
    <cellStyle name="表标题 102 20" xfId="12519"/>
    <cellStyle name="表标题 102 3" xfId="12520"/>
    <cellStyle name="表标题 102 3 2" xfId="12521"/>
    <cellStyle name="表标题 102 3 2 2" xfId="12522"/>
    <cellStyle name="表标题 102 3 2 3" xfId="12523"/>
    <cellStyle name="表标题 102 3 3" xfId="12524"/>
    <cellStyle name="表标题 102 3 4" xfId="12525"/>
    <cellStyle name="表标题 102 4" xfId="12526"/>
    <cellStyle name="表标题 102 4 2" xfId="12527"/>
    <cellStyle name="表标题 102 4 2 2" xfId="12528"/>
    <cellStyle name="表标题 102 4 2 3" xfId="12529"/>
    <cellStyle name="表标题 102 4 3" xfId="12530"/>
    <cellStyle name="表标题 102 4 4" xfId="12531"/>
    <cellStyle name="表标题 102 5" xfId="12532"/>
    <cellStyle name="表标题 102 5 2" xfId="12533"/>
    <cellStyle name="表标题 102 5 2 2" xfId="12534"/>
    <cellStyle name="表标题 102 5 2 3" xfId="12535"/>
    <cellStyle name="表标题 102 5 3" xfId="12536"/>
    <cellStyle name="表标题 102 5 4" xfId="12537"/>
    <cellStyle name="表标题 102 6" xfId="12538"/>
    <cellStyle name="表标题 102 6 2" xfId="12539"/>
    <cellStyle name="表标题 102 6 2 2" xfId="12540"/>
    <cellStyle name="表标题 102 6 2 3" xfId="12541"/>
    <cellStyle name="表标题 102 6 3" xfId="12542"/>
    <cellStyle name="表标题 102 6 4" xfId="12543"/>
    <cellStyle name="表标题 102 7" xfId="12544"/>
    <cellStyle name="表标题 102 7 2" xfId="12545"/>
    <cellStyle name="表标题 102 7 3" xfId="12546"/>
    <cellStyle name="表标题 102 8" xfId="12547"/>
    <cellStyle name="表标题 102 9" xfId="12548"/>
    <cellStyle name="表标题 103" xfId="12549"/>
    <cellStyle name="表标题 103 10" xfId="12550"/>
    <cellStyle name="表标题 103 11" xfId="12551"/>
    <cellStyle name="表标题 103 12" xfId="12552"/>
    <cellStyle name="表标题 103 13" xfId="12553"/>
    <cellStyle name="表标题 103 14" xfId="12554"/>
    <cellStyle name="表标题 103 15" xfId="12555"/>
    <cellStyle name="表标题 103 16" xfId="12556"/>
    <cellStyle name="表标题 103 17" xfId="12557"/>
    <cellStyle name="表标题 103 18" xfId="12558"/>
    <cellStyle name="表标题 103 19" xfId="12559"/>
    <cellStyle name="表标题 103 2" xfId="12560"/>
    <cellStyle name="表标题 103 2 2" xfId="12561"/>
    <cellStyle name="表标题 103 2 2 2" xfId="12562"/>
    <cellStyle name="表标题 103 2 2 3" xfId="12563"/>
    <cellStyle name="表标题 103 2 3" xfId="12564"/>
    <cellStyle name="表标题 103 2 4" xfId="12565"/>
    <cellStyle name="表标题 103 20" xfId="12566"/>
    <cellStyle name="表标题 103 3" xfId="12567"/>
    <cellStyle name="表标题 103 3 2" xfId="12568"/>
    <cellStyle name="表标题 103 3 2 2" xfId="12569"/>
    <cellStyle name="表标题 103 3 2 3" xfId="12570"/>
    <cellStyle name="表标题 103 3 3" xfId="12571"/>
    <cellStyle name="表标题 103 3 4" xfId="12572"/>
    <cellStyle name="表标题 103 4" xfId="12573"/>
    <cellStyle name="表标题 103 4 2" xfId="12574"/>
    <cellStyle name="表标题 103 4 2 2" xfId="12575"/>
    <cellStyle name="表标题 103 4 2 3" xfId="12576"/>
    <cellStyle name="表标题 103 4 3" xfId="12577"/>
    <cellStyle name="表标题 103 4 4" xfId="12578"/>
    <cellStyle name="表标题 103 5" xfId="12579"/>
    <cellStyle name="表标题 103 5 2" xfId="12580"/>
    <cellStyle name="表标题 103 5 2 2" xfId="12581"/>
    <cellStyle name="表标题 103 5 2 3" xfId="12582"/>
    <cellStyle name="表标题 103 5 3" xfId="12583"/>
    <cellStyle name="表标题 103 5 4" xfId="12584"/>
    <cellStyle name="表标题 103 6" xfId="12585"/>
    <cellStyle name="表标题 103 6 2" xfId="12586"/>
    <cellStyle name="表标题 103 6 2 2" xfId="12587"/>
    <cellStyle name="表标题 103 6 2 3" xfId="12588"/>
    <cellStyle name="表标题 103 6 3" xfId="12589"/>
    <cellStyle name="表标题 103 6 4" xfId="12590"/>
    <cellStyle name="表标题 103 7" xfId="12591"/>
    <cellStyle name="表标题 103 7 2" xfId="12592"/>
    <cellStyle name="表标题 103 7 3" xfId="12593"/>
    <cellStyle name="表标题 103 8" xfId="12594"/>
    <cellStyle name="表标题 103 9" xfId="12595"/>
    <cellStyle name="表标题 104" xfId="12596"/>
    <cellStyle name="表标题 104 10" xfId="12597"/>
    <cellStyle name="表标题 104 11" xfId="12598"/>
    <cellStyle name="表标题 104 12" xfId="12599"/>
    <cellStyle name="表标题 104 13" xfId="12600"/>
    <cellStyle name="表标题 104 14" xfId="12601"/>
    <cellStyle name="表标题 104 15" xfId="12602"/>
    <cellStyle name="表标题 104 16" xfId="12603"/>
    <cellStyle name="表标题 104 17" xfId="12604"/>
    <cellStyle name="表标题 104 18" xfId="12605"/>
    <cellStyle name="表标题 104 19" xfId="12606"/>
    <cellStyle name="表标题 104 2" xfId="12607"/>
    <cellStyle name="表标题 104 2 2" xfId="12608"/>
    <cellStyle name="表标题 104 2 2 2" xfId="12609"/>
    <cellStyle name="表标题 104 2 2 3" xfId="12610"/>
    <cellStyle name="表标题 104 2 3" xfId="12611"/>
    <cellStyle name="表标题 104 2 4" xfId="12612"/>
    <cellStyle name="表标题 104 20" xfId="12613"/>
    <cellStyle name="表标题 104 3" xfId="12614"/>
    <cellStyle name="表标题 104 3 2" xfId="12615"/>
    <cellStyle name="表标题 104 3 2 2" xfId="12616"/>
    <cellStyle name="表标题 104 3 2 3" xfId="12617"/>
    <cellStyle name="表标题 104 3 3" xfId="12618"/>
    <cellStyle name="表标题 104 3 4" xfId="12619"/>
    <cellStyle name="表标题 104 4" xfId="12620"/>
    <cellStyle name="表标题 104 4 2" xfId="12621"/>
    <cellStyle name="表标题 104 4 2 2" xfId="12622"/>
    <cellStyle name="表标题 104 4 2 3" xfId="12623"/>
    <cellStyle name="表标题 104 4 3" xfId="12624"/>
    <cellStyle name="表标题 104 4 4" xfId="12625"/>
    <cellStyle name="表标题 104 5" xfId="12626"/>
    <cellStyle name="表标题 104 5 2" xfId="12627"/>
    <cellStyle name="表标题 104 5 2 2" xfId="12628"/>
    <cellStyle name="表标题 104 5 2 3" xfId="12629"/>
    <cellStyle name="表标题 104 5 3" xfId="12630"/>
    <cellStyle name="表标题 104 5 4" xfId="12631"/>
    <cellStyle name="表标题 104 6" xfId="12632"/>
    <cellStyle name="表标题 104 6 2" xfId="12633"/>
    <cellStyle name="表标题 104 6 2 2" xfId="12634"/>
    <cellStyle name="表标题 104 6 2 3" xfId="12635"/>
    <cellStyle name="表标题 104 6 3" xfId="12636"/>
    <cellStyle name="表标题 104 6 4" xfId="12637"/>
    <cellStyle name="表标题 104 7" xfId="12638"/>
    <cellStyle name="表标题 104 7 2" xfId="12639"/>
    <cellStyle name="表标题 104 7 3" xfId="12640"/>
    <cellStyle name="表标题 104 8" xfId="12641"/>
    <cellStyle name="表标题 104 9" xfId="12642"/>
    <cellStyle name="表标题 105" xfId="12643"/>
    <cellStyle name="表标题 105 10" xfId="12644"/>
    <cellStyle name="表标题 105 11" xfId="12645"/>
    <cellStyle name="表标题 105 12" xfId="12646"/>
    <cellStyle name="表标题 105 13" xfId="12647"/>
    <cellStyle name="表标题 105 14" xfId="12648"/>
    <cellStyle name="表标题 105 15" xfId="12649"/>
    <cellStyle name="表标题 105 16" xfId="12650"/>
    <cellStyle name="表标题 105 17" xfId="12651"/>
    <cellStyle name="表标题 105 18" xfId="12652"/>
    <cellStyle name="表标题 105 19" xfId="12653"/>
    <cellStyle name="表标题 105 2" xfId="12654"/>
    <cellStyle name="表标题 105 2 2" xfId="12655"/>
    <cellStyle name="表标题 105 2 2 2" xfId="12656"/>
    <cellStyle name="表标题 105 2 2 3" xfId="12657"/>
    <cellStyle name="表标题 105 2 3" xfId="12658"/>
    <cellStyle name="表标题 105 2 4" xfId="12659"/>
    <cellStyle name="表标题 105 20" xfId="12660"/>
    <cellStyle name="表标题 105 3" xfId="12661"/>
    <cellStyle name="表标题 105 3 2" xfId="12662"/>
    <cellStyle name="表标题 105 3 2 2" xfId="12663"/>
    <cellStyle name="表标题 105 3 2 3" xfId="12664"/>
    <cellStyle name="表标题 105 3 3" xfId="12665"/>
    <cellStyle name="表标题 105 3 4" xfId="12666"/>
    <cellStyle name="表标题 105 4" xfId="12667"/>
    <cellStyle name="表标题 105 4 2" xfId="12668"/>
    <cellStyle name="表标题 105 4 2 2" xfId="12669"/>
    <cellStyle name="表标题 105 4 2 3" xfId="12670"/>
    <cellStyle name="表标题 105 4 3" xfId="12671"/>
    <cellStyle name="表标题 105 4 4" xfId="12672"/>
    <cellStyle name="表标题 105 5" xfId="12673"/>
    <cellStyle name="表标题 105 5 2" xfId="12674"/>
    <cellStyle name="表标题 105 5 2 2" xfId="12675"/>
    <cellStyle name="表标题 105 5 2 3" xfId="12676"/>
    <cellStyle name="表标题 105 5 3" xfId="12677"/>
    <cellStyle name="表标题 105 5 4" xfId="12678"/>
    <cellStyle name="表标题 105 6" xfId="12679"/>
    <cellStyle name="表标题 105 6 2" xfId="12680"/>
    <cellStyle name="表标题 105 6 2 2" xfId="12681"/>
    <cellStyle name="表标题 105 6 2 3" xfId="12682"/>
    <cellStyle name="表标题 105 6 3" xfId="12683"/>
    <cellStyle name="表标题 105 6 4" xfId="12684"/>
    <cellStyle name="表标题 105 7" xfId="12685"/>
    <cellStyle name="表标题 105 7 2" xfId="12686"/>
    <cellStyle name="表标题 105 7 3" xfId="12687"/>
    <cellStyle name="表标题 105 8" xfId="12688"/>
    <cellStyle name="表标题 105 9" xfId="12689"/>
    <cellStyle name="表标题 106" xfId="12690"/>
    <cellStyle name="表标题 106 10" xfId="12691"/>
    <cellStyle name="表标题 106 11" xfId="12692"/>
    <cellStyle name="表标题 106 12" xfId="12693"/>
    <cellStyle name="表标题 106 13" xfId="12694"/>
    <cellStyle name="表标题 106 14" xfId="12695"/>
    <cellStyle name="表标题 106 15" xfId="12696"/>
    <cellStyle name="表标题 106 16" xfId="12697"/>
    <cellStyle name="表标题 106 17" xfId="12698"/>
    <cellStyle name="表标题 106 18" xfId="12699"/>
    <cellStyle name="表标题 106 19" xfId="12700"/>
    <cellStyle name="表标题 106 2" xfId="12701"/>
    <cellStyle name="表标题 106 2 2" xfId="12702"/>
    <cellStyle name="表标题 106 2 2 2" xfId="12703"/>
    <cellStyle name="表标题 106 2 2 3" xfId="12704"/>
    <cellStyle name="表标题 106 2 3" xfId="12705"/>
    <cellStyle name="表标题 106 2 4" xfId="12706"/>
    <cellStyle name="表标题 106 20" xfId="12707"/>
    <cellStyle name="表标题 106 3" xfId="12708"/>
    <cellStyle name="表标题 106 3 2" xfId="12709"/>
    <cellStyle name="表标题 106 3 2 2" xfId="12710"/>
    <cellStyle name="表标题 106 3 2 3" xfId="12711"/>
    <cellStyle name="表标题 106 3 3" xfId="12712"/>
    <cellStyle name="表标题 106 3 4" xfId="12713"/>
    <cellStyle name="表标题 106 4" xfId="12714"/>
    <cellStyle name="表标题 106 4 2" xfId="12715"/>
    <cellStyle name="表标题 106 4 2 2" xfId="12716"/>
    <cellStyle name="表标题 106 4 2 3" xfId="12717"/>
    <cellStyle name="表标题 106 4 3" xfId="12718"/>
    <cellStyle name="表标题 106 4 4" xfId="12719"/>
    <cellStyle name="表标题 106 5" xfId="12720"/>
    <cellStyle name="表标题 106 5 2" xfId="12721"/>
    <cellStyle name="表标题 106 5 2 2" xfId="12722"/>
    <cellStyle name="表标题 106 5 2 3" xfId="12723"/>
    <cellStyle name="表标题 106 5 3" xfId="12724"/>
    <cellStyle name="表标题 106 5 4" xfId="12725"/>
    <cellStyle name="表标题 106 6" xfId="12726"/>
    <cellStyle name="表标题 106 6 2" xfId="12727"/>
    <cellStyle name="表标题 106 6 2 2" xfId="12728"/>
    <cellStyle name="表标题 106 6 2 3" xfId="12729"/>
    <cellStyle name="表标题 106 6 3" xfId="12730"/>
    <cellStyle name="表标题 106 6 4" xfId="12731"/>
    <cellStyle name="表标题 106 7" xfId="12732"/>
    <cellStyle name="表标题 106 7 2" xfId="12733"/>
    <cellStyle name="表标题 106 7 3" xfId="12734"/>
    <cellStyle name="表标题 106 8" xfId="12735"/>
    <cellStyle name="表标题 106 9" xfId="12736"/>
    <cellStyle name="表标题 107" xfId="12737"/>
    <cellStyle name="表标题 107 10" xfId="12738"/>
    <cellStyle name="表标题 107 11" xfId="12739"/>
    <cellStyle name="表标题 107 12" xfId="12740"/>
    <cellStyle name="表标题 107 13" xfId="12741"/>
    <cellStyle name="表标题 107 14" xfId="12742"/>
    <cellStyle name="表标题 107 15" xfId="12743"/>
    <cellStyle name="表标题 107 16" xfId="12744"/>
    <cellStyle name="表标题 107 17" xfId="12745"/>
    <cellStyle name="表标题 107 18" xfId="12746"/>
    <cellStyle name="表标题 107 19" xfId="12747"/>
    <cellStyle name="表标题 107 2" xfId="12748"/>
    <cellStyle name="表标题 107 2 2" xfId="12749"/>
    <cellStyle name="表标题 107 2 2 2" xfId="12750"/>
    <cellStyle name="表标题 107 2 2 3" xfId="12751"/>
    <cellStyle name="表标题 107 2 3" xfId="12752"/>
    <cellStyle name="表标题 107 2 4" xfId="12753"/>
    <cellStyle name="表标题 107 20" xfId="12754"/>
    <cellStyle name="表标题 107 3" xfId="12755"/>
    <cellStyle name="表标题 107 3 2" xfId="12756"/>
    <cellStyle name="表标题 107 3 2 2" xfId="12757"/>
    <cellStyle name="表标题 107 3 2 3" xfId="12758"/>
    <cellStyle name="表标题 107 3 3" xfId="12759"/>
    <cellStyle name="表标题 107 3 4" xfId="12760"/>
    <cellStyle name="表标题 107 4" xfId="12761"/>
    <cellStyle name="表标题 107 4 2" xfId="12762"/>
    <cellStyle name="表标题 107 4 2 2" xfId="12763"/>
    <cellStyle name="表标题 107 4 2 3" xfId="12764"/>
    <cellStyle name="表标题 107 4 3" xfId="12765"/>
    <cellStyle name="表标题 107 4 4" xfId="12766"/>
    <cellStyle name="表标题 107 5" xfId="12767"/>
    <cellStyle name="表标题 107 5 2" xfId="12768"/>
    <cellStyle name="表标题 107 5 2 2" xfId="12769"/>
    <cellStyle name="表标题 107 5 2 3" xfId="12770"/>
    <cellStyle name="表标题 107 5 3" xfId="12771"/>
    <cellStyle name="表标题 107 5 4" xfId="12772"/>
    <cellStyle name="表标题 107 6" xfId="12773"/>
    <cellStyle name="表标题 107 6 2" xfId="12774"/>
    <cellStyle name="表标题 107 6 2 2" xfId="12775"/>
    <cellStyle name="表标题 107 6 2 3" xfId="12776"/>
    <cellStyle name="表标题 107 6 3" xfId="12777"/>
    <cellStyle name="表标题 107 6 4" xfId="12778"/>
    <cellStyle name="表标题 107 7" xfId="12779"/>
    <cellStyle name="表标题 107 7 2" xfId="12780"/>
    <cellStyle name="表标题 107 7 3" xfId="12781"/>
    <cellStyle name="表标题 107 8" xfId="12782"/>
    <cellStyle name="表标题 107 9" xfId="12783"/>
    <cellStyle name="表标题 108" xfId="12784"/>
    <cellStyle name="表标题 108 10" xfId="12785"/>
    <cellStyle name="表标题 108 11" xfId="12786"/>
    <cellStyle name="表标题 108 12" xfId="12787"/>
    <cellStyle name="表标题 108 13" xfId="12788"/>
    <cellStyle name="表标题 108 14" xfId="12789"/>
    <cellStyle name="表标题 108 15" xfId="12790"/>
    <cellStyle name="表标题 108 16" xfId="12791"/>
    <cellStyle name="表标题 108 17" xfId="12792"/>
    <cellStyle name="表标题 108 18" xfId="12793"/>
    <cellStyle name="表标题 108 19" xfId="12794"/>
    <cellStyle name="表标题 108 2" xfId="12795"/>
    <cellStyle name="表标题 108 2 2" xfId="12796"/>
    <cellStyle name="表标题 108 2 2 2" xfId="12797"/>
    <cellStyle name="表标题 108 2 2 3" xfId="12798"/>
    <cellStyle name="表标题 108 2 3" xfId="12799"/>
    <cellStyle name="表标题 108 2 4" xfId="12800"/>
    <cellStyle name="表标题 108 20" xfId="12801"/>
    <cellStyle name="表标题 108 3" xfId="12802"/>
    <cellStyle name="表标题 108 3 2" xfId="12803"/>
    <cellStyle name="表标题 108 3 2 2" xfId="12804"/>
    <cellStyle name="表标题 108 3 2 3" xfId="12805"/>
    <cellStyle name="表标题 108 3 3" xfId="12806"/>
    <cellStyle name="表标题 108 3 4" xfId="12807"/>
    <cellStyle name="表标题 108 4" xfId="12808"/>
    <cellStyle name="表标题 108 4 2" xfId="12809"/>
    <cellStyle name="表标题 108 4 2 2" xfId="12810"/>
    <cellStyle name="表标题 108 4 2 3" xfId="12811"/>
    <cellStyle name="表标题 108 4 3" xfId="12812"/>
    <cellStyle name="表标题 108 4 4" xfId="12813"/>
    <cellStyle name="表标题 108 5" xfId="12814"/>
    <cellStyle name="表标题 108 5 2" xfId="12815"/>
    <cellStyle name="表标题 108 5 2 2" xfId="12816"/>
    <cellStyle name="表标题 108 5 2 3" xfId="12817"/>
    <cellStyle name="表标题 108 5 3" xfId="12818"/>
    <cellStyle name="表标题 108 5 4" xfId="12819"/>
    <cellStyle name="表标题 108 6" xfId="12820"/>
    <cellStyle name="表标题 108 6 2" xfId="12821"/>
    <cellStyle name="表标题 108 6 2 2" xfId="12822"/>
    <cellStyle name="表标题 108 6 2 3" xfId="12823"/>
    <cellStyle name="表标题 108 6 3" xfId="12824"/>
    <cellStyle name="表标题 108 6 4" xfId="12825"/>
    <cellStyle name="表标题 108 7" xfId="12826"/>
    <cellStyle name="表标题 108 7 2" xfId="12827"/>
    <cellStyle name="表标题 108 7 3" xfId="12828"/>
    <cellStyle name="表标题 108 8" xfId="12829"/>
    <cellStyle name="表标题 108 9" xfId="12830"/>
    <cellStyle name="表标题 109" xfId="12831"/>
    <cellStyle name="表标题 109 10" xfId="12832"/>
    <cellStyle name="表标题 109 11" xfId="12833"/>
    <cellStyle name="表标题 109 12" xfId="12834"/>
    <cellStyle name="表标题 109 13" xfId="12835"/>
    <cellStyle name="表标题 109 14" xfId="12836"/>
    <cellStyle name="表标题 109 15" xfId="12837"/>
    <cellStyle name="表标题 109 16" xfId="12838"/>
    <cellStyle name="表标题 109 17" xfId="12839"/>
    <cellStyle name="表标题 109 18" xfId="12840"/>
    <cellStyle name="表标题 109 19" xfId="12841"/>
    <cellStyle name="表标题 109 2" xfId="12842"/>
    <cellStyle name="表标题 109 2 2" xfId="12843"/>
    <cellStyle name="表标题 109 2 2 2" xfId="12844"/>
    <cellStyle name="表标题 109 2 2 3" xfId="12845"/>
    <cellStyle name="表标题 109 2 3" xfId="12846"/>
    <cellStyle name="表标题 109 2 4" xfId="12847"/>
    <cellStyle name="表标题 109 20" xfId="12848"/>
    <cellStyle name="表标题 109 3" xfId="12849"/>
    <cellStyle name="表标题 109 3 2" xfId="12850"/>
    <cellStyle name="表标题 109 3 2 2" xfId="12851"/>
    <cellStyle name="表标题 109 3 2 3" xfId="12852"/>
    <cellStyle name="表标题 109 3 3" xfId="12853"/>
    <cellStyle name="表标题 109 3 4" xfId="12854"/>
    <cellStyle name="表标题 109 4" xfId="12855"/>
    <cellStyle name="表标题 109 4 2" xfId="12856"/>
    <cellStyle name="表标题 109 4 2 2" xfId="12857"/>
    <cellStyle name="表标题 109 4 2 3" xfId="12858"/>
    <cellStyle name="表标题 109 4 3" xfId="12859"/>
    <cellStyle name="表标题 109 4 4" xfId="12860"/>
    <cellStyle name="表标题 109 5" xfId="12861"/>
    <cellStyle name="表标题 109 5 2" xfId="12862"/>
    <cellStyle name="表标题 109 5 2 2" xfId="12863"/>
    <cellStyle name="表标题 109 5 2 3" xfId="12864"/>
    <cellStyle name="表标题 109 5 3" xfId="12865"/>
    <cellStyle name="表标题 109 5 4" xfId="12866"/>
    <cellStyle name="表标题 109 6" xfId="12867"/>
    <cellStyle name="表标题 109 6 2" xfId="12868"/>
    <cellStyle name="表标题 109 6 2 2" xfId="12869"/>
    <cellStyle name="表标题 109 6 2 3" xfId="12870"/>
    <cellStyle name="表标题 109 6 3" xfId="12871"/>
    <cellStyle name="表标题 109 6 4" xfId="12872"/>
    <cellStyle name="表标题 109 7" xfId="12873"/>
    <cellStyle name="表标题 109 7 2" xfId="12874"/>
    <cellStyle name="表标题 109 7 3" xfId="12875"/>
    <cellStyle name="表标题 109 8" xfId="12876"/>
    <cellStyle name="表标题 109 9" xfId="12877"/>
    <cellStyle name="表标题 11" xfId="12878"/>
    <cellStyle name="表标题 11 10" xfId="12879"/>
    <cellStyle name="表标题 11 11" xfId="12880"/>
    <cellStyle name="表标题 11 12" xfId="12881"/>
    <cellStyle name="表标题 11 13" xfId="12882"/>
    <cellStyle name="表标题 11 14" xfId="12883"/>
    <cellStyle name="表标题 11 15" xfId="12884"/>
    <cellStyle name="表标题 11 16" xfId="12885"/>
    <cellStyle name="表标题 11 17" xfId="12886"/>
    <cellStyle name="表标题 11 18" xfId="12887"/>
    <cellStyle name="表标题 11 19" xfId="12888"/>
    <cellStyle name="表标题 11 2" xfId="12889"/>
    <cellStyle name="表标题 11 2 2" xfId="12890"/>
    <cellStyle name="表标题 11 2 2 2" xfId="12891"/>
    <cellStyle name="表标题 11 2 2 3" xfId="12892"/>
    <cellStyle name="表标题 11 2 3" xfId="12893"/>
    <cellStyle name="表标题 11 2 4" xfId="12894"/>
    <cellStyle name="表标题 11 20" xfId="12895"/>
    <cellStyle name="表标题 11 3" xfId="12896"/>
    <cellStyle name="表标题 11 3 2" xfId="12897"/>
    <cellStyle name="表标题 11 3 2 2" xfId="12898"/>
    <cellStyle name="表标题 11 3 2 3" xfId="12899"/>
    <cellStyle name="表标题 11 3 3" xfId="12900"/>
    <cellStyle name="表标题 11 3 4" xfId="12901"/>
    <cellStyle name="表标题 11 4" xfId="12902"/>
    <cellStyle name="表标题 11 4 2" xfId="12903"/>
    <cellStyle name="表标题 11 4 2 2" xfId="12904"/>
    <cellStyle name="表标题 11 4 2 3" xfId="12905"/>
    <cellStyle name="表标题 11 4 3" xfId="12906"/>
    <cellStyle name="表标题 11 4 4" xfId="12907"/>
    <cellStyle name="表标题 11 5" xfId="12908"/>
    <cellStyle name="表标题 11 5 2" xfId="12909"/>
    <cellStyle name="表标题 11 5 2 2" xfId="12910"/>
    <cellStyle name="表标题 11 5 2 3" xfId="12911"/>
    <cellStyle name="表标题 11 5 3" xfId="12912"/>
    <cellStyle name="表标题 11 5 4" xfId="12913"/>
    <cellStyle name="表标题 11 6" xfId="12914"/>
    <cellStyle name="表标题 11 6 2" xfId="12915"/>
    <cellStyle name="表标题 11 6 2 2" xfId="12916"/>
    <cellStyle name="表标题 11 6 2 3" xfId="12917"/>
    <cellStyle name="表标题 11 6 3" xfId="12918"/>
    <cellStyle name="表标题 11 6 4" xfId="12919"/>
    <cellStyle name="表标题 11 7" xfId="12920"/>
    <cellStyle name="表标题 11 7 2" xfId="12921"/>
    <cellStyle name="表标题 11 7 3" xfId="12922"/>
    <cellStyle name="表标题 11 8" xfId="12923"/>
    <cellStyle name="表标题 11 9" xfId="12924"/>
    <cellStyle name="表标题 110" xfId="12925"/>
    <cellStyle name="表标题 110 10" xfId="12926"/>
    <cellStyle name="表标题 110 11" xfId="12927"/>
    <cellStyle name="表标题 110 12" xfId="12928"/>
    <cellStyle name="表标题 110 13" xfId="12929"/>
    <cellStyle name="表标题 110 14" xfId="12930"/>
    <cellStyle name="表标题 110 15" xfId="12931"/>
    <cellStyle name="表标题 110 16" xfId="12932"/>
    <cellStyle name="表标题 110 17" xfId="12933"/>
    <cellStyle name="表标题 110 18" xfId="12934"/>
    <cellStyle name="表标题 110 19" xfId="12935"/>
    <cellStyle name="表标题 110 2" xfId="12936"/>
    <cellStyle name="表标题 110 2 2" xfId="12937"/>
    <cellStyle name="表标题 110 2 2 2" xfId="12938"/>
    <cellStyle name="表标题 110 2 2 3" xfId="12939"/>
    <cellStyle name="表标题 110 2 3" xfId="12940"/>
    <cellStyle name="表标题 110 2 4" xfId="12941"/>
    <cellStyle name="表标题 110 20" xfId="12942"/>
    <cellStyle name="表标题 110 3" xfId="12943"/>
    <cellStyle name="表标题 110 3 2" xfId="12944"/>
    <cellStyle name="表标题 110 3 2 2" xfId="12945"/>
    <cellStyle name="表标题 110 3 2 3" xfId="12946"/>
    <cellStyle name="表标题 110 3 3" xfId="12947"/>
    <cellStyle name="表标题 110 3 4" xfId="12948"/>
    <cellStyle name="表标题 110 4" xfId="12949"/>
    <cellStyle name="表标题 110 4 2" xfId="12950"/>
    <cellStyle name="表标题 110 4 2 2" xfId="12951"/>
    <cellStyle name="表标题 110 4 2 3" xfId="12952"/>
    <cellStyle name="表标题 110 4 3" xfId="12953"/>
    <cellStyle name="表标题 110 4 4" xfId="12954"/>
    <cellStyle name="表标题 110 5" xfId="12955"/>
    <cellStyle name="表标题 110 5 2" xfId="12956"/>
    <cellStyle name="表标题 110 5 2 2" xfId="12957"/>
    <cellStyle name="表标题 110 5 2 3" xfId="12958"/>
    <cellStyle name="表标题 110 5 3" xfId="12959"/>
    <cellStyle name="表标题 110 5 4" xfId="12960"/>
    <cellStyle name="表标题 110 6" xfId="12961"/>
    <cellStyle name="表标题 110 6 2" xfId="12962"/>
    <cellStyle name="表标题 110 6 2 2" xfId="12963"/>
    <cellStyle name="表标题 110 6 2 3" xfId="12964"/>
    <cellStyle name="表标题 110 6 3" xfId="12965"/>
    <cellStyle name="表标题 110 6 4" xfId="12966"/>
    <cellStyle name="表标题 110 7" xfId="12967"/>
    <cellStyle name="表标题 110 7 2" xfId="12968"/>
    <cellStyle name="表标题 110 7 3" xfId="12969"/>
    <cellStyle name="表标题 110 8" xfId="12970"/>
    <cellStyle name="表标题 110 9" xfId="12971"/>
    <cellStyle name="表标题 111" xfId="12972"/>
    <cellStyle name="表标题 111 10" xfId="12973"/>
    <cellStyle name="表标题 111 11" xfId="12974"/>
    <cellStyle name="表标题 111 12" xfId="12975"/>
    <cellStyle name="表标题 111 13" xfId="12976"/>
    <cellStyle name="表标题 111 14" xfId="12977"/>
    <cellStyle name="表标题 111 15" xfId="12978"/>
    <cellStyle name="表标题 111 16" xfId="12979"/>
    <cellStyle name="表标题 111 17" xfId="12980"/>
    <cellStyle name="表标题 111 18" xfId="12981"/>
    <cellStyle name="表标题 111 19" xfId="12982"/>
    <cellStyle name="表标题 111 2" xfId="12983"/>
    <cellStyle name="表标题 111 2 2" xfId="12984"/>
    <cellStyle name="表标题 111 2 2 2" xfId="12985"/>
    <cellStyle name="表标题 111 2 2 3" xfId="12986"/>
    <cellStyle name="表标题 111 2 3" xfId="12987"/>
    <cellStyle name="表标题 111 2 4" xfId="12988"/>
    <cellStyle name="表标题 111 20" xfId="12989"/>
    <cellStyle name="表标题 111 3" xfId="12990"/>
    <cellStyle name="表标题 111 3 2" xfId="12991"/>
    <cellStyle name="表标题 111 3 2 2" xfId="12992"/>
    <cellStyle name="表标题 111 3 2 3" xfId="12993"/>
    <cellStyle name="表标题 111 3 3" xfId="12994"/>
    <cellStyle name="表标题 111 3 4" xfId="12995"/>
    <cellStyle name="表标题 111 4" xfId="12996"/>
    <cellStyle name="表标题 111 4 2" xfId="12997"/>
    <cellStyle name="表标题 111 4 2 2" xfId="12998"/>
    <cellStyle name="表标题 111 4 2 3" xfId="12999"/>
    <cellStyle name="表标题 111 4 3" xfId="13000"/>
    <cellStyle name="表标题 111 4 4" xfId="13001"/>
    <cellStyle name="表标题 111 5" xfId="13002"/>
    <cellStyle name="表标题 111 5 2" xfId="13003"/>
    <cellStyle name="表标题 111 5 2 2" xfId="13004"/>
    <cellStyle name="表标题 111 5 2 3" xfId="13005"/>
    <cellStyle name="表标题 111 5 3" xfId="13006"/>
    <cellStyle name="表标题 111 5 4" xfId="13007"/>
    <cellStyle name="表标题 111 6" xfId="13008"/>
    <cellStyle name="表标题 111 6 2" xfId="13009"/>
    <cellStyle name="表标题 111 6 2 2" xfId="13010"/>
    <cellStyle name="表标题 111 6 2 3" xfId="13011"/>
    <cellStyle name="表标题 111 6 3" xfId="13012"/>
    <cellStyle name="表标题 111 6 4" xfId="13013"/>
    <cellStyle name="表标题 111 7" xfId="13014"/>
    <cellStyle name="表标题 111 7 2" xfId="13015"/>
    <cellStyle name="表标题 111 7 3" xfId="13016"/>
    <cellStyle name="表标题 111 8" xfId="13017"/>
    <cellStyle name="表标题 111 9" xfId="13018"/>
    <cellStyle name="表标题 112" xfId="13019"/>
    <cellStyle name="表标题 112 10" xfId="13020"/>
    <cellStyle name="表标题 112 11" xfId="13021"/>
    <cellStyle name="表标题 112 12" xfId="13022"/>
    <cellStyle name="表标题 112 13" xfId="13023"/>
    <cellStyle name="表标题 112 14" xfId="13024"/>
    <cellStyle name="表标题 112 15" xfId="13025"/>
    <cellStyle name="表标题 112 16" xfId="13026"/>
    <cellStyle name="表标题 112 17" xfId="13027"/>
    <cellStyle name="表标题 112 18" xfId="13028"/>
    <cellStyle name="表标题 112 19" xfId="13029"/>
    <cellStyle name="表标题 112 2" xfId="13030"/>
    <cellStyle name="表标题 112 2 2" xfId="13031"/>
    <cellStyle name="表标题 112 2 2 2" xfId="13032"/>
    <cellStyle name="表标题 112 2 2 3" xfId="13033"/>
    <cellStyle name="表标题 112 2 3" xfId="13034"/>
    <cellStyle name="表标题 112 2 4" xfId="13035"/>
    <cellStyle name="表标题 112 20" xfId="13036"/>
    <cellStyle name="表标题 112 3" xfId="13037"/>
    <cellStyle name="表标题 112 3 2" xfId="13038"/>
    <cellStyle name="表标题 112 3 2 2" xfId="13039"/>
    <cellStyle name="表标题 112 3 2 3" xfId="13040"/>
    <cellStyle name="表标题 112 3 3" xfId="13041"/>
    <cellStyle name="表标题 112 3 4" xfId="13042"/>
    <cellStyle name="表标题 112 4" xfId="13043"/>
    <cellStyle name="表标题 112 4 2" xfId="13044"/>
    <cellStyle name="表标题 112 4 2 2" xfId="13045"/>
    <cellStyle name="表标题 112 4 2 3" xfId="13046"/>
    <cellStyle name="表标题 112 4 3" xfId="13047"/>
    <cellStyle name="表标题 112 4 4" xfId="13048"/>
    <cellStyle name="表标题 112 5" xfId="13049"/>
    <cellStyle name="表标题 112 5 2" xfId="13050"/>
    <cellStyle name="表标题 112 5 2 2" xfId="13051"/>
    <cellStyle name="表标题 112 5 2 3" xfId="13052"/>
    <cellStyle name="表标题 112 5 3" xfId="13053"/>
    <cellStyle name="表标题 112 5 4" xfId="13054"/>
    <cellStyle name="表标题 112 6" xfId="13055"/>
    <cellStyle name="表标题 112 6 2" xfId="13056"/>
    <cellStyle name="表标题 112 6 2 2" xfId="13057"/>
    <cellStyle name="表标题 112 6 2 3" xfId="13058"/>
    <cellStyle name="表标题 112 6 3" xfId="13059"/>
    <cellStyle name="表标题 112 6 4" xfId="13060"/>
    <cellStyle name="表标题 112 7" xfId="13061"/>
    <cellStyle name="表标题 112 7 2" xfId="13062"/>
    <cellStyle name="表标题 112 7 3" xfId="13063"/>
    <cellStyle name="表标题 112 8" xfId="13064"/>
    <cellStyle name="表标题 112 9" xfId="13065"/>
    <cellStyle name="表标题 113" xfId="13066"/>
    <cellStyle name="表标题 113 10" xfId="13067"/>
    <cellStyle name="表标题 113 11" xfId="13068"/>
    <cellStyle name="表标题 113 12" xfId="13069"/>
    <cellStyle name="表标题 113 13" xfId="13070"/>
    <cellStyle name="表标题 113 14" xfId="13071"/>
    <cellStyle name="表标题 113 15" xfId="13072"/>
    <cellStyle name="表标题 113 16" xfId="13073"/>
    <cellStyle name="表标题 113 17" xfId="13074"/>
    <cellStyle name="表标题 113 18" xfId="13075"/>
    <cellStyle name="表标题 113 19" xfId="13076"/>
    <cellStyle name="表标题 113 2" xfId="13077"/>
    <cellStyle name="表标题 113 2 2" xfId="13078"/>
    <cellStyle name="表标题 113 2 2 2" xfId="13079"/>
    <cellStyle name="表标题 113 2 2 3" xfId="13080"/>
    <cellStyle name="表标题 113 2 3" xfId="13081"/>
    <cellStyle name="表标题 113 2 4" xfId="13082"/>
    <cellStyle name="表标题 113 20" xfId="13083"/>
    <cellStyle name="表标题 113 3" xfId="13084"/>
    <cellStyle name="表标题 113 3 2" xfId="13085"/>
    <cellStyle name="表标题 113 3 2 2" xfId="13086"/>
    <cellStyle name="表标题 113 3 2 3" xfId="13087"/>
    <cellStyle name="表标题 113 3 3" xfId="13088"/>
    <cellStyle name="表标题 113 3 4" xfId="13089"/>
    <cellStyle name="表标题 113 4" xfId="13090"/>
    <cellStyle name="表标题 113 4 2" xfId="13091"/>
    <cellStyle name="表标题 113 4 2 2" xfId="13092"/>
    <cellStyle name="表标题 113 4 2 3" xfId="13093"/>
    <cellStyle name="表标题 113 4 3" xfId="13094"/>
    <cellStyle name="表标题 113 4 4" xfId="13095"/>
    <cellStyle name="表标题 113 5" xfId="13096"/>
    <cellStyle name="表标题 113 5 2" xfId="13097"/>
    <cellStyle name="表标题 113 5 2 2" xfId="13098"/>
    <cellStyle name="表标题 113 5 2 3" xfId="13099"/>
    <cellStyle name="表标题 113 5 3" xfId="13100"/>
    <cellStyle name="表标题 113 5 4" xfId="13101"/>
    <cellStyle name="表标题 113 6" xfId="13102"/>
    <cellStyle name="表标题 113 6 2" xfId="13103"/>
    <cellStyle name="表标题 113 6 2 2" xfId="13104"/>
    <cellStyle name="表标题 113 6 2 3" xfId="13105"/>
    <cellStyle name="表标题 113 6 3" xfId="13106"/>
    <cellStyle name="表标题 113 6 4" xfId="13107"/>
    <cellStyle name="表标题 113 7" xfId="13108"/>
    <cellStyle name="表标题 113 7 2" xfId="13109"/>
    <cellStyle name="表标题 113 7 3" xfId="13110"/>
    <cellStyle name="表标题 113 8" xfId="13111"/>
    <cellStyle name="表标题 113 9" xfId="13112"/>
    <cellStyle name="表标题 114" xfId="13113"/>
    <cellStyle name="表标题 114 10" xfId="13114"/>
    <cellStyle name="表标题 114 11" xfId="13115"/>
    <cellStyle name="表标题 114 12" xfId="13116"/>
    <cellStyle name="表标题 114 13" xfId="13117"/>
    <cellStyle name="表标题 114 14" xfId="13118"/>
    <cellStyle name="表标题 114 15" xfId="13119"/>
    <cellStyle name="表标题 114 16" xfId="13120"/>
    <cellStyle name="表标题 114 17" xfId="13121"/>
    <cellStyle name="表标题 114 18" xfId="13122"/>
    <cellStyle name="表标题 114 19" xfId="13123"/>
    <cellStyle name="表标题 114 2" xfId="13124"/>
    <cellStyle name="表标题 114 2 2" xfId="13125"/>
    <cellStyle name="表标题 114 2 2 2" xfId="13126"/>
    <cellStyle name="表标题 114 2 2 3" xfId="13127"/>
    <cellStyle name="表标题 114 2 3" xfId="13128"/>
    <cellStyle name="表标题 114 2 4" xfId="13129"/>
    <cellStyle name="表标题 114 20" xfId="13130"/>
    <cellStyle name="表标题 114 3" xfId="13131"/>
    <cellStyle name="表标题 114 3 2" xfId="13132"/>
    <cellStyle name="表标题 114 3 2 2" xfId="13133"/>
    <cellStyle name="表标题 114 3 2 3" xfId="13134"/>
    <cellStyle name="表标题 114 3 3" xfId="13135"/>
    <cellStyle name="表标题 114 3 4" xfId="13136"/>
    <cellStyle name="表标题 114 4" xfId="13137"/>
    <cellStyle name="表标题 114 4 2" xfId="13138"/>
    <cellStyle name="表标题 114 4 2 2" xfId="13139"/>
    <cellStyle name="表标题 114 4 2 3" xfId="13140"/>
    <cellStyle name="表标题 114 4 3" xfId="13141"/>
    <cellStyle name="表标题 114 4 4" xfId="13142"/>
    <cellStyle name="表标题 114 5" xfId="13143"/>
    <cellStyle name="表标题 114 5 2" xfId="13144"/>
    <cellStyle name="表标题 114 5 2 2" xfId="13145"/>
    <cellStyle name="表标题 114 5 2 3" xfId="13146"/>
    <cellStyle name="表标题 114 5 3" xfId="13147"/>
    <cellStyle name="表标题 114 5 4" xfId="13148"/>
    <cellStyle name="表标题 114 6" xfId="13149"/>
    <cellStyle name="表标题 114 6 2" xfId="13150"/>
    <cellStyle name="表标题 114 6 2 2" xfId="13151"/>
    <cellStyle name="表标题 114 6 2 3" xfId="13152"/>
    <cellStyle name="表标题 114 6 3" xfId="13153"/>
    <cellStyle name="表标题 114 6 4" xfId="13154"/>
    <cellStyle name="表标题 114 7" xfId="13155"/>
    <cellStyle name="表标题 114 7 2" xfId="13156"/>
    <cellStyle name="表标题 114 7 3" xfId="13157"/>
    <cellStyle name="表标题 114 8" xfId="13158"/>
    <cellStyle name="表标题 114 9" xfId="13159"/>
    <cellStyle name="表标题 115" xfId="13160"/>
    <cellStyle name="表标题 115 2" xfId="13161"/>
    <cellStyle name="表标题 115 2 2" xfId="13162"/>
    <cellStyle name="表标题 115 2 3" xfId="13163"/>
    <cellStyle name="表标题 115 3" xfId="13164"/>
    <cellStyle name="表标题 115 4" xfId="13165"/>
    <cellStyle name="表标题 116" xfId="13166"/>
    <cellStyle name="表标题 116 2" xfId="13167"/>
    <cellStyle name="表标题 116 2 2" xfId="13168"/>
    <cellStyle name="表标题 116 2 3" xfId="13169"/>
    <cellStyle name="表标题 116 3" xfId="13170"/>
    <cellStyle name="表标题 116 4" xfId="13171"/>
    <cellStyle name="表标题 117" xfId="13172"/>
    <cellStyle name="表标题 117 2" xfId="13173"/>
    <cellStyle name="表标题 117 2 2" xfId="13174"/>
    <cellStyle name="表标题 117 2 3" xfId="13175"/>
    <cellStyle name="表标题 117 3" xfId="13176"/>
    <cellStyle name="表标题 117 4" xfId="13177"/>
    <cellStyle name="表标题 118" xfId="13178"/>
    <cellStyle name="表标题 118 2" xfId="13179"/>
    <cellStyle name="表标题 118 2 2" xfId="13180"/>
    <cellStyle name="表标题 118 2 3" xfId="13181"/>
    <cellStyle name="表标题 118 3" xfId="13182"/>
    <cellStyle name="表标题 118 4" xfId="13183"/>
    <cellStyle name="表标题 119" xfId="13184"/>
    <cellStyle name="表标题 119 2" xfId="13185"/>
    <cellStyle name="表标题 119 2 2" xfId="13186"/>
    <cellStyle name="表标题 119 2 3" xfId="13187"/>
    <cellStyle name="表标题 119 3" xfId="13188"/>
    <cellStyle name="表标题 119 4" xfId="13189"/>
    <cellStyle name="表标题 12" xfId="13190"/>
    <cellStyle name="表标题 12 10" xfId="13191"/>
    <cellStyle name="表标题 12 11" xfId="13192"/>
    <cellStyle name="表标题 12 12" xfId="13193"/>
    <cellStyle name="表标题 12 13" xfId="13194"/>
    <cellStyle name="表标题 12 14" xfId="13195"/>
    <cellStyle name="表标题 12 15" xfId="13196"/>
    <cellStyle name="表标题 12 16" xfId="13197"/>
    <cellStyle name="表标题 12 17" xfId="13198"/>
    <cellStyle name="表标题 12 18" xfId="13199"/>
    <cellStyle name="表标题 12 19" xfId="13200"/>
    <cellStyle name="表标题 12 2" xfId="13201"/>
    <cellStyle name="表标题 12 2 2" xfId="13202"/>
    <cellStyle name="表标题 12 2 2 2" xfId="13203"/>
    <cellStyle name="表标题 12 2 2 3" xfId="13204"/>
    <cellStyle name="表标题 12 2 3" xfId="13205"/>
    <cellStyle name="表标题 12 2 4" xfId="13206"/>
    <cellStyle name="表标题 12 20" xfId="13207"/>
    <cellStyle name="表标题 12 3" xfId="13208"/>
    <cellStyle name="表标题 12 3 2" xfId="13209"/>
    <cellStyle name="表标题 12 3 2 2" xfId="13210"/>
    <cellStyle name="表标题 12 3 2 3" xfId="13211"/>
    <cellStyle name="表标题 12 3 3" xfId="13212"/>
    <cellStyle name="表标题 12 3 4" xfId="13213"/>
    <cellStyle name="表标题 12 4" xfId="13214"/>
    <cellStyle name="表标题 12 4 2" xfId="13215"/>
    <cellStyle name="表标题 12 4 2 2" xfId="13216"/>
    <cellStyle name="表标题 12 4 2 3" xfId="13217"/>
    <cellStyle name="表标题 12 4 3" xfId="13218"/>
    <cellStyle name="表标题 12 4 4" xfId="13219"/>
    <cellStyle name="表标题 12 5" xfId="13220"/>
    <cellStyle name="表标题 12 5 2" xfId="13221"/>
    <cellStyle name="表标题 12 5 2 2" xfId="13222"/>
    <cellStyle name="表标题 12 5 2 3" xfId="13223"/>
    <cellStyle name="表标题 12 5 3" xfId="13224"/>
    <cellStyle name="表标题 12 5 4" xfId="13225"/>
    <cellStyle name="表标题 12 6" xfId="13226"/>
    <cellStyle name="表标题 12 6 2" xfId="13227"/>
    <cellStyle name="表标题 12 6 2 2" xfId="13228"/>
    <cellStyle name="表标题 12 6 2 3" xfId="13229"/>
    <cellStyle name="表标题 12 6 3" xfId="13230"/>
    <cellStyle name="表标题 12 6 4" xfId="13231"/>
    <cellStyle name="表标题 12 7" xfId="13232"/>
    <cellStyle name="表标题 12 7 2" xfId="13233"/>
    <cellStyle name="表标题 12 7 3" xfId="13234"/>
    <cellStyle name="表标题 12 8" xfId="13235"/>
    <cellStyle name="表标题 12 9" xfId="13236"/>
    <cellStyle name="表标题 120" xfId="13237"/>
    <cellStyle name="表标题 120 2" xfId="13238"/>
    <cellStyle name="表标题 120 3" xfId="13239"/>
    <cellStyle name="表标题 121" xfId="13240"/>
    <cellStyle name="表标题 122" xfId="13241"/>
    <cellStyle name="表标题 123" xfId="13242"/>
    <cellStyle name="表标题 124" xfId="13243"/>
    <cellStyle name="表标题 125" xfId="13244"/>
    <cellStyle name="表标题 126" xfId="13245"/>
    <cellStyle name="表标题 127" xfId="13246"/>
    <cellStyle name="表标题 128" xfId="13247"/>
    <cellStyle name="表标题 129" xfId="13248"/>
    <cellStyle name="表标题 13" xfId="13249"/>
    <cellStyle name="表标题 13 10" xfId="13250"/>
    <cellStyle name="表标题 13 11" xfId="13251"/>
    <cellStyle name="表标题 13 12" xfId="13252"/>
    <cellStyle name="表标题 13 13" xfId="13253"/>
    <cellStyle name="表标题 13 14" xfId="13254"/>
    <cellStyle name="表标题 13 15" xfId="13255"/>
    <cellStyle name="表标题 13 16" xfId="13256"/>
    <cellStyle name="表标题 13 17" xfId="13257"/>
    <cellStyle name="表标题 13 18" xfId="13258"/>
    <cellStyle name="表标题 13 19" xfId="13259"/>
    <cellStyle name="表标题 13 2" xfId="13260"/>
    <cellStyle name="表标题 13 2 2" xfId="13261"/>
    <cellStyle name="表标题 13 2 2 2" xfId="13262"/>
    <cellStyle name="表标题 13 2 2 3" xfId="13263"/>
    <cellStyle name="表标题 13 2 3" xfId="13264"/>
    <cellStyle name="表标题 13 2 4" xfId="13265"/>
    <cellStyle name="表标题 13 20" xfId="13266"/>
    <cellStyle name="表标题 13 3" xfId="13267"/>
    <cellStyle name="表标题 13 3 2" xfId="13268"/>
    <cellStyle name="表标题 13 3 2 2" xfId="13269"/>
    <cellStyle name="表标题 13 3 2 3" xfId="13270"/>
    <cellStyle name="表标题 13 3 3" xfId="13271"/>
    <cellStyle name="表标题 13 3 4" xfId="13272"/>
    <cellStyle name="表标题 13 4" xfId="13273"/>
    <cellStyle name="表标题 13 4 2" xfId="13274"/>
    <cellStyle name="表标题 13 4 2 2" xfId="13275"/>
    <cellStyle name="表标题 13 4 2 3" xfId="13276"/>
    <cellStyle name="表标题 13 4 3" xfId="13277"/>
    <cellStyle name="表标题 13 4 4" xfId="13278"/>
    <cellStyle name="表标题 13 5" xfId="13279"/>
    <cellStyle name="表标题 13 5 2" xfId="13280"/>
    <cellStyle name="表标题 13 5 2 2" xfId="13281"/>
    <cellStyle name="表标题 13 5 2 3" xfId="13282"/>
    <cellStyle name="表标题 13 5 3" xfId="13283"/>
    <cellStyle name="表标题 13 5 4" xfId="13284"/>
    <cellStyle name="表标题 13 6" xfId="13285"/>
    <cellStyle name="表标题 13 6 2" xfId="13286"/>
    <cellStyle name="表标题 13 6 2 2" xfId="13287"/>
    <cellStyle name="表标题 13 6 2 3" xfId="13288"/>
    <cellStyle name="表标题 13 6 3" xfId="13289"/>
    <cellStyle name="表标题 13 6 4" xfId="13290"/>
    <cellStyle name="表标题 13 7" xfId="13291"/>
    <cellStyle name="表标题 13 7 2" xfId="13292"/>
    <cellStyle name="表标题 13 7 3" xfId="13293"/>
    <cellStyle name="表标题 13 8" xfId="13294"/>
    <cellStyle name="表标题 13 9" xfId="13295"/>
    <cellStyle name="表标题 130" xfId="13296"/>
    <cellStyle name="表标题 131" xfId="13297"/>
    <cellStyle name="表标题 132" xfId="13298"/>
    <cellStyle name="表标题 133" xfId="13299"/>
    <cellStyle name="表标题 14" xfId="13300"/>
    <cellStyle name="表标题 14 10" xfId="13301"/>
    <cellStyle name="表标题 14 11" xfId="13302"/>
    <cellStyle name="表标题 14 12" xfId="13303"/>
    <cellStyle name="表标题 14 13" xfId="13304"/>
    <cellStyle name="表标题 14 14" xfId="13305"/>
    <cellStyle name="表标题 14 15" xfId="13306"/>
    <cellStyle name="表标题 14 16" xfId="13307"/>
    <cellStyle name="表标题 14 17" xfId="13308"/>
    <cellStyle name="表标题 14 18" xfId="13309"/>
    <cellStyle name="表标题 14 19" xfId="13310"/>
    <cellStyle name="表标题 14 2" xfId="13311"/>
    <cellStyle name="表标题 14 2 2" xfId="13312"/>
    <cellStyle name="表标题 14 2 2 2" xfId="13313"/>
    <cellStyle name="表标题 14 2 2 3" xfId="13314"/>
    <cellStyle name="表标题 14 2 3" xfId="13315"/>
    <cellStyle name="表标题 14 2 4" xfId="13316"/>
    <cellStyle name="表标题 14 20" xfId="13317"/>
    <cellStyle name="表标题 14 3" xfId="13318"/>
    <cellStyle name="表标题 14 3 2" xfId="13319"/>
    <cellStyle name="表标题 14 3 2 2" xfId="13320"/>
    <cellStyle name="表标题 14 3 2 3" xfId="13321"/>
    <cellStyle name="表标题 14 3 3" xfId="13322"/>
    <cellStyle name="表标题 14 3 4" xfId="13323"/>
    <cellStyle name="表标题 14 4" xfId="13324"/>
    <cellStyle name="表标题 14 4 2" xfId="13325"/>
    <cellStyle name="表标题 14 4 2 2" xfId="13326"/>
    <cellStyle name="表标题 14 4 2 3" xfId="13327"/>
    <cellStyle name="表标题 14 4 3" xfId="13328"/>
    <cellStyle name="表标题 14 4 4" xfId="13329"/>
    <cellStyle name="表标题 14 5" xfId="13330"/>
    <cellStyle name="表标题 14 5 2" xfId="13331"/>
    <cellStyle name="表标题 14 5 2 2" xfId="13332"/>
    <cellStyle name="表标题 14 5 2 3" xfId="13333"/>
    <cellStyle name="表标题 14 5 3" xfId="13334"/>
    <cellStyle name="表标题 14 5 4" xfId="13335"/>
    <cellStyle name="表标题 14 6" xfId="13336"/>
    <cellStyle name="表标题 14 6 2" xfId="13337"/>
    <cellStyle name="表标题 14 6 2 2" xfId="13338"/>
    <cellStyle name="表标题 14 6 2 3" xfId="13339"/>
    <cellStyle name="表标题 14 6 3" xfId="13340"/>
    <cellStyle name="表标题 14 6 4" xfId="13341"/>
    <cellStyle name="表标题 14 7" xfId="13342"/>
    <cellStyle name="表标题 14 7 2" xfId="13343"/>
    <cellStyle name="表标题 14 7 3" xfId="13344"/>
    <cellStyle name="表标题 14 8" xfId="13345"/>
    <cellStyle name="表标题 14 9" xfId="13346"/>
    <cellStyle name="表标题 15" xfId="13347"/>
    <cellStyle name="表标题 15 10" xfId="13348"/>
    <cellStyle name="表标题 15 11" xfId="13349"/>
    <cellStyle name="表标题 15 12" xfId="13350"/>
    <cellStyle name="表标题 15 13" xfId="13351"/>
    <cellStyle name="表标题 15 14" xfId="13352"/>
    <cellStyle name="表标题 15 15" xfId="13353"/>
    <cellStyle name="表标题 15 16" xfId="13354"/>
    <cellStyle name="表标题 15 17" xfId="13355"/>
    <cellStyle name="表标题 15 18" xfId="13356"/>
    <cellStyle name="表标题 15 19" xfId="13357"/>
    <cellStyle name="表标题 15 2" xfId="13358"/>
    <cellStyle name="表标题 15 2 2" xfId="13359"/>
    <cellStyle name="表标题 15 2 2 2" xfId="13360"/>
    <cellStyle name="表标题 15 2 2 3" xfId="13361"/>
    <cellStyle name="表标题 15 2 3" xfId="13362"/>
    <cellStyle name="表标题 15 2 4" xfId="13363"/>
    <cellStyle name="表标题 15 20" xfId="13364"/>
    <cellStyle name="表标题 15 3" xfId="13365"/>
    <cellStyle name="表标题 15 3 2" xfId="13366"/>
    <cellStyle name="表标题 15 3 2 2" xfId="13367"/>
    <cellStyle name="表标题 15 3 2 3" xfId="13368"/>
    <cellStyle name="表标题 15 3 3" xfId="13369"/>
    <cellStyle name="表标题 15 3 4" xfId="13370"/>
    <cellStyle name="表标题 15 4" xfId="13371"/>
    <cellStyle name="表标题 15 4 2" xfId="13372"/>
    <cellStyle name="表标题 15 4 2 2" xfId="13373"/>
    <cellStyle name="表标题 15 4 2 3" xfId="13374"/>
    <cellStyle name="表标题 15 4 3" xfId="13375"/>
    <cellStyle name="表标题 15 4 4" xfId="13376"/>
    <cellStyle name="表标题 15 5" xfId="13377"/>
    <cellStyle name="表标题 15 5 2" xfId="13378"/>
    <cellStyle name="表标题 15 5 2 2" xfId="13379"/>
    <cellStyle name="表标题 15 5 2 3" xfId="13380"/>
    <cellStyle name="表标题 15 5 3" xfId="13381"/>
    <cellStyle name="表标题 15 5 4" xfId="13382"/>
    <cellStyle name="表标题 15 6" xfId="13383"/>
    <cellStyle name="表标题 15 6 2" xfId="13384"/>
    <cellStyle name="表标题 15 6 2 2" xfId="13385"/>
    <cellStyle name="表标题 15 6 2 3" xfId="13386"/>
    <cellStyle name="表标题 15 6 3" xfId="13387"/>
    <cellStyle name="表标题 15 6 4" xfId="13388"/>
    <cellStyle name="表标题 15 7" xfId="13389"/>
    <cellStyle name="表标题 15 7 2" xfId="13390"/>
    <cellStyle name="表标题 15 7 3" xfId="13391"/>
    <cellStyle name="表标题 15 8" xfId="13392"/>
    <cellStyle name="表标题 15 9" xfId="13393"/>
    <cellStyle name="表标题 16" xfId="13394"/>
    <cellStyle name="表标题 16 10" xfId="13395"/>
    <cellStyle name="表标题 16 11" xfId="13396"/>
    <cellStyle name="表标题 16 12" xfId="13397"/>
    <cellStyle name="表标题 16 13" xfId="13398"/>
    <cellStyle name="表标题 16 14" xfId="13399"/>
    <cellStyle name="表标题 16 15" xfId="13400"/>
    <cellStyle name="表标题 16 16" xfId="13401"/>
    <cellStyle name="表标题 16 17" xfId="13402"/>
    <cellStyle name="表标题 16 18" xfId="13403"/>
    <cellStyle name="表标题 16 19" xfId="13404"/>
    <cellStyle name="表标题 16 2" xfId="13405"/>
    <cellStyle name="表标题 16 2 2" xfId="13406"/>
    <cellStyle name="表标题 16 2 2 2" xfId="13407"/>
    <cellStyle name="表标题 16 2 2 3" xfId="13408"/>
    <cellStyle name="表标题 16 2 3" xfId="13409"/>
    <cellStyle name="表标题 16 2 4" xfId="13410"/>
    <cellStyle name="表标题 16 20" xfId="13411"/>
    <cellStyle name="表标题 16 3" xfId="13412"/>
    <cellStyle name="表标题 16 3 2" xfId="13413"/>
    <cellStyle name="表标题 16 3 2 2" xfId="13414"/>
    <cellStyle name="表标题 16 3 2 3" xfId="13415"/>
    <cellStyle name="表标题 16 3 3" xfId="13416"/>
    <cellStyle name="表标题 16 3 4" xfId="13417"/>
    <cellStyle name="表标题 16 4" xfId="13418"/>
    <cellStyle name="表标题 16 4 2" xfId="13419"/>
    <cellStyle name="表标题 16 4 2 2" xfId="13420"/>
    <cellStyle name="表标题 16 4 2 3" xfId="13421"/>
    <cellStyle name="表标题 16 4 3" xfId="13422"/>
    <cellStyle name="表标题 16 4 4" xfId="13423"/>
    <cellStyle name="表标题 16 5" xfId="13424"/>
    <cellStyle name="表标题 16 5 2" xfId="13425"/>
    <cellStyle name="表标题 16 5 2 2" xfId="13426"/>
    <cellStyle name="表标题 16 5 2 3" xfId="13427"/>
    <cellStyle name="表标题 16 5 3" xfId="13428"/>
    <cellStyle name="表标题 16 5 4" xfId="13429"/>
    <cellStyle name="表标题 16 6" xfId="13430"/>
    <cellStyle name="表标题 16 6 2" xfId="13431"/>
    <cellStyle name="表标题 16 6 2 2" xfId="13432"/>
    <cellStyle name="表标题 16 6 2 3" xfId="13433"/>
    <cellStyle name="表标题 16 6 3" xfId="13434"/>
    <cellStyle name="表标题 16 6 4" xfId="13435"/>
    <cellStyle name="表标题 16 7" xfId="13436"/>
    <cellStyle name="表标题 16 7 2" xfId="13437"/>
    <cellStyle name="表标题 16 7 3" xfId="13438"/>
    <cellStyle name="表标题 16 8" xfId="13439"/>
    <cellStyle name="表标题 16 9" xfId="13440"/>
    <cellStyle name="表标题 17" xfId="13441"/>
    <cellStyle name="表标题 17 10" xfId="13442"/>
    <cellStyle name="表标题 17 11" xfId="13443"/>
    <cellStyle name="表标题 17 12" xfId="13444"/>
    <cellStyle name="表标题 17 13" xfId="13445"/>
    <cellStyle name="表标题 17 14" xfId="13446"/>
    <cellStyle name="表标题 17 15" xfId="13447"/>
    <cellStyle name="表标题 17 16" xfId="13448"/>
    <cellStyle name="表标题 17 17" xfId="13449"/>
    <cellStyle name="表标题 17 18" xfId="13450"/>
    <cellStyle name="表标题 17 19" xfId="13451"/>
    <cellStyle name="表标题 17 2" xfId="13452"/>
    <cellStyle name="表标题 17 2 2" xfId="13453"/>
    <cellStyle name="表标题 17 2 2 2" xfId="13454"/>
    <cellStyle name="表标题 17 2 2 3" xfId="13455"/>
    <cellStyle name="表标题 17 2 3" xfId="13456"/>
    <cellStyle name="表标题 17 2 4" xfId="13457"/>
    <cellStyle name="表标题 17 20" xfId="13458"/>
    <cellStyle name="表标题 17 3" xfId="13459"/>
    <cellStyle name="表标题 17 3 2" xfId="13460"/>
    <cellStyle name="表标题 17 3 2 2" xfId="13461"/>
    <cellStyle name="表标题 17 3 2 3" xfId="13462"/>
    <cellStyle name="表标题 17 3 3" xfId="13463"/>
    <cellStyle name="表标题 17 3 4" xfId="13464"/>
    <cellStyle name="表标题 17 4" xfId="13465"/>
    <cellStyle name="表标题 17 4 2" xfId="13466"/>
    <cellStyle name="表标题 17 4 2 2" xfId="13467"/>
    <cellStyle name="表标题 17 4 2 3" xfId="13468"/>
    <cellStyle name="表标题 17 4 3" xfId="13469"/>
    <cellStyle name="表标题 17 4 4" xfId="13470"/>
    <cellStyle name="表标题 17 5" xfId="13471"/>
    <cellStyle name="表标题 17 5 2" xfId="13472"/>
    <cellStyle name="表标题 17 5 2 2" xfId="13473"/>
    <cellStyle name="表标题 17 5 2 3" xfId="13474"/>
    <cellStyle name="表标题 17 5 3" xfId="13475"/>
    <cellStyle name="表标题 17 5 4" xfId="13476"/>
    <cellStyle name="表标题 17 6" xfId="13477"/>
    <cellStyle name="表标题 17 6 2" xfId="13478"/>
    <cellStyle name="表标题 17 6 2 2" xfId="13479"/>
    <cellStyle name="表标题 17 6 2 3" xfId="13480"/>
    <cellStyle name="表标题 17 6 3" xfId="13481"/>
    <cellStyle name="表标题 17 6 4" xfId="13482"/>
    <cellStyle name="表标题 17 7" xfId="13483"/>
    <cellStyle name="表标题 17 7 2" xfId="13484"/>
    <cellStyle name="表标题 17 7 3" xfId="13485"/>
    <cellStyle name="表标题 17 8" xfId="13486"/>
    <cellStyle name="表标题 17 9" xfId="13487"/>
    <cellStyle name="表标题 18" xfId="13488"/>
    <cellStyle name="表标题 18 10" xfId="13489"/>
    <cellStyle name="表标题 18 11" xfId="13490"/>
    <cellStyle name="表标题 18 12" xfId="13491"/>
    <cellStyle name="表标题 18 13" xfId="13492"/>
    <cellStyle name="表标题 18 14" xfId="13493"/>
    <cellStyle name="表标题 18 15" xfId="13494"/>
    <cellStyle name="表标题 18 16" xfId="13495"/>
    <cellStyle name="表标题 18 17" xfId="13496"/>
    <cellStyle name="表标题 18 18" xfId="13497"/>
    <cellStyle name="表标题 18 19" xfId="13498"/>
    <cellStyle name="表标题 18 2" xfId="13499"/>
    <cellStyle name="表标题 18 2 2" xfId="13500"/>
    <cellStyle name="表标题 18 2 2 2" xfId="13501"/>
    <cellStyle name="表标题 18 2 2 3" xfId="13502"/>
    <cellStyle name="表标题 18 2 3" xfId="13503"/>
    <cellStyle name="表标题 18 2 4" xfId="13504"/>
    <cellStyle name="表标题 18 20" xfId="13505"/>
    <cellStyle name="表标题 18 3" xfId="13506"/>
    <cellStyle name="表标题 18 3 2" xfId="13507"/>
    <cellStyle name="表标题 18 3 2 2" xfId="13508"/>
    <cellStyle name="表标题 18 3 2 3" xfId="13509"/>
    <cellStyle name="表标题 18 3 3" xfId="13510"/>
    <cellStyle name="表标题 18 3 4" xfId="13511"/>
    <cellStyle name="表标题 18 4" xfId="13512"/>
    <cellStyle name="表标题 18 4 2" xfId="13513"/>
    <cellStyle name="表标题 18 4 2 2" xfId="13514"/>
    <cellStyle name="表标题 18 4 2 3" xfId="13515"/>
    <cellStyle name="表标题 18 4 3" xfId="13516"/>
    <cellStyle name="表标题 18 4 4" xfId="13517"/>
    <cellStyle name="表标题 18 5" xfId="13518"/>
    <cellStyle name="表标题 18 5 2" xfId="13519"/>
    <cellStyle name="表标题 18 5 2 2" xfId="13520"/>
    <cellStyle name="表标题 18 5 2 3" xfId="13521"/>
    <cellStyle name="表标题 18 5 3" xfId="13522"/>
    <cellStyle name="表标题 18 5 4" xfId="13523"/>
    <cellStyle name="表标题 18 6" xfId="13524"/>
    <cellStyle name="表标题 18 6 2" xfId="13525"/>
    <cellStyle name="表标题 18 6 2 2" xfId="13526"/>
    <cellStyle name="表标题 18 6 2 3" xfId="13527"/>
    <cellStyle name="表标题 18 6 3" xfId="13528"/>
    <cellStyle name="表标题 18 6 4" xfId="13529"/>
    <cellStyle name="表标题 18 7" xfId="13530"/>
    <cellStyle name="表标题 18 7 2" xfId="13531"/>
    <cellStyle name="表标题 18 7 3" xfId="13532"/>
    <cellStyle name="表标题 18 8" xfId="13533"/>
    <cellStyle name="表标题 18 9" xfId="13534"/>
    <cellStyle name="表标题 19" xfId="13535"/>
    <cellStyle name="表标题 19 10" xfId="13536"/>
    <cellStyle name="表标题 19 11" xfId="13537"/>
    <cellStyle name="表标题 19 12" xfId="13538"/>
    <cellStyle name="表标题 19 13" xfId="13539"/>
    <cellStyle name="表标题 19 14" xfId="13540"/>
    <cellStyle name="表标题 19 15" xfId="13541"/>
    <cellStyle name="表标题 19 16" xfId="13542"/>
    <cellStyle name="表标题 19 17" xfId="13543"/>
    <cellStyle name="表标题 19 18" xfId="13544"/>
    <cellStyle name="表标题 19 19" xfId="13545"/>
    <cellStyle name="表标题 19 2" xfId="13546"/>
    <cellStyle name="表标题 19 2 2" xfId="13547"/>
    <cellStyle name="表标题 19 2 2 2" xfId="13548"/>
    <cellStyle name="表标题 19 2 2 3" xfId="13549"/>
    <cellStyle name="表标题 19 2 3" xfId="13550"/>
    <cellStyle name="表标题 19 2 4" xfId="13551"/>
    <cellStyle name="表标题 19 20" xfId="13552"/>
    <cellStyle name="表标题 19 3" xfId="13553"/>
    <cellStyle name="表标题 19 3 2" xfId="13554"/>
    <cellStyle name="表标题 19 3 2 2" xfId="13555"/>
    <cellStyle name="表标题 19 3 2 3" xfId="13556"/>
    <cellStyle name="表标题 19 3 3" xfId="13557"/>
    <cellStyle name="表标题 19 3 4" xfId="13558"/>
    <cellStyle name="表标题 19 4" xfId="13559"/>
    <cellStyle name="表标题 19 4 2" xfId="13560"/>
    <cellStyle name="表标题 19 4 2 2" xfId="13561"/>
    <cellStyle name="表标题 19 4 2 3" xfId="13562"/>
    <cellStyle name="表标题 19 4 3" xfId="13563"/>
    <cellStyle name="表标题 19 4 4" xfId="13564"/>
    <cellStyle name="表标题 19 5" xfId="13565"/>
    <cellStyle name="表标题 19 5 2" xfId="13566"/>
    <cellStyle name="表标题 19 5 2 2" xfId="13567"/>
    <cellStyle name="表标题 19 5 2 3" xfId="13568"/>
    <cellStyle name="表标题 19 5 3" xfId="13569"/>
    <cellStyle name="表标题 19 5 4" xfId="13570"/>
    <cellStyle name="表标题 19 6" xfId="13571"/>
    <cellStyle name="表标题 19 6 2" xfId="13572"/>
    <cellStyle name="表标题 19 6 2 2" xfId="13573"/>
    <cellStyle name="表标题 19 6 2 3" xfId="13574"/>
    <cellStyle name="表标题 19 6 3" xfId="13575"/>
    <cellStyle name="表标题 19 6 4" xfId="13576"/>
    <cellStyle name="表标题 19 7" xfId="13577"/>
    <cellStyle name="表标题 19 7 2" xfId="13578"/>
    <cellStyle name="表标题 19 7 3" xfId="13579"/>
    <cellStyle name="表标题 19 8" xfId="13580"/>
    <cellStyle name="表标题 19 9" xfId="13581"/>
    <cellStyle name="表标题 2" xfId="13582"/>
    <cellStyle name="表标题 2 10" xfId="13583"/>
    <cellStyle name="表标题 2 11" xfId="13584"/>
    <cellStyle name="表标题 2 12" xfId="13585"/>
    <cellStyle name="表标题 2 13" xfId="13586"/>
    <cellStyle name="表标题 2 14" xfId="13587"/>
    <cellStyle name="表标题 2 15" xfId="13588"/>
    <cellStyle name="表标题 2 16" xfId="13589"/>
    <cellStyle name="表标题 2 17" xfId="13590"/>
    <cellStyle name="表标题 2 18" xfId="13591"/>
    <cellStyle name="表标题 2 19" xfId="13592"/>
    <cellStyle name="表标题 2 2" xfId="13593"/>
    <cellStyle name="表标题 2 2 2" xfId="13594"/>
    <cellStyle name="表标题 2 2 2 2" xfId="13595"/>
    <cellStyle name="表标题 2 2 2 3" xfId="13596"/>
    <cellStyle name="表标题 2 2 3" xfId="13597"/>
    <cellStyle name="表标题 2 2 4" xfId="13598"/>
    <cellStyle name="表标题 2 20" xfId="13599"/>
    <cellStyle name="表标题 2 3" xfId="13600"/>
    <cellStyle name="表标题 2 3 2" xfId="13601"/>
    <cellStyle name="表标题 2 3 2 2" xfId="13602"/>
    <cellStyle name="表标题 2 3 2 3" xfId="13603"/>
    <cellStyle name="表标题 2 3 3" xfId="13604"/>
    <cellStyle name="表标题 2 3 4" xfId="13605"/>
    <cellStyle name="表标题 2 4" xfId="13606"/>
    <cellStyle name="表标题 2 4 2" xfId="13607"/>
    <cellStyle name="表标题 2 4 2 2" xfId="13608"/>
    <cellStyle name="表标题 2 4 2 3" xfId="13609"/>
    <cellStyle name="表标题 2 4 3" xfId="13610"/>
    <cellStyle name="表标题 2 4 4" xfId="13611"/>
    <cellStyle name="表标题 2 5" xfId="13612"/>
    <cellStyle name="表标题 2 5 2" xfId="13613"/>
    <cellStyle name="表标题 2 5 2 2" xfId="13614"/>
    <cellStyle name="表标题 2 5 2 3" xfId="13615"/>
    <cellStyle name="表标题 2 5 3" xfId="13616"/>
    <cellStyle name="表标题 2 5 4" xfId="13617"/>
    <cellStyle name="表标题 2 6" xfId="13618"/>
    <cellStyle name="表标题 2 6 2" xfId="13619"/>
    <cellStyle name="表标题 2 6 2 2" xfId="13620"/>
    <cellStyle name="表标题 2 6 2 3" xfId="13621"/>
    <cellStyle name="表标题 2 6 3" xfId="13622"/>
    <cellStyle name="表标题 2 6 4" xfId="13623"/>
    <cellStyle name="表标题 2 7" xfId="13624"/>
    <cellStyle name="表标题 2 7 2" xfId="13625"/>
    <cellStyle name="表标题 2 7 3" xfId="13626"/>
    <cellStyle name="表标题 2 8" xfId="13627"/>
    <cellStyle name="表标题 2 9" xfId="13628"/>
    <cellStyle name="表标题 20" xfId="13629"/>
    <cellStyle name="表标题 20 10" xfId="13630"/>
    <cellStyle name="表标题 20 11" xfId="13631"/>
    <cellStyle name="表标题 20 12" xfId="13632"/>
    <cellStyle name="表标题 20 13" xfId="13633"/>
    <cellStyle name="表标题 20 14" xfId="13634"/>
    <cellStyle name="表标题 20 15" xfId="13635"/>
    <cellStyle name="表标题 20 16" xfId="13636"/>
    <cellStyle name="表标题 20 17" xfId="13637"/>
    <cellStyle name="表标题 20 18" xfId="13638"/>
    <cellStyle name="表标题 20 19" xfId="13639"/>
    <cellStyle name="表标题 20 2" xfId="13640"/>
    <cellStyle name="表标题 20 2 2" xfId="13641"/>
    <cellStyle name="表标题 20 2 2 2" xfId="13642"/>
    <cellStyle name="表标题 20 2 2 3" xfId="13643"/>
    <cellStyle name="表标题 20 2 3" xfId="13644"/>
    <cellStyle name="表标题 20 2 4" xfId="13645"/>
    <cellStyle name="表标题 20 20" xfId="13646"/>
    <cellStyle name="表标题 20 3" xfId="13647"/>
    <cellStyle name="表标题 20 3 2" xfId="13648"/>
    <cellStyle name="表标题 20 3 2 2" xfId="13649"/>
    <cellStyle name="表标题 20 3 2 3" xfId="13650"/>
    <cellStyle name="表标题 20 3 3" xfId="13651"/>
    <cellStyle name="表标题 20 3 4" xfId="13652"/>
    <cellStyle name="表标题 20 4" xfId="13653"/>
    <cellStyle name="表标题 20 4 2" xfId="13654"/>
    <cellStyle name="表标题 20 4 2 2" xfId="13655"/>
    <cellStyle name="表标题 20 4 2 3" xfId="13656"/>
    <cellStyle name="表标题 20 4 3" xfId="13657"/>
    <cellStyle name="表标题 20 4 4" xfId="13658"/>
    <cellStyle name="表标题 20 5" xfId="13659"/>
    <cellStyle name="表标题 20 5 2" xfId="13660"/>
    <cellStyle name="表标题 20 5 2 2" xfId="13661"/>
    <cellStyle name="表标题 20 5 2 3" xfId="13662"/>
    <cellStyle name="表标题 20 5 3" xfId="13663"/>
    <cellStyle name="表标题 20 5 4" xfId="13664"/>
    <cellStyle name="表标题 20 6" xfId="13665"/>
    <cellStyle name="表标题 20 6 2" xfId="13666"/>
    <cellStyle name="表标题 20 6 2 2" xfId="13667"/>
    <cellStyle name="表标题 20 6 2 3" xfId="13668"/>
    <cellStyle name="表标题 20 6 3" xfId="13669"/>
    <cellStyle name="表标题 20 6 4" xfId="13670"/>
    <cellStyle name="表标题 20 7" xfId="13671"/>
    <cellStyle name="表标题 20 7 2" xfId="13672"/>
    <cellStyle name="表标题 20 7 3" xfId="13673"/>
    <cellStyle name="表标题 20 8" xfId="13674"/>
    <cellStyle name="表标题 20 9" xfId="13675"/>
    <cellStyle name="表标题 21" xfId="13676"/>
    <cellStyle name="表标题 21 10" xfId="13677"/>
    <cellStyle name="表标题 21 11" xfId="13678"/>
    <cellStyle name="表标题 21 12" xfId="13679"/>
    <cellStyle name="表标题 21 13" xfId="13680"/>
    <cellStyle name="表标题 21 14" xfId="13681"/>
    <cellStyle name="表标题 21 15" xfId="13682"/>
    <cellStyle name="表标题 21 16" xfId="13683"/>
    <cellStyle name="表标题 21 17" xfId="13684"/>
    <cellStyle name="表标题 21 18" xfId="13685"/>
    <cellStyle name="表标题 21 19" xfId="13686"/>
    <cellStyle name="表标题 21 2" xfId="13687"/>
    <cellStyle name="表标题 21 2 2" xfId="13688"/>
    <cellStyle name="表标题 21 2 2 2" xfId="13689"/>
    <cellStyle name="表标题 21 2 2 3" xfId="13690"/>
    <cellStyle name="表标题 21 2 3" xfId="13691"/>
    <cellStyle name="表标题 21 2 4" xfId="13692"/>
    <cellStyle name="表标题 21 20" xfId="13693"/>
    <cellStyle name="表标题 21 3" xfId="13694"/>
    <cellStyle name="表标题 21 3 2" xfId="13695"/>
    <cellStyle name="表标题 21 3 2 2" xfId="13696"/>
    <cellStyle name="表标题 21 3 2 3" xfId="13697"/>
    <cellStyle name="表标题 21 3 3" xfId="13698"/>
    <cellStyle name="表标题 21 3 4" xfId="13699"/>
    <cellStyle name="表标题 21 4" xfId="13700"/>
    <cellStyle name="表标题 21 4 2" xfId="13701"/>
    <cellStyle name="表标题 21 4 2 2" xfId="13702"/>
    <cellStyle name="表标题 21 4 2 3" xfId="13703"/>
    <cellStyle name="表标题 21 4 3" xfId="13704"/>
    <cellStyle name="表标题 21 4 4" xfId="13705"/>
    <cellStyle name="表标题 21 5" xfId="13706"/>
    <cellStyle name="表标题 21 5 2" xfId="13707"/>
    <cellStyle name="表标题 21 5 2 2" xfId="13708"/>
    <cellStyle name="表标题 21 5 2 3" xfId="13709"/>
    <cellStyle name="表标题 21 5 3" xfId="13710"/>
    <cellStyle name="表标题 21 5 4" xfId="13711"/>
    <cellStyle name="表标题 21 6" xfId="13712"/>
    <cellStyle name="表标题 21 6 2" xfId="13713"/>
    <cellStyle name="表标题 21 6 2 2" xfId="13714"/>
    <cellStyle name="表标题 21 6 2 3" xfId="13715"/>
    <cellStyle name="表标题 21 6 3" xfId="13716"/>
    <cellStyle name="表标题 21 6 4" xfId="13717"/>
    <cellStyle name="表标题 21 7" xfId="13718"/>
    <cellStyle name="表标题 21 7 2" xfId="13719"/>
    <cellStyle name="表标题 21 7 3" xfId="13720"/>
    <cellStyle name="表标题 21 8" xfId="13721"/>
    <cellStyle name="表标题 21 9" xfId="13722"/>
    <cellStyle name="表标题 22" xfId="13723"/>
    <cellStyle name="表标题 22 10" xfId="13724"/>
    <cellStyle name="表标题 22 11" xfId="13725"/>
    <cellStyle name="表标题 22 12" xfId="13726"/>
    <cellStyle name="表标题 22 13" xfId="13727"/>
    <cellStyle name="表标题 22 14" xfId="13728"/>
    <cellStyle name="表标题 22 15" xfId="13729"/>
    <cellStyle name="表标题 22 16" xfId="13730"/>
    <cellStyle name="表标题 22 17" xfId="13731"/>
    <cellStyle name="表标题 22 18" xfId="13732"/>
    <cellStyle name="表标题 22 19" xfId="13733"/>
    <cellStyle name="表标题 22 2" xfId="13734"/>
    <cellStyle name="表标题 22 2 2" xfId="13735"/>
    <cellStyle name="表标题 22 2 2 2" xfId="13736"/>
    <cellStyle name="表标题 22 2 2 3" xfId="13737"/>
    <cellStyle name="表标题 22 2 3" xfId="13738"/>
    <cellStyle name="表标题 22 2 4" xfId="13739"/>
    <cellStyle name="表标题 22 20" xfId="13740"/>
    <cellStyle name="表标题 22 3" xfId="13741"/>
    <cellStyle name="表标题 22 3 2" xfId="13742"/>
    <cellStyle name="表标题 22 3 2 2" xfId="13743"/>
    <cellStyle name="表标题 22 3 2 3" xfId="13744"/>
    <cellStyle name="表标题 22 3 3" xfId="13745"/>
    <cellStyle name="表标题 22 3 4" xfId="13746"/>
    <cellStyle name="表标题 22 4" xfId="13747"/>
    <cellStyle name="表标题 22 4 2" xfId="13748"/>
    <cellStyle name="表标题 22 4 2 2" xfId="13749"/>
    <cellStyle name="表标题 22 4 2 3" xfId="13750"/>
    <cellStyle name="表标题 22 4 3" xfId="13751"/>
    <cellStyle name="表标题 22 4 4" xfId="13752"/>
    <cellStyle name="表标题 22 5" xfId="13753"/>
    <cellStyle name="表标题 22 5 2" xfId="13754"/>
    <cellStyle name="表标题 22 5 2 2" xfId="13755"/>
    <cellStyle name="表标题 22 5 2 3" xfId="13756"/>
    <cellStyle name="表标题 22 5 3" xfId="13757"/>
    <cellStyle name="表标题 22 5 4" xfId="13758"/>
    <cellStyle name="表标题 22 6" xfId="13759"/>
    <cellStyle name="表标题 22 6 2" xfId="13760"/>
    <cellStyle name="表标题 22 6 2 2" xfId="13761"/>
    <cellStyle name="表标题 22 6 2 3" xfId="13762"/>
    <cellStyle name="表标题 22 6 3" xfId="13763"/>
    <cellStyle name="表标题 22 6 4" xfId="13764"/>
    <cellStyle name="表标题 22 7" xfId="13765"/>
    <cellStyle name="表标题 22 7 2" xfId="13766"/>
    <cellStyle name="表标题 22 7 3" xfId="13767"/>
    <cellStyle name="表标题 22 8" xfId="13768"/>
    <cellStyle name="表标题 22 9" xfId="13769"/>
    <cellStyle name="表标题 23" xfId="13770"/>
    <cellStyle name="表标题 23 10" xfId="13771"/>
    <cellStyle name="表标题 23 11" xfId="13772"/>
    <cellStyle name="表标题 23 12" xfId="13773"/>
    <cellStyle name="表标题 23 13" xfId="13774"/>
    <cellStyle name="表标题 23 14" xfId="13775"/>
    <cellStyle name="表标题 23 15" xfId="13776"/>
    <cellStyle name="表标题 23 16" xfId="13777"/>
    <cellStyle name="表标题 23 17" xfId="13778"/>
    <cellStyle name="表标题 23 18" xfId="13779"/>
    <cellStyle name="表标题 23 19" xfId="13780"/>
    <cellStyle name="表标题 23 2" xfId="13781"/>
    <cellStyle name="表标题 23 2 2" xfId="13782"/>
    <cellStyle name="表标题 23 2 2 2" xfId="13783"/>
    <cellStyle name="表标题 23 2 2 3" xfId="13784"/>
    <cellStyle name="表标题 23 2 3" xfId="13785"/>
    <cellStyle name="表标题 23 2 4" xfId="13786"/>
    <cellStyle name="表标题 23 20" xfId="13787"/>
    <cellStyle name="表标题 23 3" xfId="13788"/>
    <cellStyle name="表标题 23 3 2" xfId="13789"/>
    <cellStyle name="表标题 23 3 2 2" xfId="13790"/>
    <cellStyle name="表标题 23 3 2 3" xfId="13791"/>
    <cellStyle name="表标题 23 3 3" xfId="13792"/>
    <cellStyle name="表标题 23 3 4" xfId="13793"/>
    <cellStyle name="表标题 23 4" xfId="13794"/>
    <cellStyle name="表标题 23 4 2" xfId="13795"/>
    <cellStyle name="表标题 23 4 2 2" xfId="13796"/>
    <cellStyle name="表标题 23 4 2 3" xfId="13797"/>
    <cellStyle name="表标题 23 4 3" xfId="13798"/>
    <cellStyle name="表标题 23 4 4" xfId="13799"/>
    <cellStyle name="表标题 23 5" xfId="13800"/>
    <cellStyle name="表标题 23 5 2" xfId="13801"/>
    <cellStyle name="表标题 23 5 2 2" xfId="13802"/>
    <cellStyle name="表标题 23 5 2 3" xfId="13803"/>
    <cellStyle name="表标题 23 5 3" xfId="13804"/>
    <cellStyle name="表标题 23 5 4" xfId="13805"/>
    <cellStyle name="表标题 23 6" xfId="13806"/>
    <cellStyle name="表标题 23 6 2" xfId="13807"/>
    <cellStyle name="表标题 23 6 2 2" xfId="13808"/>
    <cellStyle name="表标题 23 6 2 3" xfId="13809"/>
    <cellStyle name="表标题 23 6 3" xfId="13810"/>
    <cellStyle name="表标题 23 6 4" xfId="13811"/>
    <cellStyle name="表标题 23 7" xfId="13812"/>
    <cellStyle name="表标题 23 7 2" xfId="13813"/>
    <cellStyle name="表标题 23 7 3" xfId="13814"/>
    <cellStyle name="表标题 23 8" xfId="13815"/>
    <cellStyle name="表标题 23 9" xfId="13816"/>
    <cellStyle name="表标题 24" xfId="13817"/>
    <cellStyle name="表标题 24 10" xfId="13818"/>
    <cellStyle name="表标题 24 11" xfId="13819"/>
    <cellStyle name="表标题 24 12" xfId="13820"/>
    <cellStyle name="表标题 24 13" xfId="13821"/>
    <cellStyle name="表标题 24 14" xfId="13822"/>
    <cellStyle name="表标题 24 15" xfId="13823"/>
    <cellStyle name="表标题 24 16" xfId="13824"/>
    <cellStyle name="表标题 24 17" xfId="13825"/>
    <cellStyle name="表标题 24 18" xfId="13826"/>
    <cellStyle name="表标题 24 19" xfId="13827"/>
    <cellStyle name="表标题 24 2" xfId="13828"/>
    <cellStyle name="表标题 24 2 2" xfId="13829"/>
    <cellStyle name="表标题 24 2 2 2" xfId="13830"/>
    <cellStyle name="表标题 24 2 2 3" xfId="13831"/>
    <cellStyle name="表标题 24 2 3" xfId="13832"/>
    <cellStyle name="表标题 24 2 4" xfId="13833"/>
    <cellStyle name="表标题 24 20" xfId="13834"/>
    <cellStyle name="表标题 24 3" xfId="13835"/>
    <cellStyle name="表标题 24 3 2" xfId="13836"/>
    <cellStyle name="表标题 24 3 2 2" xfId="13837"/>
    <cellStyle name="表标题 24 3 2 3" xfId="13838"/>
    <cellStyle name="表标题 24 3 3" xfId="13839"/>
    <cellStyle name="表标题 24 3 4" xfId="13840"/>
    <cellStyle name="表标题 24 4" xfId="13841"/>
    <cellStyle name="表标题 24 4 2" xfId="13842"/>
    <cellStyle name="表标题 24 4 2 2" xfId="13843"/>
    <cellStyle name="表标题 24 4 2 3" xfId="13844"/>
    <cellStyle name="表标题 24 4 3" xfId="13845"/>
    <cellStyle name="表标题 24 4 4" xfId="13846"/>
    <cellStyle name="表标题 24 5" xfId="13847"/>
    <cellStyle name="表标题 24 5 2" xfId="13848"/>
    <cellStyle name="表标题 24 5 2 2" xfId="13849"/>
    <cellStyle name="表标题 24 5 2 3" xfId="13850"/>
    <cellStyle name="表标题 24 5 3" xfId="13851"/>
    <cellStyle name="表标题 24 5 4" xfId="13852"/>
    <cellStyle name="表标题 24 6" xfId="13853"/>
    <cellStyle name="表标题 24 6 2" xfId="13854"/>
    <cellStyle name="表标题 24 6 2 2" xfId="13855"/>
    <cellStyle name="表标题 24 6 2 3" xfId="13856"/>
    <cellStyle name="表标题 24 6 3" xfId="13857"/>
    <cellStyle name="表标题 24 6 4" xfId="13858"/>
    <cellStyle name="表标题 24 7" xfId="13859"/>
    <cellStyle name="表标题 24 7 2" xfId="13860"/>
    <cellStyle name="表标题 24 7 3" xfId="13861"/>
    <cellStyle name="表标题 24 8" xfId="13862"/>
    <cellStyle name="表标题 24 9" xfId="13863"/>
    <cellStyle name="表标题 25" xfId="13864"/>
    <cellStyle name="表标题 25 10" xfId="13865"/>
    <cellStyle name="表标题 25 11" xfId="13866"/>
    <cellStyle name="表标题 25 12" xfId="13867"/>
    <cellStyle name="表标题 25 13" xfId="13868"/>
    <cellStyle name="表标题 25 14" xfId="13869"/>
    <cellStyle name="表标题 25 15" xfId="13870"/>
    <cellStyle name="表标题 25 16" xfId="13871"/>
    <cellStyle name="表标题 25 17" xfId="13872"/>
    <cellStyle name="表标题 25 18" xfId="13873"/>
    <cellStyle name="表标题 25 19" xfId="13874"/>
    <cellStyle name="表标题 25 2" xfId="13875"/>
    <cellStyle name="表标题 25 2 2" xfId="13876"/>
    <cellStyle name="表标题 25 2 2 2" xfId="13877"/>
    <cellStyle name="表标题 25 2 2 3" xfId="13878"/>
    <cellStyle name="表标题 25 2 3" xfId="13879"/>
    <cellStyle name="表标题 25 2 4" xfId="13880"/>
    <cellStyle name="表标题 25 20" xfId="13881"/>
    <cellStyle name="表标题 25 3" xfId="13882"/>
    <cellStyle name="表标题 25 3 2" xfId="13883"/>
    <cellStyle name="表标题 25 3 2 2" xfId="13884"/>
    <cellStyle name="表标题 25 3 2 3" xfId="13885"/>
    <cellStyle name="表标题 25 3 3" xfId="13886"/>
    <cellStyle name="表标题 25 3 4" xfId="13887"/>
    <cellStyle name="表标题 25 4" xfId="13888"/>
    <cellStyle name="表标题 25 4 2" xfId="13889"/>
    <cellStyle name="表标题 25 4 2 2" xfId="13890"/>
    <cellStyle name="表标题 25 4 2 3" xfId="13891"/>
    <cellStyle name="表标题 25 4 3" xfId="13892"/>
    <cellStyle name="表标题 25 4 4" xfId="13893"/>
    <cellStyle name="表标题 25 5" xfId="13894"/>
    <cellStyle name="表标题 25 5 2" xfId="13895"/>
    <cellStyle name="表标题 25 5 2 2" xfId="13896"/>
    <cellStyle name="表标题 25 5 2 3" xfId="13897"/>
    <cellStyle name="表标题 25 5 3" xfId="13898"/>
    <cellStyle name="表标题 25 5 4" xfId="13899"/>
    <cellStyle name="表标题 25 6" xfId="13900"/>
    <cellStyle name="表标题 25 6 2" xfId="13901"/>
    <cellStyle name="表标题 25 6 2 2" xfId="13902"/>
    <cellStyle name="表标题 25 6 2 3" xfId="13903"/>
    <cellStyle name="表标题 25 6 3" xfId="13904"/>
    <cellStyle name="表标题 25 6 4" xfId="13905"/>
    <cellStyle name="表标题 25 7" xfId="13906"/>
    <cellStyle name="表标题 25 7 2" xfId="13907"/>
    <cellStyle name="表标题 25 7 3" xfId="13908"/>
    <cellStyle name="表标题 25 8" xfId="13909"/>
    <cellStyle name="表标题 25 9" xfId="13910"/>
    <cellStyle name="表标题 26" xfId="13911"/>
    <cellStyle name="表标题 26 10" xfId="13912"/>
    <cellStyle name="表标题 26 11" xfId="13913"/>
    <cellStyle name="表标题 26 12" xfId="13914"/>
    <cellStyle name="表标题 26 13" xfId="13915"/>
    <cellStyle name="表标题 26 14" xfId="13916"/>
    <cellStyle name="表标题 26 15" xfId="13917"/>
    <cellStyle name="表标题 26 16" xfId="13918"/>
    <cellStyle name="表标题 26 17" xfId="13919"/>
    <cellStyle name="表标题 26 18" xfId="13920"/>
    <cellStyle name="表标题 26 19" xfId="13921"/>
    <cellStyle name="表标题 26 2" xfId="13922"/>
    <cellStyle name="表标题 26 2 2" xfId="13923"/>
    <cellStyle name="表标题 26 2 2 2" xfId="13924"/>
    <cellStyle name="表标题 26 2 2 3" xfId="13925"/>
    <cellStyle name="表标题 26 2 3" xfId="13926"/>
    <cellStyle name="表标题 26 2 4" xfId="13927"/>
    <cellStyle name="表标题 26 20" xfId="13928"/>
    <cellStyle name="表标题 26 3" xfId="13929"/>
    <cellStyle name="表标题 26 3 2" xfId="13930"/>
    <cellStyle name="表标题 26 3 2 2" xfId="13931"/>
    <cellStyle name="表标题 26 3 2 3" xfId="13932"/>
    <cellStyle name="表标题 26 3 3" xfId="13933"/>
    <cellStyle name="表标题 26 3 4" xfId="13934"/>
    <cellStyle name="表标题 26 4" xfId="13935"/>
    <cellStyle name="表标题 26 4 2" xfId="13936"/>
    <cellStyle name="表标题 26 4 2 2" xfId="13937"/>
    <cellStyle name="表标题 26 4 2 3" xfId="13938"/>
    <cellStyle name="表标题 26 4 3" xfId="13939"/>
    <cellStyle name="表标题 26 4 4" xfId="13940"/>
    <cellStyle name="表标题 26 5" xfId="13941"/>
    <cellStyle name="表标题 26 5 2" xfId="13942"/>
    <cellStyle name="表标题 26 5 2 2" xfId="13943"/>
    <cellStyle name="表标题 26 5 2 3" xfId="13944"/>
    <cellStyle name="表标题 26 5 3" xfId="13945"/>
    <cellStyle name="表标题 26 5 4" xfId="13946"/>
    <cellStyle name="表标题 26 6" xfId="13947"/>
    <cellStyle name="表标题 26 6 2" xfId="13948"/>
    <cellStyle name="表标题 26 6 2 2" xfId="13949"/>
    <cellStyle name="表标题 26 6 2 3" xfId="13950"/>
    <cellStyle name="表标题 26 6 3" xfId="13951"/>
    <cellStyle name="表标题 26 6 4" xfId="13952"/>
    <cellStyle name="表标题 26 7" xfId="13953"/>
    <cellStyle name="表标题 26 7 2" xfId="13954"/>
    <cellStyle name="表标题 26 7 3" xfId="13955"/>
    <cellStyle name="表标题 26 8" xfId="13956"/>
    <cellStyle name="表标题 26 9" xfId="13957"/>
    <cellStyle name="表标题 27" xfId="13958"/>
    <cellStyle name="表标题 27 10" xfId="13959"/>
    <cellStyle name="表标题 27 11" xfId="13960"/>
    <cellStyle name="表标题 27 12" xfId="13961"/>
    <cellStyle name="表标题 27 13" xfId="13962"/>
    <cellStyle name="表标题 27 14" xfId="13963"/>
    <cellStyle name="表标题 27 15" xfId="13964"/>
    <cellStyle name="表标题 27 16" xfId="13965"/>
    <cellStyle name="表标题 27 17" xfId="13966"/>
    <cellStyle name="表标题 27 18" xfId="13967"/>
    <cellStyle name="表标题 27 19" xfId="13968"/>
    <cellStyle name="表标题 27 2" xfId="13969"/>
    <cellStyle name="表标题 27 2 2" xfId="13970"/>
    <cellStyle name="表标题 27 2 2 2" xfId="13971"/>
    <cellStyle name="表标题 27 2 2 3" xfId="13972"/>
    <cellStyle name="表标题 27 2 3" xfId="13973"/>
    <cellStyle name="表标题 27 2 4" xfId="13974"/>
    <cellStyle name="表标题 27 20" xfId="13975"/>
    <cellStyle name="表标题 27 3" xfId="13976"/>
    <cellStyle name="表标题 27 3 2" xfId="13977"/>
    <cellStyle name="表标题 27 3 2 2" xfId="13978"/>
    <cellStyle name="表标题 27 3 2 3" xfId="13979"/>
    <cellStyle name="表标题 27 3 3" xfId="13980"/>
    <cellStyle name="表标题 27 3 4" xfId="13981"/>
    <cellStyle name="表标题 27 4" xfId="13982"/>
    <cellStyle name="表标题 27 4 2" xfId="13983"/>
    <cellStyle name="表标题 27 4 2 2" xfId="13984"/>
    <cellStyle name="表标题 27 4 2 3" xfId="13985"/>
    <cellStyle name="表标题 27 4 3" xfId="13986"/>
    <cellStyle name="表标题 27 4 4" xfId="13987"/>
    <cellStyle name="表标题 27 5" xfId="13988"/>
    <cellStyle name="表标题 27 5 2" xfId="13989"/>
    <cellStyle name="表标题 27 5 2 2" xfId="13990"/>
    <cellStyle name="表标题 27 5 2 3" xfId="13991"/>
    <cellStyle name="表标题 27 5 3" xfId="13992"/>
    <cellStyle name="表标题 27 5 4" xfId="13993"/>
    <cellStyle name="表标题 27 6" xfId="13994"/>
    <cellStyle name="表标题 27 6 2" xfId="13995"/>
    <cellStyle name="表标题 27 6 2 2" xfId="13996"/>
    <cellStyle name="表标题 27 6 2 3" xfId="13997"/>
    <cellStyle name="表标题 27 6 3" xfId="13998"/>
    <cellStyle name="表标题 27 6 4" xfId="13999"/>
    <cellStyle name="表标题 27 7" xfId="14000"/>
    <cellStyle name="表标题 27 7 2" xfId="14001"/>
    <cellStyle name="表标题 27 7 3" xfId="14002"/>
    <cellStyle name="表标题 27 8" xfId="14003"/>
    <cellStyle name="表标题 27 9" xfId="14004"/>
    <cellStyle name="表标题 28" xfId="14005"/>
    <cellStyle name="表标题 28 10" xfId="14006"/>
    <cellStyle name="表标题 28 11" xfId="14007"/>
    <cellStyle name="表标题 28 12" xfId="14008"/>
    <cellStyle name="表标题 28 13" xfId="14009"/>
    <cellStyle name="表标题 28 14" xfId="14010"/>
    <cellStyle name="表标题 28 15" xfId="14011"/>
    <cellStyle name="表标题 28 16" xfId="14012"/>
    <cellStyle name="表标题 28 17" xfId="14013"/>
    <cellStyle name="表标题 28 18" xfId="14014"/>
    <cellStyle name="表标题 28 19" xfId="14015"/>
    <cellStyle name="表标题 28 2" xfId="14016"/>
    <cellStyle name="表标题 28 2 2" xfId="14017"/>
    <cellStyle name="表标题 28 2 2 2" xfId="14018"/>
    <cellStyle name="表标题 28 2 2 3" xfId="14019"/>
    <cellStyle name="表标题 28 2 3" xfId="14020"/>
    <cellStyle name="表标题 28 2 4" xfId="14021"/>
    <cellStyle name="表标题 28 20" xfId="14022"/>
    <cellStyle name="表标题 28 3" xfId="14023"/>
    <cellStyle name="表标题 28 3 2" xfId="14024"/>
    <cellStyle name="表标题 28 3 2 2" xfId="14025"/>
    <cellStyle name="表标题 28 3 2 3" xfId="14026"/>
    <cellStyle name="表标题 28 3 3" xfId="14027"/>
    <cellStyle name="表标题 28 3 4" xfId="14028"/>
    <cellStyle name="表标题 28 4" xfId="14029"/>
    <cellStyle name="表标题 28 4 2" xfId="14030"/>
    <cellStyle name="表标题 28 4 2 2" xfId="14031"/>
    <cellStyle name="表标题 28 4 2 3" xfId="14032"/>
    <cellStyle name="表标题 28 4 3" xfId="14033"/>
    <cellStyle name="表标题 28 4 4" xfId="14034"/>
    <cellStyle name="表标题 28 5" xfId="14035"/>
    <cellStyle name="表标题 28 5 2" xfId="14036"/>
    <cellStyle name="表标题 28 5 2 2" xfId="14037"/>
    <cellStyle name="表标题 28 5 2 3" xfId="14038"/>
    <cellStyle name="表标题 28 5 3" xfId="14039"/>
    <cellStyle name="表标题 28 5 4" xfId="14040"/>
    <cellStyle name="表标题 28 6" xfId="14041"/>
    <cellStyle name="表标题 28 6 2" xfId="14042"/>
    <cellStyle name="表标题 28 6 2 2" xfId="14043"/>
    <cellStyle name="表标题 28 6 2 3" xfId="14044"/>
    <cellStyle name="表标题 28 6 3" xfId="14045"/>
    <cellStyle name="表标题 28 6 4" xfId="14046"/>
    <cellStyle name="表标题 28 7" xfId="14047"/>
    <cellStyle name="表标题 28 7 2" xfId="14048"/>
    <cellStyle name="表标题 28 7 3" xfId="14049"/>
    <cellStyle name="表标题 28 8" xfId="14050"/>
    <cellStyle name="表标题 28 9" xfId="14051"/>
    <cellStyle name="表标题 29" xfId="14052"/>
    <cellStyle name="表标题 29 10" xfId="14053"/>
    <cellStyle name="表标题 29 11" xfId="14054"/>
    <cellStyle name="表标题 29 12" xfId="14055"/>
    <cellStyle name="表标题 29 13" xfId="14056"/>
    <cellStyle name="表标题 29 14" xfId="14057"/>
    <cellStyle name="表标题 29 15" xfId="14058"/>
    <cellStyle name="表标题 29 16" xfId="14059"/>
    <cellStyle name="表标题 29 17" xfId="14060"/>
    <cellStyle name="表标题 29 18" xfId="14061"/>
    <cellStyle name="表标题 29 19" xfId="14062"/>
    <cellStyle name="表标题 29 2" xfId="14063"/>
    <cellStyle name="表标题 29 2 2" xfId="14064"/>
    <cellStyle name="表标题 29 2 2 2" xfId="14065"/>
    <cellStyle name="表标题 29 2 2 3" xfId="14066"/>
    <cellStyle name="表标题 29 2 3" xfId="14067"/>
    <cellStyle name="表标题 29 2 4" xfId="14068"/>
    <cellStyle name="表标题 29 20" xfId="14069"/>
    <cellStyle name="表标题 29 3" xfId="14070"/>
    <cellStyle name="表标题 29 3 2" xfId="14071"/>
    <cellStyle name="表标题 29 3 2 2" xfId="14072"/>
    <cellStyle name="表标题 29 3 2 3" xfId="14073"/>
    <cellStyle name="表标题 29 3 3" xfId="14074"/>
    <cellStyle name="表标题 29 3 4" xfId="14075"/>
    <cellStyle name="表标题 29 4" xfId="14076"/>
    <cellStyle name="表标题 29 4 2" xfId="14077"/>
    <cellStyle name="表标题 29 4 2 2" xfId="14078"/>
    <cellStyle name="表标题 29 4 2 3" xfId="14079"/>
    <cellStyle name="表标题 29 4 3" xfId="14080"/>
    <cellStyle name="表标题 29 4 4" xfId="14081"/>
    <cellStyle name="表标题 29 5" xfId="14082"/>
    <cellStyle name="表标题 29 5 2" xfId="14083"/>
    <cellStyle name="表标题 29 5 2 2" xfId="14084"/>
    <cellStyle name="表标题 29 5 2 3" xfId="14085"/>
    <cellStyle name="表标题 29 5 3" xfId="14086"/>
    <cellStyle name="表标题 29 5 4" xfId="14087"/>
    <cellStyle name="表标题 29 6" xfId="14088"/>
    <cellStyle name="表标题 29 6 2" xfId="14089"/>
    <cellStyle name="表标题 29 6 2 2" xfId="14090"/>
    <cellStyle name="表标题 29 6 2 3" xfId="14091"/>
    <cellStyle name="表标题 29 6 3" xfId="14092"/>
    <cellStyle name="表标题 29 6 4" xfId="14093"/>
    <cellStyle name="表标题 29 7" xfId="14094"/>
    <cellStyle name="表标题 29 7 2" xfId="14095"/>
    <cellStyle name="表标题 29 7 3" xfId="14096"/>
    <cellStyle name="表标题 29 8" xfId="14097"/>
    <cellStyle name="表标题 29 9" xfId="14098"/>
    <cellStyle name="表标题 3" xfId="14099"/>
    <cellStyle name="表标题 3 10" xfId="14100"/>
    <cellStyle name="表标题 3 11" xfId="14101"/>
    <cellStyle name="表标题 3 12" xfId="14102"/>
    <cellStyle name="表标题 3 13" xfId="14103"/>
    <cellStyle name="表标题 3 14" xfId="14104"/>
    <cellStyle name="表标题 3 15" xfId="14105"/>
    <cellStyle name="表标题 3 16" xfId="14106"/>
    <cellStyle name="表标题 3 17" xfId="14107"/>
    <cellStyle name="表标题 3 18" xfId="14108"/>
    <cellStyle name="表标题 3 19" xfId="14109"/>
    <cellStyle name="表标题 3 2" xfId="14110"/>
    <cellStyle name="表标题 3 2 2" xfId="14111"/>
    <cellStyle name="表标题 3 2 2 2" xfId="14112"/>
    <cellStyle name="表标题 3 2 2 3" xfId="14113"/>
    <cellStyle name="表标题 3 2 3" xfId="14114"/>
    <cellStyle name="表标题 3 2 4" xfId="14115"/>
    <cellStyle name="表标题 3 20" xfId="14116"/>
    <cellStyle name="表标题 3 3" xfId="14117"/>
    <cellStyle name="表标题 3 3 2" xfId="14118"/>
    <cellStyle name="表标题 3 3 2 2" xfId="14119"/>
    <cellStyle name="表标题 3 3 2 3" xfId="14120"/>
    <cellStyle name="表标题 3 3 3" xfId="14121"/>
    <cellStyle name="表标题 3 3 4" xfId="14122"/>
    <cellStyle name="表标题 3 4" xfId="14123"/>
    <cellStyle name="表标题 3 4 2" xfId="14124"/>
    <cellStyle name="表标题 3 4 2 2" xfId="14125"/>
    <cellStyle name="表标题 3 4 2 3" xfId="14126"/>
    <cellStyle name="表标题 3 4 3" xfId="14127"/>
    <cellStyle name="表标题 3 4 4" xfId="14128"/>
    <cellStyle name="表标题 3 5" xfId="14129"/>
    <cellStyle name="表标题 3 5 2" xfId="14130"/>
    <cellStyle name="表标题 3 5 2 2" xfId="14131"/>
    <cellStyle name="表标题 3 5 2 3" xfId="14132"/>
    <cellStyle name="表标题 3 5 3" xfId="14133"/>
    <cellStyle name="表标题 3 5 4" xfId="14134"/>
    <cellStyle name="表标题 3 6" xfId="14135"/>
    <cellStyle name="表标题 3 6 2" xfId="14136"/>
    <cellStyle name="表标题 3 6 2 2" xfId="14137"/>
    <cellStyle name="表标题 3 6 2 3" xfId="14138"/>
    <cellStyle name="表标题 3 6 3" xfId="14139"/>
    <cellStyle name="表标题 3 6 4" xfId="14140"/>
    <cellStyle name="表标题 3 7" xfId="14141"/>
    <cellStyle name="表标题 3 7 2" xfId="14142"/>
    <cellStyle name="表标题 3 7 3" xfId="14143"/>
    <cellStyle name="表标题 3 8" xfId="14144"/>
    <cellStyle name="表标题 3 9" xfId="14145"/>
    <cellStyle name="表标题 30" xfId="14146"/>
    <cellStyle name="表标题 30 10" xfId="14147"/>
    <cellStyle name="表标题 30 11" xfId="14148"/>
    <cellStyle name="表标题 30 12" xfId="14149"/>
    <cellStyle name="表标题 30 13" xfId="14150"/>
    <cellStyle name="表标题 30 14" xfId="14151"/>
    <cellStyle name="表标题 30 15" xfId="14152"/>
    <cellStyle name="表标题 30 16" xfId="14153"/>
    <cellStyle name="表标题 30 17" xfId="14154"/>
    <cellStyle name="表标题 30 18" xfId="14155"/>
    <cellStyle name="表标题 30 19" xfId="14156"/>
    <cellStyle name="表标题 30 2" xfId="14157"/>
    <cellStyle name="表标题 30 2 2" xfId="14158"/>
    <cellStyle name="表标题 30 2 2 2" xfId="14159"/>
    <cellStyle name="表标题 30 2 2 3" xfId="14160"/>
    <cellStyle name="表标题 30 2 3" xfId="14161"/>
    <cellStyle name="表标题 30 2 4" xfId="14162"/>
    <cellStyle name="表标题 30 20" xfId="14163"/>
    <cellStyle name="表标题 30 3" xfId="14164"/>
    <cellStyle name="表标题 30 3 2" xfId="14165"/>
    <cellStyle name="表标题 30 3 2 2" xfId="14166"/>
    <cellStyle name="表标题 30 3 2 3" xfId="14167"/>
    <cellStyle name="表标题 30 3 3" xfId="14168"/>
    <cellStyle name="表标题 30 3 4" xfId="14169"/>
    <cellStyle name="表标题 30 4" xfId="14170"/>
    <cellStyle name="表标题 30 4 2" xfId="14171"/>
    <cellStyle name="表标题 30 4 2 2" xfId="14172"/>
    <cellStyle name="表标题 30 4 2 3" xfId="14173"/>
    <cellStyle name="表标题 30 4 3" xfId="14174"/>
    <cellStyle name="表标题 30 4 4" xfId="14175"/>
    <cellStyle name="表标题 30 5" xfId="14176"/>
    <cellStyle name="表标题 30 5 2" xfId="14177"/>
    <cellStyle name="表标题 30 5 2 2" xfId="14178"/>
    <cellStyle name="表标题 30 5 2 3" xfId="14179"/>
    <cellStyle name="表标题 30 5 3" xfId="14180"/>
    <cellStyle name="表标题 30 5 4" xfId="14181"/>
    <cellStyle name="表标题 30 6" xfId="14182"/>
    <cellStyle name="表标题 30 6 2" xfId="14183"/>
    <cellStyle name="表标题 30 6 2 2" xfId="14184"/>
    <cellStyle name="表标题 30 6 2 3" xfId="14185"/>
    <cellStyle name="表标题 30 6 3" xfId="14186"/>
    <cellStyle name="表标题 30 6 4" xfId="14187"/>
    <cellStyle name="表标题 30 7" xfId="14188"/>
    <cellStyle name="表标题 30 7 2" xfId="14189"/>
    <cellStyle name="表标题 30 7 3" xfId="14190"/>
    <cellStyle name="表标题 30 8" xfId="14191"/>
    <cellStyle name="表标题 30 9" xfId="14192"/>
    <cellStyle name="表标题 31" xfId="14193"/>
    <cellStyle name="表标题 31 10" xfId="14194"/>
    <cellStyle name="表标题 31 11" xfId="14195"/>
    <cellStyle name="表标题 31 12" xfId="14196"/>
    <cellStyle name="表标题 31 13" xfId="14197"/>
    <cellStyle name="表标题 31 14" xfId="14198"/>
    <cellStyle name="表标题 31 15" xfId="14199"/>
    <cellStyle name="表标题 31 16" xfId="14200"/>
    <cellStyle name="表标题 31 17" xfId="14201"/>
    <cellStyle name="表标题 31 18" xfId="14202"/>
    <cellStyle name="表标题 31 19" xfId="14203"/>
    <cellStyle name="表标题 31 2" xfId="14204"/>
    <cellStyle name="表标题 31 2 2" xfId="14205"/>
    <cellStyle name="表标题 31 2 2 2" xfId="14206"/>
    <cellStyle name="表标题 31 2 2 3" xfId="14207"/>
    <cellStyle name="表标题 31 2 3" xfId="14208"/>
    <cellStyle name="表标题 31 2 4" xfId="14209"/>
    <cellStyle name="表标题 31 20" xfId="14210"/>
    <cellStyle name="表标题 31 3" xfId="14211"/>
    <cellStyle name="表标题 31 3 2" xfId="14212"/>
    <cellStyle name="表标题 31 3 2 2" xfId="14213"/>
    <cellStyle name="表标题 31 3 2 3" xfId="14214"/>
    <cellStyle name="表标题 31 3 3" xfId="14215"/>
    <cellStyle name="表标题 31 3 4" xfId="14216"/>
    <cellStyle name="表标题 31 4" xfId="14217"/>
    <cellStyle name="表标题 31 4 2" xfId="14218"/>
    <cellStyle name="表标题 31 4 2 2" xfId="14219"/>
    <cellStyle name="表标题 31 4 2 3" xfId="14220"/>
    <cellStyle name="表标题 31 4 3" xfId="14221"/>
    <cellStyle name="表标题 31 4 4" xfId="14222"/>
    <cellStyle name="表标题 31 5" xfId="14223"/>
    <cellStyle name="表标题 31 5 2" xfId="14224"/>
    <cellStyle name="表标题 31 5 2 2" xfId="14225"/>
    <cellStyle name="表标题 31 5 2 3" xfId="14226"/>
    <cellStyle name="表标题 31 5 3" xfId="14227"/>
    <cellStyle name="表标题 31 5 4" xfId="14228"/>
    <cellStyle name="表标题 31 6" xfId="14229"/>
    <cellStyle name="表标题 31 6 2" xfId="14230"/>
    <cellStyle name="表标题 31 6 2 2" xfId="14231"/>
    <cellStyle name="表标题 31 6 2 3" xfId="14232"/>
    <cellStyle name="表标题 31 6 3" xfId="14233"/>
    <cellStyle name="表标题 31 6 4" xfId="14234"/>
    <cellStyle name="表标题 31 7" xfId="14235"/>
    <cellStyle name="表标题 31 7 2" xfId="14236"/>
    <cellStyle name="表标题 31 7 3" xfId="14237"/>
    <cellStyle name="表标题 31 8" xfId="14238"/>
    <cellStyle name="表标题 31 9" xfId="14239"/>
    <cellStyle name="表标题 32" xfId="14240"/>
    <cellStyle name="表标题 32 10" xfId="14241"/>
    <cellStyle name="表标题 32 11" xfId="14242"/>
    <cellStyle name="表标题 32 12" xfId="14243"/>
    <cellStyle name="表标题 32 13" xfId="14244"/>
    <cellStyle name="表标题 32 14" xfId="14245"/>
    <cellStyle name="表标题 32 15" xfId="14246"/>
    <cellStyle name="表标题 32 16" xfId="14247"/>
    <cellStyle name="表标题 32 17" xfId="14248"/>
    <cellStyle name="表标题 32 18" xfId="14249"/>
    <cellStyle name="表标题 32 19" xfId="14250"/>
    <cellStyle name="表标题 32 2" xfId="14251"/>
    <cellStyle name="表标题 32 2 2" xfId="14252"/>
    <cellStyle name="表标题 32 2 2 2" xfId="14253"/>
    <cellStyle name="表标题 32 2 2 3" xfId="14254"/>
    <cellStyle name="表标题 32 2 3" xfId="14255"/>
    <cellStyle name="表标题 32 2 4" xfId="14256"/>
    <cellStyle name="表标题 32 20" xfId="14257"/>
    <cellStyle name="表标题 32 3" xfId="14258"/>
    <cellStyle name="表标题 32 3 2" xfId="14259"/>
    <cellStyle name="表标题 32 3 2 2" xfId="14260"/>
    <cellStyle name="表标题 32 3 2 3" xfId="14261"/>
    <cellStyle name="表标题 32 3 3" xfId="14262"/>
    <cellStyle name="表标题 32 3 4" xfId="14263"/>
    <cellStyle name="表标题 32 4" xfId="14264"/>
    <cellStyle name="表标题 32 4 2" xfId="14265"/>
    <cellStyle name="表标题 32 4 2 2" xfId="14266"/>
    <cellStyle name="表标题 32 4 2 3" xfId="14267"/>
    <cellStyle name="表标题 32 4 3" xfId="14268"/>
    <cellStyle name="表标题 32 4 4" xfId="14269"/>
    <cellStyle name="表标题 32 5" xfId="14270"/>
    <cellStyle name="表标题 32 5 2" xfId="14271"/>
    <cellStyle name="表标题 32 5 2 2" xfId="14272"/>
    <cellStyle name="表标题 32 5 2 3" xfId="14273"/>
    <cellStyle name="表标题 32 5 3" xfId="14274"/>
    <cellStyle name="表标题 32 5 4" xfId="14275"/>
    <cellStyle name="表标题 32 6" xfId="14276"/>
    <cellStyle name="表标题 32 6 2" xfId="14277"/>
    <cellStyle name="表标题 32 6 2 2" xfId="14278"/>
    <cellStyle name="表标题 32 6 2 3" xfId="14279"/>
    <cellStyle name="表标题 32 6 3" xfId="14280"/>
    <cellStyle name="表标题 32 6 4" xfId="14281"/>
    <cellStyle name="表标题 32 7" xfId="14282"/>
    <cellStyle name="表标题 32 7 2" xfId="14283"/>
    <cellStyle name="表标题 32 7 3" xfId="14284"/>
    <cellStyle name="表标题 32 8" xfId="14285"/>
    <cellStyle name="表标题 32 9" xfId="14286"/>
    <cellStyle name="表标题 33" xfId="14287"/>
    <cellStyle name="表标题 33 10" xfId="14288"/>
    <cellStyle name="表标题 33 11" xfId="14289"/>
    <cellStyle name="表标题 33 12" xfId="14290"/>
    <cellStyle name="表标题 33 13" xfId="14291"/>
    <cellStyle name="表标题 33 14" xfId="14292"/>
    <cellStyle name="表标题 33 15" xfId="14293"/>
    <cellStyle name="表标题 33 16" xfId="14294"/>
    <cellStyle name="表标题 33 17" xfId="14295"/>
    <cellStyle name="表标题 33 18" xfId="14296"/>
    <cellStyle name="表标题 33 19" xfId="14297"/>
    <cellStyle name="表标题 33 2" xfId="14298"/>
    <cellStyle name="表标题 33 2 2" xfId="14299"/>
    <cellStyle name="表标题 33 2 2 2" xfId="14300"/>
    <cellStyle name="表标题 33 2 2 3" xfId="14301"/>
    <cellStyle name="表标题 33 2 3" xfId="14302"/>
    <cellStyle name="表标题 33 2 4" xfId="14303"/>
    <cellStyle name="表标题 33 20" xfId="14304"/>
    <cellStyle name="表标题 33 3" xfId="14305"/>
    <cellStyle name="表标题 33 3 2" xfId="14306"/>
    <cellStyle name="表标题 33 3 2 2" xfId="14307"/>
    <cellStyle name="表标题 33 3 2 3" xfId="14308"/>
    <cellStyle name="表标题 33 3 3" xfId="14309"/>
    <cellStyle name="表标题 33 3 4" xfId="14310"/>
    <cellStyle name="表标题 33 4" xfId="14311"/>
    <cellStyle name="表标题 33 4 2" xfId="14312"/>
    <cellStyle name="表标题 33 4 2 2" xfId="14313"/>
    <cellStyle name="表标题 33 4 2 3" xfId="14314"/>
    <cellStyle name="表标题 33 4 3" xfId="14315"/>
    <cellStyle name="表标题 33 4 4" xfId="14316"/>
    <cellStyle name="表标题 33 5" xfId="14317"/>
    <cellStyle name="表标题 33 5 2" xfId="14318"/>
    <cellStyle name="表标题 33 5 2 2" xfId="14319"/>
    <cellStyle name="表标题 33 5 2 3" xfId="14320"/>
    <cellStyle name="表标题 33 5 3" xfId="14321"/>
    <cellStyle name="表标题 33 5 4" xfId="14322"/>
    <cellStyle name="表标题 33 6" xfId="14323"/>
    <cellStyle name="表标题 33 6 2" xfId="14324"/>
    <cellStyle name="表标题 33 6 2 2" xfId="14325"/>
    <cellStyle name="表标题 33 6 2 3" xfId="14326"/>
    <cellStyle name="表标题 33 6 3" xfId="14327"/>
    <cellStyle name="表标题 33 6 4" xfId="14328"/>
    <cellStyle name="表标题 33 7" xfId="14329"/>
    <cellStyle name="表标题 33 7 2" xfId="14330"/>
    <cellStyle name="表标题 33 7 3" xfId="14331"/>
    <cellStyle name="表标题 33 8" xfId="14332"/>
    <cellStyle name="表标题 33 9" xfId="14333"/>
    <cellStyle name="表标题 34" xfId="14334"/>
    <cellStyle name="表标题 34 10" xfId="14335"/>
    <cellStyle name="表标题 34 11" xfId="14336"/>
    <cellStyle name="表标题 34 12" xfId="14337"/>
    <cellStyle name="表标题 34 13" xfId="14338"/>
    <cellStyle name="表标题 34 14" xfId="14339"/>
    <cellStyle name="表标题 34 15" xfId="14340"/>
    <cellStyle name="表标题 34 16" xfId="14341"/>
    <cellStyle name="表标题 34 17" xfId="14342"/>
    <cellStyle name="表标题 34 18" xfId="14343"/>
    <cellStyle name="表标题 34 19" xfId="14344"/>
    <cellStyle name="表标题 34 2" xfId="14345"/>
    <cellStyle name="表标题 34 2 2" xfId="14346"/>
    <cellStyle name="表标题 34 2 2 2" xfId="14347"/>
    <cellStyle name="表标题 34 2 2 3" xfId="14348"/>
    <cellStyle name="表标题 34 2 3" xfId="14349"/>
    <cellStyle name="表标题 34 2 4" xfId="14350"/>
    <cellStyle name="表标题 34 20" xfId="14351"/>
    <cellStyle name="表标题 34 3" xfId="14352"/>
    <cellStyle name="表标题 34 3 2" xfId="14353"/>
    <cellStyle name="表标题 34 3 2 2" xfId="14354"/>
    <cellStyle name="表标题 34 3 2 3" xfId="14355"/>
    <cellStyle name="表标题 34 3 3" xfId="14356"/>
    <cellStyle name="表标题 34 3 4" xfId="14357"/>
    <cellStyle name="表标题 34 4" xfId="14358"/>
    <cellStyle name="表标题 34 4 2" xfId="14359"/>
    <cellStyle name="表标题 34 4 2 2" xfId="14360"/>
    <cellStyle name="表标题 34 4 2 3" xfId="14361"/>
    <cellStyle name="表标题 34 4 3" xfId="14362"/>
    <cellStyle name="表标题 34 4 4" xfId="14363"/>
    <cellStyle name="表标题 34 5" xfId="14364"/>
    <cellStyle name="表标题 34 5 2" xfId="14365"/>
    <cellStyle name="表标题 34 5 2 2" xfId="14366"/>
    <cellStyle name="表标题 34 5 2 3" xfId="14367"/>
    <cellStyle name="表标题 34 5 3" xfId="14368"/>
    <cellStyle name="表标题 34 5 4" xfId="14369"/>
    <cellStyle name="表标题 34 6" xfId="14370"/>
    <cellStyle name="表标题 34 6 2" xfId="14371"/>
    <cellStyle name="表标题 34 6 2 2" xfId="14372"/>
    <cellStyle name="表标题 34 6 2 3" xfId="14373"/>
    <cellStyle name="表标题 34 6 3" xfId="14374"/>
    <cellStyle name="表标题 34 6 4" xfId="14375"/>
    <cellStyle name="表标题 34 7" xfId="14376"/>
    <cellStyle name="表标题 34 7 2" xfId="14377"/>
    <cellStyle name="表标题 34 7 3" xfId="14378"/>
    <cellStyle name="表标题 34 8" xfId="14379"/>
    <cellStyle name="表标题 34 9" xfId="14380"/>
    <cellStyle name="表标题 35" xfId="14381"/>
    <cellStyle name="表标题 35 10" xfId="14382"/>
    <cellStyle name="表标题 35 11" xfId="14383"/>
    <cellStyle name="表标题 35 12" xfId="14384"/>
    <cellStyle name="表标题 35 13" xfId="14385"/>
    <cellStyle name="表标题 35 14" xfId="14386"/>
    <cellStyle name="表标题 35 15" xfId="14387"/>
    <cellStyle name="表标题 35 16" xfId="14388"/>
    <cellStyle name="表标题 35 17" xfId="14389"/>
    <cellStyle name="表标题 35 18" xfId="14390"/>
    <cellStyle name="表标题 35 19" xfId="14391"/>
    <cellStyle name="表标题 35 2" xfId="14392"/>
    <cellStyle name="表标题 35 2 2" xfId="14393"/>
    <cellStyle name="表标题 35 2 2 2" xfId="14394"/>
    <cellStyle name="表标题 35 2 2 3" xfId="14395"/>
    <cellStyle name="表标题 35 2 3" xfId="14396"/>
    <cellStyle name="表标题 35 2 4" xfId="14397"/>
    <cellStyle name="表标题 35 20" xfId="14398"/>
    <cellStyle name="表标题 35 3" xfId="14399"/>
    <cellStyle name="表标题 35 3 2" xfId="14400"/>
    <cellStyle name="表标题 35 3 2 2" xfId="14401"/>
    <cellStyle name="表标题 35 3 2 3" xfId="14402"/>
    <cellStyle name="表标题 35 3 3" xfId="14403"/>
    <cellStyle name="表标题 35 3 4" xfId="14404"/>
    <cellStyle name="表标题 35 4" xfId="14405"/>
    <cellStyle name="表标题 35 4 2" xfId="14406"/>
    <cellStyle name="表标题 35 4 2 2" xfId="14407"/>
    <cellStyle name="表标题 35 4 2 3" xfId="14408"/>
    <cellStyle name="表标题 35 4 3" xfId="14409"/>
    <cellStyle name="表标题 35 4 4" xfId="14410"/>
    <cellStyle name="表标题 35 5" xfId="14411"/>
    <cellStyle name="表标题 35 5 2" xfId="14412"/>
    <cellStyle name="表标题 35 5 2 2" xfId="14413"/>
    <cellStyle name="表标题 35 5 2 3" xfId="14414"/>
    <cellStyle name="表标题 35 5 3" xfId="14415"/>
    <cellStyle name="表标题 35 5 4" xfId="14416"/>
    <cellStyle name="表标题 35 6" xfId="14417"/>
    <cellStyle name="表标题 35 6 2" xfId="14418"/>
    <cellStyle name="表标题 35 6 2 2" xfId="14419"/>
    <cellStyle name="表标题 35 6 2 3" xfId="14420"/>
    <cellStyle name="表标题 35 6 3" xfId="14421"/>
    <cellStyle name="表标题 35 6 4" xfId="14422"/>
    <cellStyle name="表标题 35 7" xfId="14423"/>
    <cellStyle name="表标题 35 7 2" xfId="14424"/>
    <cellStyle name="表标题 35 7 3" xfId="14425"/>
    <cellStyle name="表标题 35 8" xfId="14426"/>
    <cellStyle name="表标题 35 9" xfId="14427"/>
    <cellStyle name="表标题 36" xfId="14428"/>
    <cellStyle name="表标题 36 10" xfId="14429"/>
    <cellStyle name="表标题 36 11" xfId="14430"/>
    <cellStyle name="表标题 36 12" xfId="14431"/>
    <cellStyle name="表标题 36 13" xfId="14432"/>
    <cellStyle name="表标题 36 14" xfId="14433"/>
    <cellStyle name="表标题 36 15" xfId="14434"/>
    <cellStyle name="表标题 36 16" xfId="14435"/>
    <cellStyle name="表标题 36 17" xfId="14436"/>
    <cellStyle name="表标题 36 18" xfId="14437"/>
    <cellStyle name="表标题 36 19" xfId="14438"/>
    <cellStyle name="表标题 36 2" xfId="14439"/>
    <cellStyle name="表标题 36 2 2" xfId="14440"/>
    <cellStyle name="表标题 36 2 2 2" xfId="14441"/>
    <cellStyle name="表标题 36 2 2 3" xfId="14442"/>
    <cellStyle name="表标题 36 2 3" xfId="14443"/>
    <cellStyle name="表标题 36 2 4" xfId="14444"/>
    <cellStyle name="表标题 36 20" xfId="14445"/>
    <cellStyle name="表标题 36 3" xfId="14446"/>
    <cellStyle name="表标题 36 3 2" xfId="14447"/>
    <cellStyle name="表标题 36 3 2 2" xfId="14448"/>
    <cellStyle name="表标题 36 3 2 3" xfId="14449"/>
    <cellStyle name="表标题 36 3 3" xfId="14450"/>
    <cellStyle name="表标题 36 3 4" xfId="14451"/>
    <cellStyle name="表标题 36 4" xfId="14452"/>
    <cellStyle name="表标题 36 4 2" xfId="14453"/>
    <cellStyle name="表标题 36 4 2 2" xfId="14454"/>
    <cellStyle name="表标题 36 4 2 3" xfId="14455"/>
    <cellStyle name="表标题 36 4 3" xfId="14456"/>
    <cellStyle name="表标题 36 4 4" xfId="14457"/>
    <cellStyle name="表标题 36 5" xfId="14458"/>
    <cellStyle name="表标题 36 5 2" xfId="14459"/>
    <cellStyle name="表标题 36 5 2 2" xfId="14460"/>
    <cellStyle name="表标题 36 5 2 3" xfId="14461"/>
    <cellStyle name="表标题 36 5 3" xfId="14462"/>
    <cellStyle name="表标题 36 5 4" xfId="14463"/>
    <cellStyle name="表标题 36 6" xfId="14464"/>
    <cellStyle name="表标题 36 6 2" xfId="14465"/>
    <cellStyle name="表标题 36 6 2 2" xfId="14466"/>
    <cellStyle name="表标题 36 6 2 3" xfId="14467"/>
    <cellStyle name="表标题 36 6 3" xfId="14468"/>
    <cellStyle name="表标题 36 6 4" xfId="14469"/>
    <cellStyle name="表标题 36 7" xfId="14470"/>
    <cellStyle name="表标题 36 7 2" xfId="14471"/>
    <cellStyle name="表标题 36 7 3" xfId="14472"/>
    <cellStyle name="表标题 36 8" xfId="14473"/>
    <cellStyle name="表标题 36 9" xfId="14474"/>
    <cellStyle name="表标题 37" xfId="14475"/>
    <cellStyle name="表标题 37 10" xfId="14476"/>
    <cellStyle name="表标题 37 11" xfId="14477"/>
    <cellStyle name="表标题 37 12" xfId="14478"/>
    <cellStyle name="表标题 37 13" xfId="14479"/>
    <cellStyle name="表标题 37 14" xfId="14480"/>
    <cellStyle name="表标题 37 15" xfId="14481"/>
    <cellStyle name="表标题 37 16" xfId="14482"/>
    <cellStyle name="表标题 37 17" xfId="14483"/>
    <cellStyle name="表标题 37 18" xfId="14484"/>
    <cellStyle name="表标题 37 19" xfId="14485"/>
    <cellStyle name="表标题 37 2" xfId="14486"/>
    <cellStyle name="表标题 37 2 2" xfId="14487"/>
    <cellStyle name="表标题 37 2 2 2" xfId="14488"/>
    <cellStyle name="表标题 37 2 2 3" xfId="14489"/>
    <cellStyle name="表标题 37 2 3" xfId="14490"/>
    <cellStyle name="表标题 37 2 4" xfId="14491"/>
    <cellStyle name="表标题 37 20" xfId="14492"/>
    <cellStyle name="表标题 37 3" xfId="14493"/>
    <cellStyle name="表标题 37 3 2" xfId="14494"/>
    <cellStyle name="表标题 37 3 2 2" xfId="14495"/>
    <cellStyle name="表标题 37 3 2 3" xfId="14496"/>
    <cellStyle name="表标题 37 3 3" xfId="14497"/>
    <cellStyle name="表标题 37 3 4" xfId="14498"/>
    <cellStyle name="表标题 37 4" xfId="14499"/>
    <cellStyle name="表标题 37 4 2" xfId="14500"/>
    <cellStyle name="表标题 37 4 2 2" xfId="14501"/>
    <cellStyle name="表标题 37 4 2 3" xfId="14502"/>
    <cellStyle name="表标题 37 4 3" xfId="14503"/>
    <cellStyle name="表标题 37 4 4" xfId="14504"/>
    <cellStyle name="表标题 37 5" xfId="14505"/>
    <cellStyle name="表标题 37 5 2" xfId="14506"/>
    <cellStyle name="表标题 37 5 2 2" xfId="14507"/>
    <cellStyle name="表标题 37 5 2 3" xfId="14508"/>
    <cellStyle name="表标题 37 5 3" xfId="14509"/>
    <cellStyle name="表标题 37 5 4" xfId="14510"/>
    <cellStyle name="表标题 37 6" xfId="14511"/>
    <cellStyle name="表标题 37 6 2" xfId="14512"/>
    <cellStyle name="表标题 37 6 2 2" xfId="14513"/>
    <cellStyle name="表标题 37 6 2 3" xfId="14514"/>
    <cellStyle name="表标题 37 6 3" xfId="14515"/>
    <cellStyle name="表标题 37 6 4" xfId="14516"/>
    <cellStyle name="表标题 37 7" xfId="14517"/>
    <cellStyle name="表标题 37 7 2" xfId="14518"/>
    <cellStyle name="表标题 37 7 3" xfId="14519"/>
    <cellStyle name="表标题 37 8" xfId="14520"/>
    <cellStyle name="表标题 37 9" xfId="14521"/>
    <cellStyle name="表标题 38" xfId="14522"/>
    <cellStyle name="表标题 38 10" xfId="14523"/>
    <cellStyle name="表标题 38 11" xfId="14524"/>
    <cellStyle name="表标题 38 12" xfId="14525"/>
    <cellStyle name="表标题 38 13" xfId="14526"/>
    <cellStyle name="表标题 38 14" xfId="14527"/>
    <cellStyle name="表标题 38 15" xfId="14528"/>
    <cellStyle name="表标题 38 16" xfId="14529"/>
    <cellStyle name="表标题 38 17" xfId="14530"/>
    <cellStyle name="表标题 38 18" xfId="14531"/>
    <cellStyle name="表标题 38 19" xfId="14532"/>
    <cellStyle name="表标题 38 2" xfId="14533"/>
    <cellStyle name="表标题 38 2 2" xfId="14534"/>
    <cellStyle name="表标题 38 2 2 2" xfId="14535"/>
    <cellStyle name="表标题 38 2 2 3" xfId="14536"/>
    <cellStyle name="表标题 38 2 3" xfId="14537"/>
    <cellStyle name="表标题 38 2 4" xfId="14538"/>
    <cellStyle name="表标题 38 20" xfId="14539"/>
    <cellStyle name="表标题 38 3" xfId="14540"/>
    <cellStyle name="表标题 38 3 2" xfId="14541"/>
    <cellStyle name="表标题 38 3 2 2" xfId="14542"/>
    <cellStyle name="表标题 38 3 2 3" xfId="14543"/>
    <cellStyle name="表标题 38 3 3" xfId="14544"/>
    <cellStyle name="表标题 38 3 4" xfId="14545"/>
    <cellStyle name="表标题 38 4" xfId="14546"/>
    <cellStyle name="表标题 38 4 2" xfId="14547"/>
    <cellStyle name="表标题 38 4 2 2" xfId="14548"/>
    <cellStyle name="表标题 38 4 2 3" xfId="14549"/>
    <cellStyle name="表标题 38 4 3" xfId="14550"/>
    <cellStyle name="表标题 38 4 4" xfId="14551"/>
    <cellStyle name="表标题 38 5" xfId="14552"/>
    <cellStyle name="表标题 38 5 2" xfId="14553"/>
    <cellStyle name="表标题 38 5 2 2" xfId="14554"/>
    <cellStyle name="表标题 38 5 2 3" xfId="14555"/>
    <cellStyle name="表标题 38 5 3" xfId="14556"/>
    <cellStyle name="表标题 38 5 4" xfId="14557"/>
    <cellStyle name="表标题 38 6" xfId="14558"/>
    <cellStyle name="表标题 38 6 2" xfId="14559"/>
    <cellStyle name="表标题 38 6 2 2" xfId="14560"/>
    <cellStyle name="表标题 38 6 2 3" xfId="14561"/>
    <cellStyle name="表标题 38 6 3" xfId="14562"/>
    <cellStyle name="表标题 38 6 4" xfId="14563"/>
    <cellStyle name="表标题 38 7" xfId="14564"/>
    <cellStyle name="表标题 38 7 2" xfId="14565"/>
    <cellStyle name="表标题 38 7 3" xfId="14566"/>
    <cellStyle name="表标题 38 8" xfId="14567"/>
    <cellStyle name="表标题 38 9" xfId="14568"/>
    <cellStyle name="表标题 39" xfId="14569"/>
    <cellStyle name="表标题 39 10" xfId="14570"/>
    <cellStyle name="表标题 39 11" xfId="14571"/>
    <cellStyle name="表标题 39 12" xfId="14572"/>
    <cellStyle name="表标题 39 13" xfId="14573"/>
    <cellStyle name="表标题 39 14" xfId="14574"/>
    <cellStyle name="表标题 39 15" xfId="14575"/>
    <cellStyle name="表标题 39 16" xfId="14576"/>
    <cellStyle name="表标题 39 17" xfId="14577"/>
    <cellStyle name="表标题 39 18" xfId="14578"/>
    <cellStyle name="表标题 39 19" xfId="14579"/>
    <cellStyle name="表标题 39 2" xfId="14580"/>
    <cellStyle name="表标题 39 2 2" xfId="14581"/>
    <cellStyle name="表标题 39 2 2 2" xfId="14582"/>
    <cellStyle name="表标题 39 2 2 3" xfId="14583"/>
    <cellStyle name="表标题 39 2 3" xfId="14584"/>
    <cellStyle name="表标题 39 2 4" xfId="14585"/>
    <cellStyle name="表标题 39 20" xfId="14586"/>
    <cellStyle name="表标题 39 3" xfId="14587"/>
    <cellStyle name="表标题 39 3 2" xfId="14588"/>
    <cellStyle name="表标题 39 3 2 2" xfId="14589"/>
    <cellStyle name="表标题 39 3 2 3" xfId="14590"/>
    <cellStyle name="表标题 39 3 3" xfId="14591"/>
    <cellStyle name="表标题 39 3 4" xfId="14592"/>
    <cellStyle name="表标题 39 4" xfId="14593"/>
    <cellStyle name="表标题 39 4 2" xfId="14594"/>
    <cellStyle name="表标题 39 4 2 2" xfId="14595"/>
    <cellStyle name="表标题 39 4 2 3" xfId="14596"/>
    <cellStyle name="表标题 39 4 3" xfId="14597"/>
    <cellStyle name="表标题 39 4 4" xfId="14598"/>
    <cellStyle name="表标题 39 5" xfId="14599"/>
    <cellStyle name="表标题 39 5 2" xfId="14600"/>
    <cellStyle name="表标题 39 5 2 2" xfId="14601"/>
    <cellStyle name="表标题 39 5 2 3" xfId="14602"/>
    <cellStyle name="表标题 39 5 3" xfId="14603"/>
    <cellStyle name="表标题 39 5 4" xfId="14604"/>
    <cellStyle name="表标题 39 6" xfId="14605"/>
    <cellStyle name="表标题 39 6 2" xfId="14606"/>
    <cellStyle name="表标题 39 6 2 2" xfId="14607"/>
    <cellStyle name="表标题 39 6 2 3" xfId="14608"/>
    <cellStyle name="表标题 39 6 3" xfId="14609"/>
    <cellStyle name="表标题 39 6 4" xfId="14610"/>
    <cellStyle name="表标题 39 7" xfId="14611"/>
    <cellStyle name="表标题 39 7 2" xfId="14612"/>
    <cellStyle name="表标题 39 7 3" xfId="14613"/>
    <cellStyle name="表标题 39 8" xfId="14614"/>
    <cellStyle name="表标题 39 9" xfId="14615"/>
    <cellStyle name="表标题 4" xfId="14616"/>
    <cellStyle name="表标题 4 10" xfId="14617"/>
    <cellStyle name="表标题 4 11" xfId="14618"/>
    <cellStyle name="表标题 4 12" xfId="14619"/>
    <cellStyle name="表标题 4 13" xfId="14620"/>
    <cellStyle name="表标题 4 14" xfId="14621"/>
    <cellStyle name="表标题 4 15" xfId="14622"/>
    <cellStyle name="表标题 4 16" xfId="14623"/>
    <cellStyle name="表标题 4 17" xfId="14624"/>
    <cellStyle name="表标题 4 18" xfId="14625"/>
    <cellStyle name="表标题 4 19" xfId="14626"/>
    <cellStyle name="表标题 4 2" xfId="14627"/>
    <cellStyle name="表标题 4 2 2" xfId="14628"/>
    <cellStyle name="表标题 4 2 2 2" xfId="14629"/>
    <cellStyle name="表标题 4 2 2 3" xfId="14630"/>
    <cellStyle name="表标题 4 2 3" xfId="14631"/>
    <cellStyle name="表标题 4 2 4" xfId="14632"/>
    <cellStyle name="表标题 4 20" xfId="14633"/>
    <cellStyle name="表标题 4 3" xfId="14634"/>
    <cellStyle name="表标题 4 3 2" xfId="14635"/>
    <cellStyle name="表标题 4 3 2 2" xfId="14636"/>
    <cellStyle name="表标题 4 3 2 3" xfId="14637"/>
    <cellStyle name="表标题 4 3 3" xfId="14638"/>
    <cellStyle name="表标题 4 3 4" xfId="14639"/>
    <cellStyle name="表标题 4 4" xfId="14640"/>
    <cellStyle name="表标题 4 4 2" xfId="14641"/>
    <cellStyle name="表标题 4 4 2 2" xfId="14642"/>
    <cellStyle name="表标题 4 4 2 3" xfId="14643"/>
    <cellStyle name="表标题 4 4 3" xfId="14644"/>
    <cellStyle name="表标题 4 4 4" xfId="14645"/>
    <cellStyle name="表标题 4 5" xfId="14646"/>
    <cellStyle name="表标题 4 5 2" xfId="14647"/>
    <cellStyle name="表标题 4 5 2 2" xfId="14648"/>
    <cellStyle name="表标题 4 5 2 3" xfId="14649"/>
    <cellStyle name="表标题 4 5 3" xfId="14650"/>
    <cellStyle name="表标题 4 5 4" xfId="14651"/>
    <cellStyle name="表标题 4 6" xfId="14652"/>
    <cellStyle name="表标题 4 6 2" xfId="14653"/>
    <cellStyle name="表标题 4 6 2 2" xfId="14654"/>
    <cellStyle name="表标题 4 6 2 3" xfId="14655"/>
    <cellStyle name="表标题 4 6 3" xfId="14656"/>
    <cellStyle name="表标题 4 6 4" xfId="14657"/>
    <cellStyle name="表标题 4 7" xfId="14658"/>
    <cellStyle name="表标题 4 7 2" xfId="14659"/>
    <cellStyle name="表标题 4 7 3" xfId="14660"/>
    <cellStyle name="表标题 4 8" xfId="14661"/>
    <cellStyle name="表标题 4 9" xfId="14662"/>
    <cellStyle name="表标题 40" xfId="14663"/>
    <cellStyle name="表标题 40 10" xfId="14664"/>
    <cellStyle name="表标题 40 11" xfId="14665"/>
    <cellStyle name="表标题 40 12" xfId="14666"/>
    <cellStyle name="表标题 40 13" xfId="14667"/>
    <cellStyle name="表标题 40 14" xfId="14668"/>
    <cellStyle name="表标题 40 15" xfId="14669"/>
    <cellStyle name="表标题 40 16" xfId="14670"/>
    <cellStyle name="表标题 40 17" xfId="14671"/>
    <cellStyle name="表标题 40 18" xfId="14672"/>
    <cellStyle name="表标题 40 19" xfId="14673"/>
    <cellStyle name="表标题 40 2" xfId="14674"/>
    <cellStyle name="表标题 40 2 2" xfId="14675"/>
    <cellStyle name="表标题 40 2 2 2" xfId="14676"/>
    <cellStyle name="表标题 40 2 2 3" xfId="14677"/>
    <cellStyle name="表标题 40 2 3" xfId="14678"/>
    <cellStyle name="表标题 40 2 4" xfId="14679"/>
    <cellStyle name="表标题 40 20" xfId="14680"/>
    <cellStyle name="表标题 40 3" xfId="14681"/>
    <cellStyle name="表标题 40 3 2" xfId="14682"/>
    <cellStyle name="表标题 40 3 2 2" xfId="14683"/>
    <cellStyle name="表标题 40 3 2 3" xfId="14684"/>
    <cellStyle name="表标题 40 3 3" xfId="14685"/>
    <cellStyle name="表标题 40 3 4" xfId="14686"/>
    <cellStyle name="表标题 40 4" xfId="14687"/>
    <cellStyle name="表标题 40 4 2" xfId="14688"/>
    <cellStyle name="表标题 40 4 2 2" xfId="14689"/>
    <cellStyle name="表标题 40 4 2 3" xfId="14690"/>
    <cellStyle name="表标题 40 4 3" xfId="14691"/>
    <cellStyle name="表标题 40 4 4" xfId="14692"/>
    <cellStyle name="表标题 40 5" xfId="14693"/>
    <cellStyle name="表标题 40 5 2" xfId="14694"/>
    <cellStyle name="表标题 40 5 2 2" xfId="14695"/>
    <cellStyle name="表标题 40 5 2 3" xfId="14696"/>
    <cellStyle name="表标题 40 5 3" xfId="14697"/>
    <cellStyle name="表标题 40 5 4" xfId="14698"/>
    <cellStyle name="表标题 40 6" xfId="14699"/>
    <cellStyle name="表标题 40 6 2" xfId="14700"/>
    <cellStyle name="表标题 40 6 2 2" xfId="14701"/>
    <cellStyle name="表标题 40 6 2 3" xfId="14702"/>
    <cellStyle name="表标题 40 6 3" xfId="14703"/>
    <cellStyle name="表标题 40 6 4" xfId="14704"/>
    <cellStyle name="表标题 40 7" xfId="14705"/>
    <cellStyle name="表标题 40 7 2" xfId="14706"/>
    <cellStyle name="表标题 40 7 3" xfId="14707"/>
    <cellStyle name="表标题 40 8" xfId="14708"/>
    <cellStyle name="表标题 40 9" xfId="14709"/>
    <cellStyle name="表标题 41" xfId="14710"/>
    <cellStyle name="表标题 41 10" xfId="14711"/>
    <cellStyle name="表标题 41 11" xfId="14712"/>
    <cellStyle name="表标题 41 12" xfId="14713"/>
    <cellStyle name="表标题 41 13" xfId="14714"/>
    <cellStyle name="表标题 41 14" xfId="14715"/>
    <cellStyle name="表标题 41 15" xfId="14716"/>
    <cellStyle name="表标题 41 16" xfId="14717"/>
    <cellStyle name="表标题 41 17" xfId="14718"/>
    <cellStyle name="表标题 41 18" xfId="14719"/>
    <cellStyle name="表标题 41 19" xfId="14720"/>
    <cellStyle name="表标题 41 2" xfId="14721"/>
    <cellStyle name="表标题 41 2 2" xfId="14722"/>
    <cellStyle name="表标题 41 2 2 2" xfId="14723"/>
    <cellStyle name="表标题 41 2 2 3" xfId="14724"/>
    <cellStyle name="表标题 41 2 3" xfId="14725"/>
    <cellStyle name="表标题 41 2 4" xfId="14726"/>
    <cellStyle name="表标题 41 20" xfId="14727"/>
    <cellStyle name="表标题 41 3" xfId="14728"/>
    <cellStyle name="表标题 41 3 2" xfId="14729"/>
    <cellStyle name="表标题 41 3 2 2" xfId="14730"/>
    <cellStyle name="表标题 41 3 2 3" xfId="14731"/>
    <cellStyle name="表标题 41 3 3" xfId="14732"/>
    <cellStyle name="表标题 41 3 4" xfId="14733"/>
    <cellStyle name="表标题 41 4" xfId="14734"/>
    <cellStyle name="表标题 41 4 2" xfId="14735"/>
    <cellStyle name="表标题 41 4 2 2" xfId="14736"/>
    <cellStyle name="表标题 41 4 2 3" xfId="14737"/>
    <cellStyle name="表标题 41 4 3" xfId="14738"/>
    <cellStyle name="表标题 41 4 4" xfId="14739"/>
    <cellStyle name="表标题 41 5" xfId="14740"/>
    <cellStyle name="表标题 41 5 2" xfId="14741"/>
    <cellStyle name="表标题 41 5 2 2" xfId="14742"/>
    <cellStyle name="表标题 41 5 2 3" xfId="14743"/>
    <cellStyle name="表标题 41 5 3" xfId="14744"/>
    <cellStyle name="表标题 41 5 4" xfId="14745"/>
    <cellStyle name="表标题 41 6" xfId="14746"/>
    <cellStyle name="表标题 41 6 2" xfId="14747"/>
    <cellStyle name="表标题 41 6 2 2" xfId="14748"/>
    <cellStyle name="表标题 41 6 2 3" xfId="14749"/>
    <cellStyle name="表标题 41 6 3" xfId="14750"/>
    <cellStyle name="表标题 41 6 4" xfId="14751"/>
    <cellStyle name="表标题 41 7" xfId="14752"/>
    <cellStyle name="表标题 41 7 2" xfId="14753"/>
    <cellStyle name="表标题 41 7 3" xfId="14754"/>
    <cellStyle name="表标题 41 8" xfId="14755"/>
    <cellStyle name="表标题 41 9" xfId="14756"/>
    <cellStyle name="表标题 42" xfId="14757"/>
    <cellStyle name="表标题 42 10" xfId="14758"/>
    <cellStyle name="表标题 42 11" xfId="14759"/>
    <cellStyle name="表标题 42 12" xfId="14760"/>
    <cellStyle name="表标题 42 13" xfId="14761"/>
    <cellStyle name="表标题 42 14" xfId="14762"/>
    <cellStyle name="表标题 42 15" xfId="14763"/>
    <cellStyle name="表标题 42 16" xfId="14764"/>
    <cellStyle name="表标题 42 17" xfId="14765"/>
    <cellStyle name="表标题 42 18" xfId="14766"/>
    <cellStyle name="表标题 42 19" xfId="14767"/>
    <cellStyle name="表标题 42 2" xfId="14768"/>
    <cellStyle name="表标题 42 2 2" xfId="14769"/>
    <cellStyle name="表标题 42 2 2 2" xfId="14770"/>
    <cellStyle name="表标题 42 2 2 3" xfId="14771"/>
    <cellStyle name="表标题 42 2 3" xfId="14772"/>
    <cellStyle name="表标题 42 2 4" xfId="14773"/>
    <cellStyle name="表标题 42 20" xfId="14774"/>
    <cellStyle name="表标题 42 3" xfId="14775"/>
    <cellStyle name="表标题 42 3 2" xfId="14776"/>
    <cellStyle name="表标题 42 3 2 2" xfId="14777"/>
    <cellStyle name="表标题 42 3 2 3" xfId="14778"/>
    <cellStyle name="表标题 42 3 3" xfId="14779"/>
    <cellStyle name="表标题 42 3 4" xfId="14780"/>
    <cellStyle name="表标题 42 4" xfId="14781"/>
    <cellStyle name="表标题 42 4 2" xfId="14782"/>
    <cellStyle name="表标题 42 4 2 2" xfId="14783"/>
    <cellStyle name="表标题 42 4 2 3" xfId="14784"/>
    <cellStyle name="表标题 42 4 3" xfId="14785"/>
    <cellStyle name="表标题 42 4 4" xfId="14786"/>
    <cellStyle name="表标题 42 5" xfId="14787"/>
    <cellStyle name="表标题 42 5 2" xfId="14788"/>
    <cellStyle name="表标题 42 5 2 2" xfId="14789"/>
    <cellStyle name="表标题 42 5 2 3" xfId="14790"/>
    <cellStyle name="表标题 42 5 3" xfId="14791"/>
    <cellStyle name="表标题 42 5 4" xfId="14792"/>
    <cellStyle name="表标题 42 6" xfId="14793"/>
    <cellStyle name="表标题 42 6 2" xfId="14794"/>
    <cellStyle name="表标题 42 6 2 2" xfId="14795"/>
    <cellStyle name="表标题 42 6 2 3" xfId="14796"/>
    <cellStyle name="表标题 42 6 3" xfId="14797"/>
    <cellStyle name="表标题 42 6 4" xfId="14798"/>
    <cellStyle name="表标题 42 7" xfId="14799"/>
    <cellStyle name="表标题 42 7 2" xfId="14800"/>
    <cellStyle name="表标题 42 7 3" xfId="14801"/>
    <cellStyle name="表标题 42 8" xfId="14802"/>
    <cellStyle name="表标题 42 9" xfId="14803"/>
    <cellStyle name="表标题 43" xfId="14804"/>
    <cellStyle name="表标题 43 10" xfId="14805"/>
    <cellStyle name="表标题 43 11" xfId="14806"/>
    <cellStyle name="表标题 43 12" xfId="14807"/>
    <cellStyle name="表标题 43 13" xfId="14808"/>
    <cellStyle name="表标题 43 14" xfId="14809"/>
    <cellStyle name="表标题 43 15" xfId="14810"/>
    <cellStyle name="表标题 43 16" xfId="14811"/>
    <cellStyle name="表标题 43 17" xfId="14812"/>
    <cellStyle name="表标题 43 18" xfId="14813"/>
    <cellStyle name="表标题 43 19" xfId="14814"/>
    <cellStyle name="表标题 43 2" xfId="14815"/>
    <cellStyle name="表标题 43 2 2" xfId="14816"/>
    <cellStyle name="表标题 43 2 2 2" xfId="14817"/>
    <cellStyle name="表标题 43 2 2 3" xfId="14818"/>
    <cellStyle name="表标题 43 2 3" xfId="14819"/>
    <cellStyle name="表标题 43 2 4" xfId="14820"/>
    <cellStyle name="表标题 43 20" xfId="14821"/>
    <cellStyle name="表标题 43 3" xfId="14822"/>
    <cellStyle name="表标题 43 3 2" xfId="14823"/>
    <cellStyle name="表标题 43 3 2 2" xfId="14824"/>
    <cellStyle name="表标题 43 3 2 3" xfId="14825"/>
    <cellStyle name="表标题 43 3 3" xfId="14826"/>
    <cellStyle name="表标题 43 3 4" xfId="14827"/>
    <cellStyle name="表标题 43 4" xfId="14828"/>
    <cellStyle name="表标题 43 4 2" xfId="14829"/>
    <cellStyle name="表标题 43 4 2 2" xfId="14830"/>
    <cellStyle name="表标题 43 4 2 3" xfId="14831"/>
    <cellStyle name="表标题 43 4 3" xfId="14832"/>
    <cellStyle name="表标题 43 4 4" xfId="14833"/>
    <cellStyle name="表标题 43 5" xfId="14834"/>
    <cellStyle name="表标题 43 5 2" xfId="14835"/>
    <cellStyle name="表标题 43 5 2 2" xfId="14836"/>
    <cellStyle name="表标题 43 5 2 3" xfId="14837"/>
    <cellStyle name="表标题 43 5 3" xfId="14838"/>
    <cellStyle name="表标题 43 5 4" xfId="14839"/>
    <cellStyle name="表标题 43 6" xfId="14840"/>
    <cellStyle name="表标题 43 6 2" xfId="14841"/>
    <cellStyle name="表标题 43 6 2 2" xfId="14842"/>
    <cellStyle name="表标题 43 6 2 3" xfId="14843"/>
    <cellStyle name="表标题 43 6 3" xfId="14844"/>
    <cellStyle name="表标题 43 6 4" xfId="14845"/>
    <cellStyle name="表标题 43 7" xfId="14846"/>
    <cellStyle name="表标题 43 7 2" xfId="14847"/>
    <cellStyle name="表标题 43 7 3" xfId="14848"/>
    <cellStyle name="表标题 43 8" xfId="14849"/>
    <cellStyle name="表标题 43 9" xfId="14850"/>
    <cellStyle name="表标题 44" xfId="14851"/>
    <cellStyle name="表标题 44 10" xfId="14852"/>
    <cellStyle name="表标题 44 11" xfId="14853"/>
    <cellStyle name="表标题 44 12" xfId="14854"/>
    <cellStyle name="表标题 44 13" xfId="14855"/>
    <cellStyle name="表标题 44 14" xfId="14856"/>
    <cellStyle name="表标题 44 15" xfId="14857"/>
    <cellStyle name="表标题 44 16" xfId="14858"/>
    <cellStyle name="表标题 44 17" xfId="14859"/>
    <cellStyle name="表标题 44 18" xfId="14860"/>
    <cellStyle name="表标题 44 19" xfId="14861"/>
    <cellStyle name="表标题 44 2" xfId="14862"/>
    <cellStyle name="表标题 44 2 2" xfId="14863"/>
    <cellStyle name="表标题 44 2 2 2" xfId="14864"/>
    <cellStyle name="表标题 44 2 2 3" xfId="14865"/>
    <cellStyle name="表标题 44 2 3" xfId="14866"/>
    <cellStyle name="表标题 44 2 4" xfId="14867"/>
    <cellStyle name="表标题 44 20" xfId="14868"/>
    <cellStyle name="表标题 44 3" xfId="14869"/>
    <cellStyle name="表标题 44 3 2" xfId="14870"/>
    <cellStyle name="表标题 44 3 2 2" xfId="14871"/>
    <cellStyle name="表标题 44 3 2 3" xfId="14872"/>
    <cellStyle name="表标题 44 3 3" xfId="14873"/>
    <cellStyle name="表标题 44 3 4" xfId="14874"/>
    <cellStyle name="表标题 44 4" xfId="14875"/>
    <cellStyle name="表标题 44 4 2" xfId="14876"/>
    <cellStyle name="表标题 44 4 2 2" xfId="14877"/>
    <cellStyle name="表标题 44 4 2 3" xfId="14878"/>
    <cellStyle name="表标题 44 4 3" xfId="14879"/>
    <cellStyle name="表标题 44 4 4" xfId="14880"/>
    <cellStyle name="表标题 44 5" xfId="14881"/>
    <cellStyle name="表标题 44 5 2" xfId="14882"/>
    <cellStyle name="表标题 44 5 2 2" xfId="14883"/>
    <cellStyle name="表标题 44 5 2 3" xfId="14884"/>
    <cellStyle name="表标题 44 5 3" xfId="14885"/>
    <cellStyle name="表标题 44 5 4" xfId="14886"/>
    <cellStyle name="表标题 44 6" xfId="14887"/>
    <cellStyle name="表标题 44 6 2" xfId="14888"/>
    <cellStyle name="表标题 44 6 2 2" xfId="14889"/>
    <cellStyle name="表标题 44 6 2 3" xfId="14890"/>
    <cellStyle name="表标题 44 6 3" xfId="14891"/>
    <cellStyle name="表标题 44 6 4" xfId="14892"/>
    <cellStyle name="表标题 44 7" xfId="14893"/>
    <cellStyle name="表标题 44 7 2" xfId="14894"/>
    <cellStyle name="表标题 44 7 3" xfId="14895"/>
    <cellStyle name="表标题 44 8" xfId="14896"/>
    <cellStyle name="表标题 44 9" xfId="14897"/>
    <cellStyle name="表标题 45" xfId="14898"/>
    <cellStyle name="表标题 45 10" xfId="14899"/>
    <cellStyle name="表标题 45 11" xfId="14900"/>
    <cellStyle name="表标题 45 12" xfId="14901"/>
    <cellStyle name="表标题 45 13" xfId="14902"/>
    <cellStyle name="表标题 45 14" xfId="14903"/>
    <cellStyle name="表标题 45 15" xfId="14904"/>
    <cellStyle name="表标题 45 16" xfId="14905"/>
    <cellStyle name="表标题 45 17" xfId="14906"/>
    <cellStyle name="表标题 45 18" xfId="14907"/>
    <cellStyle name="表标题 45 19" xfId="14908"/>
    <cellStyle name="表标题 45 2" xfId="14909"/>
    <cellStyle name="表标题 45 2 2" xfId="14910"/>
    <cellStyle name="表标题 45 2 2 2" xfId="14911"/>
    <cellStyle name="表标题 45 2 2 3" xfId="14912"/>
    <cellStyle name="表标题 45 2 3" xfId="14913"/>
    <cellStyle name="表标题 45 2 4" xfId="14914"/>
    <cellStyle name="表标题 45 20" xfId="14915"/>
    <cellStyle name="表标题 45 3" xfId="14916"/>
    <cellStyle name="表标题 45 3 2" xfId="14917"/>
    <cellStyle name="表标题 45 3 2 2" xfId="14918"/>
    <cellStyle name="表标题 45 3 2 3" xfId="14919"/>
    <cellStyle name="表标题 45 3 3" xfId="14920"/>
    <cellStyle name="表标题 45 3 4" xfId="14921"/>
    <cellStyle name="表标题 45 4" xfId="14922"/>
    <cellStyle name="表标题 45 4 2" xfId="14923"/>
    <cellStyle name="表标题 45 4 2 2" xfId="14924"/>
    <cellStyle name="表标题 45 4 2 3" xfId="14925"/>
    <cellStyle name="表标题 45 4 3" xfId="14926"/>
    <cellStyle name="表标题 45 4 4" xfId="14927"/>
    <cellStyle name="表标题 45 5" xfId="14928"/>
    <cellStyle name="表标题 45 5 2" xfId="14929"/>
    <cellStyle name="表标题 45 5 2 2" xfId="14930"/>
    <cellStyle name="表标题 45 5 2 3" xfId="14931"/>
    <cellStyle name="表标题 45 5 3" xfId="14932"/>
    <cellStyle name="表标题 45 5 4" xfId="14933"/>
    <cellStyle name="表标题 45 6" xfId="14934"/>
    <cellStyle name="表标题 45 6 2" xfId="14935"/>
    <cellStyle name="表标题 45 6 2 2" xfId="14936"/>
    <cellStyle name="表标题 45 6 2 3" xfId="14937"/>
    <cellStyle name="表标题 45 6 3" xfId="14938"/>
    <cellStyle name="表标题 45 6 4" xfId="14939"/>
    <cellStyle name="表标题 45 7" xfId="14940"/>
    <cellStyle name="表标题 45 7 2" xfId="14941"/>
    <cellStyle name="表标题 45 7 3" xfId="14942"/>
    <cellStyle name="表标题 45 8" xfId="14943"/>
    <cellStyle name="表标题 45 9" xfId="14944"/>
    <cellStyle name="表标题 46" xfId="14945"/>
    <cellStyle name="表标题 46 10" xfId="14946"/>
    <cellStyle name="表标题 46 11" xfId="14947"/>
    <cellStyle name="表标题 46 12" xfId="14948"/>
    <cellStyle name="表标题 46 13" xfId="14949"/>
    <cellStyle name="表标题 46 14" xfId="14950"/>
    <cellStyle name="表标题 46 15" xfId="14951"/>
    <cellStyle name="表标题 46 16" xfId="14952"/>
    <cellStyle name="表标题 46 17" xfId="14953"/>
    <cellStyle name="表标题 46 18" xfId="14954"/>
    <cellStyle name="表标题 46 19" xfId="14955"/>
    <cellStyle name="表标题 46 2" xfId="14956"/>
    <cellStyle name="表标题 46 2 2" xfId="14957"/>
    <cellStyle name="表标题 46 2 2 2" xfId="14958"/>
    <cellStyle name="表标题 46 2 2 3" xfId="14959"/>
    <cellStyle name="表标题 46 2 3" xfId="14960"/>
    <cellStyle name="表标题 46 2 4" xfId="14961"/>
    <cellStyle name="表标题 46 20" xfId="14962"/>
    <cellStyle name="表标题 46 3" xfId="14963"/>
    <cellStyle name="表标题 46 3 2" xfId="14964"/>
    <cellStyle name="表标题 46 3 2 2" xfId="14965"/>
    <cellStyle name="表标题 46 3 2 3" xfId="14966"/>
    <cellStyle name="表标题 46 3 3" xfId="14967"/>
    <cellStyle name="表标题 46 3 4" xfId="14968"/>
    <cellStyle name="表标题 46 4" xfId="14969"/>
    <cellStyle name="表标题 46 4 2" xfId="14970"/>
    <cellStyle name="表标题 46 4 2 2" xfId="14971"/>
    <cellStyle name="表标题 46 4 2 3" xfId="14972"/>
    <cellStyle name="表标题 46 4 3" xfId="14973"/>
    <cellStyle name="表标题 46 4 4" xfId="14974"/>
    <cellStyle name="表标题 46 5" xfId="14975"/>
    <cellStyle name="表标题 46 5 2" xfId="14976"/>
    <cellStyle name="表标题 46 5 2 2" xfId="14977"/>
    <cellStyle name="表标题 46 5 2 3" xfId="14978"/>
    <cellStyle name="表标题 46 5 3" xfId="14979"/>
    <cellStyle name="表标题 46 5 4" xfId="14980"/>
    <cellStyle name="表标题 46 6" xfId="14981"/>
    <cellStyle name="表标题 46 6 2" xfId="14982"/>
    <cellStyle name="表标题 46 6 2 2" xfId="14983"/>
    <cellStyle name="表标题 46 6 2 3" xfId="14984"/>
    <cellStyle name="表标题 46 6 3" xfId="14985"/>
    <cellStyle name="表标题 46 6 4" xfId="14986"/>
    <cellStyle name="表标题 46 7" xfId="14987"/>
    <cellStyle name="表标题 46 7 2" xfId="14988"/>
    <cellStyle name="表标题 46 7 3" xfId="14989"/>
    <cellStyle name="表标题 46 8" xfId="14990"/>
    <cellStyle name="表标题 46 9" xfId="14991"/>
    <cellStyle name="表标题 47" xfId="14992"/>
    <cellStyle name="表标题 47 10" xfId="14993"/>
    <cellStyle name="表标题 47 11" xfId="14994"/>
    <cellStyle name="表标题 47 12" xfId="14995"/>
    <cellStyle name="表标题 47 13" xfId="14996"/>
    <cellStyle name="表标题 47 14" xfId="14997"/>
    <cellStyle name="表标题 47 15" xfId="14998"/>
    <cellStyle name="表标题 47 16" xfId="14999"/>
    <cellStyle name="表标题 47 17" xfId="15000"/>
    <cellStyle name="表标题 47 18" xfId="15001"/>
    <cellStyle name="表标题 47 19" xfId="15002"/>
    <cellStyle name="表标题 47 2" xfId="15003"/>
    <cellStyle name="表标题 47 2 2" xfId="15004"/>
    <cellStyle name="表标题 47 2 2 2" xfId="15005"/>
    <cellStyle name="表标题 47 2 2 3" xfId="15006"/>
    <cellStyle name="表标题 47 2 3" xfId="15007"/>
    <cellStyle name="表标题 47 2 4" xfId="15008"/>
    <cellStyle name="表标题 47 20" xfId="15009"/>
    <cellStyle name="表标题 47 3" xfId="15010"/>
    <cellStyle name="表标题 47 3 2" xfId="15011"/>
    <cellStyle name="表标题 47 3 2 2" xfId="15012"/>
    <cellStyle name="表标题 47 3 2 3" xfId="15013"/>
    <cellStyle name="表标题 47 3 3" xfId="15014"/>
    <cellStyle name="表标题 47 3 4" xfId="15015"/>
    <cellStyle name="表标题 47 4" xfId="15016"/>
    <cellStyle name="表标题 47 4 2" xfId="15017"/>
    <cellStyle name="表标题 47 4 2 2" xfId="15018"/>
    <cellStyle name="表标题 47 4 2 3" xfId="15019"/>
    <cellStyle name="表标题 47 4 3" xfId="15020"/>
    <cellStyle name="表标题 47 4 4" xfId="15021"/>
    <cellStyle name="表标题 47 5" xfId="15022"/>
    <cellStyle name="表标题 47 5 2" xfId="15023"/>
    <cellStyle name="表标题 47 5 2 2" xfId="15024"/>
    <cellStyle name="表标题 47 5 2 3" xfId="15025"/>
    <cellStyle name="表标题 47 5 3" xfId="15026"/>
    <cellStyle name="表标题 47 5 4" xfId="15027"/>
    <cellStyle name="表标题 47 6" xfId="15028"/>
    <cellStyle name="表标题 47 6 2" xfId="15029"/>
    <cellStyle name="表标题 47 6 2 2" xfId="15030"/>
    <cellStyle name="表标题 47 6 2 3" xfId="15031"/>
    <cellStyle name="表标题 47 6 3" xfId="15032"/>
    <cellStyle name="表标题 47 6 4" xfId="15033"/>
    <cellStyle name="表标题 47 7" xfId="15034"/>
    <cellStyle name="表标题 47 7 2" xfId="15035"/>
    <cellStyle name="表标题 47 7 3" xfId="15036"/>
    <cellStyle name="表标题 47 8" xfId="15037"/>
    <cellStyle name="表标题 47 9" xfId="15038"/>
    <cellStyle name="表标题 48" xfId="15039"/>
    <cellStyle name="表标题 48 10" xfId="15040"/>
    <cellStyle name="表标题 48 11" xfId="15041"/>
    <cellStyle name="表标题 48 12" xfId="15042"/>
    <cellStyle name="表标题 48 13" xfId="15043"/>
    <cellStyle name="表标题 48 14" xfId="15044"/>
    <cellStyle name="表标题 48 15" xfId="15045"/>
    <cellStyle name="表标题 48 16" xfId="15046"/>
    <cellStyle name="表标题 48 17" xfId="15047"/>
    <cellStyle name="表标题 48 18" xfId="15048"/>
    <cellStyle name="表标题 48 19" xfId="15049"/>
    <cellStyle name="表标题 48 2" xfId="15050"/>
    <cellStyle name="表标题 48 2 2" xfId="15051"/>
    <cellStyle name="表标题 48 2 2 2" xfId="15052"/>
    <cellStyle name="表标题 48 2 2 3" xfId="15053"/>
    <cellStyle name="表标题 48 2 3" xfId="15054"/>
    <cellStyle name="表标题 48 2 4" xfId="15055"/>
    <cellStyle name="表标题 48 20" xfId="15056"/>
    <cellStyle name="表标题 48 3" xfId="15057"/>
    <cellStyle name="表标题 48 3 2" xfId="15058"/>
    <cellStyle name="表标题 48 3 2 2" xfId="15059"/>
    <cellStyle name="表标题 48 3 2 3" xfId="15060"/>
    <cellStyle name="表标题 48 3 3" xfId="15061"/>
    <cellStyle name="表标题 48 3 4" xfId="15062"/>
    <cellStyle name="表标题 48 4" xfId="15063"/>
    <cellStyle name="表标题 48 4 2" xfId="15064"/>
    <cellStyle name="表标题 48 4 2 2" xfId="15065"/>
    <cellStyle name="表标题 48 4 2 3" xfId="15066"/>
    <cellStyle name="表标题 48 4 3" xfId="15067"/>
    <cellStyle name="表标题 48 4 4" xfId="15068"/>
    <cellStyle name="表标题 48 5" xfId="15069"/>
    <cellStyle name="表标题 48 5 2" xfId="15070"/>
    <cellStyle name="表标题 48 5 2 2" xfId="15071"/>
    <cellStyle name="表标题 48 5 2 3" xfId="15072"/>
    <cellStyle name="表标题 48 5 3" xfId="15073"/>
    <cellStyle name="表标题 48 5 4" xfId="15074"/>
    <cellStyle name="表标题 48 6" xfId="15075"/>
    <cellStyle name="表标题 48 6 2" xfId="15076"/>
    <cellStyle name="表标题 48 6 2 2" xfId="15077"/>
    <cellStyle name="表标题 48 6 2 3" xfId="15078"/>
    <cellStyle name="表标题 48 6 3" xfId="15079"/>
    <cellStyle name="表标题 48 6 4" xfId="15080"/>
    <cellStyle name="表标题 48 7" xfId="15081"/>
    <cellStyle name="表标题 48 7 2" xfId="15082"/>
    <cellStyle name="表标题 48 7 3" xfId="15083"/>
    <cellStyle name="表标题 48 8" xfId="15084"/>
    <cellStyle name="表标题 48 9" xfId="15085"/>
    <cellStyle name="表标题 49" xfId="15086"/>
    <cellStyle name="表标题 49 10" xfId="15087"/>
    <cellStyle name="表标题 49 11" xfId="15088"/>
    <cellStyle name="表标题 49 12" xfId="15089"/>
    <cellStyle name="表标题 49 13" xfId="15090"/>
    <cellStyle name="表标题 49 14" xfId="15091"/>
    <cellStyle name="表标题 49 15" xfId="15092"/>
    <cellStyle name="表标题 49 16" xfId="15093"/>
    <cellStyle name="表标题 49 17" xfId="15094"/>
    <cellStyle name="表标题 49 18" xfId="15095"/>
    <cellStyle name="表标题 49 19" xfId="15096"/>
    <cellStyle name="表标题 49 2" xfId="15097"/>
    <cellStyle name="表标题 49 2 2" xfId="15098"/>
    <cellStyle name="表标题 49 2 2 2" xfId="15099"/>
    <cellStyle name="表标题 49 2 2 3" xfId="15100"/>
    <cellStyle name="表标题 49 2 3" xfId="15101"/>
    <cellStyle name="表标题 49 2 4" xfId="15102"/>
    <cellStyle name="表标题 49 20" xfId="15103"/>
    <cellStyle name="表标题 49 3" xfId="15104"/>
    <cellStyle name="表标题 49 3 2" xfId="15105"/>
    <cellStyle name="表标题 49 3 2 2" xfId="15106"/>
    <cellStyle name="表标题 49 3 2 3" xfId="15107"/>
    <cellStyle name="表标题 49 3 3" xfId="15108"/>
    <cellStyle name="表标题 49 3 4" xfId="15109"/>
    <cellStyle name="表标题 49 4" xfId="15110"/>
    <cellStyle name="表标题 49 4 2" xfId="15111"/>
    <cellStyle name="表标题 49 4 2 2" xfId="15112"/>
    <cellStyle name="表标题 49 4 2 3" xfId="15113"/>
    <cellStyle name="表标题 49 4 3" xfId="15114"/>
    <cellStyle name="表标题 49 4 4" xfId="15115"/>
    <cellStyle name="表标题 49 5" xfId="15116"/>
    <cellStyle name="表标题 49 5 2" xfId="15117"/>
    <cellStyle name="表标题 49 5 2 2" xfId="15118"/>
    <cellStyle name="表标题 49 5 2 3" xfId="15119"/>
    <cellStyle name="表标题 49 5 3" xfId="15120"/>
    <cellStyle name="表标题 49 5 4" xfId="15121"/>
    <cellStyle name="表标题 49 6" xfId="15122"/>
    <cellStyle name="表标题 49 6 2" xfId="15123"/>
    <cellStyle name="表标题 49 6 2 2" xfId="15124"/>
    <cellStyle name="表标题 49 6 2 3" xfId="15125"/>
    <cellStyle name="表标题 49 6 3" xfId="15126"/>
    <cellStyle name="表标题 49 6 4" xfId="15127"/>
    <cellStyle name="表标题 49 7" xfId="15128"/>
    <cellStyle name="表标题 49 7 2" xfId="15129"/>
    <cellStyle name="表标题 49 7 3" xfId="15130"/>
    <cellStyle name="表标题 49 8" xfId="15131"/>
    <cellStyle name="表标题 49 9" xfId="15132"/>
    <cellStyle name="表标题 5" xfId="15133"/>
    <cellStyle name="表标题 5 10" xfId="15134"/>
    <cellStyle name="表标题 5 11" xfId="15135"/>
    <cellStyle name="表标题 5 12" xfId="15136"/>
    <cellStyle name="表标题 5 13" xfId="15137"/>
    <cellStyle name="表标题 5 14" xfId="15138"/>
    <cellStyle name="表标题 5 15" xfId="15139"/>
    <cellStyle name="表标题 5 16" xfId="15140"/>
    <cellStyle name="表标题 5 17" xfId="15141"/>
    <cellStyle name="表标题 5 18" xfId="15142"/>
    <cellStyle name="表标题 5 19" xfId="15143"/>
    <cellStyle name="表标题 5 2" xfId="15144"/>
    <cellStyle name="表标题 5 2 2" xfId="15145"/>
    <cellStyle name="表标题 5 2 2 2" xfId="15146"/>
    <cellStyle name="表标题 5 2 2 3" xfId="15147"/>
    <cellStyle name="表标题 5 2 3" xfId="15148"/>
    <cellStyle name="表标题 5 2 4" xfId="15149"/>
    <cellStyle name="表标题 5 20" xfId="15150"/>
    <cellStyle name="表标题 5 3" xfId="15151"/>
    <cellStyle name="表标题 5 3 2" xfId="15152"/>
    <cellStyle name="表标题 5 3 2 2" xfId="15153"/>
    <cellStyle name="表标题 5 3 2 3" xfId="15154"/>
    <cellStyle name="表标题 5 3 3" xfId="15155"/>
    <cellStyle name="表标题 5 3 4" xfId="15156"/>
    <cellStyle name="表标题 5 4" xfId="15157"/>
    <cellStyle name="表标题 5 4 2" xfId="15158"/>
    <cellStyle name="表标题 5 4 2 2" xfId="15159"/>
    <cellStyle name="表标题 5 4 2 3" xfId="15160"/>
    <cellStyle name="表标题 5 4 3" xfId="15161"/>
    <cellStyle name="表标题 5 4 4" xfId="15162"/>
    <cellStyle name="表标题 5 5" xfId="15163"/>
    <cellStyle name="表标题 5 5 2" xfId="15164"/>
    <cellStyle name="表标题 5 5 2 2" xfId="15165"/>
    <cellStyle name="表标题 5 5 2 3" xfId="15166"/>
    <cellStyle name="表标题 5 5 3" xfId="15167"/>
    <cellStyle name="表标题 5 5 4" xfId="15168"/>
    <cellStyle name="表标题 5 6" xfId="15169"/>
    <cellStyle name="表标题 5 6 2" xfId="15170"/>
    <cellStyle name="表标题 5 6 2 2" xfId="15171"/>
    <cellStyle name="表标题 5 6 2 3" xfId="15172"/>
    <cellStyle name="表标题 5 6 3" xfId="15173"/>
    <cellStyle name="表标题 5 6 4" xfId="15174"/>
    <cellStyle name="表标题 5 7" xfId="15175"/>
    <cellStyle name="表标题 5 7 2" xfId="15176"/>
    <cellStyle name="表标题 5 7 3" xfId="15177"/>
    <cellStyle name="表标题 5 8" xfId="15178"/>
    <cellStyle name="表标题 5 9" xfId="15179"/>
    <cellStyle name="表标题 50" xfId="15180"/>
    <cellStyle name="表标题 50 10" xfId="15181"/>
    <cellStyle name="表标题 50 11" xfId="15182"/>
    <cellStyle name="表标题 50 12" xfId="15183"/>
    <cellStyle name="表标题 50 13" xfId="15184"/>
    <cellStyle name="表标题 50 14" xfId="15185"/>
    <cellStyle name="表标题 50 15" xfId="15186"/>
    <cellStyle name="表标题 50 16" xfId="15187"/>
    <cellStyle name="表标题 50 17" xfId="15188"/>
    <cellStyle name="表标题 50 18" xfId="15189"/>
    <cellStyle name="表标题 50 19" xfId="15190"/>
    <cellStyle name="表标题 50 2" xfId="15191"/>
    <cellStyle name="表标题 50 2 2" xfId="15192"/>
    <cellStyle name="表标题 50 2 2 2" xfId="15193"/>
    <cellStyle name="表标题 50 2 2 3" xfId="15194"/>
    <cellStyle name="表标题 50 2 3" xfId="15195"/>
    <cellStyle name="表标题 50 2 4" xfId="15196"/>
    <cellStyle name="表标题 50 20" xfId="15197"/>
    <cellStyle name="表标题 50 3" xfId="15198"/>
    <cellStyle name="表标题 50 3 2" xfId="15199"/>
    <cellStyle name="表标题 50 3 2 2" xfId="15200"/>
    <cellStyle name="表标题 50 3 2 3" xfId="15201"/>
    <cellStyle name="表标题 50 3 3" xfId="15202"/>
    <cellStyle name="表标题 50 3 4" xfId="15203"/>
    <cellStyle name="表标题 50 4" xfId="15204"/>
    <cellStyle name="表标题 50 4 2" xfId="15205"/>
    <cellStyle name="表标题 50 4 2 2" xfId="15206"/>
    <cellStyle name="表标题 50 4 2 3" xfId="15207"/>
    <cellStyle name="表标题 50 4 3" xfId="15208"/>
    <cellStyle name="表标题 50 4 4" xfId="15209"/>
    <cellStyle name="表标题 50 5" xfId="15210"/>
    <cellStyle name="表标题 50 5 2" xfId="15211"/>
    <cellStyle name="表标题 50 5 2 2" xfId="15212"/>
    <cellStyle name="表标题 50 5 2 3" xfId="15213"/>
    <cellStyle name="表标题 50 5 3" xfId="15214"/>
    <cellStyle name="表标题 50 5 4" xfId="15215"/>
    <cellStyle name="表标题 50 6" xfId="15216"/>
    <cellStyle name="表标题 50 6 2" xfId="15217"/>
    <cellStyle name="表标题 50 6 2 2" xfId="15218"/>
    <cellStyle name="表标题 50 6 2 3" xfId="15219"/>
    <cellStyle name="表标题 50 6 3" xfId="15220"/>
    <cellStyle name="表标题 50 6 4" xfId="15221"/>
    <cellStyle name="表标题 50 7" xfId="15222"/>
    <cellStyle name="表标题 50 7 2" xfId="15223"/>
    <cellStyle name="表标题 50 7 3" xfId="15224"/>
    <cellStyle name="表标题 50 8" xfId="15225"/>
    <cellStyle name="表标题 50 9" xfId="15226"/>
    <cellStyle name="表标题 51" xfId="15227"/>
    <cellStyle name="表标题 51 10" xfId="15228"/>
    <cellStyle name="表标题 51 11" xfId="15229"/>
    <cellStyle name="表标题 51 12" xfId="15230"/>
    <cellStyle name="表标题 51 13" xfId="15231"/>
    <cellStyle name="表标题 51 14" xfId="15232"/>
    <cellStyle name="表标题 51 15" xfId="15233"/>
    <cellStyle name="表标题 51 16" xfId="15234"/>
    <cellStyle name="表标题 51 17" xfId="15235"/>
    <cellStyle name="表标题 51 18" xfId="15236"/>
    <cellStyle name="表标题 51 19" xfId="15237"/>
    <cellStyle name="表标题 51 2" xfId="15238"/>
    <cellStyle name="表标题 51 2 2" xfId="15239"/>
    <cellStyle name="表标题 51 2 2 2" xfId="15240"/>
    <cellStyle name="表标题 51 2 2 3" xfId="15241"/>
    <cellStyle name="表标题 51 2 3" xfId="15242"/>
    <cellStyle name="表标题 51 2 4" xfId="15243"/>
    <cellStyle name="表标题 51 20" xfId="15244"/>
    <cellStyle name="表标题 51 3" xfId="15245"/>
    <cellStyle name="表标题 51 3 2" xfId="15246"/>
    <cellStyle name="表标题 51 3 2 2" xfId="15247"/>
    <cellStyle name="表标题 51 3 2 3" xfId="15248"/>
    <cellStyle name="表标题 51 3 3" xfId="15249"/>
    <cellStyle name="表标题 51 3 4" xfId="15250"/>
    <cellStyle name="表标题 51 4" xfId="15251"/>
    <cellStyle name="表标题 51 4 2" xfId="15252"/>
    <cellStyle name="表标题 51 4 2 2" xfId="15253"/>
    <cellStyle name="表标题 51 4 2 3" xfId="15254"/>
    <cellStyle name="表标题 51 4 3" xfId="15255"/>
    <cellStyle name="表标题 51 4 4" xfId="15256"/>
    <cellStyle name="表标题 51 5" xfId="15257"/>
    <cellStyle name="表标题 51 5 2" xfId="15258"/>
    <cellStyle name="表标题 51 5 2 2" xfId="15259"/>
    <cellStyle name="表标题 51 5 2 3" xfId="15260"/>
    <cellStyle name="表标题 51 5 3" xfId="15261"/>
    <cellStyle name="表标题 51 5 4" xfId="15262"/>
    <cellStyle name="表标题 51 6" xfId="15263"/>
    <cellStyle name="表标题 51 6 2" xfId="15264"/>
    <cellStyle name="表标题 51 6 2 2" xfId="15265"/>
    <cellStyle name="表标题 51 6 2 3" xfId="15266"/>
    <cellStyle name="表标题 51 6 3" xfId="15267"/>
    <cellStyle name="表标题 51 6 4" xfId="15268"/>
    <cellStyle name="表标题 51 7" xfId="15269"/>
    <cellStyle name="表标题 51 7 2" xfId="15270"/>
    <cellStyle name="表标题 51 7 3" xfId="15271"/>
    <cellStyle name="表标题 51 8" xfId="15272"/>
    <cellStyle name="表标题 51 9" xfId="15273"/>
    <cellStyle name="表标题 52" xfId="15274"/>
    <cellStyle name="表标题 52 10" xfId="15275"/>
    <cellStyle name="表标题 52 11" xfId="15276"/>
    <cellStyle name="表标题 52 12" xfId="15277"/>
    <cellStyle name="表标题 52 13" xfId="15278"/>
    <cellStyle name="表标题 52 14" xfId="15279"/>
    <cellStyle name="表标题 52 15" xfId="15280"/>
    <cellStyle name="表标题 52 16" xfId="15281"/>
    <cellStyle name="表标题 52 17" xfId="15282"/>
    <cellStyle name="表标题 52 18" xfId="15283"/>
    <cellStyle name="表标题 52 19" xfId="15284"/>
    <cellStyle name="表标题 52 2" xfId="15285"/>
    <cellStyle name="表标题 52 2 2" xfId="15286"/>
    <cellStyle name="表标题 52 2 2 2" xfId="15287"/>
    <cellStyle name="表标题 52 2 2 3" xfId="15288"/>
    <cellStyle name="表标题 52 2 3" xfId="15289"/>
    <cellStyle name="表标题 52 2 4" xfId="15290"/>
    <cellStyle name="表标题 52 20" xfId="15291"/>
    <cellStyle name="表标题 52 3" xfId="15292"/>
    <cellStyle name="表标题 52 3 2" xfId="15293"/>
    <cellStyle name="表标题 52 3 2 2" xfId="15294"/>
    <cellStyle name="表标题 52 3 2 3" xfId="15295"/>
    <cellStyle name="表标题 52 3 3" xfId="15296"/>
    <cellStyle name="表标题 52 3 4" xfId="15297"/>
    <cellStyle name="表标题 52 4" xfId="15298"/>
    <cellStyle name="表标题 52 4 2" xfId="15299"/>
    <cellStyle name="表标题 52 4 2 2" xfId="15300"/>
    <cellStyle name="表标题 52 4 2 3" xfId="15301"/>
    <cellStyle name="表标题 52 4 3" xfId="15302"/>
    <cellStyle name="表标题 52 4 4" xfId="15303"/>
    <cellStyle name="表标题 52 5" xfId="15304"/>
    <cellStyle name="表标题 52 5 2" xfId="15305"/>
    <cellStyle name="表标题 52 5 2 2" xfId="15306"/>
    <cellStyle name="表标题 52 5 2 3" xfId="15307"/>
    <cellStyle name="表标题 52 5 3" xfId="15308"/>
    <cellStyle name="表标题 52 5 4" xfId="15309"/>
    <cellStyle name="表标题 52 6" xfId="15310"/>
    <cellStyle name="表标题 52 6 2" xfId="15311"/>
    <cellStyle name="表标题 52 6 2 2" xfId="15312"/>
    <cellStyle name="表标题 52 6 2 3" xfId="15313"/>
    <cellStyle name="表标题 52 6 3" xfId="15314"/>
    <cellStyle name="表标题 52 6 4" xfId="15315"/>
    <cellStyle name="表标题 52 7" xfId="15316"/>
    <cellStyle name="表标题 52 7 2" xfId="15317"/>
    <cellStyle name="表标题 52 7 3" xfId="15318"/>
    <cellStyle name="表标题 52 8" xfId="15319"/>
    <cellStyle name="表标题 52 9" xfId="15320"/>
    <cellStyle name="表标题 53" xfId="15321"/>
    <cellStyle name="表标题 53 10" xfId="15322"/>
    <cellStyle name="表标题 53 11" xfId="15323"/>
    <cellStyle name="表标题 53 12" xfId="15324"/>
    <cellStyle name="表标题 53 13" xfId="15325"/>
    <cellStyle name="表标题 53 14" xfId="15326"/>
    <cellStyle name="表标题 53 15" xfId="15327"/>
    <cellStyle name="表标题 53 16" xfId="15328"/>
    <cellStyle name="表标题 53 17" xfId="15329"/>
    <cellStyle name="表标题 53 18" xfId="15330"/>
    <cellStyle name="表标题 53 19" xfId="15331"/>
    <cellStyle name="表标题 53 2" xfId="15332"/>
    <cellStyle name="表标题 53 2 2" xfId="15333"/>
    <cellStyle name="表标题 53 2 2 2" xfId="15334"/>
    <cellStyle name="表标题 53 2 2 3" xfId="15335"/>
    <cellStyle name="表标题 53 2 3" xfId="15336"/>
    <cellStyle name="表标题 53 2 4" xfId="15337"/>
    <cellStyle name="表标题 53 20" xfId="15338"/>
    <cellStyle name="表标题 53 3" xfId="15339"/>
    <cellStyle name="表标题 53 3 2" xfId="15340"/>
    <cellStyle name="表标题 53 3 2 2" xfId="15341"/>
    <cellStyle name="表标题 53 3 2 3" xfId="15342"/>
    <cellStyle name="表标题 53 3 3" xfId="15343"/>
    <cellStyle name="表标题 53 3 4" xfId="15344"/>
    <cellStyle name="表标题 53 4" xfId="15345"/>
    <cellStyle name="表标题 53 4 2" xfId="15346"/>
    <cellStyle name="表标题 53 4 2 2" xfId="15347"/>
    <cellStyle name="表标题 53 4 2 3" xfId="15348"/>
    <cellStyle name="表标题 53 4 3" xfId="15349"/>
    <cellStyle name="表标题 53 4 4" xfId="15350"/>
    <cellStyle name="表标题 53 5" xfId="15351"/>
    <cellStyle name="表标题 53 5 2" xfId="15352"/>
    <cellStyle name="表标题 53 5 2 2" xfId="15353"/>
    <cellStyle name="表标题 53 5 2 3" xfId="15354"/>
    <cellStyle name="表标题 53 5 3" xfId="15355"/>
    <cellStyle name="表标题 53 5 4" xfId="15356"/>
    <cellStyle name="表标题 53 6" xfId="15357"/>
    <cellStyle name="表标题 53 6 2" xfId="15358"/>
    <cellStyle name="表标题 53 6 2 2" xfId="15359"/>
    <cellStyle name="表标题 53 6 2 3" xfId="15360"/>
    <cellStyle name="表标题 53 6 3" xfId="15361"/>
    <cellStyle name="表标题 53 6 4" xfId="15362"/>
    <cellStyle name="表标题 53 7" xfId="15363"/>
    <cellStyle name="表标题 53 7 2" xfId="15364"/>
    <cellStyle name="表标题 53 7 3" xfId="15365"/>
    <cellStyle name="表标题 53 8" xfId="15366"/>
    <cellStyle name="表标题 53 9" xfId="15367"/>
    <cellStyle name="表标题 54" xfId="15368"/>
    <cellStyle name="表标题 54 10" xfId="15369"/>
    <cellStyle name="表标题 54 11" xfId="15370"/>
    <cellStyle name="表标题 54 12" xfId="15371"/>
    <cellStyle name="表标题 54 13" xfId="15372"/>
    <cellStyle name="表标题 54 14" xfId="15373"/>
    <cellStyle name="表标题 54 15" xfId="15374"/>
    <cellStyle name="表标题 54 16" xfId="15375"/>
    <cellStyle name="表标题 54 17" xfId="15376"/>
    <cellStyle name="表标题 54 18" xfId="15377"/>
    <cellStyle name="表标题 54 19" xfId="15378"/>
    <cellStyle name="表标题 54 2" xfId="15379"/>
    <cellStyle name="表标题 54 2 2" xfId="15380"/>
    <cellStyle name="表标题 54 2 2 2" xfId="15381"/>
    <cellStyle name="表标题 54 2 2 3" xfId="15382"/>
    <cellStyle name="表标题 54 2 3" xfId="15383"/>
    <cellStyle name="表标题 54 2 4" xfId="15384"/>
    <cellStyle name="表标题 54 20" xfId="15385"/>
    <cellStyle name="表标题 54 3" xfId="15386"/>
    <cellStyle name="表标题 54 3 2" xfId="15387"/>
    <cellStyle name="表标题 54 3 2 2" xfId="15388"/>
    <cellStyle name="表标题 54 3 2 3" xfId="15389"/>
    <cellStyle name="表标题 54 3 3" xfId="15390"/>
    <cellStyle name="表标题 54 3 4" xfId="15391"/>
    <cellStyle name="表标题 54 4" xfId="15392"/>
    <cellStyle name="表标题 54 4 2" xfId="15393"/>
    <cellStyle name="表标题 54 4 2 2" xfId="15394"/>
    <cellStyle name="表标题 54 4 2 3" xfId="15395"/>
    <cellStyle name="表标题 54 4 3" xfId="15396"/>
    <cellStyle name="表标题 54 4 4" xfId="15397"/>
    <cellStyle name="表标题 54 5" xfId="15398"/>
    <cellStyle name="表标题 54 5 2" xfId="15399"/>
    <cellStyle name="表标题 54 5 2 2" xfId="15400"/>
    <cellStyle name="表标题 54 5 2 3" xfId="15401"/>
    <cellStyle name="表标题 54 5 3" xfId="15402"/>
    <cellStyle name="表标题 54 5 4" xfId="15403"/>
    <cellStyle name="表标题 54 6" xfId="15404"/>
    <cellStyle name="表标题 54 6 2" xfId="15405"/>
    <cellStyle name="表标题 54 6 2 2" xfId="15406"/>
    <cellStyle name="表标题 54 6 2 3" xfId="15407"/>
    <cellStyle name="表标题 54 6 3" xfId="15408"/>
    <cellStyle name="表标题 54 6 4" xfId="15409"/>
    <cellStyle name="表标题 54 7" xfId="15410"/>
    <cellStyle name="表标题 54 7 2" xfId="15411"/>
    <cellStyle name="表标题 54 7 3" xfId="15412"/>
    <cellStyle name="表标题 54 8" xfId="15413"/>
    <cellStyle name="表标题 54 9" xfId="15414"/>
    <cellStyle name="表标题 55" xfId="15415"/>
    <cellStyle name="表标题 55 10" xfId="15416"/>
    <cellStyle name="表标题 55 11" xfId="15417"/>
    <cellStyle name="表标题 55 12" xfId="15418"/>
    <cellStyle name="表标题 55 13" xfId="15419"/>
    <cellStyle name="表标题 55 14" xfId="15420"/>
    <cellStyle name="表标题 55 15" xfId="15421"/>
    <cellStyle name="表标题 55 16" xfId="15422"/>
    <cellStyle name="表标题 55 17" xfId="15423"/>
    <cellStyle name="表标题 55 18" xfId="15424"/>
    <cellStyle name="表标题 55 19" xfId="15425"/>
    <cellStyle name="表标题 55 2" xfId="15426"/>
    <cellStyle name="表标题 55 2 2" xfId="15427"/>
    <cellStyle name="表标题 55 2 2 2" xfId="15428"/>
    <cellStyle name="表标题 55 2 2 3" xfId="15429"/>
    <cellStyle name="表标题 55 2 3" xfId="15430"/>
    <cellStyle name="表标题 55 2 4" xfId="15431"/>
    <cellStyle name="表标题 55 20" xfId="15432"/>
    <cellStyle name="表标题 55 3" xfId="15433"/>
    <cellStyle name="表标题 55 3 2" xfId="15434"/>
    <cellStyle name="表标题 55 3 2 2" xfId="15435"/>
    <cellStyle name="表标题 55 3 2 3" xfId="15436"/>
    <cellStyle name="表标题 55 3 3" xfId="15437"/>
    <cellStyle name="表标题 55 3 4" xfId="15438"/>
    <cellStyle name="表标题 55 4" xfId="15439"/>
    <cellStyle name="表标题 55 4 2" xfId="15440"/>
    <cellStyle name="表标题 55 4 2 2" xfId="15441"/>
    <cellStyle name="表标题 55 4 2 3" xfId="15442"/>
    <cellStyle name="表标题 55 4 3" xfId="15443"/>
    <cellStyle name="表标题 55 4 4" xfId="15444"/>
    <cellStyle name="表标题 55 5" xfId="15445"/>
    <cellStyle name="表标题 55 5 2" xfId="15446"/>
    <cellStyle name="表标题 55 5 2 2" xfId="15447"/>
    <cellStyle name="表标题 55 5 2 3" xfId="15448"/>
    <cellStyle name="表标题 55 5 3" xfId="15449"/>
    <cellStyle name="表标题 55 5 4" xfId="15450"/>
    <cellStyle name="表标题 55 6" xfId="15451"/>
    <cellStyle name="表标题 55 6 2" xfId="15452"/>
    <cellStyle name="表标题 55 6 2 2" xfId="15453"/>
    <cellStyle name="表标题 55 6 2 3" xfId="15454"/>
    <cellStyle name="表标题 55 6 3" xfId="15455"/>
    <cellStyle name="表标题 55 6 4" xfId="15456"/>
    <cellStyle name="表标题 55 7" xfId="15457"/>
    <cellStyle name="表标题 55 7 2" xfId="15458"/>
    <cellStyle name="表标题 55 7 3" xfId="15459"/>
    <cellStyle name="表标题 55 8" xfId="15460"/>
    <cellStyle name="表标题 55 9" xfId="15461"/>
    <cellStyle name="表标题 56" xfId="15462"/>
    <cellStyle name="表标题 56 10" xfId="15463"/>
    <cellStyle name="表标题 56 11" xfId="15464"/>
    <cellStyle name="表标题 56 12" xfId="15465"/>
    <cellStyle name="表标题 56 13" xfId="15466"/>
    <cellStyle name="表标题 56 14" xfId="15467"/>
    <cellStyle name="表标题 56 15" xfId="15468"/>
    <cellStyle name="表标题 56 16" xfId="15469"/>
    <cellStyle name="表标题 56 17" xfId="15470"/>
    <cellStyle name="表标题 56 18" xfId="15471"/>
    <cellStyle name="表标题 56 19" xfId="15472"/>
    <cellStyle name="表标题 56 2" xfId="15473"/>
    <cellStyle name="表标题 56 2 2" xfId="15474"/>
    <cellStyle name="表标题 56 2 2 2" xfId="15475"/>
    <cellStyle name="表标题 56 2 2 3" xfId="15476"/>
    <cellStyle name="表标题 56 2 3" xfId="15477"/>
    <cellStyle name="表标题 56 2 4" xfId="15478"/>
    <cellStyle name="表标题 56 20" xfId="15479"/>
    <cellStyle name="表标题 56 3" xfId="15480"/>
    <cellStyle name="表标题 56 3 2" xfId="15481"/>
    <cellStyle name="表标题 56 3 2 2" xfId="15482"/>
    <cellStyle name="表标题 56 3 2 3" xfId="15483"/>
    <cellStyle name="表标题 56 3 3" xfId="15484"/>
    <cellStyle name="表标题 56 3 4" xfId="15485"/>
    <cellStyle name="表标题 56 4" xfId="15486"/>
    <cellStyle name="表标题 56 4 2" xfId="15487"/>
    <cellStyle name="表标题 56 4 2 2" xfId="15488"/>
    <cellStyle name="表标题 56 4 2 3" xfId="15489"/>
    <cellStyle name="表标题 56 4 3" xfId="15490"/>
    <cellStyle name="表标题 56 4 4" xfId="15491"/>
    <cellStyle name="表标题 56 5" xfId="15492"/>
    <cellStyle name="表标题 56 5 2" xfId="15493"/>
    <cellStyle name="表标题 56 5 2 2" xfId="15494"/>
    <cellStyle name="表标题 56 5 2 3" xfId="15495"/>
    <cellStyle name="表标题 56 5 3" xfId="15496"/>
    <cellStyle name="表标题 56 5 4" xfId="15497"/>
    <cellStyle name="表标题 56 6" xfId="15498"/>
    <cellStyle name="表标题 56 6 2" xfId="15499"/>
    <cellStyle name="表标题 56 6 2 2" xfId="15500"/>
    <cellStyle name="表标题 56 6 2 3" xfId="15501"/>
    <cellStyle name="表标题 56 6 3" xfId="15502"/>
    <cellStyle name="表标题 56 6 4" xfId="15503"/>
    <cellStyle name="表标题 56 7" xfId="15504"/>
    <cellStyle name="表标题 56 7 2" xfId="15505"/>
    <cellStyle name="表标题 56 7 3" xfId="15506"/>
    <cellStyle name="表标题 56 8" xfId="15507"/>
    <cellStyle name="表标题 56 9" xfId="15508"/>
    <cellStyle name="表标题 57" xfId="15509"/>
    <cellStyle name="表标题 57 10" xfId="15510"/>
    <cellStyle name="表标题 57 11" xfId="15511"/>
    <cellStyle name="表标题 57 12" xfId="15512"/>
    <cellStyle name="表标题 57 13" xfId="15513"/>
    <cellStyle name="表标题 57 14" xfId="15514"/>
    <cellStyle name="表标题 57 15" xfId="15515"/>
    <cellStyle name="表标题 57 16" xfId="15516"/>
    <cellStyle name="表标题 57 17" xfId="15517"/>
    <cellStyle name="表标题 57 18" xfId="15518"/>
    <cellStyle name="表标题 57 19" xfId="15519"/>
    <cellStyle name="表标题 57 2" xfId="15520"/>
    <cellStyle name="表标题 57 2 2" xfId="15521"/>
    <cellStyle name="表标题 57 2 2 2" xfId="15522"/>
    <cellStyle name="表标题 57 2 2 3" xfId="15523"/>
    <cellStyle name="表标题 57 2 3" xfId="15524"/>
    <cellStyle name="表标题 57 2 4" xfId="15525"/>
    <cellStyle name="表标题 57 20" xfId="15526"/>
    <cellStyle name="表标题 57 3" xfId="15527"/>
    <cellStyle name="表标题 57 3 2" xfId="15528"/>
    <cellStyle name="表标题 57 3 2 2" xfId="15529"/>
    <cellStyle name="表标题 57 3 2 3" xfId="15530"/>
    <cellStyle name="表标题 57 3 3" xfId="15531"/>
    <cellStyle name="表标题 57 3 4" xfId="15532"/>
    <cellStyle name="表标题 57 4" xfId="15533"/>
    <cellStyle name="表标题 57 4 2" xfId="15534"/>
    <cellStyle name="表标题 57 4 2 2" xfId="15535"/>
    <cellStyle name="表标题 57 4 2 3" xfId="15536"/>
    <cellStyle name="表标题 57 4 3" xfId="15537"/>
    <cellStyle name="表标题 57 4 4" xfId="15538"/>
    <cellStyle name="表标题 57 5" xfId="15539"/>
    <cellStyle name="表标题 57 5 2" xfId="15540"/>
    <cellStyle name="表标题 57 5 2 2" xfId="15541"/>
    <cellStyle name="表标题 57 5 2 3" xfId="15542"/>
    <cellStyle name="表标题 57 5 3" xfId="15543"/>
    <cellStyle name="表标题 57 5 4" xfId="15544"/>
    <cellStyle name="表标题 57 6" xfId="15545"/>
    <cellStyle name="表标题 57 6 2" xfId="15546"/>
    <cellStyle name="表标题 57 6 2 2" xfId="15547"/>
    <cellStyle name="表标题 57 6 2 3" xfId="15548"/>
    <cellStyle name="表标题 57 6 3" xfId="15549"/>
    <cellStyle name="表标题 57 6 4" xfId="15550"/>
    <cellStyle name="表标题 57 7" xfId="15551"/>
    <cellStyle name="表标题 57 7 2" xfId="15552"/>
    <cellStyle name="表标题 57 7 3" xfId="15553"/>
    <cellStyle name="表标题 57 8" xfId="15554"/>
    <cellStyle name="表标题 57 9" xfId="15555"/>
    <cellStyle name="表标题 58" xfId="15556"/>
    <cellStyle name="表标题 58 10" xfId="15557"/>
    <cellStyle name="表标题 58 11" xfId="15558"/>
    <cellStyle name="表标题 58 12" xfId="15559"/>
    <cellStyle name="表标题 58 13" xfId="15560"/>
    <cellStyle name="表标题 58 14" xfId="15561"/>
    <cellStyle name="表标题 58 15" xfId="15562"/>
    <cellStyle name="表标题 58 16" xfId="15563"/>
    <cellStyle name="表标题 58 17" xfId="15564"/>
    <cellStyle name="表标题 58 18" xfId="15565"/>
    <cellStyle name="表标题 58 19" xfId="15566"/>
    <cellStyle name="表标题 58 2" xfId="15567"/>
    <cellStyle name="表标题 58 2 2" xfId="15568"/>
    <cellStyle name="表标题 58 2 2 2" xfId="15569"/>
    <cellStyle name="表标题 58 2 2 3" xfId="15570"/>
    <cellStyle name="表标题 58 2 3" xfId="15571"/>
    <cellStyle name="表标题 58 2 4" xfId="15572"/>
    <cellStyle name="表标题 58 20" xfId="15573"/>
    <cellStyle name="表标题 58 3" xfId="15574"/>
    <cellStyle name="表标题 58 3 2" xfId="15575"/>
    <cellStyle name="表标题 58 3 2 2" xfId="15576"/>
    <cellStyle name="表标题 58 3 2 3" xfId="15577"/>
    <cellStyle name="表标题 58 3 3" xfId="15578"/>
    <cellStyle name="表标题 58 3 4" xfId="15579"/>
    <cellStyle name="表标题 58 4" xfId="15580"/>
    <cellStyle name="表标题 58 4 2" xfId="15581"/>
    <cellStyle name="表标题 58 4 2 2" xfId="15582"/>
    <cellStyle name="表标题 58 4 2 3" xfId="15583"/>
    <cellStyle name="表标题 58 4 3" xfId="15584"/>
    <cellStyle name="表标题 58 4 4" xfId="15585"/>
    <cellStyle name="表标题 58 5" xfId="15586"/>
    <cellStyle name="表标题 58 5 2" xfId="15587"/>
    <cellStyle name="表标题 58 5 2 2" xfId="15588"/>
    <cellStyle name="表标题 58 5 2 3" xfId="15589"/>
    <cellStyle name="表标题 58 5 3" xfId="15590"/>
    <cellStyle name="表标题 58 5 4" xfId="15591"/>
    <cellStyle name="表标题 58 6" xfId="15592"/>
    <cellStyle name="表标题 58 6 2" xfId="15593"/>
    <cellStyle name="表标题 58 6 2 2" xfId="15594"/>
    <cellStyle name="表标题 58 6 2 3" xfId="15595"/>
    <cellStyle name="表标题 58 6 3" xfId="15596"/>
    <cellStyle name="表标题 58 6 4" xfId="15597"/>
    <cellStyle name="表标题 58 7" xfId="15598"/>
    <cellStyle name="表标题 58 7 2" xfId="15599"/>
    <cellStyle name="表标题 58 7 3" xfId="15600"/>
    <cellStyle name="表标题 58 8" xfId="15601"/>
    <cellStyle name="表标题 58 9" xfId="15602"/>
    <cellStyle name="表标题 59" xfId="15603"/>
    <cellStyle name="表标题 59 10" xfId="15604"/>
    <cellStyle name="表标题 59 11" xfId="15605"/>
    <cellStyle name="表标题 59 12" xfId="15606"/>
    <cellStyle name="表标题 59 13" xfId="15607"/>
    <cellStyle name="表标题 59 14" xfId="15608"/>
    <cellStyle name="表标题 59 15" xfId="15609"/>
    <cellStyle name="表标题 59 16" xfId="15610"/>
    <cellStyle name="表标题 59 17" xfId="15611"/>
    <cellStyle name="表标题 59 18" xfId="15612"/>
    <cellStyle name="表标题 59 19" xfId="15613"/>
    <cellStyle name="表标题 59 2" xfId="15614"/>
    <cellStyle name="表标题 59 2 2" xfId="15615"/>
    <cellStyle name="表标题 59 2 2 2" xfId="15616"/>
    <cellStyle name="表标题 59 2 2 3" xfId="15617"/>
    <cellStyle name="表标题 59 2 3" xfId="15618"/>
    <cellStyle name="表标题 59 2 4" xfId="15619"/>
    <cellStyle name="表标题 59 20" xfId="15620"/>
    <cellStyle name="表标题 59 3" xfId="15621"/>
    <cellStyle name="表标题 59 3 2" xfId="15622"/>
    <cellStyle name="表标题 59 3 2 2" xfId="15623"/>
    <cellStyle name="表标题 59 3 2 3" xfId="15624"/>
    <cellStyle name="表标题 59 3 3" xfId="15625"/>
    <cellStyle name="表标题 59 3 4" xfId="15626"/>
    <cellStyle name="表标题 59 4" xfId="15627"/>
    <cellStyle name="表标题 59 4 2" xfId="15628"/>
    <cellStyle name="表标题 59 4 2 2" xfId="15629"/>
    <cellStyle name="表标题 59 4 2 3" xfId="15630"/>
    <cellStyle name="表标题 59 4 3" xfId="15631"/>
    <cellStyle name="表标题 59 4 4" xfId="15632"/>
    <cellStyle name="表标题 59 5" xfId="15633"/>
    <cellStyle name="表标题 59 5 2" xfId="15634"/>
    <cellStyle name="表标题 59 5 2 2" xfId="15635"/>
    <cellStyle name="表标题 59 5 2 3" xfId="15636"/>
    <cellStyle name="表标题 59 5 3" xfId="15637"/>
    <cellStyle name="表标题 59 5 4" xfId="15638"/>
    <cellStyle name="表标题 59 6" xfId="15639"/>
    <cellStyle name="表标题 59 6 2" xfId="15640"/>
    <cellStyle name="表标题 59 6 2 2" xfId="15641"/>
    <cellStyle name="表标题 59 6 2 3" xfId="15642"/>
    <cellStyle name="表标题 59 6 3" xfId="15643"/>
    <cellStyle name="表标题 59 6 4" xfId="15644"/>
    <cellStyle name="表标题 59 7" xfId="15645"/>
    <cellStyle name="表标题 59 7 2" xfId="15646"/>
    <cellStyle name="表标题 59 7 3" xfId="15647"/>
    <cellStyle name="表标题 59 8" xfId="15648"/>
    <cellStyle name="表标题 59 9" xfId="15649"/>
    <cellStyle name="表标题 6" xfId="15650"/>
    <cellStyle name="表标题 6 10" xfId="15651"/>
    <cellStyle name="表标题 6 11" xfId="15652"/>
    <cellStyle name="表标题 6 12" xfId="15653"/>
    <cellStyle name="表标题 6 13" xfId="15654"/>
    <cellStyle name="表标题 6 14" xfId="15655"/>
    <cellStyle name="表标题 6 15" xfId="15656"/>
    <cellStyle name="表标题 6 16" xfId="15657"/>
    <cellStyle name="表标题 6 17" xfId="15658"/>
    <cellStyle name="表标题 6 18" xfId="15659"/>
    <cellStyle name="表标题 6 19" xfId="15660"/>
    <cellStyle name="表标题 6 2" xfId="15661"/>
    <cellStyle name="表标题 6 2 2" xfId="15662"/>
    <cellStyle name="表标题 6 2 2 2" xfId="15663"/>
    <cellStyle name="表标题 6 2 2 3" xfId="15664"/>
    <cellStyle name="表标题 6 2 3" xfId="15665"/>
    <cellStyle name="表标题 6 2 4" xfId="15666"/>
    <cellStyle name="表标题 6 20" xfId="15667"/>
    <cellStyle name="表标题 6 3" xfId="15668"/>
    <cellStyle name="表标题 6 3 2" xfId="15669"/>
    <cellStyle name="表标题 6 3 2 2" xfId="15670"/>
    <cellStyle name="表标题 6 3 2 3" xfId="15671"/>
    <cellStyle name="表标题 6 3 3" xfId="15672"/>
    <cellStyle name="表标题 6 3 4" xfId="15673"/>
    <cellStyle name="表标题 6 4" xfId="15674"/>
    <cellStyle name="表标题 6 4 2" xfId="15675"/>
    <cellStyle name="表标题 6 4 2 2" xfId="15676"/>
    <cellStyle name="表标题 6 4 2 3" xfId="15677"/>
    <cellStyle name="表标题 6 4 3" xfId="15678"/>
    <cellStyle name="表标题 6 4 4" xfId="15679"/>
    <cellStyle name="表标题 6 5" xfId="15680"/>
    <cellStyle name="表标题 6 5 2" xfId="15681"/>
    <cellStyle name="表标题 6 5 2 2" xfId="15682"/>
    <cellStyle name="表标题 6 5 2 3" xfId="15683"/>
    <cellStyle name="表标题 6 5 3" xfId="15684"/>
    <cellStyle name="表标题 6 5 4" xfId="15685"/>
    <cellStyle name="表标题 6 6" xfId="15686"/>
    <cellStyle name="表标题 6 6 2" xfId="15687"/>
    <cellStyle name="表标题 6 6 2 2" xfId="15688"/>
    <cellStyle name="表标题 6 6 2 3" xfId="15689"/>
    <cellStyle name="表标题 6 6 3" xfId="15690"/>
    <cellStyle name="表标题 6 6 4" xfId="15691"/>
    <cellStyle name="表标题 6 7" xfId="15692"/>
    <cellStyle name="表标题 6 7 2" xfId="15693"/>
    <cellStyle name="表标题 6 7 3" xfId="15694"/>
    <cellStyle name="表标题 6 8" xfId="15695"/>
    <cellStyle name="表标题 6 9" xfId="15696"/>
    <cellStyle name="表标题 60" xfId="15697"/>
    <cellStyle name="表标题 60 10" xfId="15698"/>
    <cellStyle name="表标题 60 11" xfId="15699"/>
    <cellStyle name="表标题 60 12" xfId="15700"/>
    <cellStyle name="表标题 60 13" xfId="15701"/>
    <cellStyle name="表标题 60 14" xfId="15702"/>
    <cellStyle name="表标题 60 15" xfId="15703"/>
    <cellStyle name="表标题 60 16" xfId="15704"/>
    <cellStyle name="表标题 60 17" xfId="15705"/>
    <cellStyle name="表标题 60 18" xfId="15706"/>
    <cellStyle name="表标题 60 19" xfId="15707"/>
    <cellStyle name="表标题 60 2" xfId="15708"/>
    <cellStyle name="表标题 60 2 2" xfId="15709"/>
    <cellStyle name="表标题 60 2 2 2" xfId="15710"/>
    <cellStyle name="表标题 60 2 2 3" xfId="15711"/>
    <cellStyle name="表标题 60 2 3" xfId="15712"/>
    <cellStyle name="表标题 60 2 4" xfId="15713"/>
    <cellStyle name="表标题 60 20" xfId="15714"/>
    <cellStyle name="表标题 60 3" xfId="15715"/>
    <cellStyle name="表标题 60 3 2" xfId="15716"/>
    <cellStyle name="表标题 60 3 2 2" xfId="15717"/>
    <cellStyle name="表标题 60 3 2 3" xfId="15718"/>
    <cellStyle name="表标题 60 3 3" xfId="15719"/>
    <cellStyle name="表标题 60 3 4" xfId="15720"/>
    <cellStyle name="表标题 60 4" xfId="15721"/>
    <cellStyle name="表标题 60 4 2" xfId="15722"/>
    <cellStyle name="表标题 60 4 2 2" xfId="15723"/>
    <cellStyle name="表标题 60 4 2 3" xfId="15724"/>
    <cellStyle name="表标题 60 4 3" xfId="15725"/>
    <cellStyle name="表标题 60 4 4" xfId="15726"/>
    <cellStyle name="表标题 60 5" xfId="15727"/>
    <cellStyle name="表标题 60 5 2" xfId="15728"/>
    <cellStyle name="表标题 60 5 2 2" xfId="15729"/>
    <cellStyle name="表标题 60 5 2 3" xfId="15730"/>
    <cellStyle name="表标题 60 5 3" xfId="15731"/>
    <cellStyle name="表标题 60 5 4" xfId="15732"/>
    <cellStyle name="表标题 60 6" xfId="15733"/>
    <cellStyle name="表标题 60 6 2" xfId="15734"/>
    <cellStyle name="表标题 60 6 2 2" xfId="15735"/>
    <cellStyle name="表标题 60 6 2 3" xfId="15736"/>
    <cellStyle name="表标题 60 6 3" xfId="15737"/>
    <cellStyle name="表标题 60 6 4" xfId="15738"/>
    <cellStyle name="表标题 60 7" xfId="15739"/>
    <cellStyle name="表标题 60 7 2" xfId="15740"/>
    <cellStyle name="表标题 60 7 3" xfId="15741"/>
    <cellStyle name="表标题 60 8" xfId="15742"/>
    <cellStyle name="表标题 60 9" xfId="15743"/>
    <cellStyle name="表标题 61" xfId="15744"/>
    <cellStyle name="表标题 61 10" xfId="15745"/>
    <cellStyle name="表标题 61 11" xfId="15746"/>
    <cellStyle name="表标题 61 12" xfId="15747"/>
    <cellStyle name="表标题 61 13" xfId="15748"/>
    <cellStyle name="表标题 61 14" xfId="15749"/>
    <cellStyle name="表标题 61 15" xfId="15750"/>
    <cellStyle name="表标题 61 16" xfId="15751"/>
    <cellStyle name="表标题 61 17" xfId="15752"/>
    <cellStyle name="表标题 61 18" xfId="15753"/>
    <cellStyle name="表标题 61 19" xfId="15754"/>
    <cellStyle name="表标题 61 2" xfId="15755"/>
    <cellStyle name="表标题 61 2 2" xfId="15756"/>
    <cellStyle name="表标题 61 2 2 2" xfId="15757"/>
    <cellStyle name="表标题 61 2 2 3" xfId="15758"/>
    <cellStyle name="表标题 61 2 3" xfId="15759"/>
    <cellStyle name="表标题 61 2 4" xfId="15760"/>
    <cellStyle name="表标题 61 20" xfId="15761"/>
    <cellStyle name="表标题 61 3" xfId="15762"/>
    <cellStyle name="表标题 61 3 2" xfId="15763"/>
    <cellStyle name="表标题 61 3 2 2" xfId="15764"/>
    <cellStyle name="表标题 61 3 2 3" xfId="15765"/>
    <cellStyle name="表标题 61 3 3" xfId="15766"/>
    <cellStyle name="表标题 61 3 4" xfId="15767"/>
    <cellStyle name="表标题 61 4" xfId="15768"/>
    <cellStyle name="表标题 61 4 2" xfId="15769"/>
    <cellStyle name="表标题 61 4 2 2" xfId="15770"/>
    <cellStyle name="表标题 61 4 2 3" xfId="15771"/>
    <cellStyle name="表标题 61 4 3" xfId="15772"/>
    <cellStyle name="表标题 61 4 4" xfId="15773"/>
    <cellStyle name="表标题 61 5" xfId="15774"/>
    <cellStyle name="表标题 61 5 2" xfId="15775"/>
    <cellStyle name="表标题 61 5 2 2" xfId="15776"/>
    <cellStyle name="表标题 61 5 2 3" xfId="15777"/>
    <cellStyle name="表标题 61 5 3" xfId="15778"/>
    <cellStyle name="表标题 61 5 4" xfId="15779"/>
    <cellStyle name="表标题 61 6" xfId="15780"/>
    <cellStyle name="表标题 61 6 2" xfId="15781"/>
    <cellStyle name="表标题 61 6 2 2" xfId="15782"/>
    <cellStyle name="表标题 61 6 2 3" xfId="15783"/>
    <cellStyle name="表标题 61 6 3" xfId="15784"/>
    <cellStyle name="表标题 61 6 4" xfId="15785"/>
    <cellStyle name="表标题 61 7" xfId="15786"/>
    <cellStyle name="表标题 61 7 2" xfId="15787"/>
    <cellStyle name="表标题 61 7 3" xfId="15788"/>
    <cellStyle name="表标题 61 8" xfId="15789"/>
    <cellStyle name="表标题 61 9" xfId="15790"/>
    <cellStyle name="表标题 62" xfId="15791"/>
    <cellStyle name="表标题 62 10" xfId="15792"/>
    <cellStyle name="表标题 62 11" xfId="15793"/>
    <cellStyle name="表标题 62 12" xfId="15794"/>
    <cellStyle name="表标题 62 13" xfId="15795"/>
    <cellStyle name="表标题 62 14" xfId="15796"/>
    <cellStyle name="表标题 62 15" xfId="15797"/>
    <cellStyle name="表标题 62 16" xfId="15798"/>
    <cellStyle name="表标题 62 17" xfId="15799"/>
    <cellStyle name="表标题 62 18" xfId="15800"/>
    <cellStyle name="表标题 62 19" xfId="15801"/>
    <cellStyle name="表标题 62 2" xfId="15802"/>
    <cellStyle name="表标题 62 2 2" xfId="15803"/>
    <cellStyle name="表标题 62 2 2 2" xfId="15804"/>
    <cellStyle name="表标题 62 2 2 3" xfId="15805"/>
    <cellStyle name="表标题 62 2 3" xfId="15806"/>
    <cellStyle name="表标题 62 2 4" xfId="15807"/>
    <cellStyle name="表标题 62 20" xfId="15808"/>
    <cellStyle name="表标题 62 3" xfId="15809"/>
    <cellStyle name="表标题 62 3 2" xfId="15810"/>
    <cellStyle name="表标题 62 3 2 2" xfId="15811"/>
    <cellStyle name="表标题 62 3 2 3" xfId="15812"/>
    <cellStyle name="表标题 62 3 3" xfId="15813"/>
    <cellStyle name="表标题 62 3 4" xfId="15814"/>
    <cellStyle name="表标题 62 4" xfId="15815"/>
    <cellStyle name="表标题 62 4 2" xfId="15816"/>
    <cellStyle name="表标题 62 4 2 2" xfId="15817"/>
    <cellStyle name="表标题 62 4 2 3" xfId="15818"/>
    <cellStyle name="表标题 62 4 3" xfId="15819"/>
    <cellStyle name="表标题 62 4 4" xfId="15820"/>
    <cellStyle name="表标题 62 5" xfId="15821"/>
    <cellStyle name="表标题 62 5 2" xfId="15822"/>
    <cellStyle name="表标题 62 5 2 2" xfId="15823"/>
    <cellStyle name="表标题 62 5 2 3" xfId="15824"/>
    <cellStyle name="表标题 62 5 3" xfId="15825"/>
    <cellStyle name="表标题 62 5 4" xfId="15826"/>
    <cellStyle name="表标题 62 6" xfId="15827"/>
    <cellStyle name="表标题 62 6 2" xfId="15828"/>
    <cellStyle name="表标题 62 6 2 2" xfId="15829"/>
    <cellStyle name="表标题 62 6 2 3" xfId="15830"/>
    <cellStyle name="表标题 62 6 3" xfId="15831"/>
    <cellStyle name="表标题 62 6 4" xfId="15832"/>
    <cellStyle name="表标题 62 7" xfId="15833"/>
    <cellStyle name="表标题 62 7 2" xfId="15834"/>
    <cellStyle name="表标题 62 7 3" xfId="15835"/>
    <cellStyle name="表标题 62 8" xfId="15836"/>
    <cellStyle name="表标题 62 9" xfId="15837"/>
    <cellStyle name="表标题 63" xfId="15838"/>
    <cellStyle name="表标题 63 10" xfId="15839"/>
    <cellStyle name="表标题 63 11" xfId="15840"/>
    <cellStyle name="表标题 63 12" xfId="15841"/>
    <cellStyle name="表标题 63 13" xfId="15842"/>
    <cellStyle name="表标题 63 14" xfId="15843"/>
    <cellStyle name="表标题 63 15" xfId="15844"/>
    <cellStyle name="表标题 63 16" xfId="15845"/>
    <cellStyle name="表标题 63 17" xfId="15846"/>
    <cellStyle name="表标题 63 18" xfId="15847"/>
    <cellStyle name="表标题 63 19" xfId="15848"/>
    <cellStyle name="表标题 63 2" xfId="15849"/>
    <cellStyle name="表标题 63 2 2" xfId="15850"/>
    <cellStyle name="表标题 63 2 2 2" xfId="15851"/>
    <cellStyle name="表标题 63 2 2 3" xfId="15852"/>
    <cellStyle name="表标题 63 2 3" xfId="15853"/>
    <cellStyle name="表标题 63 2 4" xfId="15854"/>
    <cellStyle name="表标题 63 20" xfId="15855"/>
    <cellStyle name="表标题 63 3" xfId="15856"/>
    <cellStyle name="表标题 63 3 2" xfId="15857"/>
    <cellStyle name="表标题 63 3 2 2" xfId="15858"/>
    <cellStyle name="表标题 63 3 2 3" xfId="15859"/>
    <cellStyle name="表标题 63 3 3" xfId="15860"/>
    <cellStyle name="表标题 63 3 4" xfId="15861"/>
    <cellStyle name="表标题 63 4" xfId="15862"/>
    <cellStyle name="表标题 63 4 2" xfId="15863"/>
    <cellStyle name="表标题 63 4 2 2" xfId="15864"/>
    <cellStyle name="表标题 63 4 2 3" xfId="15865"/>
    <cellStyle name="表标题 63 4 3" xfId="15866"/>
    <cellStyle name="表标题 63 4 4" xfId="15867"/>
    <cellStyle name="表标题 63 5" xfId="15868"/>
    <cellStyle name="表标题 63 5 2" xfId="15869"/>
    <cellStyle name="表标题 63 5 2 2" xfId="15870"/>
    <cellStyle name="表标题 63 5 2 3" xfId="15871"/>
    <cellStyle name="表标题 63 5 3" xfId="15872"/>
    <cellStyle name="表标题 63 5 4" xfId="15873"/>
    <cellStyle name="表标题 63 6" xfId="15874"/>
    <cellStyle name="表标题 63 6 2" xfId="15875"/>
    <cellStyle name="表标题 63 6 2 2" xfId="15876"/>
    <cellStyle name="表标题 63 6 2 3" xfId="15877"/>
    <cellStyle name="表标题 63 6 3" xfId="15878"/>
    <cellStyle name="表标题 63 6 4" xfId="15879"/>
    <cellStyle name="表标题 63 7" xfId="15880"/>
    <cellStyle name="表标题 63 7 2" xfId="15881"/>
    <cellStyle name="表标题 63 7 3" xfId="15882"/>
    <cellStyle name="表标题 63 8" xfId="15883"/>
    <cellStyle name="表标题 63 9" xfId="15884"/>
    <cellStyle name="表标题 64" xfId="15885"/>
    <cellStyle name="表标题 64 10" xfId="15886"/>
    <cellStyle name="表标题 64 11" xfId="15887"/>
    <cellStyle name="表标题 64 12" xfId="15888"/>
    <cellStyle name="表标题 64 13" xfId="15889"/>
    <cellStyle name="表标题 64 14" xfId="15890"/>
    <cellStyle name="表标题 64 15" xfId="15891"/>
    <cellStyle name="表标题 64 16" xfId="15892"/>
    <cellStyle name="表标题 64 17" xfId="15893"/>
    <cellStyle name="表标题 64 18" xfId="15894"/>
    <cellStyle name="表标题 64 19" xfId="15895"/>
    <cellStyle name="表标题 64 2" xfId="15896"/>
    <cellStyle name="表标题 64 2 2" xfId="15897"/>
    <cellStyle name="表标题 64 2 2 2" xfId="15898"/>
    <cellStyle name="表标题 64 2 2 3" xfId="15899"/>
    <cellStyle name="表标题 64 2 3" xfId="15900"/>
    <cellStyle name="表标题 64 2 4" xfId="15901"/>
    <cellStyle name="表标题 64 20" xfId="15902"/>
    <cellStyle name="表标题 64 3" xfId="15903"/>
    <cellStyle name="表标题 64 3 2" xfId="15904"/>
    <cellStyle name="表标题 64 3 2 2" xfId="15905"/>
    <cellStyle name="表标题 64 3 2 3" xfId="15906"/>
    <cellStyle name="表标题 64 3 3" xfId="15907"/>
    <cellStyle name="表标题 64 3 4" xfId="15908"/>
    <cellStyle name="表标题 64 4" xfId="15909"/>
    <cellStyle name="表标题 64 4 2" xfId="15910"/>
    <cellStyle name="表标题 64 4 2 2" xfId="15911"/>
    <cellStyle name="表标题 64 4 2 3" xfId="15912"/>
    <cellStyle name="表标题 64 4 3" xfId="15913"/>
    <cellStyle name="表标题 64 4 4" xfId="15914"/>
    <cellStyle name="表标题 64 5" xfId="15915"/>
    <cellStyle name="表标题 64 5 2" xfId="15916"/>
    <cellStyle name="表标题 64 5 2 2" xfId="15917"/>
    <cellStyle name="表标题 64 5 2 3" xfId="15918"/>
    <cellStyle name="表标题 64 5 3" xfId="15919"/>
    <cellStyle name="表标题 64 5 4" xfId="15920"/>
    <cellStyle name="表标题 64 6" xfId="15921"/>
    <cellStyle name="表标题 64 6 2" xfId="15922"/>
    <cellStyle name="表标题 64 6 2 2" xfId="15923"/>
    <cellStyle name="表标题 64 6 2 3" xfId="15924"/>
    <cellStyle name="表标题 64 6 3" xfId="15925"/>
    <cellStyle name="表标题 64 6 4" xfId="15926"/>
    <cellStyle name="表标题 64 7" xfId="15927"/>
    <cellStyle name="表标题 64 7 2" xfId="15928"/>
    <cellStyle name="表标题 64 7 3" xfId="15929"/>
    <cellStyle name="表标题 64 8" xfId="15930"/>
    <cellStyle name="表标题 64 9" xfId="15931"/>
    <cellStyle name="表标题 65" xfId="15932"/>
    <cellStyle name="表标题 65 10" xfId="15933"/>
    <cellStyle name="表标题 65 11" xfId="15934"/>
    <cellStyle name="表标题 65 12" xfId="15935"/>
    <cellStyle name="表标题 65 13" xfId="15936"/>
    <cellStyle name="表标题 65 14" xfId="15937"/>
    <cellStyle name="表标题 65 15" xfId="15938"/>
    <cellStyle name="表标题 65 16" xfId="15939"/>
    <cellStyle name="表标题 65 17" xfId="15940"/>
    <cellStyle name="表标题 65 18" xfId="15941"/>
    <cellStyle name="表标题 65 19" xfId="15942"/>
    <cellStyle name="表标题 65 2" xfId="15943"/>
    <cellStyle name="表标题 65 2 2" xfId="15944"/>
    <cellStyle name="表标题 65 2 2 2" xfId="15945"/>
    <cellStyle name="表标题 65 2 2 3" xfId="15946"/>
    <cellStyle name="表标题 65 2 3" xfId="15947"/>
    <cellStyle name="表标题 65 2 4" xfId="15948"/>
    <cellStyle name="表标题 65 20" xfId="15949"/>
    <cellStyle name="表标题 65 3" xfId="15950"/>
    <cellStyle name="表标题 65 3 2" xfId="15951"/>
    <cellStyle name="表标题 65 3 2 2" xfId="15952"/>
    <cellStyle name="表标题 65 3 2 3" xfId="15953"/>
    <cellStyle name="表标题 65 3 3" xfId="15954"/>
    <cellStyle name="表标题 65 3 4" xfId="15955"/>
    <cellStyle name="表标题 65 4" xfId="15956"/>
    <cellStyle name="表标题 65 4 2" xfId="15957"/>
    <cellStyle name="表标题 65 4 2 2" xfId="15958"/>
    <cellStyle name="表标题 65 4 2 3" xfId="15959"/>
    <cellStyle name="表标题 65 4 3" xfId="15960"/>
    <cellStyle name="表标题 65 4 4" xfId="15961"/>
    <cellStyle name="表标题 65 5" xfId="15962"/>
    <cellStyle name="表标题 65 5 2" xfId="15963"/>
    <cellStyle name="表标题 65 5 2 2" xfId="15964"/>
    <cellStyle name="表标题 65 5 2 3" xfId="15965"/>
    <cellStyle name="表标题 65 5 3" xfId="15966"/>
    <cellStyle name="表标题 65 5 4" xfId="15967"/>
    <cellStyle name="表标题 65 6" xfId="15968"/>
    <cellStyle name="表标题 65 6 2" xfId="15969"/>
    <cellStyle name="表标题 65 6 2 2" xfId="15970"/>
    <cellStyle name="表标题 65 6 2 3" xfId="15971"/>
    <cellStyle name="表标题 65 6 3" xfId="15972"/>
    <cellStyle name="表标题 65 6 4" xfId="15973"/>
    <cellStyle name="表标题 65 7" xfId="15974"/>
    <cellStyle name="表标题 65 7 2" xfId="15975"/>
    <cellStyle name="表标题 65 7 3" xfId="15976"/>
    <cellStyle name="表标题 65 8" xfId="15977"/>
    <cellStyle name="表标题 65 9" xfId="15978"/>
    <cellStyle name="表标题 66" xfId="15979"/>
    <cellStyle name="表标题 66 10" xfId="15980"/>
    <cellStyle name="表标题 66 11" xfId="15981"/>
    <cellStyle name="表标题 66 12" xfId="15982"/>
    <cellStyle name="表标题 66 13" xfId="15983"/>
    <cellStyle name="表标题 66 14" xfId="15984"/>
    <cellStyle name="表标题 66 15" xfId="15985"/>
    <cellStyle name="表标题 66 16" xfId="15986"/>
    <cellStyle name="表标题 66 17" xfId="15987"/>
    <cellStyle name="表标题 66 18" xfId="15988"/>
    <cellStyle name="表标题 66 19" xfId="15989"/>
    <cellStyle name="表标题 66 2" xfId="15990"/>
    <cellStyle name="表标题 66 2 2" xfId="15991"/>
    <cellStyle name="表标题 66 2 2 2" xfId="15992"/>
    <cellStyle name="表标题 66 2 2 3" xfId="15993"/>
    <cellStyle name="表标题 66 2 3" xfId="15994"/>
    <cellStyle name="表标题 66 2 4" xfId="15995"/>
    <cellStyle name="表标题 66 20" xfId="15996"/>
    <cellStyle name="表标题 66 3" xfId="15997"/>
    <cellStyle name="表标题 66 3 2" xfId="15998"/>
    <cellStyle name="表标题 66 3 2 2" xfId="15999"/>
    <cellStyle name="表标题 66 3 2 3" xfId="16000"/>
    <cellStyle name="表标题 66 3 3" xfId="16001"/>
    <cellStyle name="表标题 66 3 4" xfId="16002"/>
    <cellStyle name="表标题 66 4" xfId="16003"/>
    <cellStyle name="表标题 66 4 2" xfId="16004"/>
    <cellStyle name="表标题 66 4 2 2" xfId="16005"/>
    <cellStyle name="表标题 66 4 2 3" xfId="16006"/>
    <cellStyle name="表标题 66 4 3" xfId="16007"/>
    <cellStyle name="表标题 66 4 4" xfId="16008"/>
    <cellStyle name="表标题 66 5" xfId="16009"/>
    <cellStyle name="表标题 66 5 2" xfId="16010"/>
    <cellStyle name="表标题 66 5 2 2" xfId="16011"/>
    <cellStyle name="表标题 66 5 2 3" xfId="16012"/>
    <cellStyle name="表标题 66 5 3" xfId="16013"/>
    <cellStyle name="表标题 66 5 4" xfId="16014"/>
    <cellStyle name="表标题 66 6" xfId="16015"/>
    <cellStyle name="表标题 66 6 2" xfId="16016"/>
    <cellStyle name="表标题 66 6 2 2" xfId="16017"/>
    <cellStyle name="表标题 66 6 2 3" xfId="16018"/>
    <cellStyle name="表标题 66 6 3" xfId="16019"/>
    <cellStyle name="表标题 66 6 4" xfId="16020"/>
    <cellStyle name="表标题 66 7" xfId="16021"/>
    <cellStyle name="表标题 66 7 2" xfId="16022"/>
    <cellStyle name="表标题 66 7 3" xfId="16023"/>
    <cellStyle name="表标题 66 8" xfId="16024"/>
    <cellStyle name="表标题 66 9" xfId="16025"/>
    <cellStyle name="表标题 67" xfId="16026"/>
    <cellStyle name="表标题 67 10" xfId="16027"/>
    <cellStyle name="表标题 67 11" xfId="16028"/>
    <cellStyle name="表标题 67 12" xfId="16029"/>
    <cellStyle name="表标题 67 13" xfId="16030"/>
    <cellStyle name="表标题 67 14" xfId="16031"/>
    <cellStyle name="表标题 67 15" xfId="16032"/>
    <cellStyle name="表标题 67 16" xfId="16033"/>
    <cellStyle name="表标题 67 17" xfId="16034"/>
    <cellStyle name="表标题 67 18" xfId="16035"/>
    <cellStyle name="表标题 67 19" xfId="16036"/>
    <cellStyle name="表标题 67 2" xfId="16037"/>
    <cellStyle name="表标题 67 2 2" xfId="16038"/>
    <cellStyle name="表标题 67 2 2 2" xfId="16039"/>
    <cellStyle name="表标题 67 2 2 3" xfId="16040"/>
    <cellStyle name="表标题 67 2 3" xfId="16041"/>
    <cellStyle name="表标题 67 2 4" xfId="16042"/>
    <cellStyle name="表标题 67 20" xfId="16043"/>
    <cellStyle name="表标题 67 3" xfId="16044"/>
    <cellStyle name="表标题 67 3 2" xfId="16045"/>
    <cellStyle name="表标题 67 3 2 2" xfId="16046"/>
    <cellStyle name="表标题 67 3 2 3" xfId="16047"/>
    <cellStyle name="表标题 67 3 3" xfId="16048"/>
    <cellStyle name="表标题 67 3 4" xfId="16049"/>
    <cellStyle name="表标题 67 4" xfId="16050"/>
    <cellStyle name="表标题 67 4 2" xfId="16051"/>
    <cellStyle name="表标题 67 4 2 2" xfId="16052"/>
    <cellStyle name="表标题 67 4 2 3" xfId="16053"/>
    <cellStyle name="表标题 67 4 3" xfId="16054"/>
    <cellStyle name="表标题 67 4 4" xfId="16055"/>
    <cellStyle name="表标题 67 5" xfId="16056"/>
    <cellStyle name="表标题 67 5 2" xfId="16057"/>
    <cellStyle name="表标题 67 5 2 2" xfId="16058"/>
    <cellStyle name="表标题 67 5 2 3" xfId="16059"/>
    <cellStyle name="表标题 67 5 3" xfId="16060"/>
    <cellStyle name="表标题 67 5 4" xfId="16061"/>
    <cellStyle name="表标题 67 6" xfId="16062"/>
    <cellStyle name="表标题 67 6 2" xfId="16063"/>
    <cellStyle name="表标题 67 6 2 2" xfId="16064"/>
    <cellStyle name="表标题 67 6 2 3" xfId="16065"/>
    <cellStyle name="表标题 67 6 3" xfId="16066"/>
    <cellStyle name="表标题 67 6 4" xfId="16067"/>
    <cellStyle name="表标题 67 7" xfId="16068"/>
    <cellStyle name="表标题 67 7 2" xfId="16069"/>
    <cellStyle name="表标题 67 7 3" xfId="16070"/>
    <cellStyle name="表标题 67 8" xfId="16071"/>
    <cellStyle name="表标题 67 9" xfId="16072"/>
    <cellStyle name="表标题 68" xfId="16073"/>
    <cellStyle name="表标题 68 10" xfId="16074"/>
    <cellStyle name="表标题 68 11" xfId="16075"/>
    <cellStyle name="表标题 68 12" xfId="16076"/>
    <cellStyle name="表标题 68 13" xfId="16077"/>
    <cellStyle name="表标题 68 14" xfId="16078"/>
    <cellStyle name="表标题 68 15" xfId="16079"/>
    <cellStyle name="表标题 68 16" xfId="16080"/>
    <cellStyle name="表标题 68 17" xfId="16081"/>
    <cellStyle name="表标题 68 18" xfId="16082"/>
    <cellStyle name="表标题 68 19" xfId="16083"/>
    <cellStyle name="表标题 68 2" xfId="16084"/>
    <cellStyle name="表标题 68 2 2" xfId="16085"/>
    <cellStyle name="表标题 68 2 2 2" xfId="16086"/>
    <cellStyle name="表标题 68 2 2 3" xfId="16087"/>
    <cellStyle name="表标题 68 2 3" xfId="16088"/>
    <cellStyle name="表标题 68 2 4" xfId="16089"/>
    <cellStyle name="表标题 68 20" xfId="16090"/>
    <cellStyle name="表标题 68 3" xfId="16091"/>
    <cellStyle name="表标题 68 3 2" xfId="16092"/>
    <cellStyle name="表标题 68 3 2 2" xfId="16093"/>
    <cellStyle name="表标题 68 3 2 3" xfId="16094"/>
    <cellStyle name="表标题 68 3 3" xfId="16095"/>
    <cellStyle name="表标题 68 3 4" xfId="16096"/>
    <cellStyle name="表标题 68 4" xfId="16097"/>
    <cellStyle name="表标题 68 4 2" xfId="16098"/>
    <cellStyle name="表标题 68 4 2 2" xfId="16099"/>
    <cellStyle name="表标题 68 4 2 3" xfId="16100"/>
    <cellStyle name="表标题 68 4 3" xfId="16101"/>
    <cellStyle name="表标题 68 4 4" xfId="16102"/>
    <cellStyle name="表标题 68 5" xfId="16103"/>
    <cellStyle name="表标题 68 5 2" xfId="16104"/>
    <cellStyle name="表标题 68 5 2 2" xfId="16105"/>
    <cellStyle name="表标题 68 5 2 3" xfId="16106"/>
    <cellStyle name="表标题 68 5 3" xfId="16107"/>
    <cellStyle name="表标题 68 5 4" xfId="16108"/>
    <cellStyle name="表标题 68 6" xfId="16109"/>
    <cellStyle name="表标题 68 6 2" xfId="16110"/>
    <cellStyle name="表标题 68 6 2 2" xfId="16111"/>
    <cellStyle name="表标题 68 6 2 3" xfId="16112"/>
    <cellStyle name="表标题 68 6 3" xfId="16113"/>
    <cellStyle name="表标题 68 6 4" xfId="16114"/>
    <cellStyle name="表标题 68 7" xfId="16115"/>
    <cellStyle name="表标题 68 7 2" xfId="16116"/>
    <cellStyle name="表标题 68 7 3" xfId="16117"/>
    <cellStyle name="表标题 68 8" xfId="16118"/>
    <cellStyle name="表标题 68 9" xfId="16119"/>
    <cellStyle name="表标题 69" xfId="16120"/>
    <cellStyle name="表标题 69 10" xfId="16121"/>
    <cellStyle name="表标题 69 11" xfId="16122"/>
    <cellStyle name="表标题 69 12" xfId="16123"/>
    <cellStyle name="表标题 69 13" xfId="16124"/>
    <cellStyle name="表标题 69 14" xfId="16125"/>
    <cellStyle name="表标题 69 15" xfId="16126"/>
    <cellStyle name="表标题 69 16" xfId="16127"/>
    <cellStyle name="表标题 69 17" xfId="16128"/>
    <cellStyle name="表标题 69 18" xfId="16129"/>
    <cellStyle name="表标题 69 19" xfId="16130"/>
    <cellStyle name="表标题 69 2" xfId="16131"/>
    <cellStyle name="表标题 69 2 2" xfId="16132"/>
    <cellStyle name="表标题 69 2 2 2" xfId="16133"/>
    <cellStyle name="表标题 69 2 2 3" xfId="16134"/>
    <cellStyle name="表标题 69 2 3" xfId="16135"/>
    <cellStyle name="表标题 69 2 4" xfId="16136"/>
    <cellStyle name="表标题 69 20" xfId="16137"/>
    <cellStyle name="表标题 69 3" xfId="16138"/>
    <cellStyle name="表标题 69 3 2" xfId="16139"/>
    <cellStyle name="表标题 69 3 2 2" xfId="16140"/>
    <cellStyle name="表标题 69 3 2 3" xfId="16141"/>
    <cellStyle name="表标题 69 3 3" xfId="16142"/>
    <cellStyle name="表标题 69 3 4" xfId="16143"/>
    <cellStyle name="表标题 69 4" xfId="16144"/>
    <cellStyle name="表标题 69 4 2" xfId="16145"/>
    <cellStyle name="表标题 69 4 2 2" xfId="16146"/>
    <cellStyle name="表标题 69 4 2 3" xfId="16147"/>
    <cellStyle name="表标题 69 4 3" xfId="16148"/>
    <cellStyle name="表标题 69 4 4" xfId="16149"/>
    <cellStyle name="表标题 69 5" xfId="16150"/>
    <cellStyle name="表标题 69 5 2" xfId="16151"/>
    <cellStyle name="表标题 69 5 2 2" xfId="16152"/>
    <cellStyle name="表标题 69 5 2 3" xfId="16153"/>
    <cellStyle name="表标题 69 5 3" xfId="16154"/>
    <cellStyle name="表标题 69 5 4" xfId="16155"/>
    <cellStyle name="表标题 69 6" xfId="16156"/>
    <cellStyle name="表标题 69 6 2" xfId="16157"/>
    <cellStyle name="表标题 69 6 2 2" xfId="16158"/>
    <cellStyle name="表标题 69 6 2 3" xfId="16159"/>
    <cellStyle name="表标题 69 6 3" xfId="16160"/>
    <cellStyle name="表标题 69 6 4" xfId="16161"/>
    <cellStyle name="表标题 69 7" xfId="16162"/>
    <cellStyle name="表标题 69 7 2" xfId="16163"/>
    <cellStyle name="表标题 69 7 3" xfId="16164"/>
    <cellStyle name="表标题 69 8" xfId="16165"/>
    <cellStyle name="表标题 69 9" xfId="16166"/>
    <cellStyle name="表标题 7" xfId="16167"/>
    <cellStyle name="表标题 7 10" xfId="16168"/>
    <cellStyle name="表标题 7 11" xfId="16169"/>
    <cellStyle name="表标题 7 12" xfId="16170"/>
    <cellStyle name="表标题 7 13" xfId="16171"/>
    <cellStyle name="表标题 7 14" xfId="16172"/>
    <cellStyle name="表标题 7 15" xfId="16173"/>
    <cellStyle name="表标题 7 16" xfId="16174"/>
    <cellStyle name="表标题 7 17" xfId="16175"/>
    <cellStyle name="表标题 7 18" xfId="16176"/>
    <cellStyle name="表标题 7 19" xfId="16177"/>
    <cellStyle name="表标题 7 2" xfId="16178"/>
    <cellStyle name="表标题 7 2 2" xfId="16179"/>
    <cellStyle name="表标题 7 2 2 2" xfId="16180"/>
    <cellStyle name="表标题 7 2 2 3" xfId="16181"/>
    <cellStyle name="表标题 7 2 3" xfId="16182"/>
    <cellStyle name="表标题 7 2 4" xfId="16183"/>
    <cellStyle name="表标题 7 20" xfId="16184"/>
    <cellStyle name="表标题 7 3" xfId="16185"/>
    <cellStyle name="表标题 7 3 2" xfId="16186"/>
    <cellStyle name="表标题 7 3 2 2" xfId="16187"/>
    <cellStyle name="表标题 7 3 2 3" xfId="16188"/>
    <cellStyle name="表标题 7 3 3" xfId="16189"/>
    <cellStyle name="表标题 7 3 4" xfId="16190"/>
    <cellStyle name="表标题 7 4" xfId="16191"/>
    <cellStyle name="表标题 7 4 2" xfId="16192"/>
    <cellStyle name="表标题 7 4 2 2" xfId="16193"/>
    <cellStyle name="表标题 7 4 2 3" xfId="16194"/>
    <cellStyle name="表标题 7 4 3" xfId="16195"/>
    <cellStyle name="表标题 7 4 4" xfId="16196"/>
    <cellStyle name="表标题 7 5" xfId="16197"/>
    <cellStyle name="表标题 7 5 2" xfId="16198"/>
    <cellStyle name="表标题 7 5 2 2" xfId="16199"/>
    <cellStyle name="表标题 7 5 2 3" xfId="16200"/>
    <cellStyle name="表标题 7 5 3" xfId="16201"/>
    <cellStyle name="表标题 7 5 4" xfId="16202"/>
    <cellStyle name="表标题 7 6" xfId="16203"/>
    <cellStyle name="表标题 7 6 2" xfId="16204"/>
    <cellStyle name="表标题 7 6 2 2" xfId="16205"/>
    <cellStyle name="表标题 7 6 2 3" xfId="16206"/>
    <cellStyle name="表标题 7 6 3" xfId="16207"/>
    <cellStyle name="表标题 7 6 4" xfId="16208"/>
    <cellStyle name="表标题 7 7" xfId="16209"/>
    <cellStyle name="表标题 7 7 2" xfId="16210"/>
    <cellStyle name="表标题 7 7 3" xfId="16211"/>
    <cellStyle name="表标题 7 8" xfId="16212"/>
    <cellStyle name="表标题 7 9" xfId="16213"/>
    <cellStyle name="表标题 70" xfId="16214"/>
    <cellStyle name="表标题 70 10" xfId="16215"/>
    <cellStyle name="表标题 70 11" xfId="16216"/>
    <cellStyle name="表标题 70 12" xfId="16217"/>
    <cellStyle name="表标题 70 13" xfId="16218"/>
    <cellStyle name="表标题 70 14" xfId="16219"/>
    <cellStyle name="表标题 70 15" xfId="16220"/>
    <cellStyle name="表标题 70 16" xfId="16221"/>
    <cellStyle name="表标题 70 17" xfId="16222"/>
    <cellStyle name="表标题 70 18" xfId="16223"/>
    <cellStyle name="表标题 70 19" xfId="16224"/>
    <cellStyle name="表标题 70 2" xfId="16225"/>
    <cellStyle name="表标题 70 2 2" xfId="16226"/>
    <cellStyle name="表标题 70 2 2 2" xfId="16227"/>
    <cellStyle name="表标题 70 2 2 3" xfId="16228"/>
    <cellStyle name="表标题 70 2 3" xfId="16229"/>
    <cellStyle name="表标题 70 2 4" xfId="16230"/>
    <cellStyle name="表标题 70 20" xfId="16231"/>
    <cellStyle name="表标题 70 3" xfId="16232"/>
    <cellStyle name="表标题 70 3 2" xfId="16233"/>
    <cellStyle name="表标题 70 3 2 2" xfId="16234"/>
    <cellStyle name="表标题 70 3 2 3" xfId="16235"/>
    <cellStyle name="表标题 70 3 3" xfId="16236"/>
    <cellStyle name="表标题 70 3 4" xfId="16237"/>
    <cellStyle name="表标题 70 4" xfId="16238"/>
    <cellStyle name="表标题 70 4 2" xfId="16239"/>
    <cellStyle name="表标题 70 4 2 2" xfId="16240"/>
    <cellStyle name="表标题 70 4 2 3" xfId="16241"/>
    <cellStyle name="表标题 70 4 3" xfId="16242"/>
    <cellStyle name="表标题 70 4 4" xfId="16243"/>
    <cellStyle name="表标题 70 5" xfId="16244"/>
    <cellStyle name="表标题 70 5 2" xfId="16245"/>
    <cellStyle name="表标题 70 5 2 2" xfId="16246"/>
    <cellStyle name="表标题 70 5 2 3" xfId="16247"/>
    <cellStyle name="表标题 70 5 3" xfId="16248"/>
    <cellStyle name="表标题 70 5 4" xfId="16249"/>
    <cellStyle name="表标题 70 6" xfId="16250"/>
    <cellStyle name="表标题 70 6 2" xfId="16251"/>
    <cellStyle name="表标题 70 6 2 2" xfId="16252"/>
    <cellStyle name="表标题 70 6 2 3" xfId="16253"/>
    <cellStyle name="表标题 70 6 3" xfId="16254"/>
    <cellStyle name="表标题 70 6 4" xfId="16255"/>
    <cellStyle name="表标题 70 7" xfId="16256"/>
    <cellStyle name="表标题 70 7 2" xfId="16257"/>
    <cellStyle name="表标题 70 7 3" xfId="16258"/>
    <cellStyle name="表标题 70 8" xfId="16259"/>
    <cellStyle name="表标题 70 9" xfId="16260"/>
    <cellStyle name="表标题 71" xfId="16261"/>
    <cellStyle name="表标题 71 10" xfId="16262"/>
    <cellStyle name="表标题 71 11" xfId="16263"/>
    <cellStyle name="表标题 71 12" xfId="16264"/>
    <cellStyle name="表标题 71 13" xfId="16265"/>
    <cellStyle name="表标题 71 14" xfId="16266"/>
    <cellStyle name="表标题 71 15" xfId="16267"/>
    <cellStyle name="表标题 71 16" xfId="16268"/>
    <cellStyle name="表标题 71 17" xfId="16269"/>
    <cellStyle name="表标题 71 18" xfId="16270"/>
    <cellStyle name="表标题 71 19" xfId="16271"/>
    <cellStyle name="表标题 71 2" xfId="16272"/>
    <cellStyle name="表标题 71 2 2" xfId="16273"/>
    <cellStyle name="表标题 71 2 2 2" xfId="16274"/>
    <cellStyle name="表标题 71 2 2 3" xfId="16275"/>
    <cellStyle name="表标题 71 2 3" xfId="16276"/>
    <cellStyle name="表标题 71 2 4" xfId="16277"/>
    <cellStyle name="表标题 71 20" xfId="16278"/>
    <cellStyle name="表标题 71 3" xfId="16279"/>
    <cellStyle name="表标题 71 3 2" xfId="16280"/>
    <cellStyle name="表标题 71 3 2 2" xfId="16281"/>
    <cellStyle name="表标题 71 3 2 3" xfId="16282"/>
    <cellStyle name="表标题 71 3 3" xfId="16283"/>
    <cellStyle name="表标题 71 3 4" xfId="16284"/>
    <cellStyle name="表标题 71 4" xfId="16285"/>
    <cellStyle name="表标题 71 4 2" xfId="16286"/>
    <cellStyle name="表标题 71 4 2 2" xfId="16287"/>
    <cellStyle name="表标题 71 4 2 3" xfId="16288"/>
    <cellStyle name="表标题 71 4 3" xfId="16289"/>
    <cellStyle name="表标题 71 4 4" xfId="16290"/>
    <cellStyle name="表标题 71 5" xfId="16291"/>
    <cellStyle name="表标题 71 5 2" xfId="16292"/>
    <cellStyle name="表标题 71 5 2 2" xfId="16293"/>
    <cellStyle name="表标题 71 5 2 3" xfId="16294"/>
    <cellStyle name="表标题 71 5 3" xfId="16295"/>
    <cellStyle name="表标题 71 5 4" xfId="16296"/>
    <cellStyle name="表标题 71 6" xfId="16297"/>
    <cellStyle name="表标题 71 6 2" xfId="16298"/>
    <cellStyle name="表标题 71 6 2 2" xfId="16299"/>
    <cellStyle name="表标题 71 6 2 3" xfId="16300"/>
    <cellStyle name="表标题 71 6 3" xfId="16301"/>
    <cellStyle name="表标题 71 6 4" xfId="16302"/>
    <cellStyle name="表标题 71 7" xfId="16303"/>
    <cellStyle name="表标题 71 7 2" xfId="16304"/>
    <cellStyle name="表标题 71 7 3" xfId="16305"/>
    <cellStyle name="表标题 71 8" xfId="16306"/>
    <cellStyle name="表标题 71 9" xfId="16307"/>
    <cellStyle name="表标题 72" xfId="16308"/>
    <cellStyle name="表标题 72 10" xfId="16309"/>
    <cellStyle name="表标题 72 11" xfId="16310"/>
    <cellStyle name="表标题 72 12" xfId="16311"/>
    <cellStyle name="表标题 72 13" xfId="16312"/>
    <cellStyle name="表标题 72 14" xfId="16313"/>
    <cellStyle name="表标题 72 15" xfId="16314"/>
    <cellStyle name="表标题 72 16" xfId="16315"/>
    <cellStyle name="表标题 72 17" xfId="16316"/>
    <cellStyle name="表标题 72 18" xfId="16317"/>
    <cellStyle name="表标题 72 19" xfId="16318"/>
    <cellStyle name="表标题 72 2" xfId="16319"/>
    <cellStyle name="表标题 72 2 2" xfId="16320"/>
    <cellStyle name="表标题 72 2 2 2" xfId="16321"/>
    <cellStyle name="表标题 72 2 2 3" xfId="16322"/>
    <cellStyle name="表标题 72 2 3" xfId="16323"/>
    <cellStyle name="表标题 72 2 4" xfId="16324"/>
    <cellStyle name="表标题 72 20" xfId="16325"/>
    <cellStyle name="表标题 72 3" xfId="16326"/>
    <cellStyle name="表标题 72 3 2" xfId="16327"/>
    <cellStyle name="表标题 72 3 2 2" xfId="16328"/>
    <cellStyle name="表标题 72 3 2 3" xfId="16329"/>
    <cellStyle name="表标题 72 3 3" xfId="16330"/>
    <cellStyle name="表标题 72 3 4" xfId="16331"/>
    <cellStyle name="表标题 72 4" xfId="16332"/>
    <cellStyle name="表标题 72 4 2" xfId="16333"/>
    <cellStyle name="表标题 72 4 2 2" xfId="16334"/>
    <cellStyle name="表标题 72 4 2 3" xfId="16335"/>
    <cellStyle name="表标题 72 4 3" xfId="16336"/>
    <cellStyle name="表标题 72 4 4" xfId="16337"/>
    <cellStyle name="表标题 72 5" xfId="16338"/>
    <cellStyle name="表标题 72 5 2" xfId="16339"/>
    <cellStyle name="表标题 72 5 2 2" xfId="16340"/>
    <cellStyle name="表标题 72 5 2 3" xfId="16341"/>
    <cellStyle name="表标题 72 5 3" xfId="16342"/>
    <cellStyle name="表标题 72 5 4" xfId="16343"/>
    <cellStyle name="表标题 72 6" xfId="16344"/>
    <cellStyle name="表标题 72 6 2" xfId="16345"/>
    <cellStyle name="表标题 72 6 2 2" xfId="16346"/>
    <cellStyle name="表标题 72 6 2 3" xfId="16347"/>
    <cellStyle name="表标题 72 6 3" xfId="16348"/>
    <cellStyle name="表标题 72 6 4" xfId="16349"/>
    <cellStyle name="表标题 72 7" xfId="16350"/>
    <cellStyle name="表标题 72 7 2" xfId="16351"/>
    <cellStyle name="表标题 72 7 3" xfId="16352"/>
    <cellStyle name="表标题 72 8" xfId="16353"/>
    <cellStyle name="表标题 72 9" xfId="16354"/>
    <cellStyle name="表标题 73" xfId="16355"/>
    <cellStyle name="表标题 73 10" xfId="16356"/>
    <cellStyle name="表标题 73 11" xfId="16357"/>
    <cellStyle name="表标题 73 12" xfId="16358"/>
    <cellStyle name="表标题 73 13" xfId="16359"/>
    <cellStyle name="表标题 73 14" xfId="16360"/>
    <cellStyle name="表标题 73 15" xfId="16361"/>
    <cellStyle name="表标题 73 16" xfId="16362"/>
    <cellStyle name="表标题 73 17" xfId="16363"/>
    <cellStyle name="表标题 73 18" xfId="16364"/>
    <cellStyle name="表标题 73 19" xfId="16365"/>
    <cellStyle name="表标题 73 2" xfId="16366"/>
    <cellStyle name="表标题 73 2 2" xfId="16367"/>
    <cellStyle name="表标题 73 2 2 2" xfId="16368"/>
    <cellStyle name="表标题 73 2 2 3" xfId="16369"/>
    <cellStyle name="表标题 73 2 3" xfId="16370"/>
    <cellStyle name="表标题 73 2 4" xfId="16371"/>
    <cellStyle name="表标题 73 20" xfId="16372"/>
    <cellStyle name="表标题 73 3" xfId="16373"/>
    <cellStyle name="表标题 73 3 2" xfId="16374"/>
    <cellStyle name="表标题 73 3 2 2" xfId="16375"/>
    <cellStyle name="表标题 73 3 2 3" xfId="16376"/>
    <cellStyle name="表标题 73 3 3" xfId="16377"/>
    <cellStyle name="表标题 73 3 4" xfId="16378"/>
    <cellStyle name="表标题 73 4" xfId="16379"/>
    <cellStyle name="表标题 73 4 2" xfId="16380"/>
    <cellStyle name="表标题 73 4 2 2" xfId="16381"/>
    <cellStyle name="表标题 73 4 2 3" xfId="16382"/>
    <cellStyle name="表标题 73 4 3" xfId="16383"/>
    <cellStyle name="表标题 73 4 4" xfId="16384"/>
    <cellStyle name="表标题 73 5" xfId="16385"/>
    <cellStyle name="表标题 73 5 2" xfId="16386"/>
    <cellStyle name="表标题 73 5 2 2" xfId="16387"/>
    <cellStyle name="表标题 73 5 2 3" xfId="16388"/>
    <cellStyle name="表标题 73 5 3" xfId="16389"/>
    <cellStyle name="表标题 73 5 4" xfId="16390"/>
    <cellStyle name="表标题 73 6" xfId="16391"/>
    <cellStyle name="表标题 73 6 2" xfId="16392"/>
    <cellStyle name="表标题 73 6 2 2" xfId="16393"/>
    <cellStyle name="表标题 73 6 2 3" xfId="16394"/>
    <cellStyle name="表标题 73 6 3" xfId="16395"/>
    <cellStyle name="表标题 73 6 4" xfId="16396"/>
    <cellStyle name="表标题 73 7" xfId="16397"/>
    <cellStyle name="表标题 73 7 2" xfId="16398"/>
    <cellStyle name="表标题 73 7 3" xfId="16399"/>
    <cellStyle name="表标题 73 8" xfId="16400"/>
    <cellStyle name="表标题 73 9" xfId="16401"/>
    <cellStyle name="表标题 74" xfId="16402"/>
    <cellStyle name="表标题 74 10" xfId="16403"/>
    <cellStyle name="表标题 74 11" xfId="16404"/>
    <cellStyle name="表标题 74 12" xfId="16405"/>
    <cellStyle name="表标题 74 13" xfId="16406"/>
    <cellStyle name="表标题 74 14" xfId="16407"/>
    <cellStyle name="表标题 74 15" xfId="16408"/>
    <cellStyle name="表标题 74 16" xfId="16409"/>
    <cellStyle name="表标题 74 17" xfId="16410"/>
    <cellStyle name="表标题 74 18" xfId="16411"/>
    <cellStyle name="表标题 74 19" xfId="16412"/>
    <cellStyle name="表标题 74 2" xfId="16413"/>
    <cellStyle name="表标题 74 2 2" xfId="16414"/>
    <cellStyle name="表标题 74 2 2 2" xfId="16415"/>
    <cellStyle name="表标题 74 2 2 3" xfId="16416"/>
    <cellStyle name="表标题 74 2 3" xfId="16417"/>
    <cellStyle name="表标题 74 2 4" xfId="16418"/>
    <cellStyle name="表标题 74 20" xfId="16419"/>
    <cellStyle name="表标题 74 3" xfId="16420"/>
    <cellStyle name="表标题 74 3 2" xfId="16421"/>
    <cellStyle name="表标题 74 3 2 2" xfId="16422"/>
    <cellStyle name="表标题 74 3 2 3" xfId="16423"/>
    <cellStyle name="表标题 74 3 3" xfId="16424"/>
    <cellStyle name="表标题 74 3 4" xfId="16425"/>
    <cellStyle name="表标题 74 4" xfId="16426"/>
    <cellStyle name="表标题 74 4 2" xfId="16427"/>
    <cellStyle name="表标题 74 4 2 2" xfId="16428"/>
    <cellStyle name="表标题 74 4 2 3" xfId="16429"/>
    <cellStyle name="表标题 74 4 3" xfId="16430"/>
    <cellStyle name="表标题 74 4 4" xfId="16431"/>
    <cellStyle name="表标题 74 5" xfId="16432"/>
    <cellStyle name="表标题 74 5 2" xfId="16433"/>
    <cellStyle name="表标题 74 5 2 2" xfId="16434"/>
    <cellStyle name="表标题 74 5 2 3" xfId="16435"/>
    <cellStyle name="表标题 74 5 3" xfId="16436"/>
    <cellStyle name="表标题 74 5 4" xfId="16437"/>
    <cellStyle name="表标题 74 6" xfId="16438"/>
    <cellStyle name="表标题 74 6 2" xfId="16439"/>
    <cellStyle name="表标题 74 6 2 2" xfId="16440"/>
    <cellStyle name="表标题 74 6 2 3" xfId="16441"/>
    <cellStyle name="表标题 74 6 3" xfId="16442"/>
    <cellStyle name="表标题 74 6 4" xfId="16443"/>
    <cellStyle name="表标题 74 7" xfId="16444"/>
    <cellStyle name="表标题 74 7 2" xfId="16445"/>
    <cellStyle name="表标题 74 7 3" xfId="16446"/>
    <cellStyle name="表标题 74 8" xfId="16447"/>
    <cellStyle name="表标题 74 9" xfId="16448"/>
    <cellStyle name="表标题 75" xfId="16449"/>
    <cellStyle name="表标题 75 10" xfId="16450"/>
    <cellStyle name="表标题 75 11" xfId="16451"/>
    <cellStyle name="表标题 75 12" xfId="16452"/>
    <cellStyle name="表标题 75 13" xfId="16453"/>
    <cellStyle name="表标题 75 14" xfId="16454"/>
    <cellStyle name="表标题 75 15" xfId="16455"/>
    <cellStyle name="表标题 75 16" xfId="16456"/>
    <cellStyle name="表标题 75 17" xfId="16457"/>
    <cellStyle name="表标题 75 18" xfId="16458"/>
    <cellStyle name="表标题 75 19" xfId="16459"/>
    <cellStyle name="表标题 75 2" xfId="16460"/>
    <cellStyle name="表标题 75 2 2" xfId="16461"/>
    <cellStyle name="表标题 75 2 2 2" xfId="16462"/>
    <cellStyle name="表标题 75 2 2 3" xfId="16463"/>
    <cellStyle name="表标题 75 2 3" xfId="16464"/>
    <cellStyle name="表标题 75 2 4" xfId="16465"/>
    <cellStyle name="表标题 75 20" xfId="16466"/>
    <cellStyle name="表标题 75 3" xfId="16467"/>
    <cellStyle name="表标题 75 3 2" xfId="16468"/>
    <cellStyle name="表标题 75 3 2 2" xfId="16469"/>
    <cellStyle name="表标题 75 3 2 3" xfId="16470"/>
    <cellStyle name="表标题 75 3 3" xfId="16471"/>
    <cellStyle name="表标题 75 3 4" xfId="16472"/>
    <cellStyle name="表标题 75 4" xfId="16473"/>
    <cellStyle name="表标题 75 4 2" xfId="16474"/>
    <cellStyle name="表标题 75 4 2 2" xfId="16475"/>
    <cellStyle name="表标题 75 4 2 3" xfId="16476"/>
    <cellStyle name="表标题 75 4 3" xfId="16477"/>
    <cellStyle name="表标题 75 4 4" xfId="16478"/>
    <cellStyle name="表标题 75 5" xfId="16479"/>
    <cellStyle name="表标题 75 5 2" xfId="16480"/>
    <cellStyle name="表标题 75 5 2 2" xfId="16481"/>
    <cellStyle name="表标题 75 5 2 3" xfId="16482"/>
    <cellStyle name="表标题 75 5 3" xfId="16483"/>
    <cellStyle name="表标题 75 5 4" xfId="16484"/>
    <cellStyle name="表标题 75 6" xfId="16485"/>
    <cellStyle name="表标题 75 6 2" xfId="16486"/>
    <cellStyle name="表标题 75 6 2 2" xfId="16487"/>
    <cellStyle name="表标题 75 6 2 3" xfId="16488"/>
    <cellStyle name="表标题 75 6 3" xfId="16489"/>
    <cellStyle name="表标题 75 6 4" xfId="16490"/>
    <cellStyle name="表标题 75 7" xfId="16491"/>
    <cellStyle name="表标题 75 7 2" xfId="16492"/>
    <cellStyle name="表标题 75 7 3" xfId="16493"/>
    <cellStyle name="表标题 75 8" xfId="16494"/>
    <cellStyle name="表标题 75 9" xfId="16495"/>
    <cellStyle name="表标题 76" xfId="16496"/>
    <cellStyle name="表标题 76 10" xfId="16497"/>
    <cellStyle name="表标题 76 11" xfId="16498"/>
    <cellStyle name="表标题 76 12" xfId="16499"/>
    <cellStyle name="表标题 76 13" xfId="16500"/>
    <cellStyle name="表标题 76 14" xfId="16501"/>
    <cellStyle name="表标题 76 15" xfId="16502"/>
    <cellStyle name="表标题 76 16" xfId="16503"/>
    <cellStyle name="表标题 76 17" xfId="16504"/>
    <cellStyle name="表标题 76 18" xfId="16505"/>
    <cellStyle name="表标题 76 19" xfId="16506"/>
    <cellStyle name="表标题 76 2" xfId="16507"/>
    <cellStyle name="表标题 76 2 2" xfId="16508"/>
    <cellStyle name="表标题 76 2 2 2" xfId="16509"/>
    <cellStyle name="表标题 76 2 2 3" xfId="16510"/>
    <cellStyle name="表标题 76 2 3" xfId="16511"/>
    <cellStyle name="表标题 76 2 4" xfId="16512"/>
    <cellStyle name="表标题 76 20" xfId="16513"/>
    <cellStyle name="表标题 76 3" xfId="16514"/>
    <cellStyle name="表标题 76 3 2" xfId="16515"/>
    <cellStyle name="表标题 76 3 2 2" xfId="16516"/>
    <cellStyle name="表标题 76 3 2 3" xfId="16517"/>
    <cellStyle name="表标题 76 3 3" xfId="16518"/>
    <cellStyle name="表标题 76 3 4" xfId="16519"/>
    <cellStyle name="表标题 76 4" xfId="16520"/>
    <cellStyle name="表标题 76 4 2" xfId="16521"/>
    <cellStyle name="表标题 76 4 2 2" xfId="16522"/>
    <cellStyle name="表标题 76 4 2 3" xfId="16523"/>
    <cellStyle name="表标题 76 4 3" xfId="16524"/>
    <cellStyle name="表标题 76 4 4" xfId="16525"/>
    <cellStyle name="表标题 76 5" xfId="16526"/>
    <cellStyle name="表标题 76 5 2" xfId="16527"/>
    <cellStyle name="表标题 76 5 2 2" xfId="16528"/>
    <cellStyle name="表标题 76 5 2 3" xfId="16529"/>
    <cellStyle name="表标题 76 5 3" xfId="16530"/>
    <cellStyle name="表标题 76 5 4" xfId="16531"/>
    <cellStyle name="表标题 76 6" xfId="16532"/>
    <cellStyle name="表标题 76 6 2" xfId="16533"/>
    <cellStyle name="表标题 76 6 2 2" xfId="16534"/>
    <cellStyle name="表标题 76 6 2 3" xfId="16535"/>
    <cellStyle name="表标题 76 6 3" xfId="16536"/>
    <cellStyle name="表标题 76 6 4" xfId="16537"/>
    <cellStyle name="表标题 76 7" xfId="16538"/>
    <cellStyle name="表标题 76 7 2" xfId="16539"/>
    <cellStyle name="表标题 76 7 3" xfId="16540"/>
    <cellStyle name="表标题 76 8" xfId="16541"/>
    <cellStyle name="表标题 76 9" xfId="16542"/>
    <cellStyle name="表标题 77" xfId="16543"/>
    <cellStyle name="表标题 77 10" xfId="16544"/>
    <cellStyle name="表标题 77 11" xfId="16545"/>
    <cellStyle name="表标题 77 12" xfId="16546"/>
    <cellStyle name="表标题 77 13" xfId="16547"/>
    <cellStyle name="表标题 77 14" xfId="16548"/>
    <cellStyle name="表标题 77 15" xfId="16549"/>
    <cellStyle name="表标题 77 16" xfId="16550"/>
    <cellStyle name="表标题 77 17" xfId="16551"/>
    <cellStyle name="表标题 77 18" xfId="16552"/>
    <cellStyle name="表标题 77 19" xfId="16553"/>
    <cellStyle name="表标题 77 2" xfId="16554"/>
    <cellStyle name="表标题 77 2 2" xfId="16555"/>
    <cellStyle name="表标题 77 2 2 2" xfId="16556"/>
    <cellStyle name="表标题 77 2 2 3" xfId="16557"/>
    <cellStyle name="表标题 77 2 3" xfId="16558"/>
    <cellStyle name="表标题 77 2 4" xfId="16559"/>
    <cellStyle name="表标题 77 20" xfId="16560"/>
    <cellStyle name="表标题 77 3" xfId="16561"/>
    <cellStyle name="表标题 77 3 2" xfId="16562"/>
    <cellStyle name="表标题 77 3 2 2" xfId="16563"/>
    <cellStyle name="表标题 77 3 2 3" xfId="16564"/>
    <cellStyle name="表标题 77 3 3" xfId="16565"/>
    <cellStyle name="表标题 77 3 4" xfId="16566"/>
    <cellStyle name="表标题 77 4" xfId="16567"/>
    <cellStyle name="表标题 77 4 2" xfId="16568"/>
    <cellStyle name="表标题 77 4 2 2" xfId="16569"/>
    <cellStyle name="表标题 77 4 2 3" xfId="16570"/>
    <cellStyle name="表标题 77 4 3" xfId="16571"/>
    <cellStyle name="表标题 77 4 4" xfId="16572"/>
    <cellStyle name="表标题 77 5" xfId="16573"/>
    <cellStyle name="表标题 77 5 2" xfId="16574"/>
    <cellStyle name="表标题 77 5 2 2" xfId="16575"/>
    <cellStyle name="表标题 77 5 2 3" xfId="16576"/>
    <cellStyle name="表标题 77 5 3" xfId="16577"/>
    <cellStyle name="表标题 77 5 4" xfId="16578"/>
    <cellStyle name="表标题 77 6" xfId="16579"/>
    <cellStyle name="表标题 77 6 2" xfId="16580"/>
    <cellStyle name="表标题 77 6 2 2" xfId="16581"/>
    <cellStyle name="表标题 77 6 2 3" xfId="16582"/>
    <cellStyle name="表标题 77 6 3" xfId="16583"/>
    <cellStyle name="表标题 77 6 4" xfId="16584"/>
    <cellStyle name="表标题 77 7" xfId="16585"/>
    <cellStyle name="表标题 77 7 2" xfId="16586"/>
    <cellStyle name="表标题 77 7 3" xfId="16587"/>
    <cellStyle name="表标题 77 8" xfId="16588"/>
    <cellStyle name="表标题 77 9" xfId="16589"/>
    <cellStyle name="表标题 78" xfId="16590"/>
    <cellStyle name="表标题 78 10" xfId="16591"/>
    <cellStyle name="表标题 78 11" xfId="16592"/>
    <cellStyle name="表标题 78 12" xfId="16593"/>
    <cellStyle name="表标题 78 13" xfId="16594"/>
    <cellStyle name="表标题 78 14" xfId="16595"/>
    <cellStyle name="表标题 78 15" xfId="16596"/>
    <cellStyle name="表标题 78 16" xfId="16597"/>
    <cellStyle name="表标题 78 17" xfId="16598"/>
    <cellStyle name="表标题 78 18" xfId="16599"/>
    <cellStyle name="表标题 78 19" xfId="16600"/>
    <cellStyle name="表标题 78 2" xfId="16601"/>
    <cellStyle name="表标题 78 2 2" xfId="16602"/>
    <cellStyle name="表标题 78 2 2 2" xfId="16603"/>
    <cellStyle name="表标题 78 2 2 3" xfId="16604"/>
    <cellStyle name="表标题 78 2 3" xfId="16605"/>
    <cellStyle name="表标题 78 2 4" xfId="16606"/>
    <cellStyle name="表标题 78 20" xfId="16607"/>
    <cellStyle name="表标题 78 3" xfId="16608"/>
    <cellStyle name="表标题 78 3 2" xfId="16609"/>
    <cellStyle name="表标题 78 3 2 2" xfId="16610"/>
    <cellStyle name="表标题 78 3 2 3" xfId="16611"/>
    <cellStyle name="表标题 78 3 3" xfId="16612"/>
    <cellStyle name="表标题 78 3 4" xfId="16613"/>
    <cellStyle name="表标题 78 4" xfId="16614"/>
    <cellStyle name="表标题 78 4 2" xfId="16615"/>
    <cellStyle name="表标题 78 4 2 2" xfId="16616"/>
    <cellStyle name="表标题 78 4 2 3" xfId="16617"/>
    <cellStyle name="表标题 78 4 3" xfId="16618"/>
    <cellStyle name="表标题 78 4 4" xfId="16619"/>
    <cellStyle name="表标题 78 5" xfId="16620"/>
    <cellStyle name="表标题 78 5 2" xfId="16621"/>
    <cellStyle name="表标题 78 5 2 2" xfId="16622"/>
    <cellStyle name="表标题 78 5 2 3" xfId="16623"/>
    <cellStyle name="表标题 78 5 3" xfId="16624"/>
    <cellStyle name="表标题 78 5 4" xfId="16625"/>
    <cellStyle name="表标题 78 6" xfId="16626"/>
    <cellStyle name="表标题 78 6 2" xfId="16627"/>
    <cellStyle name="表标题 78 6 2 2" xfId="16628"/>
    <cellStyle name="表标题 78 6 2 3" xfId="16629"/>
    <cellStyle name="表标题 78 6 3" xfId="16630"/>
    <cellStyle name="表标题 78 6 4" xfId="16631"/>
    <cellStyle name="表标题 78 7" xfId="16632"/>
    <cellStyle name="表标题 78 7 2" xfId="16633"/>
    <cellStyle name="表标题 78 7 3" xfId="16634"/>
    <cellStyle name="表标题 78 8" xfId="16635"/>
    <cellStyle name="表标题 78 9" xfId="16636"/>
    <cellStyle name="表标题 79" xfId="16637"/>
    <cellStyle name="表标题 79 10" xfId="16638"/>
    <cellStyle name="表标题 79 11" xfId="16639"/>
    <cellStyle name="表标题 79 12" xfId="16640"/>
    <cellStyle name="表标题 79 13" xfId="16641"/>
    <cellStyle name="表标题 79 14" xfId="16642"/>
    <cellStyle name="表标题 79 15" xfId="16643"/>
    <cellStyle name="表标题 79 16" xfId="16644"/>
    <cellStyle name="表标题 79 17" xfId="16645"/>
    <cellStyle name="表标题 79 18" xfId="16646"/>
    <cellStyle name="表标题 79 19" xfId="16647"/>
    <cellStyle name="表标题 79 2" xfId="16648"/>
    <cellStyle name="表标题 79 2 2" xfId="16649"/>
    <cellStyle name="表标题 79 2 2 2" xfId="16650"/>
    <cellStyle name="表标题 79 2 2 3" xfId="16651"/>
    <cellStyle name="表标题 79 2 3" xfId="16652"/>
    <cellStyle name="表标题 79 2 4" xfId="16653"/>
    <cellStyle name="表标题 79 20" xfId="16654"/>
    <cellStyle name="表标题 79 3" xfId="16655"/>
    <cellStyle name="表标题 79 3 2" xfId="16656"/>
    <cellStyle name="表标题 79 3 2 2" xfId="16657"/>
    <cellStyle name="表标题 79 3 2 3" xfId="16658"/>
    <cellStyle name="表标题 79 3 3" xfId="16659"/>
    <cellStyle name="表标题 79 3 4" xfId="16660"/>
    <cellStyle name="表标题 79 4" xfId="16661"/>
    <cellStyle name="表标题 79 4 2" xfId="16662"/>
    <cellStyle name="表标题 79 4 2 2" xfId="16663"/>
    <cellStyle name="表标题 79 4 2 3" xfId="16664"/>
    <cellStyle name="表标题 79 4 3" xfId="16665"/>
    <cellStyle name="表标题 79 4 4" xfId="16666"/>
    <cellStyle name="表标题 79 5" xfId="16667"/>
    <cellStyle name="表标题 79 5 2" xfId="16668"/>
    <cellStyle name="表标题 79 5 2 2" xfId="16669"/>
    <cellStyle name="表标题 79 5 2 3" xfId="16670"/>
    <cellStyle name="表标题 79 5 3" xfId="16671"/>
    <cellStyle name="表标题 79 5 4" xfId="16672"/>
    <cellStyle name="表标题 79 6" xfId="16673"/>
    <cellStyle name="表标题 79 6 2" xfId="16674"/>
    <cellStyle name="表标题 79 6 2 2" xfId="16675"/>
    <cellStyle name="表标题 79 6 2 3" xfId="16676"/>
    <cellStyle name="表标题 79 6 3" xfId="16677"/>
    <cellStyle name="表标题 79 6 4" xfId="16678"/>
    <cellStyle name="表标题 79 7" xfId="16679"/>
    <cellStyle name="表标题 79 7 2" xfId="16680"/>
    <cellStyle name="表标题 79 7 3" xfId="16681"/>
    <cellStyle name="表标题 79 8" xfId="16682"/>
    <cellStyle name="表标题 79 9" xfId="16683"/>
    <cellStyle name="表标题 8" xfId="16684"/>
    <cellStyle name="表标题 8 10" xfId="16685"/>
    <cellStyle name="表标题 8 11" xfId="16686"/>
    <cellStyle name="表标题 8 12" xfId="16687"/>
    <cellStyle name="表标题 8 13" xfId="16688"/>
    <cellStyle name="表标题 8 14" xfId="16689"/>
    <cellStyle name="表标题 8 15" xfId="16690"/>
    <cellStyle name="表标题 8 16" xfId="16691"/>
    <cellStyle name="表标题 8 17" xfId="16692"/>
    <cellStyle name="表标题 8 18" xfId="16693"/>
    <cellStyle name="表标题 8 19" xfId="16694"/>
    <cellStyle name="表标题 8 2" xfId="16695"/>
    <cellStyle name="表标题 8 2 2" xfId="16696"/>
    <cellStyle name="表标题 8 2 2 2" xfId="16697"/>
    <cellStyle name="表标题 8 2 2 3" xfId="16698"/>
    <cellStyle name="表标题 8 2 3" xfId="16699"/>
    <cellStyle name="表标题 8 2 4" xfId="16700"/>
    <cellStyle name="表标题 8 20" xfId="16701"/>
    <cellStyle name="表标题 8 3" xfId="16702"/>
    <cellStyle name="表标题 8 3 2" xfId="16703"/>
    <cellStyle name="表标题 8 3 2 2" xfId="16704"/>
    <cellStyle name="表标题 8 3 2 3" xfId="16705"/>
    <cellStyle name="表标题 8 3 3" xfId="16706"/>
    <cellStyle name="表标题 8 3 4" xfId="16707"/>
    <cellStyle name="表标题 8 4" xfId="16708"/>
    <cellStyle name="表标题 8 4 2" xfId="16709"/>
    <cellStyle name="表标题 8 4 2 2" xfId="16710"/>
    <cellStyle name="表标题 8 4 2 3" xfId="16711"/>
    <cellStyle name="表标题 8 4 3" xfId="16712"/>
    <cellStyle name="表标题 8 4 4" xfId="16713"/>
    <cellStyle name="表标题 8 5" xfId="16714"/>
    <cellStyle name="表标题 8 5 2" xfId="16715"/>
    <cellStyle name="表标题 8 5 2 2" xfId="16716"/>
    <cellStyle name="表标题 8 5 2 3" xfId="16717"/>
    <cellStyle name="表标题 8 5 3" xfId="16718"/>
    <cellStyle name="表标题 8 5 4" xfId="16719"/>
    <cellStyle name="表标题 8 6" xfId="16720"/>
    <cellStyle name="表标题 8 6 2" xfId="16721"/>
    <cellStyle name="表标题 8 6 2 2" xfId="16722"/>
    <cellStyle name="表标题 8 6 2 3" xfId="16723"/>
    <cellStyle name="表标题 8 6 3" xfId="16724"/>
    <cellStyle name="表标题 8 6 4" xfId="16725"/>
    <cellStyle name="表标题 8 7" xfId="16726"/>
    <cellStyle name="表标题 8 7 2" xfId="16727"/>
    <cellStyle name="表标题 8 7 3" xfId="16728"/>
    <cellStyle name="表标题 8 8" xfId="16729"/>
    <cellStyle name="表标题 8 9" xfId="16730"/>
    <cellStyle name="表标题 80" xfId="16731"/>
    <cellStyle name="表标题 80 10" xfId="16732"/>
    <cellStyle name="表标题 80 11" xfId="16733"/>
    <cellStyle name="表标题 80 12" xfId="16734"/>
    <cellStyle name="表标题 80 13" xfId="16735"/>
    <cellStyle name="表标题 80 14" xfId="16736"/>
    <cellStyle name="表标题 80 15" xfId="16737"/>
    <cellStyle name="表标题 80 16" xfId="16738"/>
    <cellStyle name="表标题 80 17" xfId="16739"/>
    <cellStyle name="表标题 80 18" xfId="16740"/>
    <cellStyle name="表标题 80 19" xfId="16741"/>
    <cellStyle name="表标题 80 2" xfId="16742"/>
    <cellStyle name="表标题 80 2 2" xfId="16743"/>
    <cellStyle name="表标题 80 2 2 2" xfId="16744"/>
    <cellStyle name="表标题 80 2 2 3" xfId="16745"/>
    <cellStyle name="表标题 80 2 3" xfId="16746"/>
    <cellStyle name="表标题 80 2 4" xfId="16747"/>
    <cellStyle name="表标题 80 20" xfId="16748"/>
    <cellStyle name="表标题 80 3" xfId="16749"/>
    <cellStyle name="表标题 80 3 2" xfId="16750"/>
    <cellStyle name="表标题 80 3 2 2" xfId="16751"/>
    <cellStyle name="表标题 80 3 2 3" xfId="16752"/>
    <cellStyle name="表标题 80 3 3" xfId="16753"/>
    <cellStyle name="表标题 80 3 4" xfId="16754"/>
    <cellStyle name="表标题 80 4" xfId="16755"/>
    <cellStyle name="表标题 80 4 2" xfId="16756"/>
    <cellStyle name="表标题 80 4 2 2" xfId="16757"/>
    <cellStyle name="表标题 80 4 2 3" xfId="16758"/>
    <cellStyle name="表标题 80 4 3" xfId="16759"/>
    <cellStyle name="表标题 80 4 4" xfId="16760"/>
    <cellStyle name="表标题 80 5" xfId="16761"/>
    <cellStyle name="表标题 80 5 2" xfId="16762"/>
    <cellStyle name="表标题 80 5 2 2" xfId="16763"/>
    <cellStyle name="表标题 80 5 2 3" xfId="16764"/>
    <cellStyle name="表标题 80 5 3" xfId="16765"/>
    <cellStyle name="表标题 80 5 4" xfId="16766"/>
    <cellStyle name="表标题 80 6" xfId="16767"/>
    <cellStyle name="表标题 80 6 2" xfId="16768"/>
    <cellStyle name="表标题 80 6 2 2" xfId="16769"/>
    <cellStyle name="表标题 80 6 2 3" xfId="16770"/>
    <cellStyle name="表标题 80 6 3" xfId="16771"/>
    <cellStyle name="表标题 80 6 4" xfId="16772"/>
    <cellStyle name="表标题 80 7" xfId="16773"/>
    <cellStyle name="表标题 80 7 2" xfId="16774"/>
    <cellStyle name="表标题 80 7 3" xfId="16775"/>
    <cellStyle name="表标题 80 8" xfId="16776"/>
    <cellStyle name="表标题 80 9" xfId="16777"/>
    <cellStyle name="表标题 81" xfId="16778"/>
    <cellStyle name="表标题 81 10" xfId="16779"/>
    <cellStyle name="表标题 81 11" xfId="16780"/>
    <cellStyle name="表标题 81 12" xfId="16781"/>
    <cellStyle name="表标题 81 13" xfId="16782"/>
    <cellStyle name="表标题 81 14" xfId="16783"/>
    <cellStyle name="表标题 81 15" xfId="16784"/>
    <cellStyle name="表标题 81 16" xfId="16785"/>
    <cellStyle name="表标题 81 17" xfId="16786"/>
    <cellStyle name="表标题 81 18" xfId="16787"/>
    <cellStyle name="表标题 81 19" xfId="16788"/>
    <cellStyle name="表标题 81 2" xfId="16789"/>
    <cellStyle name="表标题 81 2 2" xfId="16790"/>
    <cellStyle name="表标题 81 2 2 2" xfId="16791"/>
    <cellStyle name="表标题 81 2 2 3" xfId="16792"/>
    <cellStyle name="表标题 81 2 3" xfId="16793"/>
    <cellStyle name="表标题 81 2 4" xfId="16794"/>
    <cellStyle name="表标题 81 20" xfId="16795"/>
    <cellStyle name="表标题 81 3" xfId="16796"/>
    <cellStyle name="表标题 81 3 2" xfId="16797"/>
    <cellStyle name="表标题 81 3 2 2" xfId="16798"/>
    <cellStyle name="表标题 81 3 2 3" xfId="16799"/>
    <cellStyle name="表标题 81 3 3" xfId="16800"/>
    <cellStyle name="表标题 81 3 4" xfId="16801"/>
    <cellStyle name="表标题 81 4" xfId="16802"/>
    <cellStyle name="表标题 81 4 2" xfId="16803"/>
    <cellStyle name="表标题 81 4 2 2" xfId="16804"/>
    <cellStyle name="表标题 81 4 2 3" xfId="16805"/>
    <cellStyle name="表标题 81 4 3" xfId="16806"/>
    <cellStyle name="表标题 81 4 4" xfId="16807"/>
    <cellStyle name="表标题 81 5" xfId="16808"/>
    <cellStyle name="表标题 81 5 2" xfId="16809"/>
    <cellStyle name="表标题 81 5 2 2" xfId="16810"/>
    <cellStyle name="表标题 81 5 2 3" xfId="16811"/>
    <cellStyle name="表标题 81 5 3" xfId="16812"/>
    <cellStyle name="表标题 81 5 4" xfId="16813"/>
    <cellStyle name="表标题 81 6" xfId="16814"/>
    <cellStyle name="表标题 81 6 2" xfId="16815"/>
    <cellStyle name="表标题 81 6 2 2" xfId="16816"/>
    <cellStyle name="表标题 81 6 2 3" xfId="16817"/>
    <cellStyle name="表标题 81 6 3" xfId="16818"/>
    <cellStyle name="表标题 81 6 4" xfId="16819"/>
    <cellStyle name="表标题 81 7" xfId="16820"/>
    <cellStyle name="表标题 81 7 2" xfId="16821"/>
    <cellStyle name="表标题 81 7 3" xfId="16822"/>
    <cellStyle name="表标题 81 8" xfId="16823"/>
    <cellStyle name="表标题 81 9" xfId="16824"/>
    <cellStyle name="表标题 82" xfId="16825"/>
    <cellStyle name="表标题 82 10" xfId="16826"/>
    <cellStyle name="表标题 82 11" xfId="16827"/>
    <cellStyle name="表标题 82 12" xfId="16828"/>
    <cellStyle name="表标题 82 13" xfId="16829"/>
    <cellStyle name="表标题 82 14" xfId="16830"/>
    <cellStyle name="表标题 82 15" xfId="16831"/>
    <cellStyle name="表标题 82 16" xfId="16832"/>
    <cellStyle name="表标题 82 17" xfId="16833"/>
    <cellStyle name="表标题 82 18" xfId="16834"/>
    <cellStyle name="表标题 82 19" xfId="16835"/>
    <cellStyle name="表标题 82 2" xfId="16836"/>
    <cellStyle name="表标题 82 2 2" xfId="16837"/>
    <cellStyle name="表标题 82 2 2 2" xfId="16838"/>
    <cellStyle name="表标题 82 2 2 3" xfId="16839"/>
    <cellStyle name="表标题 82 2 3" xfId="16840"/>
    <cellStyle name="表标题 82 2 4" xfId="16841"/>
    <cellStyle name="表标题 82 20" xfId="16842"/>
    <cellStyle name="表标题 82 3" xfId="16843"/>
    <cellStyle name="表标题 82 3 2" xfId="16844"/>
    <cellStyle name="表标题 82 3 2 2" xfId="16845"/>
    <cellStyle name="表标题 82 3 2 3" xfId="16846"/>
    <cellStyle name="表标题 82 3 3" xfId="16847"/>
    <cellStyle name="表标题 82 3 4" xfId="16848"/>
    <cellStyle name="表标题 82 4" xfId="16849"/>
    <cellStyle name="表标题 82 4 2" xfId="16850"/>
    <cellStyle name="表标题 82 4 2 2" xfId="16851"/>
    <cellStyle name="表标题 82 4 2 3" xfId="16852"/>
    <cellStyle name="表标题 82 4 3" xfId="16853"/>
    <cellStyle name="表标题 82 4 4" xfId="16854"/>
    <cellStyle name="表标题 82 5" xfId="16855"/>
    <cellStyle name="表标题 82 5 2" xfId="16856"/>
    <cellStyle name="表标题 82 5 2 2" xfId="16857"/>
    <cellStyle name="表标题 82 5 2 3" xfId="16858"/>
    <cellStyle name="表标题 82 5 3" xfId="16859"/>
    <cellStyle name="表标题 82 5 4" xfId="16860"/>
    <cellStyle name="表标题 82 6" xfId="16861"/>
    <cellStyle name="表标题 82 6 2" xfId="16862"/>
    <cellStyle name="表标题 82 6 2 2" xfId="16863"/>
    <cellStyle name="表标题 82 6 2 3" xfId="16864"/>
    <cellStyle name="表标题 82 6 3" xfId="16865"/>
    <cellStyle name="表标题 82 6 4" xfId="16866"/>
    <cellStyle name="表标题 82 7" xfId="16867"/>
    <cellStyle name="表标题 82 7 2" xfId="16868"/>
    <cellStyle name="表标题 82 7 3" xfId="16869"/>
    <cellStyle name="表标题 82 8" xfId="16870"/>
    <cellStyle name="表标题 82 9" xfId="16871"/>
    <cellStyle name="表标题 83" xfId="16872"/>
    <cellStyle name="表标题 83 10" xfId="16873"/>
    <cellStyle name="表标题 83 11" xfId="16874"/>
    <cellStyle name="表标题 83 12" xfId="16875"/>
    <cellStyle name="表标题 83 13" xfId="16876"/>
    <cellStyle name="表标题 83 14" xfId="16877"/>
    <cellStyle name="表标题 83 15" xfId="16878"/>
    <cellStyle name="表标题 83 16" xfId="16879"/>
    <cellStyle name="表标题 83 17" xfId="16880"/>
    <cellStyle name="表标题 83 18" xfId="16881"/>
    <cellStyle name="表标题 83 19" xfId="16882"/>
    <cellStyle name="表标题 83 2" xfId="16883"/>
    <cellStyle name="表标题 83 2 2" xfId="16884"/>
    <cellStyle name="表标题 83 2 2 2" xfId="16885"/>
    <cellStyle name="表标题 83 2 2 3" xfId="16886"/>
    <cellStyle name="表标题 83 2 3" xfId="16887"/>
    <cellStyle name="表标题 83 2 4" xfId="16888"/>
    <cellStyle name="表标题 83 20" xfId="16889"/>
    <cellStyle name="表标题 83 3" xfId="16890"/>
    <cellStyle name="表标题 83 3 2" xfId="16891"/>
    <cellStyle name="表标题 83 3 2 2" xfId="16892"/>
    <cellStyle name="表标题 83 3 2 3" xfId="16893"/>
    <cellStyle name="表标题 83 3 3" xfId="16894"/>
    <cellStyle name="表标题 83 3 4" xfId="16895"/>
    <cellStyle name="表标题 83 4" xfId="16896"/>
    <cellStyle name="表标题 83 4 2" xfId="16897"/>
    <cellStyle name="表标题 83 4 2 2" xfId="16898"/>
    <cellStyle name="表标题 83 4 2 3" xfId="16899"/>
    <cellStyle name="表标题 83 4 3" xfId="16900"/>
    <cellStyle name="表标题 83 4 4" xfId="16901"/>
    <cellStyle name="表标题 83 5" xfId="16902"/>
    <cellStyle name="表标题 83 5 2" xfId="16903"/>
    <cellStyle name="表标题 83 5 2 2" xfId="16904"/>
    <cellStyle name="表标题 83 5 2 3" xfId="16905"/>
    <cellStyle name="表标题 83 5 3" xfId="16906"/>
    <cellStyle name="表标题 83 5 4" xfId="16907"/>
    <cellStyle name="表标题 83 6" xfId="16908"/>
    <cellStyle name="表标题 83 6 2" xfId="16909"/>
    <cellStyle name="表标题 83 6 2 2" xfId="16910"/>
    <cellStyle name="表标题 83 6 2 3" xfId="16911"/>
    <cellStyle name="表标题 83 6 3" xfId="16912"/>
    <cellStyle name="表标题 83 6 4" xfId="16913"/>
    <cellStyle name="表标题 83 7" xfId="16914"/>
    <cellStyle name="表标题 83 7 2" xfId="16915"/>
    <cellStyle name="表标题 83 7 3" xfId="16916"/>
    <cellStyle name="表标题 83 8" xfId="16917"/>
    <cellStyle name="表标题 83 9" xfId="16918"/>
    <cellStyle name="表标题 84" xfId="16919"/>
    <cellStyle name="表标题 84 10" xfId="16920"/>
    <cellStyle name="表标题 84 11" xfId="16921"/>
    <cellStyle name="表标题 84 12" xfId="16922"/>
    <cellStyle name="表标题 84 13" xfId="16923"/>
    <cellStyle name="表标题 84 14" xfId="16924"/>
    <cellStyle name="表标题 84 15" xfId="16925"/>
    <cellStyle name="表标题 84 16" xfId="16926"/>
    <cellStyle name="表标题 84 17" xfId="16927"/>
    <cellStyle name="表标题 84 18" xfId="16928"/>
    <cellStyle name="表标题 84 19" xfId="16929"/>
    <cellStyle name="表标题 84 2" xfId="16930"/>
    <cellStyle name="表标题 84 2 2" xfId="16931"/>
    <cellStyle name="表标题 84 2 2 2" xfId="16932"/>
    <cellStyle name="表标题 84 2 2 3" xfId="16933"/>
    <cellStyle name="表标题 84 2 3" xfId="16934"/>
    <cellStyle name="表标题 84 2 4" xfId="16935"/>
    <cellStyle name="表标题 84 20" xfId="16936"/>
    <cellStyle name="表标题 84 3" xfId="16937"/>
    <cellStyle name="表标题 84 3 2" xfId="16938"/>
    <cellStyle name="表标题 84 3 2 2" xfId="16939"/>
    <cellStyle name="表标题 84 3 2 3" xfId="16940"/>
    <cellStyle name="表标题 84 3 3" xfId="16941"/>
    <cellStyle name="表标题 84 3 4" xfId="16942"/>
    <cellStyle name="表标题 84 4" xfId="16943"/>
    <cellStyle name="表标题 84 4 2" xfId="16944"/>
    <cellStyle name="表标题 84 4 2 2" xfId="16945"/>
    <cellStyle name="表标题 84 4 2 3" xfId="16946"/>
    <cellStyle name="表标题 84 4 3" xfId="16947"/>
    <cellStyle name="表标题 84 4 4" xfId="16948"/>
    <cellStyle name="表标题 84 5" xfId="16949"/>
    <cellStyle name="表标题 84 5 2" xfId="16950"/>
    <cellStyle name="表标题 84 5 2 2" xfId="16951"/>
    <cellStyle name="表标题 84 5 2 3" xfId="16952"/>
    <cellStyle name="表标题 84 5 3" xfId="16953"/>
    <cellStyle name="表标题 84 5 4" xfId="16954"/>
    <cellStyle name="表标题 84 6" xfId="16955"/>
    <cellStyle name="表标题 84 6 2" xfId="16956"/>
    <cellStyle name="表标题 84 6 2 2" xfId="16957"/>
    <cellStyle name="表标题 84 6 2 3" xfId="16958"/>
    <cellStyle name="表标题 84 6 3" xfId="16959"/>
    <cellStyle name="表标题 84 6 4" xfId="16960"/>
    <cellStyle name="表标题 84 7" xfId="16961"/>
    <cellStyle name="表标题 84 7 2" xfId="16962"/>
    <cellStyle name="表标题 84 7 3" xfId="16963"/>
    <cellStyle name="表标题 84 8" xfId="16964"/>
    <cellStyle name="表标题 84 9" xfId="16965"/>
    <cellStyle name="表标题 85" xfId="16966"/>
    <cellStyle name="表标题 85 10" xfId="16967"/>
    <cellStyle name="表标题 85 11" xfId="16968"/>
    <cellStyle name="表标题 85 12" xfId="16969"/>
    <cellStyle name="表标题 85 13" xfId="16970"/>
    <cellStyle name="表标题 85 14" xfId="16971"/>
    <cellStyle name="表标题 85 15" xfId="16972"/>
    <cellStyle name="表标题 85 16" xfId="16973"/>
    <cellStyle name="表标题 85 17" xfId="16974"/>
    <cellStyle name="表标题 85 18" xfId="16975"/>
    <cellStyle name="表标题 85 19" xfId="16976"/>
    <cellStyle name="表标题 85 2" xfId="16977"/>
    <cellStyle name="表标题 85 2 2" xfId="16978"/>
    <cellStyle name="表标题 85 2 2 2" xfId="16979"/>
    <cellStyle name="表标题 85 2 2 3" xfId="16980"/>
    <cellStyle name="表标题 85 2 3" xfId="16981"/>
    <cellStyle name="表标题 85 2 4" xfId="16982"/>
    <cellStyle name="表标题 85 20" xfId="16983"/>
    <cellStyle name="表标题 85 3" xfId="16984"/>
    <cellStyle name="表标题 85 3 2" xfId="16985"/>
    <cellStyle name="表标题 85 3 2 2" xfId="16986"/>
    <cellStyle name="表标题 85 3 2 3" xfId="16987"/>
    <cellStyle name="表标题 85 3 3" xfId="16988"/>
    <cellStyle name="表标题 85 3 4" xfId="16989"/>
    <cellStyle name="表标题 85 4" xfId="16990"/>
    <cellStyle name="表标题 85 4 2" xfId="16991"/>
    <cellStyle name="表标题 85 4 2 2" xfId="16992"/>
    <cellStyle name="表标题 85 4 2 3" xfId="16993"/>
    <cellStyle name="表标题 85 4 3" xfId="16994"/>
    <cellStyle name="表标题 85 4 4" xfId="16995"/>
    <cellStyle name="表标题 85 5" xfId="16996"/>
    <cellStyle name="表标题 85 5 2" xfId="16997"/>
    <cellStyle name="表标题 85 5 2 2" xfId="16998"/>
    <cellStyle name="表标题 85 5 2 3" xfId="16999"/>
    <cellStyle name="表标题 85 5 3" xfId="17000"/>
    <cellStyle name="表标题 85 5 4" xfId="17001"/>
    <cellStyle name="表标题 85 6" xfId="17002"/>
    <cellStyle name="表标题 85 6 2" xfId="17003"/>
    <cellStyle name="表标题 85 6 2 2" xfId="17004"/>
    <cellStyle name="表标题 85 6 2 3" xfId="17005"/>
    <cellStyle name="表标题 85 6 3" xfId="17006"/>
    <cellStyle name="表标题 85 6 4" xfId="17007"/>
    <cellStyle name="表标题 85 7" xfId="17008"/>
    <cellStyle name="表标题 85 7 2" xfId="17009"/>
    <cellStyle name="表标题 85 7 3" xfId="17010"/>
    <cellStyle name="表标题 85 8" xfId="17011"/>
    <cellStyle name="表标题 85 9" xfId="17012"/>
    <cellStyle name="表标题 86" xfId="17013"/>
    <cellStyle name="表标题 86 10" xfId="17014"/>
    <cellStyle name="表标题 86 11" xfId="17015"/>
    <cellStyle name="表标题 86 12" xfId="17016"/>
    <cellStyle name="表标题 86 13" xfId="17017"/>
    <cellStyle name="表标题 86 14" xfId="17018"/>
    <cellStyle name="表标题 86 15" xfId="17019"/>
    <cellStyle name="表标题 86 16" xfId="17020"/>
    <cellStyle name="表标题 86 17" xfId="17021"/>
    <cellStyle name="表标题 86 18" xfId="17022"/>
    <cellStyle name="表标题 86 19" xfId="17023"/>
    <cellStyle name="表标题 86 2" xfId="17024"/>
    <cellStyle name="表标题 86 2 2" xfId="17025"/>
    <cellStyle name="表标题 86 2 2 2" xfId="17026"/>
    <cellStyle name="表标题 86 2 2 3" xfId="17027"/>
    <cellStyle name="表标题 86 2 3" xfId="17028"/>
    <cellStyle name="表标题 86 2 4" xfId="17029"/>
    <cellStyle name="表标题 86 20" xfId="17030"/>
    <cellStyle name="表标题 86 3" xfId="17031"/>
    <cellStyle name="表标题 86 3 2" xfId="17032"/>
    <cellStyle name="表标题 86 3 2 2" xfId="17033"/>
    <cellStyle name="表标题 86 3 2 3" xfId="17034"/>
    <cellStyle name="表标题 86 3 3" xfId="17035"/>
    <cellStyle name="表标题 86 3 4" xfId="17036"/>
    <cellStyle name="表标题 86 4" xfId="17037"/>
    <cellStyle name="表标题 86 4 2" xfId="17038"/>
    <cellStyle name="表标题 86 4 2 2" xfId="17039"/>
    <cellStyle name="表标题 86 4 2 3" xfId="17040"/>
    <cellStyle name="表标题 86 4 3" xfId="17041"/>
    <cellStyle name="表标题 86 4 4" xfId="17042"/>
    <cellStyle name="表标题 86 5" xfId="17043"/>
    <cellStyle name="表标题 86 5 2" xfId="17044"/>
    <cellStyle name="表标题 86 5 2 2" xfId="17045"/>
    <cellStyle name="表标题 86 5 2 3" xfId="17046"/>
    <cellStyle name="表标题 86 5 3" xfId="17047"/>
    <cellStyle name="表标题 86 5 4" xfId="17048"/>
    <cellStyle name="表标题 86 6" xfId="17049"/>
    <cellStyle name="表标题 86 6 2" xfId="17050"/>
    <cellStyle name="表标题 86 6 2 2" xfId="17051"/>
    <cellStyle name="表标题 86 6 2 3" xfId="17052"/>
    <cellStyle name="表标题 86 6 3" xfId="17053"/>
    <cellStyle name="表标题 86 6 4" xfId="17054"/>
    <cellStyle name="表标题 86 7" xfId="17055"/>
    <cellStyle name="表标题 86 7 2" xfId="17056"/>
    <cellStyle name="表标题 86 7 3" xfId="17057"/>
    <cellStyle name="表标题 86 8" xfId="17058"/>
    <cellStyle name="表标题 86 9" xfId="17059"/>
    <cellStyle name="表标题 87" xfId="17060"/>
    <cellStyle name="表标题 87 10" xfId="17061"/>
    <cellStyle name="表标题 87 11" xfId="17062"/>
    <cellStyle name="表标题 87 12" xfId="17063"/>
    <cellStyle name="表标题 87 13" xfId="17064"/>
    <cellStyle name="表标题 87 14" xfId="17065"/>
    <cellStyle name="表标题 87 15" xfId="17066"/>
    <cellStyle name="表标题 87 16" xfId="17067"/>
    <cellStyle name="表标题 87 17" xfId="17068"/>
    <cellStyle name="表标题 87 18" xfId="17069"/>
    <cellStyle name="表标题 87 19" xfId="17070"/>
    <cellStyle name="表标题 87 2" xfId="17071"/>
    <cellStyle name="表标题 87 2 2" xfId="17072"/>
    <cellStyle name="表标题 87 2 2 2" xfId="17073"/>
    <cellStyle name="表标题 87 2 2 3" xfId="17074"/>
    <cellStyle name="表标题 87 2 3" xfId="17075"/>
    <cellStyle name="表标题 87 2 4" xfId="17076"/>
    <cellStyle name="表标题 87 20" xfId="17077"/>
    <cellStyle name="表标题 87 3" xfId="17078"/>
    <cellStyle name="表标题 87 3 2" xfId="17079"/>
    <cellStyle name="表标题 87 3 2 2" xfId="17080"/>
    <cellStyle name="表标题 87 3 2 3" xfId="17081"/>
    <cellStyle name="表标题 87 3 3" xfId="17082"/>
    <cellStyle name="表标题 87 3 4" xfId="17083"/>
    <cellStyle name="表标题 87 4" xfId="17084"/>
    <cellStyle name="表标题 87 4 2" xfId="17085"/>
    <cellStyle name="表标题 87 4 2 2" xfId="17086"/>
    <cellStyle name="表标题 87 4 2 3" xfId="17087"/>
    <cellStyle name="表标题 87 4 3" xfId="17088"/>
    <cellStyle name="表标题 87 4 4" xfId="17089"/>
    <cellStyle name="表标题 87 5" xfId="17090"/>
    <cellStyle name="表标题 87 5 2" xfId="17091"/>
    <cellStyle name="表标题 87 5 2 2" xfId="17092"/>
    <cellStyle name="表标题 87 5 2 3" xfId="17093"/>
    <cellStyle name="表标题 87 5 3" xfId="17094"/>
    <cellStyle name="表标题 87 5 4" xfId="17095"/>
    <cellStyle name="表标题 87 6" xfId="17096"/>
    <cellStyle name="表标题 87 6 2" xfId="17097"/>
    <cellStyle name="表标题 87 6 2 2" xfId="17098"/>
    <cellStyle name="表标题 87 6 2 3" xfId="17099"/>
    <cellStyle name="表标题 87 6 3" xfId="17100"/>
    <cellStyle name="表标题 87 6 4" xfId="17101"/>
    <cellStyle name="表标题 87 7" xfId="17102"/>
    <cellStyle name="表标题 87 7 2" xfId="17103"/>
    <cellStyle name="表标题 87 7 3" xfId="17104"/>
    <cellStyle name="表标题 87 8" xfId="17105"/>
    <cellStyle name="表标题 87 9" xfId="17106"/>
    <cellStyle name="表标题 88" xfId="17107"/>
    <cellStyle name="表标题 88 10" xfId="17108"/>
    <cellStyle name="表标题 88 11" xfId="17109"/>
    <cellStyle name="表标题 88 12" xfId="17110"/>
    <cellStyle name="表标题 88 13" xfId="17111"/>
    <cellStyle name="表标题 88 14" xfId="17112"/>
    <cellStyle name="表标题 88 15" xfId="17113"/>
    <cellStyle name="表标题 88 16" xfId="17114"/>
    <cellStyle name="表标题 88 17" xfId="17115"/>
    <cellStyle name="表标题 88 18" xfId="17116"/>
    <cellStyle name="表标题 88 19" xfId="17117"/>
    <cellStyle name="表标题 88 2" xfId="17118"/>
    <cellStyle name="表标题 88 2 2" xfId="17119"/>
    <cellStyle name="表标题 88 2 2 2" xfId="17120"/>
    <cellStyle name="表标题 88 2 2 3" xfId="17121"/>
    <cellStyle name="表标题 88 2 3" xfId="17122"/>
    <cellStyle name="表标题 88 2 4" xfId="17123"/>
    <cellStyle name="表标题 88 20" xfId="17124"/>
    <cellStyle name="表标题 88 3" xfId="17125"/>
    <cellStyle name="表标题 88 3 2" xfId="17126"/>
    <cellStyle name="表标题 88 3 2 2" xfId="17127"/>
    <cellStyle name="表标题 88 3 2 3" xfId="17128"/>
    <cellStyle name="表标题 88 3 3" xfId="17129"/>
    <cellStyle name="表标题 88 3 4" xfId="17130"/>
    <cellStyle name="表标题 88 4" xfId="17131"/>
    <cellStyle name="表标题 88 4 2" xfId="17132"/>
    <cellStyle name="表标题 88 4 2 2" xfId="17133"/>
    <cellStyle name="表标题 88 4 2 3" xfId="17134"/>
    <cellStyle name="表标题 88 4 3" xfId="17135"/>
    <cellStyle name="表标题 88 4 4" xfId="17136"/>
    <cellStyle name="表标题 88 5" xfId="17137"/>
    <cellStyle name="表标题 88 5 2" xfId="17138"/>
    <cellStyle name="表标题 88 5 2 2" xfId="17139"/>
    <cellStyle name="表标题 88 5 2 3" xfId="17140"/>
    <cellStyle name="表标题 88 5 3" xfId="17141"/>
    <cellStyle name="表标题 88 5 4" xfId="17142"/>
    <cellStyle name="表标题 88 6" xfId="17143"/>
    <cellStyle name="表标题 88 6 2" xfId="17144"/>
    <cellStyle name="表标题 88 6 2 2" xfId="17145"/>
    <cellStyle name="表标题 88 6 2 3" xfId="17146"/>
    <cellStyle name="表标题 88 6 3" xfId="17147"/>
    <cellStyle name="表标题 88 6 4" xfId="17148"/>
    <cellStyle name="表标题 88 7" xfId="17149"/>
    <cellStyle name="表标题 88 7 2" xfId="17150"/>
    <cellStyle name="表标题 88 7 3" xfId="17151"/>
    <cellStyle name="表标题 88 8" xfId="17152"/>
    <cellStyle name="表标题 88 9" xfId="17153"/>
    <cellStyle name="表标题 89" xfId="17154"/>
    <cellStyle name="表标题 89 10" xfId="17155"/>
    <cellStyle name="表标题 89 11" xfId="17156"/>
    <cellStyle name="表标题 89 12" xfId="17157"/>
    <cellStyle name="表标题 89 13" xfId="17158"/>
    <cellStyle name="表标题 89 14" xfId="17159"/>
    <cellStyle name="表标题 89 15" xfId="17160"/>
    <cellStyle name="表标题 89 16" xfId="17161"/>
    <cellStyle name="表标题 89 17" xfId="17162"/>
    <cellStyle name="表标题 89 18" xfId="17163"/>
    <cellStyle name="表标题 89 19" xfId="17164"/>
    <cellStyle name="表标题 89 2" xfId="17165"/>
    <cellStyle name="表标题 89 2 2" xfId="17166"/>
    <cellStyle name="表标题 89 2 2 2" xfId="17167"/>
    <cellStyle name="表标题 89 2 2 3" xfId="17168"/>
    <cellStyle name="表标题 89 2 3" xfId="17169"/>
    <cellStyle name="表标题 89 2 4" xfId="17170"/>
    <cellStyle name="表标题 89 20" xfId="17171"/>
    <cellStyle name="表标题 89 3" xfId="17172"/>
    <cellStyle name="表标题 89 3 2" xfId="17173"/>
    <cellStyle name="表标题 89 3 2 2" xfId="17174"/>
    <cellStyle name="表标题 89 3 2 3" xfId="17175"/>
    <cellStyle name="表标题 89 3 3" xfId="17176"/>
    <cellStyle name="表标题 89 3 4" xfId="17177"/>
    <cellStyle name="表标题 89 4" xfId="17178"/>
    <cellStyle name="表标题 89 4 2" xfId="17179"/>
    <cellStyle name="表标题 89 4 2 2" xfId="17180"/>
    <cellStyle name="表标题 89 4 2 3" xfId="17181"/>
    <cellStyle name="表标题 89 4 3" xfId="17182"/>
    <cellStyle name="表标题 89 4 4" xfId="17183"/>
    <cellStyle name="表标题 89 5" xfId="17184"/>
    <cellStyle name="表标题 89 5 2" xfId="17185"/>
    <cellStyle name="表标题 89 5 2 2" xfId="17186"/>
    <cellStyle name="表标题 89 5 2 3" xfId="17187"/>
    <cellStyle name="表标题 89 5 3" xfId="17188"/>
    <cellStyle name="表标题 89 5 4" xfId="17189"/>
    <cellStyle name="表标题 89 6" xfId="17190"/>
    <cellStyle name="表标题 89 6 2" xfId="17191"/>
    <cellStyle name="表标题 89 6 2 2" xfId="17192"/>
    <cellStyle name="表标题 89 6 2 3" xfId="17193"/>
    <cellStyle name="表标题 89 6 3" xfId="17194"/>
    <cellStyle name="表标题 89 6 4" xfId="17195"/>
    <cellStyle name="表标题 89 7" xfId="17196"/>
    <cellStyle name="表标题 89 7 2" xfId="17197"/>
    <cellStyle name="表标题 89 7 3" xfId="17198"/>
    <cellStyle name="表标题 89 8" xfId="17199"/>
    <cellStyle name="表标题 89 9" xfId="17200"/>
    <cellStyle name="表标题 9" xfId="17201"/>
    <cellStyle name="表标题 9 10" xfId="17202"/>
    <cellStyle name="表标题 9 11" xfId="17203"/>
    <cellStyle name="表标题 9 12" xfId="17204"/>
    <cellStyle name="表标题 9 13" xfId="17205"/>
    <cellStyle name="表标题 9 14" xfId="17206"/>
    <cellStyle name="表标题 9 15" xfId="17207"/>
    <cellStyle name="表标题 9 16" xfId="17208"/>
    <cellStyle name="表标题 9 17" xfId="17209"/>
    <cellStyle name="表标题 9 18" xfId="17210"/>
    <cellStyle name="表标题 9 19" xfId="17211"/>
    <cellStyle name="表标题 9 2" xfId="17212"/>
    <cellStyle name="表标题 9 2 2" xfId="17213"/>
    <cellStyle name="表标题 9 2 2 2" xfId="17214"/>
    <cellStyle name="表标题 9 2 2 3" xfId="17215"/>
    <cellStyle name="表标题 9 2 3" xfId="17216"/>
    <cellStyle name="表标题 9 2 4" xfId="17217"/>
    <cellStyle name="表标题 9 20" xfId="17218"/>
    <cellStyle name="表标题 9 3" xfId="17219"/>
    <cellStyle name="表标题 9 3 2" xfId="17220"/>
    <cellStyle name="表标题 9 3 2 2" xfId="17221"/>
    <cellStyle name="表标题 9 3 2 3" xfId="17222"/>
    <cellStyle name="表标题 9 3 3" xfId="17223"/>
    <cellStyle name="表标题 9 3 4" xfId="17224"/>
    <cellStyle name="表标题 9 4" xfId="17225"/>
    <cellStyle name="表标题 9 4 2" xfId="17226"/>
    <cellStyle name="表标题 9 4 2 2" xfId="17227"/>
    <cellStyle name="表标题 9 4 2 3" xfId="17228"/>
    <cellStyle name="表标题 9 4 3" xfId="17229"/>
    <cellStyle name="表标题 9 4 4" xfId="17230"/>
    <cellStyle name="表标题 9 5" xfId="17231"/>
    <cellStyle name="表标题 9 5 2" xfId="17232"/>
    <cellStyle name="表标题 9 5 2 2" xfId="17233"/>
    <cellStyle name="表标题 9 5 2 3" xfId="17234"/>
    <cellStyle name="表标题 9 5 3" xfId="17235"/>
    <cellStyle name="表标题 9 5 4" xfId="17236"/>
    <cellStyle name="表标题 9 6" xfId="17237"/>
    <cellStyle name="表标题 9 6 2" xfId="17238"/>
    <cellStyle name="表标题 9 6 2 2" xfId="17239"/>
    <cellStyle name="表标题 9 6 2 3" xfId="17240"/>
    <cellStyle name="表标题 9 6 3" xfId="17241"/>
    <cellStyle name="表标题 9 6 4" xfId="17242"/>
    <cellStyle name="表标题 9 7" xfId="17243"/>
    <cellStyle name="表标题 9 7 2" xfId="17244"/>
    <cellStyle name="表标题 9 7 3" xfId="17245"/>
    <cellStyle name="表标题 9 8" xfId="17246"/>
    <cellStyle name="表标题 9 9" xfId="17247"/>
    <cellStyle name="表标题 90" xfId="17248"/>
    <cellStyle name="表标题 90 10" xfId="17249"/>
    <cellStyle name="表标题 90 11" xfId="17250"/>
    <cellStyle name="表标题 90 12" xfId="17251"/>
    <cellStyle name="表标题 90 13" xfId="17252"/>
    <cellStyle name="表标题 90 14" xfId="17253"/>
    <cellStyle name="表标题 90 15" xfId="17254"/>
    <cellStyle name="表标题 90 16" xfId="17255"/>
    <cellStyle name="表标题 90 17" xfId="17256"/>
    <cellStyle name="表标题 90 18" xfId="17257"/>
    <cellStyle name="表标题 90 19" xfId="17258"/>
    <cellStyle name="表标题 90 2" xfId="17259"/>
    <cellStyle name="表标题 90 2 2" xfId="17260"/>
    <cellStyle name="表标题 90 2 2 2" xfId="17261"/>
    <cellStyle name="表标题 90 2 2 3" xfId="17262"/>
    <cellStyle name="表标题 90 2 3" xfId="17263"/>
    <cellStyle name="表标题 90 2 4" xfId="17264"/>
    <cellStyle name="表标题 90 20" xfId="17265"/>
    <cellStyle name="表标题 90 3" xfId="17266"/>
    <cellStyle name="表标题 90 3 2" xfId="17267"/>
    <cellStyle name="表标题 90 3 2 2" xfId="17268"/>
    <cellStyle name="表标题 90 3 2 3" xfId="17269"/>
    <cellStyle name="表标题 90 3 3" xfId="17270"/>
    <cellStyle name="表标题 90 3 4" xfId="17271"/>
    <cellStyle name="表标题 90 4" xfId="17272"/>
    <cellStyle name="表标题 90 4 2" xfId="17273"/>
    <cellStyle name="表标题 90 4 2 2" xfId="17274"/>
    <cellStyle name="表标题 90 4 2 3" xfId="17275"/>
    <cellStyle name="表标题 90 4 3" xfId="17276"/>
    <cellStyle name="表标题 90 4 4" xfId="17277"/>
    <cellStyle name="表标题 90 5" xfId="17278"/>
    <cellStyle name="表标题 90 5 2" xfId="17279"/>
    <cellStyle name="表标题 90 5 2 2" xfId="17280"/>
    <cellStyle name="表标题 90 5 2 3" xfId="17281"/>
    <cellStyle name="表标题 90 5 3" xfId="17282"/>
    <cellStyle name="表标题 90 5 4" xfId="17283"/>
    <cellStyle name="表标题 90 6" xfId="17284"/>
    <cellStyle name="表标题 90 6 2" xfId="17285"/>
    <cellStyle name="表标题 90 6 2 2" xfId="17286"/>
    <cellStyle name="表标题 90 6 2 3" xfId="17287"/>
    <cellStyle name="表标题 90 6 3" xfId="17288"/>
    <cellStyle name="表标题 90 6 4" xfId="17289"/>
    <cellStyle name="表标题 90 7" xfId="17290"/>
    <cellStyle name="表标题 90 7 2" xfId="17291"/>
    <cellStyle name="表标题 90 7 3" xfId="17292"/>
    <cellStyle name="表标题 90 8" xfId="17293"/>
    <cellStyle name="表标题 90 9" xfId="17294"/>
    <cellStyle name="表标题 91" xfId="17295"/>
    <cellStyle name="表标题 91 10" xfId="17296"/>
    <cellStyle name="表标题 91 11" xfId="17297"/>
    <cellStyle name="表标题 91 12" xfId="17298"/>
    <cellStyle name="表标题 91 13" xfId="17299"/>
    <cellStyle name="表标题 91 14" xfId="17300"/>
    <cellStyle name="表标题 91 15" xfId="17301"/>
    <cellStyle name="表标题 91 16" xfId="17302"/>
    <cellStyle name="表标题 91 17" xfId="17303"/>
    <cellStyle name="表标题 91 18" xfId="17304"/>
    <cellStyle name="表标题 91 19" xfId="17305"/>
    <cellStyle name="表标题 91 2" xfId="17306"/>
    <cellStyle name="表标题 91 2 2" xfId="17307"/>
    <cellStyle name="表标题 91 2 2 2" xfId="17308"/>
    <cellStyle name="表标题 91 2 2 3" xfId="17309"/>
    <cellStyle name="表标题 91 2 3" xfId="17310"/>
    <cellStyle name="表标题 91 2 4" xfId="17311"/>
    <cellStyle name="表标题 91 20" xfId="17312"/>
    <cellStyle name="表标题 91 3" xfId="17313"/>
    <cellStyle name="表标题 91 3 2" xfId="17314"/>
    <cellStyle name="表标题 91 3 2 2" xfId="17315"/>
    <cellStyle name="表标题 91 3 2 3" xfId="17316"/>
    <cellStyle name="表标题 91 3 3" xfId="17317"/>
    <cellStyle name="表标题 91 3 4" xfId="17318"/>
    <cellStyle name="表标题 91 4" xfId="17319"/>
    <cellStyle name="表标题 91 4 2" xfId="17320"/>
    <cellStyle name="表标题 91 4 2 2" xfId="17321"/>
    <cellStyle name="表标题 91 4 2 3" xfId="17322"/>
    <cellStyle name="表标题 91 4 3" xfId="17323"/>
    <cellStyle name="表标题 91 4 4" xfId="17324"/>
    <cellStyle name="表标题 91 5" xfId="17325"/>
    <cellStyle name="表标题 91 5 2" xfId="17326"/>
    <cellStyle name="表标题 91 5 2 2" xfId="17327"/>
    <cellStyle name="表标题 91 5 2 3" xfId="17328"/>
    <cellStyle name="表标题 91 5 3" xfId="17329"/>
    <cellStyle name="表标题 91 5 4" xfId="17330"/>
    <cellStyle name="表标题 91 6" xfId="17331"/>
    <cellStyle name="表标题 91 6 2" xfId="17332"/>
    <cellStyle name="表标题 91 6 2 2" xfId="17333"/>
    <cellStyle name="表标题 91 6 2 3" xfId="17334"/>
    <cellStyle name="表标题 91 6 3" xfId="17335"/>
    <cellStyle name="表标题 91 6 4" xfId="17336"/>
    <cellStyle name="表标题 91 7" xfId="17337"/>
    <cellStyle name="表标题 91 7 2" xfId="17338"/>
    <cellStyle name="表标题 91 7 3" xfId="17339"/>
    <cellStyle name="表标题 91 8" xfId="17340"/>
    <cellStyle name="表标题 91 9" xfId="17341"/>
    <cellStyle name="表标题 92" xfId="17342"/>
    <cellStyle name="表标题 92 10" xfId="17343"/>
    <cellStyle name="表标题 92 11" xfId="17344"/>
    <cellStyle name="表标题 92 12" xfId="17345"/>
    <cellStyle name="表标题 92 13" xfId="17346"/>
    <cellStyle name="表标题 92 14" xfId="17347"/>
    <cellStyle name="表标题 92 15" xfId="17348"/>
    <cellStyle name="表标题 92 16" xfId="17349"/>
    <cellStyle name="表标题 92 17" xfId="17350"/>
    <cellStyle name="表标题 92 18" xfId="17351"/>
    <cellStyle name="表标题 92 19" xfId="17352"/>
    <cellStyle name="表标题 92 2" xfId="17353"/>
    <cellStyle name="表标题 92 2 2" xfId="17354"/>
    <cellStyle name="表标题 92 2 2 2" xfId="17355"/>
    <cellStyle name="表标题 92 2 2 3" xfId="17356"/>
    <cellStyle name="表标题 92 2 3" xfId="17357"/>
    <cellStyle name="表标题 92 2 4" xfId="17358"/>
    <cellStyle name="表标题 92 20" xfId="17359"/>
    <cellStyle name="表标题 92 3" xfId="17360"/>
    <cellStyle name="表标题 92 3 2" xfId="17361"/>
    <cellStyle name="表标题 92 3 2 2" xfId="17362"/>
    <cellStyle name="表标题 92 3 2 3" xfId="17363"/>
    <cellStyle name="表标题 92 3 3" xfId="17364"/>
    <cellStyle name="表标题 92 3 4" xfId="17365"/>
    <cellStyle name="表标题 92 4" xfId="17366"/>
    <cellStyle name="表标题 92 4 2" xfId="17367"/>
    <cellStyle name="表标题 92 4 2 2" xfId="17368"/>
    <cellStyle name="表标题 92 4 2 3" xfId="17369"/>
    <cellStyle name="表标题 92 4 3" xfId="17370"/>
    <cellStyle name="表标题 92 4 4" xfId="17371"/>
    <cellStyle name="表标题 92 5" xfId="17372"/>
    <cellStyle name="表标题 92 5 2" xfId="17373"/>
    <cellStyle name="表标题 92 5 2 2" xfId="17374"/>
    <cellStyle name="表标题 92 5 2 3" xfId="17375"/>
    <cellStyle name="表标题 92 5 3" xfId="17376"/>
    <cellStyle name="表标题 92 5 4" xfId="17377"/>
    <cellStyle name="表标题 92 6" xfId="17378"/>
    <cellStyle name="表标题 92 6 2" xfId="17379"/>
    <cellStyle name="表标题 92 6 2 2" xfId="17380"/>
    <cellStyle name="表标题 92 6 2 3" xfId="17381"/>
    <cellStyle name="表标题 92 6 3" xfId="17382"/>
    <cellStyle name="表标题 92 6 4" xfId="17383"/>
    <cellStyle name="表标题 92 7" xfId="17384"/>
    <cellStyle name="表标题 92 7 2" xfId="17385"/>
    <cellStyle name="表标题 92 7 3" xfId="17386"/>
    <cellStyle name="表标题 92 8" xfId="17387"/>
    <cellStyle name="表标题 92 9" xfId="17388"/>
    <cellStyle name="表标题 93" xfId="17389"/>
    <cellStyle name="表标题 93 10" xfId="17390"/>
    <cellStyle name="表标题 93 11" xfId="17391"/>
    <cellStyle name="表标题 93 12" xfId="17392"/>
    <cellStyle name="表标题 93 13" xfId="17393"/>
    <cellStyle name="表标题 93 14" xfId="17394"/>
    <cellStyle name="表标题 93 15" xfId="17395"/>
    <cellStyle name="表标题 93 16" xfId="17396"/>
    <cellStyle name="表标题 93 17" xfId="17397"/>
    <cellStyle name="表标题 93 18" xfId="17398"/>
    <cellStyle name="表标题 93 19" xfId="17399"/>
    <cellStyle name="表标题 93 2" xfId="17400"/>
    <cellStyle name="表标题 93 2 2" xfId="17401"/>
    <cellStyle name="表标题 93 2 2 2" xfId="17402"/>
    <cellStyle name="表标题 93 2 2 3" xfId="17403"/>
    <cellStyle name="表标题 93 2 3" xfId="17404"/>
    <cellStyle name="表标题 93 2 4" xfId="17405"/>
    <cellStyle name="表标题 93 20" xfId="17406"/>
    <cellStyle name="表标题 93 3" xfId="17407"/>
    <cellStyle name="表标题 93 3 2" xfId="17408"/>
    <cellStyle name="表标题 93 3 2 2" xfId="17409"/>
    <cellStyle name="表标题 93 3 2 3" xfId="17410"/>
    <cellStyle name="表标题 93 3 3" xfId="17411"/>
    <cellStyle name="表标题 93 3 4" xfId="17412"/>
    <cellStyle name="表标题 93 4" xfId="17413"/>
    <cellStyle name="表标题 93 4 2" xfId="17414"/>
    <cellStyle name="表标题 93 4 2 2" xfId="17415"/>
    <cellStyle name="表标题 93 4 2 3" xfId="17416"/>
    <cellStyle name="表标题 93 4 3" xfId="17417"/>
    <cellStyle name="表标题 93 4 4" xfId="17418"/>
    <cellStyle name="表标题 93 5" xfId="17419"/>
    <cellStyle name="表标题 93 5 2" xfId="17420"/>
    <cellStyle name="表标题 93 5 2 2" xfId="17421"/>
    <cellStyle name="表标题 93 5 2 3" xfId="17422"/>
    <cellStyle name="表标题 93 5 3" xfId="17423"/>
    <cellStyle name="表标题 93 5 4" xfId="17424"/>
    <cellStyle name="表标题 93 6" xfId="17425"/>
    <cellStyle name="表标题 93 6 2" xfId="17426"/>
    <cellStyle name="表标题 93 6 2 2" xfId="17427"/>
    <cellStyle name="表标题 93 6 2 3" xfId="17428"/>
    <cellStyle name="表标题 93 6 3" xfId="17429"/>
    <cellStyle name="表标题 93 6 4" xfId="17430"/>
    <cellStyle name="表标题 93 7" xfId="17431"/>
    <cellStyle name="表标题 93 7 2" xfId="17432"/>
    <cellStyle name="表标题 93 7 3" xfId="17433"/>
    <cellStyle name="表标题 93 8" xfId="17434"/>
    <cellStyle name="表标题 93 9" xfId="17435"/>
    <cellStyle name="表标题 94" xfId="17436"/>
    <cellStyle name="表标题 94 10" xfId="17437"/>
    <cellStyle name="表标题 94 11" xfId="17438"/>
    <cellStyle name="表标题 94 12" xfId="17439"/>
    <cellStyle name="表标题 94 13" xfId="17440"/>
    <cellStyle name="表标题 94 14" xfId="17441"/>
    <cellStyle name="表标题 94 15" xfId="17442"/>
    <cellStyle name="表标题 94 16" xfId="17443"/>
    <cellStyle name="表标题 94 17" xfId="17444"/>
    <cellStyle name="表标题 94 18" xfId="17445"/>
    <cellStyle name="表标题 94 19" xfId="17446"/>
    <cellStyle name="表标题 94 2" xfId="17447"/>
    <cellStyle name="表标题 94 2 2" xfId="17448"/>
    <cellStyle name="表标题 94 2 2 2" xfId="17449"/>
    <cellStyle name="表标题 94 2 2 3" xfId="17450"/>
    <cellStyle name="表标题 94 2 3" xfId="17451"/>
    <cellStyle name="表标题 94 2 4" xfId="17452"/>
    <cellStyle name="表标题 94 20" xfId="17453"/>
    <cellStyle name="表标题 94 3" xfId="17454"/>
    <cellStyle name="表标题 94 3 2" xfId="17455"/>
    <cellStyle name="表标题 94 3 2 2" xfId="17456"/>
    <cellStyle name="表标题 94 3 2 3" xfId="17457"/>
    <cellStyle name="表标题 94 3 3" xfId="17458"/>
    <cellStyle name="表标题 94 3 4" xfId="17459"/>
    <cellStyle name="表标题 94 4" xfId="17460"/>
    <cellStyle name="表标题 94 4 2" xfId="17461"/>
    <cellStyle name="表标题 94 4 2 2" xfId="17462"/>
    <cellStyle name="表标题 94 4 2 3" xfId="17463"/>
    <cellStyle name="表标题 94 4 3" xfId="17464"/>
    <cellStyle name="表标题 94 4 4" xfId="17465"/>
    <cellStyle name="表标题 94 5" xfId="17466"/>
    <cellStyle name="表标题 94 5 2" xfId="17467"/>
    <cellStyle name="表标题 94 5 2 2" xfId="17468"/>
    <cellStyle name="表标题 94 5 2 3" xfId="17469"/>
    <cellStyle name="表标题 94 5 3" xfId="17470"/>
    <cellStyle name="表标题 94 5 4" xfId="17471"/>
    <cellStyle name="表标题 94 6" xfId="17472"/>
    <cellStyle name="表标题 94 6 2" xfId="17473"/>
    <cellStyle name="表标题 94 6 2 2" xfId="17474"/>
    <cellStyle name="表标题 94 6 2 3" xfId="17475"/>
    <cellStyle name="表标题 94 6 3" xfId="17476"/>
    <cellStyle name="表标题 94 6 4" xfId="17477"/>
    <cellStyle name="表标题 94 7" xfId="17478"/>
    <cellStyle name="表标题 94 7 2" xfId="17479"/>
    <cellStyle name="表标题 94 7 3" xfId="17480"/>
    <cellStyle name="表标题 94 8" xfId="17481"/>
    <cellStyle name="表标题 94 9" xfId="17482"/>
    <cellStyle name="表标题 95" xfId="17483"/>
    <cellStyle name="表标题 95 10" xfId="17484"/>
    <cellStyle name="表标题 95 11" xfId="17485"/>
    <cellStyle name="表标题 95 12" xfId="17486"/>
    <cellStyle name="表标题 95 13" xfId="17487"/>
    <cellStyle name="表标题 95 14" xfId="17488"/>
    <cellStyle name="表标题 95 15" xfId="17489"/>
    <cellStyle name="表标题 95 16" xfId="17490"/>
    <cellStyle name="表标题 95 17" xfId="17491"/>
    <cellStyle name="表标题 95 18" xfId="17492"/>
    <cellStyle name="表标题 95 19" xfId="17493"/>
    <cellStyle name="表标题 95 2" xfId="17494"/>
    <cellStyle name="表标题 95 2 2" xfId="17495"/>
    <cellStyle name="表标题 95 2 2 2" xfId="17496"/>
    <cellStyle name="表标题 95 2 2 3" xfId="17497"/>
    <cellStyle name="表标题 95 2 3" xfId="17498"/>
    <cellStyle name="表标题 95 2 4" xfId="17499"/>
    <cellStyle name="表标题 95 20" xfId="17500"/>
    <cellStyle name="表标题 95 3" xfId="17501"/>
    <cellStyle name="表标题 95 3 2" xfId="17502"/>
    <cellStyle name="表标题 95 3 2 2" xfId="17503"/>
    <cellStyle name="表标题 95 3 2 3" xfId="17504"/>
    <cellStyle name="表标题 95 3 3" xfId="17505"/>
    <cellStyle name="表标题 95 3 4" xfId="17506"/>
    <cellStyle name="表标题 95 4" xfId="17507"/>
    <cellStyle name="表标题 95 4 2" xfId="17508"/>
    <cellStyle name="表标题 95 4 2 2" xfId="17509"/>
    <cellStyle name="表标题 95 4 2 3" xfId="17510"/>
    <cellStyle name="表标题 95 4 3" xfId="17511"/>
    <cellStyle name="表标题 95 4 4" xfId="17512"/>
    <cellStyle name="表标题 95 5" xfId="17513"/>
    <cellStyle name="表标题 95 5 2" xfId="17514"/>
    <cellStyle name="表标题 95 5 2 2" xfId="17515"/>
    <cellStyle name="表标题 95 5 2 3" xfId="17516"/>
    <cellStyle name="表标题 95 5 3" xfId="17517"/>
    <cellStyle name="表标题 95 5 4" xfId="17518"/>
    <cellStyle name="表标题 95 6" xfId="17519"/>
    <cellStyle name="表标题 95 6 2" xfId="17520"/>
    <cellStyle name="表标题 95 6 2 2" xfId="17521"/>
    <cellStyle name="表标题 95 6 2 3" xfId="17522"/>
    <cellStyle name="表标题 95 6 3" xfId="17523"/>
    <cellStyle name="表标题 95 6 4" xfId="17524"/>
    <cellStyle name="表标题 95 7" xfId="17525"/>
    <cellStyle name="表标题 95 7 2" xfId="17526"/>
    <cellStyle name="表标题 95 7 3" xfId="17527"/>
    <cellStyle name="表标题 95 8" xfId="17528"/>
    <cellStyle name="表标题 95 9" xfId="17529"/>
    <cellStyle name="表标题 96" xfId="17530"/>
    <cellStyle name="表标题 96 10" xfId="17531"/>
    <cellStyle name="表标题 96 11" xfId="17532"/>
    <cellStyle name="表标题 96 12" xfId="17533"/>
    <cellStyle name="表标题 96 13" xfId="17534"/>
    <cellStyle name="表标题 96 14" xfId="17535"/>
    <cellStyle name="表标题 96 15" xfId="17536"/>
    <cellStyle name="表标题 96 16" xfId="17537"/>
    <cellStyle name="表标题 96 17" xfId="17538"/>
    <cellStyle name="表标题 96 18" xfId="17539"/>
    <cellStyle name="表标题 96 19" xfId="17540"/>
    <cellStyle name="表标题 96 2" xfId="17541"/>
    <cellStyle name="表标题 96 2 2" xfId="17542"/>
    <cellStyle name="表标题 96 2 2 2" xfId="17543"/>
    <cellStyle name="表标题 96 2 2 3" xfId="17544"/>
    <cellStyle name="表标题 96 2 3" xfId="17545"/>
    <cellStyle name="表标题 96 2 4" xfId="17546"/>
    <cellStyle name="表标题 96 20" xfId="17547"/>
    <cellStyle name="表标题 96 3" xfId="17548"/>
    <cellStyle name="表标题 96 3 2" xfId="17549"/>
    <cellStyle name="表标题 96 3 2 2" xfId="17550"/>
    <cellStyle name="表标题 96 3 2 3" xfId="17551"/>
    <cellStyle name="表标题 96 3 3" xfId="17552"/>
    <cellStyle name="表标题 96 3 4" xfId="17553"/>
    <cellStyle name="表标题 96 4" xfId="17554"/>
    <cellStyle name="表标题 96 4 2" xfId="17555"/>
    <cellStyle name="表标题 96 4 2 2" xfId="17556"/>
    <cellStyle name="表标题 96 4 2 3" xfId="17557"/>
    <cellStyle name="表标题 96 4 3" xfId="17558"/>
    <cellStyle name="表标题 96 4 4" xfId="17559"/>
    <cellStyle name="表标题 96 5" xfId="17560"/>
    <cellStyle name="表标题 96 5 2" xfId="17561"/>
    <cellStyle name="表标题 96 5 2 2" xfId="17562"/>
    <cellStyle name="表标题 96 5 2 3" xfId="17563"/>
    <cellStyle name="表标题 96 5 3" xfId="17564"/>
    <cellStyle name="表标题 96 5 4" xfId="17565"/>
    <cellStyle name="表标题 96 6" xfId="17566"/>
    <cellStyle name="表标题 96 6 2" xfId="17567"/>
    <cellStyle name="表标题 96 6 2 2" xfId="17568"/>
    <cellStyle name="表标题 96 6 2 3" xfId="17569"/>
    <cellStyle name="表标题 96 6 3" xfId="17570"/>
    <cellStyle name="表标题 96 6 4" xfId="17571"/>
    <cellStyle name="表标题 96 7" xfId="17572"/>
    <cellStyle name="表标题 96 7 2" xfId="17573"/>
    <cellStyle name="表标题 96 7 3" xfId="17574"/>
    <cellStyle name="表标题 96 8" xfId="17575"/>
    <cellStyle name="表标题 96 9" xfId="17576"/>
    <cellStyle name="表标题 97" xfId="17577"/>
    <cellStyle name="表标题 97 10" xfId="17578"/>
    <cellStyle name="表标题 97 11" xfId="17579"/>
    <cellStyle name="表标题 97 12" xfId="17580"/>
    <cellStyle name="表标题 97 13" xfId="17581"/>
    <cellStyle name="表标题 97 14" xfId="17582"/>
    <cellStyle name="表标题 97 15" xfId="17583"/>
    <cellStyle name="表标题 97 16" xfId="17584"/>
    <cellStyle name="表标题 97 17" xfId="17585"/>
    <cellStyle name="表标题 97 18" xfId="17586"/>
    <cellStyle name="表标题 97 19" xfId="17587"/>
    <cellStyle name="表标题 97 2" xfId="17588"/>
    <cellStyle name="表标题 97 2 2" xfId="17589"/>
    <cellStyle name="表标题 97 2 2 2" xfId="17590"/>
    <cellStyle name="表标题 97 2 2 3" xfId="17591"/>
    <cellStyle name="表标题 97 2 3" xfId="17592"/>
    <cellStyle name="表标题 97 2 4" xfId="17593"/>
    <cellStyle name="表标题 97 20" xfId="17594"/>
    <cellStyle name="表标题 97 3" xfId="17595"/>
    <cellStyle name="表标题 97 3 2" xfId="17596"/>
    <cellStyle name="表标题 97 3 2 2" xfId="17597"/>
    <cellStyle name="表标题 97 3 2 3" xfId="17598"/>
    <cellStyle name="表标题 97 3 3" xfId="17599"/>
    <cellStyle name="表标题 97 3 4" xfId="17600"/>
    <cellStyle name="表标题 97 4" xfId="17601"/>
    <cellStyle name="表标题 97 4 2" xfId="17602"/>
    <cellStyle name="表标题 97 4 2 2" xfId="17603"/>
    <cellStyle name="表标题 97 4 2 3" xfId="17604"/>
    <cellStyle name="表标题 97 4 3" xfId="17605"/>
    <cellStyle name="表标题 97 4 4" xfId="17606"/>
    <cellStyle name="表标题 97 5" xfId="17607"/>
    <cellStyle name="表标题 97 5 2" xfId="17608"/>
    <cellStyle name="表标题 97 5 2 2" xfId="17609"/>
    <cellStyle name="表标题 97 5 2 3" xfId="17610"/>
    <cellStyle name="表标题 97 5 3" xfId="17611"/>
    <cellStyle name="表标题 97 5 4" xfId="17612"/>
    <cellStyle name="表标题 97 6" xfId="17613"/>
    <cellStyle name="表标题 97 6 2" xfId="17614"/>
    <cellStyle name="表标题 97 6 2 2" xfId="17615"/>
    <cellStyle name="表标题 97 6 2 3" xfId="17616"/>
    <cellStyle name="表标题 97 6 3" xfId="17617"/>
    <cellStyle name="表标题 97 6 4" xfId="17618"/>
    <cellStyle name="表标题 97 7" xfId="17619"/>
    <cellStyle name="表标题 97 7 2" xfId="17620"/>
    <cellStyle name="表标题 97 7 3" xfId="17621"/>
    <cellStyle name="表标题 97 8" xfId="17622"/>
    <cellStyle name="表标题 97 9" xfId="17623"/>
    <cellStyle name="表标题 98" xfId="17624"/>
    <cellStyle name="表标题 98 10" xfId="17625"/>
    <cellStyle name="表标题 98 11" xfId="17626"/>
    <cellStyle name="表标题 98 12" xfId="17627"/>
    <cellStyle name="表标题 98 13" xfId="17628"/>
    <cellStyle name="表标题 98 14" xfId="17629"/>
    <cellStyle name="表标题 98 15" xfId="17630"/>
    <cellStyle name="表标题 98 16" xfId="17631"/>
    <cellStyle name="表标题 98 17" xfId="17632"/>
    <cellStyle name="表标题 98 18" xfId="17633"/>
    <cellStyle name="表标题 98 19" xfId="17634"/>
    <cellStyle name="表标题 98 2" xfId="17635"/>
    <cellStyle name="表标题 98 2 2" xfId="17636"/>
    <cellStyle name="表标题 98 2 2 2" xfId="17637"/>
    <cellStyle name="表标题 98 2 2 3" xfId="17638"/>
    <cellStyle name="表标题 98 2 3" xfId="17639"/>
    <cellStyle name="表标题 98 2 4" xfId="17640"/>
    <cellStyle name="表标题 98 20" xfId="17641"/>
    <cellStyle name="表标题 98 3" xfId="17642"/>
    <cellStyle name="表标题 98 3 2" xfId="17643"/>
    <cellStyle name="表标题 98 3 2 2" xfId="17644"/>
    <cellStyle name="表标题 98 3 2 3" xfId="17645"/>
    <cellStyle name="表标题 98 3 3" xfId="17646"/>
    <cellStyle name="表标题 98 3 4" xfId="17647"/>
    <cellStyle name="表标题 98 4" xfId="17648"/>
    <cellStyle name="表标题 98 4 2" xfId="17649"/>
    <cellStyle name="表标题 98 4 2 2" xfId="17650"/>
    <cellStyle name="表标题 98 4 2 3" xfId="17651"/>
    <cellStyle name="表标题 98 4 3" xfId="17652"/>
    <cellStyle name="表标题 98 4 4" xfId="17653"/>
    <cellStyle name="表标题 98 5" xfId="17654"/>
    <cellStyle name="表标题 98 5 2" xfId="17655"/>
    <cellStyle name="表标题 98 5 2 2" xfId="17656"/>
    <cellStyle name="表标题 98 5 2 3" xfId="17657"/>
    <cellStyle name="表标题 98 5 3" xfId="17658"/>
    <cellStyle name="表标题 98 5 4" xfId="17659"/>
    <cellStyle name="表标题 98 6" xfId="17660"/>
    <cellStyle name="表标题 98 6 2" xfId="17661"/>
    <cellStyle name="表标题 98 6 2 2" xfId="17662"/>
    <cellStyle name="表标题 98 6 2 3" xfId="17663"/>
    <cellStyle name="表标题 98 6 3" xfId="17664"/>
    <cellStyle name="表标题 98 6 4" xfId="17665"/>
    <cellStyle name="表标题 98 7" xfId="17666"/>
    <cellStyle name="表标题 98 7 2" xfId="17667"/>
    <cellStyle name="表标题 98 7 3" xfId="17668"/>
    <cellStyle name="表标题 98 8" xfId="17669"/>
    <cellStyle name="表标题 98 9" xfId="17670"/>
    <cellStyle name="表标题 99" xfId="17671"/>
    <cellStyle name="表标题 99 10" xfId="17672"/>
    <cellStyle name="表标题 99 11" xfId="17673"/>
    <cellStyle name="表标题 99 12" xfId="17674"/>
    <cellStyle name="表标题 99 13" xfId="17675"/>
    <cellStyle name="表标题 99 14" xfId="17676"/>
    <cellStyle name="表标题 99 15" xfId="17677"/>
    <cellStyle name="表标题 99 16" xfId="17678"/>
    <cellStyle name="表标题 99 17" xfId="17679"/>
    <cellStyle name="表标题 99 18" xfId="17680"/>
    <cellStyle name="表标题 99 19" xfId="17681"/>
    <cellStyle name="表标题 99 2" xfId="17682"/>
    <cellStyle name="表标题 99 2 2" xfId="17683"/>
    <cellStyle name="表标题 99 2 2 2" xfId="17684"/>
    <cellStyle name="表标题 99 2 2 3" xfId="17685"/>
    <cellStyle name="表标题 99 2 3" xfId="17686"/>
    <cellStyle name="表标题 99 2 4" xfId="17687"/>
    <cellStyle name="表标题 99 20" xfId="17688"/>
    <cellStyle name="表标题 99 3" xfId="17689"/>
    <cellStyle name="表标题 99 3 2" xfId="17690"/>
    <cellStyle name="表标题 99 3 2 2" xfId="17691"/>
    <cellStyle name="表标题 99 3 2 3" xfId="17692"/>
    <cellStyle name="表标题 99 3 3" xfId="17693"/>
    <cellStyle name="表标题 99 3 4" xfId="17694"/>
    <cellStyle name="表标题 99 4" xfId="17695"/>
    <cellStyle name="表标题 99 4 2" xfId="17696"/>
    <cellStyle name="表标题 99 4 2 2" xfId="17697"/>
    <cellStyle name="表标题 99 4 2 3" xfId="17698"/>
    <cellStyle name="表标题 99 4 3" xfId="17699"/>
    <cellStyle name="表标题 99 4 4" xfId="17700"/>
    <cellStyle name="表标题 99 5" xfId="17701"/>
    <cellStyle name="表标题 99 5 2" xfId="17702"/>
    <cellStyle name="表标题 99 5 2 2" xfId="17703"/>
    <cellStyle name="表标题 99 5 2 3" xfId="17704"/>
    <cellStyle name="表标题 99 5 3" xfId="17705"/>
    <cellStyle name="表标题 99 5 4" xfId="17706"/>
    <cellStyle name="表标题 99 6" xfId="17707"/>
    <cellStyle name="表标题 99 6 2" xfId="17708"/>
    <cellStyle name="表标题 99 6 2 2" xfId="17709"/>
    <cellStyle name="表标题 99 6 2 3" xfId="17710"/>
    <cellStyle name="表标题 99 6 3" xfId="17711"/>
    <cellStyle name="表标题 99 6 4" xfId="17712"/>
    <cellStyle name="表标题 99 7" xfId="17713"/>
    <cellStyle name="表标题 99 7 2" xfId="17714"/>
    <cellStyle name="表标题 99 7 3" xfId="17715"/>
    <cellStyle name="表标题 99 8" xfId="17716"/>
    <cellStyle name="表标题 99 9" xfId="17717"/>
    <cellStyle name="部门" xfId="17718"/>
    <cellStyle name="差 10" xfId="17719"/>
    <cellStyle name="差 11" xfId="17720"/>
    <cellStyle name="差 12" xfId="17721"/>
    <cellStyle name="差 13" xfId="17722"/>
    <cellStyle name="差 14" xfId="17723"/>
    <cellStyle name="差 15" xfId="17724"/>
    <cellStyle name="差 16" xfId="17725"/>
    <cellStyle name="差 17" xfId="17726"/>
    <cellStyle name="差 18" xfId="17727"/>
    <cellStyle name="差 19" xfId="17728"/>
    <cellStyle name="差 2" xfId="17729"/>
    <cellStyle name="差 20" xfId="17730"/>
    <cellStyle name="差 21" xfId="17731"/>
    <cellStyle name="差 22" xfId="17732"/>
    <cellStyle name="差 23" xfId="17733"/>
    <cellStyle name="差 24" xfId="17734"/>
    <cellStyle name="差 25" xfId="17735"/>
    <cellStyle name="差 26" xfId="17736"/>
    <cellStyle name="差 27" xfId="17737"/>
    <cellStyle name="差 28" xfId="17738"/>
    <cellStyle name="差 29" xfId="17739"/>
    <cellStyle name="差 3" xfId="17740"/>
    <cellStyle name="差 30" xfId="17741"/>
    <cellStyle name="差 31" xfId="17742"/>
    <cellStyle name="差 32" xfId="17743"/>
    <cellStyle name="差 33" xfId="17744"/>
    <cellStyle name="差 4" xfId="17745"/>
    <cellStyle name="差 5" xfId="17746"/>
    <cellStyle name="差 6" xfId="17747"/>
    <cellStyle name="差 7" xfId="17748"/>
    <cellStyle name="差 8" xfId="17749"/>
    <cellStyle name="差 9" xfId="17750"/>
    <cellStyle name="差_（省格式）01兴城" xfId="17751"/>
    <cellStyle name="差_（市格式）01兴城" xfId="17752"/>
    <cellStyle name="差_00省级(打印)" xfId="17753"/>
    <cellStyle name="差_00省级(打印)_19基金转移支付表" xfId="17754"/>
    <cellStyle name="差_00省级(打印)_19基金转移支付表 10" xfId="17755"/>
    <cellStyle name="差_00省级(打印)_19基金转移支付表 11" xfId="17756"/>
    <cellStyle name="差_00省级(打印)_19基金转移支付表 12" xfId="17757"/>
    <cellStyle name="差_00省级(打印)_19基金转移支付表 13" xfId="17758"/>
    <cellStyle name="差_00省级(打印)_19基金转移支付表 14" xfId="17759"/>
    <cellStyle name="差_00省级(打印)_19基金转移支付表 15" xfId="17760"/>
    <cellStyle name="差_00省级(打印)_19基金转移支付表 16" xfId="17761"/>
    <cellStyle name="差_00省级(打印)_19基金转移支付表 17" xfId="17762"/>
    <cellStyle name="差_00省级(打印)_19基金转移支付表 18" xfId="17763"/>
    <cellStyle name="差_00省级(打印)_19基金转移支付表 2" xfId="17764"/>
    <cellStyle name="差_00省级(打印)_19基金转移支付表 3" xfId="17765"/>
    <cellStyle name="差_00省级(打印)_19基金转移支付表 4" xfId="17766"/>
    <cellStyle name="差_00省级(打印)_19基金转移支付表 5" xfId="17767"/>
    <cellStyle name="差_00省级(打印)_19基金转移支付表 6" xfId="17768"/>
    <cellStyle name="差_00省级(打印)_19基金转移支付表 7" xfId="17769"/>
    <cellStyle name="差_00省级(打印)_19基金转移支付表 8" xfId="17770"/>
    <cellStyle name="差_00省级(打印)_19基金转移支付表 9" xfId="17771"/>
    <cellStyle name="差_00省级(打印)_19全县一般支" xfId="17772"/>
    <cellStyle name="差_00省级(打印)_19全县一般支 10" xfId="17773"/>
    <cellStyle name="差_00省级(打印)_19全县一般支 11" xfId="17774"/>
    <cellStyle name="差_00省级(打印)_19全县一般支 12" xfId="17775"/>
    <cellStyle name="差_00省级(打印)_19全县一般支 13" xfId="17776"/>
    <cellStyle name="差_00省级(打印)_19全县一般支 14" xfId="17777"/>
    <cellStyle name="差_00省级(打印)_19全县一般支 15" xfId="17778"/>
    <cellStyle name="差_00省级(打印)_19全县一般支 16" xfId="17779"/>
    <cellStyle name="差_00省级(打印)_19全县一般支 17" xfId="17780"/>
    <cellStyle name="差_00省级(打印)_19全县一般支 18" xfId="17781"/>
    <cellStyle name="差_00省级(打印)_19全县一般支 2" xfId="17782"/>
    <cellStyle name="差_00省级(打印)_19全县一般支 3" xfId="17783"/>
    <cellStyle name="差_00省级(打印)_19全县一般支 4" xfId="17784"/>
    <cellStyle name="差_00省级(打印)_19全县一般支 5" xfId="17785"/>
    <cellStyle name="差_00省级(打印)_19全县一般支 6" xfId="17786"/>
    <cellStyle name="差_00省级(打印)_19全县一般支 7" xfId="17787"/>
    <cellStyle name="差_00省级(打印)_19全县一般支 8" xfId="17788"/>
    <cellStyle name="差_00省级(打印)_19全县一般支 9" xfId="17789"/>
    <cellStyle name="差_00省级(打印)_Sheet3" xfId="17790"/>
    <cellStyle name="差_00省级(打印)_Sheet3 10" xfId="17791"/>
    <cellStyle name="差_00省级(打印)_Sheet3 11" xfId="17792"/>
    <cellStyle name="差_00省级(打印)_Sheet3 12" xfId="17793"/>
    <cellStyle name="差_00省级(打印)_Sheet3 13" xfId="17794"/>
    <cellStyle name="差_00省级(打印)_Sheet3 14" xfId="17795"/>
    <cellStyle name="差_00省级(打印)_Sheet3 15" xfId="17796"/>
    <cellStyle name="差_00省级(打印)_Sheet3 16" xfId="17797"/>
    <cellStyle name="差_00省级(打印)_Sheet3 17" xfId="17798"/>
    <cellStyle name="差_00省级(打印)_Sheet3 18" xfId="17799"/>
    <cellStyle name="差_00省级(打印)_Sheet3 2" xfId="17800"/>
    <cellStyle name="差_00省级(打印)_Sheet3 3" xfId="17801"/>
    <cellStyle name="差_00省级(打印)_Sheet3 4" xfId="17802"/>
    <cellStyle name="差_00省级(打印)_Sheet3 5" xfId="17803"/>
    <cellStyle name="差_00省级(打印)_Sheet3 6" xfId="17804"/>
    <cellStyle name="差_00省级(打印)_Sheet3 7" xfId="17805"/>
    <cellStyle name="差_00省级(打印)_Sheet3 8" xfId="17806"/>
    <cellStyle name="差_00省级(打印)_Sheet3 9" xfId="17807"/>
    <cellStyle name="差_00省级(打印)_古塔" xfId="17808"/>
    <cellStyle name="差_00省级(打印)_义县" xfId="17809"/>
    <cellStyle name="差_01兴城" xfId="17810"/>
    <cellStyle name="差_02" xfId="17811"/>
    <cellStyle name="差_02_19基金转移支付表" xfId="17812"/>
    <cellStyle name="差_02_19基金转移支付表 10" xfId="17813"/>
    <cellStyle name="差_02_19基金转移支付表 11" xfId="17814"/>
    <cellStyle name="差_02_19基金转移支付表 12" xfId="17815"/>
    <cellStyle name="差_02_19基金转移支付表 13" xfId="17816"/>
    <cellStyle name="差_02_19基金转移支付表 14" xfId="17817"/>
    <cellStyle name="差_02_19基金转移支付表 15" xfId="17818"/>
    <cellStyle name="差_02_19基金转移支付表 16" xfId="17819"/>
    <cellStyle name="差_02_19基金转移支付表 17" xfId="17820"/>
    <cellStyle name="差_02_19基金转移支付表 18" xfId="17821"/>
    <cellStyle name="差_02_19基金转移支付表 2" xfId="17822"/>
    <cellStyle name="差_02_19基金转移支付表 3" xfId="17823"/>
    <cellStyle name="差_02_19基金转移支付表 4" xfId="17824"/>
    <cellStyle name="差_02_19基金转移支付表 5" xfId="17825"/>
    <cellStyle name="差_02_19基金转移支付表 6" xfId="17826"/>
    <cellStyle name="差_02_19基金转移支付表 7" xfId="17827"/>
    <cellStyle name="差_02_19基金转移支付表 8" xfId="17828"/>
    <cellStyle name="差_02_19基金转移支付表 9" xfId="17829"/>
    <cellStyle name="差_02_19全县一般支" xfId="17830"/>
    <cellStyle name="差_02_19全县一般支 10" xfId="17831"/>
    <cellStyle name="差_02_19全县一般支 11" xfId="17832"/>
    <cellStyle name="差_02_19全县一般支 12" xfId="17833"/>
    <cellStyle name="差_02_19全县一般支 13" xfId="17834"/>
    <cellStyle name="差_02_19全县一般支 14" xfId="17835"/>
    <cellStyle name="差_02_19全县一般支 15" xfId="17836"/>
    <cellStyle name="差_02_19全县一般支 16" xfId="17837"/>
    <cellStyle name="差_02_19全县一般支 17" xfId="17838"/>
    <cellStyle name="差_02_19全县一般支 18" xfId="17839"/>
    <cellStyle name="差_02_19全县一般支 2" xfId="17840"/>
    <cellStyle name="差_02_19全县一般支 3" xfId="17841"/>
    <cellStyle name="差_02_19全县一般支 4" xfId="17842"/>
    <cellStyle name="差_02_19全县一般支 5" xfId="17843"/>
    <cellStyle name="差_02_19全县一般支 6" xfId="17844"/>
    <cellStyle name="差_02_19全县一般支 7" xfId="17845"/>
    <cellStyle name="差_02_19全县一般支 8" xfId="17846"/>
    <cellStyle name="差_02_19全县一般支 9" xfId="17847"/>
    <cellStyle name="差_02_Sheet3" xfId="17848"/>
    <cellStyle name="差_02_Sheet3 10" xfId="17849"/>
    <cellStyle name="差_02_Sheet3 11" xfId="17850"/>
    <cellStyle name="差_02_Sheet3 12" xfId="17851"/>
    <cellStyle name="差_02_Sheet3 13" xfId="17852"/>
    <cellStyle name="差_02_Sheet3 14" xfId="17853"/>
    <cellStyle name="差_02_Sheet3 15" xfId="17854"/>
    <cellStyle name="差_02_Sheet3 16" xfId="17855"/>
    <cellStyle name="差_02_Sheet3 17" xfId="17856"/>
    <cellStyle name="差_02_Sheet3 18" xfId="17857"/>
    <cellStyle name="差_02_Sheet3 2" xfId="17858"/>
    <cellStyle name="差_02_Sheet3 3" xfId="17859"/>
    <cellStyle name="差_02_Sheet3 4" xfId="17860"/>
    <cellStyle name="差_02_Sheet3 5" xfId="17861"/>
    <cellStyle name="差_02_Sheet3 6" xfId="17862"/>
    <cellStyle name="差_02_Sheet3 7" xfId="17863"/>
    <cellStyle name="差_02_Sheet3 8" xfId="17864"/>
    <cellStyle name="差_02_Sheet3 9" xfId="17865"/>
    <cellStyle name="差_02_古塔" xfId="17866"/>
    <cellStyle name="差_02_义县" xfId="17867"/>
    <cellStyle name="差_02绥中" xfId="17868"/>
    <cellStyle name="差_02绥中_19基金转移支付表" xfId="17869"/>
    <cellStyle name="差_02绥中_19基金转移支付表 10" xfId="17870"/>
    <cellStyle name="差_02绥中_19基金转移支付表 11" xfId="17871"/>
    <cellStyle name="差_02绥中_19基金转移支付表 12" xfId="17872"/>
    <cellStyle name="差_02绥中_19基金转移支付表 13" xfId="17873"/>
    <cellStyle name="差_02绥中_19基金转移支付表 14" xfId="17874"/>
    <cellStyle name="差_02绥中_19基金转移支付表 15" xfId="17875"/>
    <cellStyle name="差_02绥中_19基金转移支付表 16" xfId="17876"/>
    <cellStyle name="差_02绥中_19基金转移支付表 17" xfId="17877"/>
    <cellStyle name="差_02绥中_19基金转移支付表 18" xfId="17878"/>
    <cellStyle name="差_02绥中_19基金转移支付表 2" xfId="17879"/>
    <cellStyle name="差_02绥中_19基金转移支付表 3" xfId="17880"/>
    <cellStyle name="差_02绥中_19基金转移支付表 4" xfId="17881"/>
    <cellStyle name="差_02绥中_19基金转移支付表 5" xfId="17882"/>
    <cellStyle name="差_02绥中_19基金转移支付表 6" xfId="17883"/>
    <cellStyle name="差_02绥中_19基金转移支付表 7" xfId="17884"/>
    <cellStyle name="差_02绥中_19基金转移支付表 8" xfId="17885"/>
    <cellStyle name="差_02绥中_19基金转移支付表 9" xfId="17886"/>
    <cellStyle name="差_02绥中_19全县一般支" xfId="17887"/>
    <cellStyle name="差_02绥中_19全县一般支 10" xfId="17888"/>
    <cellStyle name="差_02绥中_19全县一般支 11" xfId="17889"/>
    <cellStyle name="差_02绥中_19全县一般支 12" xfId="17890"/>
    <cellStyle name="差_02绥中_19全县一般支 13" xfId="17891"/>
    <cellStyle name="差_02绥中_19全县一般支 14" xfId="17892"/>
    <cellStyle name="差_02绥中_19全县一般支 15" xfId="17893"/>
    <cellStyle name="差_02绥中_19全县一般支 16" xfId="17894"/>
    <cellStyle name="差_02绥中_19全县一般支 17" xfId="17895"/>
    <cellStyle name="差_02绥中_19全县一般支 18" xfId="17896"/>
    <cellStyle name="差_02绥中_19全县一般支 2" xfId="17897"/>
    <cellStyle name="差_02绥中_19全县一般支 3" xfId="17898"/>
    <cellStyle name="差_02绥中_19全县一般支 4" xfId="17899"/>
    <cellStyle name="差_02绥中_19全县一般支 5" xfId="17900"/>
    <cellStyle name="差_02绥中_19全县一般支 6" xfId="17901"/>
    <cellStyle name="差_02绥中_19全县一般支 7" xfId="17902"/>
    <cellStyle name="差_02绥中_19全县一般支 8" xfId="17903"/>
    <cellStyle name="差_02绥中_19全县一般支 9" xfId="17904"/>
    <cellStyle name="差_02绥中_Sheet3" xfId="17905"/>
    <cellStyle name="差_02绥中_Sheet3 10" xfId="17906"/>
    <cellStyle name="差_02绥中_Sheet3 11" xfId="17907"/>
    <cellStyle name="差_02绥中_Sheet3 12" xfId="17908"/>
    <cellStyle name="差_02绥中_Sheet3 13" xfId="17909"/>
    <cellStyle name="差_02绥中_Sheet3 14" xfId="17910"/>
    <cellStyle name="差_02绥中_Sheet3 15" xfId="17911"/>
    <cellStyle name="差_02绥中_Sheet3 16" xfId="17912"/>
    <cellStyle name="差_02绥中_Sheet3 17" xfId="17913"/>
    <cellStyle name="差_02绥中_Sheet3 18" xfId="17914"/>
    <cellStyle name="差_02绥中_Sheet3 2" xfId="17915"/>
    <cellStyle name="差_02绥中_Sheet3 3" xfId="17916"/>
    <cellStyle name="差_02绥中_Sheet3 4" xfId="17917"/>
    <cellStyle name="差_02绥中_Sheet3 5" xfId="17918"/>
    <cellStyle name="差_02绥中_Sheet3 6" xfId="17919"/>
    <cellStyle name="差_02绥中_Sheet3 7" xfId="17920"/>
    <cellStyle name="差_02绥中_Sheet3 8" xfId="17921"/>
    <cellStyle name="差_02绥中_Sheet3 9" xfId="17922"/>
    <cellStyle name="差_02绥中_古塔" xfId="17923"/>
    <cellStyle name="差_02绥中_义县" xfId="17924"/>
    <cellStyle name="差_03" xfId="17925"/>
    <cellStyle name="差_03_19基金转移支付表" xfId="17926"/>
    <cellStyle name="差_03_19基金转移支付表 10" xfId="17927"/>
    <cellStyle name="差_03_19基金转移支付表 11" xfId="17928"/>
    <cellStyle name="差_03_19基金转移支付表 12" xfId="17929"/>
    <cellStyle name="差_03_19基金转移支付表 13" xfId="17930"/>
    <cellStyle name="差_03_19基金转移支付表 14" xfId="17931"/>
    <cellStyle name="差_03_19基金转移支付表 15" xfId="17932"/>
    <cellStyle name="差_03_19基金转移支付表 16" xfId="17933"/>
    <cellStyle name="差_03_19基金转移支付表 17" xfId="17934"/>
    <cellStyle name="差_03_19基金转移支付表 18" xfId="17935"/>
    <cellStyle name="差_03_19基金转移支付表 2" xfId="17936"/>
    <cellStyle name="差_03_19基金转移支付表 3" xfId="17937"/>
    <cellStyle name="差_03_19基金转移支付表 4" xfId="17938"/>
    <cellStyle name="差_03_19基金转移支付表 5" xfId="17939"/>
    <cellStyle name="差_03_19基金转移支付表 6" xfId="17940"/>
    <cellStyle name="差_03_19基金转移支付表 7" xfId="17941"/>
    <cellStyle name="差_03_19基金转移支付表 8" xfId="17942"/>
    <cellStyle name="差_03_19基金转移支付表 9" xfId="17943"/>
    <cellStyle name="差_03_19全县一般支" xfId="17944"/>
    <cellStyle name="差_03_19全县一般支 10" xfId="17945"/>
    <cellStyle name="差_03_19全县一般支 11" xfId="17946"/>
    <cellStyle name="差_03_19全县一般支 12" xfId="17947"/>
    <cellStyle name="差_03_19全县一般支 13" xfId="17948"/>
    <cellStyle name="差_03_19全县一般支 14" xfId="17949"/>
    <cellStyle name="差_03_19全县一般支 15" xfId="17950"/>
    <cellStyle name="差_03_19全县一般支 16" xfId="17951"/>
    <cellStyle name="差_03_19全县一般支 17" xfId="17952"/>
    <cellStyle name="差_03_19全县一般支 18" xfId="17953"/>
    <cellStyle name="差_03_19全县一般支 2" xfId="17954"/>
    <cellStyle name="差_03_19全县一般支 3" xfId="17955"/>
    <cellStyle name="差_03_19全县一般支 4" xfId="17956"/>
    <cellStyle name="差_03_19全县一般支 5" xfId="17957"/>
    <cellStyle name="差_03_19全县一般支 6" xfId="17958"/>
    <cellStyle name="差_03_19全县一般支 7" xfId="17959"/>
    <cellStyle name="差_03_19全县一般支 8" xfId="17960"/>
    <cellStyle name="差_03_19全县一般支 9" xfId="17961"/>
    <cellStyle name="差_03_Sheet3" xfId="17962"/>
    <cellStyle name="差_03_Sheet3 10" xfId="17963"/>
    <cellStyle name="差_03_Sheet3 11" xfId="17964"/>
    <cellStyle name="差_03_Sheet3 12" xfId="17965"/>
    <cellStyle name="差_03_Sheet3 13" xfId="17966"/>
    <cellStyle name="差_03_Sheet3 14" xfId="17967"/>
    <cellStyle name="差_03_Sheet3 15" xfId="17968"/>
    <cellStyle name="差_03_Sheet3 16" xfId="17969"/>
    <cellStyle name="差_03_Sheet3 17" xfId="17970"/>
    <cellStyle name="差_03_Sheet3 18" xfId="17971"/>
    <cellStyle name="差_03_Sheet3 2" xfId="17972"/>
    <cellStyle name="差_03_Sheet3 3" xfId="17973"/>
    <cellStyle name="差_03_Sheet3 4" xfId="17974"/>
    <cellStyle name="差_03_Sheet3 5" xfId="17975"/>
    <cellStyle name="差_03_Sheet3 6" xfId="17976"/>
    <cellStyle name="差_03_Sheet3 7" xfId="17977"/>
    <cellStyle name="差_03_Sheet3 8" xfId="17978"/>
    <cellStyle name="差_03_Sheet3 9" xfId="17979"/>
    <cellStyle name="差_03_古塔" xfId="17980"/>
    <cellStyle name="差_03_义县" xfId="17981"/>
    <cellStyle name="差_03建昌" xfId="17982"/>
    <cellStyle name="差_03建昌_19基金转移支付表" xfId="17983"/>
    <cellStyle name="差_03建昌_19基金转移支付表 10" xfId="17984"/>
    <cellStyle name="差_03建昌_19基金转移支付表 11" xfId="17985"/>
    <cellStyle name="差_03建昌_19基金转移支付表 12" xfId="17986"/>
    <cellStyle name="差_03建昌_19基金转移支付表 13" xfId="17987"/>
    <cellStyle name="差_03建昌_19基金转移支付表 14" xfId="17988"/>
    <cellStyle name="差_03建昌_19基金转移支付表 15" xfId="17989"/>
    <cellStyle name="差_03建昌_19基金转移支付表 16" xfId="17990"/>
    <cellStyle name="差_03建昌_19基金转移支付表 17" xfId="17991"/>
    <cellStyle name="差_03建昌_19基金转移支付表 18" xfId="17992"/>
    <cellStyle name="差_03建昌_19基金转移支付表 2" xfId="17993"/>
    <cellStyle name="差_03建昌_19基金转移支付表 3" xfId="17994"/>
    <cellStyle name="差_03建昌_19基金转移支付表 4" xfId="17995"/>
    <cellStyle name="差_03建昌_19基金转移支付表 5" xfId="17996"/>
    <cellStyle name="差_03建昌_19基金转移支付表 6" xfId="17997"/>
    <cellStyle name="差_03建昌_19基金转移支付表 7" xfId="17998"/>
    <cellStyle name="差_03建昌_19基金转移支付表 8" xfId="17999"/>
    <cellStyle name="差_03建昌_19基金转移支付表 9" xfId="18000"/>
    <cellStyle name="差_03建昌_19全县一般支" xfId="18001"/>
    <cellStyle name="差_03建昌_19全县一般支 10" xfId="18002"/>
    <cellStyle name="差_03建昌_19全县一般支 11" xfId="18003"/>
    <cellStyle name="差_03建昌_19全县一般支 12" xfId="18004"/>
    <cellStyle name="差_03建昌_19全县一般支 13" xfId="18005"/>
    <cellStyle name="差_03建昌_19全县一般支 14" xfId="18006"/>
    <cellStyle name="差_03建昌_19全县一般支 15" xfId="18007"/>
    <cellStyle name="差_03建昌_19全县一般支 16" xfId="18008"/>
    <cellStyle name="差_03建昌_19全县一般支 17" xfId="18009"/>
    <cellStyle name="差_03建昌_19全县一般支 18" xfId="18010"/>
    <cellStyle name="差_03建昌_19全县一般支 2" xfId="18011"/>
    <cellStyle name="差_03建昌_19全县一般支 3" xfId="18012"/>
    <cellStyle name="差_03建昌_19全县一般支 4" xfId="18013"/>
    <cellStyle name="差_03建昌_19全县一般支 5" xfId="18014"/>
    <cellStyle name="差_03建昌_19全县一般支 6" xfId="18015"/>
    <cellStyle name="差_03建昌_19全县一般支 7" xfId="18016"/>
    <cellStyle name="差_03建昌_19全县一般支 8" xfId="18017"/>
    <cellStyle name="差_03建昌_19全县一般支 9" xfId="18018"/>
    <cellStyle name="差_03建昌_Sheet3" xfId="18019"/>
    <cellStyle name="差_03建昌_Sheet3 10" xfId="18020"/>
    <cellStyle name="差_03建昌_Sheet3 11" xfId="18021"/>
    <cellStyle name="差_03建昌_Sheet3 12" xfId="18022"/>
    <cellStyle name="差_03建昌_Sheet3 13" xfId="18023"/>
    <cellStyle name="差_03建昌_Sheet3 14" xfId="18024"/>
    <cellStyle name="差_03建昌_Sheet3 15" xfId="18025"/>
    <cellStyle name="差_03建昌_Sheet3 16" xfId="18026"/>
    <cellStyle name="差_03建昌_Sheet3 17" xfId="18027"/>
    <cellStyle name="差_03建昌_Sheet3 18" xfId="18028"/>
    <cellStyle name="差_03建昌_Sheet3 2" xfId="18029"/>
    <cellStyle name="差_03建昌_Sheet3 3" xfId="18030"/>
    <cellStyle name="差_03建昌_Sheet3 4" xfId="18031"/>
    <cellStyle name="差_03建昌_Sheet3 5" xfId="18032"/>
    <cellStyle name="差_03建昌_Sheet3 6" xfId="18033"/>
    <cellStyle name="差_03建昌_Sheet3 7" xfId="18034"/>
    <cellStyle name="差_03建昌_Sheet3 8" xfId="18035"/>
    <cellStyle name="差_03建昌_Sheet3 9" xfId="18036"/>
    <cellStyle name="差_03建昌_古塔" xfId="18037"/>
    <cellStyle name="差_03建昌_义县" xfId="18038"/>
    <cellStyle name="差_03昭通" xfId="18039"/>
    <cellStyle name="差_03昭通_19基金转移支付表" xfId="18040"/>
    <cellStyle name="差_03昭通_19基金转移支付表 10" xfId="18041"/>
    <cellStyle name="差_03昭通_19基金转移支付表 11" xfId="18042"/>
    <cellStyle name="差_03昭通_19基金转移支付表 12" xfId="18043"/>
    <cellStyle name="差_03昭通_19基金转移支付表 13" xfId="18044"/>
    <cellStyle name="差_03昭通_19基金转移支付表 14" xfId="18045"/>
    <cellStyle name="差_03昭通_19基金转移支付表 15" xfId="18046"/>
    <cellStyle name="差_03昭通_19基金转移支付表 16" xfId="18047"/>
    <cellStyle name="差_03昭通_19基金转移支付表 17" xfId="18048"/>
    <cellStyle name="差_03昭通_19基金转移支付表 18" xfId="18049"/>
    <cellStyle name="差_03昭通_19基金转移支付表 2" xfId="18050"/>
    <cellStyle name="差_03昭通_19基金转移支付表 3" xfId="18051"/>
    <cellStyle name="差_03昭通_19基金转移支付表 4" xfId="18052"/>
    <cellStyle name="差_03昭通_19基金转移支付表 5" xfId="18053"/>
    <cellStyle name="差_03昭通_19基金转移支付表 6" xfId="18054"/>
    <cellStyle name="差_03昭通_19基金转移支付表 7" xfId="18055"/>
    <cellStyle name="差_03昭通_19基金转移支付表 8" xfId="18056"/>
    <cellStyle name="差_03昭通_19基金转移支付表 9" xfId="18057"/>
    <cellStyle name="差_03昭通_19全县一般支" xfId="18058"/>
    <cellStyle name="差_03昭通_19全县一般支 10" xfId="18059"/>
    <cellStyle name="差_03昭通_19全县一般支 11" xfId="18060"/>
    <cellStyle name="差_03昭通_19全县一般支 12" xfId="18061"/>
    <cellStyle name="差_03昭通_19全县一般支 13" xfId="18062"/>
    <cellStyle name="差_03昭通_19全县一般支 14" xfId="18063"/>
    <cellStyle name="差_03昭通_19全县一般支 15" xfId="18064"/>
    <cellStyle name="差_03昭通_19全县一般支 16" xfId="18065"/>
    <cellStyle name="差_03昭通_19全县一般支 17" xfId="18066"/>
    <cellStyle name="差_03昭通_19全县一般支 18" xfId="18067"/>
    <cellStyle name="差_03昭通_19全县一般支 2" xfId="18068"/>
    <cellStyle name="差_03昭通_19全县一般支 3" xfId="18069"/>
    <cellStyle name="差_03昭通_19全县一般支 4" xfId="18070"/>
    <cellStyle name="差_03昭通_19全县一般支 5" xfId="18071"/>
    <cellStyle name="差_03昭通_19全县一般支 6" xfId="18072"/>
    <cellStyle name="差_03昭通_19全县一般支 7" xfId="18073"/>
    <cellStyle name="差_03昭通_19全县一般支 8" xfId="18074"/>
    <cellStyle name="差_03昭通_19全县一般支 9" xfId="18075"/>
    <cellStyle name="差_03昭通_Sheet3" xfId="18076"/>
    <cellStyle name="差_03昭通_Sheet3 10" xfId="18077"/>
    <cellStyle name="差_03昭通_Sheet3 11" xfId="18078"/>
    <cellStyle name="差_03昭通_Sheet3 12" xfId="18079"/>
    <cellStyle name="差_03昭通_Sheet3 13" xfId="18080"/>
    <cellStyle name="差_03昭通_Sheet3 14" xfId="18081"/>
    <cellStyle name="差_03昭通_Sheet3 15" xfId="18082"/>
    <cellStyle name="差_03昭通_Sheet3 16" xfId="18083"/>
    <cellStyle name="差_03昭通_Sheet3 17" xfId="18084"/>
    <cellStyle name="差_03昭通_Sheet3 18" xfId="18085"/>
    <cellStyle name="差_03昭通_Sheet3 2" xfId="18086"/>
    <cellStyle name="差_03昭通_Sheet3 3" xfId="18087"/>
    <cellStyle name="差_03昭通_Sheet3 4" xfId="18088"/>
    <cellStyle name="差_03昭通_Sheet3 5" xfId="18089"/>
    <cellStyle name="差_03昭通_Sheet3 6" xfId="18090"/>
    <cellStyle name="差_03昭通_Sheet3 7" xfId="18091"/>
    <cellStyle name="差_03昭通_Sheet3 8" xfId="18092"/>
    <cellStyle name="差_03昭通_Sheet3 9" xfId="18093"/>
    <cellStyle name="差_03昭通_古塔" xfId="18094"/>
    <cellStyle name="差_03昭通_义县" xfId="18095"/>
    <cellStyle name="差_04" xfId="18096"/>
    <cellStyle name="差_04_19基金转移支付表" xfId="18097"/>
    <cellStyle name="差_04_19基金转移支付表 10" xfId="18098"/>
    <cellStyle name="差_04_19基金转移支付表 11" xfId="18099"/>
    <cellStyle name="差_04_19基金转移支付表 12" xfId="18100"/>
    <cellStyle name="差_04_19基金转移支付表 13" xfId="18101"/>
    <cellStyle name="差_04_19基金转移支付表 14" xfId="18102"/>
    <cellStyle name="差_04_19基金转移支付表 15" xfId="18103"/>
    <cellStyle name="差_04_19基金转移支付表 16" xfId="18104"/>
    <cellStyle name="差_04_19基金转移支付表 17" xfId="18105"/>
    <cellStyle name="差_04_19基金转移支付表 18" xfId="18106"/>
    <cellStyle name="差_04_19基金转移支付表 2" xfId="18107"/>
    <cellStyle name="差_04_19基金转移支付表 3" xfId="18108"/>
    <cellStyle name="差_04_19基金转移支付表 4" xfId="18109"/>
    <cellStyle name="差_04_19基金转移支付表 5" xfId="18110"/>
    <cellStyle name="差_04_19基金转移支付表 6" xfId="18111"/>
    <cellStyle name="差_04_19基金转移支付表 7" xfId="18112"/>
    <cellStyle name="差_04_19基金转移支付表 8" xfId="18113"/>
    <cellStyle name="差_04_19基金转移支付表 9" xfId="18114"/>
    <cellStyle name="差_04_19全县一般支" xfId="18115"/>
    <cellStyle name="差_04_19全县一般支 10" xfId="18116"/>
    <cellStyle name="差_04_19全县一般支 11" xfId="18117"/>
    <cellStyle name="差_04_19全县一般支 12" xfId="18118"/>
    <cellStyle name="差_04_19全县一般支 13" xfId="18119"/>
    <cellStyle name="差_04_19全县一般支 14" xfId="18120"/>
    <cellStyle name="差_04_19全县一般支 15" xfId="18121"/>
    <cellStyle name="差_04_19全县一般支 16" xfId="18122"/>
    <cellStyle name="差_04_19全县一般支 17" xfId="18123"/>
    <cellStyle name="差_04_19全县一般支 18" xfId="18124"/>
    <cellStyle name="差_04_19全县一般支 2" xfId="18125"/>
    <cellStyle name="差_04_19全县一般支 3" xfId="18126"/>
    <cellStyle name="差_04_19全县一般支 4" xfId="18127"/>
    <cellStyle name="差_04_19全县一般支 5" xfId="18128"/>
    <cellStyle name="差_04_19全县一般支 6" xfId="18129"/>
    <cellStyle name="差_04_19全县一般支 7" xfId="18130"/>
    <cellStyle name="差_04_19全县一般支 8" xfId="18131"/>
    <cellStyle name="差_04_19全县一般支 9" xfId="18132"/>
    <cellStyle name="差_04_Sheet3" xfId="18133"/>
    <cellStyle name="差_04_Sheet3 10" xfId="18134"/>
    <cellStyle name="差_04_Sheet3 11" xfId="18135"/>
    <cellStyle name="差_04_Sheet3 12" xfId="18136"/>
    <cellStyle name="差_04_Sheet3 13" xfId="18137"/>
    <cellStyle name="差_04_Sheet3 14" xfId="18138"/>
    <cellStyle name="差_04_Sheet3 15" xfId="18139"/>
    <cellStyle name="差_04_Sheet3 16" xfId="18140"/>
    <cellStyle name="差_04_Sheet3 17" xfId="18141"/>
    <cellStyle name="差_04_Sheet3 18" xfId="18142"/>
    <cellStyle name="差_04_Sheet3 2" xfId="18143"/>
    <cellStyle name="差_04_Sheet3 3" xfId="18144"/>
    <cellStyle name="差_04_Sheet3 4" xfId="18145"/>
    <cellStyle name="差_04_Sheet3 5" xfId="18146"/>
    <cellStyle name="差_04_Sheet3 6" xfId="18147"/>
    <cellStyle name="差_04_Sheet3 7" xfId="18148"/>
    <cellStyle name="差_04_Sheet3 8" xfId="18149"/>
    <cellStyle name="差_04_Sheet3 9" xfId="18150"/>
    <cellStyle name="差_04_古塔" xfId="18151"/>
    <cellStyle name="差_04_义县" xfId="18152"/>
    <cellStyle name="差_04连山" xfId="18153"/>
    <cellStyle name="差_04连山_19基金转移支付表" xfId="18154"/>
    <cellStyle name="差_04连山_19基金转移支付表 10" xfId="18155"/>
    <cellStyle name="差_04连山_19基金转移支付表 11" xfId="18156"/>
    <cellStyle name="差_04连山_19基金转移支付表 12" xfId="18157"/>
    <cellStyle name="差_04连山_19基金转移支付表 13" xfId="18158"/>
    <cellStyle name="差_04连山_19基金转移支付表 14" xfId="18159"/>
    <cellStyle name="差_04连山_19基金转移支付表 15" xfId="18160"/>
    <cellStyle name="差_04连山_19基金转移支付表 16" xfId="18161"/>
    <cellStyle name="差_04连山_19基金转移支付表 17" xfId="18162"/>
    <cellStyle name="差_04连山_19基金转移支付表 18" xfId="18163"/>
    <cellStyle name="差_04连山_19基金转移支付表 2" xfId="18164"/>
    <cellStyle name="差_04连山_19基金转移支付表 3" xfId="18165"/>
    <cellStyle name="差_04连山_19基金转移支付表 4" xfId="18166"/>
    <cellStyle name="差_04连山_19基金转移支付表 5" xfId="18167"/>
    <cellStyle name="差_04连山_19基金转移支付表 6" xfId="18168"/>
    <cellStyle name="差_04连山_19基金转移支付表 7" xfId="18169"/>
    <cellStyle name="差_04连山_19基金转移支付表 8" xfId="18170"/>
    <cellStyle name="差_04连山_19基金转移支付表 9" xfId="18171"/>
    <cellStyle name="差_04连山_19全县一般支" xfId="18172"/>
    <cellStyle name="差_04连山_19全县一般支 10" xfId="18173"/>
    <cellStyle name="差_04连山_19全县一般支 11" xfId="18174"/>
    <cellStyle name="差_04连山_19全县一般支 12" xfId="18175"/>
    <cellStyle name="差_04连山_19全县一般支 13" xfId="18176"/>
    <cellStyle name="差_04连山_19全县一般支 14" xfId="18177"/>
    <cellStyle name="差_04连山_19全县一般支 15" xfId="18178"/>
    <cellStyle name="差_04连山_19全县一般支 16" xfId="18179"/>
    <cellStyle name="差_04连山_19全县一般支 17" xfId="18180"/>
    <cellStyle name="差_04连山_19全县一般支 18" xfId="18181"/>
    <cellStyle name="差_04连山_19全县一般支 2" xfId="18182"/>
    <cellStyle name="差_04连山_19全县一般支 3" xfId="18183"/>
    <cellStyle name="差_04连山_19全县一般支 4" xfId="18184"/>
    <cellStyle name="差_04连山_19全县一般支 5" xfId="18185"/>
    <cellStyle name="差_04连山_19全县一般支 6" xfId="18186"/>
    <cellStyle name="差_04连山_19全县一般支 7" xfId="18187"/>
    <cellStyle name="差_04连山_19全县一般支 8" xfId="18188"/>
    <cellStyle name="差_04连山_19全县一般支 9" xfId="18189"/>
    <cellStyle name="差_04连山_Sheet3" xfId="18190"/>
    <cellStyle name="差_04连山_Sheet3 10" xfId="18191"/>
    <cellStyle name="差_04连山_Sheet3 11" xfId="18192"/>
    <cellStyle name="差_04连山_Sheet3 12" xfId="18193"/>
    <cellStyle name="差_04连山_Sheet3 13" xfId="18194"/>
    <cellStyle name="差_04连山_Sheet3 14" xfId="18195"/>
    <cellStyle name="差_04连山_Sheet3 15" xfId="18196"/>
    <cellStyle name="差_04连山_Sheet3 16" xfId="18197"/>
    <cellStyle name="差_04连山_Sheet3 17" xfId="18198"/>
    <cellStyle name="差_04连山_Sheet3 18" xfId="18199"/>
    <cellStyle name="差_04连山_Sheet3 2" xfId="18200"/>
    <cellStyle name="差_04连山_Sheet3 3" xfId="18201"/>
    <cellStyle name="差_04连山_Sheet3 4" xfId="18202"/>
    <cellStyle name="差_04连山_Sheet3 5" xfId="18203"/>
    <cellStyle name="差_04连山_Sheet3 6" xfId="18204"/>
    <cellStyle name="差_04连山_Sheet3 7" xfId="18205"/>
    <cellStyle name="差_04连山_Sheet3 8" xfId="18206"/>
    <cellStyle name="差_04连山_Sheet3 9" xfId="18207"/>
    <cellStyle name="差_04连山_古塔" xfId="18208"/>
    <cellStyle name="差_04连山_义县" xfId="18209"/>
    <cellStyle name="差_05" xfId="18210"/>
    <cellStyle name="差_05_19基金转移支付表" xfId="18211"/>
    <cellStyle name="差_05_19基金转移支付表 10" xfId="18212"/>
    <cellStyle name="差_05_19基金转移支付表 11" xfId="18213"/>
    <cellStyle name="差_05_19基金转移支付表 12" xfId="18214"/>
    <cellStyle name="差_05_19基金转移支付表 13" xfId="18215"/>
    <cellStyle name="差_05_19基金转移支付表 14" xfId="18216"/>
    <cellStyle name="差_05_19基金转移支付表 15" xfId="18217"/>
    <cellStyle name="差_05_19基金转移支付表 16" xfId="18218"/>
    <cellStyle name="差_05_19基金转移支付表 17" xfId="18219"/>
    <cellStyle name="差_05_19基金转移支付表 18" xfId="18220"/>
    <cellStyle name="差_05_19基金转移支付表 2" xfId="18221"/>
    <cellStyle name="差_05_19基金转移支付表 3" xfId="18222"/>
    <cellStyle name="差_05_19基金转移支付表 4" xfId="18223"/>
    <cellStyle name="差_05_19基金转移支付表 5" xfId="18224"/>
    <cellStyle name="差_05_19基金转移支付表 6" xfId="18225"/>
    <cellStyle name="差_05_19基金转移支付表 7" xfId="18226"/>
    <cellStyle name="差_05_19基金转移支付表 8" xfId="18227"/>
    <cellStyle name="差_05_19基金转移支付表 9" xfId="18228"/>
    <cellStyle name="差_05_19全县一般支" xfId="18229"/>
    <cellStyle name="差_05_19全县一般支 10" xfId="18230"/>
    <cellStyle name="差_05_19全县一般支 11" xfId="18231"/>
    <cellStyle name="差_05_19全县一般支 12" xfId="18232"/>
    <cellStyle name="差_05_19全县一般支 13" xfId="18233"/>
    <cellStyle name="差_05_19全县一般支 14" xfId="18234"/>
    <cellStyle name="差_05_19全县一般支 15" xfId="18235"/>
    <cellStyle name="差_05_19全县一般支 16" xfId="18236"/>
    <cellStyle name="差_05_19全县一般支 17" xfId="18237"/>
    <cellStyle name="差_05_19全县一般支 18" xfId="18238"/>
    <cellStyle name="差_05_19全县一般支 2" xfId="18239"/>
    <cellStyle name="差_05_19全县一般支 3" xfId="18240"/>
    <cellStyle name="差_05_19全县一般支 4" xfId="18241"/>
    <cellStyle name="差_05_19全县一般支 5" xfId="18242"/>
    <cellStyle name="差_05_19全县一般支 6" xfId="18243"/>
    <cellStyle name="差_05_19全县一般支 7" xfId="18244"/>
    <cellStyle name="差_05_19全县一般支 8" xfId="18245"/>
    <cellStyle name="差_05_19全县一般支 9" xfId="18246"/>
    <cellStyle name="差_05_Sheet3" xfId="18247"/>
    <cellStyle name="差_05_Sheet3 10" xfId="18248"/>
    <cellStyle name="差_05_Sheet3 11" xfId="18249"/>
    <cellStyle name="差_05_Sheet3 12" xfId="18250"/>
    <cellStyle name="差_05_Sheet3 13" xfId="18251"/>
    <cellStyle name="差_05_Sheet3 14" xfId="18252"/>
    <cellStyle name="差_05_Sheet3 15" xfId="18253"/>
    <cellStyle name="差_05_Sheet3 16" xfId="18254"/>
    <cellStyle name="差_05_Sheet3 17" xfId="18255"/>
    <cellStyle name="差_05_Sheet3 18" xfId="18256"/>
    <cellStyle name="差_05_Sheet3 2" xfId="18257"/>
    <cellStyle name="差_05_Sheet3 3" xfId="18258"/>
    <cellStyle name="差_05_Sheet3 4" xfId="18259"/>
    <cellStyle name="差_05_Sheet3 5" xfId="18260"/>
    <cellStyle name="差_05_Sheet3 6" xfId="18261"/>
    <cellStyle name="差_05_Sheet3 7" xfId="18262"/>
    <cellStyle name="差_05_Sheet3 8" xfId="18263"/>
    <cellStyle name="差_05_Sheet3 9" xfId="18264"/>
    <cellStyle name="差_05_古塔" xfId="18265"/>
    <cellStyle name="差_05_义县" xfId="18266"/>
    <cellStyle name="差_0502通海县" xfId="18267"/>
    <cellStyle name="差_0502通海县_19基金转移支付表" xfId="18268"/>
    <cellStyle name="差_0502通海县_19基金转移支付表 10" xfId="18269"/>
    <cellStyle name="差_0502通海县_19基金转移支付表 11" xfId="18270"/>
    <cellStyle name="差_0502通海县_19基金转移支付表 12" xfId="18271"/>
    <cellStyle name="差_0502通海县_19基金转移支付表 13" xfId="18272"/>
    <cellStyle name="差_0502通海县_19基金转移支付表 14" xfId="18273"/>
    <cellStyle name="差_0502通海县_19基金转移支付表 15" xfId="18274"/>
    <cellStyle name="差_0502通海县_19基金转移支付表 16" xfId="18275"/>
    <cellStyle name="差_0502通海县_19基金转移支付表 17" xfId="18276"/>
    <cellStyle name="差_0502通海县_19基金转移支付表 18" xfId="18277"/>
    <cellStyle name="差_0502通海县_19基金转移支付表 2" xfId="18278"/>
    <cellStyle name="差_0502通海县_19基金转移支付表 3" xfId="18279"/>
    <cellStyle name="差_0502通海县_19基金转移支付表 4" xfId="18280"/>
    <cellStyle name="差_0502通海县_19基金转移支付表 5" xfId="18281"/>
    <cellStyle name="差_0502通海县_19基金转移支付表 6" xfId="18282"/>
    <cellStyle name="差_0502通海县_19基金转移支付表 7" xfId="18283"/>
    <cellStyle name="差_0502通海县_19基金转移支付表 8" xfId="18284"/>
    <cellStyle name="差_0502通海县_19基金转移支付表 9" xfId="18285"/>
    <cellStyle name="差_0502通海县_19全县一般支" xfId="18286"/>
    <cellStyle name="差_0502通海县_19全县一般支 10" xfId="18287"/>
    <cellStyle name="差_0502通海县_19全县一般支 11" xfId="18288"/>
    <cellStyle name="差_0502通海县_19全县一般支 12" xfId="18289"/>
    <cellStyle name="差_0502通海县_19全县一般支 13" xfId="18290"/>
    <cellStyle name="差_0502通海县_19全县一般支 14" xfId="18291"/>
    <cellStyle name="差_0502通海县_19全县一般支 15" xfId="18292"/>
    <cellStyle name="差_0502通海县_19全县一般支 16" xfId="18293"/>
    <cellStyle name="差_0502通海县_19全县一般支 17" xfId="18294"/>
    <cellStyle name="差_0502通海县_19全县一般支 18" xfId="18295"/>
    <cellStyle name="差_0502通海县_19全县一般支 2" xfId="18296"/>
    <cellStyle name="差_0502通海县_19全县一般支 3" xfId="18297"/>
    <cellStyle name="差_0502通海县_19全县一般支 4" xfId="18298"/>
    <cellStyle name="差_0502通海县_19全县一般支 5" xfId="18299"/>
    <cellStyle name="差_0502通海县_19全县一般支 6" xfId="18300"/>
    <cellStyle name="差_0502通海县_19全县一般支 7" xfId="18301"/>
    <cellStyle name="差_0502通海县_19全县一般支 8" xfId="18302"/>
    <cellStyle name="差_0502通海县_19全县一般支 9" xfId="18303"/>
    <cellStyle name="差_0502通海县_Sheet3" xfId="18304"/>
    <cellStyle name="差_0502通海县_Sheet3 10" xfId="18305"/>
    <cellStyle name="差_0502通海县_Sheet3 11" xfId="18306"/>
    <cellStyle name="差_0502通海县_Sheet3 12" xfId="18307"/>
    <cellStyle name="差_0502通海县_Sheet3 13" xfId="18308"/>
    <cellStyle name="差_0502通海县_Sheet3 14" xfId="18309"/>
    <cellStyle name="差_0502通海县_Sheet3 15" xfId="18310"/>
    <cellStyle name="差_0502通海县_Sheet3 16" xfId="18311"/>
    <cellStyle name="差_0502通海县_Sheet3 17" xfId="18312"/>
    <cellStyle name="差_0502通海县_Sheet3 18" xfId="18313"/>
    <cellStyle name="差_0502通海县_Sheet3 2" xfId="18314"/>
    <cellStyle name="差_0502通海县_Sheet3 3" xfId="18315"/>
    <cellStyle name="差_0502通海县_Sheet3 4" xfId="18316"/>
    <cellStyle name="差_0502通海县_Sheet3 5" xfId="18317"/>
    <cellStyle name="差_0502通海县_Sheet3 6" xfId="18318"/>
    <cellStyle name="差_0502通海县_Sheet3 7" xfId="18319"/>
    <cellStyle name="差_0502通海县_Sheet3 8" xfId="18320"/>
    <cellStyle name="差_0502通海县_Sheet3 9" xfId="18321"/>
    <cellStyle name="差_0502通海县_古塔" xfId="18322"/>
    <cellStyle name="差_0502通海县_义县" xfId="18323"/>
    <cellStyle name="差_05潍坊" xfId="18324"/>
    <cellStyle name="差_05潍坊_古塔" xfId="18325"/>
    <cellStyle name="差_05潍坊_义县" xfId="18326"/>
    <cellStyle name="差_05杨杖子" xfId="18327"/>
    <cellStyle name="差_05杨杖子_19基金转移支付表" xfId="18328"/>
    <cellStyle name="差_05杨杖子_19基金转移支付表 10" xfId="18329"/>
    <cellStyle name="差_05杨杖子_19基金转移支付表 11" xfId="18330"/>
    <cellStyle name="差_05杨杖子_19基金转移支付表 12" xfId="18331"/>
    <cellStyle name="差_05杨杖子_19基金转移支付表 13" xfId="18332"/>
    <cellStyle name="差_05杨杖子_19基金转移支付表 14" xfId="18333"/>
    <cellStyle name="差_05杨杖子_19基金转移支付表 15" xfId="18334"/>
    <cellStyle name="差_05杨杖子_19基金转移支付表 16" xfId="18335"/>
    <cellStyle name="差_05杨杖子_19基金转移支付表 17" xfId="18336"/>
    <cellStyle name="差_05杨杖子_19基金转移支付表 18" xfId="18337"/>
    <cellStyle name="差_05杨杖子_19基金转移支付表 2" xfId="18338"/>
    <cellStyle name="差_05杨杖子_19基金转移支付表 3" xfId="18339"/>
    <cellStyle name="差_05杨杖子_19基金转移支付表 4" xfId="18340"/>
    <cellStyle name="差_05杨杖子_19基金转移支付表 5" xfId="18341"/>
    <cellStyle name="差_05杨杖子_19基金转移支付表 6" xfId="18342"/>
    <cellStyle name="差_05杨杖子_19基金转移支付表 7" xfId="18343"/>
    <cellStyle name="差_05杨杖子_19基金转移支付表 8" xfId="18344"/>
    <cellStyle name="差_05杨杖子_19基金转移支付表 9" xfId="18345"/>
    <cellStyle name="差_05杨杖子_19全县一般支" xfId="18346"/>
    <cellStyle name="差_05杨杖子_19全县一般支 10" xfId="18347"/>
    <cellStyle name="差_05杨杖子_19全县一般支 11" xfId="18348"/>
    <cellStyle name="差_05杨杖子_19全县一般支 12" xfId="18349"/>
    <cellStyle name="差_05杨杖子_19全县一般支 13" xfId="18350"/>
    <cellStyle name="差_05杨杖子_19全县一般支 14" xfId="18351"/>
    <cellStyle name="差_05杨杖子_19全县一般支 15" xfId="18352"/>
    <cellStyle name="差_05杨杖子_19全县一般支 16" xfId="18353"/>
    <cellStyle name="差_05杨杖子_19全县一般支 17" xfId="18354"/>
    <cellStyle name="差_05杨杖子_19全县一般支 18" xfId="18355"/>
    <cellStyle name="差_05杨杖子_19全县一般支 2" xfId="18356"/>
    <cellStyle name="差_05杨杖子_19全县一般支 3" xfId="18357"/>
    <cellStyle name="差_05杨杖子_19全县一般支 4" xfId="18358"/>
    <cellStyle name="差_05杨杖子_19全县一般支 5" xfId="18359"/>
    <cellStyle name="差_05杨杖子_19全县一般支 6" xfId="18360"/>
    <cellStyle name="差_05杨杖子_19全县一般支 7" xfId="18361"/>
    <cellStyle name="差_05杨杖子_19全县一般支 8" xfId="18362"/>
    <cellStyle name="差_05杨杖子_19全县一般支 9" xfId="18363"/>
    <cellStyle name="差_05杨杖子_Sheet3" xfId="18364"/>
    <cellStyle name="差_05杨杖子_Sheet3 10" xfId="18365"/>
    <cellStyle name="差_05杨杖子_Sheet3 11" xfId="18366"/>
    <cellStyle name="差_05杨杖子_Sheet3 12" xfId="18367"/>
    <cellStyle name="差_05杨杖子_Sheet3 13" xfId="18368"/>
    <cellStyle name="差_05杨杖子_Sheet3 14" xfId="18369"/>
    <cellStyle name="差_05杨杖子_Sheet3 15" xfId="18370"/>
    <cellStyle name="差_05杨杖子_Sheet3 16" xfId="18371"/>
    <cellStyle name="差_05杨杖子_Sheet3 17" xfId="18372"/>
    <cellStyle name="差_05杨杖子_Sheet3 18" xfId="18373"/>
    <cellStyle name="差_05杨杖子_Sheet3 2" xfId="18374"/>
    <cellStyle name="差_05杨杖子_Sheet3 3" xfId="18375"/>
    <cellStyle name="差_05杨杖子_Sheet3 4" xfId="18376"/>
    <cellStyle name="差_05杨杖子_Sheet3 5" xfId="18377"/>
    <cellStyle name="差_05杨杖子_Sheet3 6" xfId="18378"/>
    <cellStyle name="差_05杨杖子_Sheet3 7" xfId="18379"/>
    <cellStyle name="差_05杨杖子_Sheet3 8" xfId="18380"/>
    <cellStyle name="差_05杨杖子_Sheet3 9" xfId="18381"/>
    <cellStyle name="差_05杨杖子_古塔" xfId="18382"/>
    <cellStyle name="差_05杨杖子_义县" xfId="18383"/>
    <cellStyle name="差_06" xfId="18384"/>
    <cellStyle name="差_06_19基金转移支付表" xfId="18385"/>
    <cellStyle name="差_06_19基金转移支付表 10" xfId="18386"/>
    <cellStyle name="差_06_19基金转移支付表 11" xfId="18387"/>
    <cellStyle name="差_06_19基金转移支付表 12" xfId="18388"/>
    <cellStyle name="差_06_19基金转移支付表 13" xfId="18389"/>
    <cellStyle name="差_06_19基金转移支付表 14" xfId="18390"/>
    <cellStyle name="差_06_19基金转移支付表 15" xfId="18391"/>
    <cellStyle name="差_06_19基金转移支付表 16" xfId="18392"/>
    <cellStyle name="差_06_19基金转移支付表 17" xfId="18393"/>
    <cellStyle name="差_06_19基金转移支付表 18" xfId="18394"/>
    <cellStyle name="差_06_19基金转移支付表 2" xfId="18395"/>
    <cellStyle name="差_06_19基金转移支付表 3" xfId="18396"/>
    <cellStyle name="差_06_19基金转移支付表 4" xfId="18397"/>
    <cellStyle name="差_06_19基金转移支付表 5" xfId="18398"/>
    <cellStyle name="差_06_19基金转移支付表 6" xfId="18399"/>
    <cellStyle name="差_06_19基金转移支付表 7" xfId="18400"/>
    <cellStyle name="差_06_19基金转移支付表 8" xfId="18401"/>
    <cellStyle name="差_06_19基金转移支付表 9" xfId="18402"/>
    <cellStyle name="差_06_19全县一般支" xfId="18403"/>
    <cellStyle name="差_06_19全县一般支 10" xfId="18404"/>
    <cellStyle name="差_06_19全县一般支 11" xfId="18405"/>
    <cellStyle name="差_06_19全县一般支 12" xfId="18406"/>
    <cellStyle name="差_06_19全县一般支 13" xfId="18407"/>
    <cellStyle name="差_06_19全县一般支 14" xfId="18408"/>
    <cellStyle name="差_06_19全县一般支 15" xfId="18409"/>
    <cellStyle name="差_06_19全县一般支 16" xfId="18410"/>
    <cellStyle name="差_06_19全县一般支 17" xfId="18411"/>
    <cellStyle name="差_06_19全县一般支 18" xfId="18412"/>
    <cellStyle name="差_06_19全县一般支 2" xfId="18413"/>
    <cellStyle name="差_06_19全县一般支 3" xfId="18414"/>
    <cellStyle name="差_06_19全县一般支 4" xfId="18415"/>
    <cellStyle name="差_06_19全县一般支 5" xfId="18416"/>
    <cellStyle name="差_06_19全县一般支 6" xfId="18417"/>
    <cellStyle name="差_06_19全县一般支 7" xfId="18418"/>
    <cellStyle name="差_06_19全县一般支 8" xfId="18419"/>
    <cellStyle name="差_06_19全县一般支 9" xfId="18420"/>
    <cellStyle name="差_06_Sheet3" xfId="18421"/>
    <cellStyle name="差_06_Sheet3 10" xfId="18422"/>
    <cellStyle name="差_06_Sheet3 11" xfId="18423"/>
    <cellStyle name="差_06_Sheet3 12" xfId="18424"/>
    <cellStyle name="差_06_Sheet3 13" xfId="18425"/>
    <cellStyle name="差_06_Sheet3 14" xfId="18426"/>
    <cellStyle name="差_06_Sheet3 15" xfId="18427"/>
    <cellStyle name="差_06_Sheet3 16" xfId="18428"/>
    <cellStyle name="差_06_Sheet3 17" xfId="18429"/>
    <cellStyle name="差_06_Sheet3 18" xfId="18430"/>
    <cellStyle name="差_06_Sheet3 2" xfId="18431"/>
    <cellStyle name="差_06_Sheet3 3" xfId="18432"/>
    <cellStyle name="差_06_Sheet3 4" xfId="18433"/>
    <cellStyle name="差_06_Sheet3 5" xfId="18434"/>
    <cellStyle name="差_06_Sheet3 6" xfId="18435"/>
    <cellStyle name="差_06_Sheet3 7" xfId="18436"/>
    <cellStyle name="差_06_Sheet3 8" xfId="18437"/>
    <cellStyle name="差_06_Sheet3 9" xfId="18438"/>
    <cellStyle name="差_06_古塔" xfId="18439"/>
    <cellStyle name="差_06_义县" xfId="18440"/>
    <cellStyle name="差_0605石屏县" xfId="18441"/>
    <cellStyle name="差_0605石屏县_19基金转移支付表" xfId="18442"/>
    <cellStyle name="差_0605石屏县_19基金转移支付表 10" xfId="18443"/>
    <cellStyle name="差_0605石屏县_19基金转移支付表 11" xfId="18444"/>
    <cellStyle name="差_0605石屏县_19基金转移支付表 12" xfId="18445"/>
    <cellStyle name="差_0605石屏县_19基金转移支付表 13" xfId="18446"/>
    <cellStyle name="差_0605石屏县_19基金转移支付表 14" xfId="18447"/>
    <cellStyle name="差_0605石屏县_19基金转移支付表 15" xfId="18448"/>
    <cellStyle name="差_0605石屏县_19基金转移支付表 16" xfId="18449"/>
    <cellStyle name="差_0605石屏县_19基金转移支付表 17" xfId="18450"/>
    <cellStyle name="差_0605石屏县_19基金转移支付表 18" xfId="18451"/>
    <cellStyle name="差_0605石屏县_19基金转移支付表 2" xfId="18452"/>
    <cellStyle name="差_0605石屏县_19基金转移支付表 3" xfId="18453"/>
    <cellStyle name="差_0605石屏县_19基金转移支付表 4" xfId="18454"/>
    <cellStyle name="差_0605石屏县_19基金转移支付表 5" xfId="18455"/>
    <cellStyle name="差_0605石屏县_19基金转移支付表 6" xfId="18456"/>
    <cellStyle name="差_0605石屏县_19基金转移支付表 7" xfId="18457"/>
    <cellStyle name="差_0605石屏县_19基金转移支付表 8" xfId="18458"/>
    <cellStyle name="差_0605石屏县_19基金转移支付表 9" xfId="18459"/>
    <cellStyle name="差_0605石屏县_19全县一般支" xfId="18460"/>
    <cellStyle name="差_0605石屏县_19全县一般支 10" xfId="18461"/>
    <cellStyle name="差_0605石屏县_19全县一般支 11" xfId="18462"/>
    <cellStyle name="差_0605石屏县_19全县一般支 12" xfId="18463"/>
    <cellStyle name="差_0605石屏县_19全县一般支 13" xfId="18464"/>
    <cellStyle name="差_0605石屏县_19全县一般支 14" xfId="18465"/>
    <cellStyle name="差_0605石屏县_19全县一般支 15" xfId="18466"/>
    <cellStyle name="差_0605石屏县_19全县一般支 16" xfId="18467"/>
    <cellStyle name="差_0605石屏县_19全县一般支 17" xfId="18468"/>
    <cellStyle name="差_0605石屏县_19全县一般支 18" xfId="18469"/>
    <cellStyle name="差_0605石屏县_19全县一般支 2" xfId="18470"/>
    <cellStyle name="差_0605石屏县_19全县一般支 3" xfId="18471"/>
    <cellStyle name="差_0605石屏县_19全县一般支 4" xfId="18472"/>
    <cellStyle name="差_0605石屏县_19全县一般支 5" xfId="18473"/>
    <cellStyle name="差_0605石屏县_19全县一般支 6" xfId="18474"/>
    <cellStyle name="差_0605石屏县_19全县一般支 7" xfId="18475"/>
    <cellStyle name="差_0605石屏县_19全县一般支 8" xfId="18476"/>
    <cellStyle name="差_0605石屏县_19全县一般支 9" xfId="18477"/>
    <cellStyle name="差_0605石屏县_Sheet3" xfId="18478"/>
    <cellStyle name="差_0605石屏县_Sheet3 10" xfId="18479"/>
    <cellStyle name="差_0605石屏县_Sheet3 11" xfId="18480"/>
    <cellStyle name="差_0605石屏县_Sheet3 12" xfId="18481"/>
    <cellStyle name="差_0605石屏县_Sheet3 13" xfId="18482"/>
    <cellStyle name="差_0605石屏县_Sheet3 14" xfId="18483"/>
    <cellStyle name="差_0605石屏县_Sheet3 15" xfId="18484"/>
    <cellStyle name="差_0605石屏县_Sheet3 16" xfId="18485"/>
    <cellStyle name="差_0605石屏县_Sheet3 17" xfId="18486"/>
    <cellStyle name="差_0605石屏县_Sheet3 18" xfId="18487"/>
    <cellStyle name="差_0605石屏县_Sheet3 2" xfId="18488"/>
    <cellStyle name="差_0605石屏县_Sheet3 3" xfId="18489"/>
    <cellStyle name="差_0605石屏县_Sheet3 4" xfId="18490"/>
    <cellStyle name="差_0605石屏县_Sheet3 5" xfId="18491"/>
    <cellStyle name="差_0605石屏县_Sheet3 6" xfId="18492"/>
    <cellStyle name="差_0605石屏县_Sheet3 7" xfId="18493"/>
    <cellStyle name="差_0605石屏县_Sheet3 8" xfId="18494"/>
    <cellStyle name="差_0605石屏县_Sheet3 9" xfId="18495"/>
    <cellStyle name="差_0605石屏县_古塔" xfId="18496"/>
    <cellStyle name="差_0605石屏县_义县" xfId="18497"/>
    <cellStyle name="差_06高新" xfId="18498"/>
    <cellStyle name="差_06高新_19基金转移支付表" xfId="18499"/>
    <cellStyle name="差_06高新_19基金转移支付表 10" xfId="18500"/>
    <cellStyle name="差_06高新_19基金转移支付表 11" xfId="18501"/>
    <cellStyle name="差_06高新_19基金转移支付表 12" xfId="18502"/>
    <cellStyle name="差_06高新_19基金转移支付表 13" xfId="18503"/>
    <cellStyle name="差_06高新_19基金转移支付表 14" xfId="18504"/>
    <cellStyle name="差_06高新_19基金转移支付表 15" xfId="18505"/>
    <cellStyle name="差_06高新_19基金转移支付表 16" xfId="18506"/>
    <cellStyle name="差_06高新_19基金转移支付表 17" xfId="18507"/>
    <cellStyle name="差_06高新_19基金转移支付表 18" xfId="18508"/>
    <cellStyle name="差_06高新_19基金转移支付表 2" xfId="18509"/>
    <cellStyle name="差_06高新_19基金转移支付表 3" xfId="18510"/>
    <cellStyle name="差_06高新_19基金转移支付表 4" xfId="18511"/>
    <cellStyle name="差_06高新_19基金转移支付表 5" xfId="18512"/>
    <cellStyle name="差_06高新_19基金转移支付表 6" xfId="18513"/>
    <cellStyle name="差_06高新_19基金转移支付表 7" xfId="18514"/>
    <cellStyle name="差_06高新_19基金转移支付表 8" xfId="18515"/>
    <cellStyle name="差_06高新_19基金转移支付表 9" xfId="18516"/>
    <cellStyle name="差_06高新_19全县一般支" xfId="18517"/>
    <cellStyle name="差_06高新_19全县一般支 10" xfId="18518"/>
    <cellStyle name="差_06高新_19全县一般支 11" xfId="18519"/>
    <cellStyle name="差_06高新_19全县一般支 12" xfId="18520"/>
    <cellStyle name="差_06高新_19全县一般支 13" xfId="18521"/>
    <cellStyle name="差_06高新_19全县一般支 14" xfId="18522"/>
    <cellStyle name="差_06高新_19全县一般支 15" xfId="18523"/>
    <cellStyle name="差_06高新_19全县一般支 16" xfId="18524"/>
    <cellStyle name="差_06高新_19全县一般支 17" xfId="18525"/>
    <cellStyle name="差_06高新_19全县一般支 18" xfId="18526"/>
    <cellStyle name="差_06高新_19全县一般支 2" xfId="18527"/>
    <cellStyle name="差_06高新_19全县一般支 3" xfId="18528"/>
    <cellStyle name="差_06高新_19全县一般支 4" xfId="18529"/>
    <cellStyle name="差_06高新_19全县一般支 5" xfId="18530"/>
    <cellStyle name="差_06高新_19全县一般支 6" xfId="18531"/>
    <cellStyle name="差_06高新_19全县一般支 7" xfId="18532"/>
    <cellStyle name="差_06高新_19全县一般支 8" xfId="18533"/>
    <cellStyle name="差_06高新_19全县一般支 9" xfId="18534"/>
    <cellStyle name="差_06高新_Sheet3" xfId="18535"/>
    <cellStyle name="差_06高新_Sheet3 10" xfId="18536"/>
    <cellStyle name="差_06高新_Sheet3 11" xfId="18537"/>
    <cellStyle name="差_06高新_Sheet3 12" xfId="18538"/>
    <cellStyle name="差_06高新_Sheet3 13" xfId="18539"/>
    <cellStyle name="差_06高新_Sheet3 14" xfId="18540"/>
    <cellStyle name="差_06高新_Sheet3 15" xfId="18541"/>
    <cellStyle name="差_06高新_Sheet3 16" xfId="18542"/>
    <cellStyle name="差_06高新_Sheet3 17" xfId="18543"/>
    <cellStyle name="差_06高新_Sheet3 18" xfId="18544"/>
    <cellStyle name="差_06高新_Sheet3 2" xfId="18545"/>
    <cellStyle name="差_06高新_Sheet3 3" xfId="18546"/>
    <cellStyle name="差_06高新_Sheet3 4" xfId="18547"/>
    <cellStyle name="差_06高新_Sheet3 5" xfId="18548"/>
    <cellStyle name="差_06高新_Sheet3 6" xfId="18549"/>
    <cellStyle name="差_06高新_Sheet3 7" xfId="18550"/>
    <cellStyle name="差_06高新_Sheet3 8" xfId="18551"/>
    <cellStyle name="差_06高新_Sheet3 9" xfId="18552"/>
    <cellStyle name="差_06高新_古塔" xfId="18553"/>
    <cellStyle name="差_06高新_义县" xfId="18554"/>
    <cellStyle name="差_07" xfId="18555"/>
    <cellStyle name="差_07_19基金转移支付表" xfId="18556"/>
    <cellStyle name="差_07_19基金转移支付表 10" xfId="18557"/>
    <cellStyle name="差_07_19基金转移支付表 11" xfId="18558"/>
    <cellStyle name="差_07_19基金转移支付表 12" xfId="18559"/>
    <cellStyle name="差_07_19基金转移支付表 13" xfId="18560"/>
    <cellStyle name="差_07_19基金转移支付表 14" xfId="18561"/>
    <cellStyle name="差_07_19基金转移支付表 15" xfId="18562"/>
    <cellStyle name="差_07_19基金转移支付表 16" xfId="18563"/>
    <cellStyle name="差_07_19基金转移支付表 17" xfId="18564"/>
    <cellStyle name="差_07_19基金转移支付表 18" xfId="18565"/>
    <cellStyle name="差_07_19基金转移支付表 2" xfId="18566"/>
    <cellStyle name="差_07_19基金转移支付表 3" xfId="18567"/>
    <cellStyle name="差_07_19基金转移支付表 4" xfId="18568"/>
    <cellStyle name="差_07_19基金转移支付表 5" xfId="18569"/>
    <cellStyle name="差_07_19基金转移支付表 6" xfId="18570"/>
    <cellStyle name="差_07_19基金转移支付表 7" xfId="18571"/>
    <cellStyle name="差_07_19基金转移支付表 8" xfId="18572"/>
    <cellStyle name="差_07_19基金转移支付表 9" xfId="18573"/>
    <cellStyle name="差_07_19全县一般支" xfId="18574"/>
    <cellStyle name="差_07_19全县一般支 10" xfId="18575"/>
    <cellStyle name="差_07_19全县一般支 11" xfId="18576"/>
    <cellStyle name="差_07_19全县一般支 12" xfId="18577"/>
    <cellStyle name="差_07_19全县一般支 13" xfId="18578"/>
    <cellStyle name="差_07_19全县一般支 14" xfId="18579"/>
    <cellStyle name="差_07_19全县一般支 15" xfId="18580"/>
    <cellStyle name="差_07_19全县一般支 16" xfId="18581"/>
    <cellStyle name="差_07_19全县一般支 17" xfId="18582"/>
    <cellStyle name="差_07_19全县一般支 18" xfId="18583"/>
    <cellStyle name="差_07_19全县一般支 2" xfId="18584"/>
    <cellStyle name="差_07_19全县一般支 3" xfId="18585"/>
    <cellStyle name="差_07_19全县一般支 4" xfId="18586"/>
    <cellStyle name="差_07_19全县一般支 5" xfId="18587"/>
    <cellStyle name="差_07_19全县一般支 6" xfId="18588"/>
    <cellStyle name="差_07_19全县一般支 7" xfId="18589"/>
    <cellStyle name="差_07_19全县一般支 8" xfId="18590"/>
    <cellStyle name="差_07_19全县一般支 9" xfId="18591"/>
    <cellStyle name="差_07_Sheet3" xfId="18592"/>
    <cellStyle name="差_07_Sheet3 10" xfId="18593"/>
    <cellStyle name="差_07_Sheet3 11" xfId="18594"/>
    <cellStyle name="差_07_Sheet3 12" xfId="18595"/>
    <cellStyle name="差_07_Sheet3 13" xfId="18596"/>
    <cellStyle name="差_07_Sheet3 14" xfId="18597"/>
    <cellStyle name="差_07_Sheet3 15" xfId="18598"/>
    <cellStyle name="差_07_Sheet3 16" xfId="18599"/>
    <cellStyle name="差_07_Sheet3 17" xfId="18600"/>
    <cellStyle name="差_07_Sheet3 18" xfId="18601"/>
    <cellStyle name="差_07_Sheet3 2" xfId="18602"/>
    <cellStyle name="差_07_Sheet3 3" xfId="18603"/>
    <cellStyle name="差_07_Sheet3 4" xfId="18604"/>
    <cellStyle name="差_07_Sheet3 5" xfId="18605"/>
    <cellStyle name="差_07_Sheet3 6" xfId="18606"/>
    <cellStyle name="差_07_Sheet3 7" xfId="18607"/>
    <cellStyle name="差_07_Sheet3 8" xfId="18608"/>
    <cellStyle name="差_07_Sheet3 9" xfId="18609"/>
    <cellStyle name="差_07_古塔" xfId="18610"/>
    <cellStyle name="差_07_义县" xfId="18611"/>
    <cellStyle name="差_07临沂" xfId="18612"/>
    <cellStyle name="差_07临沂_19基金转移支付表" xfId="18613"/>
    <cellStyle name="差_07临沂_19基金转移支付表 10" xfId="18614"/>
    <cellStyle name="差_07临沂_19基金转移支付表 11" xfId="18615"/>
    <cellStyle name="差_07临沂_19基金转移支付表 12" xfId="18616"/>
    <cellStyle name="差_07临沂_19基金转移支付表 13" xfId="18617"/>
    <cellStyle name="差_07临沂_19基金转移支付表 14" xfId="18618"/>
    <cellStyle name="差_07临沂_19基金转移支付表 15" xfId="18619"/>
    <cellStyle name="差_07临沂_19基金转移支付表 16" xfId="18620"/>
    <cellStyle name="差_07临沂_19基金转移支付表 17" xfId="18621"/>
    <cellStyle name="差_07临沂_19基金转移支付表 18" xfId="18622"/>
    <cellStyle name="差_07临沂_19基金转移支付表 2" xfId="18623"/>
    <cellStyle name="差_07临沂_19基金转移支付表 3" xfId="18624"/>
    <cellStyle name="差_07临沂_19基金转移支付表 4" xfId="18625"/>
    <cellStyle name="差_07临沂_19基金转移支付表 5" xfId="18626"/>
    <cellStyle name="差_07临沂_19基金转移支付表 6" xfId="18627"/>
    <cellStyle name="差_07临沂_19基金转移支付表 7" xfId="18628"/>
    <cellStyle name="差_07临沂_19基金转移支付表 8" xfId="18629"/>
    <cellStyle name="差_07临沂_19基金转移支付表 9" xfId="18630"/>
    <cellStyle name="差_07临沂_19全县一般支" xfId="18631"/>
    <cellStyle name="差_07临沂_19全县一般支 10" xfId="18632"/>
    <cellStyle name="差_07临沂_19全县一般支 11" xfId="18633"/>
    <cellStyle name="差_07临沂_19全县一般支 12" xfId="18634"/>
    <cellStyle name="差_07临沂_19全县一般支 13" xfId="18635"/>
    <cellStyle name="差_07临沂_19全县一般支 14" xfId="18636"/>
    <cellStyle name="差_07临沂_19全县一般支 15" xfId="18637"/>
    <cellStyle name="差_07临沂_19全县一般支 16" xfId="18638"/>
    <cellStyle name="差_07临沂_19全县一般支 17" xfId="18639"/>
    <cellStyle name="差_07临沂_19全县一般支 18" xfId="18640"/>
    <cellStyle name="差_07临沂_19全县一般支 2" xfId="18641"/>
    <cellStyle name="差_07临沂_19全县一般支 3" xfId="18642"/>
    <cellStyle name="差_07临沂_19全县一般支 4" xfId="18643"/>
    <cellStyle name="差_07临沂_19全县一般支 5" xfId="18644"/>
    <cellStyle name="差_07临沂_19全县一般支 6" xfId="18645"/>
    <cellStyle name="差_07临沂_19全县一般支 7" xfId="18646"/>
    <cellStyle name="差_07临沂_19全县一般支 8" xfId="18647"/>
    <cellStyle name="差_07临沂_19全县一般支 9" xfId="18648"/>
    <cellStyle name="差_07临沂_Sheet3" xfId="18649"/>
    <cellStyle name="差_07临沂_Sheet3 10" xfId="18650"/>
    <cellStyle name="差_07临沂_Sheet3 11" xfId="18651"/>
    <cellStyle name="差_07临沂_Sheet3 12" xfId="18652"/>
    <cellStyle name="差_07临沂_Sheet3 13" xfId="18653"/>
    <cellStyle name="差_07临沂_Sheet3 14" xfId="18654"/>
    <cellStyle name="差_07临沂_Sheet3 15" xfId="18655"/>
    <cellStyle name="差_07临沂_Sheet3 16" xfId="18656"/>
    <cellStyle name="差_07临沂_Sheet3 17" xfId="18657"/>
    <cellStyle name="差_07临沂_Sheet3 18" xfId="18658"/>
    <cellStyle name="差_07临沂_Sheet3 2" xfId="18659"/>
    <cellStyle name="差_07临沂_Sheet3 3" xfId="18660"/>
    <cellStyle name="差_07临沂_Sheet3 4" xfId="18661"/>
    <cellStyle name="差_07临沂_Sheet3 5" xfId="18662"/>
    <cellStyle name="差_07临沂_Sheet3 6" xfId="18663"/>
    <cellStyle name="差_07临沂_Sheet3 7" xfId="18664"/>
    <cellStyle name="差_07临沂_Sheet3 8" xfId="18665"/>
    <cellStyle name="差_07临沂_Sheet3 9" xfId="18666"/>
    <cellStyle name="差_07临沂_古塔" xfId="18667"/>
    <cellStyle name="差_07临沂_义县" xfId="18668"/>
    <cellStyle name="差_07南票" xfId="18669"/>
    <cellStyle name="差_07南票_19基金转移支付表" xfId="18670"/>
    <cellStyle name="差_07南票_19基金转移支付表 10" xfId="18671"/>
    <cellStyle name="差_07南票_19基金转移支付表 11" xfId="18672"/>
    <cellStyle name="差_07南票_19基金转移支付表 12" xfId="18673"/>
    <cellStyle name="差_07南票_19基金转移支付表 13" xfId="18674"/>
    <cellStyle name="差_07南票_19基金转移支付表 14" xfId="18675"/>
    <cellStyle name="差_07南票_19基金转移支付表 15" xfId="18676"/>
    <cellStyle name="差_07南票_19基金转移支付表 16" xfId="18677"/>
    <cellStyle name="差_07南票_19基金转移支付表 17" xfId="18678"/>
    <cellStyle name="差_07南票_19基金转移支付表 18" xfId="18679"/>
    <cellStyle name="差_07南票_19基金转移支付表 2" xfId="18680"/>
    <cellStyle name="差_07南票_19基金转移支付表 3" xfId="18681"/>
    <cellStyle name="差_07南票_19基金转移支付表 4" xfId="18682"/>
    <cellStyle name="差_07南票_19基金转移支付表 5" xfId="18683"/>
    <cellStyle name="差_07南票_19基金转移支付表 6" xfId="18684"/>
    <cellStyle name="差_07南票_19基金转移支付表 7" xfId="18685"/>
    <cellStyle name="差_07南票_19基金转移支付表 8" xfId="18686"/>
    <cellStyle name="差_07南票_19基金转移支付表 9" xfId="18687"/>
    <cellStyle name="差_07南票_19全县一般支" xfId="18688"/>
    <cellStyle name="差_07南票_19全县一般支 10" xfId="18689"/>
    <cellStyle name="差_07南票_19全县一般支 11" xfId="18690"/>
    <cellStyle name="差_07南票_19全县一般支 12" xfId="18691"/>
    <cellStyle name="差_07南票_19全县一般支 13" xfId="18692"/>
    <cellStyle name="差_07南票_19全县一般支 14" xfId="18693"/>
    <cellStyle name="差_07南票_19全县一般支 15" xfId="18694"/>
    <cellStyle name="差_07南票_19全县一般支 16" xfId="18695"/>
    <cellStyle name="差_07南票_19全县一般支 17" xfId="18696"/>
    <cellStyle name="差_07南票_19全县一般支 18" xfId="18697"/>
    <cellStyle name="差_07南票_19全县一般支 2" xfId="18698"/>
    <cellStyle name="差_07南票_19全县一般支 3" xfId="18699"/>
    <cellStyle name="差_07南票_19全县一般支 4" xfId="18700"/>
    <cellStyle name="差_07南票_19全县一般支 5" xfId="18701"/>
    <cellStyle name="差_07南票_19全县一般支 6" xfId="18702"/>
    <cellStyle name="差_07南票_19全县一般支 7" xfId="18703"/>
    <cellStyle name="差_07南票_19全县一般支 8" xfId="18704"/>
    <cellStyle name="差_07南票_19全县一般支 9" xfId="18705"/>
    <cellStyle name="差_07南票_Sheet3" xfId="18706"/>
    <cellStyle name="差_07南票_Sheet3 10" xfId="18707"/>
    <cellStyle name="差_07南票_Sheet3 11" xfId="18708"/>
    <cellStyle name="差_07南票_Sheet3 12" xfId="18709"/>
    <cellStyle name="差_07南票_Sheet3 13" xfId="18710"/>
    <cellStyle name="差_07南票_Sheet3 14" xfId="18711"/>
    <cellStyle name="差_07南票_Sheet3 15" xfId="18712"/>
    <cellStyle name="差_07南票_Sheet3 16" xfId="18713"/>
    <cellStyle name="差_07南票_Sheet3 17" xfId="18714"/>
    <cellStyle name="差_07南票_Sheet3 18" xfId="18715"/>
    <cellStyle name="差_07南票_Sheet3 2" xfId="18716"/>
    <cellStyle name="差_07南票_Sheet3 3" xfId="18717"/>
    <cellStyle name="差_07南票_Sheet3 4" xfId="18718"/>
    <cellStyle name="差_07南票_Sheet3 5" xfId="18719"/>
    <cellStyle name="差_07南票_Sheet3 6" xfId="18720"/>
    <cellStyle name="差_07南票_Sheet3 7" xfId="18721"/>
    <cellStyle name="差_07南票_Sheet3 8" xfId="18722"/>
    <cellStyle name="差_07南票_Sheet3 9" xfId="18723"/>
    <cellStyle name="差_07南票_古塔" xfId="18724"/>
    <cellStyle name="差_07南票_义县" xfId="18725"/>
    <cellStyle name="差_08" xfId="18726"/>
    <cellStyle name="差_08_19基金转移支付表" xfId="18727"/>
    <cellStyle name="差_08_19基金转移支付表 10" xfId="18728"/>
    <cellStyle name="差_08_19基金转移支付表 11" xfId="18729"/>
    <cellStyle name="差_08_19基金转移支付表 12" xfId="18730"/>
    <cellStyle name="差_08_19基金转移支付表 13" xfId="18731"/>
    <cellStyle name="差_08_19基金转移支付表 14" xfId="18732"/>
    <cellStyle name="差_08_19基金转移支付表 15" xfId="18733"/>
    <cellStyle name="差_08_19基金转移支付表 16" xfId="18734"/>
    <cellStyle name="差_08_19基金转移支付表 17" xfId="18735"/>
    <cellStyle name="差_08_19基金转移支付表 18" xfId="18736"/>
    <cellStyle name="差_08_19基金转移支付表 2" xfId="18737"/>
    <cellStyle name="差_08_19基金转移支付表 3" xfId="18738"/>
    <cellStyle name="差_08_19基金转移支付表 4" xfId="18739"/>
    <cellStyle name="差_08_19基金转移支付表 5" xfId="18740"/>
    <cellStyle name="差_08_19基金转移支付表 6" xfId="18741"/>
    <cellStyle name="差_08_19基金转移支付表 7" xfId="18742"/>
    <cellStyle name="差_08_19基金转移支付表 8" xfId="18743"/>
    <cellStyle name="差_08_19基金转移支付表 9" xfId="18744"/>
    <cellStyle name="差_08_19全县一般支" xfId="18745"/>
    <cellStyle name="差_08_19全县一般支 10" xfId="18746"/>
    <cellStyle name="差_08_19全县一般支 11" xfId="18747"/>
    <cellStyle name="差_08_19全县一般支 12" xfId="18748"/>
    <cellStyle name="差_08_19全县一般支 13" xfId="18749"/>
    <cellStyle name="差_08_19全县一般支 14" xfId="18750"/>
    <cellStyle name="差_08_19全县一般支 15" xfId="18751"/>
    <cellStyle name="差_08_19全县一般支 16" xfId="18752"/>
    <cellStyle name="差_08_19全县一般支 17" xfId="18753"/>
    <cellStyle name="差_08_19全县一般支 18" xfId="18754"/>
    <cellStyle name="差_08_19全县一般支 2" xfId="18755"/>
    <cellStyle name="差_08_19全县一般支 3" xfId="18756"/>
    <cellStyle name="差_08_19全县一般支 4" xfId="18757"/>
    <cellStyle name="差_08_19全县一般支 5" xfId="18758"/>
    <cellStyle name="差_08_19全县一般支 6" xfId="18759"/>
    <cellStyle name="差_08_19全县一般支 7" xfId="18760"/>
    <cellStyle name="差_08_19全县一般支 8" xfId="18761"/>
    <cellStyle name="差_08_19全县一般支 9" xfId="18762"/>
    <cellStyle name="差_08_Sheet3" xfId="18763"/>
    <cellStyle name="差_08_Sheet3 10" xfId="18764"/>
    <cellStyle name="差_08_Sheet3 11" xfId="18765"/>
    <cellStyle name="差_08_Sheet3 12" xfId="18766"/>
    <cellStyle name="差_08_Sheet3 13" xfId="18767"/>
    <cellStyle name="差_08_Sheet3 14" xfId="18768"/>
    <cellStyle name="差_08_Sheet3 15" xfId="18769"/>
    <cellStyle name="差_08_Sheet3 16" xfId="18770"/>
    <cellStyle name="差_08_Sheet3 17" xfId="18771"/>
    <cellStyle name="差_08_Sheet3 18" xfId="18772"/>
    <cellStyle name="差_08_Sheet3 2" xfId="18773"/>
    <cellStyle name="差_08_Sheet3 3" xfId="18774"/>
    <cellStyle name="差_08_Sheet3 4" xfId="18775"/>
    <cellStyle name="差_08_Sheet3 5" xfId="18776"/>
    <cellStyle name="差_08_Sheet3 6" xfId="18777"/>
    <cellStyle name="差_08_Sheet3 7" xfId="18778"/>
    <cellStyle name="差_08_Sheet3 8" xfId="18779"/>
    <cellStyle name="差_08_Sheet3 9" xfId="18780"/>
    <cellStyle name="差_08_古塔" xfId="18781"/>
    <cellStyle name="差_08_义县" xfId="18782"/>
    <cellStyle name="差_08龙港" xfId="18783"/>
    <cellStyle name="差_08龙港_19基金转移支付表" xfId="18784"/>
    <cellStyle name="差_08龙港_19基金转移支付表 10" xfId="18785"/>
    <cellStyle name="差_08龙港_19基金转移支付表 11" xfId="18786"/>
    <cellStyle name="差_08龙港_19基金转移支付表 12" xfId="18787"/>
    <cellStyle name="差_08龙港_19基金转移支付表 13" xfId="18788"/>
    <cellStyle name="差_08龙港_19基金转移支付表 14" xfId="18789"/>
    <cellStyle name="差_08龙港_19基金转移支付表 15" xfId="18790"/>
    <cellStyle name="差_08龙港_19基金转移支付表 16" xfId="18791"/>
    <cellStyle name="差_08龙港_19基金转移支付表 17" xfId="18792"/>
    <cellStyle name="差_08龙港_19基金转移支付表 18" xfId="18793"/>
    <cellStyle name="差_08龙港_19基金转移支付表 2" xfId="18794"/>
    <cellStyle name="差_08龙港_19基金转移支付表 3" xfId="18795"/>
    <cellStyle name="差_08龙港_19基金转移支付表 4" xfId="18796"/>
    <cellStyle name="差_08龙港_19基金转移支付表 5" xfId="18797"/>
    <cellStyle name="差_08龙港_19基金转移支付表 6" xfId="18798"/>
    <cellStyle name="差_08龙港_19基金转移支付表 7" xfId="18799"/>
    <cellStyle name="差_08龙港_19基金转移支付表 8" xfId="18800"/>
    <cellStyle name="差_08龙港_19基金转移支付表 9" xfId="18801"/>
    <cellStyle name="差_08龙港_19全县一般支" xfId="18802"/>
    <cellStyle name="差_08龙港_19全县一般支 10" xfId="18803"/>
    <cellStyle name="差_08龙港_19全县一般支 11" xfId="18804"/>
    <cellStyle name="差_08龙港_19全县一般支 12" xfId="18805"/>
    <cellStyle name="差_08龙港_19全县一般支 13" xfId="18806"/>
    <cellStyle name="差_08龙港_19全县一般支 14" xfId="18807"/>
    <cellStyle name="差_08龙港_19全县一般支 15" xfId="18808"/>
    <cellStyle name="差_08龙港_19全县一般支 16" xfId="18809"/>
    <cellStyle name="差_08龙港_19全县一般支 17" xfId="18810"/>
    <cellStyle name="差_08龙港_19全县一般支 18" xfId="18811"/>
    <cellStyle name="差_08龙港_19全县一般支 2" xfId="18812"/>
    <cellStyle name="差_08龙港_19全县一般支 3" xfId="18813"/>
    <cellStyle name="差_08龙港_19全县一般支 4" xfId="18814"/>
    <cellStyle name="差_08龙港_19全县一般支 5" xfId="18815"/>
    <cellStyle name="差_08龙港_19全县一般支 6" xfId="18816"/>
    <cellStyle name="差_08龙港_19全县一般支 7" xfId="18817"/>
    <cellStyle name="差_08龙港_19全县一般支 8" xfId="18818"/>
    <cellStyle name="差_08龙港_19全县一般支 9" xfId="18819"/>
    <cellStyle name="差_08龙港_Sheet3" xfId="18820"/>
    <cellStyle name="差_08龙港_Sheet3 10" xfId="18821"/>
    <cellStyle name="差_08龙港_Sheet3 11" xfId="18822"/>
    <cellStyle name="差_08龙港_Sheet3 12" xfId="18823"/>
    <cellStyle name="差_08龙港_Sheet3 13" xfId="18824"/>
    <cellStyle name="差_08龙港_Sheet3 14" xfId="18825"/>
    <cellStyle name="差_08龙港_Sheet3 15" xfId="18826"/>
    <cellStyle name="差_08龙港_Sheet3 16" xfId="18827"/>
    <cellStyle name="差_08龙港_Sheet3 17" xfId="18828"/>
    <cellStyle name="差_08龙港_Sheet3 18" xfId="18829"/>
    <cellStyle name="差_08龙港_Sheet3 2" xfId="18830"/>
    <cellStyle name="差_08龙港_Sheet3 3" xfId="18831"/>
    <cellStyle name="差_08龙港_Sheet3 4" xfId="18832"/>
    <cellStyle name="差_08龙港_Sheet3 5" xfId="18833"/>
    <cellStyle name="差_08龙港_Sheet3 6" xfId="18834"/>
    <cellStyle name="差_08龙港_Sheet3 7" xfId="18835"/>
    <cellStyle name="差_08龙港_Sheet3 8" xfId="18836"/>
    <cellStyle name="差_08龙港_Sheet3 9" xfId="18837"/>
    <cellStyle name="差_08龙港_古塔" xfId="18838"/>
    <cellStyle name="差_08龙港_义县" xfId="18839"/>
    <cellStyle name="差_09" xfId="18840"/>
    <cellStyle name="差_09_19基金转移支付表" xfId="18841"/>
    <cellStyle name="差_09_19基金转移支付表 10" xfId="18842"/>
    <cellStyle name="差_09_19基金转移支付表 11" xfId="18843"/>
    <cellStyle name="差_09_19基金转移支付表 12" xfId="18844"/>
    <cellStyle name="差_09_19基金转移支付表 13" xfId="18845"/>
    <cellStyle name="差_09_19基金转移支付表 14" xfId="18846"/>
    <cellStyle name="差_09_19基金转移支付表 15" xfId="18847"/>
    <cellStyle name="差_09_19基金转移支付表 16" xfId="18848"/>
    <cellStyle name="差_09_19基金转移支付表 17" xfId="18849"/>
    <cellStyle name="差_09_19基金转移支付表 18" xfId="18850"/>
    <cellStyle name="差_09_19基金转移支付表 2" xfId="18851"/>
    <cellStyle name="差_09_19基金转移支付表 3" xfId="18852"/>
    <cellStyle name="差_09_19基金转移支付表 4" xfId="18853"/>
    <cellStyle name="差_09_19基金转移支付表 5" xfId="18854"/>
    <cellStyle name="差_09_19基金转移支付表 6" xfId="18855"/>
    <cellStyle name="差_09_19基金转移支付表 7" xfId="18856"/>
    <cellStyle name="差_09_19基金转移支付表 8" xfId="18857"/>
    <cellStyle name="差_09_19基金转移支付表 9" xfId="18858"/>
    <cellStyle name="差_09_19全县一般支" xfId="18859"/>
    <cellStyle name="差_09_19全县一般支 10" xfId="18860"/>
    <cellStyle name="差_09_19全县一般支 11" xfId="18861"/>
    <cellStyle name="差_09_19全县一般支 12" xfId="18862"/>
    <cellStyle name="差_09_19全县一般支 13" xfId="18863"/>
    <cellStyle name="差_09_19全县一般支 14" xfId="18864"/>
    <cellStyle name="差_09_19全县一般支 15" xfId="18865"/>
    <cellStyle name="差_09_19全县一般支 16" xfId="18866"/>
    <cellStyle name="差_09_19全县一般支 17" xfId="18867"/>
    <cellStyle name="差_09_19全县一般支 18" xfId="18868"/>
    <cellStyle name="差_09_19全县一般支 2" xfId="18869"/>
    <cellStyle name="差_09_19全县一般支 3" xfId="18870"/>
    <cellStyle name="差_09_19全县一般支 4" xfId="18871"/>
    <cellStyle name="差_09_19全县一般支 5" xfId="18872"/>
    <cellStyle name="差_09_19全县一般支 6" xfId="18873"/>
    <cellStyle name="差_09_19全县一般支 7" xfId="18874"/>
    <cellStyle name="差_09_19全县一般支 8" xfId="18875"/>
    <cellStyle name="差_09_19全县一般支 9" xfId="18876"/>
    <cellStyle name="差_09_Sheet3" xfId="18877"/>
    <cellStyle name="差_09_Sheet3 10" xfId="18878"/>
    <cellStyle name="差_09_Sheet3 11" xfId="18879"/>
    <cellStyle name="差_09_Sheet3 12" xfId="18880"/>
    <cellStyle name="差_09_Sheet3 13" xfId="18881"/>
    <cellStyle name="差_09_Sheet3 14" xfId="18882"/>
    <cellStyle name="差_09_Sheet3 15" xfId="18883"/>
    <cellStyle name="差_09_Sheet3 16" xfId="18884"/>
    <cellStyle name="差_09_Sheet3 17" xfId="18885"/>
    <cellStyle name="差_09_Sheet3 18" xfId="18886"/>
    <cellStyle name="差_09_Sheet3 2" xfId="18887"/>
    <cellStyle name="差_09_Sheet3 3" xfId="18888"/>
    <cellStyle name="差_09_Sheet3 4" xfId="18889"/>
    <cellStyle name="差_09_Sheet3 5" xfId="18890"/>
    <cellStyle name="差_09_Sheet3 6" xfId="18891"/>
    <cellStyle name="差_09_Sheet3 7" xfId="18892"/>
    <cellStyle name="差_09_Sheet3 8" xfId="18893"/>
    <cellStyle name="差_09_Sheet3 9" xfId="18894"/>
    <cellStyle name="差_09_古塔" xfId="18895"/>
    <cellStyle name="差_09_义县" xfId="18896"/>
    <cellStyle name="差_09北港" xfId="18897"/>
    <cellStyle name="差_09北港_19基金转移支付表" xfId="18898"/>
    <cellStyle name="差_09北港_19基金转移支付表 10" xfId="18899"/>
    <cellStyle name="差_09北港_19基金转移支付表 11" xfId="18900"/>
    <cellStyle name="差_09北港_19基金转移支付表 12" xfId="18901"/>
    <cellStyle name="差_09北港_19基金转移支付表 13" xfId="18902"/>
    <cellStyle name="差_09北港_19基金转移支付表 14" xfId="18903"/>
    <cellStyle name="差_09北港_19基金转移支付表 15" xfId="18904"/>
    <cellStyle name="差_09北港_19基金转移支付表 16" xfId="18905"/>
    <cellStyle name="差_09北港_19基金转移支付表 17" xfId="18906"/>
    <cellStyle name="差_09北港_19基金转移支付表 18" xfId="18907"/>
    <cellStyle name="差_09北港_19基金转移支付表 2" xfId="18908"/>
    <cellStyle name="差_09北港_19基金转移支付表 3" xfId="18909"/>
    <cellStyle name="差_09北港_19基金转移支付表 4" xfId="18910"/>
    <cellStyle name="差_09北港_19基金转移支付表 5" xfId="18911"/>
    <cellStyle name="差_09北港_19基金转移支付表 6" xfId="18912"/>
    <cellStyle name="差_09北港_19基金转移支付表 7" xfId="18913"/>
    <cellStyle name="差_09北港_19基金转移支付表 8" xfId="18914"/>
    <cellStyle name="差_09北港_19基金转移支付表 9" xfId="18915"/>
    <cellStyle name="差_09北港_19全县一般支" xfId="18916"/>
    <cellStyle name="差_09北港_19全县一般支 10" xfId="18917"/>
    <cellStyle name="差_09北港_19全县一般支 11" xfId="18918"/>
    <cellStyle name="差_09北港_19全县一般支 12" xfId="18919"/>
    <cellStyle name="差_09北港_19全县一般支 13" xfId="18920"/>
    <cellStyle name="差_09北港_19全县一般支 14" xfId="18921"/>
    <cellStyle name="差_09北港_19全县一般支 15" xfId="18922"/>
    <cellStyle name="差_09北港_19全县一般支 16" xfId="18923"/>
    <cellStyle name="差_09北港_19全县一般支 17" xfId="18924"/>
    <cellStyle name="差_09北港_19全县一般支 18" xfId="18925"/>
    <cellStyle name="差_09北港_19全县一般支 2" xfId="18926"/>
    <cellStyle name="差_09北港_19全县一般支 3" xfId="18927"/>
    <cellStyle name="差_09北港_19全县一般支 4" xfId="18928"/>
    <cellStyle name="差_09北港_19全县一般支 5" xfId="18929"/>
    <cellStyle name="差_09北港_19全县一般支 6" xfId="18930"/>
    <cellStyle name="差_09北港_19全县一般支 7" xfId="18931"/>
    <cellStyle name="差_09北港_19全县一般支 8" xfId="18932"/>
    <cellStyle name="差_09北港_19全县一般支 9" xfId="18933"/>
    <cellStyle name="差_09北港_Sheet3" xfId="18934"/>
    <cellStyle name="差_09北港_Sheet3 10" xfId="18935"/>
    <cellStyle name="差_09北港_Sheet3 11" xfId="18936"/>
    <cellStyle name="差_09北港_Sheet3 12" xfId="18937"/>
    <cellStyle name="差_09北港_Sheet3 13" xfId="18938"/>
    <cellStyle name="差_09北港_Sheet3 14" xfId="18939"/>
    <cellStyle name="差_09北港_Sheet3 15" xfId="18940"/>
    <cellStyle name="差_09北港_Sheet3 16" xfId="18941"/>
    <cellStyle name="差_09北港_Sheet3 17" xfId="18942"/>
    <cellStyle name="差_09北港_Sheet3 18" xfId="18943"/>
    <cellStyle name="差_09北港_Sheet3 2" xfId="18944"/>
    <cellStyle name="差_09北港_Sheet3 3" xfId="18945"/>
    <cellStyle name="差_09北港_Sheet3 4" xfId="18946"/>
    <cellStyle name="差_09北港_Sheet3 5" xfId="18947"/>
    <cellStyle name="差_09北港_Sheet3 6" xfId="18948"/>
    <cellStyle name="差_09北港_Sheet3 7" xfId="18949"/>
    <cellStyle name="差_09北港_Sheet3 8" xfId="18950"/>
    <cellStyle name="差_09北港_Sheet3 9" xfId="18951"/>
    <cellStyle name="差_09北港_古塔" xfId="18952"/>
    <cellStyle name="差_09北港_义县" xfId="18953"/>
    <cellStyle name="差_09黑龙江" xfId="18954"/>
    <cellStyle name="差_09黑龙江_19基金转移支付表" xfId="18955"/>
    <cellStyle name="差_09黑龙江_19基金转移支付表 10" xfId="18956"/>
    <cellStyle name="差_09黑龙江_19基金转移支付表 11" xfId="18957"/>
    <cellStyle name="差_09黑龙江_19基金转移支付表 12" xfId="18958"/>
    <cellStyle name="差_09黑龙江_19基金转移支付表 13" xfId="18959"/>
    <cellStyle name="差_09黑龙江_19基金转移支付表 14" xfId="18960"/>
    <cellStyle name="差_09黑龙江_19基金转移支付表 15" xfId="18961"/>
    <cellStyle name="差_09黑龙江_19基金转移支付表 16" xfId="18962"/>
    <cellStyle name="差_09黑龙江_19基金转移支付表 17" xfId="18963"/>
    <cellStyle name="差_09黑龙江_19基金转移支付表 18" xfId="18964"/>
    <cellStyle name="差_09黑龙江_19基金转移支付表 2" xfId="18965"/>
    <cellStyle name="差_09黑龙江_19基金转移支付表 3" xfId="18966"/>
    <cellStyle name="差_09黑龙江_19基金转移支付表 4" xfId="18967"/>
    <cellStyle name="差_09黑龙江_19基金转移支付表 5" xfId="18968"/>
    <cellStyle name="差_09黑龙江_19基金转移支付表 6" xfId="18969"/>
    <cellStyle name="差_09黑龙江_19基金转移支付表 7" xfId="18970"/>
    <cellStyle name="差_09黑龙江_19基金转移支付表 8" xfId="18971"/>
    <cellStyle name="差_09黑龙江_19基金转移支付表 9" xfId="18972"/>
    <cellStyle name="差_09黑龙江_19全县一般支" xfId="18973"/>
    <cellStyle name="差_09黑龙江_19全县一般支 10" xfId="18974"/>
    <cellStyle name="差_09黑龙江_19全县一般支 11" xfId="18975"/>
    <cellStyle name="差_09黑龙江_19全县一般支 12" xfId="18976"/>
    <cellStyle name="差_09黑龙江_19全县一般支 13" xfId="18977"/>
    <cellStyle name="差_09黑龙江_19全县一般支 14" xfId="18978"/>
    <cellStyle name="差_09黑龙江_19全县一般支 15" xfId="18979"/>
    <cellStyle name="差_09黑龙江_19全县一般支 16" xfId="18980"/>
    <cellStyle name="差_09黑龙江_19全县一般支 17" xfId="18981"/>
    <cellStyle name="差_09黑龙江_19全县一般支 18" xfId="18982"/>
    <cellStyle name="差_09黑龙江_19全县一般支 2" xfId="18983"/>
    <cellStyle name="差_09黑龙江_19全县一般支 3" xfId="18984"/>
    <cellStyle name="差_09黑龙江_19全县一般支 4" xfId="18985"/>
    <cellStyle name="差_09黑龙江_19全县一般支 5" xfId="18986"/>
    <cellStyle name="差_09黑龙江_19全县一般支 6" xfId="18987"/>
    <cellStyle name="差_09黑龙江_19全县一般支 7" xfId="18988"/>
    <cellStyle name="差_09黑龙江_19全县一般支 8" xfId="18989"/>
    <cellStyle name="差_09黑龙江_19全县一般支 9" xfId="18990"/>
    <cellStyle name="差_09黑龙江_Sheet3" xfId="18991"/>
    <cellStyle name="差_09黑龙江_Sheet3 10" xfId="18992"/>
    <cellStyle name="差_09黑龙江_Sheet3 11" xfId="18993"/>
    <cellStyle name="差_09黑龙江_Sheet3 12" xfId="18994"/>
    <cellStyle name="差_09黑龙江_Sheet3 13" xfId="18995"/>
    <cellStyle name="差_09黑龙江_Sheet3 14" xfId="18996"/>
    <cellStyle name="差_09黑龙江_Sheet3 15" xfId="18997"/>
    <cellStyle name="差_09黑龙江_Sheet3 16" xfId="18998"/>
    <cellStyle name="差_09黑龙江_Sheet3 17" xfId="18999"/>
    <cellStyle name="差_09黑龙江_Sheet3 18" xfId="19000"/>
    <cellStyle name="差_09黑龙江_Sheet3 2" xfId="19001"/>
    <cellStyle name="差_09黑龙江_Sheet3 3" xfId="19002"/>
    <cellStyle name="差_09黑龙江_Sheet3 4" xfId="19003"/>
    <cellStyle name="差_09黑龙江_Sheet3 5" xfId="19004"/>
    <cellStyle name="差_09黑龙江_Sheet3 6" xfId="19005"/>
    <cellStyle name="差_09黑龙江_Sheet3 7" xfId="19006"/>
    <cellStyle name="差_09黑龙江_Sheet3 8" xfId="19007"/>
    <cellStyle name="差_09黑龙江_Sheet3 9" xfId="19008"/>
    <cellStyle name="差_09黑龙江_古塔" xfId="19009"/>
    <cellStyle name="差_09黑龙江_义县" xfId="19010"/>
    <cellStyle name="差_1" xfId="19011"/>
    <cellStyle name="差_1_19基金转移支付表" xfId="19012"/>
    <cellStyle name="差_1_19基金转移支付表 10" xfId="19013"/>
    <cellStyle name="差_1_19基金转移支付表 11" xfId="19014"/>
    <cellStyle name="差_1_19基金转移支付表 12" xfId="19015"/>
    <cellStyle name="差_1_19基金转移支付表 13" xfId="19016"/>
    <cellStyle name="差_1_19基金转移支付表 14" xfId="19017"/>
    <cellStyle name="差_1_19基金转移支付表 15" xfId="19018"/>
    <cellStyle name="差_1_19基金转移支付表 16" xfId="19019"/>
    <cellStyle name="差_1_19基金转移支付表 17" xfId="19020"/>
    <cellStyle name="差_1_19基金转移支付表 18" xfId="19021"/>
    <cellStyle name="差_1_19基金转移支付表 2" xfId="19022"/>
    <cellStyle name="差_1_19基金转移支付表 3" xfId="19023"/>
    <cellStyle name="差_1_19基金转移支付表 4" xfId="19024"/>
    <cellStyle name="差_1_19基金转移支付表 5" xfId="19025"/>
    <cellStyle name="差_1_19基金转移支付表 6" xfId="19026"/>
    <cellStyle name="差_1_19基金转移支付表 7" xfId="19027"/>
    <cellStyle name="差_1_19基金转移支付表 8" xfId="19028"/>
    <cellStyle name="差_1_19基金转移支付表 9" xfId="19029"/>
    <cellStyle name="差_1_19全县一般支" xfId="19030"/>
    <cellStyle name="差_1_19全县一般支 10" xfId="19031"/>
    <cellStyle name="差_1_19全县一般支 11" xfId="19032"/>
    <cellStyle name="差_1_19全县一般支 12" xfId="19033"/>
    <cellStyle name="差_1_19全县一般支 13" xfId="19034"/>
    <cellStyle name="差_1_19全县一般支 14" xfId="19035"/>
    <cellStyle name="差_1_19全县一般支 15" xfId="19036"/>
    <cellStyle name="差_1_19全县一般支 16" xfId="19037"/>
    <cellStyle name="差_1_19全县一般支 17" xfId="19038"/>
    <cellStyle name="差_1_19全县一般支 18" xfId="19039"/>
    <cellStyle name="差_1_19全县一般支 2" xfId="19040"/>
    <cellStyle name="差_1_19全县一般支 3" xfId="19041"/>
    <cellStyle name="差_1_19全县一般支 4" xfId="19042"/>
    <cellStyle name="差_1_19全县一般支 5" xfId="19043"/>
    <cellStyle name="差_1_19全县一般支 6" xfId="19044"/>
    <cellStyle name="差_1_19全县一般支 7" xfId="19045"/>
    <cellStyle name="差_1_19全县一般支 8" xfId="19046"/>
    <cellStyle name="差_1_19全县一般支 9" xfId="19047"/>
    <cellStyle name="差_1_Sheet3" xfId="19048"/>
    <cellStyle name="差_1_Sheet3 10" xfId="19049"/>
    <cellStyle name="差_1_Sheet3 11" xfId="19050"/>
    <cellStyle name="差_1_Sheet3 12" xfId="19051"/>
    <cellStyle name="差_1_Sheet3 13" xfId="19052"/>
    <cellStyle name="差_1_Sheet3 14" xfId="19053"/>
    <cellStyle name="差_1_Sheet3 15" xfId="19054"/>
    <cellStyle name="差_1_Sheet3 16" xfId="19055"/>
    <cellStyle name="差_1_Sheet3 17" xfId="19056"/>
    <cellStyle name="差_1_Sheet3 18" xfId="19057"/>
    <cellStyle name="差_1_Sheet3 2" xfId="19058"/>
    <cellStyle name="差_1_Sheet3 3" xfId="19059"/>
    <cellStyle name="差_1_Sheet3 4" xfId="19060"/>
    <cellStyle name="差_1_Sheet3 5" xfId="19061"/>
    <cellStyle name="差_1_Sheet3 6" xfId="19062"/>
    <cellStyle name="差_1_Sheet3 7" xfId="19063"/>
    <cellStyle name="差_1_Sheet3 8" xfId="19064"/>
    <cellStyle name="差_1_Sheet3 9" xfId="19065"/>
    <cellStyle name="差_1_古塔" xfId="19066"/>
    <cellStyle name="差_1_义县" xfId="19067"/>
    <cellStyle name="差_1110洱源县" xfId="19068"/>
    <cellStyle name="差_1110洱源县_19基金转移支付表" xfId="19069"/>
    <cellStyle name="差_1110洱源县_19基金转移支付表 10" xfId="19070"/>
    <cellStyle name="差_1110洱源县_19基金转移支付表 11" xfId="19071"/>
    <cellStyle name="差_1110洱源县_19基金转移支付表 12" xfId="19072"/>
    <cellStyle name="差_1110洱源县_19基金转移支付表 13" xfId="19073"/>
    <cellStyle name="差_1110洱源县_19基金转移支付表 14" xfId="19074"/>
    <cellStyle name="差_1110洱源县_19基金转移支付表 15" xfId="19075"/>
    <cellStyle name="差_1110洱源县_19基金转移支付表 16" xfId="19076"/>
    <cellStyle name="差_1110洱源县_19基金转移支付表 17" xfId="19077"/>
    <cellStyle name="差_1110洱源县_19基金转移支付表 18" xfId="19078"/>
    <cellStyle name="差_1110洱源县_19基金转移支付表 2" xfId="19079"/>
    <cellStyle name="差_1110洱源县_19基金转移支付表 3" xfId="19080"/>
    <cellStyle name="差_1110洱源县_19基金转移支付表 4" xfId="19081"/>
    <cellStyle name="差_1110洱源县_19基金转移支付表 5" xfId="19082"/>
    <cellStyle name="差_1110洱源县_19基金转移支付表 6" xfId="19083"/>
    <cellStyle name="差_1110洱源县_19基金转移支付表 7" xfId="19084"/>
    <cellStyle name="差_1110洱源县_19基金转移支付表 8" xfId="19085"/>
    <cellStyle name="差_1110洱源县_19基金转移支付表 9" xfId="19086"/>
    <cellStyle name="差_1110洱源县_19全县一般支" xfId="19087"/>
    <cellStyle name="差_1110洱源县_19全县一般支 10" xfId="19088"/>
    <cellStyle name="差_1110洱源县_19全县一般支 11" xfId="19089"/>
    <cellStyle name="差_1110洱源县_19全县一般支 12" xfId="19090"/>
    <cellStyle name="差_1110洱源县_19全县一般支 13" xfId="19091"/>
    <cellStyle name="差_1110洱源县_19全县一般支 14" xfId="19092"/>
    <cellStyle name="差_1110洱源县_19全县一般支 15" xfId="19093"/>
    <cellStyle name="差_1110洱源县_19全县一般支 16" xfId="19094"/>
    <cellStyle name="差_1110洱源县_19全县一般支 17" xfId="19095"/>
    <cellStyle name="差_1110洱源县_19全县一般支 18" xfId="19096"/>
    <cellStyle name="差_1110洱源县_19全县一般支 2" xfId="19097"/>
    <cellStyle name="差_1110洱源县_19全县一般支 3" xfId="19098"/>
    <cellStyle name="差_1110洱源县_19全县一般支 4" xfId="19099"/>
    <cellStyle name="差_1110洱源县_19全县一般支 5" xfId="19100"/>
    <cellStyle name="差_1110洱源县_19全县一般支 6" xfId="19101"/>
    <cellStyle name="差_1110洱源县_19全县一般支 7" xfId="19102"/>
    <cellStyle name="差_1110洱源县_19全县一般支 8" xfId="19103"/>
    <cellStyle name="差_1110洱源县_19全县一般支 9" xfId="19104"/>
    <cellStyle name="差_1110洱源县_Sheet3" xfId="19105"/>
    <cellStyle name="差_1110洱源县_Sheet3 10" xfId="19106"/>
    <cellStyle name="差_1110洱源县_Sheet3 11" xfId="19107"/>
    <cellStyle name="差_1110洱源县_Sheet3 12" xfId="19108"/>
    <cellStyle name="差_1110洱源县_Sheet3 13" xfId="19109"/>
    <cellStyle name="差_1110洱源县_Sheet3 14" xfId="19110"/>
    <cellStyle name="差_1110洱源县_Sheet3 15" xfId="19111"/>
    <cellStyle name="差_1110洱源县_Sheet3 16" xfId="19112"/>
    <cellStyle name="差_1110洱源县_Sheet3 17" xfId="19113"/>
    <cellStyle name="差_1110洱源县_Sheet3 18" xfId="19114"/>
    <cellStyle name="差_1110洱源县_Sheet3 2" xfId="19115"/>
    <cellStyle name="差_1110洱源县_Sheet3 3" xfId="19116"/>
    <cellStyle name="差_1110洱源县_Sheet3 4" xfId="19117"/>
    <cellStyle name="差_1110洱源县_Sheet3 5" xfId="19118"/>
    <cellStyle name="差_1110洱源县_Sheet3 6" xfId="19119"/>
    <cellStyle name="差_1110洱源县_Sheet3 7" xfId="19120"/>
    <cellStyle name="差_1110洱源县_Sheet3 8" xfId="19121"/>
    <cellStyle name="差_1110洱源县_Sheet3 9" xfId="19122"/>
    <cellStyle name="差_1110洱源县_古塔" xfId="19123"/>
    <cellStyle name="差_1110洱源县_义县" xfId="19124"/>
    <cellStyle name="差_11大理" xfId="19125"/>
    <cellStyle name="差_11大理_19基金转移支付表" xfId="19126"/>
    <cellStyle name="差_11大理_19基金转移支付表 10" xfId="19127"/>
    <cellStyle name="差_11大理_19基金转移支付表 11" xfId="19128"/>
    <cellStyle name="差_11大理_19基金转移支付表 12" xfId="19129"/>
    <cellStyle name="差_11大理_19基金转移支付表 13" xfId="19130"/>
    <cellStyle name="差_11大理_19基金转移支付表 14" xfId="19131"/>
    <cellStyle name="差_11大理_19基金转移支付表 15" xfId="19132"/>
    <cellStyle name="差_11大理_19基金转移支付表 16" xfId="19133"/>
    <cellStyle name="差_11大理_19基金转移支付表 17" xfId="19134"/>
    <cellStyle name="差_11大理_19基金转移支付表 18" xfId="19135"/>
    <cellStyle name="差_11大理_19基金转移支付表 2" xfId="19136"/>
    <cellStyle name="差_11大理_19基金转移支付表 3" xfId="19137"/>
    <cellStyle name="差_11大理_19基金转移支付表 4" xfId="19138"/>
    <cellStyle name="差_11大理_19基金转移支付表 5" xfId="19139"/>
    <cellStyle name="差_11大理_19基金转移支付表 6" xfId="19140"/>
    <cellStyle name="差_11大理_19基金转移支付表 7" xfId="19141"/>
    <cellStyle name="差_11大理_19基金转移支付表 8" xfId="19142"/>
    <cellStyle name="差_11大理_19基金转移支付表 9" xfId="19143"/>
    <cellStyle name="差_11大理_19全县一般支" xfId="19144"/>
    <cellStyle name="差_11大理_19全县一般支 10" xfId="19145"/>
    <cellStyle name="差_11大理_19全县一般支 11" xfId="19146"/>
    <cellStyle name="差_11大理_19全县一般支 12" xfId="19147"/>
    <cellStyle name="差_11大理_19全县一般支 13" xfId="19148"/>
    <cellStyle name="差_11大理_19全县一般支 14" xfId="19149"/>
    <cellStyle name="差_11大理_19全县一般支 15" xfId="19150"/>
    <cellStyle name="差_11大理_19全县一般支 16" xfId="19151"/>
    <cellStyle name="差_11大理_19全县一般支 17" xfId="19152"/>
    <cellStyle name="差_11大理_19全县一般支 18" xfId="19153"/>
    <cellStyle name="差_11大理_19全县一般支 2" xfId="19154"/>
    <cellStyle name="差_11大理_19全县一般支 3" xfId="19155"/>
    <cellStyle name="差_11大理_19全县一般支 4" xfId="19156"/>
    <cellStyle name="差_11大理_19全县一般支 5" xfId="19157"/>
    <cellStyle name="差_11大理_19全县一般支 6" xfId="19158"/>
    <cellStyle name="差_11大理_19全县一般支 7" xfId="19159"/>
    <cellStyle name="差_11大理_19全县一般支 8" xfId="19160"/>
    <cellStyle name="差_11大理_19全县一般支 9" xfId="19161"/>
    <cellStyle name="差_11大理_Sheet3" xfId="19162"/>
    <cellStyle name="差_11大理_Sheet3 10" xfId="19163"/>
    <cellStyle name="差_11大理_Sheet3 11" xfId="19164"/>
    <cellStyle name="差_11大理_Sheet3 12" xfId="19165"/>
    <cellStyle name="差_11大理_Sheet3 13" xfId="19166"/>
    <cellStyle name="差_11大理_Sheet3 14" xfId="19167"/>
    <cellStyle name="差_11大理_Sheet3 15" xfId="19168"/>
    <cellStyle name="差_11大理_Sheet3 16" xfId="19169"/>
    <cellStyle name="差_11大理_Sheet3 17" xfId="19170"/>
    <cellStyle name="差_11大理_Sheet3 18" xfId="19171"/>
    <cellStyle name="差_11大理_Sheet3 2" xfId="19172"/>
    <cellStyle name="差_11大理_Sheet3 3" xfId="19173"/>
    <cellStyle name="差_11大理_Sheet3 4" xfId="19174"/>
    <cellStyle name="差_11大理_Sheet3 5" xfId="19175"/>
    <cellStyle name="差_11大理_Sheet3 6" xfId="19176"/>
    <cellStyle name="差_11大理_Sheet3 7" xfId="19177"/>
    <cellStyle name="差_11大理_Sheet3 8" xfId="19178"/>
    <cellStyle name="差_11大理_Sheet3 9" xfId="19179"/>
    <cellStyle name="差_11大理_古塔" xfId="19180"/>
    <cellStyle name="差_11大理_义县" xfId="19181"/>
    <cellStyle name="差_12滨州" xfId="19182"/>
    <cellStyle name="差_12滨州_19基金转移支付表" xfId="19183"/>
    <cellStyle name="差_12滨州_19基金转移支付表 10" xfId="19184"/>
    <cellStyle name="差_12滨州_19基金转移支付表 11" xfId="19185"/>
    <cellStyle name="差_12滨州_19基金转移支付表 12" xfId="19186"/>
    <cellStyle name="差_12滨州_19基金转移支付表 13" xfId="19187"/>
    <cellStyle name="差_12滨州_19基金转移支付表 14" xfId="19188"/>
    <cellStyle name="差_12滨州_19基金转移支付表 15" xfId="19189"/>
    <cellStyle name="差_12滨州_19基金转移支付表 16" xfId="19190"/>
    <cellStyle name="差_12滨州_19基金转移支付表 17" xfId="19191"/>
    <cellStyle name="差_12滨州_19基金转移支付表 18" xfId="19192"/>
    <cellStyle name="差_12滨州_19基金转移支付表 2" xfId="19193"/>
    <cellStyle name="差_12滨州_19基金转移支付表 3" xfId="19194"/>
    <cellStyle name="差_12滨州_19基金转移支付表 4" xfId="19195"/>
    <cellStyle name="差_12滨州_19基金转移支付表 5" xfId="19196"/>
    <cellStyle name="差_12滨州_19基金转移支付表 6" xfId="19197"/>
    <cellStyle name="差_12滨州_19基金转移支付表 7" xfId="19198"/>
    <cellStyle name="差_12滨州_19基金转移支付表 8" xfId="19199"/>
    <cellStyle name="差_12滨州_19基金转移支付表 9" xfId="19200"/>
    <cellStyle name="差_12滨州_19全县一般支" xfId="19201"/>
    <cellStyle name="差_12滨州_19全县一般支 10" xfId="19202"/>
    <cellStyle name="差_12滨州_19全县一般支 11" xfId="19203"/>
    <cellStyle name="差_12滨州_19全县一般支 12" xfId="19204"/>
    <cellStyle name="差_12滨州_19全县一般支 13" xfId="19205"/>
    <cellStyle name="差_12滨州_19全县一般支 14" xfId="19206"/>
    <cellStyle name="差_12滨州_19全县一般支 15" xfId="19207"/>
    <cellStyle name="差_12滨州_19全县一般支 16" xfId="19208"/>
    <cellStyle name="差_12滨州_19全县一般支 17" xfId="19209"/>
    <cellStyle name="差_12滨州_19全县一般支 18" xfId="19210"/>
    <cellStyle name="差_12滨州_19全县一般支 2" xfId="19211"/>
    <cellStyle name="差_12滨州_19全县一般支 3" xfId="19212"/>
    <cellStyle name="差_12滨州_19全县一般支 4" xfId="19213"/>
    <cellStyle name="差_12滨州_19全县一般支 5" xfId="19214"/>
    <cellStyle name="差_12滨州_19全县一般支 6" xfId="19215"/>
    <cellStyle name="差_12滨州_19全县一般支 7" xfId="19216"/>
    <cellStyle name="差_12滨州_19全县一般支 8" xfId="19217"/>
    <cellStyle name="差_12滨州_19全县一般支 9" xfId="19218"/>
    <cellStyle name="差_12滨州_Sheet3" xfId="19219"/>
    <cellStyle name="差_12滨州_Sheet3 10" xfId="19220"/>
    <cellStyle name="差_12滨州_Sheet3 11" xfId="19221"/>
    <cellStyle name="差_12滨州_Sheet3 12" xfId="19222"/>
    <cellStyle name="差_12滨州_Sheet3 13" xfId="19223"/>
    <cellStyle name="差_12滨州_Sheet3 14" xfId="19224"/>
    <cellStyle name="差_12滨州_Sheet3 15" xfId="19225"/>
    <cellStyle name="差_12滨州_Sheet3 16" xfId="19226"/>
    <cellStyle name="差_12滨州_Sheet3 17" xfId="19227"/>
    <cellStyle name="差_12滨州_Sheet3 18" xfId="19228"/>
    <cellStyle name="差_12滨州_Sheet3 2" xfId="19229"/>
    <cellStyle name="差_12滨州_Sheet3 3" xfId="19230"/>
    <cellStyle name="差_12滨州_Sheet3 4" xfId="19231"/>
    <cellStyle name="差_12滨州_Sheet3 5" xfId="19232"/>
    <cellStyle name="差_12滨州_Sheet3 6" xfId="19233"/>
    <cellStyle name="差_12滨州_Sheet3 7" xfId="19234"/>
    <cellStyle name="差_12滨州_Sheet3 8" xfId="19235"/>
    <cellStyle name="差_12滨州_Sheet3 9" xfId="19236"/>
    <cellStyle name="差_12滨州_古塔" xfId="19237"/>
    <cellStyle name="差_12滨州_义县" xfId="19238"/>
    <cellStyle name="差_14安徽" xfId="19239"/>
    <cellStyle name="差_14安徽_19基金转移支付表" xfId="19240"/>
    <cellStyle name="差_14安徽_19基金转移支付表 10" xfId="19241"/>
    <cellStyle name="差_14安徽_19基金转移支付表 11" xfId="19242"/>
    <cellStyle name="差_14安徽_19基金转移支付表 12" xfId="19243"/>
    <cellStyle name="差_14安徽_19基金转移支付表 13" xfId="19244"/>
    <cellStyle name="差_14安徽_19基金转移支付表 14" xfId="19245"/>
    <cellStyle name="差_14安徽_19基金转移支付表 15" xfId="19246"/>
    <cellStyle name="差_14安徽_19基金转移支付表 16" xfId="19247"/>
    <cellStyle name="差_14安徽_19基金转移支付表 17" xfId="19248"/>
    <cellStyle name="差_14安徽_19基金转移支付表 18" xfId="19249"/>
    <cellStyle name="差_14安徽_19基金转移支付表 2" xfId="19250"/>
    <cellStyle name="差_14安徽_19基金转移支付表 3" xfId="19251"/>
    <cellStyle name="差_14安徽_19基金转移支付表 4" xfId="19252"/>
    <cellStyle name="差_14安徽_19基金转移支付表 5" xfId="19253"/>
    <cellStyle name="差_14安徽_19基金转移支付表 6" xfId="19254"/>
    <cellStyle name="差_14安徽_19基金转移支付表 7" xfId="19255"/>
    <cellStyle name="差_14安徽_19基金转移支付表 8" xfId="19256"/>
    <cellStyle name="差_14安徽_19基金转移支付表 9" xfId="19257"/>
    <cellStyle name="差_14安徽_19全县一般支" xfId="19258"/>
    <cellStyle name="差_14安徽_19全县一般支 10" xfId="19259"/>
    <cellStyle name="差_14安徽_19全县一般支 11" xfId="19260"/>
    <cellStyle name="差_14安徽_19全县一般支 12" xfId="19261"/>
    <cellStyle name="差_14安徽_19全县一般支 13" xfId="19262"/>
    <cellStyle name="差_14安徽_19全县一般支 14" xfId="19263"/>
    <cellStyle name="差_14安徽_19全县一般支 15" xfId="19264"/>
    <cellStyle name="差_14安徽_19全县一般支 16" xfId="19265"/>
    <cellStyle name="差_14安徽_19全县一般支 17" xfId="19266"/>
    <cellStyle name="差_14安徽_19全县一般支 18" xfId="19267"/>
    <cellStyle name="差_14安徽_19全县一般支 2" xfId="19268"/>
    <cellStyle name="差_14安徽_19全县一般支 3" xfId="19269"/>
    <cellStyle name="差_14安徽_19全县一般支 4" xfId="19270"/>
    <cellStyle name="差_14安徽_19全县一般支 5" xfId="19271"/>
    <cellStyle name="差_14安徽_19全县一般支 6" xfId="19272"/>
    <cellStyle name="差_14安徽_19全县一般支 7" xfId="19273"/>
    <cellStyle name="差_14安徽_19全县一般支 8" xfId="19274"/>
    <cellStyle name="差_14安徽_19全县一般支 9" xfId="19275"/>
    <cellStyle name="差_14安徽_Sheet3" xfId="19276"/>
    <cellStyle name="差_14安徽_Sheet3 10" xfId="19277"/>
    <cellStyle name="差_14安徽_Sheet3 11" xfId="19278"/>
    <cellStyle name="差_14安徽_Sheet3 12" xfId="19279"/>
    <cellStyle name="差_14安徽_Sheet3 13" xfId="19280"/>
    <cellStyle name="差_14安徽_Sheet3 14" xfId="19281"/>
    <cellStyle name="差_14安徽_Sheet3 15" xfId="19282"/>
    <cellStyle name="差_14安徽_Sheet3 16" xfId="19283"/>
    <cellStyle name="差_14安徽_Sheet3 17" xfId="19284"/>
    <cellStyle name="差_14安徽_Sheet3 18" xfId="19285"/>
    <cellStyle name="差_14安徽_Sheet3 2" xfId="19286"/>
    <cellStyle name="差_14安徽_Sheet3 3" xfId="19287"/>
    <cellStyle name="差_14安徽_Sheet3 4" xfId="19288"/>
    <cellStyle name="差_14安徽_Sheet3 5" xfId="19289"/>
    <cellStyle name="差_14安徽_Sheet3 6" xfId="19290"/>
    <cellStyle name="差_14安徽_Sheet3 7" xfId="19291"/>
    <cellStyle name="差_14安徽_Sheet3 8" xfId="19292"/>
    <cellStyle name="差_14安徽_Sheet3 9" xfId="19293"/>
    <cellStyle name="差_14安徽_古塔" xfId="19294"/>
    <cellStyle name="差_14安徽_义县" xfId="19295"/>
    <cellStyle name="差_17支预" xfId="19296"/>
    <cellStyle name="差_18本级一般支出" xfId="19297"/>
    <cellStyle name="差_18本级一般支出 10" xfId="19298"/>
    <cellStyle name="差_18本级一般支出 11" xfId="19299"/>
    <cellStyle name="差_18本级一般支出 12" xfId="19300"/>
    <cellStyle name="差_18本级一般支出 13" xfId="19301"/>
    <cellStyle name="差_18本级一般支出 14" xfId="19302"/>
    <cellStyle name="差_18本级一般支出 15" xfId="19303"/>
    <cellStyle name="差_18本级一般支出 16" xfId="19304"/>
    <cellStyle name="差_18本级一般支出 17" xfId="19305"/>
    <cellStyle name="差_18本级一般支出 18" xfId="19306"/>
    <cellStyle name="差_18本级一般支出 2" xfId="19307"/>
    <cellStyle name="差_18本级一般支出 3" xfId="19308"/>
    <cellStyle name="差_18本级一般支出 4" xfId="19309"/>
    <cellStyle name="差_18本级一般支出 5" xfId="19310"/>
    <cellStyle name="差_18本级一般支出 6" xfId="19311"/>
    <cellStyle name="差_18本级一般支出 7" xfId="19312"/>
    <cellStyle name="差_18本级一般支出 8" xfId="19313"/>
    <cellStyle name="差_18本级一般支出 9" xfId="19314"/>
    <cellStyle name="差_19本级支出" xfId="19315"/>
    <cellStyle name="差_19本级支出 10" xfId="19316"/>
    <cellStyle name="差_19本级支出 11" xfId="19317"/>
    <cellStyle name="差_19本级支出 12" xfId="19318"/>
    <cellStyle name="差_19本级支出 13" xfId="19319"/>
    <cellStyle name="差_19本级支出 14" xfId="19320"/>
    <cellStyle name="差_19本级支出 15" xfId="19321"/>
    <cellStyle name="差_19本级支出 16" xfId="19322"/>
    <cellStyle name="差_19本级支出 17" xfId="19323"/>
    <cellStyle name="差_19本级支出 18" xfId="19324"/>
    <cellStyle name="差_19本级支出 2" xfId="19325"/>
    <cellStyle name="差_19本级支出 3" xfId="19326"/>
    <cellStyle name="差_19本级支出 4" xfId="19327"/>
    <cellStyle name="差_19本级支出 5" xfId="19328"/>
    <cellStyle name="差_19本级支出 6" xfId="19329"/>
    <cellStyle name="差_19本级支出 7" xfId="19330"/>
    <cellStyle name="差_19本级支出 8" xfId="19331"/>
    <cellStyle name="差_19本级支出 9" xfId="19332"/>
    <cellStyle name="差_19基金转移支付表" xfId="19333"/>
    <cellStyle name="差_19基金转移支付表 10" xfId="19334"/>
    <cellStyle name="差_19基金转移支付表 11" xfId="19335"/>
    <cellStyle name="差_19基金转移支付表 12" xfId="19336"/>
    <cellStyle name="差_19基金转移支付表 13" xfId="19337"/>
    <cellStyle name="差_19基金转移支付表 14" xfId="19338"/>
    <cellStyle name="差_19基金转移支付表 15" xfId="19339"/>
    <cellStyle name="差_19基金转移支付表 16" xfId="19340"/>
    <cellStyle name="差_19基金转移支付表 17" xfId="19341"/>
    <cellStyle name="差_19基金转移支付表 18" xfId="19342"/>
    <cellStyle name="差_19基金转移支付表 2" xfId="19343"/>
    <cellStyle name="差_19基金转移支付表 3" xfId="19344"/>
    <cellStyle name="差_19基金转移支付表 4" xfId="19345"/>
    <cellStyle name="差_19基金转移支付表 5" xfId="19346"/>
    <cellStyle name="差_19基金转移支付表 6" xfId="19347"/>
    <cellStyle name="差_19基金转移支付表 7" xfId="19348"/>
    <cellStyle name="差_19基金转移支付表 8" xfId="19349"/>
    <cellStyle name="差_19基金转移支付表 9" xfId="19350"/>
    <cellStyle name="差_19全县一般支" xfId="19351"/>
    <cellStyle name="差_19全县一般支 10" xfId="19352"/>
    <cellStyle name="差_19全县一般支 11" xfId="19353"/>
    <cellStyle name="差_19全县一般支 12" xfId="19354"/>
    <cellStyle name="差_19全县一般支 13" xfId="19355"/>
    <cellStyle name="差_19全县一般支 14" xfId="19356"/>
    <cellStyle name="差_19全县一般支 15" xfId="19357"/>
    <cellStyle name="差_19全县一般支 16" xfId="19358"/>
    <cellStyle name="差_19全县一般支 17" xfId="19359"/>
    <cellStyle name="差_19全县一般支 18" xfId="19360"/>
    <cellStyle name="差_19全县一般支 2" xfId="19361"/>
    <cellStyle name="差_19全县一般支 3" xfId="19362"/>
    <cellStyle name="差_19全县一般支 4" xfId="19363"/>
    <cellStyle name="差_19全县一般支 5" xfId="19364"/>
    <cellStyle name="差_19全县一般支 6" xfId="19365"/>
    <cellStyle name="差_19全县一般支 7" xfId="19366"/>
    <cellStyle name="差_19全县一般支 8" xfId="19367"/>
    <cellStyle name="差_19全县一般支 9" xfId="19368"/>
    <cellStyle name="差_19社收" xfId="19369"/>
    <cellStyle name="差_19社收 10" xfId="19370"/>
    <cellStyle name="差_19社收 11" xfId="19371"/>
    <cellStyle name="差_19社收 12" xfId="19372"/>
    <cellStyle name="差_19社收 13" xfId="19373"/>
    <cellStyle name="差_19社收 14" xfId="19374"/>
    <cellStyle name="差_19社收 15" xfId="19375"/>
    <cellStyle name="差_19社收 16" xfId="19376"/>
    <cellStyle name="差_19社收 17" xfId="19377"/>
    <cellStyle name="差_19社收 18" xfId="19378"/>
    <cellStyle name="差_19社收 2" xfId="19379"/>
    <cellStyle name="差_19社收 3" xfId="19380"/>
    <cellStyle name="差_19社收 4" xfId="19381"/>
    <cellStyle name="差_19社收 5" xfId="19382"/>
    <cellStyle name="差_19社收 6" xfId="19383"/>
    <cellStyle name="差_19社收 7" xfId="19384"/>
    <cellStyle name="差_19社收 8" xfId="19385"/>
    <cellStyle name="差_19社收 9" xfId="19386"/>
    <cellStyle name="差_2" xfId="19387"/>
    <cellStyle name="差_2_19基金转移支付表" xfId="19388"/>
    <cellStyle name="差_2_19基金转移支付表 10" xfId="19389"/>
    <cellStyle name="差_2_19基金转移支付表 11" xfId="19390"/>
    <cellStyle name="差_2_19基金转移支付表 12" xfId="19391"/>
    <cellStyle name="差_2_19基金转移支付表 13" xfId="19392"/>
    <cellStyle name="差_2_19基金转移支付表 14" xfId="19393"/>
    <cellStyle name="差_2_19基金转移支付表 15" xfId="19394"/>
    <cellStyle name="差_2_19基金转移支付表 16" xfId="19395"/>
    <cellStyle name="差_2_19基金转移支付表 17" xfId="19396"/>
    <cellStyle name="差_2_19基金转移支付表 18" xfId="19397"/>
    <cellStyle name="差_2_19基金转移支付表 2" xfId="19398"/>
    <cellStyle name="差_2_19基金转移支付表 3" xfId="19399"/>
    <cellStyle name="差_2_19基金转移支付表 4" xfId="19400"/>
    <cellStyle name="差_2_19基金转移支付表 5" xfId="19401"/>
    <cellStyle name="差_2_19基金转移支付表 6" xfId="19402"/>
    <cellStyle name="差_2_19基金转移支付表 7" xfId="19403"/>
    <cellStyle name="差_2_19基金转移支付表 8" xfId="19404"/>
    <cellStyle name="差_2_19基金转移支付表 9" xfId="19405"/>
    <cellStyle name="差_2_19全县一般支" xfId="19406"/>
    <cellStyle name="差_2_19全县一般支 10" xfId="19407"/>
    <cellStyle name="差_2_19全县一般支 11" xfId="19408"/>
    <cellStyle name="差_2_19全县一般支 12" xfId="19409"/>
    <cellStyle name="差_2_19全县一般支 13" xfId="19410"/>
    <cellStyle name="差_2_19全县一般支 14" xfId="19411"/>
    <cellStyle name="差_2_19全县一般支 15" xfId="19412"/>
    <cellStyle name="差_2_19全县一般支 16" xfId="19413"/>
    <cellStyle name="差_2_19全县一般支 17" xfId="19414"/>
    <cellStyle name="差_2_19全县一般支 18" xfId="19415"/>
    <cellStyle name="差_2_19全县一般支 2" xfId="19416"/>
    <cellStyle name="差_2_19全县一般支 3" xfId="19417"/>
    <cellStyle name="差_2_19全县一般支 4" xfId="19418"/>
    <cellStyle name="差_2_19全县一般支 5" xfId="19419"/>
    <cellStyle name="差_2_19全县一般支 6" xfId="19420"/>
    <cellStyle name="差_2_19全县一般支 7" xfId="19421"/>
    <cellStyle name="差_2_19全县一般支 8" xfId="19422"/>
    <cellStyle name="差_2_19全县一般支 9" xfId="19423"/>
    <cellStyle name="差_2_Sheet3" xfId="19424"/>
    <cellStyle name="差_2_Sheet3 10" xfId="19425"/>
    <cellStyle name="差_2_Sheet3 11" xfId="19426"/>
    <cellStyle name="差_2_Sheet3 12" xfId="19427"/>
    <cellStyle name="差_2_Sheet3 13" xfId="19428"/>
    <cellStyle name="差_2_Sheet3 14" xfId="19429"/>
    <cellStyle name="差_2_Sheet3 15" xfId="19430"/>
    <cellStyle name="差_2_Sheet3 16" xfId="19431"/>
    <cellStyle name="差_2_Sheet3 17" xfId="19432"/>
    <cellStyle name="差_2_Sheet3 18" xfId="19433"/>
    <cellStyle name="差_2_Sheet3 2" xfId="19434"/>
    <cellStyle name="差_2_Sheet3 3" xfId="19435"/>
    <cellStyle name="差_2_Sheet3 4" xfId="19436"/>
    <cellStyle name="差_2_Sheet3 5" xfId="19437"/>
    <cellStyle name="差_2_Sheet3 6" xfId="19438"/>
    <cellStyle name="差_2_Sheet3 7" xfId="19439"/>
    <cellStyle name="差_2_Sheet3 8" xfId="19440"/>
    <cellStyle name="差_2_Sheet3 9" xfId="19441"/>
    <cellStyle name="差_2_古塔" xfId="19442"/>
    <cellStyle name="差_2_义县" xfId="19443"/>
    <cellStyle name="差_2006年22湖南" xfId="19444"/>
    <cellStyle name="差_2006年22湖南_19基金转移支付表" xfId="19445"/>
    <cellStyle name="差_2006年22湖南_19基金转移支付表 10" xfId="19446"/>
    <cellStyle name="差_2006年22湖南_19基金转移支付表 11" xfId="19447"/>
    <cellStyle name="差_2006年22湖南_19基金转移支付表 12" xfId="19448"/>
    <cellStyle name="差_2006年22湖南_19基金转移支付表 13" xfId="19449"/>
    <cellStyle name="差_2006年22湖南_19基金转移支付表 14" xfId="19450"/>
    <cellStyle name="差_2006年22湖南_19基金转移支付表 15" xfId="19451"/>
    <cellStyle name="差_2006年22湖南_19基金转移支付表 16" xfId="19452"/>
    <cellStyle name="差_2006年22湖南_19基金转移支付表 17" xfId="19453"/>
    <cellStyle name="差_2006年22湖南_19基金转移支付表 18" xfId="19454"/>
    <cellStyle name="差_2006年22湖南_19基金转移支付表 2" xfId="19455"/>
    <cellStyle name="差_2006年22湖南_19基金转移支付表 3" xfId="19456"/>
    <cellStyle name="差_2006年22湖南_19基金转移支付表 4" xfId="19457"/>
    <cellStyle name="差_2006年22湖南_19基金转移支付表 5" xfId="19458"/>
    <cellStyle name="差_2006年22湖南_19基金转移支付表 6" xfId="19459"/>
    <cellStyle name="差_2006年22湖南_19基金转移支付表 7" xfId="19460"/>
    <cellStyle name="差_2006年22湖南_19基金转移支付表 8" xfId="19461"/>
    <cellStyle name="差_2006年22湖南_19基金转移支付表 9" xfId="19462"/>
    <cellStyle name="差_2006年22湖南_19全县一般支" xfId="19463"/>
    <cellStyle name="差_2006年22湖南_19全县一般支 10" xfId="19464"/>
    <cellStyle name="差_2006年22湖南_19全县一般支 11" xfId="19465"/>
    <cellStyle name="差_2006年22湖南_19全县一般支 12" xfId="19466"/>
    <cellStyle name="差_2006年22湖南_19全县一般支 13" xfId="19467"/>
    <cellStyle name="差_2006年22湖南_19全县一般支 14" xfId="19468"/>
    <cellStyle name="差_2006年22湖南_19全县一般支 15" xfId="19469"/>
    <cellStyle name="差_2006年22湖南_19全县一般支 16" xfId="19470"/>
    <cellStyle name="差_2006年22湖南_19全县一般支 17" xfId="19471"/>
    <cellStyle name="差_2006年22湖南_19全县一般支 18" xfId="19472"/>
    <cellStyle name="差_2006年22湖南_19全县一般支 2" xfId="19473"/>
    <cellStyle name="差_2006年22湖南_19全县一般支 3" xfId="19474"/>
    <cellStyle name="差_2006年22湖南_19全县一般支 4" xfId="19475"/>
    <cellStyle name="差_2006年22湖南_19全县一般支 5" xfId="19476"/>
    <cellStyle name="差_2006年22湖南_19全县一般支 6" xfId="19477"/>
    <cellStyle name="差_2006年22湖南_19全县一般支 7" xfId="19478"/>
    <cellStyle name="差_2006年22湖南_19全县一般支 8" xfId="19479"/>
    <cellStyle name="差_2006年22湖南_19全县一般支 9" xfId="19480"/>
    <cellStyle name="差_2006年22湖南_Sheet3" xfId="19481"/>
    <cellStyle name="差_2006年22湖南_Sheet3 10" xfId="19482"/>
    <cellStyle name="差_2006年22湖南_Sheet3 11" xfId="19483"/>
    <cellStyle name="差_2006年22湖南_Sheet3 12" xfId="19484"/>
    <cellStyle name="差_2006年22湖南_Sheet3 13" xfId="19485"/>
    <cellStyle name="差_2006年22湖南_Sheet3 14" xfId="19486"/>
    <cellStyle name="差_2006年22湖南_Sheet3 15" xfId="19487"/>
    <cellStyle name="差_2006年22湖南_Sheet3 16" xfId="19488"/>
    <cellStyle name="差_2006年22湖南_Sheet3 17" xfId="19489"/>
    <cellStyle name="差_2006年22湖南_Sheet3 18" xfId="19490"/>
    <cellStyle name="差_2006年22湖南_Sheet3 2" xfId="19491"/>
    <cellStyle name="差_2006年22湖南_Sheet3 3" xfId="19492"/>
    <cellStyle name="差_2006年22湖南_Sheet3 4" xfId="19493"/>
    <cellStyle name="差_2006年22湖南_Sheet3 5" xfId="19494"/>
    <cellStyle name="差_2006年22湖南_Sheet3 6" xfId="19495"/>
    <cellStyle name="差_2006年22湖南_Sheet3 7" xfId="19496"/>
    <cellStyle name="差_2006年22湖南_Sheet3 8" xfId="19497"/>
    <cellStyle name="差_2006年22湖南_Sheet3 9" xfId="19498"/>
    <cellStyle name="差_2006年22湖南_古塔" xfId="19499"/>
    <cellStyle name="差_2006年22湖南_义县" xfId="19500"/>
    <cellStyle name="差_2006年27重庆" xfId="19501"/>
    <cellStyle name="差_2006年27重庆_19基金转移支付表" xfId="19502"/>
    <cellStyle name="差_2006年27重庆_19基金转移支付表 10" xfId="19503"/>
    <cellStyle name="差_2006年27重庆_19基金转移支付表 11" xfId="19504"/>
    <cellStyle name="差_2006年27重庆_19基金转移支付表 12" xfId="19505"/>
    <cellStyle name="差_2006年27重庆_19基金转移支付表 13" xfId="19506"/>
    <cellStyle name="差_2006年27重庆_19基金转移支付表 14" xfId="19507"/>
    <cellStyle name="差_2006年27重庆_19基金转移支付表 15" xfId="19508"/>
    <cellStyle name="差_2006年27重庆_19基金转移支付表 16" xfId="19509"/>
    <cellStyle name="差_2006年27重庆_19基金转移支付表 17" xfId="19510"/>
    <cellStyle name="差_2006年27重庆_19基金转移支付表 18" xfId="19511"/>
    <cellStyle name="差_2006年27重庆_19基金转移支付表 2" xfId="19512"/>
    <cellStyle name="差_2006年27重庆_19基金转移支付表 3" xfId="19513"/>
    <cellStyle name="差_2006年27重庆_19基金转移支付表 4" xfId="19514"/>
    <cellStyle name="差_2006年27重庆_19基金转移支付表 5" xfId="19515"/>
    <cellStyle name="差_2006年27重庆_19基金转移支付表 6" xfId="19516"/>
    <cellStyle name="差_2006年27重庆_19基金转移支付表 7" xfId="19517"/>
    <cellStyle name="差_2006年27重庆_19基金转移支付表 8" xfId="19518"/>
    <cellStyle name="差_2006年27重庆_19基金转移支付表 9" xfId="19519"/>
    <cellStyle name="差_2006年27重庆_19全县一般支" xfId="19520"/>
    <cellStyle name="差_2006年27重庆_19全县一般支 10" xfId="19521"/>
    <cellStyle name="差_2006年27重庆_19全县一般支 11" xfId="19522"/>
    <cellStyle name="差_2006年27重庆_19全县一般支 12" xfId="19523"/>
    <cellStyle name="差_2006年27重庆_19全县一般支 13" xfId="19524"/>
    <cellStyle name="差_2006年27重庆_19全县一般支 14" xfId="19525"/>
    <cellStyle name="差_2006年27重庆_19全县一般支 15" xfId="19526"/>
    <cellStyle name="差_2006年27重庆_19全县一般支 16" xfId="19527"/>
    <cellStyle name="差_2006年27重庆_19全县一般支 17" xfId="19528"/>
    <cellStyle name="差_2006年27重庆_19全县一般支 18" xfId="19529"/>
    <cellStyle name="差_2006年27重庆_19全县一般支 2" xfId="19530"/>
    <cellStyle name="差_2006年27重庆_19全县一般支 3" xfId="19531"/>
    <cellStyle name="差_2006年27重庆_19全县一般支 4" xfId="19532"/>
    <cellStyle name="差_2006年27重庆_19全县一般支 5" xfId="19533"/>
    <cellStyle name="差_2006年27重庆_19全县一般支 6" xfId="19534"/>
    <cellStyle name="差_2006年27重庆_19全县一般支 7" xfId="19535"/>
    <cellStyle name="差_2006年27重庆_19全县一般支 8" xfId="19536"/>
    <cellStyle name="差_2006年27重庆_19全县一般支 9" xfId="19537"/>
    <cellStyle name="差_2006年27重庆_Sheet3" xfId="19538"/>
    <cellStyle name="差_2006年27重庆_Sheet3 10" xfId="19539"/>
    <cellStyle name="差_2006年27重庆_Sheet3 11" xfId="19540"/>
    <cellStyle name="差_2006年27重庆_Sheet3 12" xfId="19541"/>
    <cellStyle name="差_2006年27重庆_Sheet3 13" xfId="19542"/>
    <cellStyle name="差_2006年27重庆_Sheet3 14" xfId="19543"/>
    <cellStyle name="差_2006年27重庆_Sheet3 15" xfId="19544"/>
    <cellStyle name="差_2006年27重庆_Sheet3 16" xfId="19545"/>
    <cellStyle name="差_2006年27重庆_Sheet3 17" xfId="19546"/>
    <cellStyle name="差_2006年27重庆_Sheet3 18" xfId="19547"/>
    <cellStyle name="差_2006年27重庆_Sheet3 2" xfId="19548"/>
    <cellStyle name="差_2006年27重庆_Sheet3 3" xfId="19549"/>
    <cellStyle name="差_2006年27重庆_Sheet3 4" xfId="19550"/>
    <cellStyle name="差_2006年27重庆_Sheet3 5" xfId="19551"/>
    <cellStyle name="差_2006年27重庆_Sheet3 6" xfId="19552"/>
    <cellStyle name="差_2006年27重庆_Sheet3 7" xfId="19553"/>
    <cellStyle name="差_2006年27重庆_Sheet3 8" xfId="19554"/>
    <cellStyle name="差_2006年27重庆_Sheet3 9" xfId="19555"/>
    <cellStyle name="差_2006年27重庆_古塔" xfId="19556"/>
    <cellStyle name="差_2006年27重庆_义县" xfId="19557"/>
    <cellStyle name="差_2006年28四川" xfId="19558"/>
    <cellStyle name="差_2006年28四川_19基金转移支付表" xfId="19559"/>
    <cellStyle name="差_2006年28四川_19基金转移支付表 10" xfId="19560"/>
    <cellStyle name="差_2006年28四川_19基金转移支付表 11" xfId="19561"/>
    <cellStyle name="差_2006年28四川_19基金转移支付表 12" xfId="19562"/>
    <cellStyle name="差_2006年28四川_19基金转移支付表 13" xfId="19563"/>
    <cellStyle name="差_2006年28四川_19基金转移支付表 14" xfId="19564"/>
    <cellStyle name="差_2006年28四川_19基金转移支付表 15" xfId="19565"/>
    <cellStyle name="差_2006年28四川_19基金转移支付表 16" xfId="19566"/>
    <cellStyle name="差_2006年28四川_19基金转移支付表 17" xfId="19567"/>
    <cellStyle name="差_2006年28四川_19基金转移支付表 18" xfId="19568"/>
    <cellStyle name="差_2006年28四川_19基金转移支付表 2" xfId="19569"/>
    <cellStyle name="差_2006年28四川_19基金转移支付表 3" xfId="19570"/>
    <cellStyle name="差_2006年28四川_19基金转移支付表 4" xfId="19571"/>
    <cellStyle name="差_2006年28四川_19基金转移支付表 5" xfId="19572"/>
    <cellStyle name="差_2006年28四川_19基金转移支付表 6" xfId="19573"/>
    <cellStyle name="差_2006年28四川_19基金转移支付表 7" xfId="19574"/>
    <cellStyle name="差_2006年28四川_19基金转移支付表 8" xfId="19575"/>
    <cellStyle name="差_2006年28四川_19基金转移支付表 9" xfId="19576"/>
    <cellStyle name="差_2006年28四川_19全县一般支" xfId="19577"/>
    <cellStyle name="差_2006年28四川_19全县一般支 10" xfId="19578"/>
    <cellStyle name="差_2006年28四川_19全县一般支 11" xfId="19579"/>
    <cellStyle name="差_2006年28四川_19全县一般支 12" xfId="19580"/>
    <cellStyle name="差_2006年28四川_19全县一般支 13" xfId="19581"/>
    <cellStyle name="差_2006年28四川_19全县一般支 14" xfId="19582"/>
    <cellStyle name="差_2006年28四川_19全县一般支 15" xfId="19583"/>
    <cellStyle name="差_2006年28四川_19全县一般支 16" xfId="19584"/>
    <cellStyle name="差_2006年28四川_19全县一般支 17" xfId="19585"/>
    <cellStyle name="差_2006年28四川_19全县一般支 18" xfId="19586"/>
    <cellStyle name="差_2006年28四川_19全县一般支 2" xfId="19587"/>
    <cellStyle name="差_2006年28四川_19全县一般支 3" xfId="19588"/>
    <cellStyle name="差_2006年28四川_19全县一般支 4" xfId="19589"/>
    <cellStyle name="差_2006年28四川_19全县一般支 5" xfId="19590"/>
    <cellStyle name="差_2006年28四川_19全县一般支 6" xfId="19591"/>
    <cellStyle name="差_2006年28四川_19全县一般支 7" xfId="19592"/>
    <cellStyle name="差_2006年28四川_19全县一般支 8" xfId="19593"/>
    <cellStyle name="差_2006年28四川_19全县一般支 9" xfId="19594"/>
    <cellStyle name="差_2006年28四川_Sheet3" xfId="19595"/>
    <cellStyle name="差_2006年28四川_Sheet3 10" xfId="19596"/>
    <cellStyle name="差_2006年28四川_Sheet3 11" xfId="19597"/>
    <cellStyle name="差_2006年28四川_Sheet3 12" xfId="19598"/>
    <cellStyle name="差_2006年28四川_Sheet3 13" xfId="19599"/>
    <cellStyle name="差_2006年28四川_Sheet3 14" xfId="19600"/>
    <cellStyle name="差_2006年28四川_Sheet3 15" xfId="19601"/>
    <cellStyle name="差_2006年28四川_Sheet3 16" xfId="19602"/>
    <cellStyle name="差_2006年28四川_Sheet3 17" xfId="19603"/>
    <cellStyle name="差_2006年28四川_Sheet3 18" xfId="19604"/>
    <cellStyle name="差_2006年28四川_Sheet3 2" xfId="19605"/>
    <cellStyle name="差_2006年28四川_Sheet3 3" xfId="19606"/>
    <cellStyle name="差_2006年28四川_Sheet3 4" xfId="19607"/>
    <cellStyle name="差_2006年28四川_Sheet3 5" xfId="19608"/>
    <cellStyle name="差_2006年28四川_Sheet3 6" xfId="19609"/>
    <cellStyle name="差_2006年28四川_Sheet3 7" xfId="19610"/>
    <cellStyle name="差_2006年28四川_Sheet3 8" xfId="19611"/>
    <cellStyle name="差_2006年28四川_Sheet3 9" xfId="19612"/>
    <cellStyle name="差_2006年28四川_古塔" xfId="19613"/>
    <cellStyle name="差_2006年28四川_义县" xfId="19614"/>
    <cellStyle name="差_2006年30云南" xfId="19615"/>
    <cellStyle name="差_2006年30云南_19基金转移支付表" xfId="19616"/>
    <cellStyle name="差_2006年30云南_19基金转移支付表 10" xfId="19617"/>
    <cellStyle name="差_2006年30云南_19基金转移支付表 11" xfId="19618"/>
    <cellStyle name="差_2006年30云南_19基金转移支付表 12" xfId="19619"/>
    <cellStyle name="差_2006年30云南_19基金转移支付表 13" xfId="19620"/>
    <cellStyle name="差_2006年30云南_19基金转移支付表 14" xfId="19621"/>
    <cellStyle name="差_2006年30云南_19基金转移支付表 15" xfId="19622"/>
    <cellStyle name="差_2006年30云南_19基金转移支付表 16" xfId="19623"/>
    <cellStyle name="差_2006年30云南_19基金转移支付表 17" xfId="19624"/>
    <cellStyle name="差_2006年30云南_19基金转移支付表 18" xfId="19625"/>
    <cellStyle name="差_2006年30云南_19基金转移支付表 2" xfId="19626"/>
    <cellStyle name="差_2006年30云南_19基金转移支付表 3" xfId="19627"/>
    <cellStyle name="差_2006年30云南_19基金转移支付表 4" xfId="19628"/>
    <cellStyle name="差_2006年30云南_19基金转移支付表 5" xfId="19629"/>
    <cellStyle name="差_2006年30云南_19基金转移支付表 6" xfId="19630"/>
    <cellStyle name="差_2006年30云南_19基金转移支付表 7" xfId="19631"/>
    <cellStyle name="差_2006年30云南_19基金转移支付表 8" xfId="19632"/>
    <cellStyle name="差_2006年30云南_19基金转移支付表 9" xfId="19633"/>
    <cellStyle name="差_2006年30云南_19全县一般支" xfId="19634"/>
    <cellStyle name="差_2006年30云南_19全县一般支 10" xfId="19635"/>
    <cellStyle name="差_2006年30云南_19全县一般支 11" xfId="19636"/>
    <cellStyle name="差_2006年30云南_19全县一般支 12" xfId="19637"/>
    <cellStyle name="差_2006年30云南_19全县一般支 13" xfId="19638"/>
    <cellStyle name="差_2006年30云南_19全县一般支 14" xfId="19639"/>
    <cellStyle name="差_2006年30云南_19全县一般支 15" xfId="19640"/>
    <cellStyle name="差_2006年30云南_19全县一般支 16" xfId="19641"/>
    <cellStyle name="差_2006年30云南_19全县一般支 17" xfId="19642"/>
    <cellStyle name="差_2006年30云南_19全县一般支 18" xfId="19643"/>
    <cellStyle name="差_2006年30云南_19全县一般支 2" xfId="19644"/>
    <cellStyle name="差_2006年30云南_19全县一般支 3" xfId="19645"/>
    <cellStyle name="差_2006年30云南_19全县一般支 4" xfId="19646"/>
    <cellStyle name="差_2006年30云南_19全县一般支 5" xfId="19647"/>
    <cellStyle name="差_2006年30云南_19全县一般支 6" xfId="19648"/>
    <cellStyle name="差_2006年30云南_19全县一般支 7" xfId="19649"/>
    <cellStyle name="差_2006年30云南_19全县一般支 8" xfId="19650"/>
    <cellStyle name="差_2006年30云南_19全县一般支 9" xfId="19651"/>
    <cellStyle name="差_2006年30云南_Sheet3" xfId="19652"/>
    <cellStyle name="差_2006年30云南_Sheet3 10" xfId="19653"/>
    <cellStyle name="差_2006年30云南_Sheet3 11" xfId="19654"/>
    <cellStyle name="差_2006年30云南_Sheet3 12" xfId="19655"/>
    <cellStyle name="差_2006年30云南_Sheet3 13" xfId="19656"/>
    <cellStyle name="差_2006年30云南_Sheet3 14" xfId="19657"/>
    <cellStyle name="差_2006年30云南_Sheet3 15" xfId="19658"/>
    <cellStyle name="差_2006年30云南_Sheet3 16" xfId="19659"/>
    <cellStyle name="差_2006年30云南_Sheet3 17" xfId="19660"/>
    <cellStyle name="差_2006年30云南_Sheet3 18" xfId="19661"/>
    <cellStyle name="差_2006年30云南_Sheet3 2" xfId="19662"/>
    <cellStyle name="差_2006年30云南_Sheet3 3" xfId="19663"/>
    <cellStyle name="差_2006年30云南_Sheet3 4" xfId="19664"/>
    <cellStyle name="差_2006年30云南_Sheet3 5" xfId="19665"/>
    <cellStyle name="差_2006年30云南_Sheet3 6" xfId="19666"/>
    <cellStyle name="差_2006年30云南_Sheet3 7" xfId="19667"/>
    <cellStyle name="差_2006年30云南_Sheet3 8" xfId="19668"/>
    <cellStyle name="差_2006年30云南_Sheet3 9" xfId="19669"/>
    <cellStyle name="差_2006年30云南_古塔" xfId="19670"/>
    <cellStyle name="差_2006年30云南_义县" xfId="19671"/>
    <cellStyle name="差_2006年33甘肃" xfId="19672"/>
    <cellStyle name="差_2006年33甘肃_古塔" xfId="19673"/>
    <cellStyle name="差_2006年33甘肃_义县" xfId="19674"/>
    <cellStyle name="差_2006年34青海" xfId="19675"/>
    <cellStyle name="差_2006年34青海_19基金转移支付表" xfId="19676"/>
    <cellStyle name="差_2006年34青海_19基金转移支付表 10" xfId="19677"/>
    <cellStyle name="差_2006年34青海_19基金转移支付表 11" xfId="19678"/>
    <cellStyle name="差_2006年34青海_19基金转移支付表 12" xfId="19679"/>
    <cellStyle name="差_2006年34青海_19基金转移支付表 13" xfId="19680"/>
    <cellStyle name="差_2006年34青海_19基金转移支付表 14" xfId="19681"/>
    <cellStyle name="差_2006年34青海_19基金转移支付表 15" xfId="19682"/>
    <cellStyle name="差_2006年34青海_19基金转移支付表 16" xfId="19683"/>
    <cellStyle name="差_2006年34青海_19基金转移支付表 17" xfId="19684"/>
    <cellStyle name="差_2006年34青海_19基金转移支付表 18" xfId="19685"/>
    <cellStyle name="差_2006年34青海_19基金转移支付表 2" xfId="19686"/>
    <cellStyle name="差_2006年34青海_19基金转移支付表 3" xfId="19687"/>
    <cellStyle name="差_2006年34青海_19基金转移支付表 4" xfId="19688"/>
    <cellStyle name="差_2006年34青海_19基金转移支付表 5" xfId="19689"/>
    <cellStyle name="差_2006年34青海_19基金转移支付表 6" xfId="19690"/>
    <cellStyle name="差_2006年34青海_19基金转移支付表 7" xfId="19691"/>
    <cellStyle name="差_2006年34青海_19基金转移支付表 8" xfId="19692"/>
    <cellStyle name="差_2006年34青海_19基金转移支付表 9" xfId="19693"/>
    <cellStyle name="差_2006年34青海_19全县一般支" xfId="19694"/>
    <cellStyle name="差_2006年34青海_19全县一般支 10" xfId="19695"/>
    <cellStyle name="差_2006年34青海_19全县一般支 11" xfId="19696"/>
    <cellStyle name="差_2006年34青海_19全县一般支 12" xfId="19697"/>
    <cellStyle name="差_2006年34青海_19全县一般支 13" xfId="19698"/>
    <cellStyle name="差_2006年34青海_19全县一般支 14" xfId="19699"/>
    <cellStyle name="差_2006年34青海_19全县一般支 15" xfId="19700"/>
    <cellStyle name="差_2006年34青海_19全县一般支 16" xfId="19701"/>
    <cellStyle name="差_2006年34青海_19全县一般支 17" xfId="19702"/>
    <cellStyle name="差_2006年34青海_19全县一般支 18" xfId="19703"/>
    <cellStyle name="差_2006年34青海_19全县一般支 2" xfId="19704"/>
    <cellStyle name="差_2006年34青海_19全县一般支 3" xfId="19705"/>
    <cellStyle name="差_2006年34青海_19全县一般支 4" xfId="19706"/>
    <cellStyle name="差_2006年34青海_19全县一般支 5" xfId="19707"/>
    <cellStyle name="差_2006年34青海_19全县一般支 6" xfId="19708"/>
    <cellStyle name="差_2006年34青海_19全县一般支 7" xfId="19709"/>
    <cellStyle name="差_2006年34青海_19全县一般支 8" xfId="19710"/>
    <cellStyle name="差_2006年34青海_19全县一般支 9" xfId="19711"/>
    <cellStyle name="差_2006年34青海_Sheet3" xfId="19712"/>
    <cellStyle name="差_2006年34青海_Sheet3 10" xfId="19713"/>
    <cellStyle name="差_2006年34青海_Sheet3 11" xfId="19714"/>
    <cellStyle name="差_2006年34青海_Sheet3 12" xfId="19715"/>
    <cellStyle name="差_2006年34青海_Sheet3 13" xfId="19716"/>
    <cellStyle name="差_2006年34青海_Sheet3 14" xfId="19717"/>
    <cellStyle name="差_2006年34青海_Sheet3 15" xfId="19718"/>
    <cellStyle name="差_2006年34青海_Sheet3 16" xfId="19719"/>
    <cellStyle name="差_2006年34青海_Sheet3 17" xfId="19720"/>
    <cellStyle name="差_2006年34青海_Sheet3 18" xfId="19721"/>
    <cellStyle name="差_2006年34青海_Sheet3 2" xfId="19722"/>
    <cellStyle name="差_2006年34青海_Sheet3 3" xfId="19723"/>
    <cellStyle name="差_2006年34青海_Sheet3 4" xfId="19724"/>
    <cellStyle name="差_2006年34青海_Sheet3 5" xfId="19725"/>
    <cellStyle name="差_2006年34青海_Sheet3 6" xfId="19726"/>
    <cellStyle name="差_2006年34青海_Sheet3 7" xfId="19727"/>
    <cellStyle name="差_2006年34青海_Sheet3 8" xfId="19728"/>
    <cellStyle name="差_2006年34青海_Sheet3 9" xfId="19729"/>
    <cellStyle name="差_2006年34青海_古塔" xfId="19730"/>
    <cellStyle name="差_2006年34青海_义县" xfId="19731"/>
    <cellStyle name="差_2006年全省财力计算表（中央、决算）" xfId="19732"/>
    <cellStyle name="差_2006年全省财力计算表（中央、决算）_19基金转移支付表" xfId="19733"/>
    <cellStyle name="差_2006年全省财力计算表（中央、决算）_19基金转移支付表 10" xfId="19734"/>
    <cellStyle name="差_2006年全省财力计算表（中央、决算）_19基金转移支付表 11" xfId="19735"/>
    <cellStyle name="差_2006年全省财力计算表（中央、决算）_19基金转移支付表 12" xfId="19736"/>
    <cellStyle name="差_2006年全省财力计算表（中央、决算）_19基金转移支付表 13" xfId="19737"/>
    <cellStyle name="差_2006年全省财力计算表（中央、决算）_19基金转移支付表 14" xfId="19738"/>
    <cellStyle name="差_2006年全省财力计算表（中央、决算）_19基金转移支付表 15" xfId="19739"/>
    <cellStyle name="差_2006年全省财力计算表（中央、决算）_19基金转移支付表 16" xfId="19740"/>
    <cellStyle name="差_2006年全省财力计算表（中央、决算）_19基金转移支付表 17" xfId="19741"/>
    <cellStyle name="差_2006年全省财力计算表（中央、决算）_19基金转移支付表 18" xfId="19742"/>
    <cellStyle name="差_2006年全省财力计算表（中央、决算）_19基金转移支付表 2" xfId="19743"/>
    <cellStyle name="差_2006年全省财力计算表（中央、决算）_19基金转移支付表 3" xfId="19744"/>
    <cellStyle name="差_2006年全省财力计算表（中央、决算）_19基金转移支付表 4" xfId="19745"/>
    <cellStyle name="差_2006年全省财力计算表（中央、决算）_19基金转移支付表 5" xfId="19746"/>
    <cellStyle name="差_2006年全省财力计算表（中央、决算）_19基金转移支付表 6" xfId="19747"/>
    <cellStyle name="差_2006年全省财力计算表（中央、决算）_19基金转移支付表 7" xfId="19748"/>
    <cellStyle name="差_2006年全省财力计算表（中央、决算）_19基金转移支付表 8" xfId="19749"/>
    <cellStyle name="差_2006年全省财力计算表（中央、决算）_19基金转移支付表 9" xfId="19750"/>
    <cellStyle name="差_2006年全省财力计算表（中央、决算）_19全县一般支" xfId="19751"/>
    <cellStyle name="差_2006年全省财力计算表（中央、决算）_19全县一般支 10" xfId="19752"/>
    <cellStyle name="差_2006年全省财力计算表（中央、决算）_19全县一般支 11" xfId="19753"/>
    <cellStyle name="差_2006年全省财力计算表（中央、决算）_19全县一般支 12" xfId="19754"/>
    <cellStyle name="差_2006年全省财力计算表（中央、决算）_19全县一般支 13" xfId="19755"/>
    <cellStyle name="差_2006年全省财力计算表（中央、决算）_19全县一般支 14" xfId="19756"/>
    <cellStyle name="差_2006年全省财力计算表（中央、决算）_19全县一般支 15" xfId="19757"/>
    <cellStyle name="差_2006年全省财力计算表（中央、决算）_19全县一般支 16" xfId="19758"/>
    <cellStyle name="差_2006年全省财力计算表（中央、决算）_19全县一般支 17" xfId="19759"/>
    <cellStyle name="差_2006年全省财力计算表（中央、决算）_19全县一般支 18" xfId="19760"/>
    <cellStyle name="差_2006年全省财力计算表（中央、决算）_19全县一般支 2" xfId="19761"/>
    <cellStyle name="差_2006年全省财力计算表（中央、决算）_19全县一般支 3" xfId="19762"/>
    <cellStyle name="差_2006年全省财力计算表（中央、决算）_19全县一般支 4" xfId="19763"/>
    <cellStyle name="差_2006年全省财力计算表（中央、决算）_19全县一般支 5" xfId="19764"/>
    <cellStyle name="差_2006年全省财力计算表（中央、决算）_19全县一般支 6" xfId="19765"/>
    <cellStyle name="差_2006年全省财力计算表（中央、决算）_19全县一般支 7" xfId="19766"/>
    <cellStyle name="差_2006年全省财力计算表（中央、决算）_19全县一般支 8" xfId="19767"/>
    <cellStyle name="差_2006年全省财力计算表（中央、决算）_19全县一般支 9" xfId="19768"/>
    <cellStyle name="差_2006年全省财力计算表（中央、决算）_Sheet3" xfId="19769"/>
    <cellStyle name="差_2006年全省财力计算表（中央、决算）_Sheet3 10" xfId="19770"/>
    <cellStyle name="差_2006年全省财力计算表（中央、决算）_Sheet3 11" xfId="19771"/>
    <cellStyle name="差_2006年全省财力计算表（中央、决算）_Sheet3 12" xfId="19772"/>
    <cellStyle name="差_2006年全省财力计算表（中央、决算）_Sheet3 13" xfId="19773"/>
    <cellStyle name="差_2006年全省财力计算表（中央、决算）_Sheet3 14" xfId="19774"/>
    <cellStyle name="差_2006年全省财力计算表（中央、决算）_Sheet3 15" xfId="19775"/>
    <cellStyle name="差_2006年全省财力计算表（中央、决算）_Sheet3 16" xfId="19776"/>
    <cellStyle name="差_2006年全省财力计算表（中央、决算）_Sheet3 17" xfId="19777"/>
    <cellStyle name="差_2006年全省财力计算表（中央、决算）_Sheet3 18" xfId="19778"/>
    <cellStyle name="差_2006年全省财力计算表（中央、决算）_Sheet3 2" xfId="19779"/>
    <cellStyle name="差_2006年全省财力计算表（中央、决算）_Sheet3 3" xfId="19780"/>
    <cellStyle name="差_2006年全省财力计算表（中央、决算）_Sheet3 4" xfId="19781"/>
    <cellStyle name="差_2006年全省财力计算表（中央、决算）_Sheet3 5" xfId="19782"/>
    <cellStyle name="差_2006年全省财力计算表（中央、决算）_Sheet3 6" xfId="19783"/>
    <cellStyle name="差_2006年全省财力计算表（中央、决算）_Sheet3 7" xfId="19784"/>
    <cellStyle name="差_2006年全省财力计算表（中央、决算）_Sheet3 8" xfId="19785"/>
    <cellStyle name="差_2006年全省财力计算表（中央、决算）_Sheet3 9" xfId="19786"/>
    <cellStyle name="差_2006年全省财力计算表（中央、决算）_古塔" xfId="19787"/>
    <cellStyle name="差_2006年全省财力计算表（中央、决算）_义县" xfId="19788"/>
    <cellStyle name="差_2006年水利统计指标统计表" xfId="19789"/>
    <cellStyle name="差_2006年水利统计指标统计表_19基金转移支付表" xfId="19790"/>
    <cellStyle name="差_2006年水利统计指标统计表_19基金转移支付表 10" xfId="19791"/>
    <cellStyle name="差_2006年水利统计指标统计表_19基金转移支付表 11" xfId="19792"/>
    <cellStyle name="差_2006年水利统计指标统计表_19基金转移支付表 12" xfId="19793"/>
    <cellStyle name="差_2006年水利统计指标统计表_19基金转移支付表 13" xfId="19794"/>
    <cellStyle name="差_2006年水利统计指标统计表_19基金转移支付表 14" xfId="19795"/>
    <cellStyle name="差_2006年水利统计指标统计表_19基金转移支付表 15" xfId="19796"/>
    <cellStyle name="差_2006年水利统计指标统计表_19基金转移支付表 16" xfId="19797"/>
    <cellStyle name="差_2006年水利统计指标统计表_19基金转移支付表 17" xfId="19798"/>
    <cellStyle name="差_2006年水利统计指标统计表_19基金转移支付表 18" xfId="19799"/>
    <cellStyle name="差_2006年水利统计指标统计表_19基金转移支付表 2" xfId="19800"/>
    <cellStyle name="差_2006年水利统计指标统计表_19基金转移支付表 3" xfId="19801"/>
    <cellStyle name="差_2006年水利统计指标统计表_19基金转移支付表 4" xfId="19802"/>
    <cellStyle name="差_2006年水利统计指标统计表_19基金转移支付表 5" xfId="19803"/>
    <cellStyle name="差_2006年水利统计指标统计表_19基金转移支付表 6" xfId="19804"/>
    <cellStyle name="差_2006年水利统计指标统计表_19基金转移支付表 7" xfId="19805"/>
    <cellStyle name="差_2006年水利统计指标统计表_19基金转移支付表 8" xfId="19806"/>
    <cellStyle name="差_2006年水利统计指标统计表_19基金转移支付表 9" xfId="19807"/>
    <cellStyle name="差_2006年水利统计指标统计表_19全县一般支" xfId="19808"/>
    <cellStyle name="差_2006年水利统计指标统计表_19全县一般支 10" xfId="19809"/>
    <cellStyle name="差_2006年水利统计指标统计表_19全县一般支 11" xfId="19810"/>
    <cellStyle name="差_2006年水利统计指标统计表_19全县一般支 12" xfId="19811"/>
    <cellStyle name="差_2006年水利统计指标统计表_19全县一般支 13" xfId="19812"/>
    <cellStyle name="差_2006年水利统计指标统计表_19全县一般支 14" xfId="19813"/>
    <cellStyle name="差_2006年水利统计指标统计表_19全县一般支 15" xfId="19814"/>
    <cellStyle name="差_2006年水利统计指标统计表_19全县一般支 16" xfId="19815"/>
    <cellStyle name="差_2006年水利统计指标统计表_19全县一般支 17" xfId="19816"/>
    <cellStyle name="差_2006年水利统计指标统计表_19全县一般支 18" xfId="19817"/>
    <cellStyle name="差_2006年水利统计指标统计表_19全县一般支 2" xfId="19818"/>
    <cellStyle name="差_2006年水利统计指标统计表_19全县一般支 3" xfId="19819"/>
    <cellStyle name="差_2006年水利统计指标统计表_19全县一般支 4" xfId="19820"/>
    <cellStyle name="差_2006年水利统计指标统计表_19全县一般支 5" xfId="19821"/>
    <cellStyle name="差_2006年水利统计指标统计表_19全县一般支 6" xfId="19822"/>
    <cellStyle name="差_2006年水利统计指标统计表_19全县一般支 7" xfId="19823"/>
    <cellStyle name="差_2006年水利统计指标统计表_19全县一般支 8" xfId="19824"/>
    <cellStyle name="差_2006年水利统计指标统计表_19全县一般支 9" xfId="19825"/>
    <cellStyle name="差_2006年水利统计指标统计表_Sheet3" xfId="19826"/>
    <cellStyle name="差_2006年水利统计指标统计表_Sheet3 10" xfId="19827"/>
    <cellStyle name="差_2006年水利统计指标统计表_Sheet3 11" xfId="19828"/>
    <cellStyle name="差_2006年水利统计指标统计表_Sheet3 12" xfId="19829"/>
    <cellStyle name="差_2006年水利统计指标统计表_Sheet3 13" xfId="19830"/>
    <cellStyle name="差_2006年水利统计指标统计表_Sheet3 14" xfId="19831"/>
    <cellStyle name="差_2006年水利统计指标统计表_Sheet3 15" xfId="19832"/>
    <cellStyle name="差_2006年水利统计指标统计表_Sheet3 16" xfId="19833"/>
    <cellStyle name="差_2006年水利统计指标统计表_Sheet3 17" xfId="19834"/>
    <cellStyle name="差_2006年水利统计指标统计表_Sheet3 18" xfId="19835"/>
    <cellStyle name="差_2006年水利统计指标统计表_Sheet3 2" xfId="19836"/>
    <cellStyle name="差_2006年水利统计指标统计表_Sheet3 3" xfId="19837"/>
    <cellStyle name="差_2006年水利统计指标统计表_Sheet3 4" xfId="19838"/>
    <cellStyle name="差_2006年水利统计指标统计表_Sheet3 5" xfId="19839"/>
    <cellStyle name="差_2006年水利统计指标统计表_Sheet3 6" xfId="19840"/>
    <cellStyle name="差_2006年水利统计指标统计表_Sheet3 7" xfId="19841"/>
    <cellStyle name="差_2006年水利统计指标统计表_Sheet3 8" xfId="19842"/>
    <cellStyle name="差_2006年水利统计指标统计表_Sheet3 9" xfId="19843"/>
    <cellStyle name="差_2006年水利统计指标统计表_古塔" xfId="19844"/>
    <cellStyle name="差_2006年水利统计指标统计表_义县" xfId="19845"/>
    <cellStyle name="差_2007年收支情况及2008年收支预计表(汇总表)" xfId="19846"/>
    <cellStyle name="差_2007年收支情况及2008年收支预计表(汇总表)_19基金转移支付表" xfId="19847"/>
    <cellStyle name="差_2007年收支情况及2008年收支预计表(汇总表)_19基金转移支付表 10" xfId="19848"/>
    <cellStyle name="差_2007年收支情况及2008年收支预计表(汇总表)_19基金转移支付表 11" xfId="19849"/>
    <cellStyle name="差_2007年收支情况及2008年收支预计表(汇总表)_19基金转移支付表 12" xfId="19850"/>
    <cellStyle name="差_2007年收支情况及2008年收支预计表(汇总表)_19基金转移支付表 13" xfId="19851"/>
    <cellStyle name="差_2007年收支情况及2008年收支预计表(汇总表)_19基金转移支付表 14" xfId="19852"/>
    <cellStyle name="差_2007年收支情况及2008年收支预计表(汇总表)_19基金转移支付表 15" xfId="19853"/>
    <cellStyle name="差_2007年收支情况及2008年收支预计表(汇总表)_19基金转移支付表 16" xfId="19854"/>
    <cellStyle name="差_2007年收支情况及2008年收支预计表(汇总表)_19基金转移支付表 17" xfId="19855"/>
    <cellStyle name="差_2007年收支情况及2008年收支预计表(汇总表)_19基金转移支付表 18" xfId="19856"/>
    <cellStyle name="差_2007年收支情况及2008年收支预计表(汇总表)_19基金转移支付表 2" xfId="19857"/>
    <cellStyle name="差_2007年收支情况及2008年收支预计表(汇总表)_19基金转移支付表 3" xfId="19858"/>
    <cellStyle name="差_2007年收支情况及2008年收支预计表(汇总表)_19基金转移支付表 4" xfId="19859"/>
    <cellStyle name="差_2007年收支情况及2008年收支预计表(汇总表)_19基金转移支付表 5" xfId="19860"/>
    <cellStyle name="差_2007年收支情况及2008年收支预计表(汇总表)_19基金转移支付表 6" xfId="19861"/>
    <cellStyle name="差_2007年收支情况及2008年收支预计表(汇总表)_19基金转移支付表 7" xfId="19862"/>
    <cellStyle name="差_2007年收支情况及2008年收支预计表(汇总表)_19基金转移支付表 8" xfId="19863"/>
    <cellStyle name="差_2007年收支情况及2008年收支预计表(汇总表)_19基金转移支付表 9" xfId="19864"/>
    <cellStyle name="差_2007年收支情况及2008年收支预计表(汇总表)_19全县一般支" xfId="19865"/>
    <cellStyle name="差_2007年收支情况及2008年收支预计表(汇总表)_19全县一般支 10" xfId="19866"/>
    <cellStyle name="差_2007年收支情况及2008年收支预计表(汇总表)_19全县一般支 11" xfId="19867"/>
    <cellStyle name="差_2007年收支情况及2008年收支预计表(汇总表)_19全县一般支 12" xfId="19868"/>
    <cellStyle name="差_2007年收支情况及2008年收支预计表(汇总表)_19全县一般支 13" xfId="19869"/>
    <cellStyle name="差_2007年收支情况及2008年收支预计表(汇总表)_19全县一般支 14" xfId="19870"/>
    <cellStyle name="差_2007年收支情况及2008年收支预计表(汇总表)_19全县一般支 15" xfId="19871"/>
    <cellStyle name="差_2007年收支情况及2008年收支预计表(汇总表)_19全县一般支 16" xfId="19872"/>
    <cellStyle name="差_2007年收支情况及2008年收支预计表(汇总表)_19全县一般支 17" xfId="19873"/>
    <cellStyle name="差_2007年收支情况及2008年收支预计表(汇总表)_19全县一般支 18" xfId="19874"/>
    <cellStyle name="差_2007年收支情况及2008年收支预计表(汇总表)_19全县一般支 2" xfId="19875"/>
    <cellStyle name="差_2007年收支情况及2008年收支预计表(汇总表)_19全县一般支 3" xfId="19876"/>
    <cellStyle name="差_2007年收支情况及2008年收支预计表(汇总表)_19全县一般支 4" xfId="19877"/>
    <cellStyle name="差_2007年收支情况及2008年收支预计表(汇总表)_19全县一般支 5" xfId="19878"/>
    <cellStyle name="差_2007年收支情况及2008年收支预计表(汇总表)_19全县一般支 6" xfId="19879"/>
    <cellStyle name="差_2007年收支情况及2008年收支预计表(汇总表)_19全县一般支 7" xfId="19880"/>
    <cellStyle name="差_2007年收支情况及2008年收支预计表(汇总表)_19全县一般支 8" xfId="19881"/>
    <cellStyle name="差_2007年收支情况及2008年收支预计表(汇总表)_19全县一般支 9" xfId="19882"/>
    <cellStyle name="差_2007年收支情况及2008年收支预计表(汇总表)_Sheet3" xfId="19883"/>
    <cellStyle name="差_2007年收支情况及2008年收支预计表(汇总表)_Sheet3 10" xfId="19884"/>
    <cellStyle name="差_2007年收支情况及2008年收支预计表(汇总表)_Sheet3 11" xfId="19885"/>
    <cellStyle name="差_2007年收支情况及2008年收支预计表(汇总表)_Sheet3 12" xfId="19886"/>
    <cellStyle name="差_2007年收支情况及2008年收支预计表(汇总表)_Sheet3 13" xfId="19887"/>
    <cellStyle name="差_2007年收支情况及2008年收支预计表(汇总表)_Sheet3 14" xfId="19888"/>
    <cellStyle name="差_2007年收支情况及2008年收支预计表(汇总表)_Sheet3 15" xfId="19889"/>
    <cellStyle name="差_2007年收支情况及2008年收支预计表(汇总表)_Sheet3 16" xfId="19890"/>
    <cellStyle name="差_2007年收支情况及2008年收支预计表(汇总表)_Sheet3 17" xfId="19891"/>
    <cellStyle name="差_2007年收支情况及2008年收支预计表(汇总表)_Sheet3 18" xfId="19892"/>
    <cellStyle name="差_2007年收支情况及2008年收支预计表(汇总表)_Sheet3 2" xfId="19893"/>
    <cellStyle name="差_2007年收支情况及2008年收支预计表(汇总表)_Sheet3 3" xfId="19894"/>
    <cellStyle name="差_2007年收支情况及2008年收支预计表(汇总表)_Sheet3 4" xfId="19895"/>
    <cellStyle name="差_2007年收支情况及2008年收支预计表(汇总表)_Sheet3 5" xfId="19896"/>
    <cellStyle name="差_2007年收支情况及2008年收支预计表(汇总表)_Sheet3 6" xfId="19897"/>
    <cellStyle name="差_2007年收支情况及2008年收支预计表(汇总表)_Sheet3 7" xfId="19898"/>
    <cellStyle name="差_2007年收支情况及2008年收支预计表(汇总表)_Sheet3 8" xfId="19899"/>
    <cellStyle name="差_2007年收支情况及2008年收支预计表(汇总表)_Sheet3 9" xfId="19900"/>
    <cellStyle name="差_2007年收支情况及2008年收支预计表(汇总表)_古塔" xfId="19901"/>
    <cellStyle name="差_2007年收支情况及2008年收支预计表(汇总表)_义县" xfId="19902"/>
    <cellStyle name="差_2007年一般预算支出剔除" xfId="19903"/>
    <cellStyle name="差_2007年一般预算支出剔除_19基金转移支付表" xfId="19904"/>
    <cellStyle name="差_2007年一般预算支出剔除_19基金转移支付表 10" xfId="19905"/>
    <cellStyle name="差_2007年一般预算支出剔除_19基金转移支付表 11" xfId="19906"/>
    <cellStyle name="差_2007年一般预算支出剔除_19基金转移支付表 12" xfId="19907"/>
    <cellStyle name="差_2007年一般预算支出剔除_19基金转移支付表 13" xfId="19908"/>
    <cellStyle name="差_2007年一般预算支出剔除_19基金转移支付表 14" xfId="19909"/>
    <cellStyle name="差_2007年一般预算支出剔除_19基金转移支付表 15" xfId="19910"/>
    <cellStyle name="差_2007年一般预算支出剔除_19基金转移支付表 16" xfId="19911"/>
    <cellStyle name="差_2007年一般预算支出剔除_19基金转移支付表 17" xfId="19912"/>
    <cellStyle name="差_2007年一般预算支出剔除_19基金转移支付表 18" xfId="19913"/>
    <cellStyle name="差_2007年一般预算支出剔除_19基金转移支付表 2" xfId="19914"/>
    <cellStyle name="差_2007年一般预算支出剔除_19基金转移支付表 3" xfId="19915"/>
    <cellStyle name="差_2007年一般预算支出剔除_19基金转移支付表 4" xfId="19916"/>
    <cellStyle name="差_2007年一般预算支出剔除_19基金转移支付表 5" xfId="19917"/>
    <cellStyle name="差_2007年一般预算支出剔除_19基金转移支付表 6" xfId="19918"/>
    <cellStyle name="差_2007年一般预算支出剔除_19基金转移支付表 7" xfId="19919"/>
    <cellStyle name="差_2007年一般预算支出剔除_19基金转移支付表 8" xfId="19920"/>
    <cellStyle name="差_2007年一般预算支出剔除_19基金转移支付表 9" xfId="19921"/>
    <cellStyle name="差_2007年一般预算支出剔除_19全县一般支" xfId="19922"/>
    <cellStyle name="差_2007年一般预算支出剔除_19全县一般支 10" xfId="19923"/>
    <cellStyle name="差_2007年一般预算支出剔除_19全县一般支 11" xfId="19924"/>
    <cellStyle name="差_2007年一般预算支出剔除_19全县一般支 12" xfId="19925"/>
    <cellStyle name="差_2007年一般预算支出剔除_19全县一般支 13" xfId="19926"/>
    <cellStyle name="差_2007年一般预算支出剔除_19全县一般支 14" xfId="19927"/>
    <cellStyle name="差_2007年一般预算支出剔除_19全县一般支 15" xfId="19928"/>
    <cellStyle name="差_2007年一般预算支出剔除_19全县一般支 16" xfId="19929"/>
    <cellStyle name="差_2007年一般预算支出剔除_19全县一般支 17" xfId="19930"/>
    <cellStyle name="差_2007年一般预算支出剔除_19全县一般支 18" xfId="19931"/>
    <cellStyle name="差_2007年一般预算支出剔除_19全县一般支 2" xfId="19932"/>
    <cellStyle name="差_2007年一般预算支出剔除_19全县一般支 3" xfId="19933"/>
    <cellStyle name="差_2007年一般预算支出剔除_19全县一般支 4" xfId="19934"/>
    <cellStyle name="差_2007年一般预算支出剔除_19全县一般支 5" xfId="19935"/>
    <cellStyle name="差_2007年一般预算支出剔除_19全县一般支 6" xfId="19936"/>
    <cellStyle name="差_2007年一般预算支出剔除_19全县一般支 7" xfId="19937"/>
    <cellStyle name="差_2007年一般预算支出剔除_19全县一般支 8" xfId="19938"/>
    <cellStyle name="差_2007年一般预算支出剔除_19全县一般支 9" xfId="19939"/>
    <cellStyle name="差_2007年一般预算支出剔除_Sheet3" xfId="19940"/>
    <cellStyle name="差_2007年一般预算支出剔除_Sheet3 10" xfId="19941"/>
    <cellStyle name="差_2007年一般预算支出剔除_Sheet3 11" xfId="19942"/>
    <cellStyle name="差_2007年一般预算支出剔除_Sheet3 12" xfId="19943"/>
    <cellStyle name="差_2007年一般预算支出剔除_Sheet3 13" xfId="19944"/>
    <cellStyle name="差_2007年一般预算支出剔除_Sheet3 14" xfId="19945"/>
    <cellStyle name="差_2007年一般预算支出剔除_Sheet3 15" xfId="19946"/>
    <cellStyle name="差_2007年一般预算支出剔除_Sheet3 16" xfId="19947"/>
    <cellStyle name="差_2007年一般预算支出剔除_Sheet3 17" xfId="19948"/>
    <cellStyle name="差_2007年一般预算支出剔除_Sheet3 18" xfId="19949"/>
    <cellStyle name="差_2007年一般预算支出剔除_Sheet3 2" xfId="19950"/>
    <cellStyle name="差_2007年一般预算支出剔除_Sheet3 3" xfId="19951"/>
    <cellStyle name="差_2007年一般预算支出剔除_Sheet3 4" xfId="19952"/>
    <cellStyle name="差_2007年一般预算支出剔除_Sheet3 5" xfId="19953"/>
    <cellStyle name="差_2007年一般预算支出剔除_Sheet3 6" xfId="19954"/>
    <cellStyle name="差_2007年一般预算支出剔除_Sheet3 7" xfId="19955"/>
    <cellStyle name="差_2007年一般预算支出剔除_Sheet3 8" xfId="19956"/>
    <cellStyle name="差_2007年一般预算支出剔除_Sheet3 9" xfId="19957"/>
    <cellStyle name="差_2007年一般预算支出剔除_古塔" xfId="19958"/>
    <cellStyle name="差_2007年一般预算支出剔除_义县" xfId="19959"/>
    <cellStyle name="差_2007一般预算支出口径剔除表" xfId="19960"/>
    <cellStyle name="差_2007一般预算支出口径剔除表_19基金转移支付表" xfId="19961"/>
    <cellStyle name="差_2007一般预算支出口径剔除表_19基金转移支付表 10" xfId="19962"/>
    <cellStyle name="差_2007一般预算支出口径剔除表_19基金转移支付表 11" xfId="19963"/>
    <cellStyle name="差_2007一般预算支出口径剔除表_19基金转移支付表 12" xfId="19964"/>
    <cellStyle name="差_2007一般预算支出口径剔除表_19基金转移支付表 13" xfId="19965"/>
    <cellStyle name="差_2007一般预算支出口径剔除表_19基金转移支付表 14" xfId="19966"/>
    <cellStyle name="差_2007一般预算支出口径剔除表_19基金转移支付表 15" xfId="19967"/>
    <cellStyle name="差_2007一般预算支出口径剔除表_19基金转移支付表 16" xfId="19968"/>
    <cellStyle name="差_2007一般预算支出口径剔除表_19基金转移支付表 17" xfId="19969"/>
    <cellStyle name="差_2007一般预算支出口径剔除表_19基金转移支付表 18" xfId="19970"/>
    <cellStyle name="差_2007一般预算支出口径剔除表_19基金转移支付表 2" xfId="19971"/>
    <cellStyle name="差_2007一般预算支出口径剔除表_19基金转移支付表 3" xfId="19972"/>
    <cellStyle name="差_2007一般预算支出口径剔除表_19基金转移支付表 4" xfId="19973"/>
    <cellStyle name="差_2007一般预算支出口径剔除表_19基金转移支付表 5" xfId="19974"/>
    <cellStyle name="差_2007一般预算支出口径剔除表_19基金转移支付表 6" xfId="19975"/>
    <cellStyle name="差_2007一般预算支出口径剔除表_19基金转移支付表 7" xfId="19976"/>
    <cellStyle name="差_2007一般预算支出口径剔除表_19基金转移支付表 8" xfId="19977"/>
    <cellStyle name="差_2007一般预算支出口径剔除表_19基金转移支付表 9" xfId="19978"/>
    <cellStyle name="差_2007一般预算支出口径剔除表_19全县一般支" xfId="19979"/>
    <cellStyle name="差_2007一般预算支出口径剔除表_19全县一般支 10" xfId="19980"/>
    <cellStyle name="差_2007一般预算支出口径剔除表_19全县一般支 11" xfId="19981"/>
    <cellStyle name="差_2007一般预算支出口径剔除表_19全县一般支 12" xfId="19982"/>
    <cellStyle name="差_2007一般预算支出口径剔除表_19全县一般支 13" xfId="19983"/>
    <cellStyle name="差_2007一般预算支出口径剔除表_19全县一般支 14" xfId="19984"/>
    <cellStyle name="差_2007一般预算支出口径剔除表_19全县一般支 15" xfId="19985"/>
    <cellStyle name="差_2007一般预算支出口径剔除表_19全县一般支 16" xfId="19986"/>
    <cellStyle name="差_2007一般预算支出口径剔除表_19全县一般支 17" xfId="19987"/>
    <cellStyle name="差_2007一般预算支出口径剔除表_19全县一般支 18" xfId="19988"/>
    <cellStyle name="差_2007一般预算支出口径剔除表_19全县一般支 2" xfId="19989"/>
    <cellStyle name="差_2007一般预算支出口径剔除表_19全县一般支 3" xfId="19990"/>
    <cellStyle name="差_2007一般预算支出口径剔除表_19全县一般支 4" xfId="19991"/>
    <cellStyle name="差_2007一般预算支出口径剔除表_19全县一般支 5" xfId="19992"/>
    <cellStyle name="差_2007一般预算支出口径剔除表_19全县一般支 6" xfId="19993"/>
    <cellStyle name="差_2007一般预算支出口径剔除表_19全县一般支 7" xfId="19994"/>
    <cellStyle name="差_2007一般预算支出口径剔除表_19全县一般支 8" xfId="19995"/>
    <cellStyle name="差_2007一般预算支出口径剔除表_19全县一般支 9" xfId="19996"/>
    <cellStyle name="差_2007一般预算支出口径剔除表_Sheet3" xfId="19997"/>
    <cellStyle name="差_2007一般预算支出口径剔除表_Sheet3 10" xfId="19998"/>
    <cellStyle name="差_2007一般预算支出口径剔除表_Sheet3 11" xfId="19999"/>
    <cellStyle name="差_2007一般预算支出口径剔除表_Sheet3 12" xfId="20000"/>
    <cellStyle name="差_2007一般预算支出口径剔除表_Sheet3 13" xfId="20001"/>
    <cellStyle name="差_2007一般预算支出口径剔除表_Sheet3 14" xfId="20002"/>
    <cellStyle name="差_2007一般预算支出口径剔除表_Sheet3 15" xfId="20003"/>
    <cellStyle name="差_2007一般预算支出口径剔除表_Sheet3 16" xfId="20004"/>
    <cellStyle name="差_2007一般预算支出口径剔除表_Sheet3 17" xfId="20005"/>
    <cellStyle name="差_2007一般预算支出口径剔除表_Sheet3 18" xfId="20006"/>
    <cellStyle name="差_2007一般预算支出口径剔除表_Sheet3 2" xfId="20007"/>
    <cellStyle name="差_2007一般预算支出口径剔除表_Sheet3 3" xfId="20008"/>
    <cellStyle name="差_2007一般预算支出口径剔除表_Sheet3 4" xfId="20009"/>
    <cellStyle name="差_2007一般预算支出口径剔除表_Sheet3 5" xfId="20010"/>
    <cellStyle name="差_2007一般预算支出口径剔除表_Sheet3 6" xfId="20011"/>
    <cellStyle name="差_2007一般预算支出口径剔除表_Sheet3 7" xfId="20012"/>
    <cellStyle name="差_2007一般预算支出口径剔除表_Sheet3 8" xfId="20013"/>
    <cellStyle name="差_2007一般预算支出口径剔除表_Sheet3 9" xfId="20014"/>
    <cellStyle name="差_2007一般预算支出口径剔除表_古塔" xfId="20015"/>
    <cellStyle name="差_2007一般预算支出口径剔除表_义县" xfId="20016"/>
    <cellStyle name="差_2008计算资料（8月5）" xfId="20017"/>
    <cellStyle name="差_2008计算资料（8月5）_古塔" xfId="20018"/>
    <cellStyle name="差_2008计算资料（8月5）_义县" xfId="20019"/>
    <cellStyle name="差_2008年全省汇总收支计算表" xfId="20020"/>
    <cellStyle name="差_2008年全省汇总收支计算表_19基金转移支付表" xfId="20021"/>
    <cellStyle name="差_2008年全省汇总收支计算表_19基金转移支付表 10" xfId="20022"/>
    <cellStyle name="差_2008年全省汇总收支计算表_19基金转移支付表 11" xfId="20023"/>
    <cellStyle name="差_2008年全省汇总收支计算表_19基金转移支付表 12" xfId="20024"/>
    <cellStyle name="差_2008年全省汇总收支计算表_19基金转移支付表 13" xfId="20025"/>
    <cellStyle name="差_2008年全省汇总收支计算表_19基金转移支付表 14" xfId="20026"/>
    <cellStyle name="差_2008年全省汇总收支计算表_19基金转移支付表 15" xfId="20027"/>
    <cellStyle name="差_2008年全省汇总收支计算表_19基金转移支付表 16" xfId="20028"/>
    <cellStyle name="差_2008年全省汇总收支计算表_19基金转移支付表 17" xfId="20029"/>
    <cellStyle name="差_2008年全省汇总收支计算表_19基金转移支付表 18" xfId="20030"/>
    <cellStyle name="差_2008年全省汇总收支计算表_19基金转移支付表 2" xfId="20031"/>
    <cellStyle name="差_2008年全省汇总收支计算表_19基金转移支付表 3" xfId="20032"/>
    <cellStyle name="差_2008年全省汇总收支计算表_19基金转移支付表 4" xfId="20033"/>
    <cellStyle name="差_2008年全省汇总收支计算表_19基金转移支付表 5" xfId="20034"/>
    <cellStyle name="差_2008年全省汇总收支计算表_19基金转移支付表 6" xfId="20035"/>
    <cellStyle name="差_2008年全省汇总收支计算表_19基金转移支付表 7" xfId="20036"/>
    <cellStyle name="差_2008年全省汇总收支计算表_19基金转移支付表 8" xfId="20037"/>
    <cellStyle name="差_2008年全省汇总收支计算表_19基金转移支付表 9" xfId="20038"/>
    <cellStyle name="差_2008年全省汇总收支计算表_19全县一般支" xfId="20039"/>
    <cellStyle name="差_2008年全省汇总收支计算表_19全县一般支 10" xfId="20040"/>
    <cellStyle name="差_2008年全省汇总收支计算表_19全县一般支 11" xfId="20041"/>
    <cellStyle name="差_2008年全省汇总收支计算表_19全县一般支 12" xfId="20042"/>
    <cellStyle name="差_2008年全省汇总收支计算表_19全县一般支 13" xfId="20043"/>
    <cellStyle name="差_2008年全省汇总收支计算表_19全县一般支 14" xfId="20044"/>
    <cellStyle name="差_2008年全省汇总收支计算表_19全县一般支 15" xfId="20045"/>
    <cellStyle name="差_2008年全省汇总收支计算表_19全县一般支 16" xfId="20046"/>
    <cellStyle name="差_2008年全省汇总收支计算表_19全县一般支 17" xfId="20047"/>
    <cellStyle name="差_2008年全省汇总收支计算表_19全县一般支 18" xfId="20048"/>
    <cellStyle name="差_2008年全省汇总收支计算表_19全县一般支 2" xfId="20049"/>
    <cellStyle name="差_2008年全省汇总收支计算表_19全县一般支 3" xfId="20050"/>
    <cellStyle name="差_2008年全省汇总收支计算表_19全县一般支 4" xfId="20051"/>
    <cellStyle name="差_2008年全省汇总收支计算表_19全县一般支 5" xfId="20052"/>
    <cellStyle name="差_2008年全省汇总收支计算表_19全县一般支 6" xfId="20053"/>
    <cellStyle name="差_2008年全省汇总收支计算表_19全县一般支 7" xfId="20054"/>
    <cellStyle name="差_2008年全省汇总收支计算表_19全县一般支 8" xfId="20055"/>
    <cellStyle name="差_2008年全省汇总收支计算表_19全县一般支 9" xfId="20056"/>
    <cellStyle name="差_2008年全省汇总收支计算表_Sheet3" xfId="20057"/>
    <cellStyle name="差_2008年全省汇总收支计算表_Sheet3 10" xfId="20058"/>
    <cellStyle name="差_2008年全省汇总收支计算表_Sheet3 11" xfId="20059"/>
    <cellStyle name="差_2008年全省汇总收支计算表_Sheet3 12" xfId="20060"/>
    <cellStyle name="差_2008年全省汇总收支计算表_Sheet3 13" xfId="20061"/>
    <cellStyle name="差_2008年全省汇总收支计算表_Sheet3 14" xfId="20062"/>
    <cellStyle name="差_2008年全省汇总收支计算表_Sheet3 15" xfId="20063"/>
    <cellStyle name="差_2008年全省汇总收支计算表_Sheet3 16" xfId="20064"/>
    <cellStyle name="差_2008年全省汇总收支计算表_Sheet3 17" xfId="20065"/>
    <cellStyle name="差_2008年全省汇总收支计算表_Sheet3 18" xfId="20066"/>
    <cellStyle name="差_2008年全省汇总收支计算表_Sheet3 2" xfId="20067"/>
    <cellStyle name="差_2008年全省汇总收支计算表_Sheet3 3" xfId="20068"/>
    <cellStyle name="差_2008年全省汇总收支计算表_Sheet3 4" xfId="20069"/>
    <cellStyle name="差_2008年全省汇总收支计算表_Sheet3 5" xfId="20070"/>
    <cellStyle name="差_2008年全省汇总收支计算表_Sheet3 6" xfId="20071"/>
    <cellStyle name="差_2008年全省汇总收支计算表_Sheet3 7" xfId="20072"/>
    <cellStyle name="差_2008年全省汇总收支计算表_Sheet3 8" xfId="20073"/>
    <cellStyle name="差_2008年全省汇总收支计算表_Sheet3 9" xfId="20074"/>
    <cellStyle name="差_2008年全省汇总收支计算表_古塔" xfId="20075"/>
    <cellStyle name="差_2008年全省汇总收支计算表_义县" xfId="20076"/>
    <cellStyle name="差_2008年一般预算支出预计" xfId="20077"/>
    <cellStyle name="差_2008年一般预算支出预计_19基金转移支付表" xfId="20078"/>
    <cellStyle name="差_2008年一般预算支出预计_19基金转移支付表 10" xfId="20079"/>
    <cellStyle name="差_2008年一般预算支出预计_19基金转移支付表 11" xfId="20080"/>
    <cellStyle name="差_2008年一般预算支出预计_19基金转移支付表 12" xfId="20081"/>
    <cellStyle name="差_2008年一般预算支出预计_19基金转移支付表 13" xfId="20082"/>
    <cellStyle name="差_2008年一般预算支出预计_19基金转移支付表 14" xfId="20083"/>
    <cellStyle name="差_2008年一般预算支出预计_19基金转移支付表 15" xfId="20084"/>
    <cellStyle name="差_2008年一般预算支出预计_19基金转移支付表 16" xfId="20085"/>
    <cellStyle name="差_2008年一般预算支出预计_19基金转移支付表 17" xfId="20086"/>
    <cellStyle name="差_2008年一般预算支出预计_19基金转移支付表 18" xfId="20087"/>
    <cellStyle name="差_2008年一般预算支出预计_19基金转移支付表 2" xfId="20088"/>
    <cellStyle name="差_2008年一般预算支出预计_19基金转移支付表 3" xfId="20089"/>
    <cellStyle name="差_2008年一般预算支出预计_19基金转移支付表 4" xfId="20090"/>
    <cellStyle name="差_2008年一般预算支出预计_19基金转移支付表 5" xfId="20091"/>
    <cellStyle name="差_2008年一般预算支出预计_19基金转移支付表 6" xfId="20092"/>
    <cellStyle name="差_2008年一般预算支出预计_19基金转移支付表 7" xfId="20093"/>
    <cellStyle name="差_2008年一般预算支出预计_19基金转移支付表 8" xfId="20094"/>
    <cellStyle name="差_2008年一般预算支出预计_19基金转移支付表 9" xfId="20095"/>
    <cellStyle name="差_2008年一般预算支出预计_19全县一般支" xfId="20096"/>
    <cellStyle name="差_2008年一般预算支出预计_19全县一般支 10" xfId="20097"/>
    <cellStyle name="差_2008年一般预算支出预计_19全县一般支 11" xfId="20098"/>
    <cellStyle name="差_2008年一般预算支出预计_19全县一般支 12" xfId="20099"/>
    <cellStyle name="差_2008年一般预算支出预计_19全县一般支 13" xfId="20100"/>
    <cellStyle name="差_2008年一般预算支出预计_19全县一般支 14" xfId="20101"/>
    <cellStyle name="差_2008年一般预算支出预计_19全县一般支 15" xfId="20102"/>
    <cellStyle name="差_2008年一般预算支出预计_19全县一般支 16" xfId="20103"/>
    <cellStyle name="差_2008年一般预算支出预计_19全县一般支 17" xfId="20104"/>
    <cellStyle name="差_2008年一般预算支出预计_19全县一般支 18" xfId="20105"/>
    <cellStyle name="差_2008年一般预算支出预计_19全县一般支 2" xfId="20106"/>
    <cellStyle name="差_2008年一般预算支出预计_19全县一般支 3" xfId="20107"/>
    <cellStyle name="差_2008年一般预算支出预计_19全县一般支 4" xfId="20108"/>
    <cellStyle name="差_2008年一般预算支出预计_19全县一般支 5" xfId="20109"/>
    <cellStyle name="差_2008年一般预算支出预计_19全县一般支 6" xfId="20110"/>
    <cellStyle name="差_2008年一般预算支出预计_19全县一般支 7" xfId="20111"/>
    <cellStyle name="差_2008年一般预算支出预计_19全县一般支 8" xfId="20112"/>
    <cellStyle name="差_2008年一般预算支出预计_19全县一般支 9" xfId="20113"/>
    <cellStyle name="差_2008年一般预算支出预计_Sheet3" xfId="20114"/>
    <cellStyle name="差_2008年一般预算支出预计_Sheet3 10" xfId="20115"/>
    <cellStyle name="差_2008年一般预算支出预计_Sheet3 11" xfId="20116"/>
    <cellStyle name="差_2008年一般预算支出预计_Sheet3 12" xfId="20117"/>
    <cellStyle name="差_2008年一般预算支出预计_Sheet3 13" xfId="20118"/>
    <cellStyle name="差_2008年一般预算支出预计_Sheet3 14" xfId="20119"/>
    <cellStyle name="差_2008年一般预算支出预计_Sheet3 15" xfId="20120"/>
    <cellStyle name="差_2008年一般预算支出预计_Sheet3 16" xfId="20121"/>
    <cellStyle name="差_2008年一般预算支出预计_Sheet3 17" xfId="20122"/>
    <cellStyle name="差_2008年一般预算支出预计_Sheet3 18" xfId="20123"/>
    <cellStyle name="差_2008年一般预算支出预计_Sheet3 2" xfId="20124"/>
    <cellStyle name="差_2008年一般预算支出预计_Sheet3 3" xfId="20125"/>
    <cellStyle name="差_2008年一般预算支出预计_Sheet3 4" xfId="20126"/>
    <cellStyle name="差_2008年一般预算支出预计_Sheet3 5" xfId="20127"/>
    <cellStyle name="差_2008年一般预算支出预计_Sheet3 6" xfId="20128"/>
    <cellStyle name="差_2008年一般预算支出预计_Sheet3 7" xfId="20129"/>
    <cellStyle name="差_2008年一般预算支出预计_Sheet3 8" xfId="20130"/>
    <cellStyle name="差_2008年一般预算支出预计_Sheet3 9" xfId="20131"/>
    <cellStyle name="差_2008年一般预算支出预计_古塔" xfId="20132"/>
    <cellStyle name="差_2008年一般预算支出预计_义县" xfId="20133"/>
    <cellStyle name="差_2008年预计支出与2007年对比" xfId="20134"/>
    <cellStyle name="差_2008年预计支出与2007年对比_19基金转移支付表" xfId="20135"/>
    <cellStyle name="差_2008年预计支出与2007年对比_19基金转移支付表 10" xfId="20136"/>
    <cellStyle name="差_2008年预计支出与2007年对比_19基金转移支付表 11" xfId="20137"/>
    <cellStyle name="差_2008年预计支出与2007年对比_19基金转移支付表 12" xfId="20138"/>
    <cellStyle name="差_2008年预计支出与2007年对比_19基金转移支付表 13" xfId="20139"/>
    <cellStyle name="差_2008年预计支出与2007年对比_19基金转移支付表 14" xfId="20140"/>
    <cellStyle name="差_2008年预计支出与2007年对比_19基金转移支付表 15" xfId="20141"/>
    <cellStyle name="差_2008年预计支出与2007年对比_19基金转移支付表 16" xfId="20142"/>
    <cellStyle name="差_2008年预计支出与2007年对比_19基金转移支付表 17" xfId="20143"/>
    <cellStyle name="差_2008年预计支出与2007年对比_19基金转移支付表 18" xfId="20144"/>
    <cellStyle name="差_2008年预计支出与2007年对比_19基金转移支付表 2" xfId="20145"/>
    <cellStyle name="差_2008年预计支出与2007年对比_19基金转移支付表 3" xfId="20146"/>
    <cellStyle name="差_2008年预计支出与2007年对比_19基金转移支付表 4" xfId="20147"/>
    <cellStyle name="差_2008年预计支出与2007年对比_19基金转移支付表 5" xfId="20148"/>
    <cellStyle name="差_2008年预计支出与2007年对比_19基金转移支付表 6" xfId="20149"/>
    <cellStyle name="差_2008年预计支出与2007年对比_19基金转移支付表 7" xfId="20150"/>
    <cellStyle name="差_2008年预计支出与2007年对比_19基金转移支付表 8" xfId="20151"/>
    <cellStyle name="差_2008年预计支出与2007年对比_19基金转移支付表 9" xfId="20152"/>
    <cellStyle name="差_2008年预计支出与2007年对比_19全县一般支" xfId="20153"/>
    <cellStyle name="差_2008年预计支出与2007年对比_19全县一般支 10" xfId="20154"/>
    <cellStyle name="差_2008年预计支出与2007年对比_19全县一般支 11" xfId="20155"/>
    <cellStyle name="差_2008年预计支出与2007年对比_19全县一般支 12" xfId="20156"/>
    <cellStyle name="差_2008年预计支出与2007年对比_19全县一般支 13" xfId="20157"/>
    <cellStyle name="差_2008年预计支出与2007年对比_19全县一般支 14" xfId="20158"/>
    <cellStyle name="差_2008年预计支出与2007年对比_19全县一般支 15" xfId="20159"/>
    <cellStyle name="差_2008年预计支出与2007年对比_19全县一般支 16" xfId="20160"/>
    <cellStyle name="差_2008年预计支出与2007年对比_19全县一般支 17" xfId="20161"/>
    <cellStyle name="差_2008年预计支出与2007年对比_19全县一般支 18" xfId="20162"/>
    <cellStyle name="差_2008年预计支出与2007年对比_19全县一般支 2" xfId="20163"/>
    <cellStyle name="差_2008年预计支出与2007年对比_19全县一般支 3" xfId="20164"/>
    <cellStyle name="差_2008年预计支出与2007年对比_19全县一般支 4" xfId="20165"/>
    <cellStyle name="差_2008年预计支出与2007年对比_19全县一般支 5" xfId="20166"/>
    <cellStyle name="差_2008年预计支出与2007年对比_19全县一般支 6" xfId="20167"/>
    <cellStyle name="差_2008年预计支出与2007年对比_19全县一般支 7" xfId="20168"/>
    <cellStyle name="差_2008年预计支出与2007年对比_19全县一般支 8" xfId="20169"/>
    <cellStyle name="差_2008年预计支出与2007年对比_19全县一般支 9" xfId="20170"/>
    <cellStyle name="差_2008年预计支出与2007年对比_Sheet3" xfId="20171"/>
    <cellStyle name="差_2008年预计支出与2007年对比_Sheet3 10" xfId="20172"/>
    <cellStyle name="差_2008年预计支出与2007年对比_Sheet3 11" xfId="20173"/>
    <cellStyle name="差_2008年预计支出与2007年对比_Sheet3 12" xfId="20174"/>
    <cellStyle name="差_2008年预计支出与2007年对比_Sheet3 13" xfId="20175"/>
    <cellStyle name="差_2008年预计支出与2007年对比_Sheet3 14" xfId="20176"/>
    <cellStyle name="差_2008年预计支出与2007年对比_Sheet3 15" xfId="20177"/>
    <cellStyle name="差_2008年预计支出与2007年对比_Sheet3 16" xfId="20178"/>
    <cellStyle name="差_2008年预计支出与2007年对比_Sheet3 17" xfId="20179"/>
    <cellStyle name="差_2008年预计支出与2007年对比_Sheet3 18" xfId="20180"/>
    <cellStyle name="差_2008年预计支出与2007年对比_Sheet3 2" xfId="20181"/>
    <cellStyle name="差_2008年预计支出与2007年对比_Sheet3 3" xfId="20182"/>
    <cellStyle name="差_2008年预计支出与2007年对比_Sheet3 4" xfId="20183"/>
    <cellStyle name="差_2008年预计支出与2007年对比_Sheet3 5" xfId="20184"/>
    <cellStyle name="差_2008年预计支出与2007年对比_Sheet3 6" xfId="20185"/>
    <cellStyle name="差_2008年预计支出与2007年对比_Sheet3 7" xfId="20186"/>
    <cellStyle name="差_2008年预计支出与2007年对比_Sheet3 8" xfId="20187"/>
    <cellStyle name="差_2008年预计支出与2007年对比_Sheet3 9" xfId="20188"/>
    <cellStyle name="差_2008年预计支出与2007年对比_古塔" xfId="20189"/>
    <cellStyle name="差_2008年预计支出与2007年对比_义县" xfId="20190"/>
    <cellStyle name="差_2008年支出调整" xfId="20191"/>
    <cellStyle name="差_2008年支出调整_19基金转移支付表" xfId="20192"/>
    <cellStyle name="差_2008年支出调整_19基金转移支付表 10" xfId="20193"/>
    <cellStyle name="差_2008年支出调整_19基金转移支付表 11" xfId="20194"/>
    <cellStyle name="差_2008年支出调整_19基金转移支付表 12" xfId="20195"/>
    <cellStyle name="差_2008年支出调整_19基金转移支付表 13" xfId="20196"/>
    <cellStyle name="差_2008年支出调整_19基金转移支付表 14" xfId="20197"/>
    <cellStyle name="差_2008年支出调整_19基金转移支付表 15" xfId="20198"/>
    <cellStyle name="差_2008年支出调整_19基金转移支付表 16" xfId="20199"/>
    <cellStyle name="差_2008年支出调整_19基金转移支付表 17" xfId="20200"/>
    <cellStyle name="差_2008年支出调整_19基金转移支付表 18" xfId="20201"/>
    <cellStyle name="差_2008年支出调整_19基金转移支付表 2" xfId="20202"/>
    <cellStyle name="差_2008年支出调整_19基金转移支付表 3" xfId="20203"/>
    <cellStyle name="差_2008年支出调整_19基金转移支付表 4" xfId="20204"/>
    <cellStyle name="差_2008年支出调整_19基金转移支付表 5" xfId="20205"/>
    <cellStyle name="差_2008年支出调整_19基金转移支付表 6" xfId="20206"/>
    <cellStyle name="差_2008年支出调整_19基金转移支付表 7" xfId="20207"/>
    <cellStyle name="差_2008年支出调整_19基金转移支付表 8" xfId="20208"/>
    <cellStyle name="差_2008年支出调整_19基金转移支付表 9" xfId="20209"/>
    <cellStyle name="差_2008年支出调整_19全县一般支" xfId="20210"/>
    <cellStyle name="差_2008年支出调整_19全县一般支 10" xfId="20211"/>
    <cellStyle name="差_2008年支出调整_19全县一般支 11" xfId="20212"/>
    <cellStyle name="差_2008年支出调整_19全县一般支 12" xfId="20213"/>
    <cellStyle name="差_2008年支出调整_19全县一般支 13" xfId="20214"/>
    <cellStyle name="差_2008年支出调整_19全县一般支 14" xfId="20215"/>
    <cellStyle name="差_2008年支出调整_19全县一般支 15" xfId="20216"/>
    <cellStyle name="差_2008年支出调整_19全县一般支 16" xfId="20217"/>
    <cellStyle name="差_2008年支出调整_19全县一般支 17" xfId="20218"/>
    <cellStyle name="差_2008年支出调整_19全县一般支 18" xfId="20219"/>
    <cellStyle name="差_2008年支出调整_19全县一般支 2" xfId="20220"/>
    <cellStyle name="差_2008年支出调整_19全县一般支 3" xfId="20221"/>
    <cellStyle name="差_2008年支出调整_19全县一般支 4" xfId="20222"/>
    <cellStyle name="差_2008年支出调整_19全县一般支 5" xfId="20223"/>
    <cellStyle name="差_2008年支出调整_19全县一般支 6" xfId="20224"/>
    <cellStyle name="差_2008年支出调整_19全县一般支 7" xfId="20225"/>
    <cellStyle name="差_2008年支出调整_19全县一般支 8" xfId="20226"/>
    <cellStyle name="差_2008年支出调整_19全县一般支 9" xfId="20227"/>
    <cellStyle name="差_2008年支出调整_Sheet3" xfId="20228"/>
    <cellStyle name="差_2008年支出调整_Sheet3 10" xfId="20229"/>
    <cellStyle name="差_2008年支出调整_Sheet3 11" xfId="20230"/>
    <cellStyle name="差_2008年支出调整_Sheet3 12" xfId="20231"/>
    <cellStyle name="差_2008年支出调整_Sheet3 13" xfId="20232"/>
    <cellStyle name="差_2008年支出调整_Sheet3 14" xfId="20233"/>
    <cellStyle name="差_2008年支出调整_Sheet3 15" xfId="20234"/>
    <cellStyle name="差_2008年支出调整_Sheet3 16" xfId="20235"/>
    <cellStyle name="差_2008年支出调整_Sheet3 17" xfId="20236"/>
    <cellStyle name="差_2008年支出调整_Sheet3 18" xfId="20237"/>
    <cellStyle name="差_2008年支出调整_Sheet3 2" xfId="20238"/>
    <cellStyle name="差_2008年支出调整_Sheet3 3" xfId="20239"/>
    <cellStyle name="差_2008年支出调整_Sheet3 4" xfId="20240"/>
    <cellStyle name="差_2008年支出调整_Sheet3 5" xfId="20241"/>
    <cellStyle name="差_2008年支出调整_Sheet3 6" xfId="20242"/>
    <cellStyle name="差_2008年支出调整_Sheet3 7" xfId="20243"/>
    <cellStyle name="差_2008年支出调整_Sheet3 8" xfId="20244"/>
    <cellStyle name="差_2008年支出调整_Sheet3 9" xfId="20245"/>
    <cellStyle name="差_2008年支出调整_古塔" xfId="20246"/>
    <cellStyle name="差_2008年支出调整_义县" xfId="20247"/>
    <cellStyle name="差_2008年支出核定" xfId="20248"/>
    <cellStyle name="差_2008年支出核定_19基金转移支付表" xfId="20249"/>
    <cellStyle name="差_2008年支出核定_19基金转移支付表 10" xfId="20250"/>
    <cellStyle name="差_2008年支出核定_19基金转移支付表 11" xfId="20251"/>
    <cellStyle name="差_2008年支出核定_19基金转移支付表 12" xfId="20252"/>
    <cellStyle name="差_2008年支出核定_19基金转移支付表 13" xfId="20253"/>
    <cellStyle name="差_2008年支出核定_19基金转移支付表 14" xfId="20254"/>
    <cellStyle name="差_2008年支出核定_19基金转移支付表 15" xfId="20255"/>
    <cellStyle name="差_2008年支出核定_19基金转移支付表 16" xfId="20256"/>
    <cellStyle name="差_2008年支出核定_19基金转移支付表 17" xfId="20257"/>
    <cellStyle name="差_2008年支出核定_19基金转移支付表 18" xfId="20258"/>
    <cellStyle name="差_2008年支出核定_19基金转移支付表 2" xfId="20259"/>
    <cellStyle name="差_2008年支出核定_19基金转移支付表 3" xfId="20260"/>
    <cellStyle name="差_2008年支出核定_19基金转移支付表 4" xfId="20261"/>
    <cellStyle name="差_2008年支出核定_19基金转移支付表 5" xfId="20262"/>
    <cellStyle name="差_2008年支出核定_19基金转移支付表 6" xfId="20263"/>
    <cellStyle name="差_2008年支出核定_19基金转移支付表 7" xfId="20264"/>
    <cellStyle name="差_2008年支出核定_19基金转移支付表 8" xfId="20265"/>
    <cellStyle name="差_2008年支出核定_19基金转移支付表 9" xfId="20266"/>
    <cellStyle name="差_2008年支出核定_19全县一般支" xfId="20267"/>
    <cellStyle name="差_2008年支出核定_19全县一般支 10" xfId="20268"/>
    <cellStyle name="差_2008年支出核定_19全县一般支 11" xfId="20269"/>
    <cellStyle name="差_2008年支出核定_19全县一般支 12" xfId="20270"/>
    <cellStyle name="差_2008年支出核定_19全县一般支 13" xfId="20271"/>
    <cellStyle name="差_2008年支出核定_19全县一般支 14" xfId="20272"/>
    <cellStyle name="差_2008年支出核定_19全县一般支 15" xfId="20273"/>
    <cellStyle name="差_2008年支出核定_19全县一般支 16" xfId="20274"/>
    <cellStyle name="差_2008年支出核定_19全县一般支 17" xfId="20275"/>
    <cellStyle name="差_2008年支出核定_19全县一般支 18" xfId="20276"/>
    <cellStyle name="差_2008年支出核定_19全县一般支 2" xfId="20277"/>
    <cellStyle name="差_2008年支出核定_19全县一般支 3" xfId="20278"/>
    <cellStyle name="差_2008年支出核定_19全县一般支 4" xfId="20279"/>
    <cellStyle name="差_2008年支出核定_19全县一般支 5" xfId="20280"/>
    <cellStyle name="差_2008年支出核定_19全县一般支 6" xfId="20281"/>
    <cellStyle name="差_2008年支出核定_19全县一般支 7" xfId="20282"/>
    <cellStyle name="差_2008年支出核定_19全县一般支 8" xfId="20283"/>
    <cellStyle name="差_2008年支出核定_19全县一般支 9" xfId="20284"/>
    <cellStyle name="差_2008年支出核定_Sheet3" xfId="20285"/>
    <cellStyle name="差_2008年支出核定_Sheet3 10" xfId="20286"/>
    <cellStyle name="差_2008年支出核定_Sheet3 11" xfId="20287"/>
    <cellStyle name="差_2008年支出核定_Sheet3 12" xfId="20288"/>
    <cellStyle name="差_2008年支出核定_Sheet3 13" xfId="20289"/>
    <cellStyle name="差_2008年支出核定_Sheet3 14" xfId="20290"/>
    <cellStyle name="差_2008年支出核定_Sheet3 15" xfId="20291"/>
    <cellStyle name="差_2008年支出核定_Sheet3 16" xfId="20292"/>
    <cellStyle name="差_2008年支出核定_Sheet3 17" xfId="20293"/>
    <cellStyle name="差_2008年支出核定_Sheet3 18" xfId="20294"/>
    <cellStyle name="差_2008年支出核定_Sheet3 2" xfId="20295"/>
    <cellStyle name="差_2008年支出核定_Sheet3 3" xfId="20296"/>
    <cellStyle name="差_2008年支出核定_Sheet3 4" xfId="20297"/>
    <cellStyle name="差_2008年支出核定_Sheet3 5" xfId="20298"/>
    <cellStyle name="差_2008年支出核定_Sheet3 6" xfId="20299"/>
    <cellStyle name="差_2008年支出核定_Sheet3 7" xfId="20300"/>
    <cellStyle name="差_2008年支出核定_Sheet3 8" xfId="20301"/>
    <cellStyle name="差_2008年支出核定_Sheet3 9" xfId="20302"/>
    <cellStyle name="差_2008年支出核定_古塔" xfId="20303"/>
    <cellStyle name="差_2008年支出核定_义县" xfId="20304"/>
    <cellStyle name="差_2011年收入预计报省厅" xfId="20305"/>
    <cellStyle name="差_2016年经济分类政府预算用表" xfId="20306"/>
    <cellStyle name="差_2016年经济分类政府预算用表_19基金转移支付表" xfId="20307"/>
    <cellStyle name="差_2016年经济分类政府预算用表_19基金转移支付表 10" xfId="20308"/>
    <cellStyle name="差_2016年经济分类政府预算用表_19基金转移支付表 11" xfId="20309"/>
    <cellStyle name="差_2016年经济分类政府预算用表_19基金转移支付表 12" xfId="20310"/>
    <cellStyle name="差_2016年经济分类政府预算用表_19基金转移支付表 13" xfId="20311"/>
    <cellStyle name="差_2016年经济分类政府预算用表_19基金转移支付表 14" xfId="20312"/>
    <cellStyle name="差_2016年经济分类政府预算用表_19基金转移支付表 15" xfId="20313"/>
    <cellStyle name="差_2016年经济分类政府预算用表_19基金转移支付表 16" xfId="20314"/>
    <cellStyle name="差_2016年经济分类政府预算用表_19基金转移支付表 17" xfId="20315"/>
    <cellStyle name="差_2016年经济分类政府预算用表_19基金转移支付表 18" xfId="20316"/>
    <cellStyle name="差_2016年经济分类政府预算用表_19基金转移支付表 2" xfId="20317"/>
    <cellStyle name="差_2016年经济分类政府预算用表_19基金转移支付表 3" xfId="20318"/>
    <cellStyle name="差_2016年经济分类政府预算用表_19基金转移支付表 4" xfId="20319"/>
    <cellStyle name="差_2016年经济分类政府预算用表_19基金转移支付表 5" xfId="20320"/>
    <cellStyle name="差_2016年经济分类政府预算用表_19基金转移支付表 6" xfId="20321"/>
    <cellStyle name="差_2016年经济分类政府预算用表_19基金转移支付表 7" xfId="20322"/>
    <cellStyle name="差_2016年经济分类政府预算用表_19基金转移支付表 8" xfId="20323"/>
    <cellStyle name="差_2016年经济分类政府预算用表_19基金转移支付表 9" xfId="20324"/>
    <cellStyle name="差_2016年经济分类政府预算用表_19全县一般支" xfId="20325"/>
    <cellStyle name="差_2016年经济分类政府预算用表_19全县一般支 10" xfId="20326"/>
    <cellStyle name="差_2016年经济分类政府预算用表_19全县一般支 11" xfId="20327"/>
    <cellStyle name="差_2016年经济分类政府预算用表_19全县一般支 12" xfId="20328"/>
    <cellStyle name="差_2016年经济分类政府预算用表_19全县一般支 13" xfId="20329"/>
    <cellStyle name="差_2016年经济分类政府预算用表_19全县一般支 14" xfId="20330"/>
    <cellStyle name="差_2016年经济分类政府预算用表_19全县一般支 15" xfId="20331"/>
    <cellStyle name="差_2016年经济分类政府预算用表_19全县一般支 16" xfId="20332"/>
    <cellStyle name="差_2016年经济分类政府预算用表_19全县一般支 17" xfId="20333"/>
    <cellStyle name="差_2016年经济分类政府预算用表_19全县一般支 18" xfId="20334"/>
    <cellStyle name="差_2016年经济分类政府预算用表_19全县一般支 2" xfId="20335"/>
    <cellStyle name="差_2016年经济分类政府预算用表_19全县一般支 3" xfId="20336"/>
    <cellStyle name="差_2016年经济分类政府预算用表_19全县一般支 4" xfId="20337"/>
    <cellStyle name="差_2016年经济分类政府预算用表_19全县一般支 5" xfId="20338"/>
    <cellStyle name="差_2016年经济分类政府预算用表_19全县一般支 6" xfId="20339"/>
    <cellStyle name="差_2016年经济分类政府预算用表_19全县一般支 7" xfId="20340"/>
    <cellStyle name="差_2016年经济分类政府预算用表_19全县一般支 8" xfId="20341"/>
    <cellStyle name="差_2016年经济分类政府预算用表_19全县一般支 9" xfId="20342"/>
    <cellStyle name="差_2016年经济分类政府预算用表_Sheet3" xfId="20343"/>
    <cellStyle name="差_2016年经济分类政府预算用表_Sheet3 10" xfId="20344"/>
    <cellStyle name="差_2016年经济分类政府预算用表_Sheet3 11" xfId="20345"/>
    <cellStyle name="差_2016年经济分类政府预算用表_Sheet3 12" xfId="20346"/>
    <cellStyle name="差_2016年经济分类政府预算用表_Sheet3 13" xfId="20347"/>
    <cellStyle name="差_2016年经济分类政府预算用表_Sheet3 14" xfId="20348"/>
    <cellStyle name="差_2016年经济分类政府预算用表_Sheet3 15" xfId="20349"/>
    <cellStyle name="差_2016年经济分类政府预算用表_Sheet3 16" xfId="20350"/>
    <cellStyle name="差_2016年经济分类政府预算用表_Sheet3 17" xfId="20351"/>
    <cellStyle name="差_2016年经济分类政府预算用表_Sheet3 18" xfId="20352"/>
    <cellStyle name="差_2016年经济分类政府预算用表_Sheet3 2" xfId="20353"/>
    <cellStyle name="差_2016年经济分类政府预算用表_Sheet3 3" xfId="20354"/>
    <cellStyle name="差_2016年经济分类政府预算用表_Sheet3 4" xfId="20355"/>
    <cellStyle name="差_2016年经济分类政府预算用表_Sheet3 5" xfId="20356"/>
    <cellStyle name="差_2016年经济分类政府预算用表_Sheet3 6" xfId="20357"/>
    <cellStyle name="差_2016年经济分类政府预算用表_Sheet3 7" xfId="20358"/>
    <cellStyle name="差_2016年经济分类政府预算用表_Sheet3 8" xfId="20359"/>
    <cellStyle name="差_2016年经济分类政府预算用表_Sheet3 9" xfId="20360"/>
    <cellStyle name="差_2016年市对下转移支付预算明细表(1)" xfId="20361"/>
    <cellStyle name="差_2016年市对下转移支付预算明细表(1)_19基金转移支付表" xfId="20362"/>
    <cellStyle name="差_2016年市对下转移支付预算明细表(1)_19基金转移支付表 10" xfId="20363"/>
    <cellStyle name="差_2016年市对下转移支付预算明细表(1)_19基金转移支付表 11" xfId="20364"/>
    <cellStyle name="差_2016年市对下转移支付预算明细表(1)_19基金转移支付表 12" xfId="20365"/>
    <cellStyle name="差_2016年市对下转移支付预算明细表(1)_19基金转移支付表 13" xfId="20366"/>
    <cellStyle name="差_2016年市对下转移支付预算明细表(1)_19基金转移支付表 14" xfId="20367"/>
    <cellStyle name="差_2016年市对下转移支付预算明细表(1)_19基金转移支付表 15" xfId="20368"/>
    <cellStyle name="差_2016年市对下转移支付预算明细表(1)_19基金转移支付表 16" xfId="20369"/>
    <cellStyle name="差_2016年市对下转移支付预算明细表(1)_19基金转移支付表 17" xfId="20370"/>
    <cellStyle name="差_2016年市对下转移支付预算明细表(1)_19基金转移支付表 18" xfId="20371"/>
    <cellStyle name="差_2016年市对下转移支付预算明细表(1)_19基金转移支付表 2" xfId="20372"/>
    <cellStyle name="差_2016年市对下转移支付预算明细表(1)_19基金转移支付表 3" xfId="20373"/>
    <cellStyle name="差_2016年市对下转移支付预算明细表(1)_19基金转移支付表 4" xfId="20374"/>
    <cellStyle name="差_2016年市对下转移支付预算明细表(1)_19基金转移支付表 5" xfId="20375"/>
    <cellStyle name="差_2016年市对下转移支付预算明细表(1)_19基金转移支付表 6" xfId="20376"/>
    <cellStyle name="差_2016年市对下转移支付预算明细表(1)_19基金转移支付表 7" xfId="20377"/>
    <cellStyle name="差_2016年市对下转移支付预算明细表(1)_19基金转移支付表 8" xfId="20378"/>
    <cellStyle name="差_2016年市对下转移支付预算明细表(1)_19基金转移支付表 9" xfId="20379"/>
    <cellStyle name="差_2016年市对下转移支付预算明细表(1)_19全县一般支" xfId="20380"/>
    <cellStyle name="差_2016年市对下转移支付预算明细表(1)_19全县一般支 10" xfId="20381"/>
    <cellStyle name="差_2016年市对下转移支付预算明细表(1)_19全县一般支 11" xfId="20382"/>
    <cellStyle name="差_2016年市对下转移支付预算明细表(1)_19全县一般支 12" xfId="20383"/>
    <cellStyle name="差_2016年市对下转移支付预算明细表(1)_19全县一般支 13" xfId="20384"/>
    <cellStyle name="差_2016年市对下转移支付预算明细表(1)_19全县一般支 14" xfId="20385"/>
    <cellStyle name="差_2016年市对下转移支付预算明细表(1)_19全县一般支 15" xfId="20386"/>
    <cellStyle name="差_2016年市对下转移支付预算明细表(1)_19全县一般支 16" xfId="20387"/>
    <cellStyle name="差_2016年市对下转移支付预算明细表(1)_19全县一般支 17" xfId="20388"/>
    <cellStyle name="差_2016年市对下转移支付预算明细表(1)_19全县一般支 18" xfId="20389"/>
    <cellStyle name="差_2016年市对下转移支付预算明细表(1)_19全县一般支 2" xfId="20390"/>
    <cellStyle name="差_2016年市对下转移支付预算明细表(1)_19全县一般支 3" xfId="20391"/>
    <cellStyle name="差_2016年市对下转移支付预算明细表(1)_19全县一般支 4" xfId="20392"/>
    <cellStyle name="差_2016年市对下转移支付预算明细表(1)_19全县一般支 5" xfId="20393"/>
    <cellStyle name="差_2016年市对下转移支付预算明细表(1)_19全县一般支 6" xfId="20394"/>
    <cellStyle name="差_2016年市对下转移支付预算明细表(1)_19全县一般支 7" xfId="20395"/>
    <cellStyle name="差_2016年市对下转移支付预算明细表(1)_19全县一般支 8" xfId="20396"/>
    <cellStyle name="差_2016年市对下转移支付预算明细表(1)_19全县一般支 9" xfId="20397"/>
    <cellStyle name="差_2016年市对下转移支付预算明细表(1)_Sheet3" xfId="20398"/>
    <cellStyle name="差_2016年市对下转移支付预算明细表(1)_Sheet3 10" xfId="20399"/>
    <cellStyle name="差_2016年市对下转移支付预算明细表(1)_Sheet3 11" xfId="20400"/>
    <cellStyle name="差_2016年市对下转移支付预算明细表(1)_Sheet3 12" xfId="20401"/>
    <cellStyle name="差_2016年市对下转移支付预算明细表(1)_Sheet3 13" xfId="20402"/>
    <cellStyle name="差_2016年市对下转移支付预算明细表(1)_Sheet3 14" xfId="20403"/>
    <cellStyle name="差_2016年市对下转移支付预算明细表(1)_Sheet3 15" xfId="20404"/>
    <cellStyle name="差_2016年市对下转移支付预算明细表(1)_Sheet3 16" xfId="20405"/>
    <cellStyle name="差_2016年市对下转移支付预算明细表(1)_Sheet3 17" xfId="20406"/>
    <cellStyle name="差_2016年市对下转移支付预算明细表(1)_Sheet3 18" xfId="20407"/>
    <cellStyle name="差_2016年市对下转移支付预算明细表(1)_Sheet3 2" xfId="20408"/>
    <cellStyle name="差_2016年市对下转移支付预算明细表(1)_Sheet3 3" xfId="20409"/>
    <cellStyle name="差_2016年市对下转移支付预算明细表(1)_Sheet3 4" xfId="20410"/>
    <cellStyle name="差_2016年市对下转移支付预算明细表(1)_Sheet3 5" xfId="20411"/>
    <cellStyle name="差_2016年市对下转移支付预算明细表(1)_Sheet3 6" xfId="20412"/>
    <cellStyle name="差_2016年市对下转移支付预算明细表(1)_Sheet3 7" xfId="20413"/>
    <cellStyle name="差_2016年市对下转移支付预算明细表(1)_Sheet3 8" xfId="20414"/>
    <cellStyle name="差_2016年市对下转移支付预算明细表(1)_Sheet3 9" xfId="20415"/>
    <cellStyle name="差_20河南" xfId="20416"/>
    <cellStyle name="差_20河南_19基金转移支付表" xfId="20417"/>
    <cellStyle name="差_20河南_19基金转移支付表 10" xfId="20418"/>
    <cellStyle name="差_20河南_19基金转移支付表 11" xfId="20419"/>
    <cellStyle name="差_20河南_19基金转移支付表 12" xfId="20420"/>
    <cellStyle name="差_20河南_19基金转移支付表 13" xfId="20421"/>
    <cellStyle name="差_20河南_19基金转移支付表 14" xfId="20422"/>
    <cellStyle name="差_20河南_19基金转移支付表 15" xfId="20423"/>
    <cellStyle name="差_20河南_19基金转移支付表 16" xfId="20424"/>
    <cellStyle name="差_20河南_19基金转移支付表 17" xfId="20425"/>
    <cellStyle name="差_20河南_19基金转移支付表 18" xfId="20426"/>
    <cellStyle name="差_20河南_19基金转移支付表 2" xfId="20427"/>
    <cellStyle name="差_20河南_19基金转移支付表 3" xfId="20428"/>
    <cellStyle name="差_20河南_19基金转移支付表 4" xfId="20429"/>
    <cellStyle name="差_20河南_19基金转移支付表 5" xfId="20430"/>
    <cellStyle name="差_20河南_19基金转移支付表 6" xfId="20431"/>
    <cellStyle name="差_20河南_19基金转移支付表 7" xfId="20432"/>
    <cellStyle name="差_20河南_19基金转移支付表 8" xfId="20433"/>
    <cellStyle name="差_20河南_19基金转移支付表 9" xfId="20434"/>
    <cellStyle name="差_20河南_19全县一般支" xfId="20435"/>
    <cellStyle name="差_20河南_19全县一般支 10" xfId="20436"/>
    <cellStyle name="差_20河南_19全县一般支 11" xfId="20437"/>
    <cellStyle name="差_20河南_19全县一般支 12" xfId="20438"/>
    <cellStyle name="差_20河南_19全县一般支 13" xfId="20439"/>
    <cellStyle name="差_20河南_19全县一般支 14" xfId="20440"/>
    <cellStyle name="差_20河南_19全县一般支 15" xfId="20441"/>
    <cellStyle name="差_20河南_19全县一般支 16" xfId="20442"/>
    <cellStyle name="差_20河南_19全县一般支 17" xfId="20443"/>
    <cellStyle name="差_20河南_19全县一般支 18" xfId="20444"/>
    <cellStyle name="差_20河南_19全县一般支 2" xfId="20445"/>
    <cellStyle name="差_20河南_19全县一般支 3" xfId="20446"/>
    <cellStyle name="差_20河南_19全县一般支 4" xfId="20447"/>
    <cellStyle name="差_20河南_19全县一般支 5" xfId="20448"/>
    <cellStyle name="差_20河南_19全县一般支 6" xfId="20449"/>
    <cellStyle name="差_20河南_19全县一般支 7" xfId="20450"/>
    <cellStyle name="差_20河南_19全县一般支 8" xfId="20451"/>
    <cellStyle name="差_20河南_19全县一般支 9" xfId="20452"/>
    <cellStyle name="差_20河南_Sheet3" xfId="20453"/>
    <cellStyle name="差_20河南_Sheet3 10" xfId="20454"/>
    <cellStyle name="差_20河南_Sheet3 11" xfId="20455"/>
    <cellStyle name="差_20河南_Sheet3 12" xfId="20456"/>
    <cellStyle name="差_20河南_Sheet3 13" xfId="20457"/>
    <cellStyle name="差_20河南_Sheet3 14" xfId="20458"/>
    <cellStyle name="差_20河南_Sheet3 15" xfId="20459"/>
    <cellStyle name="差_20河南_Sheet3 16" xfId="20460"/>
    <cellStyle name="差_20河南_Sheet3 17" xfId="20461"/>
    <cellStyle name="差_20河南_Sheet3 18" xfId="20462"/>
    <cellStyle name="差_20河南_Sheet3 2" xfId="20463"/>
    <cellStyle name="差_20河南_Sheet3 3" xfId="20464"/>
    <cellStyle name="差_20河南_Sheet3 4" xfId="20465"/>
    <cellStyle name="差_20河南_Sheet3 5" xfId="20466"/>
    <cellStyle name="差_20河南_Sheet3 6" xfId="20467"/>
    <cellStyle name="差_20河南_Sheet3 7" xfId="20468"/>
    <cellStyle name="差_20河南_Sheet3 8" xfId="20469"/>
    <cellStyle name="差_20河南_Sheet3 9" xfId="20470"/>
    <cellStyle name="差_20河南_古塔" xfId="20471"/>
    <cellStyle name="差_20河南_义县" xfId="20472"/>
    <cellStyle name="差_22E7BDA5BC6F42F89D869D948BBB4147" xfId="20473"/>
    <cellStyle name="差_22湖南" xfId="20474"/>
    <cellStyle name="差_22湖南_19基金转移支付表" xfId="20475"/>
    <cellStyle name="差_22湖南_19基金转移支付表 10" xfId="20476"/>
    <cellStyle name="差_22湖南_19基金转移支付表 11" xfId="20477"/>
    <cellStyle name="差_22湖南_19基金转移支付表 12" xfId="20478"/>
    <cellStyle name="差_22湖南_19基金转移支付表 13" xfId="20479"/>
    <cellStyle name="差_22湖南_19基金转移支付表 14" xfId="20480"/>
    <cellStyle name="差_22湖南_19基金转移支付表 15" xfId="20481"/>
    <cellStyle name="差_22湖南_19基金转移支付表 16" xfId="20482"/>
    <cellStyle name="差_22湖南_19基金转移支付表 17" xfId="20483"/>
    <cellStyle name="差_22湖南_19基金转移支付表 18" xfId="20484"/>
    <cellStyle name="差_22湖南_19基金转移支付表 2" xfId="20485"/>
    <cellStyle name="差_22湖南_19基金转移支付表 3" xfId="20486"/>
    <cellStyle name="差_22湖南_19基金转移支付表 4" xfId="20487"/>
    <cellStyle name="差_22湖南_19基金转移支付表 5" xfId="20488"/>
    <cellStyle name="差_22湖南_19基金转移支付表 6" xfId="20489"/>
    <cellStyle name="差_22湖南_19基金转移支付表 7" xfId="20490"/>
    <cellStyle name="差_22湖南_19基金转移支付表 8" xfId="20491"/>
    <cellStyle name="差_22湖南_19基金转移支付表 9" xfId="20492"/>
    <cellStyle name="差_22湖南_19全县一般支" xfId="20493"/>
    <cellStyle name="差_22湖南_19全县一般支 10" xfId="20494"/>
    <cellStyle name="差_22湖南_19全县一般支 11" xfId="20495"/>
    <cellStyle name="差_22湖南_19全县一般支 12" xfId="20496"/>
    <cellStyle name="差_22湖南_19全县一般支 13" xfId="20497"/>
    <cellStyle name="差_22湖南_19全县一般支 14" xfId="20498"/>
    <cellStyle name="差_22湖南_19全县一般支 15" xfId="20499"/>
    <cellStyle name="差_22湖南_19全县一般支 16" xfId="20500"/>
    <cellStyle name="差_22湖南_19全县一般支 17" xfId="20501"/>
    <cellStyle name="差_22湖南_19全县一般支 18" xfId="20502"/>
    <cellStyle name="差_22湖南_19全县一般支 2" xfId="20503"/>
    <cellStyle name="差_22湖南_19全县一般支 3" xfId="20504"/>
    <cellStyle name="差_22湖南_19全县一般支 4" xfId="20505"/>
    <cellStyle name="差_22湖南_19全县一般支 5" xfId="20506"/>
    <cellStyle name="差_22湖南_19全县一般支 6" xfId="20507"/>
    <cellStyle name="差_22湖南_19全县一般支 7" xfId="20508"/>
    <cellStyle name="差_22湖南_19全县一般支 8" xfId="20509"/>
    <cellStyle name="差_22湖南_19全县一般支 9" xfId="20510"/>
    <cellStyle name="差_22湖南_Sheet3" xfId="20511"/>
    <cellStyle name="差_22湖南_Sheet3 10" xfId="20512"/>
    <cellStyle name="差_22湖南_Sheet3 11" xfId="20513"/>
    <cellStyle name="差_22湖南_Sheet3 12" xfId="20514"/>
    <cellStyle name="差_22湖南_Sheet3 13" xfId="20515"/>
    <cellStyle name="差_22湖南_Sheet3 14" xfId="20516"/>
    <cellStyle name="差_22湖南_Sheet3 15" xfId="20517"/>
    <cellStyle name="差_22湖南_Sheet3 16" xfId="20518"/>
    <cellStyle name="差_22湖南_Sheet3 17" xfId="20519"/>
    <cellStyle name="差_22湖南_Sheet3 18" xfId="20520"/>
    <cellStyle name="差_22湖南_Sheet3 2" xfId="20521"/>
    <cellStyle name="差_22湖南_Sheet3 3" xfId="20522"/>
    <cellStyle name="差_22湖南_Sheet3 4" xfId="20523"/>
    <cellStyle name="差_22湖南_Sheet3 5" xfId="20524"/>
    <cellStyle name="差_22湖南_Sheet3 6" xfId="20525"/>
    <cellStyle name="差_22湖南_Sheet3 7" xfId="20526"/>
    <cellStyle name="差_22湖南_Sheet3 8" xfId="20527"/>
    <cellStyle name="差_22湖南_Sheet3 9" xfId="20528"/>
    <cellStyle name="差_22湖南_古塔" xfId="20529"/>
    <cellStyle name="差_22湖南_义县" xfId="20530"/>
    <cellStyle name="差_22全县一般收入执行" xfId="20531"/>
    <cellStyle name="差_27重庆" xfId="20532"/>
    <cellStyle name="差_27重庆_19基金转移支付表" xfId="20533"/>
    <cellStyle name="差_27重庆_19基金转移支付表 10" xfId="20534"/>
    <cellStyle name="差_27重庆_19基金转移支付表 11" xfId="20535"/>
    <cellStyle name="差_27重庆_19基金转移支付表 12" xfId="20536"/>
    <cellStyle name="差_27重庆_19基金转移支付表 13" xfId="20537"/>
    <cellStyle name="差_27重庆_19基金转移支付表 14" xfId="20538"/>
    <cellStyle name="差_27重庆_19基金转移支付表 15" xfId="20539"/>
    <cellStyle name="差_27重庆_19基金转移支付表 16" xfId="20540"/>
    <cellStyle name="差_27重庆_19基金转移支付表 17" xfId="20541"/>
    <cellStyle name="差_27重庆_19基金转移支付表 18" xfId="20542"/>
    <cellStyle name="差_27重庆_19基金转移支付表 2" xfId="20543"/>
    <cellStyle name="差_27重庆_19基金转移支付表 3" xfId="20544"/>
    <cellStyle name="差_27重庆_19基金转移支付表 4" xfId="20545"/>
    <cellStyle name="差_27重庆_19基金转移支付表 5" xfId="20546"/>
    <cellStyle name="差_27重庆_19基金转移支付表 6" xfId="20547"/>
    <cellStyle name="差_27重庆_19基金转移支付表 7" xfId="20548"/>
    <cellStyle name="差_27重庆_19基金转移支付表 8" xfId="20549"/>
    <cellStyle name="差_27重庆_19基金转移支付表 9" xfId="20550"/>
    <cellStyle name="差_27重庆_19全县一般支" xfId="20551"/>
    <cellStyle name="差_27重庆_19全县一般支 10" xfId="20552"/>
    <cellStyle name="差_27重庆_19全县一般支 11" xfId="20553"/>
    <cellStyle name="差_27重庆_19全县一般支 12" xfId="20554"/>
    <cellStyle name="差_27重庆_19全县一般支 13" xfId="20555"/>
    <cellStyle name="差_27重庆_19全县一般支 14" xfId="20556"/>
    <cellStyle name="差_27重庆_19全县一般支 15" xfId="20557"/>
    <cellStyle name="差_27重庆_19全县一般支 16" xfId="20558"/>
    <cellStyle name="差_27重庆_19全县一般支 17" xfId="20559"/>
    <cellStyle name="差_27重庆_19全县一般支 18" xfId="20560"/>
    <cellStyle name="差_27重庆_19全县一般支 2" xfId="20561"/>
    <cellStyle name="差_27重庆_19全县一般支 3" xfId="20562"/>
    <cellStyle name="差_27重庆_19全县一般支 4" xfId="20563"/>
    <cellStyle name="差_27重庆_19全县一般支 5" xfId="20564"/>
    <cellStyle name="差_27重庆_19全县一般支 6" xfId="20565"/>
    <cellStyle name="差_27重庆_19全县一般支 7" xfId="20566"/>
    <cellStyle name="差_27重庆_19全县一般支 8" xfId="20567"/>
    <cellStyle name="差_27重庆_19全县一般支 9" xfId="20568"/>
    <cellStyle name="差_27重庆_Sheet3" xfId="20569"/>
    <cellStyle name="差_27重庆_Sheet3 10" xfId="20570"/>
    <cellStyle name="差_27重庆_Sheet3 11" xfId="20571"/>
    <cellStyle name="差_27重庆_Sheet3 12" xfId="20572"/>
    <cellStyle name="差_27重庆_Sheet3 13" xfId="20573"/>
    <cellStyle name="差_27重庆_Sheet3 14" xfId="20574"/>
    <cellStyle name="差_27重庆_Sheet3 15" xfId="20575"/>
    <cellStyle name="差_27重庆_Sheet3 16" xfId="20576"/>
    <cellStyle name="差_27重庆_Sheet3 17" xfId="20577"/>
    <cellStyle name="差_27重庆_Sheet3 18" xfId="20578"/>
    <cellStyle name="差_27重庆_Sheet3 2" xfId="20579"/>
    <cellStyle name="差_27重庆_Sheet3 3" xfId="20580"/>
    <cellStyle name="差_27重庆_Sheet3 4" xfId="20581"/>
    <cellStyle name="差_27重庆_Sheet3 5" xfId="20582"/>
    <cellStyle name="差_27重庆_Sheet3 6" xfId="20583"/>
    <cellStyle name="差_27重庆_Sheet3 7" xfId="20584"/>
    <cellStyle name="差_27重庆_Sheet3 8" xfId="20585"/>
    <cellStyle name="差_27重庆_Sheet3 9" xfId="20586"/>
    <cellStyle name="差_27重庆_古塔" xfId="20587"/>
    <cellStyle name="差_27重庆_义县" xfId="20588"/>
    <cellStyle name="差_28四川" xfId="20589"/>
    <cellStyle name="差_28四川_19基金转移支付表" xfId="20590"/>
    <cellStyle name="差_28四川_19基金转移支付表 10" xfId="20591"/>
    <cellStyle name="差_28四川_19基金转移支付表 11" xfId="20592"/>
    <cellStyle name="差_28四川_19基金转移支付表 12" xfId="20593"/>
    <cellStyle name="差_28四川_19基金转移支付表 13" xfId="20594"/>
    <cellStyle name="差_28四川_19基金转移支付表 14" xfId="20595"/>
    <cellStyle name="差_28四川_19基金转移支付表 15" xfId="20596"/>
    <cellStyle name="差_28四川_19基金转移支付表 16" xfId="20597"/>
    <cellStyle name="差_28四川_19基金转移支付表 17" xfId="20598"/>
    <cellStyle name="差_28四川_19基金转移支付表 18" xfId="20599"/>
    <cellStyle name="差_28四川_19基金转移支付表 2" xfId="20600"/>
    <cellStyle name="差_28四川_19基金转移支付表 3" xfId="20601"/>
    <cellStyle name="差_28四川_19基金转移支付表 4" xfId="20602"/>
    <cellStyle name="差_28四川_19基金转移支付表 5" xfId="20603"/>
    <cellStyle name="差_28四川_19基金转移支付表 6" xfId="20604"/>
    <cellStyle name="差_28四川_19基金转移支付表 7" xfId="20605"/>
    <cellStyle name="差_28四川_19基金转移支付表 8" xfId="20606"/>
    <cellStyle name="差_28四川_19基金转移支付表 9" xfId="20607"/>
    <cellStyle name="差_28四川_19全县一般支" xfId="20608"/>
    <cellStyle name="差_28四川_19全县一般支 10" xfId="20609"/>
    <cellStyle name="差_28四川_19全县一般支 11" xfId="20610"/>
    <cellStyle name="差_28四川_19全县一般支 12" xfId="20611"/>
    <cellStyle name="差_28四川_19全县一般支 13" xfId="20612"/>
    <cellStyle name="差_28四川_19全县一般支 14" xfId="20613"/>
    <cellStyle name="差_28四川_19全县一般支 15" xfId="20614"/>
    <cellStyle name="差_28四川_19全县一般支 16" xfId="20615"/>
    <cellStyle name="差_28四川_19全县一般支 17" xfId="20616"/>
    <cellStyle name="差_28四川_19全县一般支 18" xfId="20617"/>
    <cellStyle name="差_28四川_19全县一般支 2" xfId="20618"/>
    <cellStyle name="差_28四川_19全县一般支 3" xfId="20619"/>
    <cellStyle name="差_28四川_19全县一般支 4" xfId="20620"/>
    <cellStyle name="差_28四川_19全县一般支 5" xfId="20621"/>
    <cellStyle name="差_28四川_19全县一般支 6" xfId="20622"/>
    <cellStyle name="差_28四川_19全县一般支 7" xfId="20623"/>
    <cellStyle name="差_28四川_19全县一般支 8" xfId="20624"/>
    <cellStyle name="差_28四川_19全县一般支 9" xfId="20625"/>
    <cellStyle name="差_28四川_Sheet3" xfId="20626"/>
    <cellStyle name="差_28四川_Sheet3 10" xfId="20627"/>
    <cellStyle name="差_28四川_Sheet3 11" xfId="20628"/>
    <cellStyle name="差_28四川_Sheet3 12" xfId="20629"/>
    <cellStyle name="差_28四川_Sheet3 13" xfId="20630"/>
    <cellStyle name="差_28四川_Sheet3 14" xfId="20631"/>
    <cellStyle name="差_28四川_Sheet3 15" xfId="20632"/>
    <cellStyle name="差_28四川_Sheet3 16" xfId="20633"/>
    <cellStyle name="差_28四川_Sheet3 17" xfId="20634"/>
    <cellStyle name="差_28四川_Sheet3 18" xfId="20635"/>
    <cellStyle name="差_28四川_Sheet3 2" xfId="20636"/>
    <cellStyle name="差_28四川_Sheet3 3" xfId="20637"/>
    <cellStyle name="差_28四川_Sheet3 4" xfId="20638"/>
    <cellStyle name="差_28四川_Sheet3 5" xfId="20639"/>
    <cellStyle name="差_28四川_Sheet3 6" xfId="20640"/>
    <cellStyle name="差_28四川_Sheet3 7" xfId="20641"/>
    <cellStyle name="差_28四川_Sheet3 8" xfId="20642"/>
    <cellStyle name="差_28四川_Sheet3 9" xfId="20643"/>
    <cellStyle name="差_28四川_古塔" xfId="20644"/>
    <cellStyle name="差_28四川_义县" xfId="20645"/>
    <cellStyle name="差_3.公共财政预算平衡" xfId="20646"/>
    <cellStyle name="差_30云南" xfId="20647"/>
    <cellStyle name="差_30云南_1" xfId="20648"/>
    <cellStyle name="差_30云南_1_19基金转移支付表" xfId="20649"/>
    <cellStyle name="差_30云南_1_19基金转移支付表 10" xfId="20650"/>
    <cellStyle name="差_30云南_1_19基金转移支付表 11" xfId="20651"/>
    <cellStyle name="差_30云南_1_19基金转移支付表 12" xfId="20652"/>
    <cellStyle name="差_30云南_1_19基金转移支付表 13" xfId="20653"/>
    <cellStyle name="差_30云南_1_19基金转移支付表 14" xfId="20654"/>
    <cellStyle name="差_30云南_1_19基金转移支付表 15" xfId="20655"/>
    <cellStyle name="差_30云南_1_19基金转移支付表 16" xfId="20656"/>
    <cellStyle name="差_30云南_1_19基金转移支付表 17" xfId="20657"/>
    <cellStyle name="差_30云南_1_19基金转移支付表 18" xfId="20658"/>
    <cellStyle name="差_30云南_1_19基金转移支付表 2" xfId="20659"/>
    <cellStyle name="差_30云南_1_19基金转移支付表 3" xfId="20660"/>
    <cellStyle name="差_30云南_1_19基金转移支付表 4" xfId="20661"/>
    <cellStyle name="差_30云南_1_19基金转移支付表 5" xfId="20662"/>
    <cellStyle name="差_30云南_1_19基金转移支付表 6" xfId="20663"/>
    <cellStyle name="差_30云南_1_19基金转移支付表 7" xfId="20664"/>
    <cellStyle name="差_30云南_1_19基金转移支付表 8" xfId="20665"/>
    <cellStyle name="差_30云南_1_19基金转移支付表 9" xfId="20666"/>
    <cellStyle name="差_30云南_1_19全县一般支" xfId="20667"/>
    <cellStyle name="差_30云南_1_19全县一般支 10" xfId="20668"/>
    <cellStyle name="差_30云南_1_19全县一般支 11" xfId="20669"/>
    <cellStyle name="差_30云南_1_19全县一般支 12" xfId="20670"/>
    <cellStyle name="差_30云南_1_19全县一般支 13" xfId="20671"/>
    <cellStyle name="差_30云南_1_19全县一般支 14" xfId="20672"/>
    <cellStyle name="差_30云南_1_19全县一般支 15" xfId="20673"/>
    <cellStyle name="差_30云南_1_19全县一般支 16" xfId="20674"/>
    <cellStyle name="差_30云南_1_19全县一般支 17" xfId="20675"/>
    <cellStyle name="差_30云南_1_19全县一般支 18" xfId="20676"/>
    <cellStyle name="差_30云南_1_19全县一般支 2" xfId="20677"/>
    <cellStyle name="差_30云南_1_19全县一般支 3" xfId="20678"/>
    <cellStyle name="差_30云南_1_19全县一般支 4" xfId="20679"/>
    <cellStyle name="差_30云南_1_19全县一般支 5" xfId="20680"/>
    <cellStyle name="差_30云南_1_19全县一般支 6" xfId="20681"/>
    <cellStyle name="差_30云南_1_19全县一般支 7" xfId="20682"/>
    <cellStyle name="差_30云南_1_19全县一般支 8" xfId="20683"/>
    <cellStyle name="差_30云南_1_19全县一般支 9" xfId="20684"/>
    <cellStyle name="差_30云南_1_Sheet3" xfId="20685"/>
    <cellStyle name="差_30云南_1_Sheet3 10" xfId="20686"/>
    <cellStyle name="差_30云南_1_Sheet3 11" xfId="20687"/>
    <cellStyle name="差_30云南_1_Sheet3 12" xfId="20688"/>
    <cellStyle name="差_30云南_1_Sheet3 13" xfId="20689"/>
    <cellStyle name="差_30云南_1_Sheet3 14" xfId="20690"/>
    <cellStyle name="差_30云南_1_Sheet3 15" xfId="20691"/>
    <cellStyle name="差_30云南_1_Sheet3 16" xfId="20692"/>
    <cellStyle name="差_30云南_1_Sheet3 17" xfId="20693"/>
    <cellStyle name="差_30云南_1_Sheet3 18" xfId="20694"/>
    <cellStyle name="差_30云南_1_Sheet3 2" xfId="20695"/>
    <cellStyle name="差_30云南_1_Sheet3 3" xfId="20696"/>
    <cellStyle name="差_30云南_1_Sheet3 4" xfId="20697"/>
    <cellStyle name="差_30云南_1_Sheet3 5" xfId="20698"/>
    <cellStyle name="差_30云南_1_Sheet3 6" xfId="20699"/>
    <cellStyle name="差_30云南_1_Sheet3 7" xfId="20700"/>
    <cellStyle name="差_30云南_1_Sheet3 8" xfId="20701"/>
    <cellStyle name="差_30云南_1_Sheet3 9" xfId="20702"/>
    <cellStyle name="差_30云南_1_古塔" xfId="20703"/>
    <cellStyle name="差_30云南_1_义县" xfId="20704"/>
    <cellStyle name="差_30云南_19基金转移支付表" xfId="20705"/>
    <cellStyle name="差_30云南_19基金转移支付表 10" xfId="20706"/>
    <cellStyle name="差_30云南_19基金转移支付表 11" xfId="20707"/>
    <cellStyle name="差_30云南_19基金转移支付表 12" xfId="20708"/>
    <cellStyle name="差_30云南_19基金转移支付表 13" xfId="20709"/>
    <cellStyle name="差_30云南_19基金转移支付表 14" xfId="20710"/>
    <cellStyle name="差_30云南_19基金转移支付表 15" xfId="20711"/>
    <cellStyle name="差_30云南_19基金转移支付表 16" xfId="20712"/>
    <cellStyle name="差_30云南_19基金转移支付表 17" xfId="20713"/>
    <cellStyle name="差_30云南_19基金转移支付表 18" xfId="20714"/>
    <cellStyle name="差_30云南_19基金转移支付表 2" xfId="20715"/>
    <cellStyle name="差_30云南_19基金转移支付表 3" xfId="20716"/>
    <cellStyle name="差_30云南_19基金转移支付表 4" xfId="20717"/>
    <cellStyle name="差_30云南_19基金转移支付表 5" xfId="20718"/>
    <cellStyle name="差_30云南_19基金转移支付表 6" xfId="20719"/>
    <cellStyle name="差_30云南_19基金转移支付表 7" xfId="20720"/>
    <cellStyle name="差_30云南_19基金转移支付表 8" xfId="20721"/>
    <cellStyle name="差_30云南_19基金转移支付表 9" xfId="20722"/>
    <cellStyle name="差_30云南_19全县一般支" xfId="20723"/>
    <cellStyle name="差_30云南_19全县一般支 10" xfId="20724"/>
    <cellStyle name="差_30云南_19全县一般支 11" xfId="20725"/>
    <cellStyle name="差_30云南_19全县一般支 12" xfId="20726"/>
    <cellStyle name="差_30云南_19全县一般支 13" xfId="20727"/>
    <cellStyle name="差_30云南_19全县一般支 14" xfId="20728"/>
    <cellStyle name="差_30云南_19全县一般支 15" xfId="20729"/>
    <cellStyle name="差_30云南_19全县一般支 16" xfId="20730"/>
    <cellStyle name="差_30云南_19全县一般支 17" xfId="20731"/>
    <cellStyle name="差_30云南_19全县一般支 18" xfId="20732"/>
    <cellStyle name="差_30云南_19全县一般支 2" xfId="20733"/>
    <cellStyle name="差_30云南_19全县一般支 3" xfId="20734"/>
    <cellStyle name="差_30云南_19全县一般支 4" xfId="20735"/>
    <cellStyle name="差_30云南_19全县一般支 5" xfId="20736"/>
    <cellStyle name="差_30云南_19全县一般支 6" xfId="20737"/>
    <cellStyle name="差_30云南_19全县一般支 7" xfId="20738"/>
    <cellStyle name="差_30云南_19全县一般支 8" xfId="20739"/>
    <cellStyle name="差_30云南_19全县一般支 9" xfId="20740"/>
    <cellStyle name="差_30云南_Sheet3" xfId="20741"/>
    <cellStyle name="差_30云南_Sheet3 10" xfId="20742"/>
    <cellStyle name="差_30云南_Sheet3 11" xfId="20743"/>
    <cellStyle name="差_30云南_Sheet3 12" xfId="20744"/>
    <cellStyle name="差_30云南_Sheet3 13" xfId="20745"/>
    <cellStyle name="差_30云南_Sheet3 14" xfId="20746"/>
    <cellStyle name="差_30云南_Sheet3 15" xfId="20747"/>
    <cellStyle name="差_30云南_Sheet3 16" xfId="20748"/>
    <cellStyle name="差_30云南_Sheet3 17" xfId="20749"/>
    <cellStyle name="差_30云南_Sheet3 18" xfId="20750"/>
    <cellStyle name="差_30云南_Sheet3 2" xfId="20751"/>
    <cellStyle name="差_30云南_Sheet3 3" xfId="20752"/>
    <cellStyle name="差_30云南_Sheet3 4" xfId="20753"/>
    <cellStyle name="差_30云南_Sheet3 5" xfId="20754"/>
    <cellStyle name="差_30云南_Sheet3 6" xfId="20755"/>
    <cellStyle name="差_30云南_Sheet3 7" xfId="20756"/>
    <cellStyle name="差_30云南_Sheet3 8" xfId="20757"/>
    <cellStyle name="差_30云南_Sheet3 9" xfId="20758"/>
    <cellStyle name="差_30云南_古塔" xfId="20759"/>
    <cellStyle name="差_30云南_义县" xfId="20760"/>
    <cellStyle name="差_33甘肃" xfId="20761"/>
    <cellStyle name="差_33甘肃_古塔" xfId="20762"/>
    <cellStyle name="差_33甘肃_义县" xfId="20763"/>
    <cellStyle name="差_34青海" xfId="20764"/>
    <cellStyle name="差_34青海_1" xfId="20765"/>
    <cellStyle name="差_34青海_1_19基金转移支付表" xfId="20766"/>
    <cellStyle name="差_34青海_1_19基金转移支付表 10" xfId="20767"/>
    <cellStyle name="差_34青海_1_19基金转移支付表 11" xfId="20768"/>
    <cellStyle name="差_34青海_1_19基金转移支付表 12" xfId="20769"/>
    <cellStyle name="差_34青海_1_19基金转移支付表 13" xfId="20770"/>
    <cellStyle name="差_34青海_1_19基金转移支付表 14" xfId="20771"/>
    <cellStyle name="差_34青海_1_19基金转移支付表 15" xfId="20772"/>
    <cellStyle name="差_34青海_1_19基金转移支付表 16" xfId="20773"/>
    <cellStyle name="差_34青海_1_19基金转移支付表 17" xfId="20774"/>
    <cellStyle name="差_34青海_1_19基金转移支付表 18" xfId="20775"/>
    <cellStyle name="差_34青海_1_19基金转移支付表 2" xfId="20776"/>
    <cellStyle name="差_34青海_1_19基金转移支付表 3" xfId="20777"/>
    <cellStyle name="差_34青海_1_19基金转移支付表 4" xfId="20778"/>
    <cellStyle name="差_34青海_1_19基金转移支付表 5" xfId="20779"/>
    <cellStyle name="差_34青海_1_19基金转移支付表 6" xfId="20780"/>
    <cellStyle name="差_34青海_1_19基金转移支付表 7" xfId="20781"/>
    <cellStyle name="差_34青海_1_19基金转移支付表 8" xfId="20782"/>
    <cellStyle name="差_34青海_1_19基金转移支付表 9" xfId="20783"/>
    <cellStyle name="差_34青海_1_19全县一般支" xfId="20784"/>
    <cellStyle name="差_34青海_1_19全县一般支 10" xfId="20785"/>
    <cellStyle name="差_34青海_1_19全县一般支 11" xfId="20786"/>
    <cellStyle name="差_34青海_1_19全县一般支 12" xfId="20787"/>
    <cellStyle name="差_34青海_1_19全县一般支 13" xfId="20788"/>
    <cellStyle name="差_34青海_1_19全县一般支 14" xfId="20789"/>
    <cellStyle name="差_34青海_1_19全县一般支 15" xfId="20790"/>
    <cellStyle name="差_34青海_1_19全县一般支 16" xfId="20791"/>
    <cellStyle name="差_34青海_1_19全县一般支 17" xfId="20792"/>
    <cellStyle name="差_34青海_1_19全县一般支 18" xfId="20793"/>
    <cellStyle name="差_34青海_1_19全县一般支 2" xfId="20794"/>
    <cellStyle name="差_34青海_1_19全县一般支 3" xfId="20795"/>
    <cellStyle name="差_34青海_1_19全县一般支 4" xfId="20796"/>
    <cellStyle name="差_34青海_1_19全县一般支 5" xfId="20797"/>
    <cellStyle name="差_34青海_1_19全县一般支 6" xfId="20798"/>
    <cellStyle name="差_34青海_1_19全县一般支 7" xfId="20799"/>
    <cellStyle name="差_34青海_1_19全县一般支 8" xfId="20800"/>
    <cellStyle name="差_34青海_1_19全县一般支 9" xfId="20801"/>
    <cellStyle name="差_34青海_1_Sheet3" xfId="20802"/>
    <cellStyle name="差_34青海_1_Sheet3 10" xfId="20803"/>
    <cellStyle name="差_34青海_1_Sheet3 11" xfId="20804"/>
    <cellStyle name="差_34青海_1_Sheet3 12" xfId="20805"/>
    <cellStyle name="差_34青海_1_Sheet3 13" xfId="20806"/>
    <cellStyle name="差_34青海_1_Sheet3 14" xfId="20807"/>
    <cellStyle name="差_34青海_1_Sheet3 15" xfId="20808"/>
    <cellStyle name="差_34青海_1_Sheet3 16" xfId="20809"/>
    <cellStyle name="差_34青海_1_Sheet3 17" xfId="20810"/>
    <cellStyle name="差_34青海_1_Sheet3 18" xfId="20811"/>
    <cellStyle name="差_34青海_1_Sheet3 2" xfId="20812"/>
    <cellStyle name="差_34青海_1_Sheet3 3" xfId="20813"/>
    <cellStyle name="差_34青海_1_Sheet3 4" xfId="20814"/>
    <cellStyle name="差_34青海_1_Sheet3 5" xfId="20815"/>
    <cellStyle name="差_34青海_1_Sheet3 6" xfId="20816"/>
    <cellStyle name="差_34青海_1_Sheet3 7" xfId="20817"/>
    <cellStyle name="差_34青海_1_Sheet3 8" xfId="20818"/>
    <cellStyle name="差_34青海_1_Sheet3 9" xfId="20819"/>
    <cellStyle name="差_34青海_1_古塔" xfId="20820"/>
    <cellStyle name="差_34青海_1_义县" xfId="20821"/>
    <cellStyle name="差_34青海_19基金转移支付表" xfId="20822"/>
    <cellStyle name="差_34青海_19基金转移支付表 10" xfId="20823"/>
    <cellStyle name="差_34青海_19基金转移支付表 11" xfId="20824"/>
    <cellStyle name="差_34青海_19基金转移支付表 12" xfId="20825"/>
    <cellStyle name="差_34青海_19基金转移支付表 13" xfId="20826"/>
    <cellStyle name="差_34青海_19基金转移支付表 14" xfId="20827"/>
    <cellStyle name="差_34青海_19基金转移支付表 15" xfId="20828"/>
    <cellStyle name="差_34青海_19基金转移支付表 16" xfId="20829"/>
    <cellStyle name="差_34青海_19基金转移支付表 17" xfId="20830"/>
    <cellStyle name="差_34青海_19基金转移支付表 18" xfId="20831"/>
    <cellStyle name="差_34青海_19基金转移支付表 2" xfId="20832"/>
    <cellStyle name="差_34青海_19基金转移支付表 3" xfId="20833"/>
    <cellStyle name="差_34青海_19基金转移支付表 4" xfId="20834"/>
    <cellStyle name="差_34青海_19基金转移支付表 5" xfId="20835"/>
    <cellStyle name="差_34青海_19基金转移支付表 6" xfId="20836"/>
    <cellStyle name="差_34青海_19基金转移支付表 7" xfId="20837"/>
    <cellStyle name="差_34青海_19基金转移支付表 8" xfId="20838"/>
    <cellStyle name="差_34青海_19基金转移支付表 9" xfId="20839"/>
    <cellStyle name="差_34青海_19全县一般支" xfId="20840"/>
    <cellStyle name="差_34青海_19全县一般支 10" xfId="20841"/>
    <cellStyle name="差_34青海_19全县一般支 11" xfId="20842"/>
    <cellStyle name="差_34青海_19全县一般支 12" xfId="20843"/>
    <cellStyle name="差_34青海_19全县一般支 13" xfId="20844"/>
    <cellStyle name="差_34青海_19全县一般支 14" xfId="20845"/>
    <cellStyle name="差_34青海_19全县一般支 15" xfId="20846"/>
    <cellStyle name="差_34青海_19全县一般支 16" xfId="20847"/>
    <cellStyle name="差_34青海_19全县一般支 17" xfId="20848"/>
    <cellStyle name="差_34青海_19全县一般支 18" xfId="20849"/>
    <cellStyle name="差_34青海_19全县一般支 2" xfId="20850"/>
    <cellStyle name="差_34青海_19全县一般支 3" xfId="20851"/>
    <cellStyle name="差_34青海_19全县一般支 4" xfId="20852"/>
    <cellStyle name="差_34青海_19全县一般支 5" xfId="20853"/>
    <cellStyle name="差_34青海_19全县一般支 6" xfId="20854"/>
    <cellStyle name="差_34青海_19全县一般支 7" xfId="20855"/>
    <cellStyle name="差_34青海_19全县一般支 8" xfId="20856"/>
    <cellStyle name="差_34青海_19全县一般支 9" xfId="20857"/>
    <cellStyle name="差_34青海_Sheet3" xfId="20858"/>
    <cellStyle name="差_34青海_Sheet3 10" xfId="20859"/>
    <cellStyle name="差_34青海_Sheet3 11" xfId="20860"/>
    <cellStyle name="差_34青海_Sheet3 12" xfId="20861"/>
    <cellStyle name="差_34青海_Sheet3 13" xfId="20862"/>
    <cellStyle name="差_34青海_Sheet3 14" xfId="20863"/>
    <cellStyle name="差_34青海_Sheet3 15" xfId="20864"/>
    <cellStyle name="差_34青海_Sheet3 16" xfId="20865"/>
    <cellStyle name="差_34青海_Sheet3 17" xfId="20866"/>
    <cellStyle name="差_34青海_Sheet3 18" xfId="20867"/>
    <cellStyle name="差_34青海_Sheet3 2" xfId="20868"/>
    <cellStyle name="差_34青海_Sheet3 3" xfId="20869"/>
    <cellStyle name="差_34青海_Sheet3 4" xfId="20870"/>
    <cellStyle name="差_34青海_Sheet3 5" xfId="20871"/>
    <cellStyle name="差_34青海_Sheet3 6" xfId="20872"/>
    <cellStyle name="差_34青海_Sheet3 7" xfId="20873"/>
    <cellStyle name="差_34青海_Sheet3 8" xfId="20874"/>
    <cellStyle name="差_34青海_Sheet3 9" xfId="20875"/>
    <cellStyle name="差_34青海_古塔" xfId="20876"/>
    <cellStyle name="差_34青海_义县" xfId="20877"/>
    <cellStyle name="差_530623_2006年县级财政报表附表" xfId="20878"/>
    <cellStyle name="差_530623_2006年县级财政报表附表_古塔" xfId="20879"/>
    <cellStyle name="差_530623_2006年县级财政报表附表_义县" xfId="20880"/>
    <cellStyle name="差_530629_2006年县级财政报表附表" xfId="20881"/>
    <cellStyle name="差_530629_2006年县级财政报表附表_19基金转移支付表" xfId="20882"/>
    <cellStyle name="差_530629_2006年县级财政报表附表_19基金转移支付表 10" xfId="20883"/>
    <cellStyle name="差_530629_2006年县级财政报表附表_19基金转移支付表 11" xfId="20884"/>
    <cellStyle name="差_530629_2006年县级财政报表附表_19基金转移支付表 12" xfId="20885"/>
    <cellStyle name="差_530629_2006年县级财政报表附表_19基金转移支付表 13" xfId="20886"/>
    <cellStyle name="差_530629_2006年县级财政报表附表_19基金转移支付表 14" xfId="20887"/>
    <cellStyle name="差_530629_2006年县级财政报表附表_19基金转移支付表 15" xfId="20888"/>
    <cellStyle name="差_530629_2006年县级财政报表附表_19基金转移支付表 16" xfId="20889"/>
    <cellStyle name="差_530629_2006年县级财政报表附表_19基金转移支付表 17" xfId="20890"/>
    <cellStyle name="差_530629_2006年县级财政报表附表_19基金转移支付表 18" xfId="20891"/>
    <cellStyle name="差_530629_2006年县级财政报表附表_19基金转移支付表 2" xfId="20892"/>
    <cellStyle name="差_530629_2006年县级财政报表附表_19基金转移支付表 3" xfId="20893"/>
    <cellStyle name="差_530629_2006年县级财政报表附表_19基金转移支付表 4" xfId="20894"/>
    <cellStyle name="差_530629_2006年县级财政报表附表_19基金转移支付表 5" xfId="20895"/>
    <cellStyle name="差_530629_2006年县级财政报表附表_19基金转移支付表 6" xfId="20896"/>
    <cellStyle name="差_530629_2006年县级财政报表附表_19基金转移支付表 7" xfId="20897"/>
    <cellStyle name="差_530629_2006年县级财政报表附表_19基金转移支付表 8" xfId="20898"/>
    <cellStyle name="差_530629_2006年县级财政报表附表_19基金转移支付表 9" xfId="20899"/>
    <cellStyle name="差_530629_2006年县级财政报表附表_19全县一般支" xfId="20900"/>
    <cellStyle name="差_530629_2006年县级财政报表附表_19全县一般支 10" xfId="20901"/>
    <cellStyle name="差_530629_2006年县级财政报表附表_19全县一般支 11" xfId="20902"/>
    <cellStyle name="差_530629_2006年县级财政报表附表_19全县一般支 12" xfId="20903"/>
    <cellStyle name="差_530629_2006年县级财政报表附表_19全县一般支 13" xfId="20904"/>
    <cellStyle name="差_530629_2006年县级财政报表附表_19全县一般支 14" xfId="20905"/>
    <cellStyle name="差_530629_2006年县级财政报表附表_19全县一般支 15" xfId="20906"/>
    <cellStyle name="差_530629_2006年县级财政报表附表_19全县一般支 16" xfId="20907"/>
    <cellStyle name="差_530629_2006年县级财政报表附表_19全县一般支 17" xfId="20908"/>
    <cellStyle name="差_530629_2006年县级财政报表附表_19全县一般支 18" xfId="20909"/>
    <cellStyle name="差_530629_2006年县级财政报表附表_19全县一般支 2" xfId="20910"/>
    <cellStyle name="差_530629_2006年县级财政报表附表_19全县一般支 3" xfId="20911"/>
    <cellStyle name="差_530629_2006年县级财政报表附表_19全县一般支 4" xfId="20912"/>
    <cellStyle name="差_530629_2006年县级财政报表附表_19全县一般支 5" xfId="20913"/>
    <cellStyle name="差_530629_2006年县级财政报表附表_19全县一般支 6" xfId="20914"/>
    <cellStyle name="差_530629_2006年县级财政报表附表_19全县一般支 7" xfId="20915"/>
    <cellStyle name="差_530629_2006年县级财政报表附表_19全县一般支 8" xfId="20916"/>
    <cellStyle name="差_530629_2006年县级财政报表附表_19全县一般支 9" xfId="20917"/>
    <cellStyle name="差_530629_2006年县级财政报表附表_Sheet3" xfId="20918"/>
    <cellStyle name="差_530629_2006年县级财政报表附表_Sheet3 10" xfId="20919"/>
    <cellStyle name="差_530629_2006年县级财政报表附表_Sheet3 11" xfId="20920"/>
    <cellStyle name="差_530629_2006年县级财政报表附表_Sheet3 12" xfId="20921"/>
    <cellStyle name="差_530629_2006年县级财政报表附表_Sheet3 13" xfId="20922"/>
    <cellStyle name="差_530629_2006年县级财政报表附表_Sheet3 14" xfId="20923"/>
    <cellStyle name="差_530629_2006年县级财政报表附表_Sheet3 15" xfId="20924"/>
    <cellStyle name="差_530629_2006年县级财政报表附表_Sheet3 16" xfId="20925"/>
    <cellStyle name="差_530629_2006年县级财政报表附表_Sheet3 17" xfId="20926"/>
    <cellStyle name="差_530629_2006年县级财政报表附表_Sheet3 18" xfId="20927"/>
    <cellStyle name="差_530629_2006年县级财政报表附表_Sheet3 2" xfId="20928"/>
    <cellStyle name="差_530629_2006年县级财政报表附表_Sheet3 3" xfId="20929"/>
    <cellStyle name="差_530629_2006年县级财政报表附表_Sheet3 4" xfId="20930"/>
    <cellStyle name="差_530629_2006年县级财政报表附表_Sheet3 5" xfId="20931"/>
    <cellStyle name="差_530629_2006年县级财政报表附表_Sheet3 6" xfId="20932"/>
    <cellStyle name="差_530629_2006年县级财政报表附表_Sheet3 7" xfId="20933"/>
    <cellStyle name="差_530629_2006年县级财政报表附表_Sheet3 8" xfId="20934"/>
    <cellStyle name="差_530629_2006年县级财政报表附表_Sheet3 9" xfId="20935"/>
    <cellStyle name="差_530629_2006年县级财政报表附表_古塔" xfId="20936"/>
    <cellStyle name="差_530629_2006年县级财政报表附表_义县" xfId="20937"/>
    <cellStyle name="差_5334_2006年迪庆县级财政报表附表" xfId="20938"/>
    <cellStyle name="差_5334_2006年迪庆县级财政报表附表_19基金转移支付表" xfId="20939"/>
    <cellStyle name="差_5334_2006年迪庆县级财政报表附表_19基金转移支付表 10" xfId="20940"/>
    <cellStyle name="差_5334_2006年迪庆县级财政报表附表_19基金转移支付表 11" xfId="20941"/>
    <cellStyle name="差_5334_2006年迪庆县级财政报表附表_19基金转移支付表 12" xfId="20942"/>
    <cellStyle name="差_5334_2006年迪庆县级财政报表附表_19基金转移支付表 13" xfId="20943"/>
    <cellStyle name="差_5334_2006年迪庆县级财政报表附表_19基金转移支付表 14" xfId="20944"/>
    <cellStyle name="差_5334_2006年迪庆县级财政报表附表_19基金转移支付表 15" xfId="20945"/>
    <cellStyle name="差_5334_2006年迪庆县级财政报表附表_19基金转移支付表 16" xfId="20946"/>
    <cellStyle name="差_5334_2006年迪庆县级财政报表附表_19基金转移支付表 17" xfId="20947"/>
    <cellStyle name="差_5334_2006年迪庆县级财政报表附表_19基金转移支付表 18" xfId="20948"/>
    <cellStyle name="差_5334_2006年迪庆县级财政报表附表_19基金转移支付表 2" xfId="20949"/>
    <cellStyle name="差_5334_2006年迪庆县级财政报表附表_19基金转移支付表 3" xfId="20950"/>
    <cellStyle name="差_5334_2006年迪庆县级财政报表附表_19基金转移支付表 4" xfId="20951"/>
    <cellStyle name="差_5334_2006年迪庆县级财政报表附表_19基金转移支付表 5" xfId="20952"/>
    <cellStyle name="差_5334_2006年迪庆县级财政报表附表_19基金转移支付表 6" xfId="20953"/>
    <cellStyle name="差_5334_2006年迪庆县级财政报表附表_19基金转移支付表 7" xfId="20954"/>
    <cellStyle name="差_5334_2006年迪庆县级财政报表附表_19基金转移支付表 8" xfId="20955"/>
    <cellStyle name="差_5334_2006年迪庆县级财政报表附表_19基金转移支付表 9" xfId="20956"/>
    <cellStyle name="差_5334_2006年迪庆县级财政报表附表_19全县一般支" xfId="20957"/>
    <cellStyle name="差_5334_2006年迪庆县级财政报表附表_19全县一般支 10" xfId="20958"/>
    <cellStyle name="差_5334_2006年迪庆县级财政报表附表_19全县一般支 11" xfId="20959"/>
    <cellStyle name="差_5334_2006年迪庆县级财政报表附表_19全县一般支 12" xfId="20960"/>
    <cellStyle name="差_5334_2006年迪庆县级财政报表附表_19全县一般支 13" xfId="20961"/>
    <cellStyle name="差_5334_2006年迪庆县级财政报表附表_19全县一般支 14" xfId="20962"/>
    <cellStyle name="差_5334_2006年迪庆县级财政报表附表_19全县一般支 15" xfId="20963"/>
    <cellStyle name="差_5334_2006年迪庆县级财政报表附表_19全县一般支 16" xfId="20964"/>
    <cellStyle name="差_5334_2006年迪庆县级财政报表附表_19全县一般支 17" xfId="20965"/>
    <cellStyle name="差_5334_2006年迪庆县级财政报表附表_19全县一般支 18" xfId="20966"/>
    <cellStyle name="差_5334_2006年迪庆县级财政报表附表_19全县一般支 2" xfId="20967"/>
    <cellStyle name="差_5334_2006年迪庆县级财政报表附表_19全县一般支 3" xfId="20968"/>
    <cellStyle name="差_5334_2006年迪庆县级财政报表附表_19全县一般支 4" xfId="20969"/>
    <cellStyle name="差_5334_2006年迪庆县级财政报表附表_19全县一般支 5" xfId="20970"/>
    <cellStyle name="差_5334_2006年迪庆县级财政报表附表_19全县一般支 6" xfId="20971"/>
    <cellStyle name="差_5334_2006年迪庆县级财政报表附表_19全县一般支 7" xfId="20972"/>
    <cellStyle name="差_5334_2006年迪庆县级财政报表附表_19全县一般支 8" xfId="20973"/>
    <cellStyle name="差_5334_2006年迪庆县级财政报表附表_19全县一般支 9" xfId="20974"/>
    <cellStyle name="差_5334_2006年迪庆县级财政报表附表_Sheet3" xfId="20975"/>
    <cellStyle name="差_5334_2006年迪庆县级财政报表附表_Sheet3 10" xfId="20976"/>
    <cellStyle name="差_5334_2006年迪庆县级财政报表附表_Sheet3 11" xfId="20977"/>
    <cellStyle name="差_5334_2006年迪庆县级财政报表附表_Sheet3 12" xfId="20978"/>
    <cellStyle name="差_5334_2006年迪庆县级财政报表附表_Sheet3 13" xfId="20979"/>
    <cellStyle name="差_5334_2006年迪庆县级财政报表附表_Sheet3 14" xfId="20980"/>
    <cellStyle name="差_5334_2006年迪庆县级财政报表附表_Sheet3 15" xfId="20981"/>
    <cellStyle name="差_5334_2006年迪庆县级财政报表附表_Sheet3 16" xfId="20982"/>
    <cellStyle name="差_5334_2006年迪庆县级财政报表附表_Sheet3 17" xfId="20983"/>
    <cellStyle name="差_5334_2006年迪庆县级财政报表附表_Sheet3 18" xfId="20984"/>
    <cellStyle name="差_5334_2006年迪庆县级财政报表附表_Sheet3 2" xfId="20985"/>
    <cellStyle name="差_5334_2006年迪庆县级财政报表附表_Sheet3 3" xfId="20986"/>
    <cellStyle name="差_5334_2006年迪庆县级财政报表附表_Sheet3 4" xfId="20987"/>
    <cellStyle name="差_5334_2006年迪庆县级财政报表附表_Sheet3 5" xfId="20988"/>
    <cellStyle name="差_5334_2006年迪庆县级财政报表附表_Sheet3 6" xfId="20989"/>
    <cellStyle name="差_5334_2006年迪庆县级财政报表附表_Sheet3 7" xfId="20990"/>
    <cellStyle name="差_5334_2006年迪庆县级财政报表附表_Sheet3 8" xfId="20991"/>
    <cellStyle name="差_5334_2006年迪庆县级财政报表附表_Sheet3 9" xfId="20992"/>
    <cellStyle name="差_5334_2006年迪庆县级财政报表附表_古塔" xfId="20993"/>
    <cellStyle name="差_5334_2006年迪庆县级财政报表附表_义县" xfId="20994"/>
    <cellStyle name="差_Book1" xfId="20995"/>
    <cellStyle name="差_Book1_1" xfId="20996"/>
    <cellStyle name="差_Book1_19基金转移支付表" xfId="20997"/>
    <cellStyle name="差_Book1_19基金转移支付表 10" xfId="20998"/>
    <cellStyle name="差_Book1_19基金转移支付表 11" xfId="20999"/>
    <cellStyle name="差_Book1_19基金转移支付表 12" xfId="21000"/>
    <cellStyle name="差_Book1_19基金转移支付表 13" xfId="21001"/>
    <cellStyle name="差_Book1_19基金转移支付表 14" xfId="21002"/>
    <cellStyle name="差_Book1_19基金转移支付表 15" xfId="21003"/>
    <cellStyle name="差_Book1_19基金转移支付表 16" xfId="21004"/>
    <cellStyle name="差_Book1_19基金转移支付表 17" xfId="21005"/>
    <cellStyle name="差_Book1_19基金转移支付表 18" xfId="21006"/>
    <cellStyle name="差_Book1_19基金转移支付表 2" xfId="21007"/>
    <cellStyle name="差_Book1_19基金转移支付表 3" xfId="21008"/>
    <cellStyle name="差_Book1_19基金转移支付表 4" xfId="21009"/>
    <cellStyle name="差_Book1_19基金转移支付表 5" xfId="21010"/>
    <cellStyle name="差_Book1_19基金转移支付表 6" xfId="21011"/>
    <cellStyle name="差_Book1_19基金转移支付表 7" xfId="21012"/>
    <cellStyle name="差_Book1_19基金转移支付表 8" xfId="21013"/>
    <cellStyle name="差_Book1_19基金转移支付表 9" xfId="21014"/>
    <cellStyle name="差_Book1_19全县一般支" xfId="21015"/>
    <cellStyle name="差_Book1_19全县一般支 10" xfId="21016"/>
    <cellStyle name="差_Book1_19全县一般支 11" xfId="21017"/>
    <cellStyle name="差_Book1_19全县一般支 12" xfId="21018"/>
    <cellStyle name="差_Book1_19全县一般支 13" xfId="21019"/>
    <cellStyle name="差_Book1_19全县一般支 14" xfId="21020"/>
    <cellStyle name="差_Book1_19全县一般支 15" xfId="21021"/>
    <cellStyle name="差_Book1_19全县一般支 16" xfId="21022"/>
    <cellStyle name="差_Book1_19全县一般支 17" xfId="21023"/>
    <cellStyle name="差_Book1_19全县一般支 18" xfId="21024"/>
    <cellStyle name="差_Book1_19全县一般支 2" xfId="21025"/>
    <cellStyle name="差_Book1_19全县一般支 3" xfId="21026"/>
    <cellStyle name="差_Book1_19全县一般支 4" xfId="21027"/>
    <cellStyle name="差_Book1_19全县一般支 5" xfId="21028"/>
    <cellStyle name="差_Book1_19全县一般支 6" xfId="21029"/>
    <cellStyle name="差_Book1_19全县一般支 7" xfId="21030"/>
    <cellStyle name="差_Book1_19全县一般支 8" xfId="21031"/>
    <cellStyle name="差_Book1_19全县一般支 9" xfId="21032"/>
    <cellStyle name="差_Book1_2" xfId="21033"/>
    <cellStyle name="差_Book1_3.公共财政预算平衡" xfId="21034"/>
    <cellStyle name="差_Book1_3.公共财政预算平衡 10" xfId="21035"/>
    <cellStyle name="差_Book1_3.公共财政预算平衡 11" xfId="21036"/>
    <cellStyle name="差_Book1_3.公共财政预算平衡 12" xfId="21037"/>
    <cellStyle name="差_Book1_3.公共财政预算平衡 13" xfId="21038"/>
    <cellStyle name="差_Book1_3.公共财政预算平衡 14" xfId="21039"/>
    <cellStyle name="差_Book1_3.公共财政预算平衡 15" xfId="21040"/>
    <cellStyle name="差_Book1_3.公共财政预算平衡 16" xfId="21041"/>
    <cellStyle name="差_Book1_3.公共财政预算平衡 17" xfId="21042"/>
    <cellStyle name="差_Book1_3.公共财政预算平衡 18" xfId="21043"/>
    <cellStyle name="差_Book1_3.公共财政预算平衡 2" xfId="21044"/>
    <cellStyle name="差_Book1_3.公共财政预算平衡 3" xfId="21045"/>
    <cellStyle name="差_Book1_3.公共财政预算平衡 4" xfId="21046"/>
    <cellStyle name="差_Book1_3.公共财政预算平衡 5" xfId="21047"/>
    <cellStyle name="差_Book1_3.公共财政预算平衡 6" xfId="21048"/>
    <cellStyle name="差_Book1_3.公共财政预算平衡 7" xfId="21049"/>
    <cellStyle name="差_Book1_3.公共财政预算平衡 8" xfId="21050"/>
    <cellStyle name="差_Book1_3.公共财政预算平衡 9" xfId="21051"/>
    <cellStyle name="差_Book1_3.公共财政预算平衡_19社收" xfId="21052"/>
    <cellStyle name="差_Book1_3.公共财政预算平衡_22全县一般收入执行" xfId="21053"/>
    <cellStyle name="差_Book1_Sheet3" xfId="21054"/>
    <cellStyle name="差_Book1_Sheet3 10" xfId="21055"/>
    <cellStyle name="差_Book1_Sheet3 11" xfId="21056"/>
    <cellStyle name="差_Book1_Sheet3 12" xfId="21057"/>
    <cellStyle name="差_Book1_Sheet3 13" xfId="21058"/>
    <cellStyle name="差_Book1_Sheet3 14" xfId="21059"/>
    <cellStyle name="差_Book1_Sheet3 15" xfId="21060"/>
    <cellStyle name="差_Book1_Sheet3 16" xfId="21061"/>
    <cellStyle name="差_Book1_Sheet3 17" xfId="21062"/>
    <cellStyle name="差_Book1_Sheet3 18" xfId="21063"/>
    <cellStyle name="差_Book1_Sheet3 2" xfId="21064"/>
    <cellStyle name="差_Book1_Sheet3 3" xfId="21065"/>
    <cellStyle name="差_Book1_Sheet3 4" xfId="21066"/>
    <cellStyle name="差_Book1_Sheet3 5" xfId="21067"/>
    <cellStyle name="差_Book1_Sheet3 6" xfId="21068"/>
    <cellStyle name="差_Book1_Sheet3 7" xfId="21069"/>
    <cellStyle name="差_Book1_Sheet3 8" xfId="21070"/>
    <cellStyle name="差_Book1_Sheet3 9" xfId="21071"/>
    <cellStyle name="差_Book1_古塔" xfId="21072"/>
    <cellStyle name="差_Book1_义县" xfId="21073"/>
    <cellStyle name="差_Book2" xfId="21074"/>
    <cellStyle name="差_Book2_19基金转移支付表" xfId="21075"/>
    <cellStyle name="差_Book2_19基金转移支付表 10" xfId="21076"/>
    <cellStyle name="差_Book2_19基金转移支付表 11" xfId="21077"/>
    <cellStyle name="差_Book2_19基金转移支付表 12" xfId="21078"/>
    <cellStyle name="差_Book2_19基金转移支付表 13" xfId="21079"/>
    <cellStyle name="差_Book2_19基金转移支付表 14" xfId="21080"/>
    <cellStyle name="差_Book2_19基金转移支付表 15" xfId="21081"/>
    <cellStyle name="差_Book2_19基金转移支付表 16" xfId="21082"/>
    <cellStyle name="差_Book2_19基金转移支付表 17" xfId="21083"/>
    <cellStyle name="差_Book2_19基金转移支付表 18" xfId="21084"/>
    <cellStyle name="差_Book2_19基金转移支付表 2" xfId="21085"/>
    <cellStyle name="差_Book2_19基金转移支付表 3" xfId="21086"/>
    <cellStyle name="差_Book2_19基金转移支付表 4" xfId="21087"/>
    <cellStyle name="差_Book2_19基金转移支付表 5" xfId="21088"/>
    <cellStyle name="差_Book2_19基金转移支付表 6" xfId="21089"/>
    <cellStyle name="差_Book2_19基金转移支付表 7" xfId="21090"/>
    <cellStyle name="差_Book2_19基金转移支付表 8" xfId="21091"/>
    <cellStyle name="差_Book2_19基金转移支付表 9" xfId="21092"/>
    <cellStyle name="差_Book2_19全县一般支" xfId="21093"/>
    <cellStyle name="差_Book2_19全县一般支 10" xfId="21094"/>
    <cellStyle name="差_Book2_19全县一般支 11" xfId="21095"/>
    <cellStyle name="差_Book2_19全县一般支 12" xfId="21096"/>
    <cellStyle name="差_Book2_19全县一般支 13" xfId="21097"/>
    <cellStyle name="差_Book2_19全县一般支 14" xfId="21098"/>
    <cellStyle name="差_Book2_19全县一般支 15" xfId="21099"/>
    <cellStyle name="差_Book2_19全县一般支 16" xfId="21100"/>
    <cellStyle name="差_Book2_19全县一般支 17" xfId="21101"/>
    <cellStyle name="差_Book2_19全县一般支 18" xfId="21102"/>
    <cellStyle name="差_Book2_19全县一般支 2" xfId="21103"/>
    <cellStyle name="差_Book2_19全县一般支 3" xfId="21104"/>
    <cellStyle name="差_Book2_19全县一般支 4" xfId="21105"/>
    <cellStyle name="差_Book2_19全县一般支 5" xfId="21106"/>
    <cellStyle name="差_Book2_19全县一般支 6" xfId="21107"/>
    <cellStyle name="差_Book2_19全县一般支 7" xfId="21108"/>
    <cellStyle name="差_Book2_19全县一般支 8" xfId="21109"/>
    <cellStyle name="差_Book2_19全县一般支 9" xfId="21110"/>
    <cellStyle name="差_Book2_Sheet3" xfId="21111"/>
    <cellStyle name="差_Book2_Sheet3 10" xfId="21112"/>
    <cellStyle name="差_Book2_Sheet3 11" xfId="21113"/>
    <cellStyle name="差_Book2_Sheet3 12" xfId="21114"/>
    <cellStyle name="差_Book2_Sheet3 13" xfId="21115"/>
    <cellStyle name="差_Book2_Sheet3 14" xfId="21116"/>
    <cellStyle name="差_Book2_Sheet3 15" xfId="21117"/>
    <cellStyle name="差_Book2_Sheet3 16" xfId="21118"/>
    <cellStyle name="差_Book2_Sheet3 17" xfId="21119"/>
    <cellStyle name="差_Book2_Sheet3 18" xfId="21120"/>
    <cellStyle name="差_Book2_Sheet3 2" xfId="21121"/>
    <cellStyle name="差_Book2_Sheet3 3" xfId="21122"/>
    <cellStyle name="差_Book2_Sheet3 4" xfId="21123"/>
    <cellStyle name="差_Book2_Sheet3 5" xfId="21124"/>
    <cellStyle name="差_Book2_Sheet3 6" xfId="21125"/>
    <cellStyle name="差_Book2_Sheet3 7" xfId="21126"/>
    <cellStyle name="差_Book2_Sheet3 8" xfId="21127"/>
    <cellStyle name="差_Book2_Sheet3 9" xfId="21128"/>
    <cellStyle name="差_Book2_古塔" xfId="21129"/>
    <cellStyle name="差_Book2_义县" xfId="21130"/>
    <cellStyle name="差_gdp" xfId="21131"/>
    <cellStyle name="差_gdp_19基金转移支付表" xfId="21132"/>
    <cellStyle name="差_gdp_19基金转移支付表 10" xfId="21133"/>
    <cellStyle name="差_gdp_19基金转移支付表 11" xfId="21134"/>
    <cellStyle name="差_gdp_19基金转移支付表 12" xfId="21135"/>
    <cellStyle name="差_gdp_19基金转移支付表 13" xfId="21136"/>
    <cellStyle name="差_gdp_19基金转移支付表 14" xfId="21137"/>
    <cellStyle name="差_gdp_19基金转移支付表 15" xfId="21138"/>
    <cellStyle name="差_gdp_19基金转移支付表 16" xfId="21139"/>
    <cellStyle name="差_gdp_19基金转移支付表 17" xfId="21140"/>
    <cellStyle name="差_gdp_19基金转移支付表 18" xfId="21141"/>
    <cellStyle name="差_gdp_19基金转移支付表 2" xfId="21142"/>
    <cellStyle name="差_gdp_19基金转移支付表 3" xfId="21143"/>
    <cellStyle name="差_gdp_19基金转移支付表 4" xfId="21144"/>
    <cellStyle name="差_gdp_19基金转移支付表 5" xfId="21145"/>
    <cellStyle name="差_gdp_19基金转移支付表 6" xfId="21146"/>
    <cellStyle name="差_gdp_19基金转移支付表 7" xfId="21147"/>
    <cellStyle name="差_gdp_19基金转移支付表 8" xfId="21148"/>
    <cellStyle name="差_gdp_19基金转移支付表 9" xfId="21149"/>
    <cellStyle name="差_gdp_19全县一般支" xfId="21150"/>
    <cellStyle name="差_gdp_19全县一般支 10" xfId="21151"/>
    <cellStyle name="差_gdp_19全县一般支 11" xfId="21152"/>
    <cellStyle name="差_gdp_19全县一般支 12" xfId="21153"/>
    <cellStyle name="差_gdp_19全县一般支 13" xfId="21154"/>
    <cellStyle name="差_gdp_19全县一般支 14" xfId="21155"/>
    <cellStyle name="差_gdp_19全县一般支 15" xfId="21156"/>
    <cellStyle name="差_gdp_19全县一般支 16" xfId="21157"/>
    <cellStyle name="差_gdp_19全县一般支 17" xfId="21158"/>
    <cellStyle name="差_gdp_19全县一般支 18" xfId="21159"/>
    <cellStyle name="差_gdp_19全县一般支 2" xfId="21160"/>
    <cellStyle name="差_gdp_19全县一般支 3" xfId="21161"/>
    <cellStyle name="差_gdp_19全县一般支 4" xfId="21162"/>
    <cellStyle name="差_gdp_19全县一般支 5" xfId="21163"/>
    <cellStyle name="差_gdp_19全县一般支 6" xfId="21164"/>
    <cellStyle name="差_gdp_19全县一般支 7" xfId="21165"/>
    <cellStyle name="差_gdp_19全县一般支 8" xfId="21166"/>
    <cellStyle name="差_gdp_19全县一般支 9" xfId="21167"/>
    <cellStyle name="差_gdp_Sheet3" xfId="21168"/>
    <cellStyle name="差_gdp_Sheet3 10" xfId="21169"/>
    <cellStyle name="差_gdp_Sheet3 11" xfId="21170"/>
    <cellStyle name="差_gdp_Sheet3 12" xfId="21171"/>
    <cellStyle name="差_gdp_Sheet3 13" xfId="21172"/>
    <cellStyle name="差_gdp_Sheet3 14" xfId="21173"/>
    <cellStyle name="差_gdp_Sheet3 15" xfId="21174"/>
    <cellStyle name="差_gdp_Sheet3 16" xfId="21175"/>
    <cellStyle name="差_gdp_Sheet3 17" xfId="21176"/>
    <cellStyle name="差_gdp_Sheet3 18" xfId="21177"/>
    <cellStyle name="差_gdp_Sheet3 2" xfId="21178"/>
    <cellStyle name="差_gdp_Sheet3 3" xfId="21179"/>
    <cellStyle name="差_gdp_Sheet3 4" xfId="21180"/>
    <cellStyle name="差_gdp_Sheet3 5" xfId="21181"/>
    <cellStyle name="差_gdp_Sheet3 6" xfId="21182"/>
    <cellStyle name="差_gdp_Sheet3 7" xfId="21183"/>
    <cellStyle name="差_gdp_Sheet3 8" xfId="21184"/>
    <cellStyle name="差_gdp_Sheet3 9" xfId="21185"/>
    <cellStyle name="差_gdp_古塔" xfId="21186"/>
    <cellStyle name="差_gdp_义县" xfId="21187"/>
    <cellStyle name="差_M01-2(州市补助收入)" xfId="21188"/>
    <cellStyle name="差_M01-2(州市补助收入)_19基金转移支付表" xfId="21189"/>
    <cellStyle name="差_M01-2(州市补助收入)_19基金转移支付表 10" xfId="21190"/>
    <cellStyle name="差_M01-2(州市补助收入)_19基金转移支付表 11" xfId="21191"/>
    <cellStyle name="差_M01-2(州市补助收入)_19基金转移支付表 12" xfId="21192"/>
    <cellStyle name="差_M01-2(州市补助收入)_19基金转移支付表 13" xfId="21193"/>
    <cellStyle name="差_M01-2(州市补助收入)_19基金转移支付表 14" xfId="21194"/>
    <cellStyle name="差_M01-2(州市补助收入)_19基金转移支付表 15" xfId="21195"/>
    <cellStyle name="差_M01-2(州市补助收入)_19基金转移支付表 16" xfId="21196"/>
    <cellStyle name="差_M01-2(州市补助收入)_19基金转移支付表 17" xfId="21197"/>
    <cellStyle name="差_M01-2(州市补助收入)_19基金转移支付表 18" xfId="21198"/>
    <cellStyle name="差_M01-2(州市补助收入)_19基金转移支付表 2" xfId="21199"/>
    <cellStyle name="差_M01-2(州市补助收入)_19基金转移支付表 3" xfId="21200"/>
    <cellStyle name="差_M01-2(州市补助收入)_19基金转移支付表 4" xfId="21201"/>
    <cellStyle name="差_M01-2(州市补助收入)_19基金转移支付表 5" xfId="21202"/>
    <cellStyle name="差_M01-2(州市补助收入)_19基金转移支付表 6" xfId="21203"/>
    <cellStyle name="差_M01-2(州市补助收入)_19基金转移支付表 7" xfId="21204"/>
    <cellStyle name="差_M01-2(州市补助收入)_19基金转移支付表 8" xfId="21205"/>
    <cellStyle name="差_M01-2(州市补助收入)_19基金转移支付表 9" xfId="21206"/>
    <cellStyle name="差_M01-2(州市补助收入)_19全县一般支" xfId="21207"/>
    <cellStyle name="差_M01-2(州市补助收入)_19全县一般支 10" xfId="21208"/>
    <cellStyle name="差_M01-2(州市补助收入)_19全县一般支 11" xfId="21209"/>
    <cellStyle name="差_M01-2(州市补助收入)_19全县一般支 12" xfId="21210"/>
    <cellStyle name="差_M01-2(州市补助收入)_19全县一般支 13" xfId="21211"/>
    <cellStyle name="差_M01-2(州市补助收入)_19全县一般支 14" xfId="21212"/>
    <cellStyle name="差_M01-2(州市补助收入)_19全县一般支 15" xfId="21213"/>
    <cellStyle name="差_M01-2(州市补助收入)_19全县一般支 16" xfId="21214"/>
    <cellStyle name="差_M01-2(州市补助收入)_19全县一般支 17" xfId="21215"/>
    <cellStyle name="差_M01-2(州市补助收入)_19全县一般支 18" xfId="21216"/>
    <cellStyle name="差_M01-2(州市补助收入)_19全县一般支 2" xfId="21217"/>
    <cellStyle name="差_M01-2(州市补助收入)_19全县一般支 3" xfId="21218"/>
    <cellStyle name="差_M01-2(州市补助收入)_19全县一般支 4" xfId="21219"/>
    <cellStyle name="差_M01-2(州市补助收入)_19全县一般支 5" xfId="21220"/>
    <cellStyle name="差_M01-2(州市补助收入)_19全县一般支 6" xfId="21221"/>
    <cellStyle name="差_M01-2(州市补助收入)_19全县一般支 7" xfId="21222"/>
    <cellStyle name="差_M01-2(州市补助收入)_19全县一般支 8" xfId="21223"/>
    <cellStyle name="差_M01-2(州市补助收入)_19全县一般支 9" xfId="21224"/>
    <cellStyle name="差_M01-2(州市补助收入)_Sheet3" xfId="21225"/>
    <cellStyle name="差_M01-2(州市补助收入)_Sheet3 10" xfId="21226"/>
    <cellStyle name="差_M01-2(州市补助收入)_Sheet3 11" xfId="21227"/>
    <cellStyle name="差_M01-2(州市补助收入)_Sheet3 12" xfId="21228"/>
    <cellStyle name="差_M01-2(州市补助收入)_Sheet3 13" xfId="21229"/>
    <cellStyle name="差_M01-2(州市补助收入)_Sheet3 14" xfId="21230"/>
    <cellStyle name="差_M01-2(州市补助收入)_Sheet3 15" xfId="21231"/>
    <cellStyle name="差_M01-2(州市补助收入)_Sheet3 16" xfId="21232"/>
    <cellStyle name="差_M01-2(州市补助收入)_Sheet3 17" xfId="21233"/>
    <cellStyle name="差_M01-2(州市补助收入)_Sheet3 18" xfId="21234"/>
    <cellStyle name="差_M01-2(州市补助收入)_Sheet3 2" xfId="21235"/>
    <cellStyle name="差_M01-2(州市补助收入)_Sheet3 3" xfId="21236"/>
    <cellStyle name="差_M01-2(州市补助收入)_Sheet3 4" xfId="21237"/>
    <cellStyle name="差_M01-2(州市补助收入)_Sheet3 5" xfId="21238"/>
    <cellStyle name="差_M01-2(州市补助收入)_Sheet3 6" xfId="21239"/>
    <cellStyle name="差_M01-2(州市补助收入)_Sheet3 7" xfId="21240"/>
    <cellStyle name="差_M01-2(州市补助收入)_Sheet3 8" xfId="21241"/>
    <cellStyle name="差_M01-2(州市补助收入)_Sheet3 9" xfId="21242"/>
    <cellStyle name="差_M01-2(州市补助收入)_古塔" xfId="21243"/>
    <cellStyle name="差_M01-2(州市补助收入)_义县" xfId="21244"/>
    <cellStyle name="差_Sheet3" xfId="21245"/>
    <cellStyle name="差_Sheet3 10" xfId="21246"/>
    <cellStyle name="差_Sheet3 11" xfId="21247"/>
    <cellStyle name="差_Sheet3 12" xfId="21248"/>
    <cellStyle name="差_Sheet3 13" xfId="21249"/>
    <cellStyle name="差_Sheet3 14" xfId="21250"/>
    <cellStyle name="差_Sheet3 15" xfId="21251"/>
    <cellStyle name="差_Sheet3 16" xfId="21252"/>
    <cellStyle name="差_Sheet3 17" xfId="21253"/>
    <cellStyle name="差_Sheet3 18" xfId="21254"/>
    <cellStyle name="差_Sheet3 2" xfId="21255"/>
    <cellStyle name="差_Sheet3 3" xfId="21256"/>
    <cellStyle name="差_Sheet3 4" xfId="21257"/>
    <cellStyle name="差_Sheet3 5" xfId="21258"/>
    <cellStyle name="差_Sheet3 6" xfId="21259"/>
    <cellStyle name="差_Sheet3 7" xfId="21260"/>
    <cellStyle name="差_Sheet3 8" xfId="21261"/>
    <cellStyle name="差_Sheet3 9" xfId="21262"/>
    <cellStyle name="差_安徽 缺口县区测算(地方填报)1" xfId="21263"/>
    <cellStyle name="差_安徽 缺口县区测算(地方填报)1_19基金转移支付表" xfId="21264"/>
    <cellStyle name="差_安徽 缺口县区测算(地方填报)1_19基金转移支付表 10" xfId="21265"/>
    <cellStyle name="差_安徽 缺口县区测算(地方填报)1_19基金转移支付表 11" xfId="21266"/>
    <cellStyle name="差_安徽 缺口县区测算(地方填报)1_19基金转移支付表 12" xfId="21267"/>
    <cellStyle name="差_安徽 缺口县区测算(地方填报)1_19基金转移支付表 13" xfId="21268"/>
    <cellStyle name="差_安徽 缺口县区测算(地方填报)1_19基金转移支付表 14" xfId="21269"/>
    <cellStyle name="差_安徽 缺口县区测算(地方填报)1_19基金转移支付表 15" xfId="21270"/>
    <cellStyle name="差_安徽 缺口县区测算(地方填报)1_19基金转移支付表 16" xfId="21271"/>
    <cellStyle name="差_安徽 缺口县区测算(地方填报)1_19基金转移支付表 17" xfId="21272"/>
    <cellStyle name="差_安徽 缺口县区测算(地方填报)1_19基金转移支付表 18" xfId="21273"/>
    <cellStyle name="差_安徽 缺口县区测算(地方填报)1_19基金转移支付表 2" xfId="21274"/>
    <cellStyle name="差_安徽 缺口县区测算(地方填报)1_19基金转移支付表 3" xfId="21275"/>
    <cellStyle name="差_安徽 缺口县区测算(地方填报)1_19基金转移支付表 4" xfId="21276"/>
    <cellStyle name="差_安徽 缺口县区测算(地方填报)1_19基金转移支付表 5" xfId="21277"/>
    <cellStyle name="差_安徽 缺口县区测算(地方填报)1_19基金转移支付表 6" xfId="21278"/>
    <cellStyle name="差_安徽 缺口县区测算(地方填报)1_19基金转移支付表 7" xfId="21279"/>
    <cellStyle name="差_安徽 缺口县区测算(地方填报)1_19基金转移支付表 8" xfId="21280"/>
    <cellStyle name="差_安徽 缺口县区测算(地方填报)1_19基金转移支付表 9" xfId="21281"/>
    <cellStyle name="差_安徽 缺口县区测算(地方填报)1_19全县一般支" xfId="21282"/>
    <cellStyle name="差_安徽 缺口县区测算(地方填报)1_19全县一般支 10" xfId="21283"/>
    <cellStyle name="差_安徽 缺口县区测算(地方填报)1_19全县一般支 11" xfId="21284"/>
    <cellStyle name="差_安徽 缺口县区测算(地方填报)1_19全县一般支 12" xfId="21285"/>
    <cellStyle name="差_安徽 缺口县区测算(地方填报)1_19全县一般支 13" xfId="21286"/>
    <cellStyle name="差_安徽 缺口县区测算(地方填报)1_19全县一般支 14" xfId="21287"/>
    <cellStyle name="差_安徽 缺口县区测算(地方填报)1_19全县一般支 15" xfId="21288"/>
    <cellStyle name="差_安徽 缺口县区测算(地方填报)1_19全县一般支 16" xfId="21289"/>
    <cellStyle name="差_安徽 缺口县区测算(地方填报)1_19全县一般支 17" xfId="21290"/>
    <cellStyle name="差_安徽 缺口县区测算(地方填报)1_19全县一般支 18" xfId="21291"/>
    <cellStyle name="差_安徽 缺口县区测算(地方填报)1_19全县一般支 2" xfId="21292"/>
    <cellStyle name="差_安徽 缺口县区测算(地方填报)1_19全县一般支 3" xfId="21293"/>
    <cellStyle name="差_安徽 缺口县区测算(地方填报)1_19全县一般支 4" xfId="21294"/>
    <cellStyle name="差_安徽 缺口县区测算(地方填报)1_19全县一般支 5" xfId="21295"/>
    <cellStyle name="差_安徽 缺口县区测算(地方填报)1_19全县一般支 6" xfId="21296"/>
    <cellStyle name="差_安徽 缺口县区测算(地方填报)1_19全县一般支 7" xfId="21297"/>
    <cellStyle name="差_安徽 缺口县区测算(地方填报)1_19全县一般支 8" xfId="21298"/>
    <cellStyle name="差_安徽 缺口县区测算(地方填报)1_19全县一般支 9" xfId="21299"/>
    <cellStyle name="差_安徽 缺口县区测算(地方填报)1_Sheet3" xfId="21300"/>
    <cellStyle name="差_安徽 缺口县区测算(地方填报)1_Sheet3 10" xfId="21301"/>
    <cellStyle name="差_安徽 缺口县区测算(地方填报)1_Sheet3 11" xfId="21302"/>
    <cellStyle name="差_安徽 缺口县区测算(地方填报)1_Sheet3 12" xfId="21303"/>
    <cellStyle name="差_安徽 缺口县区测算(地方填报)1_Sheet3 13" xfId="21304"/>
    <cellStyle name="差_安徽 缺口县区测算(地方填报)1_Sheet3 14" xfId="21305"/>
    <cellStyle name="差_安徽 缺口县区测算(地方填报)1_Sheet3 15" xfId="21306"/>
    <cellStyle name="差_安徽 缺口县区测算(地方填报)1_Sheet3 16" xfId="21307"/>
    <cellStyle name="差_安徽 缺口县区测算(地方填报)1_Sheet3 17" xfId="21308"/>
    <cellStyle name="差_安徽 缺口县区测算(地方填报)1_Sheet3 18" xfId="21309"/>
    <cellStyle name="差_安徽 缺口县区测算(地方填报)1_Sheet3 2" xfId="21310"/>
    <cellStyle name="差_安徽 缺口县区测算(地方填报)1_Sheet3 3" xfId="21311"/>
    <cellStyle name="差_安徽 缺口县区测算(地方填报)1_Sheet3 4" xfId="21312"/>
    <cellStyle name="差_安徽 缺口县区测算(地方填报)1_Sheet3 5" xfId="21313"/>
    <cellStyle name="差_安徽 缺口县区测算(地方填报)1_Sheet3 6" xfId="21314"/>
    <cellStyle name="差_安徽 缺口县区测算(地方填报)1_Sheet3 7" xfId="21315"/>
    <cellStyle name="差_安徽 缺口县区测算(地方填报)1_Sheet3 8" xfId="21316"/>
    <cellStyle name="差_安徽 缺口县区测算(地方填报)1_Sheet3 9" xfId="21317"/>
    <cellStyle name="差_安徽 缺口县区测算(地方填报)1_古塔" xfId="21318"/>
    <cellStyle name="差_安徽 缺口县区测算(地方填报)1_义县" xfId="21319"/>
    <cellStyle name="差_不含人员经费系数" xfId="21320"/>
    <cellStyle name="差_不含人员经费系数_19基金转移支付表" xfId="21321"/>
    <cellStyle name="差_不含人员经费系数_19基金转移支付表 10" xfId="21322"/>
    <cellStyle name="差_不含人员经费系数_19基金转移支付表 11" xfId="21323"/>
    <cellStyle name="差_不含人员经费系数_19基金转移支付表 12" xfId="21324"/>
    <cellStyle name="差_不含人员经费系数_19基金转移支付表 13" xfId="21325"/>
    <cellStyle name="差_不含人员经费系数_19基金转移支付表 14" xfId="21326"/>
    <cellStyle name="差_不含人员经费系数_19基金转移支付表 15" xfId="21327"/>
    <cellStyle name="差_不含人员经费系数_19基金转移支付表 16" xfId="21328"/>
    <cellStyle name="差_不含人员经费系数_19基金转移支付表 17" xfId="21329"/>
    <cellStyle name="差_不含人员经费系数_19基金转移支付表 18" xfId="21330"/>
    <cellStyle name="差_不含人员经费系数_19基金转移支付表 2" xfId="21331"/>
    <cellStyle name="差_不含人员经费系数_19基金转移支付表 3" xfId="21332"/>
    <cellStyle name="差_不含人员经费系数_19基金转移支付表 4" xfId="21333"/>
    <cellStyle name="差_不含人员经费系数_19基金转移支付表 5" xfId="21334"/>
    <cellStyle name="差_不含人员经费系数_19基金转移支付表 6" xfId="21335"/>
    <cellStyle name="差_不含人员经费系数_19基金转移支付表 7" xfId="21336"/>
    <cellStyle name="差_不含人员经费系数_19基金转移支付表 8" xfId="21337"/>
    <cellStyle name="差_不含人员经费系数_19基金转移支付表 9" xfId="21338"/>
    <cellStyle name="差_不含人员经费系数_19全县一般支" xfId="21339"/>
    <cellStyle name="差_不含人员经费系数_19全县一般支 10" xfId="21340"/>
    <cellStyle name="差_不含人员经费系数_19全县一般支 11" xfId="21341"/>
    <cellStyle name="差_不含人员经费系数_19全县一般支 12" xfId="21342"/>
    <cellStyle name="差_不含人员经费系数_19全县一般支 13" xfId="21343"/>
    <cellStyle name="差_不含人员经费系数_19全县一般支 14" xfId="21344"/>
    <cellStyle name="差_不含人员经费系数_19全县一般支 15" xfId="21345"/>
    <cellStyle name="差_不含人员经费系数_19全县一般支 16" xfId="21346"/>
    <cellStyle name="差_不含人员经费系数_19全县一般支 17" xfId="21347"/>
    <cellStyle name="差_不含人员经费系数_19全县一般支 18" xfId="21348"/>
    <cellStyle name="差_不含人员经费系数_19全县一般支 2" xfId="21349"/>
    <cellStyle name="差_不含人员经费系数_19全县一般支 3" xfId="21350"/>
    <cellStyle name="差_不含人员经费系数_19全县一般支 4" xfId="21351"/>
    <cellStyle name="差_不含人员经费系数_19全县一般支 5" xfId="21352"/>
    <cellStyle name="差_不含人员经费系数_19全县一般支 6" xfId="21353"/>
    <cellStyle name="差_不含人员经费系数_19全县一般支 7" xfId="21354"/>
    <cellStyle name="差_不含人员经费系数_19全县一般支 8" xfId="21355"/>
    <cellStyle name="差_不含人员经费系数_19全县一般支 9" xfId="21356"/>
    <cellStyle name="差_不含人员经费系数_Sheet3" xfId="21357"/>
    <cellStyle name="差_不含人员经费系数_Sheet3 10" xfId="21358"/>
    <cellStyle name="差_不含人员经费系数_Sheet3 11" xfId="21359"/>
    <cellStyle name="差_不含人员经费系数_Sheet3 12" xfId="21360"/>
    <cellStyle name="差_不含人员经费系数_Sheet3 13" xfId="21361"/>
    <cellStyle name="差_不含人员经费系数_Sheet3 14" xfId="21362"/>
    <cellStyle name="差_不含人员经费系数_Sheet3 15" xfId="21363"/>
    <cellStyle name="差_不含人员经费系数_Sheet3 16" xfId="21364"/>
    <cellStyle name="差_不含人员经费系数_Sheet3 17" xfId="21365"/>
    <cellStyle name="差_不含人员经费系数_Sheet3 18" xfId="21366"/>
    <cellStyle name="差_不含人员经费系数_Sheet3 2" xfId="21367"/>
    <cellStyle name="差_不含人员经费系数_Sheet3 3" xfId="21368"/>
    <cellStyle name="差_不含人员经费系数_Sheet3 4" xfId="21369"/>
    <cellStyle name="差_不含人员经费系数_Sheet3 5" xfId="21370"/>
    <cellStyle name="差_不含人员经费系数_Sheet3 6" xfId="21371"/>
    <cellStyle name="差_不含人员经费系数_Sheet3 7" xfId="21372"/>
    <cellStyle name="差_不含人员经费系数_Sheet3 8" xfId="21373"/>
    <cellStyle name="差_不含人员经费系数_Sheet3 9" xfId="21374"/>
    <cellStyle name="差_不含人员经费系数_古塔" xfId="21375"/>
    <cellStyle name="差_不含人员经费系数_义县" xfId="21376"/>
    <cellStyle name="差_部门预算报表" xfId="21377"/>
    <cellStyle name="差_财力差异计算表(不含非农业区)" xfId="21378"/>
    <cellStyle name="差_财力差异计算表(不含非农业区)_19基金转移支付表" xfId="21379"/>
    <cellStyle name="差_财力差异计算表(不含非农业区)_19基金转移支付表 10" xfId="21380"/>
    <cellStyle name="差_财力差异计算表(不含非农业区)_19基金转移支付表 11" xfId="21381"/>
    <cellStyle name="差_财力差异计算表(不含非农业区)_19基金转移支付表 12" xfId="21382"/>
    <cellStyle name="差_财力差异计算表(不含非农业区)_19基金转移支付表 13" xfId="21383"/>
    <cellStyle name="差_财力差异计算表(不含非农业区)_19基金转移支付表 14" xfId="21384"/>
    <cellStyle name="差_财力差异计算表(不含非农业区)_19基金转移支付表 15" xfId="21385"/>
    <cellStyle name="差_财力差异计算表(不含非农业区)_19基金转移支付表 16" xfId="21386"/>
    <cellStyle name="差_财力差异计算表(不含非农业区)_19基金转移支付表 17" xfId="21387"/>
    <cellStyle name="差_财力差异计算表(不含非农业区)_19基金转移支付表 18" xfId="21388"/>
    <cellStyle name="差_财力差异计算表(不含非农业区)_19基金转移支付表 2" xfId="21389"/>
    <cellStyle name="差_财力差异计算表(不含非农业区)_19基金转移支付表 3" xfId="21390"/>
    <cellStyle name="差_财力差异计算表(不含非农业区)_19基金转移支付表 4" xfId="21391"/>
    <cellStyle name="差_财力差异计算表(不含非农业区)_19基金转移支付表 5" xfId="21392"/>
    <cellStyle name="差_财力差异计算表(不含非农业区)_19基金转移支付表 6" xfId="21393"/>
    <cellStyle name="差_财力差异计算表(不含非农业区)_19基金转移支付表 7" xfId="21394"/>
    <cellStyle name="差_财力差异计算表(不含非农业区)_19基金转移支付表 8" xfId="21395"/>
    <cellStyle name="差_财力差异计算表(不含非农业区)_19基金转移支付表 9" xfId="21396"/>
    <cellStyle name="差_财力差异计算表(不含非农业区)_19全县一般支" xfId="21397"/>
    <cellStyle name="差_财力差异计算表(不含非农业区)_19全县一般支 10" xfId="21398"/>
    <cellStyle name="差_财力差异计算表(不含非农业区)_19全县一般支 11" xfId="21399"/>
    <cellStyle name="差_财力差异计算表(不含非农业区)_19全县一般支 12" xfId="21400"/>
    <cellStyle name="差_财力差异计算表(不含非农业区)_19全县一般支 13" xfId="21401"/>
    <cellStyle name="差_财力差异计算表(不含非农业区)_19全县一般支 14" xfId="21402"/>
    <cellStyle name="差_财力差异计算表(不含非农业区)_19全县一般支 15" xfId="21403"/>
    <cellStyle name="差_财力差异计算表(不含非农业区)_19全县一般支 16" xfId="21404"/>
    <cellStyle name="差_财力差异计算表(不含非农业区)_19全县一般支 17" xfId="21405"/>
    <cellStyle name="差_财力差异计算表(不含非农业区)_19全县一般支 18" xfId="21406"/>
    <cellStyle name="差_财力差异计算表(不含非农业区)_19全县一般支 2" xfId="21407"/>
    <cellStyle name="差_财力差异计算表(不含非农业区)_19全县一般支 3" xfId="21408"/>
    <cellStyle name="差_财力差异计算表(不含非农业区)_19全县一般支 4" xfId="21409"/>
    <cellStyle name="差_财力差异计算表(不含非农业区)_19全县一般支 5" xfId="21410"/>
    <cellStyle name="差_财力差异计算表(不含非农业区)_19全县一般支 6" xfId="21411"/>
    <cellStyle name="差_财力差异计算表(不含非农业区)_19全县一般支 7" xfId="21412"/>
    <cellStyle name="差_财力差异计算表(不含非农业区)_19全县一般支 8" xfId="21413"/>
    <cellStyle name="差_财力差异计算表(不含非农业区)_19全县一般支 9" xfId="21414"/>
    <cellStyle name="差_财力差异计算表(不含非农业区)_Sheet3" xfId="21415"/>
    <cellStyle name="差_财力差异计算表(不含非农业区)_Sheet3 10" xfId="21416"/>
    <cellStyle name="差_财力差异计算表(不含非农业区)_Sheet3 11" xfId="21417"/>
    <cellStyle name="差_财力差异计算表(不含非农业区)_Sheet3 12" xfId="21418"/>
    <cellStyle name="差_财力差异计算表(不含非农业区)_Sheet3 13" xfId="21419"/>
    <cellStyle name="差_财力差异计算表(不含非农业区)_Sheet3 14" xfId="21420"/>
    <cellStyle name="差_财力差异计算表(不含非农业区)_Sheet3 15" xfId="21421"/>
    <cellStyle name="差_财力差异计算表(不含非农业区)_Sheet3 16" xfId="21422"/>
    <cellStyle name="差_财力差异计算表(不含非农业区)_Sheet3 17" xfId="21423"/>
    <cellStyle name="差_财力差异计算表(不含非农业区)_Sheet3 18" xfId="21424"/>
    <cellStyle name="差_财力差异计算表(不含非农业区)_Sheet3 2" xfId="21425"/>
    <cellStyle name="差_财力差异计算表(不含非农业区)_Sheet3 3" xfId="21426"/>
    <cellStyle name="差_财力差异计算表(不含非农业区)_Sheet3 4" xfId="21427"/>
    <cellStyle name="差_财力差异计算表(不含非农业区)_Sheet3 5" xfId="21428"/>
    <cellStyle name="差_财力差异计算表(不含非农业区)_Sheet3 6" xfId="21429"/>
    <cellStyle name="差_财力差异计算表(不含非农业区)_Sheet3 7" xfId="21430"/>
    <cellStyle name="差_财力差异计算表(不含非农业区)_Sheet3 8" xfId="21431"/>
    <cellStyle name="差_财力差异计算表(不含非农业区)_Sheet3 9" xfId="21432"/>
    <cellStyle name="差_财力差异计算表(不含非农业区)_古塔" xfId="21433"/>
    <cellStyle name="差_财力差异计算表(不含非农业区)_义县" xfId="21434"/>
    <cellStyle name="差_财政供养人员" xfId="21435"/>
    <cellStyle name="差_财政供养人员_19基金转移支付表" xfId="21436"/>
    <cellStyle name="差_财政供养人员_19基金转移支付表 10" xfId="21437"/>
    <cellStyle name="差_财政供养人员_19基金转移支付表 11" xfId="21438"/>
    <cellStyle name="差_财政供养人员_19基金转移支付表 12" xfId="21439"/>
    <cellStyle name="差_财政供养人员_19基金转移支付表 13" xfId="21440"/>
    <cellStyle name="差_财政供养人员_19基金转移支付表 14" xfId="21441"/>
    <cellStyle name="差_财政供养人员_19基金转移支付表 15" xfId="21442"/>
    <cellStyle name="差_财政供养人员_19基金转移支付表 16" xfId="21443"/>
    <cellStyle name="差_财政供养人员_19基金转移支付表 17" xfId="21444"/>
    <cellStyle name="差_财政供养人员_19基金转移支付表 18" xfId="21445"/>
    <cellStyle name="差_财政供养人员_19基金转移支付表 2" xfId="21446"/>
    <cellStyle name="差_财政供养人员_19基金转移支付表 3" xfId="21447"/>
    <cellStyle name="差_财政供养人员_19基金转移支付表 4" xfId="21448"/>
    <cellStyle name="差_财政供养人员_19基金转移支付表 5" xfId="21449"/>
    <cellStyle name="差_财政供养人员_19基金转移支付表 6" xfId="21450"/>
    <cellStyle name="差_财政供养人员_19基金转移支付表 7" xfId="21451"/>
    <cellStyle name="差_财政供养人员_19基金转移支付表 8" xfId="21452"/>
    <cellStyle name="差_财政供养人员_19基金转移支付表 9" xfId="21453"/>
    <cellStyle name="差_财政供养人员_19全县一般支" xfId="21454"/>
    <cellStyle name="差_财政供养人员_19全县一般支 10" xfId="21455"/>
    <cellStyle name="差_财政供养人员_19全县一般支 11" xfId="21456"/>
    <cellStyle name="差_财政供养人员_19全县一般支 12" xfId="21457"/>
    <cellStyle name="差_财政供养人员_19全县一般支 13" xfId="21458"/>
    <cellStyle name="差_财政供养人员_19全县一般支 14" xfId="21459"/>
    <cellStyle name="差_财政供养人员_19全县一般支 15" xfId="21460"/>
    <cellStyle name="差_财政供养人员_19全县一般支 16" xfId="21461"/>
    <cellStyle name="差_财政供养人员_19全县一般支 17" xfId="21462"/>
    <cellStyle name="差_财政供养人员_19全县一般支 18" xfId="21463"/>
    <cellStyle name="差_财政供养人员_19全县一般支 2" xfId="21464"/>
    <cellStyle name="差_财政供养人员_19全县一般支 3" xfId="21465"/>
    <cellStyle name="差_财政供养人员_19全县一般支 4" xfId="21466"/>
    <cellStyle name="差_财政供养人员_19全县一般支 5" xfId="21467"/>
    <cellStyle name="差_财政供养人员_19全县一般支 6" xfId="21468"/>
    <cellStyle name="差_财政供养人员_19全县一般支 7" xfId="21469"/>
    <cellStyle name="差_财政供养人员_19全县一般支 8" xfId="21470"/>
    <cellStyle name="差_财政供养人员_19全县一般支 9" xfId="21471"/>
    <cellStyle name="差_财政供养人员_Sheet3" xfId="21472"/>
    <cellStyle name="差_财政供养人员_Sheet3 10" xfId="21473"/>
    <cellStyle name="差_财政供养人员_Sheet3 11" xfId="21474"/>
    <cellStyle name="差_财政供养人员_Sheet3 12" xfId="21475"/>
    <cellStyle name="差_财政供养人员_Sheet3 13" xfId="21476"/>
    <cellStyle name="差_财政供养人员_Sheet3 14" xfId="21477"/>
    <cellStyle name="差_财政供养人员_Sheet3 15" xfId="21478"/>
    <cellStyle name="差_财政供养人员_Sheet3 16" xfId="21479"/>
    <cellStyle name="差_财政供养人员_Sheet3 17" xfId="21480"/>
    <cellStyle name="差_财政供养人员_Sheet3 18" xfId="21481"/>
    <cellStyle name="差_财政供养人员_Sheet3 2" xfId="21482"/>
    <cellStyle name="差_财政供养人员_Sheet3 3" xfId="21483"/>
    <cellStyle name="差_财政供养人员_Sheet3 4" xfId="21484"/>
    <cellStyle name="差_财政供养人员_Sheet3 5" xfId="21485"/>
    <cellStyle name="差_财政供养人员_Sheet3 6" xfId="21486"/>
    <cellStyle name="差_财政供养人员_Sheet3 7" xfId="21487"/>
    <cellStyle name="差_财政供养人员_Sheet3 8" xfId="21488"/>
    <cellStyle name="差_财政供养人员_Sheet3 9" xfId="21489"/>
    <cellStyle name="差_财政供养人员_古塔" xfId="21490"/>
    <cellStyle name="差_财政供养人员_义县" xfId="21491"/>
    <cellStyle name="差_测算结果" xfId="21492"/>
    <cellStyle name="差_测算结果_19基金转移支付表" xfId="21493"/>
    <cellStyle name="差_测算结果_19基金转移支付表 10" xfId="21494"/>
    <cellStyle name="差_测算结果_19基金转移支付表 11" xfId="21495"/>
    <cellStyle name="差_测算结果_19基金转移支付表 12" xfId="21496"/>
    <cellStyle name="差_测算结果_19基金转移支付表 13" xfId="21497"/>
    <cellStyle name="差_测算结果_19基金转移支付表 14" xfId="21498"/>
    <cellStyle name="差_测算结果_19基金转移支付表 15" xfId="21499"/>
    <cellStyle name="差_测算结果_19基金转移支付表 16" xfId="21500"/>
    <cellStyle name="差_测算结果_19基金转移支付表 17" xfId="21501"/>
    <cellStyle name="差_测算结果_19基金转移支付表 18" xfId="21502"/>
    <cellStyle name="差_测算结果_19基金转移支付表 2" xfId="21503"/>
    <cellStyle name="差_测算结果_19基金转移支付表 3" xfId="21504"/>
    <cellStyle name="差_测算结果_19基金转移支付表 4" xfId="21505"/>
    <cellStyle name="差_测算结果_19基金转移支付表 5" xfId="21506"/>
    <cellStyle name="差_测算结果_19基金转移支付表 6" xfId="21507"/>
    <cellStyle name="差_测算结果_19基金转移支付表 7" xfId="21508"/>
    <cellStyle name="差_测算结果_19基金转移支付表 8" xfId="21509"/>
    <cellStyle name="差_测算结果_19基金转移支付表 9" xfId="21510"/>
    <cellStyle name="差_测算结果_19全县一般支" xfId="21511"/>
    <cellStyle name="差_测算结果_19全县一般支 10" xfId="21512"/>
    <cellStyle name="差_测算结果_19全县一般支 11" xfId="21513"/>
    <cellStyle name="差_测算结果_19全县一般支 12" xfId="21514"/>
    <cellStyle name="差_测算结果_19全县一般支 13" xfId="21515"/>
    <cellStyle name="差_测算结果_19全县一般支 14" xfId="21516"/>
    <cellStyle name="差_测算结果_19全县一般支 15" xfId="21517"/>
    <cellStyle name="差_测算结果_19全县一般支 16" xfId="21518"/>
    <cellStyle name="差_测算结果_19全县一般支 17" xfId="21519"/>
    <cellStyle name="差_测算结果_19全县一般支 18" xfId="21520"/>
    <cellStyle name="差_测算结果_19全县一般支 2" xfId="21521"/>
    <cellStyle name="差_测算结果_19全县一般支 3" xfId="21522"/>
    <cellStyle name="差_测算结果_19全县一般支 4" xfId="21523"/>
    <cellStyle name="差_测算结果_19全县一般支 5" xfId="21524"/>
    <cellStyle name="差_测算结果_19全县一般支 6" xfId="21525"/>
    <cellStyle name="差_测算结果_19全县一般支 7" xfId="21526"/>
    <cellStyle name="差_测算结果_19全县一般支 8" xfId="21527"/>
    <cellStyle name="差_测算结果_19全县一般支 9" xfId="21528"/>
    <cellStyle name="差_测算结果_Sheet3" xfId="21529"/>
    <cellStyle name="差_测算结果_Sheet3 10" xfId="21530"/>
    <cellStyle name="差_测算结果_Sheet3 11" xfId="21531"/>
    <cellStyle name="差_测算结果_Sheet3 12" xfId="21532"/>
    <cellStyle name="差_测算结果_Sheet3 13" xfId="21533"/>
    <cellStyle name="差_测算结果_Sheet3 14" xfId="21534"/>
    <cellStyle name="差_测算结果_Sheet3 15" xfId="21535"/>
    <cellStyle name="差_测算结果_Sheet3 16" xfId="21536"/>
    <cellStyle name="差_测算结果_Sheet3 17" xfId="21537"/>
    <cellStyle name="差_测算结果_Sheet3 18" xfId="21538"/>
    <cellStyle name="差_测算结果_Sheet3 2" xfId="21539"/>
    <cellStyle name="差_测算结果_Sheet3 3" xfId="21540"/>
    <cellStyle name="差_测算结果_Sheet3 4" xfId="21541"/>
    <cellStyle name="差_测算结果_Sheet3 5" xfId="21542"/>
    <cellStyle name="差_测算结果_Sheet3 6" xfId="21543"/>
    <cellStyle name="差_测算结果_Sheet3 7" xfId="21544"/>
    <cellStyle name="差_测算结果_Sheet3 8" xfId="21545"/>
    <cellStyle name="差_测算结果_Sheet3 9" xfId="21546"/>
    <cellStyle name="差_测算结果_古塔" xfId="21547"/>
    <cellStyle name="差_测算结果_义县" xfId="21548"/>
    <cellStyle name="差_测算结果汇总" xfId="21549"/>
    <cellStyle name="差_测算结果汇总_19基金转移支付表" xfId="21550"/>
    <cellStyle name="差_测算结果汇总_19基金转移支付表 10" xfId="21551"/>
    <cellStyle name="差_测算结果汇总_19基金转移支付表 11" xfId="21552"/>
    <cellStyle name="差_测算结果汇总_19基金转移支付表 12" xfId="21553"/>
    <cellStyle name="差_测算结果汇总_19基金转移支付表 13" xfId="21554"/>
    <cellStyle name="差_测算结果汇总_19基金转移支付表 14" xfId="21555"/>
    <cellStyle name="差_测算结果汇总_19基金转移支付表 15" xfId="21556"/>
    <cellStyle name="差_测算结果汇总_19基金转移支付表 16" xfId="21557"/>
    <cellStyle name="差_测算结果汇总_19基金转移支付表 17" xfId="21558"/>
    <cellStyle name="差_测算结果汇总_19基金转移支付表 18" xfId="21559"/>
    <cellStyle name="差_测算结果汇总_19基金转移支付表 2" xfId="21560"/>
    <cellStyle name="差_测算结果汇总_19基金转移支付表 3" xfId="21561"/>
    <cellStyle name="差_测算结果汇总_19基金转移支付表 4" xfId="21562"/>
    <cellStyle name="差_测算结果汇总_19基金转移支付表 5" xfId="21563"/>
    <cellStyle name="差_测算结果汇总_19基金转移支付表 6" xfId="21564"/>
    <cellStyle name="差_测算结果汇总_19基金转移支付表 7" xfId="21565"/>
    <cellStyle name="差_测算结果汇总_19基金转移支付表 8" xfId="21566"/>
    <cellStyle name="差_测算结果汇总_19基金转移支付表 9" xfId="21567"/>
    <cellStyle name="差_测算结果汇总_19全县一般支" xfId="21568"/>
    <cellStyle name="差_测算结果汇总_19全县一般支 10" xfId="21569"/>
    <cellStyle name="差_测算结果汇总_19全县一般支 11" xfId="21570"/>
    <cellStyle name="差_测算结果汇总_19全县一般支 12" xfId="21571"/>
    <cellStyle name="差_测算结果汇总_19全县一般支 13" xfId="21572"/>
    <cellStyle name="差_测算结果汇总_19全县一般支 14" xfId="21573"/>
    <cellStyle name="差_测算结果汇总_19全县一般支 15" xfId="21574"/>
    <cellStyle name="差_测算结果汇总_19全县一般支 16" xfId="21575"/>
    <cellStyle name="差_测算结果汇总_19全县一般支 17" xfId="21576"/>
    <cellStyle name="差_测算结果汇总_19全县一般支 18" xfId="21577"/>
    <cellStyle name="差_测算结果汇总_19全县一般支 2" xfId="21578"/>
    <cellStyle name="差_测算结果汇总_19全县一般支 3" xfId="21579"/>
    <cellStyle name="差_测算结果汇总_19全县一般支 4" xfId="21580"/>
    <cellStyle name="差_测算结果汇总_19全县一般支 5" xfId="21581"/>
    <cellStyle name="差_测算结果汇总_19全县一般支 6" xfId="21582"/>
    <cellStyle name="差_测算结果汇总_19全县一般支 7" xfId="21583"/>
    <cellStyle name="差_测算结果汇总_19全县一般支 8" xfId="21584"/>
    <cellStyle name="差_测算结果汇总_19全县一般支 9" xfId="21585"/>
    <cellStyle name="差_测算结果汇总_Sheet3" xfId="21586"/>
    <cellStyle name="差_测算结果汇总_Sheet3 10" xfId="21587"/>
    <cellStyle name="差_测算结果汇总_Sheet3 11" xfId="21588"/>
    <cellStyle name="差_测算结果汇总_Sheet3 12" xfId="21589"/>
    <cellStyle name="差_测算结果汇总_Sheet3 13" xfId="21590"/>
    <cellStyle name="差_测算结果汇总_Sheet3 14" xfId="21591"/>
    <cellStyle name="差_测算结果汇总_Sheet3 15" xfId="21592"/>
    <cellStyle name="差_测算结果汇总_Sheet3 16" xfId="21593"/>
    <cellStyle name="差_测算结果汇总_Sheet3 17" xfId="21594"/>
    <cellStyle name="差_测算结果汇总_Sheet3 18" xfId="21595"/>
    <cellStyle name="差_测算结果汇总_Sheet3 2" xfId="21596"/>
    <cellStyle name="差_测算结果汇总_Sheet3 3" xfId="21597"/>
    <cellStyle name="差_测算结果汇总_Sheet3 4" xfId="21598"/>
    <cellStyle name="差_测算结果汇总_Sheet3 5" xfId="21599"/>
    <cellStyle name="差_测算结果汇总_Sheet3 6" xfId="21600"/>
    <cellStyle name="差_测算结果汇总_Sheet3 7" xfId="21601"/>
    <cellStyle name="差_测算结果汇总_Sheet3 8" xfId="21602"/>
    <cellStyle name="差_测算结果汇总_Sheet3 9" xfId="21603"/>
    <cellStyle name="差_测算结果汇总_古塔" xfId="21604"/>
    <cellStyle name="差_测算结果汇总_义县" xfId="21605"/>
    <cellStyle name="差_成本差异系数" xfId="21606"/>
    <cellStyle name="差_成本差异系数（含人口规模）" xfId="21607"/>
    <cellStyle name="差_成本差异系数（含人口规模）_19基金转移支付表" xfId="21608"/>
    <cellStyle name="差_成本差异系数（含人口规模）_19基金转移支付表 10" xfId="21609"/>
    <cellStyle name="差_成本差异系数（含人口规模）_19基金转移支付表 11" xfId="21610"/>
    <cellStyle name="差_成本差异系数（含人口规模）_19基金转移支付表 12" xfId="21611"/>
    <cellStyle name="差_成本差异系数（含人口规模）_19基金转移支付表 13" xfId="21612"/>
    <cellStyle name="差_成本差异系数（含人口规模）_19基金转移支付表 14" xfId="21613"/>
    <cellStyle name="差_成本差异系数（含人口规模）_19基金转移支付表 15" xfId="21614"/>
    <cellStyle name="差_成本差异系数（含人口规模）_19基金转移支付表 16" xfId="21615"/>
    <cellStyle name="差_成本差异系数（含人口规模）_19基金转移支付表 17" xfId="21616"/>
    <cellStyle name="差_成本差异系数（含人口规模）_19基金转移支付表 18" xfId="21617"/>
    <cellStyle name="差_成本差异系数（含人口规模）_19基金转移支付表 2" xfId="21618"/>
    <cellStyle name="差_成本差异系数（含人口规模）_19基金转移支付表 3" xfId="21619"/>
    <cellStyle name="差_成本差异系数（含人口规模）_19基金转移支付表 4" xfId="21620"/>
    <cellStyle name="差_成本差异系数（含人口规模）_19基金转移支付表 5" xfId="21621"/>
    <cellStyle name="差_成本差异系数（含人口规模）_19基金转移支付表 6" xfId="21622"/>
    <cellStyle name="差_成本差异系数（含人口规模）_19基金转移支付表 7" xfId="21623"/>
    <cellStyle name="差_成本差异系数（含人口规模）_19基金转移支付表 8" xfId="21624"/>
    <cellStyle name="差_成本差异系数（含人口规模）_19基金转移支付表 9" xfId="21625"/>
    <cellStyle name="差_成本差异系数（含人口规模）_19全县一般支" xfId="21626"/>
    <cellStyle name="差_成本差异系数（含人口规模）_19全县一般支 10" xfId="21627"/>
    <cellStyle name="差_成本差异系数（含人口规模）_19全县一般支 11" xfId="21628"/>
    <cellStyle name="差_成本差异系数（含人口规模）_19全县一般支 12" xfId="21629"/>
    <cellStyle name="差_成本差异系数（含人口规模）_19全县一般支 13" xfId="21630"/>
    <cellStyle name="差_成本差异系数（含人口规模）_19全县一般支 14" xfId="21631"/>
    <cellStyle name="差_成本差异系数（含人口规模）_19全县一般支 15" xfId="21632"/>
    <cellStyle name="差_成本差异系数（含人口规模）_19全县一般支 16" xfId="21633"/>
    <cellStyle name="差_成本差异系数（含人口规模）_19全县一般支 17" xfId="21634"/>
    <cellStyle name="差_成本差异系数（含人口规模）_19全县一般支 18" xfId="21635"/>
    <cellStyle name="差_成本差异系数（含人口规模）_19全县一般支 2" xfId="21636"/>
    <cellStyle name="差_成本差异系数（含人口规模）_19全县一般支 3" xfId="21637"/>
    <cellStyle name="差_成本差异系数（含人口规模）_19全县一般支 4" xfId="21638"/>
    <cellStyle name="差_成本差异系数（含人口规模）_19全县一般支 5" xfId="21639"/>
    <cellStyle name="差_成本差异系数（含人口规模）_19全县一般支 6" xfId="21640"/>
    <cellStyle name="差_成本差异系数（含人口规模）_19全县一般支 7" xfId="21641"/>
    <cellStyle name="差_成本差异系数（含人口规模）_19全县一般支 8" xfId="21642"/>
    <cellStyle name="差_成本差异系数（含人口规模）_19全县一般支 9" xfId="21643"/>
    <cellStyle name="差_成本差异系数（含人口规模）_Sheet3" xfId="21644"/>
    <cellStyle name="差_成本差异系数（含人口规模）_Sheet3 10" xfId="21645"/>
    <cellStyle name="差_成本差异系数（含人口规模）_Sheet3 11" xfId="21646"/>
    <cellStyle name="差_成本差异系数（含人口规模）_Sheet3 12" xfId="21647"/>
    <cellStyle name="差_成本差异系数（含人口规模）_Sheet3 13" xfId="21648"/>
    <cellStyle name="差_成本差异系数（含人口规模）_Sheet3 14" xfId="21649"/>
    <cellStyle name="差_成本差异系数（含人口规模）_Sheet3 15" xfId="21650"/>
    <cellStyle name="差_成本差异系数（含人口规模）_Sheet3 16" xfId="21651"/>
    <cellStyle name="差_成本差异系数（含人口规模）_Sheet3 17" xfId="21652"/>
    <cellStyle name="差_成本差异系数（含人口规模）_Sheet3 18" xfId="21653"/>
    <cellStyle name="差_成本差异系数（含人口规模）_Sheet3 2" xfId="21654"/>
    <cellStyle name="差_成本差异系数（含人口规模）_Sheet3 3" xfId="21655"/>
    <cellStyle name="差_成本差异系数（含人口规模）_Sheet3 4" xfId="21656"/>
    <cellStyle name="差_成本差异系数（含人口规模）_Sheet3 5" xfId="21657"/>
    <cellStyle name="差_成本差异系数（含人口规模）_Sheet3 6" xfId="21658"/>
    <cellStyle name="差_成本差异系数（含人口规模）_Sheet3 7" xfId="21659"/>
    <cellStyle name="差_成本差异系数（含人口规模）_Sheet3 8" xfId="21660"/>
    <cellStyle name="差_成本差异系数（含人口规模）_Sheet3 9" xfId="21661"/>
    <cellStyle name="差_成本差异系数（含人口规模）_古塔" xfId="21662"/>
    <cellStyle name="差_成本差异系数（含人口规模）_义县" xfId="21663"/>
    <cellStyle name="差_成本差异系数_19基金转移支付表" xfId="21664"/>
    <cellStyle name="差_成本差异系数_19基金转移支付表 10" xfId="21665"/>
    <cellStyle name="差_成本差异系数_19基金转移支付表 11" xfId="21666"/>
    <cellStyle name="差_成本差异系数_19基金转移支付表 12" xfId="21667"/>
    <cellStyle name="差_成本差异系数_19基金转移支付表 13" xfId="21668"/>
    <cellStyle name="差_成本差异系数_19基金转移支付表 14" xfId="21669"/>
    <cellStyle name="差_成本差异系数_19基金转移支付表 15" xfId="21670"/>
    <cellStyle name="差_成本差异系数_19基金转移支付表 16" xfId="21671"/>
    <cellStyle name="差_成本差异系数_19基金转移支付表 17" xfId="21672"/>
    <cellStyle name="差_成本差异系数_19基金转移支付表 18" xfId="21673"/>
    <cellStyle name="差_成本差异系数_19基金转移支付表 2" xfId="21674"/>
    <cellStyle name="差_成本差异系数_19基金转移支付表 3" xfId="21675"/>
    <cellStyle name="差_成本差异系数_19基金转移支付表 4" xfId="21676"/>
    <cellStyle name="差_成本差异系数_19基金转移支付表 5" xfId="21677"/>
    <cellStyle name="差_成本差异系数_19基金转移支付表 6" xfId="21678"/>
    <cellStyle name="差_成本差异系数_19基金转移支付表 7" xfId="21679"/>
    <cellStyle name="差_成本差异系数_19基金转移支付表 8" xfId="21680"/>
    <cellStyle name="差_成本差异系数_19基金转移支付表 9" xfId="21681"/>
    <cellStyle name="差_成本差异系数_19全县一般支" xfId="21682"/>
    <cellStyle name="差_成本差异系数_19全县一般支 10" xfId="21683"/>
    <cellStyle name="差_成本差异系数_19全县一般支 11" xfId="21684"/>
    <cellStyle name="差_成本差异系数_19全县一般支 12" xfId="21685"/>
    <cellStyle name="差_成本差异系数_19全县一般支 13" xfId="21686"/>
    <cellStyle name="差_成本差异系数_19全县一般支 14" xfId="21687"/>
    <cellStyle name="差_成本差异系数_19全县一般支 15" xfId="21688"/>
    <cellStyle name="差_成本差异系数_19全县一般支 16" xfId="21689"/>
    <cellStyle name="差_成本差异系数_19全县一般支 17" xfId="21690"/>
    <cellStyle name="差_成本差异系数_19全县一般支 18" xfId="21691"/>
    <cellStyle name="差_成本差异系数_19全县一般支 2" xfId="21692"/>
    <cellStyle name="差_成本差异系数_19全县一般支 3" xfId="21693"/>
    <cellStyle name="差_成本差异系数_19全县一般支 4" xfId="21694"/>
    <cellStyle name="差_成本差异系数_19全县一般支 5" xfId="21695"/>
    <cellStyle name="差_成本差异系数_19全县一般支 6" xfId="21696"/>
    <cellStyle name="差_成本差异系数_19全县一般支 7" xfId="21697"/>
    <cellStyle name="差_成本差异系数_19全县一般支 8" xfId="21698"/>
    <cellStyle name="差_成本差异系数_19全县一般支 9" xfId="21699"/>
    <cellStyle name="差_成本差异系数_Sheet3" xfId="21700"/>
    <cellStyle name="差_成本差异系数_Sheet3 10" xfId="21701"/>
    <cellStyle name="差_成本差异系数_Sheet3 11" xfId="21702"/>
    <cellStyle name="差_成本差异系数_Sheet3 12" xfId="21703"/>
    <cellStyle name="差_成本差异系数_Sheet3 13" xfId="21704"/>
    <cellStyle name="差_成本差异系数_Sheet3 14" xfId="21705"/>
    <cellStyle name="差_成本差异系数_Sheet3 15" xfId="21706"/>
    <cellStyle name="差_成本差异系数_Sheet3 16" xfId="21707"/>
    <cellStyle name="差_成本差异系数_Sheet3 17" xfId="21708"/>
    <cellStyle name="差_成本差异系数_Sheet3 18" xfId="21709"/>
    <cellStyle name="差_成本差异系数_Sheet3 2" xfId="21710"/>
    <cellStyle name="差_成本差异系数_Sheet3 3" xfId="21711"/>
    <cellStyle name="差_成本差异系数_Sheet3 4" xfId="21712"/>
    <cellStyle name="差_成本差异系数_Sheet3 5" xfId="21713"/>
    <cellStyle name="差_成本差异系数_Sheet3 6" xfId="21714"/>
    <cellStyle name="差_成本差异系数_Sheet3 7" xfId="21715"/>
    <cellStyle name="差_成本差异系数_Sheet3 8" xfId="21716"/>
    <cellStyle name="差_成本差异系数_Sheet3 9" xfId="21717"/>
    <cellStyle name="差_成本差异系数_古塔" xfId="21718"/>
    <cellStyle name="差_成本差异系数_义县" xfId="21719"/>
    <cellStyle name="差_城建部门" xfId="21720"/>
    <cellStyle name="差_城建部门 10" xfId="21721"/>
    <cellStyle name="差_城建部门 11" xfId="21722"/>
    <cellStyle name="差_城建部门 12" xfId="21723"/>
    <cellStyle name="差_城建部门 13" xfId="21724"/>
    <cellStyle name="差_城建部门 14" xfId="21725"/>
    <cellStyle name="差_城建部门 15" xfId="21726"/>
    <cellStyle name="差_城建部门 16" xfId="21727"/>
    <cellStyle name="差_城建部门 17" xfId="21728"/>
    <cellStyle name="差_城建部门 18" xfId="21729"/>
    <cellStyle name="差_城建部门 19" xfId="21730"/>
    <cellStyle name="差_城建部门 2" xfId="21731"/>
    <cellStyle name="差_城建部门 20" xfId="21732"/>
    <cellStyle name="差_城建部门 3" xfId="21733"/>
    <cellStyle name="差_城建部门 4" xfId="21734"/>
    <cellStyle name="差_城建部门 5" xfId="21735"/>
    <cellStyle name="差_城建部门 6" xfId="21736"/>
    <cellStyle name="差_城建部门 7" xfId="21737"/>
    <cellStyle name="差_城建部门 8" xfId="21738"/>
    <cellStyle name="差_城建部门 9" xfId="21739"/>
    <cellStyle name="差_城建部门_19基金转移支付表" xfId="21740"/>
    <cellStyle name="差_城建部门_19基金转移支付表 10" xfId="21741"/>
    <cellStyle name="差_城建部门_19基金转移支付表 11" xfId="21742"/>
    <cellStyle name="差_城建部门_19基金转移支付表 12" xfId="21743"/>
    <cellStyle name="差_城建部门_19基金转移支付表 13" xfId="21744"/>
    <cellStyle name="差_城建部门_19基金转移支付表 14" xfId="21745"/>
    <cellStyle name="差_城建部门_19基金转移支付表 15" xfId="21746"/>
    <cellStyle name="差_城建部门_19基金转移支付表 16" xfId="21747"/>
    <cellStyle name="差_城建部门_19基金转移支付表 17" xfId="21748"/>
    <cellStyle name="差_城建部门_19基金转移支付表 18" xfId="21749"/>
    <cellStyle name="差_城建部门_19基金转移支付表 19" xfId="21750"/>
    <cellStyle name="差_城建部门_19基金转移支付表 2" xfId="21751"/>
    <cellStyle name="差_城建部门_19基金转移支付表 20" xfId="21752"/>
    <cellStyle name="差_城建部门_19基金转移支付表 3" xfId="21753"/>
    <cellStyle name="差_城建部门_19基金转移支付表 4" xfId="21754"/>
    <cellStyle name="差_城建部门_19基金转移支付表 5" xfId="21755"/>
    <cellStyle name="差_城建部门_19基金转移支付表 6" xfId="21756"/>
    <cellStyle name="差_城建部门_19基金转移支付表 7" xfId="21757"/>
    <cellStyle name="差_城建部门_19基金转移支付表 8" xfId="21758"/>
    <cellStyle name="差_城建部门_19基金转移支付表 9" xfId="21759"/>
    <cellStyle name="差_城建部门_19全县一般支" xfId="21760"/>
    <cellStyle name="差_城建部门_19全县一般支 10" xfId="21761"/>
    <cellStyle name="差_城建部门_19全县一般支 11" xfId="21762"/>
    <cellStyle name="差_城建部门_19全县一般支 12" xfId="21763"/>
    <cellStyle name="差_城建部门_19全县一般支 13" xfId="21764"/>
    <cellStyle name="差_城建部门_19全县一般支 14" xfId="21765"/>
    <cellStyle name="差_城建部门_19全县一般支 15" xfId="21766"/>
    <cellStyle name="差_城建部门_19全县一般支 16" xfId="21767"/>
    <cellStyle name="差_城建部门_19全县一般支 17" xfId="21768"/>
    <cellStyle name="差_城建部门_19全县一般支 18" xfId="21769"/>
    <cellStyle name="差_城建部门_19全县一般支 19" xfId="21770"/>
    <cellStyle name="差_城建部门_19全县一般支 2" xfId="21771"/>
    <cellStyle name="差_城建部门_19全县一般支 20" xfId="21772"/>
    <cellStyle name="差_城建部门_19全县一般支 3" xfId="21773"/>
    <cellStyle name="差_城建部门_19全县一般支 4" xfId="21774"/>
    <cellStyle name="差_城建部门_19全县一般支 5" xfId="21775"/>
    <cellStyle name="差_城建部门_19全县一般支 6" xfId="21776"/>
    <cellStyle name="差_城建部门_19全县一般支 7" xfId="21777"/>
    <cellStyle name="差_城建部门_19全县一般支 8" xfId="21778"/>
    <cellStyle name="差_城建部门_19全县一般支 9" xfId="21779"/>
    <cellStyle name="差_城建部门_Sheet3" xfId="21780"/>
    <cellStyle name="差_城建部门_Sheet3 10" xfId="21781"/>
    <cellStyle name="差_城建部门_Sheet3 11" xfId="21782"/>
    <cellStyle name="差_城建部门_Sheet3 12" xfId="21783"/>
    <cellStyle name="差_城建部门_Sheet3 13" xfId="21784"/>
    <cellStyle name="差_城建部门_Sheet3 14" xfId="21785"/>
    <cellStyle name="差_城建部门_Sheet3 15" xfId="21786"/>
    <cellStyle name="差_城建部门_Sheet3 16" xfId="21787"/>
    <cellStyle name="差_城建部门_Sheet3 17" xfId="21788"/>
    <cellStyle name="差_城建部门_Sheet3 18" xfId="21789"/>
    <cellStyle name="差_城建部门_Sheet3 19" xfId="21790"/>
    <cellStyle name="差_城建部门_Sheet3 2" xfId="21791"/>
    <cellStyle name="差_城建部门_Sheet3 20" xfId="21792"/>
    <cellStyle name="差_城建部门_Sheet3 3" xfId="21793"/>
    <cellStyle name="差_城建部门_Sheet3 4" xfId="21794"/>
    <cellStyle name="差_城建部门_Sheet3 5" xfId="21795"/>
    <cellStyle name="差_城建部门_Sheet3 6" xfId="21796"/>
    <cellStyle name="差_城建部门_Sheet3 7" xfId="21797"/>
    <cellStyle name="差_城建部门_Sheet3 8" xfId="21798"/>
    <cellStyle name="差_城建部门_Sheet3 9" xfId="21799"/>
    <cellStyle name="差_城建部门_古塔" xfId="21800"/>
    <cellStyle name="差_城建部门_古塔 10" xfId="21801"/>
    <cellStyle name="差_城建部门_古塔 11" xfId="21802"/>
    <cellStyle name="差_城建部门_古塔 12" xfId="21803"/>
    <cellStyle name="差_城建部门_古塔 13" xfId="21804"/>
    <cellStyle name="差_城建部门_古塔 14" xfId="21805"/>
    <cellStyle name="差_城建部门_古塔 15" xfId="21806"/>
    <cellStyle name="差_城建部门_古塔 16" xfId="21807"/>
    <cellStyle name="差_城建部门_古塔 17" xfId="21808"/>
    <cellStyle name="差_城建部门_古塔 18" xfId="21809"/>
    <cellStyle name="差_城建部门_古塔 19" xfId="21810"/>
    <cellStyle name="差_城建部门_古塔 2" xfId="21811"/>
    <cellStyle name="差_城建部门_古塔 20" xfId="21812"/>
    <cellStyle name="差_城建部门_古塔 3" xfId="21813"/>
    <cellStyle name="差_城建部门_古塔 4" xfId="21814"/>
    <cellStyle name="差_城建部门_古塔 5" xfId="21815"/>
    <cellStyle name="差_城建部门_古塔 6" xfId="21816"/>
    <cellStyle name="差_城建部门_古塔 7" xfId="21817"/>
    <cellStyle name="差_城建部门_古塔 8" xfId="21818"/>
    <cellStyle name="差_城建部门_古塔 9" xfId="21819"/>
    <cellStyle name="差_城建部门_义县" xfId="21820"/>
    <cellStyle name="差_城建部门_义县 10" xfId="21821"/>
    <cellStyle name="差_城建部门_义县 11" xfId="21822"/>
    <cellStyle name="差_城建部门_义县 12" xfId="21823"/>
    <cellStyle name="差_城建部门_义县 13" xfId="21824"/>
    <cellStyle name="差_城建部门_义县 14" xfId="21825"/>
    <cellStyle name="差_城建部门_义县 15" xfId="21826"/>
    <cellStyle name="差_城建部门_义县 16" xfId="21827"/>
    <cellStyle name="差_城建部门_义县 17" xfId="21828"/>
    <cellStyle name="差_城建部门_义县 18" xfId="21829"/>
    <cellStyle name="差_城建部门_义县 19" xfId="21830"/>
    <cellStyle name="差_城建部门_义县 2" xfId="21831"/>
    <cellStyle name="差_城建部门_义县 20" xfId="21832"/>
    <cellStyle name="差_城建部门_义县 3" xfId="21833"/>
    <cellStyle name="差_城建部门_义县 4" xfId="21834"/>
    <cellStyle name="差_城建部门_义县 5" xfId="21835"/>
    <cellStyle name="差_城建部门_义县 6" xfId="21836"/>
    <cellStyle name="差_城建部门_义县 7" xfId="21837"/>
    <cellStyle name="差_城建部门_义县 8" xfId="21838"/>
    <cellStyle name="差_城建部门_义县 9" xfId="21839"/>
    <cellStyle name="差_第五部分(才淼、饶永宏）" xfId="21840"/>
    <cellStyle name="差_第五部分(才淼、饶永宏）_19基金转移支付表" xfId="21841"/>
    <cellStyle name="差_第五部分(才淼、饶永宏）_19基金转移支付表 10" xfId="21842"/>
    <cellStyle name="差_第五部分(才淼、饶永宏）_19基金转移支付表 11" xfId="21843"/>
    <cellStyle name="差_第五部分(才淼、饶永宏）_19基金转移支付表 12" xfId="21844"/>
    <cellStyle name="差_第五部分(才淼、饶永宏）_19基金转移支付表 13" xfId="21845"/>
    <cellStyle name="差_第五部分(才淼、饶永宏）_19基金转移支付表 14" xfId="21846"/>
    <cellStyle name="差_第五部分(才淼、饶永宏）_19基金转移支付表 15" xfId="21847"/>
    <cellStyle name="差_第五部分(才淼、饶永宏）_19基金转移支付表 16" xfId="21848"/>
    <cellStyle name="差_第五部分(才淼、饶永宏）_19基金转移支付表 17" xfId="21849"/>
    <cellStyle name="差_第五部分(才淼、饶永宏）_19基金转移支付表 18" xfId="21850"/>
    <cellStyle name="差_第五部分(才淼、饶永宏）_19基金转移支付表 2" xfId="21851"/>
    <cellStyle name="差_第五部分(才淼、饶永宏）_19基金转移支付表 3" xfId="21852"/>
    <cellStyle name="差_第五部分(才淼、饶永宏）_19基金转移支付表 4" xfId="21853"/>
    <cellStyle name="差_第五部分(才淼、饶永宏）_19基金转移支付表 5" xfId="21854"/>
    <cellStyle name="差_第五部分(才淼、饶永宏）_19基金转移支付表 6" xfId="21855"/>
    <cellStyle name="差_第五部分(才淼、饶永宏）_19基金转移支付表 7" xfId="21856"/>
    <cellStyle name="差_第五部分(才淼、饶永宏）_19基金转移支付表 8" xfId="21857"/>
    <cellStyle name="差_第五部分(才淼、饶永宏）_19基金转移支付表 9" xfId="21858"/>
    <cellStyle name="差_第五部分(才淼、饶永宏）_19全县一般支" xfId="21859"/>
    <cellStyle name="差_第五部分(才淼、饶永宏）_19全县一般支 10" xfId="21860"/>
    <cellStyle name="差_第五部分(才淼、饶永宏）_19全县一般支 11" xfId="21861"/>
    <cellStyle name="差_第五部分(才淼、饶永宏）_19全县一般支 12" xfId="21862"/>
    <cellStyle name="差_第五部分(才淼、饶永宏）_19全县一般支 13" xfId="21863"/>
    <cellStyle name="差_第五部分(才淼、饶永宏）_19全县一般支 14" xfId="21864"/>
    <cellStyle name="差_第五部分(才淼、饶永宏）_19全县一般支 15" xfId="21865"/>
    <cellStyle name="差_第五部分(才淼、饶永宏）_19全县一般支 16" xfId="21866"/>
    <cellStyle name="差_第五部分(才淼、饶永宏）_19全县一般支 17" xfId="21867"/>
    <cellStyle name="差_第五部分(才淼、饶永宏）_19全县一般支 18" xfId="21868"/>
    <cellStyle name="差_第五部分(才淼、饶永宏）_19全县一般支 2" xfId="21869"/>
    <cellStyle name="差_第五部分(才淼、饶永宏）_19全县一般支 3" xfId="21870"/>
    <cellStyle name="差_第五部分(才淼、饶永宏）_19全县一般支 4" xfId="21871"/>
    <cellStyle name="差_第五部分(才淼、饶永宏）_19全县一般支 5" xfId="21872"/>
    <cellStyle name="差_第五部分(才淼、饶永宏）_19全县一般支 6" xfId="21873"/>
    <cellStyle name="差_第五部分(才淼、饶永宏）_19全县一般支 7" xfId="21874"/>
    <cellStyle name="差_第五部分(才淼、饶永宏）_19全县一般支 8" xfId="21875"/>
    <cellStyle name="差_第五部分(才淼、饶永宏）_19全县一般支 9" xfId="21876"/>
    <cellStyle name="差_第五部分(才淼、饶永宏）_Sheet3" xfId="21877"/>
    <cellStyle name="差_第五部分(才淼、饶永宏）_Sheet3 10" xfId="21878"/>
    <cellStyle name="差_第五部分(才淼、饶永宏）_Sheet3 11" xfId="21879"/>
    <cellStyle name="差_第五部分(才淼、饶永宏）_Sheet3 12" xfId="21880"/>
    <cellStyle name="差_第五部分(才淼、饶永宏）_Sheet3 13" xfId="21881"/>
    <cellStyle name="差_第五部分(才淼、饶永宏）_Sheet3 14" xfId="21882"/>
    <cellStyle name="差_第五部分(才淼、饶永宏）_Sheet3 15" xfId="21883"/>
    <cellStyle name="差_第五部分(才淼、饶永宏）_Sheet3 16" xfId="21884"/>
    <cellStyle name="差_第五部分(才淼、饶永宏）_Sheet3 17" xfId="21885"/>
    <cellStyle name="差_第五部分(才淼、饶永宏）_Sheet3 18" xfId="21886"/>
    <cellStyle name="差_第五部分(才淼、饶永宏）_Sheet3 2" xfId="21887"/>
    <cellStyle name="差_第五部分(才淼、饶永宏）_Sheet3 3" xfId="21888"/>
    <cellStyle name="差_第五部分(才淼、饶永宏）_Sheet3 4" xfId="21889"/>
    <cellStyle name="差_第五部分(才淼、饶永宏）_Sheet3 5" xfId="21890"/>
    <cellStyle name="差_第五部分(才淼、饶永宏）_Sheet3 6" xfId="21891"/>
    <cellStyle name="差_第五部分(才淼、饶永宏）_Sheet3 7" xfId="21892"/>
    <cellStyle name="差_第五部分(才淼、饶永宏）_Sheet3 8" xfId="21893"/>
    <cellStyle name="差_第五部分(才淼、饶永宏）_Sheet3 9" xfId="21894"/>
    <cellStyle name="差_第五部分(才淼、饶永宏）_古塔" xfId="21895"/>
    <cellStyle name="差_第五部分(才淼、饶永宏）_义县" xfId="21896"/>
    <cellStyle name="差_第一部分：综合全" xfId="21897"/>
    <cellStyle name="差_第一部分：综合全 10" xfId="21898"/>
    <cellStyle name="差_第一部分：综合全 11" xfId="21899"/>
    <cellStyle name="差_第一部分：综合全 12" xfId="21900"/>
    <cellStyle name="差_第一部分：综合全 13" xfId="21901"/>
    <cellStyle name="差_第一部分：综合全 14" xfId="21902"/>
    <cellStyle name="差_第一部分：综合全 15" xfId="21903"/>
    <cellStyle name="差_第一部分：综合全 16" xfId="21904"/>
    <cellStyle name="差_第一部分：综合全 17" xfId="21905"/>
    <cellStyle name="差_第一部分：综合全 18" xfId="21906"/>
    <cellStyle name="差_第一部分：综合全 19" xfId="21907"/>
    <cellStyle name="差_第一部分：综合全 2" xfId="21908"/>
    <cellStyle name="差_第一部分：综合全 20" xfId="21909"/>
    <cellStyle name="差_第一部分：综合全 3" xfId="21910"/>
    <cellStyle name="差_第一部分：综合全 4" xfId="21911"/>
    <cellStyle name="差_第一部分：综合全 5" xfId="21912"/>
    <cellStyle name="差_第一部分：综合全 6" xfId="21913"/>
    <cellStyle name="差_第一部分：综合全 7" xfId="21914"/>
    <cellStyle name="差_第一部分：综合全 8" xfId="21915"/>
    <cellStyle name="差_第一部分：综合全 9" xfId="21916"/>
    <cellStyle name="差_第一部分：综合全_19基金转移支付表" xfId="21917"/>
    <cellStyle name="差_第一部分：综合全_19基金转移支付表 10" xfId="21918"/>
    <cellStyle name="差_第一部分：综合全_19基金转移支付表 11" xfId="21919"/>
    <cellStyle name="差_第一部分：综合全_19基金转移支付表 12" xfId="21920"/>
    <cellStyle name="差_第一部分：综合全_19基金转移支付表 13" xfId="21921"/>
    <cellStyle name="差_第一部分：综合全_19基金转移支付表 14" xfId="21922"/>
    <cellStyle name="差_第一部分：综合全_19基金转移支付表 15" xfId="21923"/>
    <cellStyle name="差_第一部分：综合全_19基金转移支付表 16" xfId="21924"/>
    <cellStyle name="差_第一部分：综合全_19基金转移支付表 17" xfId="21925"/>
    <cellStyle name="差_第一部分：综合全_19基金转移支付表 18" xfId="21926"/>
    <cellStyle name="差_第一部分：综合全_19基金转移支付表 19" xfId="21927"/>
    <cellStyle name="差_第一部分：综合全_19基金转移支付表 2" xfId="21928"/>
    <cellStyle name="差_第一部分：综合全_19基金转移支付表 20" xfId="21929"/>
    <cellStyle name="差_第一部分：综合全_19基金转移支付表 3" xfId="21930"/>
    <cellStyle name="差_第一部分：综合全_19基金转移支付表 4" xfId="21931"/>
    <cellStyle name="差_第一部分：综合全_19基金转移支付表 5" xfId="21932"/>
    <cellStyle name="差_第一部分：综合全_19基金转移支付表 6" xfId="21933"/>
    <cellStyle name="差_第一部分：综合全_19基金转移支付表 7" xfId="21934"/>
    <cellStyle name="差_第一部分：综合全_19基金转移支付表 8" xfId="21935"/>
    <cellStyle name="差_第一部分：综合全_19基金转移支付表 9" xfId="21936"/>
    <cellStyle name="差_第一部分：综合全_19全县一般支" xfId="21937"/>
    <cellStyle name="差_第一部分：综合全_19全县一般支 10" xfId="21938"/>
    <cellStyle name="差_第一部分：综合全_19全县一般支 11" xfId="21939"/>
    <cellStyle name="差_第一部分：综合全_19全县一般支 12" xfId="21940"/>
    <cellStyle name="差_第一部分：综合全_19全县一般支 13" xfId="21941"/>
    <cellStyle name="差_第一部分：综合全_19全县一般支 14" xfId="21942"/>
    <cellStyle name="差_第一部分：综合全_19全县一般支 15" xfId="21943"/>
    <cellStyle name="差_第一部分：综合全_19全县一般支 16" xfId="21944"/>
    <cellStyle name="差_第一部分：综合全_19全县一般支 17" xfId="21945"/>
    <cellStyle name="差_第一部分：综合全_19全县一般支 18" xfId="21946"/>
    <cellStyle name="差_第一部分：综合全_19全县一般支 19" xfId="21947"/>
    <cellStyle name="差_第一部分：综合全_19全县一般支 2" xfId="21948"/>
    <cellStyle name="差_第一部分：综合全_19全县一般支 20" xfId="21949"/>
    <cellStyle name="差_第一部分：综合全_19全县一般支 3" xfId="21950"/>
    <cellStyle name="差_第一部分：综合全_19全县一般支 4" xfId="21951"/>
    <cellStyle name="差_第一部分：综合全_19全县一般支 5" xfId="21952"/>
    <cellStyle name="差_第一部分：综合全_19全县一般支 6" xfId="21953"/>
    <cellStyle name="差_第一部分：综合全_19全县一般支 7" xfId="21954"/>
    <cellStyle name="差_第一部分：综合全_19全县一般支 8" xfId="21955"/>
    <cellStyle name="差_第一部分：综合全_19全县一般支 9" xfId="21956"/>
    <cellStyle name="差_第一部分：综合全_Sheet3" xfId="21957"/>
    <cellStyle name="差_第一部分：综合全_Sheet3 10" xfId="21958"/>
    <cellStyle name="差_第一部分：综合全_Sheet3 11" xfId="21959"/>
    <cellStyle name="差_第一部分：综合全_Sheet3 12" xfId="21960"/>
    <cellStyle name="差_第一部分：综合全_Sheet3 13" xfId="21961"/>
    <cellStyle name="差_第一部分：综合全_Sheet3 14" xfId="21962"/>
    <cellStyle name="差_第一部分：综合全_Sheet3 15" xfId="21963"/>
    <cellStyle name="差_第一部分：综合全_Sheet3 16" xfId="21964"/>
    <cellStyle name="差_第一部分：综合全_Sheet3 17" xfId="21965"/>
    <cellStyle name="差_第一部分：综合全_Sheet3 18" xfId="21966"/>
    <cellStyle name="差_第一部分：综合全_Sheet3 19" xfId="21967"/>
    <cellStyle name="差_第一部分：综合全_Sheet3 2" xfId="21968"/>
    <cellStyle name="差_第一部分：综合全_Sheet3 20" xfId="21969"/>
    <cellStyle name="差_第一部分：综合全_Sheet3 3" xfId="21970"/>
    <cellStyle name="差_第一部分：综合全_Sheet3 4" xfId="21971"/>
    <cellStyle name="差_第一部分：综合全_Sheet3 5" xfId="21972"/>
    <cellStyle name="差_第一部分：综合全_Sheet3 6" xfId="21973"/>
    <cellStyle name="差_第一部分：综合全_Sheet3 7" xfId="21974"/>
    <cellStyle name="差_第一部分：综合全_Sheet3 8" xfId="21975"/>
    <cellStyle name="差_第一部分：综合全_Sheet3 9" xfId="21976"/>
    <cellStyle name="差_第一部分：综合全_古塔" xfId="21977"/>
    <cellStyle name="差_第一部分：综合全_古塔 10" xfId="21978"/>
    <cellStyle name="差_第一部分：综合全_古塔 11" xfId="21979"/>
    <cellStyle name="差_第一部分：综合全_古塔 12" xfId="21980"/>
    <cellStyle name="差_第一部分：综合全_古塔 13" xfId="21981"/>
    <cellStyle name="差_第一部分：综合全_古塔 14" xfId="21982"/>
    <cellStyle name="差_第一部分：综合全_古塔 15" xfId="21983"/>
    <cellStyle name="差_第一部分：综合全_古塔 16" xfId="21984"/>
    <cellStyle name="差_第一部分：综合全_古塔 17" xfId="21985"/>
    <cellStyle name="差_第一部分：综合全_古塔 18" xfId="21986"/>
    <cellStyle name="差_第一部分：综合全_古塔 19" xfId="21987"/>
    <cellStyle name="差_第一部分：综合全_古塔 2" xfId="21988"/>
    <cellStyle name="差_第一部分：综合全_古塔 20" xfId="21989"/>
    <cellStyle name="差_第一部分：综合全_古塔 3" xfId="21990"/>
    <cellStyle name="差_第一部分：综合全_古塔 4" xfId="21991"/>
    <cellStyle name="差_第一部分：综合全_古塔 5" xfId="21992"/>
    <cellStyle name="差_第一部分：综合全_古塔 6" xfId="21993"/>
    <cellStyle name="差_第一部分：综合全_古塔 7" xfId="21994"/>
    <cellStyle name="差_第一部分：综合全_古塔 8" xfId="21995"/>
    <cellStyle name="差_第一部分：综合全_古塔 9" xfId="21996"/>
    <cellStyle name="差_第一部分：综合全_义县" xfId="21997"/>
    <cellStyle name="差_第一部分：综合全_义县 10" xfId="21998"/>
    <cellStyle name="差_第一部分：综合全_义县 11" xfId="21999"/>
    <cellStyle name="差_第一部分：综合全_义县 12" xfId="22000"/>
    <cellStyle name="差_第一部分：综合全_义县 13" xfId="22001"/>
    <cellStyle name="差_第一部分：综合全_义县 14" xfId="22002"/>
    <cellStyle name="差_第一部分：综合全_义县 15" xfId="22003"/>
    <cellStyle name="差_第一部分：综合全_义县 16" xfId="22004"/>
    <cellStyle name="差_第一部分：综合全_义县 17" xfId="22005"/>
    <cellStyle name="差_第一部分：综合全_义县 18" xfId="22006"/>
    <cellStyle name="差_第一部分：综合全_义县 19" xfId="22007"/>
    <cellStyle name="差_第一部分：综合全_义县 2" xfId="22008"/>
    <cellStyle name="差_第一部分：综合全_义县 20" xfId="22009"/>
    <cellStyle name="差_第一部分：综合全_义县 3" xfId="22010"/>
    <cellStyle name="差_第一部分：综合全_义县 4" xfId="22011"/>
    <cellStyle name="差_第一部分：综合全_义县 5" xfId="22012"/>
    <cellStyle name="差_第一部分：综合全_义县 6" xfId="22013"/>
    <cellStyle name="差_第一部分：综合全_义县 7" xfId="22014"/>
    <cellStyle name="差_第一部分：综合全_义县 8" xfId="22015"/>
    <cellStyle name="差_第一部分：综合全_义县 9" xfId="22016"/>
    <cellStyle name="差_分析缺口率" xfId="22017"/>
    <cellStyle name="差_分析缺口率_19基金转移支付表" xfId="22018"/>
    <cellStyle name="差_分析缺口率_19基金转移支付表 10" xfId="22019"/>
    <cellStyle name="差_分析缺口率_19基金转移支付表 11" xfId="22020"/>
    <cellStyle name="差_分析缺口率_19基金转移支付表 12" xfId="22021"/>
    <cellStyle name="差_分析缺口率_19基金转移支付表 13" xfId="22022"/>
    <cellStyle name="差_分析缺口率_19基金转移支付表 14" xfId="22023"/>
    <cellStyle name="差_分析缺口率_19基金转移支付表 15" xfId="22024"/>
    <cellStyle name="差_分析缺口率_19基金转移支付表 16" xfId="22025"/>
    <cellStyle name="差_分析缺口率_19基金转移支付表 17" xfId="22026"/>
    <cellStyle name="差_分析缺口率_19基金转移支付表 18" xfId="22027"/>
    <cellStyle name="差_分析缺口率_19基金转移支付表 2" xfId="22028"/>
    <cellStyle name="差_分析缺口率_19基金转移支付表 3" xfId="22029"/>
    <cellStyle name="差_分析缺口率_19基金转移支付表 4" xfId="22030"/>
    <cellStyle name="差_分析缺口率_19基金转移支付表 5" xfId="22031"/>
    <cellStyle name="差_分析缺口率_19基金转移支付表 6" xfId="22032"/>
    <cellStyle name="差_分析缺口率_19基金转移支付表 7" xfId="22033"/>
    <cellStyle name="差_分析缺口率_19基金转移支付表 8" xfId="22034"/>
    <cellStyle name="差_分析缺口率_19基金转移支付表 9" xfId="22035"/>
    <cellStyle name="差_分析缺口率_19全县一般支" xfId="22036"/>
    <cellStyle name="差_分析缺口率_19全县一般支 10" xfId="22037"/>
    <cellStyle name="差_分析缺口率_19全县一般支 11" xfId="22038"/>
    <cellStyle name="差_分析缺口率_19全县一般支 12" xfId="22039"/>
    <cellStyle name="差_分析缺口率_19全县一般支 13" xfId="22040"/>
    <cellStyle name="差_分析缺口率_19全县一般支 14" xfId="22041"/>
    <cellStyle name="差_分析缺口率_19全县一般支 15" xfId="22042"/>
    <cellStyle name="差_分析缺口率_19全县一般支 16" xfId="22043"/>
    <cellStyle name="差_分析缺口率_19全县一般支 17" xfId="22044"/>
    <cellStyle name="差_分析缺口率_19全县一般支 18" xfId="22045"/>
    <cellStyle name="差_分析缺口率_19全县一般支 2" xfId="22046"/>
    <cellStyle name="差_分析缺口率_19全县一般支 3" xfId="22047"/>
    <cellStyle name="差_分析缺口率_19全县一般支 4" xfId="22048"/>
    <cellStyle name="差_分析缺口率_19全县一般支 5" xfId="22049"/>
    <cellStyle name="差_分析缺口率_19全县一般支 6" xfId="22050"/>
    <cellStyle name="差_分析缺口率_19全县一般支 7" xfId="22051"/>
    <cellStyle name="差_分析缺口率_19全县一般支 8" xfId="22052"/>
    <cellStyle name="差_分析缺口率_19全县一般支 9" xfId="22053"/>
    <cellStyle name="差_分析缺口率_Sheet3" xfId="22054"/>
    <cellStyle name="差_分析缺口率_Sheet3 10" xfId="22055"/>
    <cellStyle name="差_分析缺口率_Sheet3 11" xfId="22056"/>
    <cellStyle name="差_分析缺口率_Sheet3 12" xfId="22057"/>
    <cellStyle name="差_分析缺口率_Sheet3 13" xfId="22058"/>
    <cellStyle name="差_分析缺口率_Sheet3 14" xfId="22059"/>
    <cellStyle name="差_分析缺口率_Sheet3 15" xfId="22060"/>
    <cellStyle name="差_分析缺口率_Sheet3 16" xfId="22061"/>
    <cellStyle name="差_分析缺口率_Sheet3 17" xfId="22062"/>
    <cellStyle name="差_分析缺口率_Sheet3 18" xfId="22063"/>
    <cellStyle name="差_分析缺口率_Sheet3 2" xfId="22064"/>
    <cellStyle name="差_分析缺口率_Sheet3 3" xfId="22065"/>
    <cellStyle name="差_分析缺口率_Sheet3 4" xfId="22066"/>
    <cellStyle name="差_分析缺口率_Sheet3 5" xfId="22067"/>
    <cellStyle name="差_分析缺口率_Sheet3 6" xfId="22068"/>
    <cellStyle name="差_分析缺口率_Sheet3 7" xfId="22069"/>
    <cellStyle name="差_分析缺口率_Sheet3 8" xfId="22070"/>
    <cellStyle name="差_分析缺口率_Sheet3 9" xfId="22071"/>
    <cellStyle name="差_分析缺口率_古塔" xfId="22072"/>
    <cellStyle name="差_分析缺口率_义县" xfId="22073"/>
    <cellStyle name="差_分县成本差异系数" xfId="22074"/>
    <cellStyle name="差_分县成本差异系数_19基金转移支付表" xfId="22075"/>
    <cellStyle name="差_分县成本差异系数_19基金转移支付表 10" xfId="22076"/>
    <cellStyle name="差_分县成本差异系数_19基金转移支付表 11" xfId="22077"/>
    <cellStyle name="差_分县成本差异系数_19基金转移支付表 12" xfId="22078"/>
    <cellStyle name="差_分县成本差异系数_19基金转移支付表 13" xfId="22079"/>
    <cellStyle name="差_分县成本差异系数_19基金转移支付表 14" xfId="22080"/>
    <cellStyle name="差_分县成本差异系数_19基金转移支付表 15" xfId="22081"/>
    <cellStyle name="差_分县成本差异系数_19基金转移支付表 16" xfId="22082"/>
    <cellStyle name="差_分县成本差异系数_19基金转移支付表 17" xfId="22083"/>
    <cellStyle name="差_分县成本差异系数_19基金转移支付表 18" xfId="22084"/>
    <cellStyle name="差_分县成本差异系数_19基金转移支付表 2" xfId="22085"/>
    <cellStyle name="差_分县成本差异系数_19基金转移支付表 3" xfId="22086"/>
    <cellStyle name="差_分县成本差异系数_19基金转移支付表 4" xfId="22087"/>
    <cellStyle name="差_分县成本差异系数_19基金转移支付表 5" xfId="22088"/>
    <cellStyle name="差_分县成本差异系数_19基金转移支付表 6" xfId="22089"/>
    <cellStyle name="差_分县成本差异系数_19基金转移支付表 7" xfId="22090"/>
    <cellStyle name="差_分县成本差异系数_19基金转移支付表 8" xfId="22091"/>
    <cellStyle name="差_分县成本差异系数_19基金转移支付表 9" xfId="22092"/>
    <cellStyle name="差_分县成本差异系数_19全县一般支" xfId="22093"/>
    <cellStyle name="差_分县成本差异系数_19全县一般支 10" xfId="22094"/>
    <cellStyle name="差_分县成本差异系数_19全县一般支 11" xfId="22095"/>
    <cellStyle name="差_分县成本差异系数_19全县一般支 12" xfId="22096"/>
    <cellStyle name="差_分县成本差异系数_19全县一般支 13" xfId="22097"/>
    <cellStyle name="差_分县成本差异系数_19全县一般支 14" xfId="22098"/>
    <cellStyle name="差_分县成本差异系数_19全县一般支 15" xfId="22099"/>
    <cellStyle name="差_分县成本差异系数_19全县一般支 16" xfId="22100"/>
    <cellStyle name="差_分县成本差异系数_19全县一般支 17" xfId="22101"/>
    <cellStyle name="差_分县成本差异系数_19全县一般支 18" xfId="22102"/>
    <cellStyle name="差_分县成本差异系数_19全县一般支 2" xfId="22103"/>
    <cellStyle name="差_分县成本差异系数_19全县一般支 3" xfId="22104"/>
    <cellStyle name="差_分县成本差异系数_19全县一般支 4" xfId="22105"/>
    <cellStyle name="差_分县成本差异系数_19全县一般支 5" xfId="22106"/>
    <cellStyle name="差_分县成本差异系数_19全县一般支 6" xfId="22107"/>
    <cellStyle name="差_分县成本差异系数_19全县一般支 7" xfId="22108"/>
    <cellStyle name="差_分县成本差异系数_19全县一般支 8" xfId="22109"/>
    <cellStyle name="差_分县成本差异系数_19全县一般支 9" xfId="22110"/>
    <cellStyle name="差_分县成本差异系数_Sheet3" xfId="22111"/>
    <cellStyle name="差_分县成本差异系数_Sheet3 10" xfId="22112"/>
    <cellStyle name="差_分县成本差异系数_Sheet3 11" xfId="22113"/>
    <cellStyle name="差_分县成本差异系数_Sheet3 12" xfId="22114"/>
    <cellStyle name="差_分县成本差异系数_Sheet3 13" xfId="22115"/>
    <cellStyle name="差_分县成本差异系数_Sheet3 14" xfId="22116"/>
    <cellStyle name="差_分县成本差异系数_Sheet3 15" xfId="22117"/>
    <cellStyle name="差_分县成本差异系数_Sheet3 16" xfId="22118"/>
    <cellStyle name="差_分县成本差异系数_Sheet3 17" xfId="22119"/>
    <cellStyle name="差_分县成本差异系数_Sheet3 18" xfId="22120"/>
    <cellStyle name="差_分县成本差异系数_Sheet3 2" xfId="22121"/>
    <cellStyle name="差_分县成本差异系数_Sheet3 3" xfId="22122"/>
    <cellStyle name="差_分县成本差异系数_Sheet3 4" xfId="22123"/>
    <cellStyle name="差_分县成本差异系数_Sheet3 5" xfId="22124"/>
    <cellStyle name="差_分县成本差异系数_Sheet3 6" xfId="22125"/>
    <cellStyle name="差_分县成本差异系数_Sheet3 7" xfId="22126"/>
    <cellStyle name="差_分县成本差异系数_Sheet3 8" xfId="22127"/>
    <cellStyle name="差_分县成本差异系数_Sheet3 9" xfId="22128"/>
    <cellStyle name="差_分县成本差异系数_不含人员经费系数" xfId="22129"/>
    <cellStyle name="差_分县成本差异系数_不含人员经费系数_19基金转移支付表" xfId="22130"/>
    <cellStyle name="差_分县成本差异系数_不含人员经费系数_19基金转移支付表 10" xfId="22131"/>
    <cellStyle name="差_分县成本差异系数_不含人员经费系数_19基金转移支付表 11" xfId="22132"/>
    <cellStyle name="差_分县成本差异系数_不含人员经费系数_19基金转移支付表 12" xfId="22133"/>
    <cellStyle name="差_分县成本差异系数_不含人员经费系数_19基金转移支付表 13" xfId="22134"/>
    <cellStyle name="差_分县成本差异系数_不含人员经费系数_19基金转移支付表 14" xfId="22135"/>
    <cellStyle name="差_分县成本差异系数_不含人员经费系数_19基金转移支付表 15" xfId="22136"/>
    <cellStyle name="差_分县成本差异系数_不含人员经费系数_19基金转移支付表 16" xfId="22137"/>
    <cellStyle name="差_分县成本差异系数_不含人员经费系数_19基金转移支付表 17" xfId="22138"/>
    <cellStyle name="差_分县成本差异系数_不含人员经费系数_19基金转移支付表 18" xfId="22139"/>
    <cellStyle name="差_分县成本差异系数_不含人员经费系数_19基金转移支付表 2" xfId="22140"/>
    <cellStyle name="差_分县成本差异系数_不含人员经费系数_19基金转移支付表 3" xfId="22141"/>
    <cellStyle name="差_分县成本差异系数_不含人员经费系数_19基金转移支付表 4" xfId="22142"/>
    <cellStyle name="差_分县成本差异系数_不含人员经费系数_19基金转移支付表 5" xfId="22143"/>
    <cellStyle name="差_分县成本差异系数_不含人员经费系数_19基金转移支付表 6" xfId="22144"/>
    <cellStyle name="差_分县成本差异系数_不含人员经费系数_19基金转移支付表 7" xfId="22145"/>
    <cellStyle name="差_分县成本差异系数_不含人员经费系数_19基金转移支付表 8" xfId="22146"/>
    <cellStyle name="差_分县成本差异系数_不含人员经费系数_19基金转移支付表 9" xfId="22147"/>
    <cellStyle name="差_分县成本差异系数_不含人员经费系数_19全县一般支" xfId="22148"/>
    <cellStyle name="差_分县成本差异系数_不含人员经费系数_19全县一般支 10" xfId="22149"/>
    <cellStyle name="差_分县成本差异系数_不含人员经费系数_19全县一般支 11" xfId="22150"/>
    <cellStyle name="差_分县成本差异系数_不含人员经费系数_19全县一般支 12" xfId="22151"/>
    <cellStyle name="差_分县成本差异系数_不含人员经费系数_19全县一般支 13" xfId="22152"/>
    <cellStyle name="差_分县成本差异系数_不含人员经费系数_19全县一般支 14" xfId="22153"/>
    <cellStyle name="差_分县成本差异系数_不含人员经费系数_19全县一般支 15" xfId="22154"/>
    <cellStyle name="差_分县成本差异系数_不含人员经费系数_19全县一般支 16" xfId="22155"/>
    <cellStyle name="差_分县成本差异系数_不含人员经费系数_19全县一般支 17" xfId="22156"/>
    <cellStyle name="差_分县成本差异系数_不含人员经费系数_19全县一般支 18" xfId="22157"/>
    <cellStyle name="差_分县成本差异系数_不含人员经费系数_19全县一般支 2" xfId="22158"/>
    <cellStyle name="差_分县成本差异系数_不含人员经费系数_19全县一般支 3" xfId="22159"/>
    <cellStyle name="差_分县成本差异系数_不含人员经费系数_19全县一般支 4" xfId="22160"/>
    <cellStyle name="差_分县成本差异系数_不含人员经费系数_19全县一般支 5" xfId="22161"/>
    <cellStyle name="差_分县成本差异系数_不含人员经费系数_19全县一般支 6" xfId="22162"/>
    <cellStyle name="差_分县成本差异系数_不含人员经费系数_19全县一般支 7" xfId="22163"/>
    <cellStyle name="差_分县成本差异系数_不含人员经费系数_19全县一般支 8" xfId="22164"/>
    <cellStyle name="差_分县成本差异系数_不含人员经费系数_19全县一般支 9" xfId="22165"/>
    <cellStyle name="差_分县成本差异系数_不含人员经费系数_Sheet3" xfId="22166"/>
    <cellStyle name="差_分县成本差异系数_不含人员经费系数_Sheet3 10" xfId="22167"/>
    <cellStyle name="差_分县成本差异系数_不含人员经费系数_Sheet3 11" xfId="22168"/>
    <cellStyle name="差_分县成本差异系数_不含人员经费系数_Sheet3 12" xfId="22169"/>
    <cellStyle name="差_分县成本差异系数_不含人员经费系数_Sheet3 13" xfId="22170"/>
    <cellStyle name="差_分县成本差异系数_不含人员经费系数_Sheet3 14" xfId="22171"/>
    <cellStyle name="差_分县成本差异系数_不含人员经费系数_Sheet3 15" xfId="22172"/>
    <cellStyle name="差_分县成本差异系数_不含人员经费系数_Sheet3 16" xfId="22173"/>
    <cellStyle name="差_分县成本差异系数_不含人员经费系数_Sheet3 17" xfId="22174"/>
    <cellStyle name="差_分县成本差异系数_不含人员经费系数_Sheet3 18" xfId="22175"/>
    <cellStyle name="差_分县成本差异系数_不含人员经费系数_Sheet3 2" xfId="22176"/>
    <cellStyle name="差_分县成本差异系数_不含人员经费系数_Sheet3 3" xfId="22177"/>
    <cellStyle name="差_分县成本差异系数_不含人员经费系数_Sheet3 4" xfId="22178"/>
    <cellStyle name="差_分县成本差异系数_不含人员经费系数_Sheet3 5" xfId="22179"/>
    <cellStyle name="差_分县成本差异系数_不含人员经费系数_Sheet3 6" xfId="22180"/>
    <cellStyle name="差_分县成本差异系数_不含人员经费系数_Sheet3 7" xfId="22181"/>
    <cellStyle name="差_分县成本差异系数_不含人员经费系数_Sheet3 8" xfId="22182"/>
    <cellStyle name="差_分县成本差异系数_不含人员经费系数_Sheet3 9" xfId="22183"/>
    <cellStyle name="差_分县成本差异系数_不含人员经费系数_古塔" xfId="22184"/>
    <cellStyle name="差_分县成本差异系数_不含人员经费系数_义县" xfId="22185"/>
    <cellStyle name="差_分县成本差异系数_古塔" xfId="22186"/>
    <cellStyle name="差_分县成本差异系数_民生政策最低支出需求" xfId="22187"/>
    <cellStyle name="差_分县成本差异系数_民生政策最低支出需求_19基金转移支付表" xfId="22188"/>
    <cellStyle name="差_分县成本差异系数_民生政策最低支出需求_19基金转移支付表 10" xfId="22189"/>
    <cellStyle name="差_分县成本差异系数_民生政策最低支出需求_19基金转移支付表 11" xfId="22190"/>
    <cellStyle name="差_分县成本差异系数_民生政策最低支出需求_19基金转移支付表 12" xfId="22191"/>
    <cellStyle name="差_分县成本差异系数_民生政策最低支出需求_19基金转移支付表 13" xfId="22192"/>
    <cellStyle name="差_分县成本差异系数_民生政策最低支出需求_19基金转移支付表 14" xfId="22193"/>
    <cellStyle name="差_分县成本差异系数_民生政策最低支出需求_19基金转移支付表 15" xfId="22194"/>
    <cellStyle name="差_分县成本差异系数_民生政策最低支出需求_19基金转移支付表 16" xfId="22195"/>
    <cellStyle name="差_分县成本差异系数_民生政策最低支出需求_19基金转移支付表 17" xfId="22196"/>
    <cellStyle name="差_分县成本差异系数_民生政策最低支出需求_19基金转移支付表 18" xfId="22197"/>
    <cellStyle name="差_分县成本差异系数_民生政策最低支出需求_19基金转移支付表 2" xfId="22198"/>
    <cellStyle name="差_分县成本差异系数_民生政策最低支出需求_19基金转移支付表 3" xfId="22199"/>
    <cellStyle name="差_分县成本差异系数_民生政策最低支出需求_19基金转移支付表 4" xfId="22200"/>
    <cellStyle name="差_分县成本差异系数_民生政策最低支出需求_19基金转移支付表 5" xfId="22201"/>
    <cellStyle name="差_分县成本差异系数_民生政策最低支出需求_19基金转移支付表 6" xfId="22202"/>
    <cellStyle name="差_分县成本差异系数_民生政策最低支出需求_19基金转移支付表 7" xfId="22203"/>
    <cellStyle name="差_分县成本差异系数_民生政策最低支出需求_19基金转移支付表 8" xfId="22204"/>
    <cellStyle name="差_分县成本差异系数_民生政策最低支出需求_19基金转移支付表 9" xfId="22205"/>
    <cellStyle name="差_分县成本差异系数_民生政策最低支出需求_19全县一般支" xfId="22206"/>
    <cellStyle name="差_分县成本差异系数_民生政策最低支出需求_19全县一般支 10" xfId="22207"/>
    <cellStyle name="差_分县成本差异系数_民生政策最低支出需求_19全县一般支 11" xfId="22208"/>
    <cellStyle name="差_分县成本差异系数_民生政策最低支出需求_19全县一般支 12" xfId="22209"/>
    <cellStyle name="差_分县成本差异系数_民生政策最低支出需求_19全县一般支 13" xfId="22210"/>
    <cellStyle name="差_分县成本差异系数_民生政策最低支出需求_19全县一般支 14" xfId="22211"/>
    <cellStyle name="差_分县成本差异系数_民生政策最低支出需求_19全县一般支 15" xfId="22212"/>
    <cellStyle name="差_分县成本差异系数_民生政策最低支出需求_19全县一般支 16" xfId="22213"/>
    <cellStyle name="差_分县成本差异系数_民生政策最低支出需求_19全县一般支 17" xfId="22214"/>
    <cellStyle name="差_分县成本差异系数_民生政策最低支出需求_19全县一般支 18" xfId="22215"/>
    <cellStyle name="差_分县成本差异系数_民生政策最低支出需求_19全县一般支 2" xfId="22216"/>
    <cellStyle name="差_分县成本差异系数_民生政策最低支出需求_19全县一般支 3" xfId="22217"/>
    <cellStyle name="差_分县成本差异系数_民生政策最低支出需求_19全县一般支 4" xfId="22218"/>
    <cellStyle name="差_分县成本差异系数_民生政策最低支出需求_19全县一般支 5" xfId="22219"/>
    <cellStyle name="差_分县成本差异系数_民生政策最低支出需求_19全县一般支 6" xfId="22220"/>
    <cellStyle name="差_分县成本差异系数_民生政策最低支出需求_19全县一般支 7" xfId="22221"/>
    <cellStyle name="差_分县成本差异系数_民生政策最低支出需求_19全县一般支 8" xfId="22222"/>
    <cellStyle name="差_分县成本差异系数_民生政策最低支出需求_19全县一般支 9" xfId="22223"/>
    <cellStyle name="差_分县成本差异系数_民生政策最低支出需求_Sheet3" xfId="22224"/>
    <cellStyle name="差_分县成本差异系数_民生政策最低支出需求_Sheet3 10" xfId="22225"/>
    <cellStyle name="差_分县成本差异系数_民生政策最低支出需求_Sheet3 11" xfId="22226"/>
    <cellStyle name="差_分县成本差异系数_民生政策最低支出需求_Sheet3 12" xfId="22227"/>
    <cellStyle name="差_分县成本差异系数_民生政策最低支出需求_Sheet3 13" xfId="22228"/>
    <cellStyle name="差_分县成本差异系数_民生政策最低支出需求_Sheet3 14" xfId="22229"/>
    <cellStyle name="差_分县成本差异系数_民生政策最低支出需求_Sheet3 15" xfId="22230"/>
    <cellStyle name="差_分县成本差异系数_民生政策最低支出需求_Sheet3 16" xfId="22231"/>
    <cellStyle name="差_分县成本差异系数_民生政策最低支出需求_Sheet3 17" xfId="22232"/>
    <cellStyle name="差_分县成本差异系数_民生政策最低支出需求_Sheet3 18" xfId="22233"/>
    <cellStyle name="差_分县成本差异系数_民生政策最低支出需求_Sheet3 2" xfId="22234"/>
    <cellStyle name="差_分县成本差异系数_民生政策最低支出需求_Sheet3 3" xfId="22235"/>
    <cellStyle name="差_分县成本差异系数_民生政策最低支出需求_Sheet3 4" xfId="22236"/>
    <cellStyle name="差_分县成本差异系数_民生政策最低支出需求_Sheet3 5" xfId="22237"/>
    <cellStyle name="差_分县成本差异系数_民生政策最低支出需求_Sheet3 6" xfId="22238"/>
    <cellStyle name="差_分县成本差异系数_民生政策最低支出需求_Sheet3 7" xfId="22239"/>
    <cellStyle name="差_分县成本差异系数_民生政策最低支出需求_Sheet3 8" xfId="22240"/>
    <cellStyle name="差_分县成本差异系数_民生政策最低支出需求_Sheet3 9" xfId="22241"/>
    <cellStyle name="差_分县成本差异系数_民生政策最低支出需求_古塔" xfId="22242"/>
    <cellStyle name="差_分县成本差异系数_民生政策最低支出需求_义县" xfId="22243"/>
    <cellStyle name="差_分县成本差异系数_义县" xfId="22244"/>
    <cellStyle name="差_附表" xfId="22245"/>
    <cellStyle name="差_附表_19基金转移支付表" xfId="22246"/>
    <cellStyle name="差_附表_19基金转移支付表 10" xfId="22247"/>
    <cellStyle name="差_附表_19基金转移支付表 11" xfId="22248"/>
    <cellStyle name="差_附表_19基金转移支付表 12" xfId="22249"/>
    <cellStyle name="差_附表_19基金转移支付表 13" xfId="22250"/>
    <cellStyle name="差_附表_19基金转移支付表 14" xfId="22251"/>
    <cellStyle name="差_附表_19基金转移支付表 15" xfId="22252"/>
    <cellStyle name="差_附表_19基金转移支付表 16" xfId="22253"/>
    <cellStyle name="差_附表_19基金转移支付表 17" xfId="22254"/>
    <cellStyle name="差_附表_19基金转移支付表 18" xfId="22255"/>
    <cellStyle name="差_附表_19基金转移支付表 2" xfId="22256"/>
    <cellStyle name="差_附表_19基金转移支付表 3" xfId="22257"/>
    <cellStyle name="差_附表_19基金转移支付表 4" xfId="22258"/>
    <cellStyle name="差_附表_19基金转移支付表 5" xfId="22259"/>
    <cellStyle name="差_附表_19基金转移支付表 6" xfId="22260"/>
    <cellStyle name="差_附表_19基金转移支付表 7" xfId="22261"/>
    <cellStyle name="差_附表_19基金转移支付表 8" xfId="22262"/>
    <cellStyle name="差_附表_19基金转移支付表 9" xfId="22263"/>
    <cellStyle name="差_附表_19全县一般支" xfId="22264"/>
    <cellStyle name="差_附表_19全县一般支 10" xfId="22265"/>
    <cellStyle name="差_附表_19全县一般支 11" xfId="22266"/>
    <cellStyle name="差_附表_19全县一般支 12" xfId="22267"/>
    <cellStyle name="差_附表_19全县一般支 13" xfId="22268"/>
    <cellStyle name="差_附表_19全县一般支 14" xfId="22269"/>
    <cellStyle name="差_附表_19全县一般支 15" xfId="22270"/>
    <cellStyle name="差_附表_19全县一般支 16" xfId="22271"/>
    <cellStyle name="差_附表_19全县一般支 17" xfId="22272"/>
    <cellStyle name="差_附表_19全县一般支 18" xfId="22273"/>
    <cellStyle name="差_附表_19全县一般支 2" xfId="22274"/>
    <cellStyle name="差_附表_19全县一般支 3" xfId="22275"/>
    <cellStyle name="差_附表_19全县一般支 4" xfId="22276"/>
    <cellStyle name="差_附表_19全县一般支 5" xfId="22277"/>
    <cellStyle name="差_附表_19全县一般支 6" xfId="22278"/>
    <cellStyle name="差_附表_19全县一般支 7" xfId="22279"/>
    <cellStyle name="差_附表_19全县一般支 8" xfId="22280"/>
    <cellStyle name="差_附表_19全县一般支 9" xfId="22281"/>
    <cellStyle name="差_附表_Sheet3" xfId="22282"/>
    <cellStyle name="差_附表_Sheet3 10" xfId="22283"/>
    <cellStyle name="差_附表_Sheet3 11" xfId="22284"/>
    <cellStyle name="差_附表_Sheet3 12" xfId="22285"/>
    <cellStyle name="差_附表_Sheet3 13" xfId="22286"/>
    <cellStyle name="差_附表_Sheet3 14" xfId="22287"/>
    <cellStyle name="差_附表_Sheet3 15" xfId="22288"/>
    <cellStyle name="差_附表_Sheet3 16" xfId="22289"/>
    <cellStyle name="差_附表_Sheet3 17" xfId="22290"/>
    <cellStyle name="差_附表_Sheet3 18" xfId="22291"/>
    <cellStyle name="差_附表_Sheet3 2" xfId="22292"/>
    <cellStyle name="差_附表_Sheet3 3" xfId="22293"/>
    <cellStyle name="差_附表_Sheet3 4" xfId="22294"/>
    <cellStyle name="差_附表_Sheet3 5" xfId="22295"/>
    <cellStyle name="差_附表_Sheet3 6" xfId="22296"/>
    <cellStyle name="差_附表_Sheet3 7" xfId="22297"/>
    <cellStyle name="差_附表_Sheet3 8" xfId="22298"/>
    <cellStyle name="差_附表_Sheet3 9" xfId="22299"/>
    <cellStyle name="差_附表_古塔" xfId="22300"/>
    <cellStyle name="差_附表_义县" xfId="22301"/>
    <cellStyle name="差_功能对经济" xfId="22302"/>
    <cellStyle name="差_功能对经济_19基金转移支付表" xfId="22303"/>
    <cellStyle name="差_功能对经济_19基金转移支付表 10" xfId="22304"/>
    <cellStyle name="差_功能对经济_19基金转移支付表 11" xfId="22305"/>
    <cellStyle name="差_功能对经济_19基金转移支付表 12" xfId="22306"/>
    <cellStyle name="差_功能对经济_19基金转移支付表 13" xfId="22307"/>
    <cellStyle name="差_功能对经济_19基金转移支付表 14" xfId="22308"/>
    <cellStyle name="差_功能对经济_19基金转移支付表 15" xfId="22309"/>
    <cellStyle name="差_功能对经济_19基金转移支付表 16" xfId="22310"/>
    <cellStyle name="差_功能对经济_19基金转移支付表 17" xfId="22311"/>
    <cellStyle name="差_功能对经济_19基金转移支付表 18" xfId="22312"/>
    <cellStyle name="差_功能对经济_19基金转移支付表 2" xfId="22313"/>
    <cellStyle name="差_功能对经济_19基金转移支付表 3" xfId="22314"/>
    <cellStyle name="差_功能对经济_19基金转移支付表 4" xfId="22315"/>
    <cellStyle name="差_功能对经济_19基金转移支付表 5" xfId="22316"/>
    <cellStyle name="差_功能对经济_19基金转移支付表 6" xfId="22317"/>
    <cellStyle name="差_功能对经济_19基金转移支付表 7" xfId="22318"/>
    <cellStyle name="差_功能对经济_19基金转移支付表 8" xfId="22319"/>
    <cellStyle name="差_功能对经济_19基金转移支付表 9" xfId="22320"/>
    <cellStyle name="差_功能对经济_19全县一般支" xfId="22321"/>
    <cellStyle name="差_功能对经济_19全县一般支 10" xfId="22322"/>
    <cellStyle name="差_功能对经济_19全县一般支 11" xfId="22323"/>
    <cellStyle name="差_功能对经济_19全县一般支 12" xfId="22324"/>
    <cellStyle name="差_功能对经济_19全县一般支 13" xfId="22325"/>
    <cellStyle name="差_功能对经济_19全县一般支 14" xfId="22326"/>
    <cellStyle name="差_功能对经济_19全县一般支 15" xfId="22327"/>
    <cellStyle name="差_功能对经济_19全县一般支 16" xfId="22328"/>
    <cellStyle name="差_功能对经济_19全县一般支 17" xfId="22329"/>
    <cellStyle name="差_功能对经济_19全县一般支 18" xfId="22330"/>
    <cellStyle name="差_功能对经济_19全县一般支 2" xfId="22331"/>
    <cellStyle name="差_功能对经济_19全县一般支 3" xfId="22332"/>
    <cellStyle name="差_功能对经济_19全县一般支 4" xfId="22333"/>
    <cellStyle name="差_功能对经济_19全县一般支 5" xfId="22334"/>
    <cellStyle name="差_功能对经济_19全县一般支 6" xfId="22335"/>
    <cellStyle name="差_功能对经济_19全县一般支 7" xfId="22336"/>
    <cellStyle name="差_功能对经济_19全县一般支 8" xfId="22337"/>
    <cellStyle name="差_功能对经济_19全县一般支 9" xfId="22338"/>
    <cellStyle name="差_功能对经济_Sheet3" xfId="22339"/>
    <cellStyle name="差_功能对经济_Sheet3 10" xfId="22340"/>
    <cellStyle name="差_功能对经济_Sheet3 11" xfId="22341"/>
    <cellStyle name="差_功能对经济_Sheet3 12" xfId="22342"/>
    <cellStyle name="差_功能对经济_Sheet3 13" xfId="22343"/>
    <cellStyle name="差_功能对经济_Sheet3 14" xfId="22344"/>
    <cellStyle name="差_功能对经济_Sheet3 15" xfId="22345"/>
    <cellStyle name="差_功能对经济_Sheet3 16" xfId="22346"/>
    <cellStyle name="差_功能对经济_Sheet3 17" xfId="22347"/>
    <cellStyle name="差_功能对经济_Sheet3 18" xfId="22348"/>
    <cellStyle name="差_功能对经济_Sheet3 2" xfId="22349"/>
    <cellStyle name="差_功能对经济_Sheet3 3" xfId="22350"/>
    <cellStyle name="差_功能对经济_Sheet3 4" xfId="22351"/>
    <cellStyle name="差_功能对经济_Sheet3 5" xfId="22352"/>
    <cellStyle name="差_功能对经济_Sheet3 6" xfId="22353"/>
    <cellStyle name="差_功能对经济_Sheet3 7" xfId="22354"/>
    <cellStyle name="差_功能对经济_Sheet3 8" xfId="22355"/>
    <cellStyle name="差_功能对经济_Sheet3 9" xfId="22356"/>
    <cellStyle name="差_功能对经济_古塔" xfId="22357"/>
    <cellStyle name="差_功能对经济_义县" xfId="22358"/>
    <cellStyle name="差_古塔" xfId="22359"/>
    <cellStyle name="差_河南 缺口县区测算(地方填报)" xfId="22360"/>
    <cellStyle name="差_河南 缺口县区测算(地方填报)_19基金转移支付表" xfId="22361"/>
    <cellStyle name="差_河南 缺口县区测算(地方填报)_19基金转移支付表 10" xfId="22362"/>
    <cellStyle name="差_河南 缺口县区测算(地方填报)_19基金转移支付表 11" xfId="22363"/>
    <cellStyle name="差_河南 缺口县区测算(地方填报)_19基金转移支付表 12" xfId="22364"/>
    <cellStyle name="差_河南 缺口县区测算(地方填报)_19基金转移支付表 13" xfId="22365"/>
    <cellStyle name="差_河南 缺口县区测算(地方填报)_19基金转移支付表 14" xfId="22366"/>
    <cellStyle name="差_河南 缺口县区测算(地方填报)_19基金转移支付表 15" xfId="22367"/>
    <cellStyle name="差_河南 缺口县区测算(地方填报)_19基金转移支付表 16" xfId="22368"/>
    <cellStyle name="差_河南 缺口县区测算(地方填报)_19基金转移支付表 17" xfId="22369"/>
    <cellStyle name="差_河南 缺口县区测算(地方填报)_19基金转移支付表 18" xfId="22370"/>
    <cellStyle name="差_河南 缺口县区测算(地方填报)_19基金转移支付表 2" xfId="22371"/>
    <cellStyle name="差_河南 缺口县区测算(地方填报)_19基金转移支付表 3" xfId="22372"/>
    <cellStyle name="差_河南 缺口县区测算(地方填报)_19基金转移支付表 4" xfId="22373"/>
    <cellStyle name="差_河南 缺口县区测算(地方填报)_19基金转移支付表 5" xfId="22374"/>
    <cellStyle name="差_河南 缺口县区测算(地方填报)_19基金转移支付表 6" xfId="22375"/>
    <cellStyle name="差_河南 缺口县区测算(地方填报)_19基金转移支付表 7" xfId="22376"/>
    <cellStyle name="差_河南 缺口县区测算(地方填报)_19基金转移支付表 8" xfId="22377"/>
    <cellStyle name="差_河南 缺口县区测算(地方填报)_19基金转移支付表 9" xfId="22378"/>
    <cellStyle name="差_河南 缺口县区测算(地方填报)_19全县一般支" xfId="22379"/>
    <cellStyle name="差_河南 缺口县区测算(地方填报)_19全县一般支 10" xfId="22380"/>
    <cellStyle name="差_河南 缺口县区测算(地方填报)_19全县一般支 11" xfId="22381"/>
    <cellStyle name="差_河南 缺口县区测算(地方填报)_19全县一般支 12" xfId="22382"/>
    <cellStyle name="差_河南 缺口县区测算(地方填报)_19全县一般支 13" xfId="22383"/>
    <cellStyle name="差_河南 缺口县区测算(地方填报)_19全县一般支 14" xfId="22384"/>
    <cellStyle name="差_河南 缺口县区测算(地方填报)_19全县一般支 15" xfId="22385"/>
    <cellStyle name="差_河南 缺口县区测算(地方填报)_19全县一般支 16" xfId="22386"/>
    <cellStyle name="差_河南 缺口县区测算(地方填报)_19全县一般支 17" xfId="22387"/>
    <cellStyle name="差_河南 缺口县区测算(地方填报)_19全县一般支 18" xfId="22388"/>
    <cellStyle name="差_河南 缺口县区测算(地方填报)_19全县一般支 2" xfId="22389"/>
    <cellStyle name="差_河南 缺口县区测算(地方填报)_19全县一般支 3" xfId="22390"/>
    <cellStyle name="差_河南 缺口县区测算(地方填报)_19全县一般支 4" xfId="22391"/>
    <cellStyle name="差_河南 缺口县区测算(地方填报)_19全县一般支 5" xfId="22392"/>
    <cellStyle name="差_河南 缺口县区测算(地方填报)_19全县一般支 6" xfId="22393"/>
    <cellStyle name="差_河南 缺口县区测算(地方填报)_19全县一般支 7" xfId="22394"/>
    <cellStyle name="差_河南 缺口县区测算(地方填报)_19全县一般支 8" xfId="22395"/>
    <cellStyle name="差_河南 缺口县区测算(地方填报)_19全县一般支 9" xfId="22396"/>
    <cellStyle name="差_河南 缺口县区测算(地方填报)_Sheet3" xfId="22397"/>
    <cellStyle name="差_河南 缺口县区测算(地方填报)_Sheet3 10" xfId="22398"/>
    <cellStyle name="差_河南 缺口县区测算(地方填报)_Sheet3 11" xfId="22399"/>
    <cellStyle name="差_河南 缺口县区测算(地方填报)_Sheet3 12" xfId="22400"/>
    <cellStyle name="差_河南 缺口县区测算(地方填报)_Sheet3 13" xfId="22401"/>
    <cellStyle name="差_河南 缺口县区测算(地方填报)_Sheet3 14" xfId="22402"/>
    <cellStyle name="差_河南 缺口县区测算(地方填报)_Sheet3 15" xfId="22403"/>
    <cellStyle name="差_河南 缺口县区测算(地方填报)_Sheet3 16" xfId="22404"/>
    <cellStyle name="差_河南 缺口县区测算(地方填报)_Sheet3 17" xfId="22405"/>
    <cellStyle name="差_河南 缺口县区测算(地方填报)_Sheet3 18" xfId="22406"/>
    <cellStyle name="差_河南 缺口县区测算(地方填报)_Sheet3 2" xfId="22407"/>
    <cellStyle name="差_河南 缺口县区测算(地方填报)_Sheet3 3" xfId="22408"/>
    <cellStyle name="差_河南 缺口县区测算(地方填报)_Sheet3 4" xfId="22409"/>
    <cellStyle name="差_河南 缺口县区测算(地方填报)_Sheet3 5" xfId="22410"/>
    <cellStyle name="差_河南 缺口县区测算(地方填报)_Sheet3 6" xfId="22411"/>
    <cellStyle name="差_河南 缺口县区测算(地方填报)_Sheet3 7" xfId="22412"/>
    <cellStyle name="差_河南 缺口县区测算(地方填报)_Sheet3 8" xfId="22413"/>
    <cellStyle name="差_河南 缺口县区测算(地方填报)_Sheet3 9" xfId="22414"/>
    <cellStyle name="差_河南 缺口县区测算(地方填报)_古塔" xfId="22415"/>
    <cellStyle name="差_河南 缺口县区测算(地方填报)_义县" xfId="22416"/>
    <cellStyle name="差_河南 缺口县区测算(地方填报白)" xfId="22417"/>
    <cellStyle name="差_河南 缺口县区测算(地方填报白)_19基金转移支付表" xfId="22418"/>
    <cellStyle name="差_河南 缺口县区测算(地方填报白)_19基金转移支付表 10" xfId="22419"/>
    <cellStyle name="差_河南 缺口县区测算(地方填报白)_19基金转移支付表 11" xfId="22420"/>
    <cellStyle name="差_河南 缺口县区测算(地方填报白)_19基金转移支付表 12" xfId="22421"/>
    <cellStyle name="差_河南 缺口县区测算(地方填报白)_19基金转移支付表 13" xfId="22422"/>
    <cellStyle name="差_河南 缺口县区测算(地方填报白)_19基金转移支付表 14" xfId="22423"/>
    <cellStyle name="差_河南 缺口县区测算(地方填报白)_19基金转移支付表 15" xfId="22424"/>
    <cellStyle name="差_河南 缺口县区测算(地方填报白)_19基金转移支付表 16" xfId="22425"/>
    <cellStyle name="差_河南 缺口县区测算(地方填报白)_19基金转移支付表 17" xfId="22426"/>
    <cellStyle name="差_河南 缺口县区测算(地方填报白)_19基金转移支付表 18" xfId="22427"/>
    <cellStyle name="差_河南 缺口县区测算(地方填报白)_19基金转移支付表 2" xfId="22428"/>
    <cellStyle name="差_河南 缺口县区测算(地方填报白)_19基金转移支付表 3" xfId="22429"/>
    <cellStyle name="差_河南 缺口县区测算(地方填报白)_19基金转移支付表 4" xfId="22430"/>
    <cellStyle name="差_河南 缺口县区测算(地方填报白)_19基金转移支付表 5" xfId="22431"/>
    <cellStyle name="差_河南 缺口县区测算(地方填报白)_19基金转移支付表 6" xfId="22432"/>
    <cellStyle name="差_河南 缺口县区测算(地方填报白)_19基金转移支付表 7" xfId="22433"/>
    <cellStyle name="差_河南 缺口县区测算(地方填报白)_19基金转移支付表 8" xfId="22434"/>
    <cellStyle name="差_河南 缺口县区测算(地方填报白)_19基金转移支付表 9" xfId="22435"/>
    <cellStyle name="差_河南 缺口县区测算(地方填报白)_19全县一般支" xfId="22436"/>
    <cellStyle name="差_河南 缺口县区测算(地方填报白)_19全县一般支 10" xfId="22437"/>
    <cellStyle name="差_河南 缺口县区测算(地方填报白)_19全县一般支 11" xfId="22438"/>
    <cellStyle name="差_河南 缺口县区测算(地方填报白)_19全县一般支 12" xfId="22439"/>
    <cellStyle name="差_河南 缺口县区测算(地方填报白)_19全县一般支 13" xfId="22440"/>
    <cellStyle name="差_河南 缺口县区测算(地方填报白)_19全县一般支 14" xfId="22441"/>
    <cellStyle name="差_河南 缺口县区测算(地方填报白)_19全县一般支 15" xfId="22442"/>
    <cellStyle name="差_河南 缺口县区测算(地方填报白)_19全县一般支 16" xfId="22443"/>
    <cellStyle name="差_河南 缺口县区测算(地方填报白)_19全县一般支 17" xfId="22444"/>
    <cellStyle name="差_河南 缺口县区测算(地方填报白)_19全县一般支 18" xfId="22445"/>
    <cellStyle name="差_河南 缺口县区测算(地方填报白)_19全县一般支 2" xfId="22446"/>
    <cellStyle name="差_河南 缺口县区测算(地方填报白)_19全县一般支 3" xfId="22447"/>
    <cellStyle name="差_河南 缺口县区测算(地方填报白)_19全县一般支 4" xfId="22448"/>
    <cellStyle name="差_河南 缺口县区测算(地方填报白)_19全县一般支 5" xfId="22449"/>
    <cellStyle name="差_河南 缺口县区测算(地方填报白)_19全县一般支 6" xfId="22450"/>
    <cellStyle name="差_河南 缺口县区测算(地方填报白)_19全县一般支 7" xfId="22451"/>
    <cellStyle name="差_河南 缺口县区测算(地方填报白)_19全县一般支 8" xfId="22452"/>
    <cellStyle name="差_河南 缺口县区测算(地方填报白)_19全县一般支 9" xfId="22453"/>
    <cellStyle name="差_河南 缺口县区测算(地方填报白)_Sheet3" xfId="22454"/>
    <cellStyle name="差_河南 缺口县区测算(地方填报白)_Sheet3 10" xfId="22455"/>
    <cellStyle name="差_河南 缺口县区测算(地方填报白)_Sheet3 11" xfId="22456"/>
    <cellStyle name="差_河南 缺口县区测算(地方填报白)_Sheet3 12" xfId="22457"/>
    <cellStyle name="差_河南 缺口县区测算(地方填报白)_Sheet3 13" xfId="22458"/>
    <cellStyle name="差_河南 缺口县区测算(地方填报白)_Sheet3 14" xfId="22459"/>
    <cellStyle name="差_河南 缺口县区测算(地方填报白)_Sheet3 15" xfId="22460"/>
    <cellStyle name="差_河南 缺口县区测算(地方填报白)_Sheet3 16" xfId="22461"/>
    <cellStyle name="差_河南 缺口县区测算(地方填报白)_Sheet3 17" xfId="22462"/>
    <cellStyle name="差_河南 缺口县区测算(地方填报白)_Sheet3 18" xfId="22463"/>
    <cellStyle name="差_河南 缺口县区测算(地方填报白)_Sheet3 2" xfId="22464"/>
    <cellStyle name="差_河南 缺口县区测算(地方填报白)_Sheet3 3" xfId="22465"/>
    <cellStyle name="差_河南 缺口县区测算(地方填报白)_Sheet3 4" xfId="22466"/>
    <cellStyle name="差_河南 缺口县区测算(地方填报白)_Sheet3 5" xfId="22467"/>
    <cellStyle name="差_河南 缺口县区测算(地方填报白)_Sheet3 6" xfId="22468"/>
    <cellStyle name="差_河南 缺口县区测算(地方填报白)_Sheet3 7" xfId="22469"/>
    <cellStyle name="差_河南 缺口县区测算(地方填报白)_Sheet3 8" xfId="22470"/>
    <cellStyle name="差_河南 缺口县区测算(地方填报白)_Sheet3 9" xfId="22471"/>
    <cellStyle name="差_河南 缺口县区测算(地方填报白)_古塔" xfId="22472"/>
    <cellStyle name="差_河南 缺口县区测算(地方填报白)_义县" xfId="22473"/>
    <cellStyle name="差_核定人数对比" xfId="22474"/>
    <cellStyle name="差_核定人数对比_19基金转移支付表" xfId="22475"/>
    <cellStyle name="差_核定人数对比_19基金转移支付表 10" xfId="22476"/>
    <cellStyle name="差_核定人数对比_19基金转移支付表 11" xfId="22477"/>
    <cellStyle name="差_核定人数对比_19基金转移支付表 12" xfId="22478"/>
    <cellStyle name="差_核定人数对比_19基金转移支付表 13" xfId="22479"/>
    <cellStyle name="差_核定人数对比_19基金转移支付表 14" xfId="22480"/>
    <cellStyle name="差_核定人数对比_19基金转移支付表 15" xfId="22481"/>
    <cellStyle name="差_核定人数对比_19基金转移支付表 16" xfId="22482"/>
    <cellStyle name="差_核定人数对比_19基金转移支付表 17" xfId="22483"/>
    <cellStyle name="差_核定人数对比_19基金转移支付表 18" xfId="22484"/>
    <cellStyle name="差_核定人数对比_19基金转移支付表 2" xfId="22485"/>
    <cellStyle name="差_核定人数对比_19基金转移支付表 3" xfId="22486"/>
    <cellStyle name="差_核定人数对比_19基金转移支付表 4" xfId="22487"/>
    <cellStyle name="差_核定人数对比_19基金转移支付表 5" xfId="22488"/>
    <cellStyle name="差_核定人数对比_19基金转移支付表 6" xfId="22489"/>
    <cellStyle name="差_核定人数对比_19基金转移支付表 7" xfId="22490"/>
    <cellStyle name="差_核定人数对比_19基金转移支付表 8" xfId="22491"/>
    <cellStyle name="差_核定人数对比_19基金转移支付表 9" xfId="22492"/>
    <cellStyle name="差_核定人数对比_19全县一般支" xfId="22493"/>
    <cellStyle name="差_核定人数对比_19全县一般支 10" xfId="22494"/>
    <cellStyle name="差_核定人数对比_19全县一般支 11" xfId="22495"/>
    <cellStyle name="差_核定人数对比_19全县一般支 12" xfId="22496"/>
    <cellStyle name="差_核定人数对比_19全县一般支 13" xfId="22497"/>
    <cellStyle name="差_核定人数对比_19全县一般支 14" xfId="22498"/>
    <cellStyle name="差_核定人数对比_19全县一般支 15" xfId="22499"/>
    <cellStyle name="差_核定人数对比_19全县一般支 16" xfId="22500"/>
    <cellStyle name="差_核定人数对比_19全县一般支 17" xfId="22501"/>
    <cellStyle name="差_核定人数对比_19全县一般支 18" xfId="22502"/>
    <cellStyle name="差_核定人数对比_19全县一般支 2" xfId="22503"/>
    <cellStyle name="差_核定人数对比_19全县一般支 3" xfId="22504"/>
    <cellStyle name="差_核定人数对比_19全县一般支 4" xfId="22505"/>
    <cellStyle name="差_核定人数对比_19全县一般支 5" xfId="22506"/>
    <cellStyle name="差_核定人数对比_19全县一般支 6" xfId="22507"/>
    <cellStyle name="差_核定人数对比_19全县一般支 7" xfId="22508"/>
    <cellStyle name="差_核定人数对比_19全县一般支 8" xfId="22509"/>
    <cellStyle name="差_核定人数对比_19全县一般支 9" xfId="22510"/>
    <cellStyle name="差_核定人数对比_Sheet3" xfId="22511"/>
    <cellStyle name="差_核定人数对比_Sheet3 10" xfId="22512"/>
    <cellStyle name="差_核定人数对比_Sheet3 11" xfId="22513"/>
    <cellStyle name="差_核定人数对比_Sheet3 12" xfId="22514"/>
    <cellStyle name="差_核定人数对比_Sheet3 13" xfId="22515"/>
    <cellStyle name="差_核定人数对比_Sheet3 14" xfId="22516"/>
    <cellStyle name="差_核定人数对比_Sheet3 15" xfId="22517"/>
    <cellStyle name="差_核定人数对比_Sheet3 16" xfId="22518"/>
    <cellStyle name="差_核定人数对比_Sheet3 17" xfId="22519"/>
    <cellStyle name="差_核定人数对比_Sheet3 18" xfId="22520"/>
    <cellStyle name="差_核定人数对比_Sheet3 2" xfId="22521"/>
    <cellStyle name="差_核定人数对比_Sheet3 3" xfId="22522"/>
    <cellStyle name="差_核定人数对比_Sheet3 4" xfId="22523"/>
    <cellStyle name="差_核定人数对比_Sheet3 5" xfId="22524"/>
    <cellStyle name="差_核定人数对比_Sheet3 6" xfId="22525"/>
    <cellStyle name="差_核定人数对比_Sheet3 7" xfId="22526"/>
    <cellStyle name="差_核定人数对比_Sheet3 8" xfId="22527"/>
    <cellStyle name="差_核定人数对比_Sheet3 9" xfId="22528"/>
    <cellStyle name="差_核定人数对比_古塔" xfId="22529"/>
    <cellStyle name="差_核定人数对比_义县" xfId="22530"/>
    <cellStyle name="差_核定人数下发表" xfId="22531"/>
    <cellStyle name="差_核定人数下发表_19基金转移支付表" xfId="22532"/>
    <cellStyle name="差_核定人数下发表_19基金转移支付表 10" xfId="22533"/>
    <cellStyle name="差_核定人数下发表_19基金转移支付表 11" xfId="22534"/>
    <cellStyle name="差_核定人数下发表_19基金转移支付表 12" xfId="22535"/>
    <cellStyle name="差_核定人数下发表_19基金转移支付表 13" xfId="22536"/>
    <cellStyle name="差_核定人数下发表_19基金转移支付表 14" xfId="22537"/>
    <cellStyle name="差_核定人数下发表_19基金转移支付表 15" xfId="22538"/>
    <cellStyle name="差_核定人数下发表_19基金转移支付表 16" xfId="22539"/>
    <cellStyle name="差_核定人数下发表_19基金转移支付表 17" xfId="22540"/>
    <cellStyle name="差_核定人数下发表_19基金转移支付表 18" xfId="22541"/>
    <cellStyle name="差_核定人数下发表_19基金转移支付表 2" xfId="22542"/>
    <cellStyle name="差_核定人数下发表_19基金转移支付表 3" xfId="22543"/>
    <cellStyle name="差_核定人数下发表_19基金转移支付表 4" xfId="22544"/>
    <cellStyle name="差_核定人数下发表_19基金转移支付表 5" xfId="22545"/>
    <cellStyle name="差_核定人数下发表_19基金转移支付表 6" xfId="22546"/>
    <cellStyle name="差_核定人数下发表_19基金转移支付表 7" xfId="22547"/>
    <cellStyle name="差_核定人数下发表_19基金转移支付表 8" xfId="22548"/>
    <cellStyle name="差_核定人数下发表_19基金转移支付表 9" xfId="22549"/>
    <cellStyle name="差_核定人数下发表_19全县一般支" xfId="22550"/>
    <cellStyle name="差_核定人数下发表_19全县一般支 10" xfId="22551"/>
    <cellStyle name="差_核定人数下发表_19全县一般支 11" xfId="22552"/>
    <cellStyle name="差_核定人数下发表_19全县一般支 12" xfId="22553"/>
    <cellStyle name="差_核定人数下发表_19全县一般支 13" xfId="22554"/>
    <cellStyle name="差_核定人数下发表_19全县一般支 14" xfId="22555"/>
    <cellStyle name="差_核定人数下发表_19全县一般支 15" xfId="22556"/>
    <cellStyle name="差_核定人数下发表_19全县一般支 16" xfId="22557"/>
    <cellStyle name="差_核定人数下发表_19全县一般支 17" xfId="22558"/>
    <cellStyle name="差_核定人数下发表_19全县一般支 18" xfId="22559"/>
    <cellStyle name="差_核定人数下发表_19全县一般支 2" xfId="22560"/>
    <cellStyle name="差_核定人数下发表_19全县一般支 3" xfId="22561"/>
    <cellStyle name="差_核定人数下发表_19全县一般支 4" xfId="22562"/>
    <cellStyle name="差_核定人数下发表_19全县一般支 5" xfId="22563"/>
    <cellStyle name="差_核定人数下发表_19全县一般支 6" xfId="22564"/>
    <cellStyle name="差_核定人数下发表_19全县一般支 7" xfId="22565"/>
    <cellStyle name="差_核定人数下发表_19全县一般支 8" xfId="22566"/>
    <cellStyle name="差_核定人数下发表_19全县一般支 9" xfId="22567"/>
    <cellStyle name="差_核定人数下发表_Sheet3" xfId="22568"/>
    <cellStyle name="差_核定人数下发表_Sheet3 10" xfId="22569"/>
    <cellStyle name="差_核定人数下发表_Sheet3 11" xfId="22570"/>
    <cellStyle name="差_核定人数下发表_Sheet3 12" xfId="22571"/>
    <cellStyle name="差_核定人数下发表_Sheet3 13" xfId="22572"/>
    <cellStyle name="差_核定人数下发表_Sheet3 14" xfId="22573"/>
    <cellStyle name="差_核定人数下发表_Sheet3 15" xfId="22574"/>
    <cellStyle name="差_核定人数下发表_Sheet3 16" xfId="22575"/>
    <cellStyle name="差_核定人数下发表_Sheet3 17" xfId="22576"/>
    <cellStyle name="差_核定人数下发表_Sheet3 18" xfId="22577"/>
    <cellStyle name="差_核定人数下发表_Sheet3 2" xfId="22578"/>
    <cellStyle name="差_核定人数下发表_Sheet3 3" xfId="22579"/>
    <cellStyle name="差_核定人数下发表_Sheet3 4" xfId="22580"/>
    <cellStyle name="差_核定人数下发表_Sheet3 5" xfId="22581"/>
    <cellStyle name="差_核定人数下发表_Sheet3 6" xfId="22582"/>
    <cellStyle name="差_核定人数下发表_Sheet3 7" xfId="22583"/>
    <cellStyle name="差_核定人数下发表_Sheet3 8" xfId="22584"/>
    <cellStyle name="差_核定人数下发表_Sheet3 9" xfId="22585"/>
    <cellStyle name="差_核定人数下发表_古塔" xfId="22586"/>
    <cellStyle name="差_核定人数下发表_义县" xfId="22587"/>
    <cellStyle name="差_葫芦岛市2012年政府性基金预算" xfId="22588"/>
    <cellStyle name="差_汇总" xfId="22589"/>
    <cellStyle name="差_汇总_19基金转移支付表" xfId="22590"/>
    <cellStyle name="差_汇总_19基金转移支付表 10" xfId="22591"/>
    <cellStyle name="差_汇总_19基金转移支付表 11" xfId="22592"/>
    <cellStyle name="差_汇总_19基金转移支付表 12" xfId="22593"/>
    <cellStyle name="差_汇总_19基金转移支付表 13" xfId="22594"/>
    <cellStyle name="差_汇总_19基金转移支付表 14" xfId="22595"/>
    <cellStyle name="差_汇总_19基金转移支付表 15" xfId="22596"/>
    <cellStyle name="差_汇总_19基金转移支付表 16" xfId="22597"/>
    <cellStyle name="差_汇总_19基金转移支付表 17" xfId="22598"/>
    <cellStyle name="差_汇总_19基金转移支付表 18" xfId="22599"/>
    <cellStyle name="差_汇总_19基金转移支付表 2" xfId="22600"/>
    <cellStyle name="差_汇总_19基金转移支付表 3" xfId="22601"/>
    <cellStyle name="差_汇总_19基金转移支付表 4" xfId="22602"/>
    <cellStyle name="差_汇总_19基金转移支付表 5" xfId="22603"/>
    <cellStyle name="差_汇总_19基金转移支付表 6" xfId="22604"/>
    <cellStyle name="差_汇总_19基金转移支付表 7" xfId="22605"/>
    <cellStyle name="差_汇总_19基金转移支付表 8" xfId="22606"/>
    <cellStyle name="差_汇总_19基金转移支付表 9" xfId="22607"/>
    <cellStyle name="差_汇总_19全县一般支" xfId="22608"/>
    <cellStyle name="差_汇总_19全县一般支 10" xfId="22609"/>
    <cellStyle name="差_汇总_19全县一般支 11" xfId="22610"/>
    <cellStyle name="差_汇总_19全县一般支 12" xfId="22611"/>
    <cellStyle name="差_汇总_19全县一般支 13" xfId="22612"/>
    <cellStyle name="差_汇总_19全县一般支 14" xfId="22613"/>
    <cellStyle name="差_汇总_19全县一般支 15" xfId="22614"/>
    <cellStyle name="差_汇总_19全县一般支 16" xfId="22615"/>
    <cellStyle name="差_汇总_19全县一般支 17" xfId="22616"/>
    <cellStyle name="差_汇总_19全县一般支 18" xfId="22617"/>
    <cellStyle name="差_汇总_19全县一般支 2" xfId="22618"/>
    <cellStyle name="差_汇总_19全县一般支 3" xfId="22619"/>
    <cellStyle name="差_汇总_19全县一般支 4" xfId="22620"/>
    <cellStyle name="差_汇总_19全县一般支 5" xfId="22621"/>
    <cellStyle name="差_汇总_19全县一般支 6" xfId="22622"/>
    <cellStyle name="差_汇总_19全县一般支 7" xfId="22623"/>
    <cellStyle name="差_汇总_19全县一般支 8" xfId="22624"/>
    <cellStyle name="差_汇总_19全县一般支 9" xfId="22625"/>
    <cellStyle name="差_汇总_Sheet3" xfId="22626"/>
    <cellStyle name="差_汇总_Sheet3 10" xfId="22627"/>
    <cellStyle name="差_汇总_Sheet3 11" xfId="22628"/>
    <cellStyle name="差_汇总_Sheet3 12" xfId="22629"/>
    <cellStyle name="差_汇总_Sheet3 13" xfId="22630"/>
    <cellStyle name="差_汇总_Sheet3 14" xfId="22631"/>
    <cellStyle name="差_汇总_Sheet3 15" xfId="22632"/>
    <cellStyle name="差_汇总_Sheet3 16" xfId="22633"/>
    <cellStyle name="差_汇总_Sheet3 17" xfId="22634"/>
    <cellStyle name="差_汇总_Sheet3 18" xfId="22635"/>
    <cellStyle name="差_汇总_Sheet3 2" xfId="22636"/>
    <cellStyle name="差_汇总_Sheet3 3" xfId="22637"/>
    <cellStyle name="差_汇总_Sheet3 4" xfId="22638"/>
    <cellStyle name="差_汇总_Sheet3 5" xfId="22639"/>
    <cellStyle name="差_汇总_Sheet3 6" xfId="22640"/>
    <cellStyle name="差_汇总_Sheet3 7" xfId="22641"/>
    <cellStyle name="差_汇总_Sheet3 8" xfId="22642"/>
    <cellStyle name="差_汇总_Sheet3 9" xfId="22643"/>
    <cellStyle name="差_汇总_古塔" xfId="22644"/>
    <cellStyle name="差_汇总_义县" xfId="22645"/>
    <cellStyle name="差_汇总表" xfId="22646"/>
    <cellStyle name="差_汇总表_19基金转移支付表" xfId="22647"/>
    <cellStyle name="差_汇总表_19基金转移支付表 10" xfId="22648"/>
    <cellStyle name="差_汇总表_19基金转移支付表 11" xfId="22649"/>
    <cellStyle name="差_汇总表_19基金转移支付表 12" xfId="22650"/>
    <cellStyle name="差_汇总表_19基金转移支付表 13" xfId="22651"/>
    <cellStyle name="差_汇总表_19基金转移支付表 14" xfId="22652"/>
    <cellStyle name="差_汇总表_19基金转移支付表 15" xfId="22653"/>
    <cellStyle name="差_汇总表_19基金转移支付表 16" xfId="22654"/>
    <cellStyle name="差_汇总表_19基金转移支付表 17" xfId="22655"/>
    <cellStyle name="差_汇总表_19基金转移支付表 18" xfId="22656"/>
    <cellStyle name="差_汇总表_19基金转移支付表 2" xfId="22657"/>
    <cellStyle name="差_汇总表_19基金转移支付表 3" xfId="22658"/>
    <cellStyle name="差_汇总表_19基金转移支付表 4" xfId="22659"/>
    <cellStyle name="差_汇总表_19基金转移支付表 5" xfId="22660"/>
    <cellStyle name="差_汇总表_19基金转移支付表 6" xfId="22661"/>
    <cellStyle name="差_汇总表_19基金转移支付表 7" xfId="22662"/>
    <cellStyle name="差_汇总表_19基金转移支付表 8" xfId="22663"/>
    <cellStyle name="差_汇总表_19基金转移支付表 9" xfId="22664"/>
    <cellStyle name="差_汇总表_19全县一般支" xfId="22665"/>
    <cellStyle name="差_汇总表_19全县一般支 10" xfId="22666"/>
    <cellStyle name="差_汇总表_19全县一般支 11" xfId="22667"/>
    <cellStyle name="差_汇总表_19全县一般支 12" xfId="22668"/>
    <cellStyle name="差_汇总表_19全县一般支 13" xfId="22669"/>
    <cellStyle name="差_汇总表_19全县一般支 14" xfId="22670"/>
    <cellStyle name="差_汇总表_19全县一般支 15" xfId="22671"/>
    <cellStyle name="差_汇总表_19全县一般支 16" xfId="22672"/>
    <cellStyle name="差_汇总表_19全县一般支 17" xfId="22673"/>
    <cellStyle name="差_汇总表_19全县一般支 18" xfId="22674"/>
    <cellStyle name="差_汇总表_19全县一般支 2" xfId="22675"/>
    <cellStyle name="差_汇总表_19全县一般支 3" xfId="22676"/>
    <cellStyle name="差_汇总表_19全县一般支 4" xfId="22677"/>
    <cellStyle name="差_汇总表_19全县一般支 5" xfId="22678"/>
    <cellStyle name="差_汇总表_19全县一般支 6" xfId="22679"/>
    <cellStyle name="差_汇总表_19全县一般支 7" xfId="22680"/>
    <cellStyle name="差_汇总表_19全县一般支 8" xfId="22681"/>
    <cellStyle name="差_汇总表_19全县一般支 9" xfId="22682"/>
    <cellStyle name="差_汇总表_Sheet3" xfId="22683"/>
    <cellStyle name="差_汇总表_Sheet3 10" xfId="22684"/>
    <cellStyle name="差_汇总表_Sheet3 11" xfId="22685"/>
    <cellStyle name="差_汇总表_Sheet3 12" xfId="22686"/>
    <cellStyle name="差_汇总表_Sheet3 13" xfId="22687"/>
    <cellStyle name="差_汇总表_Sheet3 14" xfId="22688"/>
    <cellStyle name="差_汇总表_Sheet3 15" xfId="22689"/>
    <cellStyle name="差_汇总表_Sheet3 16" xfId="22690"/>
    <cellStyle name="差_汇总表_Sheet3 17" xfId="22691"/>
    <cellStyle name="差_汇总表_Sheet3 18" xfId="22692"/>
    <cellStyle name="差_汇总表_Sheet3 2" xfId="22693"/>
    <cellStyle name="差_汇总表_Sheet3 3" xfId="22694"/>
    <cellStyle name="差_汇总表_Sheet3 4" xfId="22695"/>
    <cellStyle name="差_汇总表_Sheet3 5" xfId="22696"/>
    <cellStyle name="差_汇总表_Sheet3 6" xfId="22697"/>
    <cellStyle name="差_汇总表_Sheet3 7" xfId="22698"/>
    <cellStyle name="差_汇总表_Sheet3 8" xfId="22699"/>
    <cellStyle name="差_汇总表_Sheet3 9" xfId="22700"/>
    <cellStyle name="差_汇总表_古塔" xfId="22701"/>
    <cellStyle name="差_汇总表_义县" xfId="22702"/>
    <cellStyle name="差_汇总表4" xfId="22703"/>
    <cellStyle name="差_汇总表4_19基金转移支付表" xfId="22704"/>
    <cellStyle name="差_汇总表4_19基金转移支付表 10" xfId="22705"/>
    <cellStyle name="差_汇总表4_19基金转移支付表 11" xfId="22706"/>
    <cellStyle name="差_汇总表4_19基金转移支付表 12" xfId="22707"/>
    <cellStyle name="差_汇总表4_19基金转移支付表 13" xfId="22708"/>
    <cellStyle name="差_汇总表4_19基金转移支付表 14" xfId="22709"/>
    <cellStyle name="差_汇总表4_19基金转移支付表 15" xfId="22710"/>
    <cellStyle name="差_汇总表4_19基金转移支付表 16" xfId="22711"/>
    <cellStyle name="差_汇总表4_19基金转移支付表 17" xfId="22712"/>
    <cellStyle name="差_汇总表4_19基金转移支付表 18" xfId="22713"/>
    <cellStyle name="差_汇总表4_19基金转移支付表 2" xfId="22714"/>
    <cellStyle name="差_汇总表4_19基金转移支付表 3" xfId="22715"/>
    <cellStyle name="差_汇总表4_19基金转移支付表 4" xfId="22716"/>
    <cellStyle name="差_汇总表4_19基金转移支付表 5" xfId="22717"/>
    <cellStyle name="差_汇总表4_19基金转移支付表 6" xfId="22718"/>
    <cellStyle name="差_汇总表4_19基金转移支付表 7" xfId="22719"/>
    <cellStyle name="差_汇总表4_19基金转移支付表 8" xfId="22720"/>
    <cellStyle name="差_汇总表4_19基金转移支付表 9" xfId="22721"/>
    <cellStyle name="差_汇总表4_19全县一般支" xfId="22722"/>
    <cellStyle name="差_汇总表4_19全县一般支 10" xfId="22723"/>
    <cellStyle name="差_汇总表4_19全县一般支 11" xfId="22724"/>
    <cellStyle name="差_汇总表4_19全县一般支 12" xfId="22725"/>
    <cellStyle name="差_汇总表4_19全县一般支 13" xfId="22726"/>
    <cellStyle name="差_汇总表4_19全县一般支 14" xfId="22727"/>
    <cellStyle name="差_汇总表4_19全县一般支 15" xfId="22728"/>
    <cellStyle name="差_汇总表4_19全县一般支 16" xfId="22729"/>
    <cellStyle name="差_汇总表4_19全县一般支 17" xfId="22730"/>
    <cellStyle name="差_汇总表4_19全县一般支 18" xfId="22731"/>
    <cellStyle name="差_汇总表4_19全县一般支 2" xfId="22732"/>
    <cellStyle name="差_汇总表4_19全县一般支 3" xfId="22733"/>
    <cellStyle name="差_汇总表4_19全县一般支 4" xfId="22734"/>
    <cellStyle name="差_汇总表4_19全县一般支 5" xfId="22735"/>
    <cellStyle name="差_汇总表4_19全县一般支 6" xfId="22736"/>
    <cellStyle name="差_汇总表4_19全县一般支 7" xfId="22737"/>
    <cellStyle name="差_汇总表4_19全县一般支 8" xfId="22738"/>
    <cellStyle name="差_汇总表4_19全县一般支 9" xfId="22739"/>
    <cellStyle name="差_汇总表4_Sheet3" xfId="22740"/>
    <cellStyle name="差_汇总表4_Sheet3 10" xfId="22741"/>
    <cellStyle name="差_汇总表4_Sheet3 11" xfId="22742"/>
    <cellStyle name="差_汇总表4_Sheet3 12" xfId="22743"/>
    <cellStyle name="差_汇总表4_Sheet3 13" xfId="22744"/>
    <cellStyle name="差_汇总表4_Sheet3 14" xfId="22745"/>
    <cellStyle name="差_汇总表4_Sheet3 15" xfId="22746"/>
    <cellStyle name="差_汇总表4_Sheet3 16" xfId="22747"/>
    <cellStyle name="差_汇总表4_Sheet3 17" xfId="22748"/>
    <cellStyle name="差_汇总表4_Sheet3 18" xfId="22749"/>
    <cellStyle name="差_汇总表4_Sheet3 2" xfId="22750"/>
    <cellStyle name="差_汇总表4_Sheet3 3" xfId="22751"/>
    <cellStyle name="差_汇总表4_Sheet3 4" xfId="22752"/>
    <cellStyle name="差_汇总表4_Sheet3 5" xfId="22753"/>
    <cellStyle name="差_汇总表4_Sheet3 6" xfId="22754"/>
    <cellStyle name="差_汇总表4_Sheet3 7" xfId="22755"/>
    <cellStyle name="差_汇总表4_Sheet3 8" xfId="22756"/>
    <cellStyle name="差_汇总表4_Sheet3 9" xfId="22757"/>
    <cellStyle name="差_汇总表4_古塔" xfId="22758"/>
    <cellStyle name="差_汇总表4_义县" xfId="22759"/>
    <cellStyle name="差_汇总-县级财政报表附表" xfId="22760"/>
    <cellStyle name="差_汇总-县级财政报表附表_古塔" xfId="22761"/>
    <cellStyle name="差_汇总-县级财政报表附表_义县" xfId="22762"/>
    <cellStyle name="差_基金预算平衡表" xfId="22763"/>
    <cellStyle name="差_基金预算平衡表_19基金转移支付表" xfId="22764"/>
    <cellStyle name="差_基金预算平衡表_19基金转移支付表 10" xfId="22765"/>
    <cellStyle name="差_基金预算平衡表_19基金转移支付表 11" xfId="22766"/>
    <cellStyle name="差_基金预算平衡表_19基金转移支付表 12" xfId="22767"/>
    <cellStyle name="差_基金预算平衡表_19基金转移支付表 13" xfId="22768"/>
    <cellStyle name="差_基金预算平衡表_19基金转移支付表 14" xfId="22769"/>
    <cellStyle name="差_基金预算平衡表_19基金转移支付表 15" xfId="22770"/>
    <cellStyle name="差_基金预算平衡表_19基金转移支付表 16" xfId="22771"/>
    <cellStyle name="差_基金预算平衡表_19基金转移支付表 17" xfId="22772"/>
    <cellStyle name="差_基金预算平衡表_19基金转移支付表 18" xfId="22773"/>
    <cellStyle name="差_基金预算平衡表_19基金转移支付表 2" xfId="22774"/>
    <cellStyle name="差_基金预算平衡表_19基金转移支付表 3" xfId="22775"/>
    <cellStyle name="差_基金预算平衡表_19基金转移支付表 4" xfId="22776"/>
    <cellStyle name="差_基金预算平衡表_19基金转移支付表 5" xfId="22777"/>
    <cellStyle name="差_基金预算平衡表_19基金转移支付表 6" xfId="22778"/>
    <cellStyle name="差_基金预算平衡表_19基金转移支付表 7" xfId="22779"/>
    <cellStyle name="差_基金预算平衡表_19基金转移支付表 8" xfId="22780"/>
    <cellStyle name="差_基金预算平衡表_19基金转移支付表 9" xfId="22781"/>
    <cellStyle name="差_基金预算平衡表_19全县一般支" xfId="22782"/>
    <cellStyle name="差_基金预算平衡表_19全县一般支 10" xfId="22783"/>
    <cellStyle name="差_基金预算平衡表_19全县一般支 11" xfId="22784"/>
    <cellStyle name="差_基金预算平衡表_19全县一般支 12" xfId="22785"/>
    <cellStyle name="差_基金预算平衡表_19全县一般支 13" xfId="22786"/>
    <cellStyle name="差_基金预算平衡表_19全县一般支 14" xfId="22787"/>
    <cellStyle name="差_基金预算平衡表_19全县一般支 15" xfId="22788"/>
    <cellStyle name="差_基金预算平衡表_19全县一般支 16" xfId="22789"/>
    <cellStyle name="差_基金预算平衡表_19全县一般支 17" xfId="22790"/>
    <cellStyle name="差_基金预算平衡表_19全县一般支 18" xfId="22791"/>
    <cellStyle name="差_基金预算平衡表_19全县一般支 2" xfId="22792"/>
    <cellStyle name="差_基金预算平衡表_19全县一般支 3" xfId="22793"/>
    <cellStyle name="差_基金预算平衡表_19全县一般支 4" xfId="22794"/>
    <cellStyle name="差_基金预算平衡表_19全县一般支 5" xfId="22795"/>
    <cellStyle name="差_基金预算平衡表_19全县一般支 6" xfId="22796"/>
    <cellStyle name="差_基金预算平衡表_19全县一般支 7" xfId="22797"/>
    <cellStyle name="差_基金预算平衡表_19全县一般支 8" xfId="22798"/>
    <cellStyle name="差_基金预算平衡表_19全县一般支 9" xfId="22799"/>
    <cellStyle name="差_基金预算平衡表_Sheet3" xfId="22800"/>
    <cellStyle name="差_基金预算平衡表_Sheet3 10" xfId="22801"/>
    <cellStyle name="差_基金预算平衡表_Sheet3 11" xfId="22802"/>
    <cellStyle name="差_基金预算平衡表_Sheet3 12" xfId="22803"/>
    <cellStyle name="差_基金预算平衡表_Sheet3 13" xfId="22804"/>
    <cellStyle name="差_基金预算平衡表_Sheet3 14" xfId="22805"/>
    <cellStyle name="差_基金预算平衡表_Sheet3 15" xfId="22806"/>
    <cellStyle name="差_基金预算平衡表_Sheet3 16" xfId="22807"/>
    <cellStyle name="差_基金预算平衡表_Sheet3 17" xfId="22808"/>
    <cellStyle name="差_基金预算平衡表_Sheet3 18" xfId="22809"/>
    <cellStyle name="差_基金预算平衡表_Sheet3 2" xfId="22810"/>
    <cellStyle name="差_基金预算平衡表_Sheet3 3" xfId="22811"/>
    <cellStyle name="差_基金预算平衡表_Sheet3 4" xfId="22812"/>
    <cellStyle name="差_基金预算平衡表_Sheet3 5" xfId="22813"/>
    <cellStyle name="差_基金预算平衡表_Sheet3 6" xfId="22814"/>
    <cellStyle name="差_基金预算平衡表_Sheet3 7" xfId="22815"/>
    <cellStyle name="差_基金预算平衡表_Sheet3 8" xfId="22816"/>
    <cellStyle name="差_基金预算平衡表_Sheet3 9" xfId="22817"/>
    <cellStyle name="差_基金预算平衡表_古塔" xfId="22818"/>
    <cellStyle name="差_基金预算平衡表_义县" xfId="22819"/>
    <cellStyle name="差_检验表" xfId="22820"/>
    <cellStyle name="差_检验表 10" xfId="22821"/>
    <cellStyle name="差_检验表 11" xfId="22822"/>
    <cellStyle name="差_检验表 12" xfId="22823"/>
    <cellStyle name="差_检验表 13" xfId="22824"/>
    <cellStyle name="差_检验表 14" xfId="22825"/>
    <cellStyle name="差_检验表 15" xfId="22826"/>
    <cellStyle name="差_检验表 16" xfId="22827"/>
    <cellStyle name="差_检验表 17" xfId="22828"/>
    <cellStyle name="差_检验表 18" xfId="22829"/>
    <cellStyle name="差_检验表 19" xfId="22830"/>
    <cellStyle name="差_检验表 2" xfId="22831"/>
    <cellStyle name="差_检验表 20" xfId="22832"/>
    <cellStyle name="差_检验表 3" xfId="22833"/>
    <cellStyle name="差_检验表 4" xfId="22834"/>
    <cellStyle name="差_检验表 5" xfId="22835"/>
    <cellStyle name="差_检验表 6" xfId="22836"/>
    <cellStyle name="差_检验表 7" xfId="22837"/>
    <cellStyle name="差_检验表 8" xfId="22838"/>
    <cellStyle name="差_检验表 9" xfId="22839"/>
    <cellStyle name="差_检验表（调整后）" xfId="22840"/>
    <cellStyle name="差_检验表（调整后） 10" xfId="22841"/>
    <cellStyle name="差_检验表（调整后） 11" xfId="22842"/>
    <cellStyle name="差_检验表（调整后） 12" xfId="22843"/>
    <cellStyle name="差_检验表（调整后） 13" xfId="22844"/>
    <cellStyle name="差_检验表（调整后） 14" xfId="22845"/>
    <cellStyle name="差_检验表（调整后） 15" xfId="22846"/>
    <cellStyle name="差_检验表（调整后） 16" xfId="22847"/>
    <cellStyle name="差_检验表（调整后） 17" xfId="22848"/>
    <cellStyle name="差_检验表（调整后） 18" xfId="22849"/>
    <cellStyle name="差_检验表（调整后） 19" xfId="22850"/>
    <cellStyle name="差_检验表（调整后） 2" xfId="22851"/>
    <cellStyle name="差_检验表（调整后） 20" xfId="22852"/>
    <cellStyle name="差_检验表（调整后） 3" xfId="22853"/>
    <cellStyle name="差_检验表（调整后） 4" xfId="22854"/>
    <cellStyle name="差_检验表（调整后） 5" xfId="22855"/>
    <cellStyle name="差_检验表（调整后） 6" xfId="22856"/>
    <cellStyle name="差_检验表（调整后） 7" xfId="22857"/>
    <cellStyle name="差_检验表（调整后） 8" xfId="22858"/>
    <cellStyle name="差_检验表（调整后） 9" xfId="22859"/>
    <cellStyle name="差_检验表（调整后）_19基金转移支付表" xfId="22860"/>
    <cellStyle name="差_检验表（调整后）_19基金转移支付表 10" xfId="22861"/>
    <cellStyle name="差_检验表（调整后）_19基金转移支付表 11" xfId="22862"/>
    <cellStyle name="差_检验表（调整后）_19基金转移支付表 12" xfId="22863"/>
    <cellStyle name="差_检验表（调整后）_19基金转移支付表 13" xfId="22864"/>
    <cellStyle name="差_检验表（调整后）_19基金转移支付表 14" xfId="22865"/>
    <cellStyle name="差_检验表（调整后）_19基金转移支付表 15" xfId="22866"/>
    <cellStyle name="差_检验表（调整后）_19基金转移支付表 16" xfId="22867"/>
    <cellStyle name="差_检验表（调整后）_19基金转移支付表 17" xfId="22868"/>
    <cellStyle name="差_检验表（调整后）_19基金转移支付表 18" xfId="22869"/>
    <cellStyle name="差_检验表（调整后）_19基金转移支付表 19" xfId="22870"/>
    <cellStyle name="差_检验表（调整后）_19基金转移支付表 2" xfId="22871"/>
    <cellStyle name="差_检验表（调整后）_19基金转移支付表 20" xfId="22872"/>
    <cellStyle name="差_检验表（调整后）_19基金转移支付表 3" xfId="22873"/>
    <cellStyle name="差_检验表（调整后）_19基金转移支付表 4" xfId="22874"/>
    <cellStyle name="差_检验表（调整后）_19基金转移支付表 5" xfId="22875"/>
    <cellStyle name="差_检验表（调整后）_19基金转移支付表 6" xfId="22876"/>
    <cellStyle name="差_检验表（调整后）_19基金转移支付表 7" xfId="22877"/>
    <cellStyle name="差_检验表（调整后）_19基金转移支付表 8" xfId="22878"/>
    <cellStyle name="差_检验表（调整后）_19基金转移支付表 9" xfId="22879"/>
    <cellStyle name="差_检验表（调整后）_19全县一般支" xfId="22880"/>
    <cellStyle name="差_检验表（调整后）_19全县一般支 10" xfId="22881"/>
    <cellStyle name="差_检验表（调整后）_19全县一般支 11" xfId="22882"/>
    <cellStyle name="差_检验表（调整后）_19全县一般支 12" xfId="22883"/>
    <cellStyle name="差_检验表（调整后）_19全县一般支 13" xfId="22884"/>
    <cellStyle name="差_检验表（调整后）_19全县一般支 14" xfId="22885"/>
    <cellStyle name="差_检验表（调整后）_19全县一般支 15" xfId="22886"/>
    <cellStyle name="差_检验表（调整后）_19全县一般支 16" xfId="22887"/>
    <cellStyle name="差_检验表（调整后）_19全县一般支 17" xfId="22888"/>
    <cellStyle name="差_检验表（调整后）_19全县一般支 18" xfId="22889"/>
    <cellStyle name="差_检验表（调整后）_19全县一般支 19" xfId="22890"/>
    <cellStyle name="差_检验表（调整后）_19全县一般支 2" xfId="22891"/>
    <cellStyle name="差_检验表（调整后）_19全县一般支 20" xfId="22892"/>
    <cellStyle name="差_检验表（调整后）_19全县一般支 3" xfId="22893"/>
    <cellStyle name="差_检验表（调整后）_19全县一般支 4" xfId="22894"/>
    <cellStyle name="差_检验表（调整后）_19全县一般支 5" xfId="22895"/>
    <cellStyle name="差_检验表（调整后）_19全县一般支 6" xfId="22896"/>
    <cellStyle name="差_检验表（调整后）_19全县一般支 7" xfId="22897"/>
    <cellStyle name="差_检验表（调整后）_19全县一般支 8" xfId="22898"/>
    <cellStyle name="差_检验表（调整后）_19全县一般支 9" xfId="22899"/>
    <cellStyle name="差_检验表（调整后）_Sheet3" xfId="22900"/>
    <cellStyle name="差_检验表（调整后）_Sheet3 10" xfId="22901"/>
    <cellStyle name="差_检验表（调整后）_Sheet3 11" xfId="22902"/>
    <cellStyle name="差_检验表（调整后）_Sheet3 12" xfId="22903"/>
    <cellStyle name="差_检验表（调整后）_Sheet3 13" xfId="22904"/>
    <cellStyle name="差_检验表（调整后）_Sheet3 14" xfId="22905"/>
    <cellStyle name="差_检验表（调整后）_Sheet3 15" xfId="22906"/>
    <cellStyle name="差_检验表（调整后）_Sheet3 16" xfId="22907"/>
    <cellStyle name="差_检验表（调整后）_Sheet3 17" xfId="22908"/>
    <cellStyle name="差_检验表（调整后）_Sheet3 18" xfId="22909"/>
    <cellStyle name="差_检验表（调整后）_Sheet3 19" xfId="22910"/>
    <cellStyle name="差_检验表（调整后）_Sheet3 2" xfId="22911"/>
    <cellStyle name="差_检验表（调整后）_Sheet3 20" xfId="22912"/>
    <cellStyle name="差_检验表（调整后）_Sheet3 3" xfId="22913"/>
    <cellStyle name="差_检验表（调整后）_Sheet3 4" xfId="22914"/>
    <cellStyle name="差_检验表（调整后）_Sheet3 5" xfId="22915"/>
    <cellStyle name="差_检验表（调整后）_Sheet3 6" xfId="22916"/>
    <cellStyle name="差_检验表（调整后）_Sheet3 7" xfId="22917"/>
    <cellStyle name="差_检验表（调整后）_Sheet3 8" xfId="22918"/>
    <cellStyle name="差_检验表（调整后）_Sheet3 9" xfId="22919"/>
    <cellStyle name="差_检验表（调整后）_古塔" xfId="22920"/>
    <cellStyle name="差_检验表（调整后）_古塔 10" xfId="22921"/>
    <cellStyle name="差_检验表（调整后）_古塔 11" xfId="22922"/>
    <cellStyle name="差_检验表（调整后）_古塔 12" xfId="22923"/>
    <cellStyle name="差_检验表（调整后）_古塔 13" xfId="22924"/>
    <cellStyle name="差_检验表（调整后）_古塔 14" xfId="22925"/>
    <cellStyle name="差_检验表（调整后）_古塔 15" xfId="22926"/>
    <cellStyle name="差_检验表（调整后）_古塔 16" xfId="22927"/>
    <cellStyle name="差_检验表（调整后）_古塔 17" xfId="22928"/>
    <cellStyle name="差_检验表（调整后）_古塔 18" xfId="22929"/>
    <cellStyle name="差_检验表（调整后）_古塔 19" xfId="22930"/>
    <cellStyle name="差_检验表（调整后）_古塔 2" xfId="22931"/>
    <cellStyle name="差_检验表（调整后）_古塔 20" xfId="22932"/>
    <cellStyle name="差_检验表（调整后）_古塔 3" xfId="22933"/>
    <cellStyle name="差_检验表（调整后）_古塔 4" xfId="22934"/>
    <cellStyle name="差_检验表（调整后）_古塔 5" xfId="22935"/>
    <cellStyle name="差_检验表（调整后）_古塔 6" xfId="22936"/>
    <cellStyle name="差_检验表（调整后）_古塔 7" xfId="22937"/>
    <cellStyle name="差_检验表（调整后）_古塔 8" xfId="22938"/>
    <cellStyle name="差_检验表（调整后）_古塔 9" xfId="22939"/>
    <cellStyle name="差_检验表（调整后）_义县" xfId="22940"/>
    <cellStyle name="差_检验表（调整后）_义县 10" xfId="22941"/>
    <cellStyle name="差_检验表（调整后）_义县 11" xfId="22942"/>
    <cellStyle name="差_检验表（调整后）_义县 12" xfId="22943"/>
    <cellStyle name="差_检验表（调整后）_义县 13" xfId="22944"/>
    <cellStyle name="差_检验表（调整后）_义县 14" xfId="22945"/>
    <cellStyle name="差_检验表（调整后）_义县 15" xfId="22946"/>
    <cellStyle name="差_检验表（调整后）_义县 16" xfId="22947"/>
    <cellStyle name="差_检验表（调整后）_义县 17" xfId="22948"/>
    <cellStyle name="差_检验表（调整后）_义县 18" xfId="22949"/>
    <cellStyle name="差_检验表（调整后）_义县 19" xfId="22950"/>
    <cellStyle name="差_检验表（调整后）_义县 2" xfId="22951"/>
    <cellStyle name="差_检验表（调整后）_义县 20" xfId="22952"/>
    <cellStyle name="差_检验表（调整后）_义县 3" xfId="22953"/>
    <cellStyle name="差_检验表（调整后）_义县 4" xfId="22954"/>
    <cellStyle name="差_检验表（调整后）_义县 5" xfId="22955"/>
    <cellStyle name="差_检验表（调整后）_义县 6" xfId="22956"/>
    <cellStyle name="差_检验表（调整后）_义县 7" xfId="22957"/>
    <cellStyle name="差_检验表（调整后）_义县 8" xfId="22958"/>
    <cellStyle name="差_检验表（调整后）_义县 9" xfId="22959"/>
    <cellStyle name="差_检验表_19基金转移支付表" xfId="22960"/>
    <cellStyle name="差_检验表_19基金转移支付表 10" xfId="22961"/>
    <cellStyle name="差_检验表_19基金转移支付表 11" xfId="22962"/>
    <cellStyle name="差_检验表_19基金转移支付表 12" xfId="22963"/>
    <cellStyle name="差_检验表_19基金转移支付表 13" xfId="22964"/>
    <cellStyle name="差_检验表_19基金转移支付表 14" xfId="22965"/>
    <cellStyle name="差_检验表_19基金转移支付表 15" xfId="22966"/>
    <cellStyle name="差_检验表_19基金转移支付表 16" xfId="22967"/>
    <cellStyle name="差_检验表_19基金转移支付表 17" xfId="22968"/>
    <cellStyle name="差_检验表_19基金转移支付表 18" xfId="22969"/>
    <cellStyle name="差_检验表_19基金转移支付表 19" xfId="22970"/>
    <cellStyle name="差_检验表_19基金转移支付表 2" xfId="22971"/>
    <cellStyle name="差_检验表_19基金转移支付表 20" xfId="22972"/>
    <cellStyle name="差_检验表_19基金转移支付表 3" xfId="22973"/>
    <cellStyle name="差_检验表_19基金转移支付表 4" xfId="22974"/>
    <cellStyle name="差_检验表_19基金转移支付表 5" xfId="22975"/>
    <cellStyle name="差_检验表_19基金转移支付表 6" xfId="22976"/>
    <cellStyle name="差_检验表_19基金转移支付表 7" xfId="22977"/>
    <cellStyle name="差_检验表_19基金转移支付表 8" xfId="22978"/>
    <cellStyle name="差_检验表_19基金转移支付表 9" xfId="22979"/>
    <cellStyle name="差_检验表_19全县一般支" xfId="22980"/>
    <cellStyle name="差_检验表_19全县一般支 10" xfId="22981"/>
    <cellStyle name="差_检验表_19全县一般支 11" xfId="22982"/>
    <cellStyle name="差_检验表_19全县一般支 12" xfId="22983"/>
    <cellStyle name="差_检验表_19全县一般支 13" xfId="22984"/>
    <cellStyle name="差_检验表_19全县一般支 14" xfId="22985"/>
    <cellStyle name="差_检验表_19全县一般支 15" xfId="22986"/>
    <cellStyle name="差_检验表_19全县一般支 16" xfId="22987"/>
    <cellStyle name="差_检验表_19全县一般支 17" xfId="22988"/>
    <cellStyle name="差_检验表_19全县一般支 18" xfId="22989"/>
    <cellStyle name="差_检验表_19全县一般支 19" xfId="22990"/>
    <cellStyle name="差_检验表_19全县一般支 2" xfId="22991"/>
    <cellStyle name="差_检验表_19全县一般支 20" xfId="22992"/>
    <cellStyle name="差_检验表_19全县一般支 3" xfId="22993"/>
    <cellStyle name="差_检验表_19全县一般支 4" xfId="22994"/>
    <cellStyle name="差_检验表_19全县一般支 5" xfId="22995"/>
    <cellStyle name="差_检验表_19全县一般支 6" xfId="22996"/>
    <cellStyle name="差_检验表_19全县一般支 7" xfId="22997"/>
    <cellStyle name="差_检验表_19全县一般支 8" xfId="22998"/>
    <cellStyle name="差_检验表_19全县一般支 9" xfId="22999"/>
    <cellStyle name="差_检验表_Sheet3" xfId="23000"/>
    <cellStyle name="差_检验表_Sheet3 10" xfId="23001"/>
    <cellStyle name="差_检验表_Sheet3 11" xfId="23002"/>
    <cellStyle name="差_检验表_Sheet3 12" xfId="23003"/>
    <cellStyle name="差_检验表_Sheet3 13" xfId="23004"/>
    <cellStyle name="差_检验表_Sheet3 14" xfId="23005"/>
    <cellStyle name="差_检验表_Sheet3 15" xfId="23006"/>
    <cellStyle name="差_检验表_Sheet3 16" xfId="23007"/>
    <cellStyle name="差_检验表_Sheet3 17" xfId="23008"/>
    <cellStyle name="差_检验表_Sheet3 18" xfId="23009"/>
    <cellStyle name="差_检验表_Sheet3 19" xfId="23010"/>
    <cellStyle name="差_检验表_Sheet3 2" xfId="23011"/>
    <cellStyle name="差_检验表_Sheet3 20" xfId="23012"/>
    <cellStyle name="差_检验表_Sheet3 3" xfId="23013"/>
    <cellStyle name="差_检验表_Sheet3 4" xfId="23014"/>
    <cellStyle name="差_检验表_Sheet3 5" xfId="23015"/>
    <cellStyle name="差_检验表_Sheet3 6" xfId="23016"/>
    <cellStyle name="差_检验表_Sheet3 7" xfId="23017"/>
    <cellStyle name="差_检验表_Sheet3 8" xfId="23018"/>
    <cellStyle name="差_检验表_Sheet3 9" xfId="23019"/>
    <cellStyle name="差_检验表_古塔" xfId="23020"/>
    <cellStyle name="差_检验表_古塔 10" xfId="23021"/>
    <cellStyle name="差_检验表_古塔 11" xfId="23022"/>
    <cellStyle name="差_检验表_古塔 12" xfId="23023"/>
    <cellStyle name="差_检验表_古塔 13" xfId="23024"/>
    <cellStyle name="差_检验表_古塔 14" xfId="23025"/>
    <cellStyle name="差_检验表_古塔 15" xfId="23026"/>
    <cellStyle name="差_检验表_古塔 16" xfId="23027"/>
    <cellStyle name="差_检验表_古塔 17" xfId="23028"/>
    <cellStyle name="差_检验表_古塔 18" xfId="23029"/>
    <cellStyle name="差_检验表_古塔 19" xfId="23030"/>
    <cellStyle name="差_检验表_古塔 2" xfId="23031"/>
    <cellStyle name="差_检验表_古塔 20" xfId="23032"/>
    <cellStyle name="差_检验表_古塔 3" xfId="23033"/>
    <cellStyle name="差_检验表_古塔 4" xfId="23034"/>
    <cellStyle name="差_检验表_古塔 5" xfId="23035"/>
    <cellStyle name="差_检验表_古塔 6" xfId="23036"/>
    <cellStyle name="差_检验表_古塔 7" xfId="23037"/>
    <cellStyle name="差_检验表_古塔 8" xfId="23038"/>
    <cellStyle name="差_检验表_古塔 9" xfId="23039"/>
    <cellStyle name="差_检验表_义县" xfId="23040"/>
    <cellStyle name="差_检验表_义县 10" xfId="23041"/>
    <cellStyle name="差_检验表_义县 11" xfId="23042"/>
    <cellStyle name="差_检验表_义县 12" xfId="23043"/>
    <cellStyle name="差_检验表_义县 13" xfId="23044"/>
    <cellStyle name="差_检验表_义县 14" xfId="23045"/>
    <cellStyle name="差_检验表_义县 15" xfId="23046"/>
    <cellStyle name="差_检验表_义县 16" xfId="23047"/>
    <cellStyle name="差_检验表_义县 17" xfId="23048"/>
    <cellStyle name="差_检验表_义县 18" xfId="23049"/>
    <cellStyle name="差_检验表_义县 19" xfId="23050"/>
    <cellStyle name="差_检验表_义县 2" xfId="23051"/>
    <cellStyle name="差_检验表_义县 20" xfId="23052"/>
    <cellStyle name="差_检验表_义县 3" xfId="23053"/>
    <cellStyle name="差_检验表_义县 4" xfId="23054"/>
    <cellStyle name="差_检验表_义县 5" xfId="23055"/>
    <cellStyle name="差_检验表_义县 6" xfId="23056"/>
    <cellStyle name="差_检验表_义县 7" xfId="23057"/>
    <cellStyle name="差_检验表_义县 8" xfId="23058"/>
    <cellStyle name="差_检验表_义县 9" xfId="23059"/>
    <cellStyle name="差_教育(按照总人口测算）—20080416" xfId="23060"/>
    <cellStyle name="差_教育(按照总人口测算）—20080416_19基金转移支付表" xfId="23061"/>
    <cellStyle name="差_教育(按照总人口测算）—20080416_19基金转移支付表 10" xfId="23062"/>
    <cellStyle name="差_教育(按照总人口测算）—20080416_19基金转移支付表 11" xfId="23063"/>
    <cellStyle name="差_教育(按照总人口测算）—20080416_19基金转移支付表 12" xfId="23064"/>
    <cellStyle name="差_教育(按照总人口测算）—20080416_19基金转移支付表 13" xfId="23065"/>
    <cellStyle name="差_教育(按照总人口测算）—20080416_19基金转移支付表 14" xfId="23066"/>
    <cellStyle name="差_教育(按照总人口测算）—20080416_19基金转移支付表 15" xfId="23067"/>
    <cellStyle name="差_教育(按照总人口测算）—20080416_19基金转移支付表 16" xfId="23068"/>
    <cellStyle name="差_教育(按照总人口测算）—20080416_19基金转移支付表 17" xfId="23069"/>
    <cellStyle name="差_教育(按照总人口测算）—20080416_19基金转移支付表 18" xfId="23070"/>
    <cellStyle name="差_教育(按照总人口测算）—20080416_19基金转移支付表 2" xfId="23071"/>
    <cellStyle name="差_教育(按照总人口测算）—20080416_19基金转移支付表 3" xfId="23072"/>
    <cellStyle name="差_教育(按照总人口测算）—20080416_19基金转移支付表 4" xfId="23073"/>
    <cellStyle name="差_教育(按照总人口测算）—20080416_19基金转移支付表 5" xfId="23074"/>
    <cellStyle name="差_教育(按照总人口测算）—20080416_19基金转移支付表 6" xfId="23075"/>
    <cellStyle name="差_教育(按照总人口测算）—20080416_19基金转移支付表 7" xfId="23076"/>
    <cellStyle name="差_教育(按照总人口测算）—20080416_19基金转移支付表 8" xfId="23077"/>
    <cellStyle name="差_教育(按照总人口测算）—20080416_19基金转移支付表 9" xfId="23078"/>
    <cellStyle name="差_教育(按照总人口测算）—20080416_19全县一般支" xfId="23079"/>
    <cellStyle name="差_教育(按照总人口测算）—20080416_19全县一般支 10" xfId="23080"/>
    <cellStyle name="差_教育(按照总人口测算）—20080416_19全县一般支 11" xfId="23081"/>
    <cellStyle name="差_教育(按照总人口测算）—20080416_19全县一般支 12" xfId="23082"/>
    <cellStyle name="差_教育(按照总人口测算）—20080416_19全县一般支 13" xfId="23083"/>
    <cellStyle name="差_教育(按照总人口测算）—20080416_19全县一般支 14" xfId="23084"/>
    <cellStyle name="差_教育(按照总人口测算）—20080416_19全县一般支 15" xfId="23085"/>
    <cellStyle name="差_教育(按照总人口测算）—20080416_19全县一般支 16" xfId="23086"/>
    <cellStyle name="差_教育(按照总人口测算）—20080416_19全县一般支 17" xfId="23087"/>
    <cellStyle name="差_教育(按照总人口测算）—20080416_19全县一般支 18" xfId="23088"/>
    <cellStyle name="差_教育(按照总人口测算）—20080416_19全县一般支 2" xfId="23089"/>
    <cellStyle name="差_教育(按照总人口测算）—20080416_19全县一般支 3" xfId="23090"/>
    <cellStyle name="差_教育(按照总人口测算）—20080416_19全县一般支 4" xfId="23091"/>
    <cellStyle name="差_教育(按照总人口测算）—20080416_19全县一般支 5" xfId="23092"/>
    <cellStyle name="差_教育(按照总人口测算）—20080416_19全县一般支 6" xfId="23093"/>
    <cellStyle name="差_教育(按照总人口测算）—20080416_19全县一般支 7" xfId="23094"/>
    <cellStyle name="差_教育(按照总人口测算）—20080416_19全县一般支 8" xfId="23095"/>
    <cellStyle name="差_教育(按照总人口测算）—20080416_19全县一般支 9" xfId="23096"/>
    <cellStyle name="差_教育(按照总人口测算）—20080416_Sheet3" xfId="23097"/>
    <cellStyle name="差_教育(按照总人口测算）—20080416_Sheet3 10" xfId="23098"/>
    <cellStyle name="差_教育(按照总人口测算）—20080416_Sheet3 11" xfId="23099"/>
    <cellStyle name="差_教育(按照总人口测算）—20080416_Sheet3 12" xfId="23100"/>
    <cellStyle name="差_教育(按照总人口测算）—20080416_Sheet3 13" xfId="23101"/>
    <cellStyle name="差_教育(按照总人口测算）—20080416_Sheet3 14" xfId="23102"/>
    <cellStyle name="差_教育(按照总人口测算）—20080416_Sheet3 15" xfId="23103"/>
    <cellStyle name="差_教育(按照总人口测算）—20080416_Sheet3 16" xfId="23104"/>
    <cellStyle name="差_教育(按照总人口测算）—20080416_Sheet3 17" xfId="23105"/>
    <cellStyle name="差_教育(按照总人口测算）—20080416_Sheet3 18" xfId="23106"/>
    <cellStyle name="差_教育(按照总人口测算）—20080416_Sheet3 2" xfId="23107"/>
    <cellStyle name="差_教育(按照总人口测算）—20080416_Sheet3 3" xfId="23108"/>
    <cellStyle name="差_教育(按照总人口测算）—20080416_Sheet3 4" xfId="23109"/>
    <cellStyle name="差_教育(按照总人口测算）—20080416_Sheet3 5" xfId="23110"/>
    <cellStyle name="差_教育(按照总人口测算）—20080416_Sheet3 6" xfId="23111"/>
    <cellStyle name="差_教育(按照总人口测算）—20080416_Sheet3 7" xfId="23112"/>
    <cellStyle name="差_教育(按照总人口测算）—20080416_Sheet3 8" xfId="23113"/>
    <cellStyle name="差_教育(按照总人口测算）—20080416_Sheet3 9" xfId="23114"/>
    <cellStyle name="差_教育(按照总人口测算）—20080416_不含人员经费系数" xfId="23115"/>
    <cellStyle name="差_教育(按照总人口测算）—20080416_不含人员经费系数_19基金转移支付表" xfId="23116"/>
    <cellStyle name="差_教育(按照总人口测算）—20080416_不含人员经费系数_19基金转移支付表 10" xfId="23117"/>
    <cellStyle name="差_教育(按照总人口测算）—20080416_不含人员经费系数_19基金转移支付表 11" xfId="23118"/>
    <cellStyle name="差_教育(按照总人口测算）—20080416_不含人员经费系数_19基金转移支付表 12" xfId="23119"/>
    <cellStyle name="差_教育(按照总人口测算）—20080416_不含人员经费系数_19基金转移支付表 13" xfId="23120"/>
    <cellStyle name="差_教育(按照总人口测算）—20080416_不含人员经费系数_19基金转移支付表 14" xfId="23121"/>
    <cellStyle name="差_教育(按照总人口测算）—20080416_不含人员经费系数_19基金转移支付表 15" xfId="23122"/>
    <cellStyle name="差_教育(按照总人口测算）—20080416_不含人员经费系数_19基金转移支付表 16" xfId="23123"/>
    <cellStyle name="差_教育(按照总人口测算）—20080416_不含人员经费系数_19基金转移支付表 17" xfId="23124"/>
    <cellStyle name="差_教育(按照总人口测算）—20080416_不含人员经费系数_19基金转移支付表 18" xfId="23125"/>
    <cellStyle name="差_教育(按照总人口测算）—20080416_不含人员经费系数_19基金转移支付表 2" xfId="23126"/>
    <cellStyle name="差_教育(按照总人口测算）—20080416_不含人员经费系数_19基金转移支付表 3" xfId="23127"/>
    <cellStyle name="差_教育(按照总人口测算）—20080416_不含人员经费系数_19基金转移支付表 4" xfId="23128"/>
    <cellStyle name="差_教育(按照总人口测算）—20080416_不含人员经费系数_19基金转移支付表 5" xfId="23129"/>
    <cellStyle name="差_教育(按照总人口测算）—20080416_不含人员经费系数_19基金转移支付表 6" xfId="23130"/>
    <cellStyle name="差_教育(按照总人口测算）—20080416_不含人员经费系数_19基金转移支付表 7" xfId="23131"/>
    <cellStyle name="差_教育(按照总人口测算）—20080416_不含人员经费系数_19基金转移支付表 8" xfId="23132"/>
    <cellStyle name="差_教育(按照总人口测算）—20080416_不含人员经费系数_19基金转移支付表 9" xfId="23133"/>
    <cellStyle name="差_教育(按照总人口测算）—20080416_不含人员经费系数_19全县一般支" xfId="23134"/>
    <cellStyle name="差_教育(按照总人口测算）—20080416_不含人员经费系数_19全县一般支 10" xfId="23135"/>
    <cellStyle name="差_教育(按照总人口测算）—20080416_不含人员经费系数_19全县一般支 11" xfId="23136"/>
    <cellStyle name="差_教育(按照总人口测算）—20080416_不含人员经费系数_19全县一般支 12" xfId="23137"/>
    <cellStyle name="差_教育(按照总人口测算）—20080416_不含人员经费系数_19全县一般支 13" xfId="23138"/>
    <cellStyle name="差_教育(按照总人口测算）—20080416_不含人员经费系数_19全县一般支 14" xfId="23139"/>
    <cellStyle name="差_教育(按照总人口测算）—20080416_不含人员经费系数_19全县一般支 15" xfId="23140"/>
    <cellStyle name="差_教育(按照总人口测算）—20080416_不含人员经费系数_19全县一般支 16" xfId="23141"/>
    <cellStyle name="差_教育(按照总人口测算）—20080416_不含人员经费系数_19全县一般支 17" xfId="23142"/>
    <cellStyle name="差_教育(按照总人口测算）—20080416_不含人员经费系数_19全县一般支 18" xfId="23143"/>
    <cellStyle name="差_教育(按照总人口测算）—20080416_不含人员经费系数_19全县一般支 2" xfId="23144"/>
    <cellStyle name="差_教育(按照总人口测算）—20080416_不含人员经费系数_19全县一般支 3" xfId="23145"/>
    <cellStyle name="差_教育(按照总人口测算）—20080416_不含人员经费系数_19全县一般支 4" xfId="23146"/>
    <cellStyle name="差_教育(按照总人口测算）—20080416_不含人员经费系数_19全县一般支 5" xfId="23147"/>
    <cellStyle name="差_教育(按照总人口测算）—20080416_不含人员经费系数_19全县一般支 6" xfId="23148"/>
    <cellStyle name="差_教育(按照总人口测算）—20080416_不含人员经费系数_19全县一般支 7" xfId="23149"/>
    <cellStyle name="差_教育(按照总人口测算）—20080416_不含人员经费系数_19全县一般支 8" xfId="23150"/>
    <cellStyle name="差_教育(按照总人口测算）—20080416_不含人员经费系数_19全县一般支 9" xfId="23151"/>
    <cellStyle name="差_教育(按照总人口测算）—20080416_不含人员经费系数_Sheet3" xfId="23152"/>
    <cellStyle name="差_教育(按照总人口测算）—20080416_不含人员经费系数_Sheet3 10" xfId="23153"/>
    <cellStyle name="差_教育(按照总人口测算）—20080416_不含人员经费系数_Sheet3 11" xfId="23154"/>
    <cellStyle name="差_教育(按照总人口测算）—20080416_不含人员经费系数_Sheet3 12" xfId="23155"/>
    <cellStyle name="差_教育(按照总人口测算）—20080416_不含人员经费系数_Sheet3 13" xfId="23156"/>
    <cellStyle name="差_教育(按照总人口测算）—20080416_不含人员经费系数_Sheet3 14" xfId="23157"/>
    <cellStyle name="差_教育(按照总人口测算）—20080416_不含人员经费系数_Sheet3 15" xfId="23158"/>
    <cellStyle name="差_教育(按照总人口测算）—20080416_不含人员经费系数_Sheet3 16" xfId="23159"/>
    <cellStyle name="差_教育(按照总人口测算）—20080416_不含人员经费系数_Sheet3 17" xfId="23160"/>
    <cellStyle name="差_教育(按照总人口测算）—20080416_不含人员经费系数_Sheet3 18" xfId="23161"/>
    <cellStyle name="差_教育(按照总人口测算）—20080416_不含人员经费系数_Sheet3 2" xfId="23162"/>
    <cellStyle name="差_教育(按照总人口测算）—20080416_不含人员经费系数_Sheet3 3" xfId="23163"/>
    <cellStyle name="差_教育(按照总人口测算）—20080416_不含人员经费系数_Sheet3 4" xfId="23164"/>
    <cellStyle name="差_教育(按照总人口测算）—20080416_不含人员经费系数_Sheet3 5" xfId="23165"/>
    <cellStyle name="差_教育(按照总人口测算）—20080416_不含人员经费系数_Sheet3 6" xfId="23166"/>
    <cellStyle name="差_教育(按照总人口测算）—20080416_不含人员经费系数_Sheet3 7" xfId="23167"/>
    <cellStyle name="差_教育(按照总人口测算）—20080416_不含人员经费系数_Sheet3 8" xfId="23168"/>
    <cellStyle name="差_教育(按照总人口测算）—20080416_不含人员经费系数_Sheet3 9" xfId="23169"/>
    <cellStyle name="差_教育(按照总人口测算）—20080416_不含人员经费系数_古塔" xfId="23170"/>
    <cellStyle name="差_教育(按照总人口测算）—20080416_不含人员经费系数_义县" xfId="23171"/>
    <cellStyle name="差_教育(按照总人口测算）—20080416_古塔" xfId="23172"/>
    <cellStyle name="差_教育(按照总人口测算）—20080416_民生政策最低支出需求" xfId="23173"/>
    <cellStyle name="差_教育(按照总人口测算）—20080416_民生政策最低支出需求_19基金转移支付表" xfId="23174"/>
    <cellStyle name="差_教育(按照总人口测算）—20080416_民生政策最低支出需求_19基金转移支付表 10" xfId="23175"/>
    <cellStyle name="差_教育(按照总人口测算）—20080416_民生政策最低支出需求_19基金转移支付表 11" xfId="23176"/>
    <cellStyle name="差_教育(按照总人口测算）—20080416_民生政策最低支出需求_19基金转移支付表 12" xfId="23177"/>
    <cellStyle name="差_教育(按照总人口测算）—20080416_民生政策最低支出需求_19基金转移支付表 13" xfId="23178"/>
    <cellStyle name="差_教育(按照总人口测算）—20080416_民生政策最低支出需求_19基金转移支付表 14" xfId="23179"/>
    <cellStyle name="差_教育(按照总人口测算）—20080416_民生政策最低支出需求_19基金转移支付表 15" xfId="23180"/>
    <cellStyle name="差_教育(按照总人口测算）—20080416_民生政策最低支出需求_19基金转移支付表 16" xfId="23181"/>
    <cellStyle name="差_教育(按照总人口测算）—20080416_民生政策最低支出需求_19基金转移支付表 17" xfId="23182"/>
    <cellStyle name="差_教育(按照总人口测算）—20080416_民生政策最低支出需求_19基金转移支付表 18" xfId="23183"/>
    <cellStyle name="差_教育(按照总人口测算）—20080416_民生政策最低支出需求_19基金转移支付表 2" xfId="23184"/>
    <cellStyle name="差_教育(按照总人口测算）—20080416_民生政策最低支出需求_19基金转移支付表 3" xfId="23185"/>
    <cellStyle name="差_教育(按照总人口测算）—20080416_民生政策最低支出需求_19基金转移支付表 4" xfId="23186"/>
    <cellStyle name="差_教育(按照总人口测算）—20080416_民生政策最低支出需求_19基金转移支付表 5" xfId="23187"/>
    <cellStyle name="差_教育(按照总人口测算）—20080416_民生政策最低支出需求_19基金转移支付表 6" xfId="23188"/>
    <cellStyle name="差_教育(按照总人口测算）—20080416_民生政策最低支出需求_19基金转移支付表 7" xfId="23189"/>
    <cellStyle name="差_教育(按照总人口测算）—20080416_民生政策最低支出需求_19基金转移支付表 8" xfId="23190"/>
    <cellStyle name="差_教育(按照总人口测算）—20080416_民生政策最低支出需求_19基金转移支付表 9" xfId="23191"/>
    <cellStyle name="差_教育(按照总人口测算）—20080416_民生政策最低支出需求_19全县一般支" xfId="23192"/>
    <cellStyle name="差_教育(按照总人口测算）—20080416_民生政策最低支出需求_19全县一般支 10" xfId="23193"/>
    <cellStyle name="差_教育(按照总人口测算）—20080416_民生政策最低支出需求_19全县一般支 11" xfId="23194"/>
    <cellStyle name="差_教育(按照总人口测算）—20080416_民生政策最低支出需求_19全县一般支 12" xfId="23195"/>
    <cellStyle name="差_教育(按照总人口测算）—20080416_民生政策最低支出需求_19全县一般支 13" xfId="23196"/>
    <cellStyle name="差_教育(按照总人口测算）—20080416_民生政策最低支出需求_19全县一般支 14" xfId="23197"/>
    <cellStyle name="差_教育(按照总人口测算）—20080416_民生政策最低支出需求_19全县一般支 15" xfId="23198"/>
    <cellStyle name="差_教育(按照总人口测算）—20080416_民生政策最低支出需求_19全县一般支 16" xfId="23199"/>
    <cellStyle name="差_教育(按照总人口测算）—20080416_民生政策最低支出需求_19全县一般支 17" xfId="23200"/>
    <cellStyle name="差_教育(按照总人口测算）—20080416_民生政策最低支出需求_19全县一般支 18" xfId="23201"/>
    <cellStyle name="差_教育(按照总人口测算）—20080416_民生政策最低支出需求_19全县一般支 2" xfId="23202"/>
    <cellStyle name="差_教育(按照总人口测算）—20080416_民生政策最低支出需求_19全县一般支 3" xfId="23203"/>
    <cellStyle name="差_教育(按照总人口测算）—20080416_民生政策最低支出需求_19全县一般支 4" xfId="23204"/>
    <cellStyle name="差_教育(按照总人口测算）—20080416_民生政策最低支出需求_19全县一般支 5" xfId="23205"/>
    <cellStyle name="差_教育(按照总人口测算）—20080416_民生政策最低支出需求_19全县一般支 6" xfId="23206"/>
    <cellStyle name="差_教育(按照总人口测算）—20080416_民生政策最低支出需求_19全县一般支 7" xfId="23207"/>
    <cellStyle name="差_教育(按照总人口测算）—20080416_民生政策最低支出需求_19全县一般支 8" xfId="23208"/>
    <cellStyle name="差_教育(按照总人口测算）—20080416_民生政策最低支出需求_19全县一般支 9" xfId="23209"/>
    <cellStyle name="差_教育(按照总人口测算）—20080416_民生政策最低支出需求_Sheet3" xfId="23210"/>
    <cellStyle name="差_教育(按照总人口测算）—20080416_民生政策最低支出需求_Sheet3 10" xfId="23211"/>
    <cellStyle name="差_教育(按照总人口测算）—20080416_民生政策最低支出需求_Sheet3 11" xfId="23212"/>
    <cellStyle name="差_教育(按照总人口测算）—20080416_民生政策最低支出需求_Sheet3 12" xfId="23213"/>
    <cellStyle name="差_教育(按照总人口测算）—20080416_民生政策最低支出需求_Sheet3 13" xfId="23214"/>
    <cellStyle name="差_教育(按照总人口测算）—20080416_民生政策最低支出需求_Sheet3 14" xfId="23215"/>
    <cellStyle name="差_教育(按照总人口测算）—20080416_民生政策最低支出需求_Sheet3 15" xfId="23216"/>
    <cellStyle name="差_教育(按照总人口测算）—20080416_民生政策最低支出需求_Sheet3 16" xfId="23217"/>
    <cellStyle name="差_教育(按照总人口测算）—20080416_民生政策最低支出需求_Sheet3 17" xfId="23218"/>
    <cellStyle name="差_教育(按照总人口测算）—20080416_民生政策最低支出需求_Sheet3 18" xfId="23219"/>
    <cellStyle name="差_教育(按照总人口测算）—20080416_民生政策最低支出需求_Sheet3 2" xfId="23220"/>
    <cellStyle name="差_教育(按照总人口测算）—20080416_民生政策最低支出需求_Sheet3 3" xfId="23221"/>
    <cellStyle name="差_教育(按照总人口测算）—20080416_民生政策最低支出需求_Sheet3 4" xfId="23222"/>
    <cellStyle name="差_教育(按照总人口测算）—20080416_民生政策最低支出需求_Sheet3 5" xfId="23223"/>
    <cellStyle name="差_教育(按照总人口测算）—20080416_民生政策最低支出需求_Sheet3 6" xfId="23224"/>
    <cellStyle name="差_教育(按照总人口测算）—20080416_民生政策最低支出需求_Sheet3 7" xfId="23225"/>
    <cellStyle name="差_教育(按照总人口测算）—20080416_民生政策最低支出需求_Sheet3 8" xfId="23226"/>
    <cellStyle name="差_教育(按照总人口测算）—20080416_民生政策最低支出需求_Sheet3 9" xfId="23227"/>
    <cellStyle name="差_教育(按照总人口测算）—20080416_民生政策最低支出需求_古塔" xfId="23228"/>
    <cellStyle name="差_教育(按照总人口测算）—20080416_民生政策最低支出需求_义县" xfId="23229"/>
    <cellStyle name="差_教育(按照总人口测算）—20080416_县市旗测算-新科目（含人口规模效应）" xfId="23230"/>
    <cellStyle name="差_教育(按照总人口测算）—20080416_县市旗测算-新科目（含人口规模效应）_19基金转移支付表" xfId="23231"/>
    <cellStyle name="差_教育(按照总人口测算）—20080416_县市旗测算-新科目（含人口规模效应）_19基金转移支付表 10" xfId="23232"/>
    <cellStyle name="差_教育(按照总人口测算）—20080416_县市旗测算-新科目（含人口规模效应）_19基金转移支付表 11" xfId="23233"/>
    <cellStyle name="差_教育(按照总人口测算）—20080416_县市旗测算-新科目（含人口规模效应）_19基金转移支付表 12" xfId="23234"/>
    <cellStyle name="差_教育(按照总人口测算）—20080416_县市旗测算-新科目（含人口规模效应）_19基金转移支付表 13" xfId="23235"/>
    <cellStyle name="差_教育(按照总人口测算）—20080416_县市旗测算-新科目（含人口规模效应）_19基金转移支付表 14" xfId="23236"/>
    <cellStyle name="差_教育(按照总人口测算）—20080416_县市旗测算-新科目（含人口规模效应）_19基金转移支付表 15" xfId="23237"/>
    <cellStyle name="差_教育(按照总人口测算）—20080416_县市旗测算-新科目（含人口规模效应）_19基金转移支付表 16" xfId="23238"/>
    <cellStyle name="差_教育(按照总人口测算）—20080416_县市旗测算-新科目（含人口规模效应）_19基金转移支付表 17" xfId="23239"/>
    <cellStyle name="差_教育(按照总人口测算）—20080416_县市旗测算-新科目（含人口规模效应）_19基金转移支付表 18" xfId="23240"/>
    <cellStyle name="差_教育(按照总人口测算）—20080416_县市旗测算-新科目（含人口规模效应）_19基金转移支付表 2" xfId="23241"/>
    <cellStyle name="差_教育(按照总人口测算）—20080416_县市旗测算-新科目（含人口规模效应）_19基金转移支付表 3" xfId="23242"/>
    <cellStyle name="差_教育(按照总人口测算）—20080416_县市旗测算-新科目（含人口规模效应）_19基金转移支付表 4" xfId="23243"/>
    <cellStyle name="差_教育(按照总人口测算）—20080416_县市旗测算-新科目（含人口规模效应）_19基金转移支付表 5" xfId="23244"/>
    <cellStyle name="差_教育(按照总人口测算）—20080416_县市旗测算-新科目（含人口规模效应）_19基金转移支付表 6" xfId="23245"/>
    <cellStyle name="差_教育(按照总人口测算）—20080416_县市旗测算-新科目（含人口规模效应）_19基金转移支付表 7" xfId="23246"/>
    <cellStyle name="差_教育(按照总人口测算）—20080416_县市旗测算-新科目（含人口规模效应）_19基金转移支付表 8" xfId="23247"/>
    <cellStyle name="差_教育(按照总人口测算）—20080416_县市旗测算-新科目（含人口规模效应）_19基金转移支付表 9" xfId="23248"/>
    <cellStyle name="差_教育(按照总人口测算）—20080416_县市旗测算-新科目（含人口规模效应）_19全县一般支" xfId="23249"/>
    <cellStyle name="差_教育(按照总人口测算）—20080416_县市旗测算-新科目（含人口规模效应）_19全县一般支 10" xfId="23250"/>
    <cellStyle name="差_教育(按照总人口测算）—20080416_县市旗测算-新科目（含人口规模效应）_19全县一般支 11" xfId="23251"/>
    <cellStyle name="差_教育(按照总人口测算）—20080416_县市旗测算-新科目（含人口规模效应）_19全县一般支 12" xfId="23252"/>
    <cellStyle name="差_教育(按照总人口测算）—20080416_县市旗测算-新科目（含人口规模效应）_19全县一般支 13" xfId="23253"/>
    <cellStyle name="差_教育(按照总人口测算）—20080416_县市旗测算-新科目（含人口规模效应）_19全县一般支 14" xfId="23254"/>
    <cellStyle name="差_教育(按照总人口测算）—20080416_县市旗测算-新科目（含人口规模效应）_19全县一般支 15" xfId="23255"/>
    <cellStyle name="差_教育(按照总人口测算）—20080416_县市旗测算-新科目（含人口规模效应）_19全县一般支 16" xfId="23256"/>
    <cellStyle name="差_教育(按照总人口测算）—20080416_县市旗测算-新科目（含人口规模效应）_19全县一般支 17" xfId="23257"/>
    <cellStyle name="差_教育(按照总人口测算）—20080416_县市旗测算-新科目（含人口规模效应）_19全县一般支 18" xfId="23258"/>
    <cellStyle name="差_教育(按照总人口测算）—20080416_县市旗测算-新科目（含人口规模效应）_19全县一般支 2" xfId="23259"/>
    <cellStyle name="差_教育(按照总人口测算）—20080416_县市旗测算-新科目（含人口规模效应）_19全县一般支 3" xfId="23260"/>
    <cellStyle name="差_教育(按照总人口测算）—20080416_县市旗测算-新科目（含人口规模效应）_19全县一般支 4" xfId="23261"/>
    <cellStyle name="差_教育(按照总人口测算）—20080416_县市旗测算-新科目（含人口规模效应）_19全县一般支 5" xfId="23262"/>
    <cellStyle name="差_教育(按照总人口测算）—20080416_县市旗测算-新科目（含人口规模效应）_19全县一般支 6" xfId="23263"/>
    <cellStyle name="差_教育(按照总人口测算）—20080416_县市旗测算-新科目（含人口规模效应）_19全县一般支 7" xfId="23264"/>
    <cellStyle name="差_教育(按照总人口测算）—20080416_县市旗测算-新科目（含人口规模效应）_19全县一般支 8" xfId="23265"/>
    <cellStyle name="差_教育(按照总人口测算）—20080416_县市旗测算-新科目（含人口规模效应）_19全县一般支 9" xfId="23266"/>
    <cellStyle name="差_教育(按照总人口测算）—20080416_县市旗测算-新科目（含人口规模效应）_Sheet3" xfId="23267"/>
    <cellStyle name="差_教育(按照总人口测算）—20080416_县市旗测算-新科目（含人口规模效应）_Sheet3 10" xfId="23268"/>
    <cellStyle name="差_教育(按照总人口测算）—20080416_县市旗测算-新科目（含人口规模效应）_Sheet3 11" xfId="23269"/>
    <cellStyle name="差_教育(按照总人口测算）—20080416_县市旗测算-新科目（含人口规模效应）_Sheet3 12" xfId="23270"/>
    <cellStyle name="差_教育(按照总人口测算）—20080416_县市旗测算-新科目（含人口规模效应）_Sheet3 13" xfId="23271"/>
    <cellStyle name="差_教育(按照总人口测算）—20080416_县市旗测算-新科目（含人口规模效应）_Sheet3 14" xfId="23272"/>
    <cellStyle name="差_教育(按照总人口测算）—20080416_县市旗测算-新科目（含人口规模效应）_Sheet3 15" xfId="23273"/>
    <cellStyle name="差_教育(按照总人口测算）—20080416_县市旗测算-新科目（含人口规模效应）_Sheet3 16" xfId="23274"/>
    <cellStyle name="差_教育(按照总人口测算）—20080416_县市旗测算-新科目（含人口规模效应）_Sheet3 17" xfId="23275"/>
    <cellStyle name="差_教育(按照总人口测算）—20080416_县市旗测算-新科目（含人口规模效应）_Sheet3 18" xfId="23276"/>
    <cellStyle name="差_教育(按照总人口测算）—20080416_县市旗测算-新科目（含人口规模效应）_Sheet3 2" xfId="23277"/>
    <cellStyle name="差_教育(按照总人口测算）—20080416_县市旗测算-新科目（含人口规模效应）_Sheet3 3" xfId="23278"/>
    <cellStyle name="差_教育(按照总人口测算）—20080416_县市旗测算-新科目（含人口规模效应）_Sheet3 4" xfId="23279"/>
    <cellStyle name="差_教育(按照总人口测算）—20080416_县市旗测算-新科目（含人口规模效应）_Sheet3 5" xfId="23280"/>
    <cellStyle name="差_教育(按照总人口测算）—20080416_县市旗测算-新科目（含人口规模效应）_Sheet3 6" xfId="23281"/>
    <cellStyle name="差_教育(按照总人口测算）—20080416_县市旗测算-新科目（含人口规模效应）_Sheet3 7" xfId="23282"/>
    <cellStyle name="差_教育(按照总人口测算）—20080416_县市旗测算-新科目（含人口规模效应）_Sheet3 8" xfId="23283"/>
    <cellStyle name="差_教育(按照总人口测算）—20080416_县市旗测算-新科目（含人口规模效应）_Sheet3 9" xfId="23284"/>
    <cellStyle name="差_教育(按照总人口测算）—20080416_县市旗测算-新科目（含人口规模效应）_古塔" xfId="23285"/>
    <cellStyle name="差_教育(按照总人口测算）—20080416_县市旗测算-新科目（含人口规模效应）_义县" xfId="23286"/>
    <cellStyle name="差_教育(按照总人口测算）—20080416_义县" xfId="23287"/>
    <cellStyle name="差_来源表" xfId="23288"/>
    <cellStyle name="差_来源表_19基金转移支付表" xfId="23289"/>
    <cellStyle name="差_来源表_19基金转移支付表 10" xfId="23290"/>
    <cellStyle name="差_来源表_19基金转移支付表 11" xfId="23291"/>
    <cellStyle name="差_来源表_19基金转移支付表 12" xfId="23292"/>
    <cellStyle name="差_来源表_19基金转移支付表 13" xfId="23293"/>
    <cellStyle name="差_来源表_19基金转移支付表 14" xfId="23294"/>
    <cellStyle name="差_来源表_19基金转移支付表 15" xfId="23295"/>
    <cellStyle name="差_来源表_19基金转移支付表 16" xfId="23296"/>
    <cellStyle name="差_来源表_19基金转移支付表 17" xfId="23297"/>
    <cellStyle name="差_来源表_19基金转移支付表 18" xfId="23298"/>
    <cellStyle name="差_来源表_19基金转移支付表 2" xfId="23299"/>
    <cellStyle name="差_来源表_19基金转移支付表 3" xfId="23300"/>
    <cellStyle name="差_来源表_19基金转移支付表 4" xfId="23301"/>
    <cellStyle name="差_来源表_19基金转移支付表 5" xfId="23302"/>
    <cellStyle name="差_来源表_19基金转移支付表 6" xfId="23303"/>
    <cellStyle name="差_来源表_19基金转移支付表 7" xfId="23304"/>
    <cellStyle name="差_来源表_19基金转移支付表 8" xfId="23305"/>
    <cellStyle name="差_来源表_19基金转移支付表 9" xfId="23306"/>
    <cellStyle name="差_来源表_19全县一般支" xfId="23307"/>
    <cellStyle name="差_来源表_19全县一般支 10" xfId="23308"/>
    <cellStyle name="差_来源表_19全县一般支 11" xfId="23309"/>
    <cellStyle name="差_来源表_19全县一般支 12" xfId="23310"/>
    <cellStyle name="差_来源表_19全县一般支 13" xfId="23311"/>
    <cellStyle name="差_来源表_19全县一般支 14" xfId="23312"/>
    <cellStyle name="差_来源表_19全县一般支 15" xfId="23313"/>
    <cellStyle name="差_来源表_19全县一般支 16" xfId="23314"/>
    <cellStyle name="差_来源表_19全县一般支 17" xfId="23315"/>
    <cellStyle name="差_来源表_19全县一般支 18" xfId="23316"/>
    <cellStyle name="差_来源表_19全县一般支 2" xfId="23317"/>
    <cellStyle name="差_来源表_19全县一般支 3" xfId="23318"/>
    <cellStyle name="差_来源表_19全县一般支 4" xfId="23319"/>
    <cellStyle name="差_来源表_19全县一般支 5" xfId="23320"/>
    <cellStyle name="差_来源表_19全县一般支 6" xfId="23321"/>
    <cellStyle name="差_来源表_19全县一般支 7" xfId="23322"/>
    <cellStyle name="差_来源表_19全县一般支 8" xfId="23323"/>
    <cellStyle name="差_来源表_19全县一般支 9" xfId="23324"/>
    <cellStyle name="差_来源表_Sheet3" xfId="23325"/>
    <cellStyle name="差_来源表_Sheet3 10" xfId="23326"/>
    <cellStyle name="差_来源表_Sheet3 11" xfId="23327"/>
    <cellStyle name="差_来源表_Sheet3 12" xfId="23328"/>
    <cellStyle name="差_来源表_Sheet3 13" xfId="23329"/>
    <cellStyle name="差_来源表_Sheet3 14" xfId="23330"/>
    <cellStyle name="差_来源表_Sheet3 15" xfId="23331"/>
    <cellStyle name="差_来源表_Sheet3 16" xfId="23332"/>
    <cellStyle name="差_来源表_Sheet3 17" xfId="23333"/>
    <cellStyle name="差_来源表_Sheet3 18" xfId="23334"/>
    <cellStyle name="差_来源表_Sheet3 2" xfId="23335"/>
    <cellStyle name="差_来源表_Sheet3 3" xfId="23336"/>
    <cellStyle name="差_来源表_Sheet3 4" xfId="23337"/>
    <cellStyle name="差_来源表_Sheet3 5" xfId="23338"/>
    <cellStyle name="差_来源表_Sheet3 6" xfId="23339"/>
    <cellStyle name="差_来源表_Sheet3 7" xfId="23340"/>
    <cellStyle name="差_来源表_Sheet3 8" xfId="23341"/>
    <cellStyle name="差_来源表_Sheet3 9" xfId="23342"/>
    <cellStyle name="差_来源表_古塔" xfId="23343"/>
    <cellStyle name="差_来源表_义县" xfId="23344"/>
    <cellStyle name="差_丽江汇总" xfId="23345"/>
    <cellStyle name="差_丽江汇总 10" xfId="23346"/>
    <cellStyle name="差_丽江汇总 11" xfId="23347"/>
    <cellStyle name="差_丽江汇总 12" xfId="23348"/>
    <cellStyle name="差_丽江汇总 13" xfId="23349"/>
    <cellStyle name="差_丽江汇总 14" xfId="23350"/>
    <cellStyle name="差_丽江汇总 15" xfId="23351"/>
    <cellStyle name="差_丽江汇总 16" xfId="23352"/>
    <cellStyle name="差_丽江汇总 17" xfId="23353"/>
    <cellStyle name="差_丽江汇总 18" xfId="23354"/>
    <cellStyle name="差_丽江汇总 19" xfId="23355"/>
    <cellStyle name="差_丽江汇总 2" xfId="23356"/>
    <cellStyle name="差_丽江汇总 20" xfId="23357"/>
    <cellStyle name="差_丽江汇总 3" xfId="23358"/>
    <cellStyle name="差_丽江汇总 4" xfId="23359"/>
    <cellStyle name="差_丽江汇总 5" xfId="23360"/>
    <cellStyle name="差_丽江汇总 6" xfId="23361"/>
    <cellStyle name="差_丽江汇总 7" xfId="23362"/>
    <cellStyle name="差_丽江汇总 8" xfId="23363"/>
    <cellStyle name="差_丽江汇总 9" xfId="23364"/>
    <cellStyle name="差_丽江汇总_19基金转移支付表" xfId="23365"/>
    <cellStyle name="差_丽江汇总_19基金转移支付表 10" xfId="23366"/>
    <cellStyle name="差_丽江汇总_19基金转移支付表 11" xfId="23367"/>
    <cellStyle name="差_丽江汇总_19基金转移支付表 12" xfId="23368"/>
    <cellStyle name="差_丽江汇总_19基金转移支付表 13" xfId="23369"/>
    <cellStyle name="差_丽江汇总_19基金转移支付表 14" xfId="23370"/>
    <cellStyle name="差_丽江汇总_19基金转移支付表 15" xfId="23371"/>
    <cellStyle name="差_丽江汇总_19基金转移支付表 16" xfId="23372"/>
    <cellStyle name="差_丽江汇总_19基金转移支付表 17" xfId="23373"/>
    <cellStyle name="差_丽江汇总_19基金转移支付表 18" xfId="23374"/>
    <cellStyle name="差_丽江汇总_19基金转移支付表 19" xfId="23375"/>
    <cellStyle name="差_丽江汇总_19基金转移支付表 2" xfId="23376"/>
    <cellStyle name="差_丽江汇总_19基金转移支付表 20" xfId="23377"/>
    <cellStyle name="差_丽江汇总_19基金转移支付表 3" xfId="23378"/>
    <cellStyle name="差_丽江汇总_19基金转移支付表 4" xfId="23379"/>
    <cellStyle name="差_丽江汇总_19基金转移支付表 5" xfId="23380"/>
    <cellStyle name="差_丽江汇总_19基金转移支付表 6" xfId="23381"/>
    <cellStyle name="差_丽江汇总_19基金转移支付表 7" xfId="23382"/>
    <cellStyle name="差_丽江汇总_19基金转移支付表 8" xfId="23383"/>
    <cellStyle name="差_丽江汇总_19基金转移支付表 9" xfId="23384"/>
    <cellStyle name="差_丽江汇总_19全县一般支" xfId="23385"/>
    <cellStyle name="差_丽江汇总_19全县一般支 10" xfId="23386"/>
    <cellStyle name="差_丽江汇总_19全县一般支 11" xfId="23387"/>
    <cellStyle name="差_丽江汇总_19全县一般支 12" xfId="23388"/>
    <cellStyle name="差_丽江汇总_19全县一般支 13" xfId="23389"/>
    <cellStyle name="差_丽江汇总_19全县一般支 14" xfId="23390"/>
    <cellStyle name="差_丽江汇总_19全县一般支 15" xfId="23391"/>
    <cellStyle name="差_丽江汇总_19全县一般支 16" xfId="23392"/>
    <cellStyle name="差_丽江汇总_19全县一般支 17" xfId="23393"/>
    <cellStyle name="差_丽江汇总_19全县一般支 18" xfId="23394"/>
    <cellStyle name="差_丽江汇总_19全县一般支 19" xfId="23395"/>
    <cellStyle name="差_丽江汇总_19全县一般支 2" xfId="23396"/>
    <cellStyle name="差_丽江汇总_19全县一般支 20" xfId="23397"/>
    <cellStyle name="差_丽江汇总_19全县一般支 3" xfId="23398"/>
    <cellStyle name="差_丽江汇总_19全县一般支 4" xfId="23399"/>
    <cellStyle name="差_丽江汇总_19全县一般支 5" xfId="23400"/>
    <cellStyle name="差_丽江汇总_19全县一般支 6" xfId="23401"/>
    <cellStyle name="差_丽江汇总_19全县一般支 7" xfId="23402"/>
    <cellStyle name="差_丽江汇总_19全县一般支 8" xfId="23403"/>
    <cellStyle name="差_丽江汇总_19全县一般支 9" xfId="23404"/>
    <cellStyle name="差_丽江汇总_Sheet3" xfId="23405"/>
    <cellStyle name="差_丽江汇总_Sheet3 10" xfId="23406"/>
    <cellStyle name="差_丽江汇总_Sheet3 11" xfId="23407"/>
    <cellStyle name="差_丽江汇总_Sheet3 12" xfId="23408"/>
    <cellStyle name="差_丽江汇总_Sheet3 13" xfId="23409"/>
    <cellStyle name="差_丽江汇总_Sheet3 14" xfId="23410"/>
    <cellStyle name="差_丽江汇总_Sheet3 15" xfId="23411"/>
    <cellStyle name="差_丽江汇总_Sheet3 16" xfId="23412"/>
    <cellStyle name="差_丽江汇总_Sheet3 17" xfId="23413"/>
    <cellStyle name="差_丽江汇总_Sheet3 18" xfId="23414"/>
    <cellStyle name="差_丽江汇总_Sheet3 19" xfId="23415"/>
    <cellStyle name="差_丽江汇总_Sheet3 2" xfId="23416"/>
    <cellStyle name="差_丽江汇总_Sheet3 20" xfId="23417"/>
    <cellStyle name="差_丽江汇总_Sheet3 3" xfId="23418"/>
    <cellStyle name="差_丽江汇总_Sheet3 4" xfId="23419"/>
    <cellStyle name="差_丽江汇总_Sheet3 5" xfId="23420"/>
    <cellStyle name="差_丽江汇总_Sheet3 6" xfId="23421"/>
    <cellStyle name="差_丽江汇总_Sheet3 7" xfId="23422"/>
    <cellStyle name="差_丽江汇总_Sheet3 8" xfId="23423"/>
    <cellStyle name="差_丽江汇总_Sheet3 9" xfId="23424"/>
    <cellStyle name="差_丽江汇总_古塔" xfId="23425"/>
    <cellStyle name="差_丽江汇总_古塔 10" xfId="23426"/>
    <cellStyle name="差_丽江汇总_古塔 11" xfId="23427"/>
    <cellStyle name="差_丽江汇总_古塔 12" xfId="23428"/>
    <cellStyle name="差_丽江汇总_古塔 13" xfId="23429"/>
    <cellStyle name="差_丽江汇总_古塔 14" xfId="23430"/>
    <cellStyle name="差_丽江汇总_古塔 15" xfId="23431"/>
    <cellStyle name="差_丽江汇总_古塔 16" xfId="23432"/>
    <cellStyle name="差_丽江汇总_古塔 17" xfId="23433"/>
    <cellStyle name="差_丽江汇总_古塔 18" xfId="23434"/>
    <cellStyle name="差_丽江汇总_古塔 19" xfId="23435"/>
    <cellStyle name="差_丽江汇总_古塔 2" xfId="23436"/>
    <cellStyle name="差_丽江汇总_古塔 20" xfId="23437"/>
    <cellStyle name="差_丽江汇总_古塔 3" xfId="23438"/>
    <cellStyle name="差_丽江汇总_古塔 4" xfId="23439"/>
    <cellStyle name="差_丽江汇总_古塔 5" xfId="23440"/>
    <cellStyle name="差_丽江汇总_古塔 6" xfId="23441"/>
    <cellStyle name="差_丽江汇总_古塔 7" xfId="23442"/>
    <cellStyle name="差_丽江汇总_古塔 8" xfId="23443"/>
    <cellStyle name="差_丽江汇总_古塔 9" xfId="23444"/>
    <cellStyle name="差_丽江汇总_义县" xfId="23445"/>
    <cellStyle name="差_丽江汇总_义县 10" xfId="23446"/>
    <cellStyle name="差_丽江汇总_义县 11" xfId="23447"/>
    <cellStyle name="差_丽江汇总_义县 12" xfId="23448"/>
    <cellStyle name="差_丽江汇总_义县 13" xfId="23449"/>
    <cellStyle name="差_丽江汇总_义县 14" xfId="23450"/>
    <cellStyle name="差_丽江汇总_义县 15" xfId="23451"/>
    <cellStyle name="差_丽江汇总_义县 16" xfId="23452"/>
    <cellStyle name="差_丽江汇总_义县 17" xfId="23453"/>
    <cellStyle name="差_丽江汇总_义县 18" xfId="23454"/>
    <cellStyle name="差_丽江汇总_义县 19" xfId="23455"/>
    <cellStyle name="差_丽江汇总_义县 2" xfId="23456"/>
    <cellStyle name="差_丽江汇总_义县 20" xfId="23457"/>
    <cellStyle name="差_丽江汇总_义县 3" xfId="23458"/>
    <cellStyle name="差_丽江汇总_义县 4" xfId="23459"/>
    <cellStyle name="差_丽江汇总_义县 5" xfId="23460"/>
    <cellStyle name="差_丽江汇总_义县 6" xfId="23461"/>
    <cellStyle name="差_丽江汇总_义县 7" xfId="23462"/>
    <cellStyle name="差_丽江汇总_义县 8" xfId="23463"/>
    <cellStyle name="差_丽江汇总_义县 9" xfId="23464"/>
    <cellStyle name="差_民生政策最低支出需求" xfId="23465"/>
    <cellStyle name="差_民生政策最低支出需求_19基金转移支付表" xfId="23466"/>
    <cellStyle name="差_民生政策最低支出需求_19基金转移支付表 10" xfId="23467"/>
    <cellStyle name="差_民生政策最低支出需求_19基金转移支付表 11" xfId="23468"/>
    <cellStyle name="差_民生政策最低支出需求_19基金转移支付表 12" xfId="23469"/>
    <cellStyle name="差_民生政策最低支出需求_19基金转移支付表 13" xfId="23470"/>
    <cellStyle name="差_民生政策最低支出需求_19基金转移支付表 14" xfId="23471"/>
    <cellStyle name="差_民生政策最低支出需求_19基金转移支付表 15" xfId="23472"/>
    <cellStyle name="差_民生政策最低支出需求_19基金转移支付表 16" xfId="23473"/>
    <cellStyle name="差_民生政策最低支出需求_19基金转移支付表 17" xfId="23474"/>
    <cellStyle name="差_民生政策最低支出需求_19基金转移支付表 18" xfId="23475"/>
    <cellStyle name="差_民生政策最低支出需求_19基金转移支付表 2" xfId="23476"/>
    <cellStyle name="差_民生政策最低支出需求_19基金转移支付表 3" xfId="23477"/>
    <cellStyle name="差_民生政策最低支出需求_19基金转移支付表 4" xfId="23478"/>
    <cellStyle name="差_民生政策最低支出需求_19基金转移支付表 5" xfId="23479"/>
    <cellStyle name="差_民生政策最低支出需求_19基金转移支付表 6" xfId="23480"/>
    <cellStyle name="差_民生政策最低支出需求_19基金转移支付表 7" xfId="23481"/>
    <cellStyle name="差_民生政策最低支出需求_19基金转移支付表 8" xfId="23482"/>
    <cellStyle name="差_民生政策最低支出需求_19基金转移支付表 9" xfId="23483"/>
    <cellStyle name="差_民生政策最低支出需求_19全县一般支" xfId="23484"/>
    <cellStyle name="差_民生政策最低支出需求_19全县一般支 10" xfId="23485"/>
    <cellStyle name="差_民生政策最低支出需求_19全县一般支 11" xfId="23486"/>
    <cellStyle name="差_民生政策最低支出需求_19全县一般支 12" xfId="23487"/>
    <cellStyle name="差_民生政策最低支出需求_19全县一般支 13" xfId="23488"/>
    <cellStyle name="差_民生政策最低支出需求_19全县一般支 14" xfId="23489"/>
    <cellStyle name="差_民生政策最低支出需求_19全县一般支 15" xfId="23490"/>
    <cellStyle name="差_民生政策最低支出需求_19全县一般支 16" xfId="23491"/>
    <cellStyle name="差_民生政策最低支出需求_19全县一般支 17" xfId="23492"/>
    <cellStyle name="差_民生政策最低支出需求_19全县一般支 18" xfId="23493"/>
    <cellStyle name="差_民生政策最低支出需求_19全县一般支 2" xfId="23494"/>
    <cellStyle name="差_民生政策最低支出需求_19全县一般支 3" xfId="23495"/>
    <cellStyle name="差_民生政策最低支出需求_19全县一般支 4" xfId="23496"/>
    <cellStyle name="差_民生政策最低支出需求_19全县一般支 5" xfId="23497"/>
    <cellStyle name="差_民生政策最低支出需求_19全县一般支 6" xfId="23498"/>
    <cellStyle name="差_民生政策最低支出需求_19全县一般支 7" xfId="23499"/>
    <cellStyle name="差_民生政策最低支出需求_19全县一般支 8" xfId="23500"/>
    <cellStyle name="差_民生政策最低支出需求_19全县一般支 9" xfId="23501"/>
    <cellStyle name="差_民生政策最低支出需求_Sheet3" xfId="23502"/>
    <cellStyle name="差_民生政策最低支出需求_Sheet3 10" xfId="23503"/>
    <cellStyle name="差_民生政策最低支出需求_Sheet3 11" xfId="23504"/>
    <cellStyle name="差_民生政策最低支出需求_Sheet3 12" xfId="23505"/>
    <cellStyle name="差_民生政策最低支出需求_Sheet3 13" xfId="23506"/>
    <cellStyle name="差_民生政策最低支出需求_Sheet3 14" xfId="23507"/>
    <cellStyle name="差_民生政策最低支出需求_Sheet3 15" xfId="23508"/>
    <cellStyle name="差_民生政策最低支出需求_Sheet3 16" xfId="23509"/>
    <cellStyle name="差_民生政策最低支出需求_Sheet3 17" xfId="23510"/>
    <cellStyle name="差_民生政策最低支出需求_Sheet3 18" xfId="23511"/>
    <cellStyle name="差_民生政策最低支出需求_Sheet3 2" xfId="23512"/>
    <cellStyle name="差_民生政策最低支出需求_Sheet3 3" xfId="23513"/>
    <cellStyle name="差_民生政策最低支出需求_Sheet3 4" xfId="23514"/>
    <cellStyle name="差_民生政策最低支出需求_Sheet3 5" xfId="23515"/>
    <cellStyle name="差_民生政策最低支出需求_Sheet3 6" xfId="23516"/>
    <cellStyle name="差_民生政策最低支出需求_Sheet3 7" xfId="23517"/>
    <cellStyle name="差_民生政策最低支出需求_Sheet3 8" xfId="23518"/>
    <cellStyle name="差_民生政策最低支出需求_Sheet3 9" xfId="23519"/>
    <cellStyle name="差_民生政策最低支出需求_古塔" xfId="23520"/>
    <cellStyle name="差_民生政策最低支出需求_义县" xfId="23521"/>
    <cellStyle name="差_农林水和城市维护标准支出20080505－县区合计" xfId="23522"/>
    <cellStyle name="差_农林水和城市维护标准支出20080505－县区合计_19基金转移支付表" xfId="23523"/>
    <cellStyle name="差_农林水和城市维护标准支出20080505－县区合计_19基金转移支付表 10" xfId="23524"/>
    <cellStyle name="差_农林水和城市维护标准支出20080505－县区合计_19基金转移支付表 11" xfId="23525"/>
    <cellStyle name="差_农林水和城市维护标准支出20080505－县区合计_19基金转移支付表 12" xfId="23526"/>
    <cellStyle name="差_农林水和城市维护标准支出20080505－县区合计_19基金转移支付表 13" xfId="23527"/>
    <cellStyle name="差_农林水和城市维护标准支出20080505－县区合计_19基金转移支付表 14" xfId="23528"/>
    <cellStyle name="差_农林水和城市维护标准支出20080505－县区合计_19基金转移支付表 15" xfId="23529"/>
    <cellStyle name="差_农林水和城市维护标准支出20080505－县区合计_19基金转移支付表 16" xfId="23530"/>
    <cellStyle name="差_农林水和城市维护标准支出20080505－县区合计_19基金转移支付表 17" xfId="23531"/>
    <cellStyle name="差_农林水和城市维护标准支出20080505－县区合计_19基金转移支付表 18" xfId="23532"/>
    <cellStyle name="差_农林水和城市维护标准支出20080505－县区合计_19基金转移支付表 2" xfId="23533"/>
    <cellStyle name="差_农林水和城市维护标准支出20080505－县区合计_19基金转移支付表 3" xfId="23534"/>
    <cellStyle name="差_农林水和城市维护标准支出20080505－县区合计_19基金转移支付表 4" xfId="23535"/>
    <cellStyle name="差_农林水和城市维护标准支出20080505－县区合计_19基金转移支付表 5" xfId="23536"/>
    <cellStyle name="差_农林水和城市维护标准支出20080505－县区合计_19基金转移支付表 6" xfId="23537"/>
    <cellStyle name="差_农林水和城市维护标准支出20080505－县区合计_19基金转移支付表 7" xfId="23538"/>
    <cellStyle name="差_农林水和城市维护标准支出20080505－县区合计_19基金转移支付表 8" xfId="23539"/>
    <cellStyle name="差_农林水和城市维护标准支出20080505－县区合计_19基金转移支付表 9" xfId="23540"/>
    <cellStyle name="差_农林水和城市维护标准支出20080505－县区合计_19全县一般支" xfId="23541"/>
    <cellStyle name="差_农林水和城市维护标准支出20080505－县区合计_19全县一般支 10" xfId="23542"/>
    <cellStyle name="差_农林水和城市维护标准支出20080505－县区合计_19全县一般支 11" xfId="23543"/>
    <cellStyle name="差_农林水和城市维护标准支出20080505－县区合计_19全县一般支 12" xfId="23544"/>
    <cellStyle name="差_农林水和城市维护标准支出20080505－县区合计_19全县一般支 13" xfId="23545"/>
    <cellStyle name="差_农林水和城市维护标准支出20080505－县区合计_19全县一般支 14" xfId="23546"/>
    <cellStyle name="差_农林水和城市维护标准支出20080505－县区合计_19全县一般支 15" xfId="23547"/>
    <cellStyle name="差_农林水和城市维护标准支出20080505－县区合计_19全县一般支 16" xfId="23548"/>
    <cellStyle name="差_农林水和城市维护标准支出20080505－县区合计_19全县一般支 17" xfId="23549"/>
    <cellStyle name="差_农林水和城市维护标准支出20080505－县区合计_19全县一般支 18" xfId="23550"/>
    <cellStyle name="差_农林水和城市维护标准支出20080505－县区合计_19全县一般支 2" xfId="23551"/>
    <cellStyle name="差_农林水和城市维护标准支出20080505－县区合计_19全县一般支 3" xfId="23552"/>
    <cellStyle name="差_农林水和城市维护标准支出20080505－县区合计_19全县一般支 4" xfId="23553"/>
    <cellStyle name="差_农林水和城市维护标准支出20080505－县区合计_19全县一般支 5" xfId="23554"/>
    <cellStyle name="差_农林水和城市维护标准支出20080505－县区合计_19全县一般支 6" xfId="23555"/>
    <cellStyle name="差_农林水和城市维护标准支出20080505－县区合计_19全县一般支 7" xfId="23556"/>
    <cellStyle name="差_农林水和城市维护标准支出20080505－县区合计_19全县一般支 8" xfId="23557"/>
    <cellStyle name="差_农林水和城市维护标准支出20080505－县区合计_19全县一般支 9" xfId="23558"/>
    <cellStyle name="差_农林水和城市维护标准支出20080505－县区合计_Sheet3" xfId="23559"/>
    <cellStyle name="差_农林水和城市维护标准支出20080505－县区合计_Sheet3 10" xfId="23560"/>
    <cellStyle name="差_农林水和城市维护标准支出20080505－县区合计_Sheet3 11" xfId="23561"/>
    <cellStyle name="差_农林水和城市维护标准支出20080505－县区合计_Sheet3 12" xfId="23562"/>
    <cellStyle name="差_农林水和城市维护标准支出20080505－县区合计_Sheet3 13" xfId="23563"/>
    <cellStyle name="差_农林水和城市维护标准支出20080505－县区合计_Sheet3 14" xfId="23564"/>
    <cellStyle name="差_农林水和城市维护标准支出20080505－县区合计_Sheet3 15" xfId="23565"/>
    <cellStyle name="差_农林水和城市维护标准支出20080505－县区合计_Sheet3 16" xfId="23566"/>
    <cellStyle name="差_农林水和城市维护标准支出20080505－县区合计_Sheet3 17" xfId="23567"/>
    <cellStyle name="差_农林水和城市维护标准支出20080505－县区合计_Sheet3 18" xfId="23568"/>
    <cellStyle name="差_农林水和城市维护标准支出20080505－县区合计_Sheet3 2" xfId="23569"/>
    <cellStyle name="差_农林水和城市维护标准支出20080505－县区合计_Sheet3 3" xfId="23570"/>
    <cellStyle name="差_农林水和城市维护标准支出20080505－县区合计_Sheet3 4" xfId="23571"/>
    <cellStyle name="差_农林水和城市维护标准支出20080505－县区合计_Sheet3 5" xfId="23572"/>
    <cellStyle name="差_农林水和城市维护标准支出20080505－县区合计_Sheet3 6" xfId="23573"/>
    <cellStyle name="差_农林水和城市维护标准支出20080505－县区合计_Sheet3 7" xfId="23574"/>
    <cellStyle name="差_农林水和城市维护标准支出20080505－县区合计_Sheet3 8" xfId="23575"/>
    <cellStyle name="差_农林水和城市维护标准支出20080505－县区合计_Sheet3 9" xfId="23576"/>
    <cellStyle name="差_农林水和城市维护标准支出20080505－县区合计_不含人员经费系数" xfId="23577"/>
    <cellStyle name="差_农林水和城市维护标准支出20080505－县区合计_不含人员经费系数_19基金转移支付表" xfId="23578"/>
    <cellStyle name="差_农林水和城市维护标准支出20080505－县区合计_不含人员经费系数_19基金转移支付表 10" xfId="23579"/>
    <cellStyle name="差_农林水和城市维护标准支出20080505－县区合计_不含人员经费系数_19基金转移支付表 11" xfId="23580"/>
    <cellStyle name="差_农林水和城市维护标准支出20080505－县区合计_不含人员经费系数_19基金转移支付表 12" xfId="23581"/>
    <cellStyle name="差_农林水和城市维护标准支出20080505－县区合计_不含人员经费系数_19基金转移支付表 13" xfId="23582"/>
    <cellStyle name="差_农林水和城市维护标准支出20080505－县区合计_不含人员经费系数_19基金转移支付表 14" xfId="23583"/>
    <cellStyle name="差_农林水和城市维护标准支出20080505－县区合计_不含人员经费系数_19基金转移支付表 15" xfId="23584"/>
    <cellStyle name="差_农林水和城市维护标准支出20080505－县区合计_不含人员经费系数_19基金转移支付表 16" xfId="23585"/>
    <cellStyle name="差_农林水和城市维护标准支出20080505－县区合计_不含人员经费系数_19基金转移支付表 17" xfId="23586"/>
    <cellStyle name="差_农林水和城市维护标准支出20080505－县区合计_不含人员经费系数_19基金转移支付表 18" xfId="23587"/>
    <cellStyle name="差_农林水和城市维护标准支出20080505－县区合计_不含人员经费系数_19基金转移支付表 2" xfId="23588"/>
    <cellStyle name="差_农林水和城市维护标准支出20080505－县区合计_不含人员经费系数_19基金转移支付表 3" xfId="23589"/>
    <cellStyle name="差_农林水和城市维护标准支出20080505－县区合计_不含人员经费系数_19基金转移支付表 4" xfId="23590"/>
    <cellStyle name="差_农林水和城市维护标准支出20080505－县区合计_不含人员经费系数_19基金转移支付表 5" xfId="23591"/>
    <cellStyle name="差_农林水和城市维护标准支出20080505－县区合计_不含人员经费系数_19基金转移支付表 6" xfId="23592"/>
    <cellStyle name="差_农林水和城市维护标准支出20080505－县区合计_不含人员经费系数_19基金转移支付表 7" xfId="23593"/>
    <cellStyle name="差_农林水和城市维护标准支出20080505－县区合计_不含人员经费系数_19基金转移支付表 8" xfId="23594"/>
    <cellStyle name="差_农林水和城市维护标准支出20080505－县区合计_不含人员经费系数_19基金转移支付表 9" xfId="23595"/>
    <cellStyle name="差_农林水和城市维护标准支出20080505－县区合计_不含人员经费系数_19全县一般支" xfId="23596"/>
    <cellStyle name="差_农林水和城市维护标准支出20080505－县区合计_不含人员经费系数_19全县一般支 10" xfId="23597"/>
    <cellStyle name="差_农林水和城市维护标准支出20080505－县区合计_不含人员经费系数_19全县一般支 11" xfId="23598"/>
    <cellStyle name="差_农林水和城市维护标准支出20080505－县区合计_不含人员经费系数_19全县一般支 12" xfId="23599"/>
    <cellStyle name="差_农林水和城市维护标准支出20080505－县区合计_不含人员经费系数_19全县一般支 13" xfId="23600"/>
    <cellStyle name="差_农林水和城市维护标准支出20080505－县区合计_不含人员经费系数_19全县一般支 14" xfId="23601"/>
    <cellStyle name="差_农林水和城市维护标准支出20080505－县区合计_不含人员经费系数_19全县一般支 15" xfId="23602"/>
    <cellStyle name="差_农林水和城市维护标准支出20080505－县区合计_不含人员经费系数_19全县一般支 16" xfId="23603"/>
    <cellStyle name="差_农林水和城市维护标准支出20080505－县区合计_不含人员经费系数_19全县一般支 17" xfId="23604"/>
    <cellStyle name="差_农林水和城市维护标准支出20080505－县区合计_不含人员经费系数_19全县一般支 18" xfId="23605"/>
    <cellStyle name="差_农林水和城市维护标准支出20080505－县区合计_不含人员经费系数_19全县一般支 2" xfId="23606"/>
    <cellStyle name="差_农林水和城市维护标准支出20080505－县区合计_不含人员经费系数_19全县一般支 3" xfId="23607"/>
    <cellStyle name="差_农林水和城市维护标准支出20080505－县区合计_不含人员经费系数_19全县一般支 4" xfId="23608"/>
    <cellStyle name="差_农林水和城市维护标准支出20080505－县区合计_不含人员经费系数_19全县一般支 5" xfId="23609"/>
    <cellStyle name="差_农林水和城市维护标准支出20080505－县区合计_不含人员经费系数_19全县一般支 6" xfId="23610"/>
    <cellStyle name="差_农林水和城市维护标准支出20080505－县区合计_不含人员经费系数_19全县一般支 7" xfId="23611"/>
    <cellStyle name="差_农林水和城市维护标准支出20080505－县区合计_不含人员经费系数_19全县一般支 8" xfId="23612"/>
    <cellStyle name="差_农林水和城市维护标准支出20080505－县区合计_不含人员经费系数_19全县一般支 9" xfId="23613"/>
    <cellStyle name="差_农林水和城市维护标准支出20080505－县区合计_不含人员经费系数_Sheet3" xfId="23614"/>
    <cellStyle name="差_农林水和城市维护标准支出20080505－县区合计_不含人员经费系数_Sheet3 10" xfId="23615"/>
    <cellStyle name="差_农林水和城市维护标准支出20080505－县区合计_不含人员经费系数_Sheet3 11" xfId="23616"/>
    <cellStyle name="差_农林水和城市维护标准支出20080505－县区合计_不含人员经费系数_Sheet3 12" xfId="23617"/>
    <cellStyle name="差_农林水和城市维护标准支出20080505－县区合计_不含人员经费系数_Sheet3 13" xfId="23618"/>
    <cellStyle name="差_农林水和城市维护标准支出20080505－县区合计_不含人员经费系数_Sheet3 14" xfId="23619"/>
    <cellStyle name="差_农林水和城市维护标准支出20080505－县区合计_不含人员经费系数_Sheet3 15" xfId="23620"/>
    <cellStyle name="差_农林水和城市维护标准支出20080505－县区合计_不含人员经费系数_Sheet3 16" xfId="23621"/>
    <cellStyle name="差_农林水和城市维护标准支出20080505－县区合计_不含人员经费系数_Sheet3 17" xfId="23622"/>
    <cellStyle name="差_农林水和城市维护标准支出20080505－县区合计_不含人员经费系数_Sheet3 18" xfId="23623"/>
    <cellStyle name="差_农林水和城市维护标准支出20080505－县区合计_不含人员经费系数_Sheet3 2" xfId="23624"/>
    <cellStyle name="差_农林水和城市维护标准支出20080505－县区合计_不含人员经费系数_Sheet3 3" xfId="23625"/>
    <cellStyle name="差_农林水和城市维护标准支出20080505－县区合计_不含人员经费系数_Sheet3 4" xfId="23626"/>
    <cellStyle name="差_农林水和城市维护标准支出20080505－县区合计_不含人员经费系数_Sheet3 5" xfId="23627"/>
    <cellStyle name="差_农林水和城市维护标准支出20080505－县区合计_不含人员经费系数_Sheet3 6" xfId="23628"/>
    <cellStyle name="差_农林水和城市维护标准支出20080505－县区合计_不含人员经费系数_Sheet3 7" xfId="23629"/>
    <cellStyle name="差_农林水和城市维护标准支出20080505－县区合计_不含人员经费系数_Sheet3 8" xfId="23630"/>
    <cellStyle name="差_农林水和城市维护标准支出20080505－县区合计_不含人员经费系数_Sheet3 9" xfId="23631"/>
    <cellStyle name="差_农林水和城市维护标准支出20080505－县区合计_不含人员经费系数_古塔" xfId="23632"/>
    <cellStyle name="差_农林水和城市维护标准支出20080505－县区合计_不含人员经费系数_义县" xfId="23633"/>
    <cellStyle name="差_农林水和城市维护标准支出20080505－县区合计_古塔" xfId="23634"/>
    <cellStyle name="差_农林水和城市维护标准支出20080505－县区合计_民生政策最低支出需求" xfId="23635"/>
    <cellStyle name="差_农林水和城市维护标准支出20080505－县区合计_民生政策最低支出需求_19基金转移支付表" xfId="23636"/>
    <cellStyle name="差_农林水和城市维护标准支出20080505－县区合计_民生政策最低支出需求_19基金转移支付表 10" xfId="23637"/>
    <cellStyle name="差_农林水和城市维护标准支出20080505－县区合计_民生政策最低支出需求_19基金转移支付表 11" xfId="23638"/>
    <cellStyle name="差_农林水和城市维护标准支出20080505－县区合计_民生政策最低支出需求_19基金转移支付表 12" xfId="23639"/>
    <cellStyle name="差_农林水和城市维护标准支出20080505－县区合计_民生政策最低支出需求_19基金转移支付表 13" xfId="23640"/>
    <cellStyle name="差_农林水和城市维护标准支出20080505－县区合计_民生政策最低支出需求_19基金转移支付表 14" xfId="23641"/>
    <cellStyle name="差_农林水和城市维护标准支出20080505－县区合计_民生政策最低支出需求_19基金转移支付表 15" xfId="23642"/>
    <cellStyle name="差_农林水和城市维护标准支出20080505－县区合计_民生政策最低支出需求_19基金转移支付表 16" xfId="23643"/>
    <cellStyle name="差_农林水和城市维护标准支出20080505－县区合计_民生政策最低支出需求_19基金转移支付表 17" xfId="23644"/>
    <cellStyle name="差_农林水和城市维护标准支出20080505－县区合计_民生政策最低支出需求_19基金转移支付表 18" xfId="23645"/>
    <cellStyle name="差_农林水和城市维护标准支出20080505－县区合计_民生政策最低支出需求_19基金转移支付表 2" xfId="23646"/>
    <cellStyle name="差_农林水和城市维护标准支出20080505－县区合计_民生政策最低支出需求_19基金转移支付表 3" xfId="23647"/>
    <cellStyle name="差_农林水和城市维护标准支出20080505－县区合计_民生政策最低支出需求_19基金转移支付表 4" xfId="23648"/>
    <cellStyle name="差_农林水和城市维护标准支出20080505－县区合计_民生政策最低支出需求_19基金转移支付表 5" xfId="23649"/>
    <cellStyle name="差_农林水和城市维护标准支出20080505－县区合计_民生政策最低支出需求_19基金转移支付表 6" xfId="23650"/>
    <cellStyle name="差_农林水和城市维护标准支出20080505－县区合计_民生政策最低支出需求_19基金转移支付表 7" xfId="23651"/>
    <cellStyle name="差_农林水和城市维护标准支出20080505－县区合计_民生政策最低支出需求_19基金转移支付表 8" xfId="23652"/>
    <cellStyle name="差_农林水和城市维护标准支出20080505－县区合计_民生政策最低支出需求_19基金转移支付表 9" xfId="23653"/>
    <cellStyle name="差_农林水和城市维护标准支出20080505－县区合计_民生政策最低支出需求_19全县一般支" xfId="23654"/>
    <cellStyle name="差_农林水和城市维护标准支出20080505－县区合计_民生政策最低支出需求_19全县一般支 10" xfId="23655"/>
    <cellStyle name="差_农林水和城市维护标准支出20080505－县区合计_民生政策最低支出需求_19全县一般支 11" xfId="23656"/>
    <cellStyle name="差_农林水和城市维护标准支出20080505－县区合计_民生政策最低支出需求_19全县一般支 12" xfId="23657"/>
    <cellStyle name="差_农林水和城市维护标准支出20080505－县区合计_民生政策最低支出需求_19全县一般支 13" xfId="23658"/>
    <cellStyle name="差_农林水和城市维护标准支出20080505－县区合计_民生政策最低支出需求_19全县一般支 14" xfId="23659"/>
    <cellStyle name="差_农林水和城市维护标准支出20080505－县区合计_民生政策最低支出需求_19全县一般支 15" xfId="23660"/>
    <cellStyle name="差_农林水和城市维护标准支出20080505－县区合计_民生政策最低支出需求_19全县一般支 16" xfId="23661"/>
    <cellStyle name="差_农林水和城市维护标准支出20080505－县区合计_民生政策最低支出需求_19全县一般支 17" xfId="23662"/>
    <cellStyle name="差_农林水和城市维护标准支出20080505－县区合计_民生政策最低支出需求_19全县一般支 18" xfId="23663"/>
    <cellStyle name="差_农林水和城市维护标准支出20080505－县区合计_民生政策最低支出需求_19全县一般支 2" xfId="23664"/>
    <cellStyle name="差_农林水和城市维护标准支出20080505－县区合计_民生政策最低支出需求_19全县一般支 3" xfId="23665"/>
    <cellStyle name="差_农林水和城市维护标准支出20080505－县区合计_民生政策最低支出需求_19全县一般支 4" xfId="23666"/>
    <cellStyle name="差_农林水和城市维护标准支出20080505－县区合计_民生政策最低支出需求_19全县一般支 5" xfId="23667"/>
    <cellStyle name="差_农林水和城市维护标准支出20080505－县区合计_民生政策最低支出需求_19全县一般支 6" xfId="23668"/>
    <cellStyle name="差_农林水和城市维护标准支出20080505－县区合计_民生政策最低支出需求_19全县一般支 7" xfId="23669"/>
    <cellStyle name="差_农林水和城市维护标准支出20080505－县区合计_民生政策最低支出需求_19全县一般支 8" xfId="23670"/>
    <cellStyle name="差_农林水和城市维护标准支出20080505－县区合计_民生政策最低支出需求_19全县一般支 9" xfId="23671"/>
    <cellStyle name="差_农林水和城市维护标准支出20080505－县区合计_民生政策最低支出需求_Sheet3" xfId="23672"/>
    <cellStyle name="差_农林水和城市维护标准支出20080505－县区合计_民生政策最低支出需求_Sheet3 10" xfId="23673"/>
    <cellStyle name="差_农林水和城市维护标准支出20080505－县区合计_民生政策最低支出需求_Sheet3 11" xfId="23674"/>
    <cellStyle name="差_农林水和城市维护标准支出20080505－县区合计_民生政策最低支出需求_Sheet3 12" xfId="23675"/>
    <cellStyle name="差_农林水和城市维护标准支出20080505－县区合计_民生政策最低支出需求_Sheet3 13" xfId="23676"/>
    <cellStyle name="差_农林水和城市维护标准支出20080505－县区合计_民生政策最低支出需求_Sheet3 14" xfId="23677"/>
    <cellStyle name="差_农林水和城市维护标准支出20080505－县区合计_民生政策最低支出需求_Sheet3 15" xfId="23678"/>
    <cellStyle name="差_农林水和城市维护标准支出20080505－县区合计_民生政策最低支出需求_Sheet3 16" xfId="23679"/>
    <cellStyle name="差_农林水和城市维护标准支出20080505－县区合计_民生政策最低支出需求_Sheet3 17" xfId="23680"/>
    <cellStyle name="差_农林水和城市维护标准支出20080505－县区合计_民生政策最低支出需求_Sheet3 18" xfId="23681"/>
    <cellStyle name="差_农林水和城市维护标准支出20080505－县区合计_民生政策最低支出需求_Sheet3 2" xfId="23682"/>
    <cellStyle name="差_农林水和城市维护标准支出20080505－县区合计_民生政策最低支出需求_Sheet3 3" xfId="23683"/>
    <cellStyle name="差_农林水和城市维护标准支出20080505－县区合计_民生政策最低支出需求_Sheet3 4" xfId="23684"/>
    <cellStyle name="差_农林水和城市维护标准支出20080505－县区合计_民生政策最低支出需求_Sheet3 5" xfId="23685"/>
    <cellStyle name="差_农林水和城市维护标准支出20080505－县区合计_民生政策最低支出需求_Sheet3 6" xfId="23686"/>
    <cellStyle name="差_农林水和城市维护标准支出20080505－县区合计_民生政策最低支出需求_Sheet3 7" xfId="23687"/>
    <cellStyle name="差_农林水和城市维护标准支出20080505－县区合计_民生政策最低支出需求_Sheet3 8" xfId="23688"/>
    <cellStyle name="差_农林水和城市维护标准支出20080505－县区合计_民生政策最低支出需求_Sheet3 9" xfId="23689"/>
    <cellStyle name="差_农林水和城市维护标准支出20080505－县区合计_民生政策最低支出需求_古塔" xfId="23690"/>
    <cellStyle name="差_农林水和城市维护标准支出20080505－县区合计_民生政策最低支出需求_义县" xfId="23691"/>
    <cellStyle name="差_农林水和城市维护标准支出20080505－县区合计_县市旗测算-新科目（含人口规模效应）" xfId="23692"/>
    <cellStyle name="差_农林水和城市维护标准支出20080505－县区合计_县市旗测算-新科目（含人口规模效应）_19基金转移支付表" xfId="23693"/>
    <cellStyle name="差_农林水和城市维护标准支出20080505－县区合计_县市旗测算-新科目（含人口规模效应）_19基金转移支付表 10" xfId="23694"/>
    <cellStyle name="差_农林水和城市维护标准支出20080505－县区合计_县市旗测算-新科目（含人口规模效应）_19基金转移支付表 11" xfId="23695"/>
    <cellStyle name="差_农林水和城市维护标准支出20080505－县区合计_县市旗测算-新科目（含人口规模效应）_19基金转移支付表 12" xfId="23696"/>
    <cellStyle name="差_农林水和城市维护标准支出20080505－县区合计_县市旗测算-新科目（含人口规模效应）_19基金转移支付表 13" xfId="23697"/>
    <cellStyle name="差_农林水和城市维护标准支出20080505－县区合计_县市旗测算-新科目（含人口规模效应）_19基金转移支付表 14" xfId="23698"/>
    <cellStyle name="差_农林水和城市维护标准支出20080505－县区合计_县市旗测算-新科目（含人口规模效应）_19基金转移支付表 15" xfId="23699"/>
    <cellStyle name="差_农林水和城市维护标准支出20080505－县区合计_县市旗测算-新科目（含人口规模效应）_19基金转移支付表 16" xfId="23700"/>
    <cellStyle name="差_农林水和城市维护标准支出20080505－县区合计_县市旗测算-新科目（含人口规模效应）_19基金转移支付表 17" xfId="23701"/>
    <cellStyle name="差_农林水和城市维护标准支出20080505－县区合计_县市旗测算-新科目（含人口规模效应）_19基金转移支付表 18" xfId="23702"/>
    <cellStyle name="差_农林水和城市维护标准支出20080505－县区合计_县市旗测算-新科目（含人口规模效应）_19基金转移支付表 2" xfId="23703"/>
    <cellStyle name="差_农林水和城市维护标准支出20080505－县区合计_县市旗测算-新科目（含人口规模效应）_19基金转移支付表 3" xfId="23704"/>
    <cellStyle name="差_农林水和城市维护标准支出20080505－县区合计_县市旗测算-新科目（含人口规模效应）_19基金转移支付表 4" xfId="23705"/>
    <cellStyle name="差_农林水和城市维护标准支出20080505－县区合计_县市旗测算-新科目（含人口规模效应）_19基金转移支付表 5" xfId="23706"/>
    <cellStyle name="差_农林水和城市维护标准支出20080505－县区合计_县市旗测算-新科目（含人口规模效应）_19基金转移支付表 6" xfId="23707"/>
    <cellStyle name="差_农林水和城市维护标准支出20080505－县区合计_县市旗测算-新科目（含人口规模效应）_19基金转移支付表 7" xfId="23708"/>
    <cellStyle name="差_农林水和城市维护标准支出20080505－县区合计_县市旗测算-新科目（含人口规模效应）_19基金转移支付表 8" xfId="23709"/>
    <cellStyle name="差_农林水和城市维护标准支出20080505－县区合计_县市旗测算-新科目（含人口规模效应）_19基金转移支付表 9" xfId="23710"/>
    <cellStyle name="差_农林水和城市维护标准支出20080505－县区合计_县市旗测算-新科目（含人口规模效应）_19全县一般支" xfId="23711"/>
    <cellStyle name="差_农林水和城市维护标准支出20080505－县区合计_县市旗测算-新科目（含人口规模效应）_19全县一般支 10" xfId="23712"/>
    <cellStyle name="差_农林水和城市维护标准支出20080505－县区合计_县市旗测算-新科目（含人口规模效应）_19全县一般支 11" xfId="23713"/>
    <cellStyle name="差_农林水和城市维护标准支出20080505－县区合计_县市旗测算-新科目（含人口规模效应）_19全县一般支 12" xfId="23714"/>
    <cellStyle name="差_农林水和城市维护标准支出20080505－县区合计_县市旗测算-新科目（含人口规模效应）_19全县一般支 13" xfId="23715"/>
    <cellStyle name="差_农林水和城市维护标准支出20080505－县区合计_县市旗测算-新科目（含人口规模效应）_19全县一般支 14" xfId="23716"/>
    <cellStyle name="差_农林水和城市维护标准支出20080505－县区合计_县市旗测算-新科目（含人口规模效应）_19全县一般支 15" xfId="23717"/>
    <cellStyle name="差_农林水和城市维护标准支出20080505－县区合计_县市旗测算-新科目（含人口规模效应）_19全县一般支 16" xfId="23718"/>
    <cellStyle name="差_农林水和城市维护标准支出20080505－县区合计_县市旗测算-新科目（含人口规模效应）_19全县一般支 17" xfId="23719"/>
    <cellStyle name="差_农林水和城市维护标准支出20080505－县区合计_县市旗测算-新科目（含人口规模效应）_19全县一般支 18" xfId="23720"/>
    <cellStyle name="差_农林水和城市维护标准支出20080505－县区合计_县市旗测算-新科目（含人口规模效应）_19全县一般支 2" xfId="23721"/>
    <cellStyle name="差_农林水和城市维护标准支出20080505－县区合计_县市旗测算-新科目（含人口规模效应）_19全县一般支 3" xfId="23722"/>
    <cellStyle name="差_农林水和城市维护标准支出20080505－县区合计_县市旗测算-新科目（含人口规模效应）_19全县一般支 4" xfId="23723"/>
    <cellStyle name="差_农林水和城市维护标准支出20080505－县区合计_县市旗测算-新科目（含人口规模效应）_19全县一般支 5" xfId="23724"/>
    <cellStyle name="差_农林水和城市维护标准支出20080505－县区合计_县市旗测算-新科目（含人口规模效应）_19全县一般支 6" xfId="23725"/>
    <cellStyle name="差_农林水和城市维护标准支出20080505－县区合计_县市旗测算-新科目（含人口规模效应）_19全县一般支 7" xfId="23726"/>
    <cellStyle name="差_农林水和城市维护标准支出20080505－县区合计_县市旗测算-新科目（含人口规模效应）_19全县一般支 8" xfId="23727"/>
    <cellStyle name="差_农林水和城市维护标准支出20080505－县区合计_县市旗测算-新科目（含人口规模效应）_19全县一般支 9" xfId="23728"/>
    <cellStyle name="差_农林水和城市维护标准支出20080505－县区合计_县市旗测算-新科目（含人口规模效应）_Sheet3" xfId="23729"/>
    <cellStyle name="差_农林水和城市维护标准支出20080505－县区合计_县市旗测算-新科目（含人口规模效应）_Sheet3 10" xfId="23730"/>
    <cellStyle name="差_农林水和城市维护标准支出20080505－县区合计_县市旗测算-新科目（含人口规模效应）_Sheet3 11" xfId="23731"/>
    <cellStyle name="差_农林水和城市维护标准支出20080505－县区合计_县市旗测算-新科目（含人口规模效应）_Sheet3 12" xfId="23732"/>
    <cellStyle name="差_农林水和城市维护标准支出20080505－县区合计_县市旗测算-新科目（含人口规模效应）_Sheet3 13" xfId="23733"/>
    <cellStyle name="差_农林水和城市维护标准支出20080505－县区合计_县市旗测算-新科目（含人口规模效应）_Sheet3 14" xfId="23734"/>
    <cellStyle name="差_农林水和城市维护标准支出20080505－县区合计_县市旗测算-新科目（含人口规模效应）_Sheet3 15" xfId="23735"/>
    <cellStyle name="差_农林水和城市维护标准支出20080505－县区合计_县市旗测算-新科目（含人口规模效应）_Sheet3 16" xfId="23736"/>
    <cellStyle name="差_农林水和城市维护标准支出20080505－县区合计_县市旗测算-新科目（含人口规模效应）_Sheet3 17" xfId="23737"/>
    <cellStyle name="差_农林水和城市维护标准支出20080505－县区合计_县市旗测算-新科目（含人口规模效应）_Sheet3 18" xfId="23738"/>
    <cellStyle name="差_农林水和城市维护标准支出20080505－县区合计_县市旗测算-新科目（含人口规模效应）_Sheet3 2" xfId="23739"/>
    <cellStyle name="差_农林水和城市维护标准支出20080505－县区合计_县市旗测算-新科目（含人口规模效应）_Sheet3 3" xfId="23740"/>
    <cellStyle name="差_农林水和城市维护标准支出20080505－县区合计_县市旗测算-新科目（含人口规模效应）_Sheet3 4" xfId="23741"/>
    <cellStyle name="差_农林水和城市维护标准支出20080505－县区合计_县市旗测算-新科目（含人口规模效应）_Sheet3 5" xfId="23742"/>
    <cellStyle name="差_农林水和城市维护标准支出20080505－县区合计_县市旗测算-新科目（含人口规模效应）_Sheet3 6" xfId="23743"/>
    <cellStyle name="差_农林水和城市维护标准支出20080505－县区合计_县市旗测算-新科目（含人口规模效应）_Sheet3 7" xfId="23744"/>
    <cellStyle name="差_农林水和城市维护标准支出20080505－县区合计_县市旗测算-新科目（含人口规模效应）_Sheet3 8" xfId="23745"/>
    <cellStyle name="差_农林水和城市维护标准支出20080505－县区合计_县市旗测算-新科目（含人口规模效应）_Sheet3 9" xfId="23746"/>
    <cellStyle name="差_农林水和城市维护标准支出20080505－县区合计_县市旗测算-新科目（含人口规模效应）_古塔" xfId="23747"/>
    <cellStyle name="差_农林水和城市维护标准支出20080505－县区合计_县市旗测算-新科目（含人口规模效应）_义县" xfId="23748"/>
    <cellStyle name="差_农林水和城市维护标准支出20080505－县区合计_义县" xfId="23749"/>
    <cellStyle name="差_平邑" xfId="23750"/>
    <cellStyle name="差_平邑_19基金转移支付表" xfId="23751"/>
    <cellStyle name="差_平邑_19基金转移支付表 10" xfId="23752"/>
    <cellStyle name="差_平邑_19基金转移支付表 11" xfId="23753"/>
    <cellStyle name="差_平邑_19基金转移支付表 12" xfId="23754"/>
    <cellStyle name="差_平邑_19基金转移支付表 13" xfId="23755"/>
    <cellStyle name="差_平邑_19基金转移支付表 14" xfId="23756"/>
    <cellStyle name="差_平邑_19基金转移支付表 15" xfId="23757"/>
    <cellStyle name="差_平邑_19基金转移支付表 16" xfId="23758"/>
    <cellStyle name="差_平邑_19基金转移支付表 17" xfId="23759"/>
    <cellStyle name="差_平邑_19基金转移支付表 18" xfId="23760"/>
    <cellStyle name="差_平邑_19基金转移支付表 2" xfId="23761"/>
    <cellStyle name="差_平邑_19基金转移支付表 3" xfId="23762"/>
    <cellStyle name="差_平邑_19基金转移支付表 4" xfId="23763"/>
    <cellStyle name="差_平邑_19基金转移支付表 5" xfId="23764"/>
    <cellStyle name="差_平邑_19基金转移支付表 6" xfId="23765"/>
    <cellStyle name="差_平邑_19基金转移支付表 7" xfId="23766"/>
    <cellStyle name="差_平邑_19基金转移支付表 8" xfId="23767"/>
    <cellStyle name="差_平邑_19基金转移支付表 9" xfId="23768"/>
    <cellStyle name="差_平邑_19全县一般支" xfId="23769"/>
    <cellStyle name="差_平邑_19全县一般支 10" xfId="23770"/>
    <cellStyle name="差_平邑_19全县一般支 11" xfId="23771"/>
    <cellStyle name="差_平邑_19全县一般支 12" xfId="23772"/>
    <cellStyle name="差_平邑_19全县一般支 13" xfId="23773"/>
    <cellStyle name="差_平邑_19全县一般支 14" xfId="23774"/>
    <cellStyle name="差_平邑_19全县一般支 15" xfId="23775"/>
    <cellStyle name="差_平邑_19全县一般支 16" xfId="23776"/>
    <cellStyle name="差_平邑_19全县一般支 17" xfId="23777"/>
    <cellStyle name="差_平邑_19全县一般支 18" xfId="23778"/>
    <cellStyle name="差_平邑_19全县一般支 2" xfId="23779"/>
    <cellStyle name="差_平邑_19全县一般支 3" xfId="23780"/>
    <cellStyle name="差_平邑_19全县一般支 4" xfId="23781"/>
    <cellStyle name="差_平邑_19全县一般支 5" xfId="23782"/>
    <cellStyle name="差_平邑_19全县一般支 6" xfId="23783"/>
    <cellStyle name="差_平邑_19全县一般支 7" xfId="23784"/>
    <cellStyle name="差_平邑_19全县一般支 8" xfId="23785"/>
    <cellStyle name="差_平邑_19全县一般支 9" xfId="23786"/>
    <cellStyle name="差_平邑_Sheet3" xfId="23787"/>
    <cellStyle name="差_平邑_Sheet3 10" xfId="23788"/>
    <cellStyle name="差_平邑_Sheet3 11" xfId="23789"/>
    <cellStyle name="差_平邑_Sheet3 12" xfId="23790"/>
    <cellStyle name="差_平邑_Sheet3 13" xfId="23791"/>
    <cellStyle name="差_平邑_Sheet3 14" xfId="23792"/>
    <cellStyle name="差_平邑_Sheet3 15" xfId="23793"/>
    <cellStyle name="差_平邑_Sheet3 16" xfId="23794"/>
    <cellStyle name="差_平邑_Sheet3 17" xfId="23795"/>
    <cellStyle name="差_平邑_Sheet3 18" xfId="23796"/>
    <cellStyle name="差_平邑_Sheet3 2" xfId="23797"/>
    <cellStyle name="差_平邑_Sheet3 3" xfId="23798"/>
    <cellStyle name="差_平邑_Sheet3 4" xfId="23799"/>
    <cellStyle name="差_平邑_Sheet3 5" xfId="23800"/>
    <cellStyle name="差_平邑_Sheet3 6" xfId="23801"/>
    <cellStyle name="差_平邑_Sheet3 7" xfId="23802"/>
    <cellStyle name="差_平邑_Sheet3 8" xfId="23803"/>
    <cellStyle name="差_平邑_Sheet3 9" xfId="23804"/>
    <cellStyle name="差_平邑_古塔" xfId="23805"/>
    <cellStyle name="差_平邑_义县" xfId="23806"/>
    <cellStyle name="差_其他部门(按照总人口测算）—20080416" xfId="23807"/>
    <cellStyle name="差_其他部门(按照总人口测算）—20080416_19基金转移支付表" xfId="23808"/>
    <cellStyle name="差_其他部门(按照总人口测算）—20080416_19基金转移支付表 10" xfId="23809"/>
    <cellStyle name="差_其他部门(按照总人口测算）—20080416_19基金转移支付表 11" xfId="23810"/>
    <cellStyle name="差_其他部门(按照总人口测算）—20080416_19基金转移支付表 12" xfId="23811"/>
    <cellStyle name="差_其他部门(按照总人口测算）—20080416_19基金转移支付表 13" xfId="23812"/>
    <cellStyle name="差_其他部门(按照总人口测算）—20080416_19基金转移支付表 14" xfId="23813"/>
    <cellStyle name="差_其他部门(按照总人口测算）—20080416_19基金转移支付表 15" xfId="23814"/>
    <cellStyle name="差_其他部门(按照总人口测算）—20080416_19基金转移支付表 16" xfId="23815"/>
    <cellStyle name="差_其他部门(按照总人口测算）—20080416_19基金转移支付表 17" xfId="23816"/>
    <cellStyle name="差_其他部门(按照总人口测算）—20080416_19基金转移支付表 18" xfId="23817"/>
    <cellStyle name="差_其他部门(按照总人口测算）—20080416_19基金转移支付表 2" xfId="23818"/>
    <cellStyle name="差_其他部门(按照总人口测算）—20080416_19基金转移支付表 3" xfId="23819"/>
    <cellStyle name="差_其他部门(按照总人口测算）—20080416_19基金转移支付表 4" xfId="23820"/>
    <cellStyle name="差_其他部门(按照总人口测算）—20080416_19基金转移支付表 5" xfId="23821"/>
    <cellStyle name="差_其他部门(按照总人口测算）—20080416_19基金转移支付表 6" xfId="23822"/>
    <cellStyle name="差_其他部门(按照总人口测算）—20080416_19基金转移支付表 7" xfId="23823"/>
    <cellStyle name="差_其他部门(按照总人口测算）—20080416_19基金转移支付表 8" xfId="23824"/>
    <cellStyle name="差_其他部门(按照总人口测算）—20080416_19基金转移支付表 9" xfId="23825"/>
    <cellStyle name="差_其他部门(按照总人口测算）—20080416_19全县一般支" xfId="23826"/>
    <cellStyle name="差_其他部门(按照总人口测算）—20080416_19全县一般支 10" xfId="23827"/>
    <cellStyle name="差_其他部门(按照总人口测算）—20080416_19全县一般支 11" xfId="23828"/>
    <cellStyle name="差_其他部门(按照总人口测算）—20080416_19全县一般支 12" xfId="23829"/>
    <cellStyle name="差_其他部门(按照总人口测算）—20080416_19全县一般支 13" xfId="23830"/>
    <cellStyle name="差_其他部门(按照总人口测算）—20080416_19全县一般支 14" xfId="23831"/>
    <cellStyle name="差_其他部门(按照总人口测算）—20080416_19全县一般支 15" xfId="23832"/>
    <cellStyle name="差_其他部门(按照总人口测算）—20080416_19全县一般支 16" xfId="23833"/>
    <cellStyle name="差_其他部门(按照总人口测算）—20080416_19全县一般支 17" xfId="23834"/>
    <cellStyle name="差_其他部门(按照总人口测算）—20080416_19全县一般支 18" xfId="23835"/>
    <cellStyle name="差_其他部门(按照总人口测算）—20080416_19全县一般支 2" xfId="23836"/>
    <cellStyle name="差_其他部门(按照总人口测算）—20080416_19全县一般支 3" xfId="23837"/>
    <cellStyle name="差_其他部门(按照总人口测算）—20080416_19全县一般支 4" xfId="23838"/>
    <cellStyle name="差_其他部门(按照总人口测算）—20080416_19全县一般支 5" xfId="23839"/>
    <cellStyle name="差_其他部门(按照总人口测算）—20080416_19全县一般支 6" xfId="23840"/>
    <cellStyle name="差_其他部门(按照总人口测算）—20080416_19全县一般支 7" xfId="23841"/>
    <cellStyle name="差_其他部门(按照总人口测算）—20080416_19全县一般支 8" xfId="23842"/>
    <cellStyle name="差_其他部门(按照总人口测算）—20080416_19全县一般支 9" xfId="23843"/>
    <cellStyle name="差_其他部门(按照总人口测算）—20080416_Sheet3" xfId="23844"/>
    <cellStyle name="差_其他部门(按照总人口测算）—20080416_Sheet3 10" xfId="23845"/>
    <cellStyle name="差_其他部门(按照总人口测算）—20080416_Sheet3 11" xfId="23846"/>
    <cellStyle name="差_其他部门(按照总人口测算）—20080416_Sheet3 12" xfId="23847"/>
    <cellStyle name="差_其他部门(按照总人口测算）—20080416_Sheet3 13" xfId="23848"/>
    <cellStyle name="差_其他部门(按照总人口测算）—20080416_Sheet3 14" xfId="23849"/>
    <cellStyle name="差_其他部门(按照总人口测算）—20080416_Sheet3 15" xfId="23850"/>
    <cellStyle name="差_其他部门(按照总人口测算）—20080416_Sheet3 16" xfId="23851"/>
    <cellStyle name="差_其他部门(按照总人口测算）—20080416_Sheet3 17" xfId="23852"/>
    <cellStyle name="差_其他部门(按照总人口测算）—20080416_Sheet3 18" xfId="23853"/>
    <cellStyle name="差_其他部门(按照总人口测算）—20080416_Sheet3 2" xfId="23854"/>
    <cellStyle name="差_其他部门(按照总人口测算）—20080416_Sheet3 3" xfId="23855"/>
    <cellStyle name="差_其他部门(按照总人口测算）—20080416_Sheet3 4" xfId="23856"/>
    <cellStyle name="差_其他部门(按照总人口测算）—20080416_Sheet3 5" xfId="23857"/>
    <cellStyle name="差_其他部门(按照总人口测算）—20080416_Sheet3 6" xfId="23858"/>
    <cellStyle name="差_其他部门(按照总人口测算）—20080416_Sheet3 7" xfId="23859"/>
    <cellStyle name="差_其他部门(按照总人口测算）—20080416_Sheet3 8" xfId="23860"/>
    <cellStyle name="差_其他部门(按照总人口测算）—20080416_Sheet3 9" xfId="23861"/>
    <cellStyle name="差_其他部门(按照总人口测算）—20080416_不含人员经费系数" xfId="23862"/>
    <cellStyle name="差_其他部门(按照总人口测算）—20080416_不含人员经费系数_19基金转移支付表" xfId="23863"/>
    <cellStyle name="差_其他部门(按照总人口测算）—20080416_不含人员经费系数_19基金转移支付表 10" xfId="23864"/>
    <cellStyle name="差_其他部门(按照总人口测算）—20080416_不含人员经费系数_19基金转移支付表 11" xfId="23865"/>
    <cellStyle name="差_其他部门(按照总人口测算）—20080416_不含人员经费系数_19基金转移支付表 12" xfId="23866"/>
    <cellStyle name="差_其他部门(按照总人口测算）—20080416_不含人员经费系数_19基金转移支付表 13" xfId="23867"/>
    <cellStyle name="差_其他部门(按照总人口测算）—20080416_不含人员经费系数_19基金转移支付表 14" xfId="23868"/>
    <cellStyle name="差_其他部门(按照总人口测算）—20080416_不含人员经费系数_19基金转移支付表 15" xfId="23869"/>
    <cellStyle name="差_其他部门(按照总人口测算）—20080416_不含人员经费系数_19基金转移支付表 16" xfId="23870"/>
    <cellStyle name="差_其他部门(按照总人口测算）—20080416_不含人员经费系数_19基金转移支付表 17" xfId="23871"/>
    <cellStyle name="差_其他部门(按照总人口测算）—20080416_不含人员经费系数_19基金转移支付表 18" xfId="23872"/>
    <cellStyle name="差_其他部门(按照总人口测算）—20080416_不含人员经费系数_19基金转移支付表 2" xfId="23873"/>
    <cellStyle name="差_其他部门(按照总人口测算）—20080416_不含人员经费系数_19基金转移支付表 3" xfId="23874"/>
    <cellStyle name="差_其他部门(按照总人口测算）—20080416_不含人员经费系数_19基金转移支付表 4" xfId="23875"/>
    <cellStyle name="差_其他部门(按照总人口测算）—20080416_不含人员经费系数_19基金转移支付表 5" xfId="23876"/>
    <cellStyle name="差_其他部门(按照总人口测算）—20080416_不含人员经费系数_19基金转移支付表 6" xfId="23877"/>
    <cellStyle name="差_其他部门(按照总人口测算）—20080416_不含人员经费系数_19基金转移支付表 7" xfId="23878"/>
    <cellStyle name="差_其他部门(按照总人口测算）—20080416_不含人员经费系数_19基金转移支付表 8" xfId="23879"/>
    <cellStyle name="差_其他部门(按照总人口测算）—20080416_不含人员经费系数_19基金转移支付表 9" xfId="23880"/>
    <cellStyle name="差_其他部门(按照总人口测算）—20080416_不含人员经费系数_19全县一般支" xfId="23881"/>
    <cellStyle name="差_其他部门(按照总人口测算）—20080416_不含人员经费系数_19全县一般支 10" xfId="23882"/>
    <cellStyle name="差_其他部门(按照总人口测算）—20080416_不含人员经费系数_19全县一般支 11" xfId="23883"/>
    <cellStyle name="差_其他部门(按照总人口测算）—20080416_不含人员经费系数_19全县一般支 12" xfId="23884"/>
    <cellStyle name="差_其他部门(按照总人口测算）—20080416_不含人员经费系数_19全县一般支 13" xfId="23885"/>
    <cellStyle name="差_其他部门(按照总人口测算）—20080416_不含人员经费系数_19全县一般支 14" xfId="23886"/>
    <cellStyle name="差_其他部门(按照总人口测算）—20080416_不含人员经费系数_19全县一般支 15" xfId="23887"/>
    <cellStyle name="差_其他部门(按照总人口测算）—20080416_不含人员经费系数_19全县一般支 16" xfId="23888"/>
    <cellStyle name="差_其他部门(按照总人口测算）—20080416_不含人员经费系数_19全县一般支 17" xfId="23889"/>
    <cellStyle name="差_其他部门(按照总人口测算）—20080416_不含人员经费系数_19全县一般支 18" xfId="23890"/>
    <cellStyle name="差_其他部门(按照总人口测算）—20080416_不含人员经费系数_19全县一般支 2" xfId="23891"/>
    <cellStyle name="差_其他部门(按照总人口测算）—20080416_不含人员经费系数_19全县一般支 3" xfId="23892"/>
    <cellStyle name="差_其他部门(按照总人口测算）—20080416_不含人员经费系数_19全县一般支 4" xfId="23893"/>
    <cellStyle name="差_其他部门(按照总人口测算）—20080416_不含人员经费系数_19全县一般支 5" xfId="23894"/>
    <cellStyle name="差_其他部门(按照总人口测算）—20080416_不含人员经费系数_19全县一般支 6" xfId="23895"/>
    <cellStyle name="差_其他部门(按照总人口测算）—20080416_不含人员经费系数_19全县一般支 7" xfId="23896"/>
    <cellStyle name="差_其他部门(按照总人口测算）—20080416_不含人员经费系数_19全县一般支 8" xfId="23897"/>
    <cellStyle name="差_其他部门(按照总人口测算）—20080416_不含人员经费系数_19全县一般支 9" xfId="23898"/>
    <cellStyle name="差_其他部门(按照总人口测算）—20080416_不含人员经费系数_Sheet3" xfId="23899"/>
    <cellStyle name="差_其他部门(按照总人口测算）—20080416_不含人员经费系数_Sheet3 10" xfId="23900"/>
    <cellStyle name="差_其他部门(按照总人口测算）—20080416_不含人员经费系数_Sheet3 11" xfId="23901"/>
    <cellStyle name="差_其他部门(按照总人口测算）—20080416_不含人员经费系数_Sheet3 12" xfId="23902"/>
    <cellStyle name="差_其他部门(按照总人口测算）—20080416_不含人员经费系数_Sheet3 13" xfId="23903"/>
    <cellStyle name="差_其他部门(按照总人口测算）—20080416_不含人员经费系数_Sheet3 14" xfId="23904"/>
    <cellStyle name="差_其他部门(按照总人口测算）—20080416_不含人员经费系数_Sheet3 15" xfId="23905"/>
    <cellStyle name="差_其他部门(按照总人口测算）—20080416_不含人员经费系数_Sheet3 16" xfId="23906"/>
    <cellStyle name="差_其他部门(按照总人口测算）—20080416_不含人员经费系数_Sheet3 17" xfId="23907"/>
    <cellStyle name="差_其他部门(按照总人口测算）—20080416_不含人员经费系数_Sheet3 18" xfId="23908"/>
    <cellStyle name="差_其他部门(按照总人口测算）—20080416_不含人员经费系数_Sheet3 2" xfId="23909"/>
    <cellStyle name="差_其他部门(按照总人口测算）—20080416_不含人员经费系数_Sheet3 3" xfId="23910"/>
    <cellStyle name="差_其他部门(按照总人口测算）—20080416_不含人员经费系数_Sheet3 4" xfId="23911"/>
    <cellStyle name="差_其他部门(按照总人口测算）—20080416_不含人员经费系数_Sheet3 5" xfId="23912"/>
    <cellStyle name="差_其他部门(按照总人口测算）—20080416_不含人员经费系数_Sheet3 6" xfId="23913"/>
    <cellStyle name="差_其他部门(按照总人口测算）—20080416_不含人员经费系数_Sheet3 7" xfId="23914"/>
    <cellStyle name="差_其他部门(按照总人口测算）—20080416_不含人员经费系数_Sheet3 8" xfId="23915"/>
    <cellStyle name="差_其他部门(按照总人口测算）—20080416_不含人员经费系数_Sheet3 9" xfId="23916"/>
    <cellStyle name="差_其他部门(按照总人口测算）—20080416_不含人员经费系数_古塔" xfId="23917"/>
    <cellStyle name="差_其他部门(按照总人口测算）—20080416_不含人员经费系数_义县" xfId="23918"/>
    <cellStyle name="差_其他部门(按照总人口测算）—20080416_古塔" xfId="23919"/>
    <cellStyle name="差_其他部门(按照总人口测算）—20080416_民生政策最低支出需求" xfId="23920"/>
    <cellStyle name="差_其他部门(按照总人口测算）—20080416_民生政策最低支出需求_19基金转移支付表" xfId="23921"/>
    <cellStyle name="差_其他部门(按照总人口测算）—20080416_民生政策最低支出需求_19基金转移支付表 10" xfId="23922"/>
    <cellStyle name="差_其他部门(按照总人口测算）—20080416_民生政策最低支出需求_19基金转移支付表 11" xfId="23923"/>
    <cellStyle name="差_其他部门(按照总人口测算）—20080416_民生政策最低支出需求_19基金转移支付表 12" xfId="23924"/>
    <cellStyle name="差_其他部门(按照总人口测算）—20080416_民生政策最低支出需求_19基金转移支付表 13" xfId="23925"/>
    <cellStyle name="差_其他部门(按照总人口测算）—20080416_民生政策最低支出需求_19基金转移支付表 14" xfId="23926"/>
    <cellStyle name="差_其他部门(按照总人口测算）—20080416_民生政策最低支出需求_19基金转移支付表 15" xfId="23927"/>
    <cellStyle name="差_其他部门(按照总人口测算）—20080416_民生政策最低支出需求_19基金转移支付表 16" xfId="23928"/>
    <cellStyle name="差_其他部门(按照总人口测算）—20080416_民生政策最低支出需求_19基金转移支付表 17" xfId="23929"/>
    <cellStyle name="差_其他部门(按照总人口测算）—20080416_民生政策最低支出需求_19基金转移支付表 18" xfId="23930"/>
    <cellStyle name="差_其他部门(按照总人口测算）—20080416_民生政策最低支出需求_19基金转移支付表 2" xfId="23931"/>
    <cellStyle name="差_其他部门(按照总人口测算）—20080416_民生政策最低支出需求_19基金转移支付表 3" xfId="23932"/>
    <cellStyle name="差_其他部门(按照总人口测算）—20080416_民生政策最低支出需求_19基金转移支付表 4" xfId="23933"/>
    <cellStyle name="差_其他部门(按照总人口测算）—20080416_民生政策最低支出需求_19基金转移支付表 5" xfId="23934"/>
    <cellStyle name="差_其他部门(按照总人口测算）—20080416_民生政策最低支出需求_19基金转移支付表 6" xfId="23935"/>
    <cellStyle name="差_其他部门(按照总人口测算）—20080416_民生政策最低支出需求_19基金转移支付表 7" xfId="23936"/>
    <cellStyle name="差_其他部门(按照总人口测算）—20080416_民生政策最低支出需求_19基金转移支付表 8" xfId="23937"/>
    <cellStyle name="差_其他部门(按照总人口测算）—20080416_民生政策最低支出需求_19基金转移支付表 9" xfId="23938"/>
    <cellStyle name="差_其他部门(按照总人口测算）—20080416_民生政策最低支出需求_19全县一般支" xfId="23939"/>
    <cellStyle name="差_其他部门(按照总人口测算）—20080416_民生政策最低支出需求_19全县一般支 10" xfId="23940"/>
    <cellStyle name="差_其他部门(按照总人口测算）—20080416_民生政策最低支出需求_19全县一般支 11" xfId="23941"/>
    <cellStyle name="差_其他部门(按照总人口测算）—20080416_民生政策最低支出需求_19全县一般支 12" xfId="23942"/>
    <cellStyle name="差_其他部门(按照总人口测算）—20080416_民生政策最低支出需求_19全县一般支 13" xfId="23943"/>
    <cellStyle name="差_其他部门(按照总人口测算）—20080416_民生政策最低支出需求_19全县一般支 14" xfId="23944"/>
    <cellStyle name="差_其他部门(按照总人口测算）—20080416_民生政策最低支出需求_19全县一般支 15" xfId="23945"/>
    <cellStyle name="差_其他部门(按照总人口测算）—20080416_民生政策最低支出需求_19全县一般支 16" xfId="23946"/>
    <cellStyle name="差_其他部门(按照总人口测算）—20080416_民生政策最低支出需求_19全县一般支 17" xfId="23947"/>
    <cellStyle name="差_其他部门(按照总人口测算）—20080416_民生政策最低支出需求_19全县一般支 18" xfId="23948"/>
    <cellStyle name="差_其他部门(按照总人口测算）—20080416_民生政策最低支出需求_19全县一般支 2" xfId="23949"/>
    <cellStyle name="差_其他部门(按照总人口测算）—20080416_民生政策最低支出需求_19全县一般支 3" xfId="23950"/>
    <cellStyle name="差_其他部门(按照总人口测算）—20080416_民生政策最低支出需求_19全县一般支 4" xfId="23951"/>
    <cellStyle name="差_其他部门(按照总人口测算）—20080416_民生政策最低支出需求_19全县一般支 5" xfId="23952"/>
    <cellStyle name="差_其他部门(按照总人口测算）—20080416_民生政策最低支出需求_19全县一般支 6" xfId="23953"/>
    <cellStyle name="差_其他部门(按照总人口测算）—20080416_民生政策最低支出需求_19全县一般支 7" xfId="23954"/>
    <cellStyle name="差_其他部门(按照总人口测算）—20080416_民生政策最低支出需求_19全县一般支 8" xfId="23955"/>
    <cellStyle name="差_其他部门(按照总人口测算）—20080416_民生政策最低支出需求_19全县一般支 9" xfId="23956"/>
    <cellStyle name="差_其他部门(按照总人口测算）—20080416_民生政策最低支出需求_Sheet3" xfId="23957"/>
    <cellStyle name="差_其他部门(按照总人口测算）—20080416_民生政策最低支出需求_Sheet3 10" xfId="23958"/>
    <cellStyle name="差_其他部门(按照总人口测算）—20080416_民生政策最低支出需求_Sheet3 11" xfId="23959"/>
    <cellStyle name="差_其他部门(按照总人口测算）—20080416_民生政策最低支出需求_Sheet3 12" xfId="23960"/>
    <cellStyle name="差_其他部门(按照总人口测算）—20080416_民生政策最低支出需求_Sheet3 13" xfId="23961"/>
    <cellStyle name="差_其他部门(按照总人口测算）—20080416_民生政策最低支出需求_Sheet3 14" xfId="23962"/>
    <cellStyle name="差_其他部门(按照总人口测算）—20080416_民生政策最低支出需求_Sheet3 15" xfId="23963"/>
    <cellStyle name="差_其他部门(按照总人口测算）—20080416_民生政策最低支出需求_Sheet3 16" xfId="23964"/>
    <cellStyle name="差_其他部门(按照总人口测算）—20080416_民生政策最低支出需求_Sheet3 17" xfId="23965"/>
    <cellStyle name="差_其他部门(按照总人口测算）—20080416_民生政策最低支出需求_Sheet3 18" xfId="23966"/>
    <cellStyle name="差_其他部门(按照总人口测算）—20080416_民生政策最低支出需求_Sheet3 2" xfId="23967"/>
    <cellStyle name="差_其他部门(按照总人口测算）—20080416_民生政策最低支出需求_Sheet3 3" xfId="23968"/>
    <cellStyle name="差_其他部门(按照总人口测算）—20080416_民生政策最低支出需求_Sheet3 4" xfId="23969"/>
    <cellStyle name="差_其他部门(按照总人口测算）—20080416_民生政策最低支出需求_Sheet3 5" xfId="23970"/>
    <cellStyle name="差_其他部门(按照总人口测算）—20080416_民生政策最低支出需求_Sheet3 6" xfId="23971"/>
    <cellStyle name="差_其他部门(按照总人口测算）—20080416_民生政策最低支出需求_Sheet3 7" xfId="23972"/>
    <cellStyle name="差_其他部门(按照总人口测算）—20080416_民生政策最低支出需求_Sheet3 8" xfId="23973"/>
    <cellStyle name="差_其他部门(按照总人口测算）—20080416_民生政策最低支出需求_Sheet3 9" xfId="23974"/>
    <cellStyle name="差_其他部门(按照总人口测算）—20080416_民生政策最低支出需求_古塔" xfId="23975"/>
    <cellStyle name="差_其他部门(按照总人口测算）—20080416_民生政策最低支出需求_义县" xfId="23976"/>
    <cellStyle name="差_其他部门(按照总人口测算）—20080416_县市旗测算-新科目（含人口规模效应）" xfId="23977"/>
    <cellStyle name="差_其他部门(按照总人口测算）—20080416_县市旗测算-新科目（含人口规模效应）_19基金转移支付表" xfId="23978"/>
    <cellStyle name="差_其他部门(按照总人口测算）—20080416_县市旗测算-新科目（含人口规模效应）_19基金转移支付表 10" xfId="23979"/>
    <cellStyle name="差_其他部门(按照总人口测算）—20080416_县市旗测算-新科目（含人口规模效应）_19基金转移支付表 11" xfId="23980"/>
    <cellStyle name="差_其他部门(按照总人口测算）—20080416_县市旗测算-新科目（含人口规模效应）_19基金转移支付表 12" xfId="23981"/>
    <cellStyle name="差_其他部门(按照总人口测算）—20080416_县市旗测算-新科目（含人口规模效应）_19基金转移支付表 13" xfId="23982"/>
    <cellStyle name="差_其他部门(按照总人口测算）—20080416_县市旗测算-新科目（含人口规模效应）_19基金转移支付表 14" xfId="23983"/>
    <cellStyle name="差_其他部门(按照总人口测算）—20080416_县市旗测算-新科目（含人口规模效应）_19基金转移支付表 15" xfId="23984"/>
    <cellStyle name="差_其他部门(按照总人口测算）—20080416_县市旗测算-新科目（含人口规模效应）_19基金转移支付表 16" xfId="23985"/>
    <cellStyle name="差_其他部门(按照总人口测算）—20080416_县市旗测算-新科目（含人口规模效应）_19基金转移支付表 17" xfId="23986"/>
    <cellStyle name="差_其他部门(按照总人口测算）—20080416_县市旗测算-新科目（含人口规模效应）_19基金转移支付表 18" xfId="23987"/>
    <cellStyle name="差_其他部门(按照总人口测算）—20080416_县市旗测算-新科目（含人口规模效应）_19基金转移支付表 2" xfId="23988"/>
    <cellStyle name="差_其他部门(按照总人口测算）—20080416_县市旗测算-新科目（含人口规模效应）_19基金转移支付表 3" xfId="23989"/>
    <cellStyle name="差_其他部门(按照总人口测算）—20080416_县市旗测算-新科目（含人口规模效应）_19基金转移支付表 4" xfId="23990"/>
    <cellStyle name="差_其他部门(按照总人口测算）—20080416_县市旗测算-新科目（含人口规模效应）_19基金转移支付表 5" xfId="23991"/>
    <cellStyle name="差_其他部门(按照总人口测算）—20080416_县市旗测算-新科目（含人口规模效应）_19基金转移支付表 6" xfId="23992"/>
    <cellStyle name="差_其他部门(按照总人口测算）—20080416_县市旗测算-新科目（含人口规模效应）_19基金转移支付表 7" xfId="23993"/>
    <cellStyle name="差_其他部门(按照总人口测算）—20080416_县市旗测算-新科目（含人口规模效应）_19基金转移支付表 8" xfId="23994"/>
    <cellStyle name="差_其他部门(按照总人口测算）—20080416_县市旗测算-新科目（含人口规模效应）_19基金转移支付表 9" xfId="23995"/>
    <cellStyle name="差_其他部门(按照总人口测算）—20080416_县市旗测算-新科目（含人口规模效应）_19全县一般支" xfId="23996"/>
    <cellStyle name="差_其他部门(按照总人口测算）—20080416_县市旗测算-新科目（含人口规模效应）_19全县一般支 10" xfId="23997"/>
    <cellStyle name="差_其他部门(按照总人口测算）—20080416_县市旗测算-新科目（含人口规模效应）_19全县一般支 11" xfId="23998"/>
    <cellStyle name="差_其他部门(按照总人口测算）—20080416_县市旗测算-新科目（含人口规模效应）_19全县一般支 12" xfId="23999"/>
    <cellStyle name="差_其他部门(按照总人口测算）—20080416_县市旗测算-新科目（含人口规模效应）_19全县一般支 13" xfId="24000"/>
    <cellStyle name="差_其他部门(按照总人口测算）—20080416_县市旗测算-新科目（含人口规模效应）_19全县一般支 14" xfId="24001"/>
    <cellStyle name="差_其他部门(按照总人口测算）—20080416_县市旗测算-新科目（含人口规模效应）_19全县一般支 15" xfId="24002"/>
    <cellStyle name="差_其他部门(按照总人口测算）—20080416_县市旗测算-新科目（含人口规模效应）_19全县一般支 16" xfId="24003"/>
    <cellStyle name="差_其他部门(按照总人口测算）—20080416_县市旗测算-新科目（含人口规模效应）_19全县一般支 17" xfId="24004"/>
    <cellStyle name="差_其他部门(按照总人口测算）—20080416_县市旗测算-新科目（含人口规模效应）_19全县一般支 18" xfId="24005"/>
    <cellStyle name="差_其他部门(按照总人口测算）—20080416_县市旗测算-新科目（含人口规模效应）_19全县一般支 2" xfId="24006"/>
    <cellStyle name="差_其他部门(按照总人口测算）—20080416_县市旗测算-新科目（含人口规模效应）_19全县一般支 3" xfId="24007"/>
    <cellStyle name="差_其他部门(按照总人口测算）—20080416_县市旗测算-新科目（含人口规模效应）_19全县一般支 4" xfId="24008"/>
    <cellStyle name="差_其他部门(按照总人口测算）—20080416_县市旗测算-新科目（含人口规模效应）_19全县一般支 5" xfId="24009"/>
    <cellStyle name="差_其他部门(按照总人口测算）—20080416_县市旗测算-新科目（含人口规模效应）_19全县一般支 6" xfId="24010"/>
    <cellStyle name="差_其他部门(按照总人口测算）—20080416_县市旗测算-新科目（含人口规模效应）_19全县一般支 7" xfId="24011"/>
    <cellStyle name="差_其他部门(按照总人口测算）—20080416_县市旗测算-新科目（含人口规模效应）_19全县一般支 8" xfId="24012"/>
    <cellStyle name="差_其他部门(按照总人口测算）—20080416_县市旗测算-新科目（含人口规模效应）_19全县一般支 9" xfId="24013"/>
    <cellStyle name="差_其他部门(按照总人口测算）—20080416_县市旗测算-新科目（含人口规模效应）_Sheet3" xfId="24014"/>
    <cellStyle name="差_其他部门(按照总人口测算）—20080416_县市旗测算-新科目（含人口规模效应）_Sheet3 10" xfId="24015"/>
    <cellStyle name="差_其他部门(按照总人口测算）—20080416_县市旗测算-新科目（含人口规模效应）_Sheet3 11" xfId="24016"/>
    <cellStyle name="差_其他部门(按照总人口测算）—20080416_县市旗测算-新科目（含人口规模效应）_Sheet3 12" xfId="24017"/>
    <cellStyle name="差_其他部门(按照总人口测算）—20080416_县市旗测算-新科目（含人口规模效应）_Sheet3 13" xfId="24018"/>
    <cellStyle name="差_其他部门(按照总人口测算）—20080416_县市旗测算-新科目（含人口规模效应）_Sheet3 14" xfId="24019"/>
    <cellStyle name="差_其他部门(按照总人口测算）—20080416_县市旗测算-新科目（含人口规模效应）_Sheet3 15" xfId="24020"/>
    <cellStyle name="差_其他部门(按照总人口测算）—20080416_县市旗测算-新科目（含人口规模效应）_Sheet3 16" xfId="24021"/>
    <cellStyle name="差_其他部门(按照总人口测算）—20080416_县市旗测算-新科目（含人口规模效应）_Sheet3 17" xfId="24022"/>
    <cellStyle name="差_其他部门(按照总人口测算）—20080416_县市旗测算-新科目（含人口规模效应）_Sheet3 18" xfId="24023"/>
    <cellStyle name="差_其他部门(按照总人口测算）—20080416_县市旗测算-新科目（含人口规模效应）_Sheet3 2" xfId="24024"/>
    <cellStyle name="差_其他部门(按照总人口测算）—20080416_县市旗测算-新科目（含人口规模效应）_Sheet3 3" xfId="24025"/>
    <cellStyle name="差_其他部门(按照总人口测算）—20080416_县市旗测算-新科目（含人口规模效应）_Sheet3 4" xfId="24026"/>
    <cellStyle name="差_其他部门(按照总人口测算）—20080416_县市旗测算-新科目（含人口规模效应）_Sheet3 5" xfId="24027"/>
    <cellStyle name="差_其他部门(按照总人口测算）—20080416_县市旗测算-新科目（含人口规模效应）_Sheet3 6" xfId="24028"/>
    <cellStyle name="差_其他部门(按照总人口测算）—20080416_县市旗测算-新科目（含人口规模效应）_Sheet3 7" xfId="24029"/>
    <cellStyle name="差_其他部门(按照总人口测算）—20080416_县市旗测算-新科目（含人口规模效应）_Sheet3 8" xfId="24030"/>
    <cellStyle name="差_其他部门(按照总人口测算）—20080416_县市旗测算-新科目（含人口规模效应）_Sheet3 9" xfId="24031"/>
    <cellStyle name="差_其他部门(按照总人口测算）—20080416_县市旗测算-新科目（含人口规模效应）_古塔" xfId="24032"/>
    <cellStyle name="差_其他部门(按照总人口测算）—20080416_县市旗测算-新科目（含人口规模效应）_义县" xfId="24033"/>
    <cellStyle name="差_其他部门(按照总人口测算）—20080416_义县" xfId="24034"/>
    <cellStyle name="差_青海 缺口县区测算(地方填报)" xfId="24035"/>
    <cellStyle name="差_青海 缺口县区测算(地方填报)_19基金转移支付表" xfId="24036"/>
    <cellStyle name="差_青海 缺口县区测算(地方填报)_19基金转移支付表 10" xfId="24037"/>
    <cellStyle name="差_青海 缺口县区测算(地方填报)_19基金转移支付表 11" xfId="24038"/>
    <cellStyle name="差_青海 缺口县区测算(地方填报)_19基金转移支付表 12" xfId="24039"/>
    <cellStyle name="差_青海 缺口县区测算(地方填报)_19基金转移支付表 13" xfId="24040"/>
    <cellStyle name="差_青海 缺口县区测算(地方填报)_19基金转移支付表 14" xfId="24041"/>
    <cellStyle name="差_青海 缺口县区测算(地方填报)_19基金转移支付表 15" xfId="24042"/>
    <cellStyle name="差_青海 缺口县区测算(地方填报)_19基金转移支付表 16" xfId="24043"/>
    <cellStyle name="差_青海 缺口县区测算(地方填报)_19基金转移支付表 17" xfId="24044"/>
    <cellStyle name="差_青海 缺口县区测算(地方填报)_19基金转移支付表 18" xfId="24045"/>
    <cellStyle name="差_青海 缺口县区测算(地方填报)_19基金转移支付表 2" xfId="24046"/>
    <cellStyle name="差_青海 缺口县区测算(地方填报)_19基金转移支付表 3" xfId="24047"/>
    <cellStyle name="差_青海 缺口县区测算(地方填报)_19基金转移支付表 4" xfId="24048"/>
    <cellStyle name="差_青海 缺口县区测算(地方填报)_19基金转移支付表 5" xfId="24049"/>
    <cellStyle name="差_青海 缺口县区测算(地方填报)_19基金转移支付表 6" xfId="24050"/>
    <cellStyle name="差_青海 缺口县区测算(地方填报)_19基金转移支付表 7" xfId="24051"/>
    <cellStyle name="差_青海 缺口县区测算(地方填报)_19基金转移支付表 8" xfId="24052"/>
    <cellStyle name="差_青海 缺口县区测算(地方填报)_19基金转移支付表 9" xfId="24053"/>
    <cellStyle name="差_青海 缺口县区测算(地方填报)_19全县一般支" xfId="24054"/>
    <cellStyle name="差_青海 缺口县区测算(地方填报)_19全县一般支 10" xfId="24055"/>
    <cellStyle name="差_青海 缺口县区测算(地方填报)_19全县一般支 11" xfId="24056"/>
    <cellStyle name="差_青海 缺口县区测算(地方填报)_19全县一般支 12" xfId="24057"/>
    <cellStyle name="差_青海 缺口县区测算(地方填报)_19全县一般支 13" xfId="24058"/>
    <cellStyle name="差_青海 缺口县区测算(地方填报)_19全县一般支 14" xfId="24059"/>
    <cellStyle name="差_青海 缺口县区测算(地方填报)_19全县一般支 15" xfId="24060"/>
    <cellStyle name="差_青海 缺口县区测算(地方填报)_19全县一般支 16" xfId="24061"/>
    <cellStyle name="差_青海 缺口县区测算(地方填报)_19全县一般支 17" xfId="24062"/>
    <cellStyle name="差_青海 缺口县区测算(地方填报)_19全县一般支 18" xfId="24063"/>
    <cellStyle name="差_青海 缺口县区测算(地方填报)_19全县一般支 2" xfId="24064"/>
    <cellStyle name="差_青海 缺口县区测算(地方填报)_19全县一般支 3" xfId="24065"/>
    <cellStyle name="差_青海 缺口县区测算(地方填报)_19全县一般支 4" xfId="24066"/>
    <cellStyle name="差_青海 缺口县区测算(地方填报)_19全县一般支 5" xfId="24067"/>
    <cellStyle name="差_青海 缺口县区测算(地方填报)_19全县一般支 6" xfId="24068"/>
    <cellStyle name="差_青海 缺口县区测算(地方填报)_19全县一般支 7" xfId="24069"/>
    <cellStyle name="差_青海 缺口县区测算(地方填报)_19全县一般支 8" xfId="24070"/>
    <cellStyle name="差_青海 缺口县区测算(地方填报)_19全县一般支 9" xfId="24071"/>
    <cellStyle name="差_青海 缺口县区测算(地方填报)_Sheet3" xfId="24072"/>
    <cellStyle name="差_青海 缺口县区测算(地方填报)_Sheet3 10" xfId="24073"/>
    <cellStyle name="差_青海 缺口县区测算(地方填报)_Sheet3 11" xfId="24074"/>
    <cellStyle name="差_青海 缺口县区测算(地方填报)_Sheet3 12" xfId="24075"/>
    <cellStyle name="差_青海 缺口县区测算(地方填报)_Sheet3 13" xfId="24076"/>
    <cellStyle name="差_青海 缺口县区测算(地方填报)_Sheet3 14" xfId="24077"/>
    <cellStyle name="差_青海 缺口县区测算(地方填报)_Sheet3 15" xfId="24078"/>
    <cellStyle name="差_青海 缺口县区测算(地方填报)_Sheet3 16" xfId="24079"/>
    <cellStyle name="差_青海 缺口县区测算(地方填报)_Sheet3 17" xfId="24080"/>
    <cellStyle name="差_青海 缺口县区测算(地方填报)_Sheet3 18" xfId="24081"/>
    <cellStyle name="差_青海 缺口县区测算(地方填报)_Sheet3 2" xfId="24082"/>
    <cellStyle name="差_青海 缺口县区测算(地方填报)_Sheet3 3" xfId="24083"/>
    <cellStyle name="差_青海 缺口县区测算(地方填报)_Sheet3 4" xfId="24084"/>
    <cellStyle name="差_青海 缺口县区测算(地方填报)_Sheet3 5" xfId="24085"/>
    <cellStyle name="差_青海 缺口县区测算(地方填报)_Sheet3 6" xfId="24086"/>
    <cellStyle name="差_青海 缺口县区测算(地方填报)_Sheet3 7" xfId="24087"/>
    <cellStyle name="差_青海 缺口县区测算(地方填报)_Sheet3 8" xfId="24088"/>
    <cellStyle name="差_青海 缺口县区测算(地方填报)_Sheet3 9" xfId="24089"/>
    <cellStyle name="差_青海 缺口县区测算(地方填报)_古塔" xfId="24090"/>
    <cellStyle name="差_青海 缺口县区测算(地方填报)_义县" xfId="24091"/>
    <cellStyle name="差_缺口县区测算" xfId="24092"/>
    <cellStyle name="差_缺口县区测算（11.13）" xfId="24093"/>
    <cellStyle name="差_缺口县区测算（11.13）_19基金转移支付表" xfId="24094"/>
    <cellStyle name="差_缺口县区测算（11.13）_19基金转移支付表 10" xfId="24095"/>
    <cellStyle name="差_缺口县区测算（11.13）_19基金转移支付表 11" xfId="24096"/>
    <cellStyle name="差_缺口县区测算（11.13）_19基金转移支付表 12" xfId="24097"/>
    <cellStyle name="差_缺口县区测算（11.13）_19基金转移支付表 13" xfId="24098"/>
    <cellStyle name="差_缺口县区测算（11.13）_19基金转移支付表 14" xfId="24099"/>
    <cellStyle name="差_缺口县区测算（11.13）_19基金转移支付表 15" xfId="24100"/>
    <cellStyle name="差_缺口县区测算（11.13）_19基金转移支付表 16" xfId="24101"/>
    <cellStyle name="差_缺口县区测算（11.13）_19基金转移支付表 17" xfId="24102"/>
    <cellStyle name="差_缺口县区测算（11.13）_19基金转移支付表 18" xfId="24103"/>
    <cellStyle name="差_缺口县区测算（11.13）_19基金转移支付表 2" xfId="24104"/>
    <cellStyle name="差_缺口县区测算（11.13）_19基金转移支付表 3" xfId="24105"/>
    <cellStyle name="差_缺口县区测算（11.13）_19基金转移支付表 4" xfId="24106"/>
    <cellStyle name="差_缺口县区测算（11.13）_19基金转移支付表 5" xfId="24107"/>
    <cellStyle name="差_缺口县区测算（11.13）_19基金转移支付表 6" xfId="24108"/>
    <cellStyle name="差_缺口县区测算（11.13）_19基金转移支付表 7" xfId="24109"/>
    <cellStyle name="差_缺口县区测算（11.13）_19基金转移支付表 8" xfId="24110"/>
    <cellStyle name="差_缺口县区测算（11.13）_19基金转移支付表 9" xfId="24111"/>
    <cellStyle name="差_缺口县区测算（11.13）_19全县一般支" xfId="24112"/>
    <cellStyle name="差_缺口县区测算（11.13）_19全县一般支 10" xfId="24113"/>
    <cellStyle name="差_缺口县区测算（11.13）_19全县一般支 11" xfId="24114"/>
    <cellStyle name="差_缺口县区测算（11.13）_19全县一般支 12" xfId="24115"/>
    <cellStyle name="差_缺口县区测算（11.13）_19全县一般支 13" xfId="24116"/>
    <cellStyle name="差_缺口县区测算（11.13）_19全县一般支 14" xfId="24117"/>
    <cellStyle name="差_缺口县区测算（11.13）_19全县一般支 15" xfId="24118"/>
    <cellStyle name="差_缺口县区测算（11.13）_19全县一般支 16" xfId="24119"/>
    <cellStyle name="差_缺口县区测算（11.13）_19全县一般支 17" xfId="24120"/>
    <cellStyle name="差_缺口县区测算（11.13）_19全县一般支 18" xfId="24121"/>
    <cellStyle name="差_缺口县区测算（11.13）_19全县一般支 2" xfId="24122"/>
    <cellStyle name="差_缺口县区测算（11.13）_19全县一般支 3" xfId="24123"/>
    <cellStyle name="差_缺口县区测算（11.13）_19全县一般支 4" xfId="24124"/>
    <cellStyle name="差_缺口县区测算（11.13）_19全县一般支 5" xfId="24125"/>
    <cellStyle name="差_缺口县区测算（11.13）_19全县一般支 6" xfId="24126"/>
    <cellStyle name="差_缺口县区测算（11.13）_19全县一般支 7" xfId="24127"/>
    <cellStyle name="差_缺口县区测算（11.13）_19全县一般支 8" xfId="24128"/>
    <cellStyle name="差_缺口县区测算（11.13）_19全县一般支 9" xfId="24129"/>
    <cellStyle name="差_缺口县区测算（11.13）_Sheet3" xfId="24130"/>
    <cellStyle name="差_缺口县区测算（11.13）_Sheet3 10" xfId="24131"/>
    <cellStyle name="差_缺口县区测算（11.13）_Sheet3 11" xfId="24132"/>
    <cellStyle name="差_缺口县区测算（11.13）_Sheet3 12" xfId="24133"/>
    <cellStyle name="差_缺口县区测算（11.13）_Sheet3 13" xfId="24134"/>
    <cellStyle name="差_缺口县区测算（11.13）_Sheet3 14" xfId="24135"/>
    <cellStyle name="差_缺口县区测算（11.13）_Sheet3 15" xfId="24136"/>
    <cellStyle name="差_缺口县区测算（11.13）_Sheet3 16" xfId="24137"/>
    <cellStyle name="差_缺口县区测算（11.13）_Sheet3 17" xfId="24138"/>
    <cellStyle name="差_缺口县区测算（11.13）_Sheet3 18" xfId="24139"/>
    <cellStyle name="差_缺口县区测算（11.13）_Sheet3 2" xfId="24140"/>
    <cellStyle name="差_缺口县区测算（11.13）_Sheet3 3" xfId="24141"/>
    <cellStyle name="差_缺口县区测算（11.13）_Sheet3 4" xfId="24142"/>
    <cellStyle name="差_缺口县区测算（11.13）_Sheet3 5" xfId="24143"/>
    <cellStyle name="差_缺口县区测算（11.13）_Sheet3 6" xfId="24144"/>
    <cellStyle name="差_缺口县区测算（11.13）_Sheet3 7" xfId="24145"/>
    <cellStyle name="差_缺口县区测算（11.13）_Sheet3 8" xfId="24146"/>
    <cellStyle name="差_缺口县区测算（11.13）_Sheet3 9" xfId="24147"/>
    <cellStyle name="差_缺口县区测算（11.13）_古塔" xfId="24148"/>
    <cellStyle name="差_缺口县区测算（11.13）_义县" xfId="24149"/>
    <cellStyle name="差_缺口县区测算(按2007支出增长25%测算)" xfId="24150"/>
    <cellStyle name="差_缺口县区测算(按2007支出增长25%测算)_19基金转移支付表" xfId="24151"/>
    <cellStyle name="差_缺口县区测算(按2007支出增长25%测算)_19基金转移支付表 10" xfId="24152"/>
    <cellStyle name="差_缺口县区测算(按2007支出增长25%测算)_19基金转移支付表 11" xfId="24153"/>
    <cellStyle name="差_缺口县区测算(按2007支出增长25%测算)_19基金转移支付表 12" xfId="24154"/>
    <cellStyle name="差_缺口县区测算(按2007支出增长25%测算)_19基金转移支付表 13" xfId="24155"/>
    <cellStyle name="差_缺口县区测算(按2007支出增长25%测算)_19基金转移支付表 14" xfId="24156"/>
    <cellStyle name="差_缺口县区测算(按2007支出增长25%测算)_19基金转移支付表 15" xfId="24157"/>
    <cellStyle name="差_缺口县区测算(按2007支出增长25%测算)_19基金转移支付表 16" xfId="24158"/>
    <cellStyle name="差_缺口县区测算(按2007支出增长25%测算)_19基金转移支付表 17" xfId="24159"/>
    <cellStyle name="差_缺口县区测算(按2007支出增长25%测算)_19基金转移支付表 18" xfId="24160"/>
    <cellStyle name="差_缺口县区测算(按2007支出增长25%测算)_19基金转移支付表 2" xfId="24161"/>
    <cellStyle name="差_缺口县区测算(按2007支出增长25%测算)_19基金转移支付表 3" xfId="24162"/>
    <cellStyle name="差_缺口县区测算(按2007支出增长25%测算)_19基金转移支付表 4" xfId="24163"/>
    <cellStyle name="差_缺口县区测算(按2007支出增长25%测算)_19基金转移支付表 5" xfId="24164"/>
    <cellStyle name="差_缺口县区测算(按2007支出增长25%测算)_19基金转移支付表 6" xfId="24165"/>
    <cellStyle name="差_缺口县区测算(按2007支出增长25%测算)_19基金转移支付表 7" xfId="24166"/>
    <cellStyle name="差_缺口县区测算(按2007支出增长25%测算)_19基金转移支付表 8" xfId="24167"/>
    <cellStyle name="差_缺口县区测算(按2007支出增长25%测算)_19基金转移支付表 9" xfId="24168"/>
    <cellStyle name="差_缺口县区测算(按2007支出增长25%测算)_19全县一般支" xfId="24169"/>
    <cellStyle name="差_缺口县区测算(按2007支出增长25%测算)_19全县一般支 10" xfId="24170"/>
    <cellStyle name="差_缺口县区测算(按2007支出增长25%测算)_19全县一般支 11" xfId="24171"/>
    <cellStyle name="差_缺口县区测算(按2007支出增长25%测算)_19全县一般支 12" xfId="24172"/>
    <cellStyle name="差_缺口县区测算(按2007支出增长25%测算)_19全县一般支 13" xfId="24173"/>
    <cellStyle name="差_缺口县区测算(按2007支出增长25%测算)_19全县一般支 14" xfId="24174"/>
    <cellStyle name="差_缺口县区测算(按2007支出增长25%测算)_19全县一般支 15" xfId="24175"/>
    <cellStyle name="差_缺口县区测算(按2007支出增长25%测算)_19全县一般支 16" xfId="24176"/>
    <cellStyle name="差_缺口县区测算(按2007支出增长25%测算)_19全县一般支 17" xfId="24177"/>
    <cellStyle name="差_缺口县区测算(按2007支出增长25%测算)_19全县一般支 18" xfId="24178"/>
    <cellStyle name="差_缺口县区测算(按2007支出增长25%测算)_19全县一般支 2" xfId="24179"/>
    <cellStyle name="差_缺口县区测算(按2007支出增长25%测算)_19全县一般支 3" xfId="24180"/>
    <cellStyle name="差_缺口县区测算(按2007支出增长25%测算)_19全县一般支 4" xfId="24181"/>
    <cellStyle name="差_缺口县区测算(按2007支出增长25%测算)_19全县一般支 5" xfId="24182"/>
    <cellStyle name="差_缺口县区测算(按2007支出增长25%测算)_19全县一般支 6" xfId="24183"/>
    <cellStyle name="差_缺口县区测算(按2007支出增长25%测算)_19全县一般支 7" xfId="24184"/>
    <cellStyle name="差_缺口县区测算(按2007支出增长25%测算)_19全县一般支 8" xfId="24185"/>
    <cellStyle name="差_缺口县区测算(按2007支出增长25%测算)_19全县一般支 9" xfId="24186"/>
    <cellStyle name="差_缺口县区测算(按2007支出增长25%测算)_Sheet3" xfId="24187"/>
    <cellStyle name="差_缺口县区测算(按2007支出增长25%测算)_Sheet3 10" xfId="24188"/>
    <cellStyle name="差_缺口县区测算(按2007支出增长25%测算)_Sheet3 11" xfId="24189"/>
    <cellStyle name="差_缺口县区测算(按2007支出增长25%测算)_Sheet3 12" xfId="24190"/>
    <cellStyle name="差_缺口县区测算(按2007支出增长25%测算)_Sheet3 13" xfId="24191"/>
    <cellStyle name="差_缺口县区测算(按2007支出增长25%测算)_Sheet3 14" xfId="24192"/>
    <cellStyle name="差_缺口县区测算(按2007支出增长25%测算)_Sheet3 15" xfId="24193"/>
    <cellStyle name="差_缺口县区测算(按2007支出增长25%测算)_Sheet3 16" xfId="24194"/>
    <cellStyle name="差_缺口县区测算(按2007支出增长25%测算)_Sheet3 17" xfId="24195"/>
    <cellStyle name="差_缺口县区测算(按2007支出增长25%测算)_Sheet3 18" xfId="24196"/>
    <cellStyle name="差_缺口县区测算(按2007支出增长25%测算)_Sheet3 2" xfId="24197"/>
    <cellStyle name="差_缺口县区测算(按2007支出增长25%测算)_Sheet3 3" xfId="24198"/>
    <cellStyle name="差_缺口县区测算(按2007支出增长25%测算)_Sheet3 4" xfId="24199"/>
    <cellStyle name="差_缺口县区测算(按2007支出增长25%测算)_Sheet3 5" xfId="24200"/>
    <cellStyle name="差_缺口县区测算(按2007支出增长25%测算)_Sheet3 6" xfId="24201"/>
    <cellStyle name="差_缺口县区测算(按2007支出增长25%测算)_Sheet3 7" xfId="24202"/>
    <cellStyle name="差_缺口县区测算(按2007支出增长25%测算)_Sheet3 8" xfId="24203"/>
    <cellStyle name="差_缺口县区测算(按2007支出增长25%测算)_Sheet3 9" xfId="24204"/>
    <cellStyle name="差_缺口县区测算(按2007支出增长25%测算)_古塔" xfId="24205"/>
    <cellStyle name="差_缺口县区测算(按2007支出增长25%测算)_义县" xfId="24206"/>
    <cellStyle name="差_缺口县区测算(按核定人数)" xfId="24207"/>
    <cellStyle name="差_缺口县区测算(按核定人数)_19基金转移支付表" xfId="24208"/>
    <cellStyle name="差_缺口县区测算(按核定人数)_19基金转移支付表 10" xfId="24209"/>
    <cellStyle name="差_缺口县区测算(按核定人数)_19基金转移支付表 11" xfId="24210"/>
    <cellStyle name="差_缺口县区测算(按核定人数)_19基金转移支付表 12" xfId="24211"/>
    <cellStyle name="差_缺口县区测算(按核定人数)_19基金转移支付表 13" xfId="24212"/>
    <cellStyle name="差_缺口县区测算(按核定人数)_19基金转移支付表 14" xfId="24213"/>
    <cellStyle name="差_缺口县区测算(按核定人数)_19基金转移支付表 15" xfId="24214"/>
    <cellStyle name="差_缺口县区测算(按核定人数)_19基金转移支付表 16" xfId="24215"/>
    <cellStyle name="差_缺口县区测算(按核定人数)_19基金转移支付表 17" xfId="24216"/>
    <cellStyle name="差_缺口县区测算(按核定人数)_19基金转移支付表 18" xfId="24217"/>
    <cellStyle name="差_缺口县区测算(按核定人数)_19基金转移支付表 2" xfId="24218"/>
    <cellStyle name="差_缺口县区测算(按核定人数)_19基金转移支付表 3" xfId="24219"/>
    <cellStyle name="差_缺口县区测算(按核定人数)_19基金转移支付表 4" xfId="24220"/>
    <cellStyle name="差_缺口县区测算(按核定人数)_19基金转移支付表 5" xfId="24221"/>
    <cellStyle name="差_缺口县区测算(按核定人数)_19基金转移支付表 6" xfId="24222"/>
    <cellStyle name="差_缺口县区测算(按核定人数)_19基金转移支付表 7" xfId="24223"/>
    <cellStyle name="差_缺口县区测算(按核定人数)_19基金转移支付表 8" xfId="24224"/>
    <cellStyle name="差_缺口县区测算(按核定人数)_19基金转移支付表 9" xfId="24225"/>
    <cellStyle name="差_缺口县区测算(按核定人数)_19全县一般支" xfId="24226"/>
    <cellStyle name="差_缺口县区测算(按核定人数)_19全县一般支 10" xfId="24227"/>
    <cellStyle name="差_缺口县区测算(按核定人数)_19全县一般支 11" xfId="24228"/>
    <cellStyle name="差_缺口县区测算(按核定人数)_19全县一般支 12" xfId="24229"/>
    <cellStyle name="差_缺口县区测算(按核定人数)_19全县一般支 13" xfId="24230"/>
    <cellStyle name="差_缺口县区测算(按核定人数)_19全县一般支 14" xfId="24231"/>
    <cellStyle name="差_缺口县区测算(按核定人数)_19全县一般支 15" xfId="24232"/>
    <cellStyle name="差_缺口县区测算(按核定人数)_19全县一般支 16" xfId="24233"/>
    <cellStyle name="差_缺口县区测算(按核定人数)_19全县一般支 17" xfId="24234"/>
    <cellStyle name="差_缺口县区测算(按核定人数)_19全县一般支 18" xfId="24235"/>
    <cellStyle name="差_缺口县区测算(按核定人数)_19全县一般支 2" xfId="24236"/>
    <cellStyle name="差_缺口县区测算(按核定人数)_19全县一般支 3" xfId="24237"/>
    <cellStyle name="差_缺口县区测算(按核定人数)_19全县一般支 4" xfId="24238"/>
    <cellStyle name="差_缺口县区测算(按核定人数)_19全县一般支 5" xfId="24239"/>
    <cellStyle name="差_缺口县区测算(按核定人数)_19全县一般支 6" xfId="24240"/>
    <cellStyle name="差_缺口县区测算(按核定人数)_19全县一般支 7" xfId="24241"/>
    <cellStyle name="差_缺口县区测算(按核定人数)_19全县一般支 8" xfId="24242"/>
    <cellStyle name="差_缺口县区测算(按核定人数)_19全县一般支 9" xfId="24243"/>
    <cellStyle name="差_缺口县区测算(按核定人数)_Sheet3" xfId="24244"/>
    <cellStyle name="差_缺口县区测算(按核定人数)_Sheet3 10" xfId="24245"/>
    <cellStyle name="差_缺口县区测算(按核定人数)_Sheet3 11" xfId="24246"/>
    <cellStyle name="差_缺口县区测算(按核定人数)_Sheet3 12" xfId="24247"/>
    <cellStyle name="差_缺口县区测算(按核定人数)_Sheet3 13" xfId="24248"/>
    <cellStyle name="差_缺口县区测算(按核定人数)_Sheet3 14" xfId="24249"/>
    <cellStyle name="差_缺口县区测算(按核定人数)_Sheet3 15" xfId="24250"/>
    <cellStyle name="差_缺口县区测算(按核定人数)_Sheet3 16" xfId="24251"/>
    <cellStyle name="差_缺口县区测算(按核定人数)_Sheet3 17" xfId="24252"/>
    <cellStyle name="差_缺口县区测算(按核定人数)_Sheet3 18" xfId="24253"/>
    <cellStyle name="差_缺口县区测算(按核定人数)_Sheet3 2" xfId="24254"/>
    <cellStyle name="差_缺口县区测算(按核定人数)_Sheet3 3" xfId="24255"/>
    <cellStyle name="差_缺口县区测算(按核定人数)_Sheet3 4" xfId="24256"/>
    <cellStyle name="差_缺口县区测算(按核定人数)_Sheet3 5" xfId="24257"/>
    <cellStyle name="差_缺口县区测算(按核定人数)_Sheet3 6" xfId="24258"/>
    <cellStyle name="差_缺口县区测算(按核定人数)_Sheet3 7" xfId="24259"/>
    <cellStyle name="差_缺口县区测算(按核定人数)_Sheet3 8" xfId="24260"/>
    <cellStyle name="差_缺口县区测算(按核定人数)_Sheet3 9" xfId="24261"/>
    <cellStyle name="差_缺口县区测算(按核定人数)_古塔" xfId="24262"/>
    <cellStyle name="差_缺口县区测算(按核定人数)_义县" xfId="24263"/>
    <cellStyle name="差_缺口县区测算(财政部标准)" xfId="24264"/>
    <cellStyle name="差_缺口县区测算(财政部标准)_19基金转移支付表" xfId="24265"/>
    <cellStyle name="差_缺口县区测算(财政部标准)_19基金转移支付表 10" xfId="24266"/>
    <cellStyle name="差_缺口县区测算(财政部标准)_19基金转移支付表 11" xfId="24267"/>
    <cellStyle name="差_缺口县区测算(财政部标准)_19基金转移支付表 12" xfId="24268"/>
    <cellStyle name="差_缺口县区测算(财政部标准)_19基金转移支付表 13" xfId="24269"/>
    <cellStyle name="差_缺口县区测算(财政部标准)_19基金转移支付表 14" xfId="24270"/>
    <cellStyle name="差_缺口县区测算(财政部标准)_19基金转移支付表 15" xfId="24271"/>
    <cellStyle name="差_缺口县区测算(财政部标准)_19基金转移支付表 16" xfId="24272"/>
    <cellStyle name="差_缺口县区测算(财政部标准)_19基金转移支付表 17" xfId="24273"/>
    <cellStyle name="差_缺口县区测算(财政部标准)_19基金转移支付表 18" xfId="24274"/>
    <cellStyle name="差_缺口县区测算(财政部标准)_19基金转移支付表 2" xfId="24275"/>
    <cellStyle name="差_缺口县区测算(财政部标准)_19基金转移支付表 3" xfId="24276"/>
    <cellStyle name="差_缺口县区测算(财政部标准)_19基金转移支付表 4" xfId="24277"/>
    <cellStyle name="差_缺口县区测算(财政部标准)_19基金转移支付表 5" xfId="24278"/>
    <cellStyle name="差_缺口县区测算(财政部标准)_19基金转移支付表 6" xfId="24279"/>
    <cellStyle name="差_缺口县区测算(财政部标准)_19基金转移支付表 7" xfId="24280"/>
    <cellStyle name="差_缺口县区测算(财政部标准)_19基金转移支付表 8" xfId="24281"/>
    <cellStyle name="差_缺口县区测算(财政部标准)_19基金转移支付表 9" xfId="24282"/>
    <cellStyle name="差_缺口县区测算(财政部标准)_19全县一般支" xfId="24283"/>
    <cellStyle name="差_缺口县区测算(财政部标准)_19全县一般支 10" xfId="24284"/>
    <cellStyle name="差_缺口县区测算(财政部标准)_19全县一般支 11" xfId="24285"/>
    <cellStyle name="差_缺口县区测算(财政部标准)_19全县一般支 12" xfId="24286"/>
    <cellStyle name="差_缺口县区测算(财政部标准)_19全县一般支 13" xfId="24287"/>
    <cellStyle name="差_缺口县区测算(财政部标准)_19全县一般支 14" xfId="24288"/>
    <cellStyle name="差_缺口县区测算(财政部标准)_19全县一般支 15" xfId="24289"/>
    <cellStyle name="差_缺口县区测算(财政部标准)_19全县一般支 16" xfId="24290"/>
    <cellStyle name="差_缺口县区测算(财政部标准)_19全县一般支 17" xfId="24291"/>
    <cellStyle name="差_缺口县区测算(财政部标准)_19全县一般支 18" xfId="24292"/>
    <cellStyle name="差_缺口县区测算(财政部标准)_19全县一般支 2" xfId="24293"/>
    <cellStyle name="差_缺口县区测算(财政部标准)_19全县一般支 3" xfId="24294"/>
    <cellStyle name="差_缺口县区测算(财政部标准)_19全县一般支 4" xfId="24295"/>
    <cellStyle name="差_缺口县区测算(财政部标准)_19全县一般支 5" xfId="24296"/>
    <cellStyle name="差_缺口县区测算(财政部标准)_19全县一般支 6" xfId="24297"/>
    <cellStyle name="差_缺口县区测算(财政部标准)_19全县一般支 7" xfId="24298"/>
    <cellStyle name="差_缺口县区测算(财政部标准)_19全县一般支 8" xfId="24299"/>
    <cellStyle name="差_缺口县区测算(财政部标准)_19全县一般支 9" xfId="24300"/>
    <cellStyle name="差_缺口县区测算(财政部标准)_Sheet3" xfId="24301"/>
    <cellStyle name="差_缺口县区测算(财政部标准)_Sheet3 10" xfId="24302"/>
    <cellStyle name="差_缺口县区测算(财政部标准)_Sheet3 11" xfId="24303"/>
    <cellStyle name="差_缺口县区测算(财政部标准)_Sheet3 12" xfId="24304"/>
    <cellStyle name="差_缺口县区测算(财政部标准)_Sheet3 13" xfId="24305"/>
    <cellStyle name="差_缺口县区测算(财政部标准)_Sheet3 14" xfId="24306"/>
    <cellStyle name="差_缺口县区测算(财政部标准)_Sheet3 15" xfId="24307"/>
    <cellStyle name="差_缺口县区测算(财政部标准)_Sheet3 16" xfId="24308"/>
    <cellStyle name="差_缺口县区测算(财政部标准)_Sheet3 17" xfId="24309"/>
    <cellStyle name="差_缺口县区测算(财政部标准)_Sheet3 18" xfId="24310"/>
    <cellStyle name="差_缺口县区测算(财政部标准)_Sheet3 2" xfId="24311"/>
    <cellStyle name="差_缺口县区测算(财政部标准)_Sheet3 3" xfId="24312"/>
    <cellStyle name="差_缺口县区测算(财政部标准)_Sheet3 4" xfId="24313"/>
    <cellStyle name="差_缺口县区测算(财政部标准)_Sheet3 5" xfId="24314"/>
    <cellStyle name="差_缺口县区测算(财政部标准)_Sheet3 6" xfId="24315"/>
    <cellStyle name="差_缺口县区测算(财政部标准)_Sheet3 7" xfId="24316"/>
    <cellStyle name="差_缺口县区测算(财政部标准)_Sheet3 8" xfId="24317"/>
    <cellStyle name="差_缺口县区测算(财政部标准)_Sheet3 9" xfId="24318"/>
    <cellStyle name="差_缺口县区测算(财政部标准)_古塔" xfId="24319"/>
    <cellStyle name="差_缺口县区测算(财政部标准)_义县" xfId="24320"/>
    <cellStyle name="差_缺口县区测算_19基金转移支付表" xfId="24321"/>
    <cellStyle name="差_缺口县区测算_19基金转移支付表 10" xfId="24322"/>
    <cellStyle name="差_缺口县区测算_19基金转移支付表 11" xfId="24323"/>
    <cellStyle name="差_缺口县区测算_19基金转移支付表 12" xfId="24324"/>
    <cellStyle name="差_缺口县区测算_19基金转移支付表 13" xfId="24325"/>
    <cellStyle name="差_缺口县区测算_19基金转移支付表 14" xfId="24326"/>
    <cellStyle name="差_缺口县区测算_19基金转移支付表 15" xfId="24327"/>
    <cellStyle name="差_缺口县区测算_19基金转移支付表 16" xfId="24328"/>
    <cellStyle name="差_缺口县区测算_19基金转移支付表 17" xfId="24329"/>
    <cellStyle name="差_缺口县区测算_19基金转移支付表 18" xfId="24330"/>
    <cellStyle name="差_缺口县区测算_19基金转移支付表 2" xfId="24331"/>
    <cellStyle name="差_缺口县区测算_19基金转移支付表 3" xfId="24332"/>
    <cellStyle name="差_缺口县区测算_19基金转移支付表 4" xfId="24333"/>
    <cellStyle name="差_缺口县区测算_19基金转移支付表 5" xfId="24334"/>
    <cellStyle name="差_缺口县区测算_19基金转移支付表 6" xfId="24335"/>
    <cellStyle name="差_缺口县区测算_19基金转移支付表 7" xfId="24336"/>
    <cellStyle name="差_缺口县区测算_19基金转移支付表 8" xfId="24337"/>
    <cellStyle name="差_缺口县区测算_19基金转移支付表 9" xfId="24338"/>
    <cellStyle name="差_缺口县区测算_19全县一般支" xfId="24339"/>
    <cellStyle name="差_缺口县区测算_19全县一般支 10" xfId="24340"/>
    <cellStyle name="差_缺口县区测算_19全县一般支 11" xfId="24341"/>
    <cellStyle name="差_缺口县区测算_19全县一般支 12" xfId="24342"/>
    <cellStyle name="差_缺口县区测算_19全县一般支 13" xfId="24343"/>
    <cellStyle name="差_缺口县区测算_19全县一般支 14" xfId="24344"/>
    <cellStyle name="差_缺口县区测算_19全县一般支 15" xfId="24345"/>
    <cellStyle name="差_缺口县区测算_19全县一般支 16" xfId="24346"/>
    <cellStyle name="差_缺口县区测算_19全县一般支 17" xfId="24347"/>
    <cellStyle name="差_缺口县区测算_19全县一般支 18" xfId="24348"/>
    <cellStyle name="差_缺口县区测算_19全县一般支 2" xfId="24349"/>
    <cellStyle name="差_缺口县区测算_19全县一般支 3" xfId="24350"/>
    <cellStyle name="差_缺口县区测算_19全县一般支 4" xfId="24351"/>
    <cellStyle name="差_缺口县区测算_19全县一般支 5" xfId="24352"/>
    <cellStyle name="差_缺口县区测算_19全县一般支 6" xfId="24353"/>
    <cellStyle name="差_缺口县区测算_19全县一般支 7" xfId="24354"/>
    <cellStyle name="差_缺口县区测算_19全县一般支 8" xfId="24355"/>
    <cellStyle name="差_缺口县区测算_19全县一般支 9" xfId="24356"/>
    <cellStyle name="差_缺口县区测算_Sheet3" xfId="24357"/>
    <cellStyle name="差_缺口县区测算_Sheet3 10" xfId="24358"/>
    <cellStyle name="差_缺口县区测算_Sheet3 11" xfId="24359"/>
    <cellStyle name="差_缺口县区测算_Sheet3 12" xfId="24360"/>
    <cellStyle name="差_缺口县区测算_Sheet3 13" xfId="24361"/>
    <cellStyle name="差_缺口县区测算_Sheet3 14" xfId="24362"/>
    <cellStyle name="差_缺口县区测算_Sheet3 15" xfId="24363"/>
    <cellStyle name="差_缺口县区测算_Sheet3 16" xfId="24364"/>
    <cellStyle name="差_缺口县区测算_Sheet3 17" xfId="24365"/>
    <cellStyle name="差_缺口县区测算_Sheet3 18" xfId="24366"/>
    <cellStyle name="差_缺口县区测算_Sheet3 2" xfId="24367"/>
    <cellStyle name="差_缺口县区测算_Sheet3 3" xfId="24368"/>
    <cellStyle name="差_缺口县区测算_Sheet3 4" xfId="24369"/>
    <cellStyle name="差_缺口县区测算_Sheet3 5" xfId="24370"/>
    <cellStyle name="差_缺口县区测算_Sheet3 6" xfId="24371"/>
    <cellStyle name="差_缺口县区测算_Sheet3 7" xfId="24372"/>
    <cellStyle name="差_缺口县区测算_Sheet3 8" xfId="24373"/>
    <cellStyle name="差_缺口县区测算_Sheet3 9" xfId="24374"/>
    <cellStyle name="差_缺口县区测算_古塔" xfId="24375"/>
    <cellStyle name="差_缺口县区测算_义县" xfId="24376"/>
    <cellStyle name="差_人员工资和公用经费" xfId="24377"/>
    <cellStyle name="差_人员工资和公用经费_19基金转移支付表" xfId="24378"/>
    <cellStyle name="差_人员工资和公用经费_19基金转移支付表 10" xfId="24379"/>
    <cellStyle name="差_人员工资和公用经费_19基金转移支付表 11" xfId="24380"/>
    <cellStyle name="差_人员工资和公用经费_19基金转移支付表 12" xfId="24381"/>
    <cellStyle name="差_人员工资和公用经费_19基金转移支付表 13" xfId="24382"/>
    <cellStyle name="差_人员工资和公用经费_19基金转移支付表 14" xfId="24383"/>
    <cellStyle name="差_人员工资和公用经费_19基金转移支付表 15" xfId="24384"/>
    <cellStyle name="差_人员工资和公用经费_19基金转移支付表 16" xfId="24385"/>
    <cellStyle name="差_人员工资和公用经费_19基金转移支付表 17" xfId="24386"/>
    <cellStyle name="差_人员工资和公用经费_19基金转移支付表 18" xfId="24387"/>
    <cellStyle name="差_人员工资和公用经费_19基金转移支付表 2" xfId="24388"/>
    <cellStyle name="差_人员工资和公用经费_19基金转移支付表 3" xfId="24389"/>
    <cellStyle name="差_人员工资和公用经费_19基金转移支付表 4" xfId="24390"/>
    <cellStyle name="差_人员工资和公用经费_19基金转移支付表 5" xfId="24391"/>
    <cellStyle name="差_人员工资和公用经费_19基金转移支付表 6" xfId="24392"/>
    <cellStyle name="差_人员工资和公用经费_19基金转移支付表 7" xfId="24393"/>
    <cellStyle name="差_人员工资和公用经费_19基金转移支付表 8" xfId="24394"/>
    <cellStyle name="差_人员工资和公用经费_19基金转移支付表 9" xfId="24395"/>
    <cellStyle name="差_人员工资和公用经费_19全县一般支" xfId="24396"/>
    <cellStyle name="差_人员工资和公用经费_19全县一般支 10" xfId="24397"/>
    <cellStyle name="差_人员工资和公用经费_19全县一般支 11" xfId="24398"/>
    <cellStyle name="差_人员工资和公用经费_19全县一般支 12" xfId="24399"/>
    <cellStyle name="差_人员工资和公用经费_19全县一般支 13" xfId="24400"/>
    <cellStyle name="差_人员工资和公用经费_19全县一般支 14" xfId="24401"/>
    <cellStyle name="差_人员工资和公用经费_19全县一般支 15" xfId="24402"/>
    <cellStyle name="差_人员工资和公用经费_19全县一般支 16" xfId="24403"/>
    <cellStyle name="差_人员工资和公用经费_19全县一般支 17" xfId="24404"/>
    <cellStyle name="差_人员工资和公用经费_19全县一般支 18" xfId="24405"/>
    <cellStyle name="差_人员工资和公用经费_19全县一般支 2" xfId="24406"/>
    <cellStyle name="差_人员工资和公用经费_19全县一般支 3" xfId="24407"/>
    <cellStyle name="差_人员工资和公用经费_19全县一般支 4" xfId="24408"/>
    <cellStyle name="差_人员工资和公用经费_19全县一般支 5" xfId="24409"/>
    <cellStyle name="差_人员工资和公用经费_19全县一般支 6" xfId="24410"/>
    <cellStyle name="差_人员工资和公用经费_19全县一般支 7" xfId="24411"/>
    <cellStyle name="差_人员工资和公用经费_19全县一般支 8" xfId="24412"/>
    <cellStyle name="差_人员工资和公用经费_19全县一般支 9" xfId="24413"/>
    <cellStyle name="差_人员工资和公用经费_Sheet3" xfId="24414"/>
    <cellStyle name="差_人员工资和公用经费_Sheet3 10" xfId="24415"/>
    <cellStyle name="差_人员工资和公用经费_Sheet3 11" xfId="24416"/>
    <cellStyle name="差_人员工资和公用经费_Sheet3 12" xfId="24417"/>
    <cellStyle name="差_人员工资和公用经费_Sheet3 13" xfId="24418"/>
    <cellStyle name="差_人员工资和公用经费_Sheet3 14" xfId="24419"/>
    <cellStyle name="差_人员工资和公用经费_Sheet3 15" xfId="24420"/>
    <cellStyle name="差_人员工资和公用经费_Sheet3 16" xfId="24421"/>
    <cellStyle name="差_人员工资和公用经费_Sheet3 17" xfId="24422"/>
    <cellStyle name="差_人员工资和公用经费_Sheet3 18" xfId="24423"/>
    <cellStyle name="差_人员工资和公用经费_Sheet3 2" xfId="24424"/>
    <cellStyle name="差_人员工资和公用经费_Sheet3 3" xfId="24425"/>
    <cellStyle name="差_人员工资和公用经费_Sheet3 4" xfId="24426"/>
    <cellStyle name="差_人员工资和公用经费_Sheet3 5" xfId="24427"/>
    <cellStyle name="差_人员工资和公用经费_Sheet3 6" xfId="24428"/>
    <cellStyle name="差_人员工资和公用经费_Sheet3 7" xfId="24429"/>
    <cellStyle name="差_人员工资和公用经费_Sheet3 8" xfId="24430"/>
    <cellStyle name="差_人员工资和公用经费_Sheet3 9" xfId="24431"/>
    <cellStyle name="差_人员工资和公用经费_古塔" xfId="24432"/>
    <cellStyle name="差_人员工资和公用经费_义县" xfId="24433"/>
    <cellStyle name="差_人员工资和公用经费2" xfId="24434"/>
    <cellStyle name="差_人员工资和公用经费2_19基金转移支付表" xfId="24435"/>
    <cellStyle name="差_人员工资和公用经费2_19基金转移支付表 10" xfId="24436"/>
    <cellStyle name="差_人员工资和公用经费2_19基金转移支付表 11" xfId="24437"/>
    <cellStyle name="差_人员工资和公用经费2_19基金转移支付表 12" xfId="24438"/>
    <cellStyle name="差_人员工资和公用经费2_19基金转移支付表 13" xfId="24439"/>
    <cellStyle name="差_人员工资和公用经费2_19基金转移支付表 14" xfId="24440"/>
    <cellStyle name="差_人员工资和公用经费2_19基金转移支付表 15" xfId="24441"/>
    <cellStyle name="差_人员工资和公用经费2_19基金转移支付表 16" xfId="24442"/>
    <cellStyle name="差_人员工资和公用经费2_19基金转移支付表 17" xfId="24443"/>
    <cellStyle name="差_人员工资和公用经费2_19基金转移支付表 18" xfId="24444"/>
    <cellStyle name="差_人员工资和公用经费2_19基金转移支付表 2" xfId="24445"/>
    <cellStyle name="差_人员工资和公用经费2_19基金转移支付表 3" xfId="24446"/>
    <cellStyle name="差_人员工资和公用经费2_19基金转移支付表 4" xfId="24447"/>
    <cellStyle name="差_人员工资和公用经费2_19基金转移支付表 5" xfId="24448"/>
    <cellStyle name="差_人员工资和公用经费2_19基金转移支付表 6" xfId="24449"/>
    <cellStyle name="差_人员工资和公用经费2_19基金转移支付表 7" xfId="24450"/>
    <cellStyle name="差_人员工资和公用经费2_19基金转移支付表 8" xfId="24451"/>
    <cellStyle name="差_人员工资和公用经费2_19基金转移支付表 9" xfId="24452"/>
    <cellStyle name="差_人员工资和公用经费2_19全县一般支" xfId="24453"/>
    <cellStyle name="差_人员工资和公用经费2_19全县一般支 10" xfId="24454"/>
    <cellStyle name="差_人员工资和公用经费2_19全县一般支 11" xfId="24455"/>
    <cellStyle name="差_人员工资和公用经费2_19全县一般支 12" xfId="24456"/>
    <cellStyle name="差_人员工资和公用经费2_19全县一般支 13" xfId="24457"/>
    <cellStyle name="差_人员工资和公用经费2_19全县一般支 14" xfId="24458"/>
    <cellStyle name="差_人员工资和公用经费2_19全县一般支 15" xfId="24459"/>
    <cellStyle name="差_人员工资和公用经费2_19全县一般支 16" xfId="24460"/>
    <cellStyle name="差_人员工资和公用经费2_19全县一般支 17" xfId="24461"/>
    <cellStyle name="差_人员工资和公用经费2_19全县一般支 18" xfId="24462"/>
    <cellStyle name="差_人员工资和公用经费2_19全县一般支 2" xfId="24463"/>
    <cellStyle name="差_人员工资和公用经费2_19全县一般支 3" xfId="24464"/>
    <cellStyle name="差_人员工资和公用经费2_19全县一般支 4" xfId="24465"/>
    <cellStyle name="差_人员工资和公用经费2_19全县一般支 5" xfId="24466"/>
    <cellStyle name="差_人员工资和公用经费2_19全县一般支 6" xfId="24467"/>
    <cellStyle name="差_人员工资和公用经费2_19全县一般支 7" xfId="24468"/>
    <cellStyle name="差_人员工资和公用经费2_19全县一般支 8" xfId="24469"/>
    <cellStyle name="差_人员工资和公用经费2_19全县一般支 9" xfId="24470"/>
    <cellStyle name="差_人员工资和公用经费2_Sheet3" xfId="24471"/>
    <cellStyle name="差_人员工资和公用经费2_Sheet3 10" xfId="24472"/>
    <cellStyle name="差_人员工资和公用经费2_Sheet3 11" xfId="24473"/>
    <cellStyle name="差_人员工资和公用经费2_Sheet3 12" xfId="24474"/>
    <cellStyle name="差_人员工资和公用经费2_Sheet3 13" xfId="24475"/>
    <cellStyle name="差_人员工资和公用经费2_Sheet3 14" xfId="24476"/>
    <cellStyle name="差_人员工资和公用经费2_Sheet3 15" xfId="24477"/>
    <cellStyle name="差_人员工资和公用经费2_Sheet3 16" xfId="24478"/>
    <cellStyle name="差_人员工资和公用经费2_Sheet3 17" xfId="24479"/>
    <cellStyle name="差_人员工资和公用经费2_Sheet3 18" xfId="24480"/>
    <cellStyle name="差_人员工资和公用经费2_Sheet3 2" xfId="24481"/>
    <cellStyle name="差_人员工资和公用经费2_Sheet3 3" xfId="24482"/>
    <cellStyle name="差_人员工资和公用经费2_Sheet3 4" xfId="24483"/>
    <cellStyle name="差_人员工资和公用经费2_Sheet3 5" xfId="24484"/>
    <cellStyle name="差_人员工资和公用经费2_Sheet3 6" xfId="24485"/>
    <cellStyle name="差_人员工资和公用经费2_Sheet3 7" xfId="24486"/>
    <cellStyle name="差_人员工资和公用经费2_Sheet3 8" xfId="24487"/>
    <cellStyle name="差_人员工资和公用经费2_Sheet3 9" xfId="24488"/>
    <cellStyle name="差_人员工资和公用经费2_古塔" xfId="24489"/>
    <cellStyle name="差_人员工资和公用经费2_义县" xfId="24490"/>
    <cellStyle name="差_人员工资和公用经费3" xfId="24491"/>
    <cellStyle name="差_人员工资和公用经费3_19基金转移支付表" xfId="24492"/>
    <cellStyle name="差_人员工资和公用经费3_19基金转移支付表 10" xfId="24493"/>
    <cellStyle name="差_人员工资和公用经费3_19基金转移支付表 11" xfId="24494"/>
    <cellStyle name="差_人员工资和公用经费3_19基金转移支付表 12" xfId="24495"/>
    <cellStyle name="差_人员工资和公用经费3_19基金转移支付表 13" xfId="24496"/>
    <cellStyle name="差_人员工资和公用经费3_19基金转移支付表 14" xfId="24497"/>
    <cellStyle name="差_人员工资和公用经费3_19基金转移支付表 15" xfId="24498"/>
    <cellStyle name="差_人员工资和公用经费3_19基金转移支付表 16" xfId="24499"/>
    <cellStyle name="差_人员工资和公用经费3_19基金转移支付表 17" xfId="24500"/>
    <cellStyle name="差_人员工资和公用经费3_19基金转移支付表 18" xfId="24501"/>
    <cellStyle name="差_人员工资和公用经费3_19基金转移支付表 2" xfId="24502"/>
    <cellStyle name="差_人员工资和公用经费3_19基金转移支付表 3" xfId="24503"/>
    <cellStyle name="差_人员工资和公用经费3_19基金转移支付表 4" xfId="24504"/>
    <cellStyle name="差_人员工资和公用经费3_19基金转移支付表 5" xfId="24505"/>
    <cellStyle name="差_人员工资和公用经费3_19基金转移支付表 6" xfId="24506"/>
    <cellStyle name="差_人员工资和公用经费3_19基金转移支付表 7" xfId="24507"/>
    <cellStyle name="差_人员工资和公用经费3_19基金转移支付表 8" xfId="24508"/>
    <cellStyle name="差_人员工资和公用经费3_19基金转移支付表 9" xfId="24509"/>
    <cellStyle name="差_人员工资和公用经费3_19全县一般支" xfId="24510"/>
    <cellStyle name="差_人员工资和公用经费3_19全县一般支 10" xfId="24511"/>
    <cellStyle name="差_人员工资和公用经费3_19全县一般支 11" xfId="24512"/>
    <cellStyle name="差_人员工资和公用经费3_19全县一般支 12" xfId="24513"/>
    <cellStyle name="差_人员工资和公用经费3_19全县一般支 13" xfId="24514"/>
    <cellStyle name="差_人员工资和公用经费3_19全县一般支 14" xfId="24515"/>
    <cellStyle name="差_人员工资和公用经费3_19全县一般支 15" xfId="24516"/>
    <cellStyle name="差_人员工资和公用经费3_19全县一般支 16" xfId="24517"/>
    <cellStyle name="差_人员工资和公用经费3_19全县一般支 17" xfId="24518"/>
    <cellStyle name="差_人员工资和公用经费3_19全县一般支 18" xfId="24519"/>
    <cellStyle name="差_人员工资和公用经费3_19全县一般支 2" xfId="24520"/>
    <cellStyle name="差_人员工资和公用经费3_19全县一般支 3" xfId="24521"/>
    <cellStyle name="差_人员工资和公用经费3_19全县一般支 4" xfId="24522"/>
    <cellStyle name="差_人员工资和公用经费3_19全县一般支 5" xfId="24523"/>
    <cellStyle name="差_人员工资和公用经费3_19全县一般支 6" xfId="24524"/>
    <cellStyle name="差_人员工资和公用经费3_19全县一般支 7" xfId="24525"/>
    <cellStyle name="差_人员工资和公用经费3_19全县一般支 8" xfId="24526"/>
    <cellStyle name="差_人员工资和公用经费3_19全县一般支 9" xfId="24527"/>
    <cellStyle name="差_人员工资和公用经费3_Sheet3" xfId="24528"/>
    <cellStyle name="差_人员工资和公用经费3_Sheet3 10" xfId="24529"/>
    <cellStyle name="差_人员工资和公用经费3_Sheet3 11" xfId="24530"/>
    <cellStyle name="差_人员工资和公用经费3_Sheet3 12" xfId="24531"/>
    <cellStyle name="差_人员工资和公用经费3_Sheet3 13" xfId="24532"/>
    <cellStyle name="差_人员工资和公用经费3_Sheet3 14" xfId="24533"/>
    <cellStyle name="差_人员工资和公用经费3_Sheet3 15" xfId="24534"/>
    <cellStyle name="差_人员工资和公用经费3_Sheet3 16" xfId="24535"/>
    <cellStyle name="差_人员工资和公用经费3_Sheet3 17" xfId="24536"/>
    <cellStyle name="差_人员工资和公用经费3_Sheet3 18" xfId="24537"/>
    <cellStyle name="差_人员工资和公用经费3_Sheet3 2" xfId="24538"/>
    <cellStyle name="差_人员工资和公用经费3_Sheet3 3" xfId="24539"/>
    <cellStyle name="差_人员工资和公用经费3_Sheet3 4" xfId="24540"/>
    <cellStyle name="差_人员工资和公用经费3_Sheet3 5" xfId="24541"/>
    <cellStyle name="差_人员工资和公用经费3_Sheet3 6" xfId="24542"/>
    <cellStyle name="差_人员工资和公用经费3_Sheet3 7" xfId="24543"/>
    <cellStyle name="差_人员工资和公用经费3_Sheet3 8" xfId="24544"/>
    <cellStyle name="差_人员工资和公用经费3_Sheet3 9" xfId="24545"/>
    <cellStyle name="差_人员工资和公用经费3_古塔" xfId="24546"/>
    <cellStyle name="差_人员工资和公用经费3_义县" xfId="24547"/>
    <cellStyle name="差_山东省民生支出标准" xfId="24548"/>
    <cellStyle name="差_山东省民生支出标准_19基金转移支付表" xfId="24549"/>
    <cellStyle name="差_山东省民生支出标准_19基金转移支付表 10" xfId="24550"/>
    <cellStyle name="差_山东省民生支出标准_19基金转移支付表 11" xfId="24551"/>
    <cellStyle name="差_山东省民生支出标准_19基金转移支付表 12" xfId="24552"/>
    <cellStyle name="差_山东省民生支出标准_19基金转移支付表 13" xfId="24553"/>
    <cellStyle name="差_山东省民生支出标准_19基金转移支付表 14" xfId="24554"/>
    <cellStyle name="差_山东省民生支出标准_19基金转移支付表 15" xfId="24555"/>
    <cellStyle name="差_山东省民生支出标准_19基金转移支付表 16" xfId="24556"/>
    <cellStyle name="差_山东省民生支出标准_19基金转移支付表 17" xfId="24557"/>
    <cellStyle name="差_山东省民生支出标准_19基金转移支付表 18" xfId="24558"/>
    <cellStyle name="差_山东省民生支出标准_19基金转移支付表 2" xfId="24559"/>
    <cellStyle name="差_山东省民生支出标准_19基金转移支付表 3" xfId="24560"/>
    <cellStyle name="差_山东省民生支出标准_19基金转移支付表 4" xfId="24561"/>
    <cellStyle name="差_山东省民生支出标准_19基金转移支付表 5" xfId="24562"/>
    <cellStyle name="差_山东省民生支出标准_19基金转移支付表 6" xfId="24563"/>
    <cellStyle name="差_山东省民生支出标准_19基金转移支付表 7" xfId="24564"/>
    <cellStyle name="差_山东省民生支出标准_19基金转移支付表 8" xfId="24565"/>
    <cellStyle name="差_山东省民生支出标准_19基金转移支付表 9" xfId="24566"/>
    <cellStyle name="差_山东省民生支出标准_19全县一般支" xfId="24567"/>
    <cellStyle name="差_山东省民生支出标准_19全县一般支 10" xfId="24568"/>
    <cellStyle name="差_山东省民生支出标准_19全县一般支 11" xfId="24569"/>
    <cellStyle name="差_山东省民生支出标准_19全县一般支 12" xfId="24570"/>
    <cellStyle name="差_山东省民生支出标准_19全县一般支 13" xfId="24571"/>
    <cellStyle name="差_山东省民生支出标准_19全县一般支 14" xfId="24572"/>
    <cellStyle name="差_山东省民生支出标准_19全县一般支 15" xfId="24573"/>
    <cellStyle name="差_山东省民生支出标准_19全县一般支 16" xfId="24574"/>
    <cellStyle name="差_山东省民生支出标准_19全县一般支 17" xfId="24575"/>
    <cellStyle name="差_山东省民生支出标准_19全县一般支 18" xfId="24576"/>
    <cellStyle name="差_山东省民生支出标准_19全县一般支 2" xfId="24577"/>
    <cellStyle name="差_山东省民生支出标准_19全县一般支 3" xfId="24578"/>
    <cellStyle name="差_山东省民生支出标准_19全县一般支 4" xfId="24579"/>
    <cellStyle name="差_山东省民生支出标准_19全县一般支 5" xfId="24580"/>
    <cellStyle name="差_山东省民生支出标准_19全县一般支 6" xfId="24581"/>
    <cellStyle name="差_山东省民生支出标准_19全县一般支 7" xfId="24582"/>
    <cellStyle name="差_山东省民生支出标准_19全县一般支 8" xfId="24583"/>
    <cellStyle name="差_山东省民生支出标准_19全县一般支 9" xfId="24584"/>
    <cellStyle name="差_山东省民生支出标准_Sheet3" xfId="24585"/>
    <cellStyle name="差_山东省民生支出标准_Sheet3 10" xfId="24586"/>
    <cellStyle name="差_山东省民生支出标准_Sheet3 11" xfId="24587"/>
    <cellStyle name="差_山东省民生支出标准_Sheet3 12" xfId="24588"/>
    <cellStyle name="差_山东省民生支出标准_Sheet3 13" xfId="24589"/>
    <cellStyle name="差_山东省民生支出标准_Sheet3 14" xfId="24590"/>
    <cellStyle name="差_山东省民生支出标准_Sheet3 15" xfId="24591"/>
    <cellStyle name="差_山东省民生支出标准_Sheet3 16" xfId="24592"/>
    <cellStyle name="差_山东省民生支出标准_Sheet3 17" xfId="24593"/>
    <cellStyle name="差_山东省民生支出标准_Sheet3 18" xfId="24594"/>
    <cellStyle name="差_山东省民生支出标准_Sheet3 2" xfId="24595"/>
    <cellStyle name="差_山东省民生支出标准_Sheet3 3" xfId="24596"/>
    <cellStyle name="差_山东省民生支出标准_Sheet3 4" xfId="24597"/>
    <cellStyle name="差_山东省民生支出标准_Sheet3 5" xfId="24598"/>
    <cellStyle name="差_山东省民生支出标准_Sheet3 6" xfId="24599"/>
    <cellStyle name="差_山东省民生支出标准_Sheet3 7" xfId="24600"/>
    <cellStyle name="差_山东省民生支出标准_Sheet3 8" xfId="24601"/>
    <cellStyle name="差_山东省民生支出标准_Sheet3 9" xfId="24602"/>
    <cellStyle name="差_山东省民生支出标准_古塔" xfId="24603"/>
    <cellStyle name="差_山东省民生支出标准_义县" xfId="24604"/>
    <cellStyle name="差_沈阳" xfId="24605"/>
    <cellStyle name="差_市辖区测算20080510" xfId="24606"/>
    <cellStyle name="差_市辖区测算20080510_19基金转移支付表" xfId="24607"/>
    <cellStyle name="差_市辖区测算20080510_19基金转移支付表 10" xfId="24608"/>
    <cellStyle name="差_市辖区测算20080510_19基金转移支付表 11" xfId="24609"/>
    <cellStyle name="差_市辖区测算20080510_19基金转移支付表 12" xfId="24610"/>
    <cellStyle name="差_市辖区测算20080510_19基金转移支付表 13" xfId="24611"/>
    <cellStyle name="差_市辖区测算20080510_19基金转移支付表 14" xfId="24612"/>
    <cellStyle name="差_市辖区测算20080510_19基金转移支付表 15" xfId="24613"/>
    <cellStyle name="差_市辖区测算20080510_19基金转移支付表 16" xfId="24614"/>
    <cellStyle name="差_市辖区测算20080510_19基金转移支付表 17" xfId="24615"/>
    <cellStyle name="差_市辖区测算20080510_19基金转移支付表 18" xfId="24616"/>
    <cellStyle name="差_市辖区测算20080510_19基金转移支付表 2" xfId="24617"/>
    <cellStyle name="差_市辖区测算20080510_19基金转移支付表 3" xfId="24618"/>
    <cellStyle name="差_市辖区测算20080510_19基金转移支付表 4" xfId="24619"/>
    <cellStyle name="差_市辖区测算20080510_19基金转移支付表 5" xfId="24620"/>
    <cellStyle name="差_市辖区测算20080510_19基金转移支付表 6" xfId="24621"/>
    <cellStyle name="差_市辖区测算20080510_19基金转移支付表 7" xfId="24622"/>
    <cellStyle name="差_市辖区测算20080510_19基金转移支付表 8" xfId="24623"/>
    <cellStyle name="差_市辖区测算20080510_19基金转移支付表 9" xfId="24624"/>
    <cellStyle name="差_市辖区测算20080510_19全县一般支" xfId="24625"/>
    <cellStyle name="差_市辖区测算20080510_19全县一般支 10" xfId="24626"/>
    <cellStyle name="差_市辖区测算20080510_19全县一般支 11" xfId="24627"/>
    <cellStyle name="差_市辖区测算20080510_19全县一般支 12" xfId="24628"/>
    <cellStyle name="差_市辖区测算20080510_19全县一般支 13" xfId="24629"/>
    <cellStyle name="差_市辖区测算20080510_19全县一般支 14" xfId="24630"/>
    <cellStyle name="差_市辖区测算20080510_19全县一般支 15" xfId="24631"/>
    <cellStyle name="差_市辖区测算20080510_19全县一般支 16" xfId="24632"/>
    <cellStyle name="差_市辖区测算20080510_19全县一般支 17" xfId="24633"/>
    <cellStyle name="差_市辖区测算20080510_19全县一般支 18" xfId="24634"/>
    <cellStyle name="差_市辖区测算20080510_19全县一般支 2" xfId="24635"/>
    <cellStyle name="差_市辖区测算20080510_19全县一般支 3" xfId="24636"/>
    <cellStyle name="差_市辖区测算20080510_19全县一般支 4" xfId="24637"/>
    <cellStyle name="差_市辖区测算20080510_19全县一般支 5" xfId="24638"/>
    <cellStyle name="差_市辖区测算20080510_19全县一般支 6" xfId="24639"/>
    <cellStyle name="差_市辖区测算20080510_19全县一般支 7" xfId="24640"/>
    <cellStyle name="差_市辖区测算20080510_19全县一般支 8" xfId="24641"/>
    <cellStyle name="差_市辖区测算20080510_19全县一般支 9" xfId="24642"/>
    <cellStyle name="差_市辖区测算20080510_Sheet3" xfId="24643"/>
    <cellStyle name="差_市辖区测算20080510_Sheet3 10" xfId="24644"/>
    <cellStyle name="差_市辖区测算20080510_Sheet3 11" xfId="24645"/>
    <cellStyle name="差_市辖区测算20080510_Sheet3 12" xfId="24646"/>
    <cellStyle name="差_市辖区测算20080510_Sheet3 13" xfId="24647"/>
    <cellStyle name="差_市辖区测算20080510_Sheet3 14" xfId="24648"/>
    <cellStyle name="差_市辖区测算20080510_Sheet3 15" xfId="24649"/>
    <cellStyle name="差_市辖区测算20080510_Sheet3 16" xfId="24650"/>
    <cellStyle name="差_市辖区测算20080510_Sheet3 17" xfId="24651"/>
    <cellStyle name="差_市辖区测算20080510_Sheet3 18" xfId="24652"/>
    <cellStyle name="差_市辖区测算20080510_Sheet3 2" xfId="24653"/>
    <cellStyle name="差_市辖区测算20080510_Sheet3 3" xfId="24654"/>
    <cellStyle name="差_市辖区测算20080510_Sheet3 4" xfId="24655"/>
    <cellStyle name="差_市辖区测算20080510_Sheet3 5" xfId="24656"/>
    <cellStyle name="差_市辖区测算20080510_Sheet3 6" xfId="24657"/>
    <cellStyle name="差_市辖区测算20080510_Sheet3 7" xfId="24658"/>
    <cellStyle name="差_市辖区测算20080510_Sheet3 8" xfId="24659"/>
    <cellStyle name="差_市辖区测算20080510_Sheet3 9" xfId="24660"/>
    <cellStyle name="差_市辖区测算20080510_不含人员经费系数" xfId="24661"/>
    <cellStyle name="差_市辖区测算20080510_不含人员经费系数_19基金转移支付表" xfId="24662"/>
    <cellStyle name="差_市辖区测算20080510_不含人员经费系数_19基金转移支付表 10" xfId="24663"/>
    <cellStyle name="差_市辖区测算20080510_不含人员经费系数_19基金转移支付表 11" xfId="24664"/>
    <cellStyle name="差_市辖区测算20080510_不含人员经费系数_19基金转移支付表 12" xfId="24665"/>
    <cellStyle name="差_市辖区测算20080510_不含人员经费系数_19基金转移支付表 13" xfId="24666"/>
    <cellStyle name="差_市辖区测算20080510_不含人员经费系数_19基金转移支付表 14" xfId="24667"/>
    <cellStyle name="差_市辖区测算20080510_不含人员经费系数_19基金转移支付表 15" xfId="24668"/>
    <cellStyle name="差_市辖区测算20080510_不含人员经费系数_19基金转移支付表 16" xfId="24669"/>
    <cellStyle name="差_市辖区测算20080510_不含人员经费系数_19基金转移支付表 17" xfId="24670"/>
    <cellStyle name="差_市辖区测算20080510_不含人员经费系数_19基金转移支付表 18" xfId="24671"/>
    <cellStyle name="差_市辖区测算20080510_不含人员经费系数_19基金转移支付表 2" xfId="24672"/>
    <cellStyle name="差_市辖区测算20080510_不含人员经费系数_19基金转移支付表 3" xfId="24673"/>
    <cellStyle name="差_市辖区测算20080510_不含人员经费系数_19基金转移支付表 4" xfId="24674"/>
    <cellStyle name="差_市辖区测算20080510_不含人员经费系数_19基金转移支付表 5" xfId="24675"/>
    <cellStyle name="差_市辖区测算20080510_不含人员经费系数_19基金转移支付表 6" xfId="24676"/>
    <cellStyle name="差_市辖区测算20080510_不含人员经费系数_19基金转移支付表 7" xfId="24677"/>
    <cellStyle name="差_市辖区测算20080510_不含人员经费系数_19基金转移支付表 8" xfId="24678"/>
    <cellStyle name="差_市辖区测算20080510_不含人员经费系数_19基金转移支付表 9" xfId="24679"/>
    <cellStyle name="差_市辖区测算20080510_不含人员经费系数_19全县一般支" xfId="24680"/>
    <cellStyle name="差_市辖区测算20080510_不含人员经费系数_19全县一般支 10" xfId="24681"/>
    <cellStyle name="差_市辖区测算20080510_不含人员经费系数_19全县一般支 11" xfId="24682"/>
    <cellStyle name="差_市辖区测算20080510_不含人员经费系数_19全县一般支 12" xfId="24683"/>
    <cellStyle name="差_市辖区测算20080510_不含人员经费系数_19全县一般支 13" xfId="24684"/>
    <cellStyle name="差_市辖区测算20080510_不含人员经费系数_19全县一般支 14" xfId="24685"/>
    <cellStyle name="差_市辖区测算20080510_不含人员经费系数_19全县一般支 15" xfId="24686"/>
    <cellStyle name="差_市辖区测算20080510_不含人员经费系数_19全县一般支 16" xfId="24687"/>
    <cellStyle name="差_市辖区测算20080510_不含人员经费系数_19全县一般支 17" xfId="24688"/>
    <cellStyle name="差_市辖区测算20080510_不含人员经费系数_19全县一般支 18" xfId="24689"/>
    <cellStyle name="差_市辖区测算20080510_不含人员经费系数_19全县一般支 2" xfId="24690"/>
    <cellStyle name="差_市辖区测算20080510_不含人员经费系数_19全县一般支 3" xfId="24691"/>
    <cellStyle name="差_市辖区测算20080510_不含人员经费系数_19全县一般支 4" xfId="24692"/>
    <cellStyle name="差_市辖区测算20080510_不含人员经费系数_19全县一般支 5" xfId="24693"/>
    <cellStyle name="差_市辖区测算20080510_不含人员经费系数_19全县一般支 6" xfId="24694"/>
    <cellStyle name="差_市辖区测算20080510_不含人员经费系数_19全县一般支 7" xfId="24695"/>
    <cellStyle name="差_市辖区测算20080510_不含人员经费系数_19全县一般支 8" xfId="24696"/>
    <cellStyle name="差_市辖区测算20080510_不含人员经费系数_19全县一般支 9" xfId="24697"/>
    <cellStyle name="差_市辖区测算20080510_不含人员经费系数_Sheet3" xfId="24698"/>
    <cellStyle name="差_市辖区测算20080510_不含人员经费系数_Sheet3 10" xfId="24699"/>
    <cellStyle name="差_市辖区测算20080510_不含人员经费系数_Sheet3 11" xfId="24700"/>
    <cellStyle name="差_市辖区测算20080510_不含人员经费系数_Sheet3 12" xfId="24701"/>
    <cellStyle name="差_市辖区测算20080510_不含人员经费系数_Sheet3 13" xfId="24702"/>
    <cellStyle name="差_市辖区测算20080510_不含人员经费系数_Sheet3 14" xfId="24703"/>
    <cellStyle name="差_市辖区测算20080510_不含人员经费系数_Sheet3 15" xfId="24704"/>
    <cellStyle name="差_市辖区测算20080510_不含人员经费系数_Sheet3 16" xfId="24705"/>
    <cellStyle name="差_市辖区测算20080510_不含人员经费系数_Sheet3 17" xfId="24706"/>
    <cellStyle name="差_市辖区测算20080510_不含人员经费系数_Sheet3 18" xfId="24707"/>
    <cellStyle name="差_市辖区测算20080510_不含人员经费系数_Sheet3 2" xfId="24708"/>
    <cellStyle name="差_市辖区测算20080510_不含人员经费系数_Sheet3 3" xfId="24709"/>
    <cellStyle name="差_市辖区测算20080510_不含人员经费系数_Sheet3 4" xfId="24710"/>
    <cellStyle name="差_市辖区测算20080510_不含人员经费系数_Sheet3 5" xfId="24711"/>
    <cellStyle name="差_市辖区测算20080510_不含人员经费系数_Sheet3 6" xfId="24712"/>
    <cellStyle name="差_市辖区测算20080510_不含人员经费系数_Sheet3 7" xfId="24713"/>
    <cellStyle name="差_市辖区测算20080510_不含人员经费系数_Sheet3 8" xfId="24714"/>
    <cellStyle name="差_市辖区测算20080510_不含人员经费系数_Sheet3 9" xfId="24715"/>
    <cellStyle name="差_市辖区测算20080510_不含人员经费系数_古塔" xfId="24716"/>
    <cellStyle name="差_市辖区测算20080510_不含人员经费系数_义县" xfId="24717"/>
    <cellStyle name="差_市辖区测算20080510_古塔" xfId="24718"/>
    <cellStyle name="差_市辖区测算20080510_民生政策最低支出需求" xfId="24719"/>
    <cellStyle name="差_市辖区测算20080510_民生政策最低支出需求_19基金转移支付表" xfId="24720"/>
    <cellStyle name="差_市辖区测算20080510_民生政策最低支出需求_19基金转移支付表 10" xfId="24721"/>
    <cellStyle name="差_市辖区测算20080510_民生政策最低支出需求_19基金转移支付表 11" xfId="24722"/>
    <cellStyle name="差_市辖区测算20080510_民生政策最低支出需求_19基金转移支付表 12" xfId="24723"/>
    <cellStyle name="差_市辖区测算20080510_民生政策最低支出需求_19基金转移支付表 13" xfId="24724"/>
    <cellStyle name="差_市辖区测算20080510_民生政策最低支出需求_19基金转移支付表 14" xfId="24725"/>
    <cellStyle name="差_市辖区测算20080510_民生政策最低支出需求_19基金转移支付表 15" xfId="24726"/>
    <cellStyle name="差_市辖区测算20080510_民生政策最低支出需求_19基金转移支付表 16" xfId="24727"/>
    <cellStyle name="差_市辖区测算20080510_民生政策最低支出需求_19基金转移支付表 17" xfId="24728"/>
    <cellStyle name="差_市辖区测算20080510_民生政策最低支出需求_19基金转移支付表 18" xfId="24729"/>
    <cellStyle name="差_市辖区测算20080510_民生政策最低支出需求_19基金转移支付表 2" xfId="24730"/>
    <cellStyle name="差_市辖区测算20080510_民生政策最低支出需求_19基金转移支付表 3" xfId="24731"/>
    <cellStyle name="差_市辖区测算20080510_民生政策最低支出需求_19基金转移支付表 4" xfId="24732"/>
    <cellStyle name="差_市辖区测算20080510_民生政策最低支出需求_19基金转移支付表 5" xfId="24733"/>
    <cellStyle name="差_市辖区测算20080510_民生政策最低支出需求_19基金转移支付表 6" xfId="24734"/>
    <cellStyle name="差_市辖区测算20080510_民生政策最低支出需求_19基金转移支付表 7" xfId="24735"/>
    <cellStyle name="差_市辖区测算20080510_民生政策最低支出需求_19基金转移支付表 8" xfId="24736"/>
    <cellStyle name="差_市辖区测算20080510_民生政策最低支出需求_19基金转移支付表 9" xfId="24737"/>
    <cellStyle name="差_市辖区测算20080510_民生政策最低支出需求_19全县一般支" xfId="24738"/>
    <cellStyle name="差_市辖区测算20080510_民生政策最低支出需求_19全县一般支 10" xfId="24739"/>
    <cellStyle name="差_市辖区测算20080510_民生政策最低支出需求_19全县一般支 11" xfId="24740"/>
    <cellStyle name="差_市辖区测算20080510_民生政策最低支出需求_19全县一般支 12" xfId="24741"/>
    <cellStyle name="差_市辖区测算20080510_民生政策最低支出需求_19全县一般支 13" xfId="24742"/>
    <cellStyle name="差_市辖区测算20080510_民生政策最低支出需求_19全县一般支 14" xfId="24743"/>
    <cellStyle name="差_市辖区测算20080510_民生政策最低支出需求_19全县一般支 15" xfId="24744"/>
    <cellStyle name="差_市辖区测算20080510_民生政策最低支出需求_19全县一般支 16" xfId="24745"/>
    <cellStyle name="差_市辖区测算20080510_民生政策最低支出需求_19全县一般支 17" xfId="24746"/>
    <cellStyle name="差_市辖区测算20080510_民生政策最低支出需求_19全县一般支 18" xfId="24747"/>
    <cellStyle name="差_市辖区测算20080510_民生政策最低支出需求_19全县一般支 2" xfId="24748"/>
    <cellStyle name="差_市辖区测算20080510_民生政策最低支出需求_19全县一般支 3" xfId="24749"/>
    <cellStyle name="差_市辖区测算20080510_民生政策最低支出需求_19全县一般支 4" xfId="24750"/>
    <cellStyle name="差_市辖区测算20080510_民生政策最低支出需求_19全县一般支 5" xfId="24751"/>
    <cellStyle name="差_市辖区测算20080510_民生政策最低支出需求_19全县一般支 6" xfId="24752"/>
    <cellStyle name="差_市辖区测算20080510_民生政策最低支出需求_19全县一般支 7" xfId="24753"/>
    <cellStyle name="差_市辖区测算20080510_民生政策最低支出需求_19全县一般支 8" xfId="24754"/>
    <cellStyle name="差_市辖区测算20080510_民生政策最低支出需求_19全县一般支 9" xfId="24755"/>
    <cellStyle name="差_市辖区测算20080510_民生政策最低支出需求_Sheet3" xfId="24756"/>
    <cellStyle name="差_市辖区测算20080510_民生政策最低支出需求_Sheet3 10" xfId="24757"/>
    <cellStyle name="差_市辖区测算20080510_民生政策最低支出需求_Sheet3 11" xfId="24758"/>
    <cellStyle name="差_市辖区测算20080510_民生政策最低支出需求_Sheet3 12" xfId="24759"/>
    <cellStyle name="差_市辖区测算20080510_民生政策最低支出需求_Sheet3 13" xfId="24760"/>
    <cellStyle name="差_市辖区测算20080510_民生政策最低支出需求_Sheet3 14" xfId="24761"/>
    <cellStyle name="差_市辖区测算20080510_民生政策最低支出需求_Sheet3 15" xfId="24762"/>
    <cellStyle name="差_市辖区测算20080510_民生政策最低支出需求_Sheet3 16" xfId="24763"/>
    <cellStyle name="差_市辖区测算20080510_民生政策最低支出需求_Sheet3 17" xfId="24764"/>
    <cellStyle name="差_市辖区测算20080510_民生政策最低支出需求_Sheet3 18" xfId="24765"/>
    <cellStyle name="差_市辖区测算20080510_民生政策最低支出需求_Sheet3 2" xfId="24766"/>
    <cellStyle name="差_市辖区测算20080510_民生政策最低支出需求_Sheet3 3" xfId="24767"/>
    <cellStyle name="差_市辖区测算20080510_民生政策最低支出需求_Sheet3 4" xfId="24768"/>
    <cellStyle name="差_市辖区测算20080510_民生政策最低支出需求_Sheet3 5" xfId="24769"/>
    <cellStyle name="差_市辖区测算20080510_民生政策最低支出需求_Sheet3 6" xfId="24770"/>
    <cellStyle name="差_市辖区测算20080510_民生政策最低支出需求_Sheet3 7" xfId="24771"/>
    <cellStyle name="差_市辖区测算20080510_民生政策最低支出需求_Sheet3 8" xfId="24772"/>
    <cellStyle name="差_市辖区测算20080510_民生政策最低支出需求_Sheet3 9" xfId="24773"/>
    <cellStyle name="差_市辖区测算20080510_民生政策最低支出需求_古塔" xfId="24774"/>
    <cellStyle name="差_市辖区测算20080510_民生政策最低支出需求_义县" xfId="24775"/>
    <cellStyle name="差_市辖区测算20080510_县市旗测算-新科目（含人口规模效应）" xfId="24776"/>
    <cellStyle name="差_市辖区测算20080510_县市旗测算-新科目（含人口规模效应）_19基金转移支付表" xfId="24777"/>
    <cellStyle name="差_市辖区测算20080510_县市旗测算-新科目（含人口规模效应）_19基金转移支付表 10" xfId="24778"/>
    <cellStyle name="差_市辖区测算20080510_县市旗测算-新科目（含人口规模效应）_19基金转移支付表 11" xfId="24779"/>
    <cellStyle name="差_市辖区测算20080510_县市旗测算-新科目（含人口规模效应）_19基金转移支付表 12" xfId="24780"/>
    <cellStyle name="差_市辖区测算20080510_县市旗测算-新科目（含人口规模效应）_19基金转移支付表 13" xfId="24781"/>
    <cellStyle name="差_市辖区测算20080510_县市旗测算-新科目（含人口规模效应）_19基金转移支付表 14" xfId="24782"/>
    <cellStyle name="差_市辖区测算20080510_县市旗测算-新科目（含人口规模效应）_19基金转移支付表 15" xfId="24783"/>
    <cellStyle name="差_市辖区测算20080510_县市旗测算-新科目（含人口规模效应）_19基金转移支付表 16" xfId="24784"/>
    <cellStyle name="差_市辖区测算20080510_县市旗测算-新科目（含人口规模效应）_19基金转移支付表 17" xfId="24785"/>
    <cellStyle name="差_市辖区测算20080510_县市旗测算-新科目（含人口规模效应）_19基金转移支付表 18" xfId="24786"/>
    <cellStyle name="差_市辖区测算20080510_县市旗测算-新科目（含人口规模效应）_19基金转移支付表 2" xfId="24787"/>
    <cellStyle name="差_市辖区测算20080510_县市旗测算-新科目（含人口规模效应）_19基金转移支付表 3" xfId="24788"/>
    <cellStyle name="差_市辖区测算20080510_县市旗测算-新科目（含人口规模效应）_19基金转移支付表 4" xfId="24789"/>
    <cellStyle name="差_市辖区测算20080510_县市旗测算-新科目（含人口规模效应）_19基金转移支付表 5" xfId="24790"/>
    <cellStyle name="差_市辖区测算20080510_县市旗测算-新科目（含人口规模效应）_19基金转移支付表 6" xfId="24791"/>
    <cellStyle name="差_市辖区测算20080510_县市旗测算-新科目（含人口规模效应）_19基金转移支付表 7" xfId="24792"/>
    <cellStyle name="差_市辖区测算20080510_县市旗测算-新科目（含人口规模效应）_19基金转移支付表 8" xfId="24793"/>
    <cellStyle name="差_市辖区测算20080510_县市旗测算-新科目（含人口规模效应）_19基金转移支付表 9" xfId="24794"/>
    <cellStyle name="差_市辖区测算20080510_县市旗测算-新科目（含人口规模效应）_19全县一般支" xfId="24795"/>
    <cellStyle name="差_市辖区测算20080510_县市旗测算-新科目（含人口规模效应）_19全县一般支 10" xfId="24796"/>
    <cellStyle name="差_市辖区测算20080510_县市旗测算-新科目（含人口规模效应）_19全县一般支 11" xfId="24797"/>
    <cellStyle name="差_市辖区测算20080510_县市旗测算-新科目（含人口规模效应）_19全县一般支 12" xfId="24798"/>
    <cellStyle name="差_市辖区测算20080510_县市旗测算-新科目（含人口规模效应）_19全县一般支 13" xfId="24799"/>
    <cellStyle name="差_市辖区测算20080510_县市旗测算-新科目（含人口规模效应）_19全县一般支 14" xfId="24800"/>
    <cellStyle name="差_市辖区测算20080510_县市旗测算-新科目（含人口规模效应）_19全县一般支 15" xfId="24801"/>
    <cellStyle name="差_市辖区测算20080510_县市旗测算-新科目（含人口规模效应）_19全县一般支 16" xfId="24802"/>
    <cellStyle name="差_市辖区测算20080510_县市旗测算-新科目（含人口规模效应）_19全县一般支 17" xfId="24803"/>
    <cellStyle name="差_市辖区测算20080510_县市旗测算-新科目（含人口规模效应）_19全县一般支 18" xfId="24804"/>
    <cellStyle name="差_市辖区测算20080510_县市旗测算-新科目（含人口规模效应）_19全县一般支 2" xfId="24805"/>
    <cellStyle name="差_市辖区测算20080510_县市旗测算-新科目（含人口规模效应）_19全县一般支 3" xfId="24806"/>
    <cellStyle name="差_市辖区测算20080510_县市旗测算-新科目（含人口规模效应）_19全县一般支 4" xfId="24807"/>
    <cellStyle name="差_市辖区测算20080510_县市旗测算-新科目（含人口规模效应）_19全县一般支 5" xfId="24808"/>
    <cellStyle name="差_市辖区测算20080510_县市旗测算-新科目（含人口规模效应）_19全县一般支 6" xfId="24809"/>
    <cellStyle name="差_市辖区测算20080510_县市旗测算-新科目（含人口规模效应）_19全县一般支 7" xfId="24810"/>
    <cellStyle name="差_市辖区测算20080510_县市旗测算-新科目（含人口规模效应）_19全县一般支 8" xfId="24811"/>
    <cellStyle name="差_市辖区测算20080510_县市旗测算-新科目（含人口规模效应）_19全县一般支 9" xfId="24812"/>
    <cellStyle name="差_市辖区测算20080510_县市旗测算-新科目（含人口规模效应）_Sheet3" xfId="24813"/>
    <cellStyle name="差_市辖区测算20080510_县市旗测算-新科目（含人口规模效应）_Sheet3 10" xfId="24814"/>
    <cellStyle name="差_市辖区测算20080510_县市旗测算-新科目（含人口规模效应）_Sheet3 11" xfId="24815"/>
    <cellStyle name="差_市辖区测算20080510_县市旗测算-新科目（含人口规模效应）_Sheet3 12" xfId="24816"/>
    <cellStyle name="差_市辖区测算20080510_县市旗测算-新科目（含人口规模效应）_Sheet3 13" xfId="24817"/>
    <cellStyle name="差_市辖区测算20080510_县市旗测算-新科目（含人口规模效应）_Sheet3 14" xfId="24818"/>
    <cellStyle name="差_市辖区测算20080510_县市旗测算-新科目（含人口规模效应）_Sheet3 15" xfId="24819"/>
    <cellStyle name="差_市辖区测算20080510_县市旗测算-新科目（含人口规模效应）_Sheet3 16" xfId="24820"/>
    <cellStyle name="差_市辖区测算20080510_县市旗测算-新科目（含人口规模效应）_Sheet3 17" xfId="24821"/>
    <cellStyle name="差_市辖区测算20080510_县市旗测算-新科目（含人口规模效应）_Sheet3 18" xfId="24822"/>
    <cellStyle name="差_市辖区测算20080510_县市旗测算-新科目（含人口规模效应）_Sheet3 2" xfId="24823"/>
    <cellStyle name="差_市辖区测算20080510_县市旗测算-新科目（含人口规模效应）_Sheet3 3" xfId="24824"/>
    <cellStyle name="差_市辖区测算20080510_县市旗测算-新科目（含人口规模效应）_Sheet3 4" xfId="24825"/>
    <cellStyle name="差_市辖区测算20080510_县市旗测算-新科目（含人口规模效应）_Sheet3 5" xfId="24826"/>
    <cellStyle name="差_市辖区测算20080510_县市旗测算-新科目（含人口规模效应）_Sheet3 6" xfId="24827"/>
    <cellStyle name="差_市辖区测算20080510_县市旗测算-新科目（含人口规模效应）_Sheet3 7" xfId="24828"/>
    <cellStyle name="差_市辖区测算20080510_县市旗测算-新科目（含人口规模效应）_Sheet3 8" xfId="24829"/>
    <cellStyle name="差_市辖区测算20080510_县市旗测算-新科目（含人口规模效应）_Sheet3 9" xfId="24830"/>
    <cellStyle name="差_市辖区测算20080510_县市旗测算-新科目（含人口规模效应）_古塔" xfId="24831"/>
    <cellStyle name="差_市辖区测算20080510_县市旗测算-新科目（含人口规模效应）_义县" xfId="24832"/>
    <cellStyle name="差_市辖区测算20080510_义县" xfId="24833"/>
    <cellStyle name="差_市辖区测算-新科目（20080626）" xfId="24834"/>
    <cellStyle name="差_市辖区测算-新科目（20080626）_19基金转移支付表" xfId="24835"/>
    <cellStyle name="差_市辖区测算-新科目（20080626）_19基金转移支付表 10" xfId="24836"/>
    <cellStyle name="差_市辖区测算-新科目（20080626）_19基金转移支付表 11" xfId="24837"/>
    <cellStyle name="差_市辖区测算-新科目（20080626）_19基金转移支付表 12" xfId="24838"/>
    <cellStyle name="差_市辖区测算-新科目（20080626）_19基金转移支付表 13" xfId="24839"/>
    <cellStyle name="差_市辖区测算-新科目（20080626）_19基金转移支付表 14" xfId="24840"/>
    <cellStyle name="差_市辖区测算-新科目（20080626）_19基金转移支付表 15" xfId="24841"/>
    <cellStyle name="差_市辖区测算-新科目（20080626）_19基金转移支付表 16" xfId="24842"/>
    <cellStyle name="差_市辖区测算-新科目（20080626）_19基金转移支付表 17" xfId="24843"/>
    <cellStyle name="差_市辖区测算-新科目（20080626）_19基金转移支付表 18" xfId="24844"/>
    <cellStyle name="差_市辖区测算-新科目（20080626）_19基金转移支付表 2" xfId="24845"/>
    <cellStyle name="差_市辖区测算-新科目（20080626）_19基金转移支付表 3" xfId="24846"/>
    <cellStyle name="差_市辖区测算-新科目（20080626）_19基金转移支付表 4" xfId="24847"/>
    <cellStyle name="差_市辖区测算-新科目（20080626）_19基金转移支付表 5" xfId="24848"/>
    <cellStyle name="差_市辖区测算-新科目（20080626）_19基金转移支付表 6" xfId="24849"/>
    <cellStyle name="差_市辖区测算-新科目（20080626）_19基金转移支付表 7" xfId="24850"/>
    <cellStyle name="差_市辖区测算-新科目（20080626）_19基金转移支付表 8" xfId="24851"/>
    <cellStyle name="差_市辖区测算-新科目（20080626）_19基金转移支付表 9" xfId="24852"/>
    <cellStyle name="差_市辖区测算-新科目（20080626）_19全县一般支" xfId="24853"/>
    <cellStyle name="差_市辖区测算-新科目（20080626）_19全县一般支 10" xfId="24854"/>
    <cellStyle name="差_市辖区测算-新科目（20080626）_19全县一般支 11" xfId="24855"/>
    <cellStyle name="差_市辖区测算-新科目（20080626）_19全县一般支 12" xfId="24856"/>
    <cellStyle name="差_市辖区测算-新科目（20080626）_19全县一般支 13" xfId="24857"/>
    <cellStyle name="差_市辖区测算-新科目（20080626）_19全县一般支 14" xfId="24858"/>
    <cellStyle name="差_市辖区测算-新科目（20080626）_19全县一般支 15" xfId="24859"/>
    <cellStyle name="差_市辖区测算-新科目（20080626）_19全县一般支 16" xfId="24860"/>
    <cellStyle name="差_市辖区测算-新科目（20080626）_19全县一般支 17" xfId="24861"/>
    <cellStyle name="差_市辖区测算-新科目（20080626）_19全县一般支 18" xfId="24862"/>
    <cellStyle name="差_市辖区测算-新科目（20080626）_19全县一般支 2" xfId="24863"/>
    <cellStyle name="差_市辖区测算-新科目（20080626）_19全县一般支 3" xfId="24864"/>
    <cellStyle name="差_市辖区测算-新科目（20080626）_19全县一般支 4" xfId="24865"/>
    <cellStyle name="差_市辖区测算-新科目（20080626）_19全县一般支 5" xfId="24866"/>
    <cellStyle name="差_市辖区测算-新科目（20080626）_19全县一般支 6" xfId="24867"/>
    <cellStyle name="差_市辖区测算-新科目（20080626）_19全县一般支 7" xfId="24868"/>
    <cellStyle name="差_市辖区测算-新科目（20080626）_19全县一般支 8" xfId="24869"/>
    <cellStyle name="差_市辖区测算-新科目（20080626）_19全县一般支 9" xfId="24870"/>
    <cellStyle name="差_市辖区测算-新科目（20080626）_Sheet3" xfId="24871"/>
    <cellStyle name="差_市辖区测算-新科目（20080626）_Sheet3 10" xfId="24872"/>
    <cellStyle name="差_市辖区测算-新科目（20080626）_Sheet3 11" xfId="24873"/>
    <cellStyle name="差_市辖区测算-新科目（20080626）_Sheet3 12" xfId="24874"/>
    <cellStyle name="差_市辖区测算-新科目（20080626）_Sheet3 13" xfId="24875"/>
    <cellStyle name="差_市辖区测算-新科目（20080626）_Sheet3 14" xfId="24876"/>
    <cellStyle name="差_市辖区测算-新科目（20080626）_Sheet3 15" xfId="24877"/>
    <cellStyle name="差_市辖区测算-新科目（20080626）_Sheet3 16" xfId="24878"/>
    <cellStyle name="差_市辖区测算-新科目（20080626）_Sheet3 17" xfId="24879"/>
    <cellStyle name="差_市辖区测算-新科目（20080626）_Sheet3 18" xfId="24880"/>
    <cellStyle name="差_市辖区测算-新科目（20080626）_Sheet3 2" xfId="24881"/>
    <cellStyle name="差_市辖区测算-新科目（20080626）_Sheet3 3" xfId="24882"/>
    <cellStyle name="差_市辖区测算-新科目（20080626）_Sheet3 4" xfId="24883"/>
    <cellStyle name="差_市辖区测算-新科目（20080626）_Sheet3 5" xfId="24884"/>
    <cellStyle name="差_市辖区测算-新科目（20080626）_Sheet3 6" xfId="24885"/>
    <cellStyle name="差_市辖区测算-新科目（20080626）_Sheet3 7" xfId="24886"/>
    <cellStyle name="差_市辖区测算-新科目（20080626）_Sheet3 8" xfId="24887"/>
    <cellStyle name="差_市辖区测算-新科目（20080626）_Sheet3 9" xfId="24888"/>
    <cellStyle name="差_市辖区测算-新科目（20080626）_不含人员经费系数" xfId="24889"/>
    <cellStyle name="差_市辖区测算-新科目（20080626）_不含人员经费系数_19基金转移支付表" xfId="24890"/>
    <cellStyle name="差_市辖区测算-新科目（20080626）_不含人员经费系数_19基金转移支付表 10" xfId="24891"/>
    <cellStyle name="差_市辖区测算-新科目（20080626）_不含人员经费系数_19基金转移支付表 11" xfId="24892"/>
    <cellStyle name="差_市辖区测算-新科目（20080626）_不含人员经费系数_19基金转移支付表 12" xfId="24893"/>
    <cellStyle name="差_市辖区测算-新科目（20080626）_不含人员经费系数_19基金转移支付表 13" xfId="24894"/>
    <cellStyle name="差_市辖区测算-新科目（20080626）_不含人员经费系数_19基金转移支付表 14" xfId="24895"/>
    <cellStyle name="差_市辖区测算-新科目（20080626）_不含人员经费系数_19基金转移支付表 15" xfId="24896"/>
    <cellStyle name="差_市辖区测算-新科目（20080626）_不含人员经费系数_19基金转移支付表 16" xfId="24897"/>
    <cellStyle name="差_市辖区测算-新科目（20080626）_不含人员经费系数_19基金转移支付表 17" xfId="24898"/>
    <cellStyle name="差_市辖区测算-新科目（20080626）_不含人员经费系数_19基金转移支付表 18" xfId="24899"/>
    <cellStyle name="差_市辖区测算-新科目（20080626）_不含人员经费系数_19基金转移支付表 2" xfId="24900"/>
    <cellStyle name="差_市辖区测算-新科目（20080626）_不含人员经费系数_19基金转移支付表 3" xfId="24901"/>
    <cellStyle name="差_市辖区测算-新科目（20080626）_不含人员经费系数_19基金转移支付表 4" xfId="24902"/>
    <cellStyle name="差_市辖区测算-新科目（20080626）_不含人员经费系数_19基金转移支付表 5" xfId="24903"/>
    <cellStyle name="差_市辖区测算-新科目（20080626）_不含人员经费系数_19基金转移支付表 6" xfId="24904"/>
    <cellStyle name="差_市辖区测算-新科目（20080626）_不含人员经费系数_19基金转移支付表 7" xfId="24905"/>
    <cellStyle name="差_市辖区测算-新科目（20080626）_不含人员经费系数_19基金转移支付表 8" xfId="24906"/>
    <cellStyle name="差_市辖区测算-新科目（20080626）_不含人员经费系数_19基金转移支付表 9" xfId="24907"/>
    <cellStyle name="差_市辖区测算-新科目（20080626）_不含人员经费系数_19全县一般支" xfId="24908"/>
    <cellStyle name="差_市辖区测算-新科目（20080626）_不含人员经费系数_19全县一般支 10" xfId="24909"/>
    <cellStyle name="差_市辖区测算-新科目（20080626）_不含人员经费系数_19全县一般支 11" xfId="24910"/>
    <cellStyle name="差_市辖区测算-新科目（20080626）_不含人员经费系数_19全县一般支 12" xfId="24911"/>
    <cellStyle name="差_市辖区测算-新科目（20080626）_不含人员经费系数_19全县一般支 13" xfId="24912"/>
    <cellStyle name="差_市辖区测算-新科目（20080626）_不含人员经费系数_19全县一般支 14" xfId="24913"/>
    <cellStyle name="差_市辖区测算-新科目（20080626）_不含人员经费系数_19全县一般支 15" xfId="24914"/>
    <cellStyle name="差_市辖区测算-新科目（20080626）_不含人员经费系数_19全县一般支 16" xfId="24915"/>
    <cellStyle name="差_市辖区测算-新科目（20080626）_不含人员经费系数_19全县一般支 17" xfId="24916"/>
    <cellStyle name="差_市辖区测算-新科目（20080626）_不含人员经费系数_19全县一般支 18" xfId="24917"/>
    <cellStyle name="差_市辖区测算-新科目（20080626）_不含人员经费系数_19全县一般支 2" xfId="24918"/>
    <cellStyle name="差_市辖区测算-新科目（20080626）_不含人员经费系数_19全县一般支 3" xfId="24919"/>
    <cellStyle name="差_市辖区测算-新科目（20080626）_不含人员经费系数_19全县一般支 4" xfId="24920"/>
    <cellStyle name="差_市辖区测算-新科目（20080626）_不含人员经费系数_19全县一般支 5" xfId="24921"/>
    <cellStyle name="差_市辖区测算-新科目（20080626）_不含人员经费系数_19全县一般支 6" xfId="24922"/>
    <cellStyle name="差_市辖区测算-新科目（20080626）_不含人员经费系数_19全县一般支 7" xfId="24923"/>
    <cellStyle name="差_市辖区测算-新科目（20080626）_不含人员经费系数_19全县一般支 8" xfId="24924"/>
    <cellStyle name="差_市辖区测算-新科目（20080626）_不含人员经费系数_19全县一般支 9" xfId="24925"/>
    <cellStyle name="差_市辖区测算-新科目（20080626）_不含人员经费系数_Sheet3" xfId="24926"/>
    <cellStyle name="差_市辖区测算-新科目（20080626）_不含人员经费系数_Sheet3 10" xfId="24927"/>
    <cellStyle name="差_市辖区测算-新科目（20080626）_不含人员经费系数_Sheet3 11" xfId="24928"/>
    <cellStyle name="差_市辖区测算-新科目（20080626）_不含人员经费系数_Sheet3 12" xfId="24929"/>
    <cellStyle name="差_市辖区测算-新科目（20080626）_不含人员经费系数_Sheet3 13" xfId="24930"/>
    <cellStyle name="差_市辖区测算-新科目（20080626）_不含人员经费系数_Sheet3 14" xfId="24931"/>
    <cellStyle name="差_市辖区测算-新科目（20080626）_不含人员经费系数_Sheet3 15" xfId="24932"/>
    <cellStyle name="差_市辖区测算-新科目（20080626）_不含人员经费系数_Sheet3 16" xfId="24933"/>
    <cellStyle name="差_市辖区测算-新科目（20080626）_不含人员经费系数_Sheet3 17" xfId="24934"/>
    <cellStyle name="差_市辖区测算-新科目（20080626）_不含人员经费系数_Sheet3 18" xfId="24935"/>
    <cellStyle name="差_市辖区测算-新科目（20080626）_不含人员经费系数_Sheet3 2" xfId="24936"/>
    <cellStyle name="差_市辖区测算-新科目（20080626）_不含人员经费系数_Sheet3 3" xfId="24937"/>
    <cellStyle name="差_市辖区测算-新科目（20080626）_不含人员经费系数_Sheet3 4" xfId="24938"/>
    <cellStyle name="差_市辖区测算-新科目（20080626）_不含人员经费系数_Sheet3 5" xfId="24939"/>
    <cellStyle name="差_市辖区测算-新科目（20080626）_不含人员经费系数_Sheet3 6" xfId="24940"/>
    <cellStyle name="差_市辖区测算-新科目（20080626）_不含人员经费系数_Sheet3 7" xfId="24941"/>
    <cellStyle name="差_市辖区测算-新科目（20080626）_不含人员经费系数_Sheet3 8" xfId="24942"/>
    <cellStyle name="差_市辖区测算-新科目（20080626）_不含人员经费系数_Sheet3 9" xfId="24943"/>
    <cellStyle name="差_市辖区测算-新科目（20080626）_不含人员经费系数_古塔" xfId="24944"/>
    <cellStyle name="差_市辖区测算-新科目（20080626）_不含人员经费系数_义县" xfId="24945"/>
    <cellStyle name="差_市辖区测算-新科目（20080626）_古塔" xfId="24946"/>
    <cellStyle name="差_市辖区测算-新科目（20080626）_民生政策最低支出需求" xfId="24947"/>
    <cellStyle name="差_市辖区测算-新科目（20080626）_民生政策最低支出需求_19基金转移支付表" xfId="24948"/>
    <cellStyle name="差_市辖区测算-新科目（20080626）_民生政策最低支出需求_19基金转移支付表 10" xfId="24949"/>
    <cellStyle name="差_市辖区测算-新科目（20080626）_民生政策最低支出需求_19基金转移支付表 11" xfId="24950"/>
    <cellStyle name="差_市辖区测算-新科目（20080626）_民生政策最低支出需求_19基金转移支付表 12" xfId="24951"/>
    <cellStyle name="差_市辖区测算-新科目（20080626）_民生政策最低支出需求_19基金转移支付表 13" xfId="24952"/>
    <cellStyle name="差_市辖区测算-新科目（20080626）_民生政策最低支出需求_19基金转移支付表 14" xfId="24953"/>
    <cellStyle name="差_市辖区测算-新科目（20080626）_民生政策最低支出需求_19基金转移支付表 15" xfId="24954"/>
    <cellStyle name="差_市辖区测算-新科目（20080626）_民生政策最低支出需求_19基金转移支付表 16" xfId="24955"/>
    <cellStyle name="差_市辖区测算-新科目（20080626）_民生政策最低支出需求_19基金转移支付表 17" xfId="24956"/>
    <cellStyle name="差_市辖区测算-新科目（20080626）_民生政策最低支出需求_19基金转移支付表 18" xfId="24957"/>
    <cellStyle name="差_市辖区测算-新科目（20080626）_民生政策最低支出需求_19基金转移支付表 2" xfId="24958"/>
    <cellStyle name="差_市辖区测算-新科目（20080626）_民生政策最低支出需求_19基金转移支付表 3" xfId="24959"/>
    <cellStyle name="差_市辖区测算-新科目（20080626）_民生政策最低支出需求_19基金转移支付表 4" xfId="24960"/>
    <cellStyle name="差_市辖区测算-新科目（20080626）_民生政策最低支出需求_19基金转移支付表 5" xfId="24961"/>
    <cellStyle name="差_市辖区测算-新科目（20080626）_民生政策最低支出需求_19基金转移支付表 6" xfId="24962"/>
    <cellStyle name="差_市辖区测算-新科目（20080626）_民生政策最低支出需求_19基金转移支付表 7" xfId="24963"/>
    <cellStyle name="差_市辖区测算-新科目（20080626）_民生政策最低支出需求_19基金转移支付表 8" xfId="24964"/>
    <cellStyle name="差_市辖区测算-新科目（20080626）_民生政策最低支出需求_19基金转移支付表 9" xfId="24965"/>
    <cellStyle name="差_市辖区测算-新科目（20080626）_民生政策最低支出需求_19全县一般支" xfId="24966"/>
    <cellStyle name="差_市辖区测算-新科目（20080626）_民生政策最低支出需求_19全县一般支 10" xfId="24967"/>
    <cellStyle name="差_市辖区测算-新科目（20080626）_民生政策最低支出需求_19全县一般支 11" xfId="24968"/>
    <cellStyle name="差_市辖区测算-新科目（20080626）_民生政策最低支出需求_19全县一般支 12" xfId="24969"/>
    <cellStyle name="差_市辖区测算-新科目（20080626）_民生政策最低支出需求_19全县一般支 13" xfId="24970"/>
    <cellStyle name="差_市辖区测算-新科目（20080626）_民生政策最低支出需求_19全县一般支 14" xfId="24971"/>
    <cellStyle name="差_市辖区测算-新科目（20080626）_民生政策最低支出需求_19全县一般支 15" xfId="24972"/>
    <cellStyle name="差_市辖区测算-新科目（20080626）_民生政策最低支出需求_19全县一般支 16" xfId="24973"/>
    <cellStyle name="差_市辖区测算-新科目（20080626）_民生政策最低支出需求_19全县一般支 17" xfId="24974"/>
    <cellStyle name="差_市辖区测算-新科目（20080626）_民生政策最低支出需求_19全县一般支 18" xfId="24975"/>
    <cellStyle name="差_市辖区测算-新科目（20080626）_民生政策最低支出需求_19全县一般支 2" xfId="24976"/>
    <cellStyle name="差_市辖区测算-新科目（20080626）_民生政策最低支出需求_19全县一般支 3" xfId="24977"/>
    <cellStyle name="差_市辖区测算-新科目（20080626）_民生政策最低支出需求_19全县一般支 4" xfId="24978"/>
    <cellStyle name="差_市辖区测算-新科目（20080626）_民生政策最低支出需求_19全县一般支 5" xfId="24979"/>
    <cellStyle name="差_市辖区测算-新科目（20080626）_民生政策最低支出需求_19全县一般支 6" xfId="24980"/>
    <cellStyle name="差_市辖区测算-新科目（20080626）_民生政策最低支出需求_19全县一般支 7" xfId="24981"/>
    <cellStyle name="差_市辖区测算-新科目（20080626）_民生政策最低支出需求_19全县一般支 8" xfId="24982"/>
    <cellStyle name="差_市辖区测算-新科目（20080626）_民生政策最低支出需求_19全县一般支 9" xfId="24983"/>
    <cellStyle name="差_市辖区测算-新科目（20080626）_民生政策最低支出需求_Sheet3" xfId="24984"/>
    <cellStyle name="差_市辖区测算-新科目（20080626）_民生政策最低支出需求_Sheet3 10" xfId="24985"/>
    <cellStyle name="差_市辖区测算-新科目（20080626）_民生政策最低支出需求_Sheet3 11" xfId="24986"/>
    <cellStyle name="差_市辖区测算-新科目（20080626）_民生政策最低支出需求_Sheet3 12" xfId="24987"/>
    <cellStyle name="差_市辖区测算-新科目（20080626）_民生政策最低支出需求_Sheet3 13" xfId="24988"/>
    <cellStyle name="差_市辖区测算-新科目（20080626）_民生政策最低支出需求_Sheet3 14" xfId="24989"/>
    <cellStyle name="差_市辖区测算-新科目（20080626）_民生政策最低支出需求_Sheet3 15" xfId="24990"/>
    <cellStyle name="差_市辖区测算-新科目（20080626）_民生政策最低支出需求_Sheet3 16" xfId="24991"/>
    <cellStyle name="差_市辖区测算-新科目（20080626）_民生政策最低支出需求_Sheet3 17" xfId="24992"/>
    <cellStyle name="差_市辖区测算-新科目（20080626）_民生政策最低支出需求_Sheet3 18" xfId="24993"/>
    <cellStyle name="差_市辖区测算-新科目（20080626）_民生政策最低支出需求_Sheet3 2" xfId="24994"/>
    <cellStyle name="差_市辖区测算-新科目（20080626）_民生政策最低支出需求_Sheet3 3" xfId="24995"/>
    <cellStyle name="差_市辖区测算-新科目（20080626）_民生政策最低支出需求_Sheet3 4" xfId="24996"/>
    <cellStyle name="差_市辖区测算-新科目（20080626）_民生政策最低支出需求_Sheet3 5" xfId="24997"/>
    <cellStyle name="差_市辖区测算-新科目（20080626）_民生政策最低支出需求_Sheet3 6" xfId="24998"/>
    <cellStyle name="差_市辖区测算-新科目（20080626）_民生政策最低支出需求_Sheet3 7" xfId="24999"/>
    <cellStyle name="差_市辖区测算-新科目（20080626）_民生政策最低支出需求_Sheet3 8" xfId="25000"/>
    <cellStyle name="差_市辖区测算-新科目（20080626）_民生政策最低支出需求_Sheet3 9" xfId="25001"/>
    <cellStyle name="差_市辖区测算-新科目（20080626）_民生政策最低支出需求_古塔" xfId="25002"/>
    <cellStyle name="差_市辖区测算-新科目（20080626）_民生政策最低支出需求_义县" xfId="25003"/>
    <cellStyle name="差_市辖区测算-新科目（20080626）_县市旗测算-新科目（含人口规模效应）" xfId="25004"/>
    <cellStyle name="差_市辖区测算-新科目（20080626）_县市旗测算-新科目（含人口规模效应）_19基金转移支付表" xfId="25005"/>
    <cellStyle name="差_市辖区测算-新科目（20080626）_县市旗测算-新科目（含人口规模效应）_19基金转移支付表 10" xfId="25006"/>
    <cellStyle name="差_市辖区测算-新科目（20080626）_县市旗测算-新科目（含人口规模效应）_19基金转移支付表 11" xfId="25007"/>
    <cellStyle name="差_市辖区测算-新科目（20080626）_县市旗测算-新科目（含人口规模效应）_19基金转移支付表 12" xfId="25008"/>
    <cellStyle name="差_市辖区测算-新科目（20080626）_县市旗测算-新科目（含人口规模效应）_19基金转移支付表 13" xfId="25009"/>
    <cellStyle name="差_市辖区测算-新科目（20080626）_县市旗测算-新科目（含人口规模效应）_19基金转移支付表 14" xfId="25010"/>
    <cellStyle name="差_市辖区测算-新科目（20080626）_县市旗测算-新科目（含人口规模效应）_19基金转移支付表 15" xfId="25011"/>
    <cellStyle name="差_市辖区测算-新科目（20080626）_县市旗测算-新科目（含人口规模效应）_19基金转移支付表 16" xfId="25012"/>
    <cellStyle name="差_市辖区测算-新科目（20080626）_县市旗测算-新科目（含人口规模效应）_19基金转移支付表 17" xfId="25013"/>
    <cellStyle name="差_市辖区测算-新科目（20080626）_县市旗测算-新科目（含人口规模效应）_19基金转移支付表 18" xfId="25014"/>
    <cellStyle name="差_市辖区测算-新科目（20080626）_县市旗测算-新科目（含人口规模效应）_19基金转移支付表 2" xfId="25015"/>
    <cellStyle name="差_市辖区测算-新科目（20080626）_县市旗测算-新科目（含人口规模效应）_19基金转移支付表 3" xfId="25016"/>
    <cellStyle name="差_市辖区测算-新科目（20080626）_县市旗测算-新科目（含人口规模效应）_19基金转移支付表 4" xfId="25017"/>
    <cellStyle name="差_市辖区测算-新科目（20080626）_县市旗测算-新科目（含人口规模效应）_19基金转移支付表 5" xfId="25018"/>
    <cellStyle name="差_市辖区测算-新科目（20080626）_县市旗测算-新科目（含人口规模效应）_19基金转移支付表 6" xfId="25019"/>
    <cellStyle name="差_市辖区测算-新科目（20080626）_县市旗测算-新科目（含人口规模效应）_19基金转移支付表 7" xfId="25020"/>
    <cellStyle name="差_市辖区测算-新科目（20080626）_县市旗测算-新科目（含人口规模效应）_19基金转移支付表 8" xfId="25021"/>
    <cellStyle name="差_市辖区测算-新科目（20080626）_县市旗测算-新科目（含人口规模效应）_19基金转移支付表 9" xfId="25022"/>
    <cellStyle name="差_市辖区测算-新科目（20080626）_县市旗测算-新科目（含人口规模效应）_19全县一般支" xfId="25023"/>
    <cellStyle name="差_市辖区测算-新科目（20080626）_县市旗测算-新科目（含人口规模效应）_19全县一般支 10" xfId="25024"/>
    <cellStyle name="差_市辖区测算-新科目（20080626）_县市旗测算-新科目（含人口规模效应）_19全县一般支 11" xfId="25025"/>
    <cellStyle name="差_市辖区测算-新科目（20080626）_县市旗测算-新科目（含人口规模效应）_19全县一般支 12" xfId="25026"/>
    <cellStyle name="差_市辖区测算-新科目（20080626）_县市旗测算-新科目（含人口规模效应）_19全县一般支 13" xfId="25027"/>
    <cellStyle name="差_市辖区测算-新科目（20080626）_县市旗测算-新科目（含人口规模效应）_19全县一般支 14" xfId="25028"/>
    <cellStyle name="差_市辖区测算-新科目（20080626）_县市旗测算-新科目（含人口规模效应）_19全县一般支 15" xfId="25029"/>
    <cellStyle name="差_市辖区测算-新科目（20080626）_县市旗测算-新科目（含人口规模效应）_19全县一般支 16" xfId="25030"/>
    <cellStyle name="差_市辖区测算-新科目（20080626）_县市旗测算-新科目（含人口规模效应）_19全县一般支 17" xfId="25031"/>
    <cellStyle name="差_市辖区测算-新科目（20080626）_县市旗测算-新科目（含人口规模效应）_19全县一般支 18" xfId="25032"/>
    <cellStyle name="差_市辖区测算-新科目（20080626）_县市旗测算-新科目（含人口规模效应）_19全县一般支 2" xfId="25033"/>
    <cellStyle name="差_市辖区测算-新科目（20080626）_县市旗测算-新科目（含人口规模效应）_19全县一般支 3" xfId="25034"/>
    <cellStyle name="差_市辖区测算-新科目（20080626）_县市旗测算-新科目（含人口规模效应）_19全县一般支 4" xfId="25035"/>
    <cellStyle name="差_市辖区测算-新科目（20080626）_县市旗测算-新科目（含人口规模效应）_19全县一般支 5" xfId="25036"/>
    <cellStyle name="差_市辖区测算-新科目（20080626）_县市旗测算-新科目（含人口规模效应）_19全县一般支 6" xfId="25037"/>
    <cellStyle name="差_市辖区测算-新科目（20080626）_县市旗测算-新科目（含人口规模效应）_19全县一般支 7" xfId="25038"/>
    <cellStyle name="差_市辖区测算-新科目（20080626）_县市旗测算-新科目（含人口规模效应）_19全县一般支 8" xfId="25039"/>
    <cellStyle name="差_市辖区测算-新科目（20080626）_县市旗测算-新科目（含人口规模效应）_19全县一般支 9" xfId="25040"/>
    <cellStyle name="差_市辖区测算-新科目（20080626）_县市旗测算-新科目（含人口规模效应）_Sheet3" xfId="25041"/>
    <cellStyle name="差_市辖区测算-新科目（20080626）_县市旗测算-新科目（含人口规模效应）_Sheet3 10" xfId="25042"/>
    <cellStyle name="差_市辖区测算-新科目（20080626）_县市旗测算-新科目（含人口规模效应）_Sheet3 11" xfId="25043"/>
    <cellStyle name="差_市辖区测算-新科目（20080626）_县市旗测算-新科目（含人口规模效应）_Sheet3 12" xfId="25044"/>
    <cellStyle name="差_市辖区测算-新科目（20080626）_县市旗测算-新科目（含人口规模效应）_Sheet3 13" xfId="25045"/>
    <cellStyle name="差_市辖区测算-新科目（20080626）_县市旗测算-新科目（含人口规模效应）_Sheet3 14" xfId="25046"/>
    <cellStyle name="差_市辖区测算-新科目（20080626）_县市旗测算-新科目（含人口规模效应）_Sheet3 15" xfId="25047"/>
    <cellStyle name="差_市辖区测算-新科目（20080626）_县市旗测算-新科目（含人口规模效应）_Sheet3 16" xfId="25048"/>
    <cellStyle name="差_市辖区测算-新科目（20080626）_县市旗测算-新科目（含人口规模效应）_Sheet3 17" xfId="25049"/>
    <cellStyle name="差_市辖区测算-新科目（20080626）_县市旗测算-新科目（含人口规模效应）_Sheet3 18" xfId="25050"/>
    <cellStyle name="差_市辖区测算-新科目（20080626）_县市旗测算-新科目（含人口规模效应）_Sheet3 2" xfId="25051"/>
    <cellStyle name="差_市辖区测算-新科目（20080626）_县市旗测算-新科目（含人口规模效应）_Sheet3 3" xfId="25052"/>
    <cellStyle name="差_市辖区测算-新科目（20080626）_县市旗测算-新科目（含人口规模效应）_Sheet3 4" xfId="25053"/>
    <cellStyle name="差_市辖区测算-新科目（20080626）_县市旗测算-新科目（含人口规模效应）_Sheet3 5" xfId="25054"/>
    <cellStyle name="差_市辖区测算-新科目（20080626）_县市旗测算-新科目（含人口规模效应）_Sheet3 6" xfId="25055"/>
    <cellStyle name="差_市辖区测算-新科目（20080626）_县市旗测算-新科目（含人口规模效应）_Sheet3 7" xfId="25056"/>
    <cellStyle name="差_市辖区测算-新科目（20080626）_县市旗测算-新科目（含人口规模效应）_Sheet3 8" xfId="25057"/>
    <cellStyle name="差_市辖区测算-新科目（20080626）_县市旗测算-新科目（含人口规模效应）_Sheet3 9" xfId="25058"/>
    <cellStyle name="差_市辖区测算-新科目（20080626）_县市旗测算-新科目（含人口规模效应）_古塔" xfId="25059"/>
    <cellStyle name="差_市辖区测算-新科目（20080626）_县市旗测算-新科目（含人口规模效应）_义县" xfId="25060"/>
    <cellStyle name="差_市辖区测算-新科目（20080626）_义县" xfId="25061"/>
    <cellStyle name="差_收入" xfId="25062"/>
    <cellStyle name="差_收入_19基金转移支付表" xfId="25063"/>
    <cellStyle name="差_收入_19基金转移支付表 10" xfId="25064"/>
    <cellStyle name="差_收入_19基金转移支付表 11" xfId="25065"/>
    <cellStyle name="差_收入_19基金转移支付表 12" xfId="25066"/>
    <cellStyle name="差_收入_19基金转移支付表 13" xfId="25067"/>
    <cellStyle name="差_收入_19基金转移支付表 14" xfId="25068"/>
    <cellStyle name="差_收入_19基金转移支付表 15" xfId="25069"/>
    <cellStyle name="差_收入_19基金转移支付表 16" xfId="25070"/>
    <cellStyle name="差_收入_19基金转移支付表 17" xfId="25071"/>
    <cellStyle name="差_收入_19基金转移支付表 18" xfId="25072"/>
    <cellStyle name="差_收入_19基金转移支付表 2" xfId="25073"/>
    <cellStyle name="差_收入_19基金转移支付表 3" xfId="25074"/>
    <cellStyle name="差_收入_19基金转移支付表 4" xfId="25075"/>
    <cellStyle name="差_收入_19基金转移支付表 5" xfId="25076"/>
    <cellStyle name="差_收入_19基金转移支付表 6" xfId="25077"/>
    <cellStyle name="差_收入_19基金转移支付表 7" xfId="25078"/>
    <cellStyle name="差_收入_19基金转移支付表 8" xfId="25079"/>
    <cellStyle name="差_收入_19基金转移支付表 9" xfId="25080"/>
    <cellStyle name="差_收入_19全县一般支" xfId="25081"/>
    <cellStyle name="差_收入_19全县一般支 10" xfId="25082"/>
    <cellStyle name="差_收入_19全县一般支 11" xfId="25083"/>
    <cellStyle name="差_收入_19全县一般支 12" xfId="25084"/>
    <cellStyle name="差_收入_19全县一般支 13" xfId="25085"/>
    <cellStyle name="差_收入_19全县一般支 14" xfId="25086"/>
    <cellStyle name="差_收入_19全县一般支 15" xfId="25087"/>
    <cellStyle name="差_收入_19全县一般支 16" xfId="25088"/>
    <cellStyle name="差_收入_19全县一般支 17" xfId="25089"/>
    <cellStyle name="差_收入_19全县一般支 18" xfId="25090"/>
    <cellStyle name="差_收入_19全县一般支 2" xfId="25091"/>
    <cellStyle name="差_收入_19全县一般支 3" xfId="25092"/>
    <cellStyle name="差_收入_19全县一般支 4" xfId="25093"/>
    <cellStyle name="差_收入_19全县一般支 5" xfId="25094"/>
    <cellStyle name="差_收入_19全县一般支 6" xfId="25095"/>
    <cellStyle name="差_收入_19全县一般支 7" xfId="25096"/>
    <cellStyle name="差_收入_19全县一般支 8" xfId="25097"/>
    <cellStyle name="差_收入_19全县一般支 9" xfId="25098"/>
    <cellStyle name="差_收入_Sheet3" xfId="25099"/>
    <cellStyle name="差_收入_Sheet3 10" xfId="25100"/>
    <cellStyle name="差_收入_Sheet3 11" xfId="25101"/>
    <cellStyle name="差_收入_Sheet3 12" xfId="25102"/>
    <cellStyle name="差_收入_Sheet3 13" xfId="25103"/>
    <cellStyle name="差_收入_Sheet3 14" xfId="25104"/>
    <cellStyle name="差_收入_Sheet3 15" xfId="25105"/>
    <cellStyle name="差_收入_Sheet3 16" xfId="25106"/>
    <cellStyle name="差_收入_Sheet3 17" xfId="25107"/>
    <cellStyle name="差_收入_Sheet3 18" xfId="25108"/>
    <cellStyle name="差_收入_Sheet3 2" xfId="25109"/>
    <cellStyle name="差_收入_Sheet3 3" xfId="25110"/>
    <cellStyle name="差_收入_Sheet3 4" xfId="25111"/>
    <cellStyle name="差_收入_Sheet3 5" xfId="25112"/>
    <cellStyle name="差_收入_Sheet3 6" xfId="25113"/>
    <cellStyle name="差_收入_Sheet3 7" xfId="25114"/>
    <cellStyle name="差_收入_Sheet3 8" xfId="25115"/>
    <cellStyle name="差_收入_Sheet3 9" xfId="25116"/>
    <cellStyle name="差_收入_古塔" xfId="25117"/>
    <cellStyle name="差_收入_义县" xfId="25118"/>
    <cellStyle name="差_同德" xfId="25119"/>
    <cellStyle name="差_同德_19基金转移支付表" xfId="25120"/>
    <cellStyle name="差_同德_19基金转移支付表 10" xfId="25121"/>
    <cellStyle name="差_同德_19基金转移支付表 11" xfId="25122"/>
    <cellStyle name="差_同德_19基金转移支付表 12" xfId="25123"/>
    <cellStyle name="差_同德_19基金转移支付表 13" xfId="25124"/>
    <cellStyle name="差_同德_19基金转移支付表 14" xfId="25125"/>
    <cellStyle name="差_同德_19基金转移支付表 15" xfId="25126"/>
    <cellStyle name="差_同德_19基金转移支付表 16" xfId="25127"/>
    <cellStyle name="差_同德_19基金转移支付表 17" xfId="25128"/>
    <cellStyle name="差_同德_19基金转移支付表 18" xfId="25129"/>
    <cellStyle name="差_同德_19基金转移支付表 2" xfId="25130"/>
    <cellStyle name="差_同德_19基金转移支付表 3" xfId="25131"/>
    <cellStyle name="差_同德_19基金转移支付表 4" xfId="25132"/>
    <cellStyle name="差_同德_19基金转移支付表 5" xfId="25133"/>
    <cellStyle name="差_同德_19基金转移支付表 6" xfId="25134"/>
    <cellStyle name="差_同德_19基金转移支付表 7" xfId="25135"/>
    <cellStyle name="差_同德_19基金转移支付表 8" xfId="25136"/>
    <cellStyle name="差_同德_19基金转移支付表 9" xfId="25137"/>
    <cellStyle name="差_同德_19全县一般支" xfId="25138"/>
    <cellStyle name="差_同德_19全县一般支 10" xfId="25139"/>
    <cellStyle name="差_同德_19全县一般支 11" xfId="25140"/>
    <cellStyle name="差_同德_19全县一般支 12" xfId="25141"/>
    <cellStyle name="差_同德_19全县一般支 13" xfId="25142"/>
    <cellStyle name="差_同德_19全县一般支 14" xfId="25143"/>
    <cellStyle name="差_同德_19全县一般支 15" xfId="25144"/>
    <cellStyle name="差_同德_19全县一般支 16" xfId="25145"/>
    <cellStyle name="差_同德_19全县一般支 17" xfId="25146"/>
    <cellStyle name="差_同德_19全县一般支 18" xfId="25147"/>
    <cellStyle name="差_同德_19全县一般支 2" xfId="25148"/>
    <cellStyle name="差_同德_19全县一般支 3" xfId="25149"/>
    <cellStyle name="差_同德_19全县一般支 4" xfId="25150"/>
    <cellStyle name="差_同德_19全县一般支 5" xfId="25151"/>
    <cellStyle name="差_同德_19全县一般支 6" xfId="25152"/>
    <cellStyle name="差_同德_19全县一般支 7" xfId="25153"/>
    <cellStyle name="差_同德_19全县一般支 8" xfId="25154"/>
    <cellStyle name="差_同德_19全县一般支 9" xfId="25155"/>
    <cellStyle name="差_同德_Sheet3" xfId="25156"/>
    <cellStyle name="差_同德_Sheet3 10" xfId="25157"/>
    <cellStyle name="差_同德_Sheet3 11" xfId="25158"/>
    <cellStyle name="差_同德_Sheet3 12" xfId="25159"/>
    <cellStyle name="差_同德_Sheet3 13" xfId="25160"/>
    <cellStyle name="差_同德_Sheet3 14" xfId="25161"/>
    <cellStyle name="差_同德_Sheet3 15" xfId="25162"/>
    <cellStyle name="差_同德_Sheet3 16" xfId="25163"/>
    <cellStyle name="差_同德_Sheet3 17" xfId="25164"/>
    <cellStyle name="差_同德_Sheet3 18" xfId="25165"/>
    <cellStyle name="差_同德_Sheet3 2" xfId="25166"/>
    <cellStyle name="差_同德_Sheet3 3" xfId="25167"/>
    <cellStyle name="差_同德_Sheet3 4" xfId="25168"/>
    <cellStyle name="差_同德_Sheet3 5" xfId="25169"/>
    <cellStyle name="差_同德_Sheet3 6" xfId="25170"/>
    <cellStyle name="差_同德_Sheet3 7" xfId="25171"/>
    <cellStyle name="差_同德_Sheet3 8" xfId="25172"/>
    <cellStyle name="差_同德_Sheet3 9" xfId="25173"/>
    <cellStyle name="差_同德_古塔" xfId="25174"/>
    <cellStyle name="差_同德_义县" xfId="25175"/>
    <cellStyle name="差_危改资金测算" xfId="25176"/>
    <cellStyle name="差_危改资金测算_19基金转移支付表" xfId="25177"/>
    <cellStyle name="差_危改资金测算_19基金转移支付表 10" xfId="25178"/>
    <cellStyle name="差_危改资金测算_19基金转移支付表 11" xfId="25179"/>
    <cellStyle name="差_危改资金测算_19基金转移支付表 12" xfId="25180"/>
    <cellStyle name="差_危改资金测算_19基金转移支付表 13" xfId="25181"/>
    <cellStyle name="差_危改资金测算_19基金转移支付表 14" xfId="25182"/>
    <cellStyle name="差_危改资金测算_19基金转移支付表 15" xfId="25183"/>
    <cellStyle name="差_危改资金测算_19基金转移支付表 16" xfId="25184"/>
    <cellStyle name="差_危改资金测算_19基金转移支付表 17" xfId="25185"/>
    <cellStyle name="差_危改资金测算_19基金转移支付表 18" xfId="25186"/>
    <cellStyle name="差_危改资金测算_19基金转移支付表 2" xfId="25187"/>
    <cellStyle name="差_危改资金测算_19基金转移支付表 3" xfId="25188"/>
    <cellStyle name="差_危改资金测算_19基金转移支付表 4" xfId="25189"/>
    <cellStyle name="差_危改资金测算_19基金转移支付表 5" xfId="25190"/>
    <cellStyle name="差_危改资金测算_19基金转移支付表 6" xfId="25191"/>
    <cellStyle name="差_危改资金测算_19基金转移支付表 7" xfId="25192"/>
    <cellStyle name="差_危改资金测算_19基金转移支付表 8" xfId="25193"/>
    <cellStyle name="差_危改资金测算_19基金转移支付表 9" xfId="25194"/>
    <cellStyle name="差_危改资金测算_19全县一般支" xfId="25195"/>
    <cellStyle name="差_危改资金测算_19全县一般支 10" xfId="25196"/>
    <cellStyle name="差_危改资金测算_19全县一般支 11" xfId="25197"/>
    <cellStyle name="差_危改资金测算_19全县一般支 12" xfId="25198"/>
    <cellStyle name="差_危改资金测算_19全县一般支 13" xfId="25199"/>
    <cellStyle name="差_危改资金测算_19全县一般支 14" xfId="25200"/>
    <cellStyle name="差_危改资金测算_19全县一般支 15" xfId="25201"/>
    <cellStyle name="差_危改资金测算_19全县一般支 16" xfId="25202"/>
    <cellStyle name="差_危改资金测算_19全县一般支 17" xfId="25203"/>
    <cellStyle name="差_危改资金测算_19全县一般支 18" xfId="25204"/>
    <cellStyle name="差_危改资金测算_19全县一般支 2" xfId="25205"/>
    <cellStyle name="差_危改资金测算_19全县一般支 3" xfId="25206"/>
    <cellStyle name="差_危改资金测算_19全县一般支 4" xfId="25207"/>
    <cellStyle name="差_危改资金测算_19全县一般支 5" xfId="25208"/>
    <cellStyle name="差_危改资金测算_19全县一般支 6" xfId="25209"/>
    <cellStyle name="差_危改资金测算_19全县一般支 7" xfId="25210"/>
    <cellStyle name="差_危改资金测算_19全县一般支 8" xfId="25211"/>
    <cellStyle name="差_危改资金测算_19全县一般支 9" xfId="25212"/>
    <cellStyle name="差_危改资金测算_Sheet3" xfId="25213"/>
    <cellStyle name="差_危改资金测算_Sheet3 10" xfId="25214"/>
    <cellStyle name="差_危改资金测算_Sheet3 11" xfId="25215"/>
    <cellStyle name="差_危改资金测算_Sheet3 12" xfId="25216"/>
    <cellStyle name="差_危改资金测算_Sheet3 13" xfId="25217"/>
    <cellStyle name="差_危改资金测算_Sheet3 14" xfId="25218"/>
    <cellStyle name="差_危改资金测算_Sheet3 15" xfId="25219"/>
    <cellStyle name="差_危改资金测算_Sheet3 16" xfId="25220"/>
    <cellStyle name="差_危改资金测算_Sheet3 17" xfId="25221"/>
    <cellStyle name="差_危改资金测算_Sheet3 18" xfId="25222"/>
    <cellStyle name="差_危改资金测算_Sheet3 2" xfId="25223"/>
    <cellStyle name="差_危改资金测算_Sheet3 3" xfId="25224"/>
    <cellStyle name="差_危改资金测算_Sheet3 4" xfId="25225"/>
    <cellStyle name="差_危改资金测算_Sheet3 5" xfId="25226"/>
    <cellStyle name="差_危改资金测算_Sheet3 6" xfId="25227"/>
    <cellStyle name="差_危改资金测算_Sheet3 7" xfId="25228"/>
    <cellStyle name="差_危改资金测算_Sheet3 8" xfId="25229"/>
    <cellStyle name="差_危改资金测算_Sheet3 9" xfId="25230"/>
    <cellStyle name="差_危改资金测算_古塔" xfId="25231"/>
    <cellStyle name="差_危改资金测算_义县" xfId="25232"/>
    <cellStyle name="差_卫生(按照总人口测算）—20080416" xfId="25233"/>
    <cellStyle name="差_卫生(按照总人口测算）—20080416_19基金转移支付表" xfId="25234"/>
    <cellStyle name="差_卫生(按照总人口测算）—20080416_19基金转移支付表 10" xfId="25235"/>
    <cellStyle name="差_卫生(按照总人口测算）—20080416_19基金转移支付表 11" xfId="25236"/>
    <cellStyle name="差_卫生(按照总人口测算）—20080416_19基金转移支付表 12" xfId="25237"/>
    <cellStyle name="差_卫生(按照总人口测算）—20080416_19基金转移支付表 13" xfId="25238"/>
    <cellStyle name="差_卫生(按照总人口测算）—20080416_19基金转移支付表 14" xfId="25239"/>
    <cellStyle name="差_卫生(按照总人口测算）—20080416_19基金转移支付表 15" xfId="25240"/>
    <cellStyle name="差_卫生(按照总人口测算）—20080416_19基金转移支付表 16" xfId="25241"/>
    <cellStyle name="差_卫生(按照总人口测算）—20080416_19基金转移支付表 17" xfId="25242"/>
    <cellStyle name="差_卫生(按照总人口测算）—20080416_19基金转移支付表 18" xfId="25243"/>
    <cellStyle name="差_卫生(按照总人口测算）—20080416_19基金转移支付表 2" xfId="25244"/>
    <cellStyle name="差_卫生(按照总人口测算）—20080416_19基金转移支付表 3" xfId="25245"/>
    <cellStyle name="差_卫生(按照总人口测算）—20080416_19基金转移支付表 4" xfId="25246"/>
    <cellStyle name="差_卫生(按照总人口测算）—20080416_19基金转移支付表 5" xfId="25247"/>
    <cellStyle name="差_卫生(按照总人口测算）—20080416_19基金转移支付表 6" xfId="25248"/>
    <cellStyle name="差_卫生(按照总人口测算）—20080416_19基金转移支付表 7" xfId="25249"/>
    <cellStyle name="差_卫生(按照总人口测算）—20080416_19基金转移支付表 8" xfId="25250"/>
    <cellStyle name="差_卫生(按照总人口测算）—20080416_19基金转移支付表 9" xfId="25251"/>
    <cellStyle name="差_卫生(按照总人口测算）—20080416_19全县一般支" xfId="25252"/>
    <cellStyle name="差_卫生(按照总人口测算）—20080416_19全县一般支 10" xfId="25253"/>
    <cellStyle name="差_卫生(按照总人口测算）—20080416_19全县一般支 11" xfId="25254"/>
    <cellStyle name="差_卫生(按照总人口测算）—20080416_19全县一般支 12" xfId="25255"/>
    <cellStyle name="差_卫生(按照总人口测算）—20080416_19全县一般支 13" xfId="25256"/>
    <cellStyle name="差_卫生(按照总人口测算）—20080416_19全县一般支 14" xfId="25257"/>
    <cellStyle name="差_卫生(按照总人口测算）—20080416_19全县一般支 15" xfId="25258"/>
    <cellStyle name="差_卫生(按照总人口测算）—20080416_19全县一般支 16" xfId="25259"/>
    <cellStyle name="差_卫生(按照总人口测算）—20080416_19全县一般支 17" xfId="25260"/>
    <cellStyle name="差_卫生(按照总人口测算）—20080416_19全县一般支 18" xfId="25261"/>
    <cellStyle name="差_卫生(按照总人口测算）—20080416_19全县一般支 2" xfId="25262"/>
    <cellStyle name="差_卫生(按照总人口测算）—20080416_19全县一般支 3" xfId="25263"/>
    <cellStyle name="差_卫生(按照总人口测算）—20080416_19全县一般支 4" xfId="25264"/>
    <cellStyle name="差_卫生(按照总人口测算）—20080416_19全县一般支 5" xfId="25265"/>
    <cellStyle name="差_卫生(按照总人口测算）—20080416_19全县一般支 6" xfId="25266"/>
    <cellStyle name="差_卫生(按照总人口测算）—20080416_19全县一般支 7" xfId="25267"/>
    <cellStyle name="差_卫生(按照总人口测算）—20080416_19全县一般支 8" xfId="25268"/>
    <cellStyle name="差_卫生(按照总人口测算）—20080416_19全县一般支 9" xfId="25269"/>
    <cellStyle name="差_卫生(按照总人口测算）—20080416_Sheet3" xfId="25270"/>
    <cellStyle name="差_卫生(按照总人口测算）—20080416_Sheet3 10" xfId="25271"/>
    <cellStyle name="差_卫生(按照总人口测算）—20080416_Sheet3 11" xfId="25272"/>
    <cellStyle name="差_卫生(按照总人口测算）—20080416_Sheet3 12" xfId="25273"/>
    <cellStyle name="差_卫生(按照总人口测算）—20080416_Sheet3 13" xfId="25274"/>
    <cellStyle name="差_卫生(按照总人口测算）—20080416_Sheet3 14" xfId="25275"/>
    <cellStyle name="差_卫生(按照总人口测算）—20080416_Sheet3 15" xfId="25276"/>
    <cellStyle name="差_卫生(按照总人口测算）—20080416_Sheet3 16" xfId="25277"/>
    <cellStyle name="差_卫生(按照总人口测算）—20080416_Sheet3 17" xfId="25278"/>
    <cellStyle name="差_卫生(按照总人口测算）—20080416_Sheet3 18" xfId="25279"/>
    <cellStyle name="差_卫生(按照总人口测算）—20080416_Sheet3 2" xfId="25280"/>
    <cellStyle name="差_卫生(按照总人口测算）—20080416_Sheet3 3" xfId="25281"/>
    <cellStyle name="差_卫生(按照总人口测算）—20080416_Sheet3 4" xfId="25282"/>
    <cellStyle name="差_卫生(按照总人口测算）—20080416_Sheet3 5" xfId="25283"/>
    <cellStyle name="差_卫生(按照总人口测算）—20080416_Sheet3 6" xfId="25284"/>
    <cellStyle name="差_卫生(按照总人口测算）—20080416_Sheet3 7" xfId="25285"/>
    <cellStyle name="差_卫生(按照总人口测算）—20080416_Sheet3 8" xfId="25286"/>
    <cellStyle name="差_卫生(按照总人口测算）—20080416_Sheet3 9" xfId="25287"/>
    <cellStyle name="差_卫生(按照总人口测算）—20080416_不含人员经费系数" xfId="25288"/>
    <cellStyle name="差_卫生(按照总人口测算）—20080416_不含人员经费系数_19基金转移支付表" xfId="25289"/>
    <cellStyle name="差_卫生(按照总人口测算）—20080416_不含人员经费系数_19基金转移支付表 10" xfId="25290"/>
    <cellStyle name="差_卫生(按照总人口测算）—20080416_不含人员经费系数_19基金转移支付表 11" xfId="25291"/>
    <cellStyle name="差_卫生(按照总人口测算）—20080416_不含人员经费系数_19基金转移支付表 12" xfId="25292"/>
    <cellStyle name="差_卫生(按照总人口测算）—20080416_不含人员经费系数_19基金转移支付表 13" xfId="25293"/>
    <cellStyle name="差_卫生(按照总人口测算）—20080416_不含人员经费系数_19基金转移支付表 14" xfId="25294"/>
    <cellStyle name="差_卫生(按照总人口测算）—20080416_不含人员经费系数_19基金转移支付表 15" xfId="25295"/>
    <cellStyle name="差_卫生(按照总人口测算）—20080416_不含人员经费系数_19基金转移支付表 16" xfId="25296"/>
    <cellStyle name="差_卫生(按照总人口测算）—20080416_不含人员经费系数_19基金转移支付表 17" xfId="25297"/>
    <cellStyle name="差_卫生(按照总人口测算）—20080416_不含人员经费系数_19基金转移支付表 18" xfId="25298"/>
    <cellStyle name="差_卫生(按照总人口测算）—20080416_不含人员经费系数_19基金转移支付表 2" xfId="25299"/>
    <cellStyle name="差_卫生(按照总人口测算）—20080416_不含人员经费系数_19基金转移支付表 3" xfId="25300"/>
    <cellStyle name="差_卫生(按照总人口测算）—20080416_不含人员经费系数_19基金转移支付表 4" xfId="25301"/>
    <cellStyle name="差_卫生(按照总人口测算）—20080416_不含人员经费系数_19基金转移支付表 5" xfId="25302"/>
    <cellStyle name="差_卫生(按照总人口测算）—20080416_不含人员经费系数_19基金转移支付表 6" xfId="25303"/>
    <cellStyle name="差_卫生(按照总人口测算）—20080416_不含人员经费系数_19基金转移支付表 7" xfId="25304"/>
    <cellStyle name="差_卫生(按照总人口测算）—20080416_不含人员经费系数_19基金转移支付表 8" xfId="25305"/>
    <cellStyle name="差_卫生(按照总人口测算）—20080416_不含人员经费系数_19基金转移支付表 9" xfId="25306"/>
    <cellStyle name="差_卫生(按照总人口测算）—20080416_不含人员经费系数_19全县一般支" xfId="25307"/>
    <cellStyle name="差_卫生(按照总人口测算）—20080416_不含人员经费系数_19全县一般支 10" xfId="25308"/>
    <cellStyle name="差_卫生(按照总人口测算）—20080416_不含人员经费系数_19全县一般支 11" xfId="25309"/>
    <cellStyle name="差_卫生(按照总人口测算）—20080416_不含人员经费系数_19全县一般支 12" xfId="25310"/>
    <cellStyle name="差_卫生(按照总人口测算）—20080416_不含人员经费系数_19全县一般支 13" xfId="25311"/>
    <cellStyle name="差_卫生(按照总人口测算）—20080416_不含人员经费系数_19全县一般支 14" xfId="25312"/>
    <cellStyle name="差_卫生(按照总人口测算）—20080416_不含人员经费系数_19全县一般支 15" xfId="25313"/>
    <cellStyle name="差_卫生(按照总人口测算）—20080416_不含人员经费系数_19全县一般支 16" xfId="25314"/>
    <cellStyle name="差_卫生(按照总人口测算）—20080416_不含人员经费系数_19全县一般支 17" xfId="25315"/>
    <cellStyle name="差_卫生(按照总人口测算）—20080416_不含人员经费系数_19全县一般支 18" xfId="25316"/>
    <cellStyle name="差_卫生(按照总人口测算）—20080416_不含人员经费系数_19全县一般支 2" xfId="25317"/>
    <cellStyle name="差_卫生(按照总人口测算）—20080416_不含人员经费系数_19全县一般支 3" xfId="25318"/>
    <cellStyle name="差_卫生(按照总人口测算）—20080416_不含人员经费系数_19全县一般支 4" xfId="25319"/>
    <cellStyle name="差_卫生(按照总人口测算）—20080416_不含人员经费系数_19全县一般支 5" xfId="25320"/>
    <cellStyle name="差_卫生(按照总人口测算）—20080416_不含人员经费系数_19全县一般支 6" xfId="25321"/>
    <cellStyle name="差_卫生(按照总人口测算）—20080416_不含人员经费系数_19全县一般支 7" xfId="25322"/>
    <cellStyle name="差_卫生(按照总人口测算）—20080416_不含人员经费系数_19全县一般支 8" xfId="25323"/>
    <cellStyle name="差_卫生(按照总人口测算）—20080416_不含人员经费系数_19全县一般支 9" xfId="25324"/>
    <cellStyle name="差_卫生(按照总人口测算）—20080416_不含人员经费系数_Sheet3" xfId="25325"/>
    <cellStyle name="差_卫生(按照总人口测算）—20080416_不含人员经费系数_Sheet3 10" xfId="25326"/>
    <cellStyle name="差_卫生(按照总人口测算）—20080416_不含人员经费系数_Sheet3 11" xfId="25327"/>
    <cellStyle name="差_卫生(按照总人口测算）—20080416_不含人员经费系数_Sheet3 12" xfId="25328"/>
    <cellStyle name="差_卫生(按照总人口测算）—20080416_不含人员经费系数_Sheet3 13" xfId="25329"/>
    <cellStyle name="差_卫生(按照总人口测算）—20080416_不含人员经费系数_Sheet3 14" xfId="25330"/>
    <cellStyle name="差_卫生(按照总人口测算）—20080416_不含人员经费系数_Sheet3 15" xfId="25331"/>
    <cellStyle name="差_卫生(按照总人口测算）—20080416_不含人员经费系数_Sheet3 16" xfId="25332"/>
    <cellStyle name="差_卫生(按照总人口测算）—20080416_不含人员经费系数_Sheet3 17" xfId="25333"/>
    <cellStyle name="差_卫生(按照总人口测算）—20080416_不含人员经费系数_Sheet3 18" xfId="25334"/>
    <cellStyle name="差_卫生(按照总人口测算）—20080416_不含人员经费系数_Sheet3 2" xfId="25335"/>
    <cellStyle name="差_卫生(按照总人口测算）—20080416_不含人员经费系数_Sheet3 3" xfId="25336"/>
    <cellStyle name="差_卫生(按照总人口测算）—20080416_不含人员经费系数_Sheet3 4" xfId="25337"/>
    <cellStyle name="差_卫生(按照总人口测算）—20080416_不含人员经费系数_Sheet3 5" xfId="25338"/>
    <cellStyle name="差_卫生(按照总人口测算）—20080416_不含人员经费系数_Sheet3 6" xfId="25339"/>
    <cellStyle name="差_卫生(按照总人口测算）—20080416_不含人员经费系数_Sheet3 7" xfId="25340"/>
    <cellStyle name="差_卫生(按照总人口测算）—20080416_不含人员经费系数_Sheet3 8" xfId="25341"/>
    <cellStyle name="差_卫生(按照总人口测算）—20080416_不含人员经费系数_Sheet3 9" xfId="25342"/>
    <cellStyle name="差_卫生(按照总人口测算）—20080416_不含人员经费系数_古塔" xfId="25343"/>
    <cellStyle name="差_卫生(按照总人口测算）—20080416_不含人员经费系数_义县" xfId="25344"/>
    <cellStyle name="差_卫生(按照总人口测算）—20080416_古塔" xfId="25345"/>
    <cellStyle name="差_卫生(按照总人口测算）—20080416_民生政策最低支出需求" xfId="25346"/>
    <cellStyle name="差_卫生(按照总人口测算）—20080416_民生政策最低支出需求_19基金转移支付表" xfId="25347"/>
    <cellStyle name="差_卫生(按照总人口测算）—20080416_民生政策最低支出需求_19基金转移支付表 10" xfId="25348"/>
    <cellStyle name="差_卫生(按照总人口测算）—20080416_民生政策最低支出需求_19基金转移支付表 11" xfId="25349"/>
    <cellStyle name="差_卫生(按照总人口测算）—20080416_民生政策最低支出需求_19基金转移支付表 12" xfId="25350"/>
    <cellStyle name="差_卫生(按照总人口测算）—20080416_民生政策最低支出需求_19基金转移支付表 13" xfId="25351"/>
    <cellStyle name="差_卫生(按照总人口测算）—20080416_民生政策最低支出需求_19基金转移支付表 14" xfId="25352"/>
    <cellStyle name="差_卫生(按照总人口测算）—20080416_民生政策最低支出需求_19基金转移支付表 15" xfId="25353"/>
    <cellStyle name="差_卫生(按照总人口测算）—20080416_民生政策最低支出需求_19基金转移支付表 16" xfId="25354"/>
    <cellStyle name="差_卫生(按照总人口测算）—20080416_民生政策最低支出需求_19基金转移支付表 17" xfId="25355"/>
    <cellStyle name="差_卫生(按照总人口测算）—20080416_民生政策最低支出需求_19基金转移支付表 18" xfId="25356"/>
    <cellStyle name="差_卫生(按照总人口测算）—20080416_民生政策最低支出需求_19基金转移支付表 2" xfId="25357"/>
    <cellStyle name="差_卫生(按照总人口测算）—20080416_民生政策最低支出需求_19基金转移支付表 3" xfId="25358"/>
    <cellStyle name="差_卫生(按照总人口测算）—20080416_民生政策最低支出需求_19基金转移支付表 4" xfId="25359"/>
    <cellStyle name="差_卫生(按照总人口测算）—20080416_民生政策最低支出需求_19基金转移支付表 5" xfId="25360"/>
    <cellStyle name="差_卫生(按照总人口测算）—20080416_民生政策最低支出需求_19基金转移支付表 6" xfId="25361"/>
    <cellStyle name="差_卫生(按照总人口测算）—20080416_民生政策最低支出需求_19基金转移支付表 7" xfId="25362"/>
    <cellStyle name="差_卫生(按照总人口测算）—20080416_民生政策最低支出需求_19基金转移支付表 8" xfId="25363"/>
    <cellStyle name="差_卫生(按照总人口测算）—20080416_民生政策最低支出需求_19基金转移支付表 9" xfId="25364"/>
    <cellStyle name="差_卫生(按照总人口测算）—20080416_民生政策最低支出需求_19全县一般支" xfId="25365"/>
    <cellStyle name="差_卫生(按照总人口测算）—20080416_民生政策最低支出需求_19全县一般支 10" xfId="25366"/>
    <cellStyle name="差_卫生(按照总人口测算）—20080416_民生政策最低支出需求_19全县一般支 11" xfId="25367"/>
    <cellStyle name="差_卫生(按照总人口测算）—20080416_民生政策最低支出需求_19全县一般支 12" xfId="25368"/>
    <cellStyle name="差_卫生(按照总人口测算）—20080416_民生政策最低支出需求_19全县一般支 13" xfId="25369"/>
    <cellStyle name="差_卫生(按照总人口测算）—20080416_民生政策最低支出需求_19全县一般支 14" xfId="25370"/>
    <cellStyle name="差_卫生(按照总人口测算）—20080416_民生政策最低支出需求_19全县一般支 15" xfId="25371"/>
    <cellStyle name="差_卫生(按照总人口测算）—20080416_民生政策最低支出需求_19全县一般支 16" xfId="25372"/>
    <cellStyle name="差_卫生(按照总人口测算）—20080416_民生政策最低支出需求_19全县一般支 17" xfId="25373"/>
    <cellStyle name="差_卫生(按照总人口测算）—20080416_民生政策最低支出需求_19全县一般支 18" xfId="25374"/>
    <cellStyle name="差_卫生(按照总人口测算）—20080416_民生政策最低支出需求_19全县一般支 2" xfId="25375"/>
    <cellStyle name="差_卫生(按照总人口测算）—20080416_民生政策最低支出需求_19全县一般支 3" xfId="25376"/>
    <cellStyle name="差_卫生(按照总人口测算）—20080416_民生政策最低支出需求_19全县一般支 4" xfId="25377"/>
    <cellStyle name="差_卫生(按照总人口测算）—20080416_民生政策最低支出需求_19全县一般支 5" xfId="25378"/>
    <cellStyle name="差_卫生(按照总人口测算）—20080416_民生政策最低支出需求_19全县一般支 6" xfId="25379"/>
    <cellStyle name="差_卫生(按照总人口测算）—20080416_民生政策最低支出需求_19全县一般支 7" xfId="25380"/>
    <cellStyle name="差_卫生(按照总人口测算）—20080416_民生政策最低支出需求_19全县一般支 8" xfId="25381"/>
    <cellStyle name="差_卫生(按照总人口测算）—20080416_民生政策最低支出需求_19全县一般支 9" xfId="25382"/>
    <cellStyle name="差_卫生(按照总人口测算）—20080416_民生政策最低支出需求_Sheet3" xfId="25383"/>
    <cellStyle name="差_卫生(按照总人口测算）—20080416_民生政策最低支出需求_Sheet3 10" xfId="25384"/>
    <cellStyle name="差_卫生(按照总人口测算）—20080416_民生政策最低支出需求_Sheet3 11" xfId="25385"/>
    <cellStyle name="差_卫生(按照总人口测算）—20080416_民生政策最低支出需求_Sheet3 12" xfId="25386"/>
    <cellStyle name="差_卫生(按照总人口测算）—20080416_民生政策最低支出需求_Sheet3 13" xfId="25387"/>
    <cellStyle name="差_卫生(按照总人口测算）—20080416_民生政策最低支出需求_Sheet3 14" xfId="25388"/>
    <cellStyle name="差_卫生(按照总人口测算）—20080416_民生政策最低支出需求_Sheet3 15" xfId="25389"/>
    <cellStyle name="差_卫生(按照总人口测算）—20080416_民生政策最低支出需求_Sheet3 16" xfId="25390"/>
    <cellStyle name="差_卫生(按照总人口测算）—20080416_民生政策最低支出需求_Sheet3 17" xfId="25391"/>
    <cellStyle name="差_卫生(按照总人口测算）—20080416_民生政策最低支出需求_Sheet3 18" xfId="25392"/>
    <cellStyle name="差_卫生(按照总人口测算）—20080416_民生政策最低支出需求_Sheet3 2" xfId="25393"/>
    <cellStyle name="差_卫生(按照总人口测算）—20080416_民生政策最低支出需求_Sheet3 3" xfId="25394"/>
    <cellStyle name="差_卫生(按照总人口测算）—20080416_民生政策最低支出需求_Sheet3 4" xfId="25395"/>
    <cellStyle name="差_卫生(按照总人口测算）—20080416_民生政策最低支出需求_Sheet3 5" xfId="25396"/>
    <cellStyle name="差_卫生(按照总人口测算）—20080416_民生政策最低支出需求_Sheet3 6" xfId="25397"/>
    <cellStyle name="差_卫生(按照总人口测算）—20080416_民生政策最低支出需求_Sheet3 7" xfId="25398"/>
    <cellStyle name="差_卫生(按照总人口测算）—20080416_民生政策最低支出需求_Sheet3 8" xfId="25399"/>
    <cellStyle name="差_卫生(按照总人口测算）—20080416_民生政策最低支出需求_Sheet3 9" xfId="25400"/>
    <cellStyle name="差_卫生(按照总人口测算）—20080416_民生政策最低支出需求_古塔" xfId="25401"/>
    <cellStyle name="差_卫生(按照总人口测算）—20080416_民生政策最低支出需求_义县" xfId="25402"/>
    <cellStyle name="差_卫生(按照总人口测算）—20080416_县市旗测算-新科目（含人口规模效应）" xfId="25403"/>
    <cellStyle name="差_卫生(按照总人口测算）—20080416_县市旗测算-新科目（含人口规模效应）_19基金转移支付表" xfId="25404"/>
    <cellStyle name="差_卫生(按照总人口测算）—20080416_县市旗测算-新科目（含人口规模效应）_19基金转移支付表 10" xfId="25405"/>
    <cellStyle name="差_卫生(按照总人口测算）—20080416_县市旗测算-新科目（含人口规模效应）_19基金转移支付表 11" xfId="25406"/>
    <cellStyle name="差_卫生(按照总人口测算）—20080416_县市旗测算-新科目（含人口规模效应）_19基金转移支付表 12" xfId="25407"/>
    <cellStyle name="差_卫生(按照总人口测算）—20080416_县市旗测算-新科目（含人口规模效应）_19基金转移支付表 13" xfId="25408"/>
    <cellStyle name="差_卫生(按照总人口测算）—20080416_县市旗测算-新科目（含人口规模效应）_19基金转移支付表 14" xfId="25409"/>
    <cellStyle name="差_卫生(按照总人口测算）—20080416_县市旗测算-新科目（含人口规模效应）_19基金转移支付表 15" xfId="25410"/>
    <cellStyle name="差_卫生(按照总人口测算）—20080416_县市旗测算-新科目（含人口规模效应）_19基金转移支付表 16" xfId="25411"/>
    <cellStyle name="差_卫生(按照总人口测算）—20080416_县市旗测算-新科目（含人口规模效应）_19基金转移支付表 17" xfId="25412"/>
    <cellStyle name="差_卫生(按照总人口测算）—20080416_县市旗测算-新科目（含人口规模效应）_19基金转移支付表 18" xfId="25413"/>
    <cellStyle name="差_卫生(按照总人口测算）—20080416_县市旗测算-新科目（含人口规模效应）_19基金转移支付表 2" xfId="25414"/>
    <cellStyle name="差_卫生(按照总人口测算）—20080416_县市旗测算-新科目（含人口规模效应）_19基金转移支付表 3" xfId="25415"/>
    <cellStyle name="差_卫生(按照总人口测算）—20080416_县市旗测算-新科目（含人口规模效应）_19基金转移支付表 4" xfId="25416"/>
    <cellStyle name="差_卫生(按照总人口测算）—20080416_县市旗测算-新科目（含人口规模效应）_19基金转移支付表 5" xfId="25417"/>
    <cellStyle name="差_卫生(按照总人口测算）—20080416_县市旗测算-新科目（含人口规模效应）_19基金转移支付表 6" xfId="25418"/>
    <cellStyle name="差_卫生(按照总人口测算）—20080416_县市旗测算-新科目（含人口规模效应）_19基金转移支付表 7" xfId="25419"/>
    <cellStyle name="差_卫生(按照总人口测算）—20080416_县市旗测算-新科目（含人口规模效应）_19基金转移支付表 8" xfId="25420"/>
    <cellStyle name="差_卫生(按照总人口测算）—20080416_县市旗测算-新科目（含人口规模效应）_19基金转移支付表 9" xfId="25421"/>
    <cellStyle name="差_卫生(按照总人口测算）—20080416_县市旗测算-新科目（含人口规模效应）_19全县一般支" xfId="25422"/>
    <cellStyle name="差_卫生(按照总人口测算）—20080416_县市旗测算-新科目（含人口规模效应）_19全县一般支 10" xfId="25423"/>
    <cellStyle name="差_卫生(按照总人口测算）—20080416_县市旗测算-新科目（含人口规模效应）_19全县一般支 11" xfId="25424"/>
    <cellStyle name="差_卫生(按照总人口测算）—20080416_县市旗测算-新科目（含人口规模效应）_19全县一般支 12" xfId="25425"/>
    <cellStyle name="差_卫生(按照总人口测算）—20080416_县市旗测算-新科目（含人口规模效应）_19全县一般支 13" xfId="25426"/>
    <cellStyle name="差_卫生(按照总人口测算）—20080416_县市旗测算-新科目（含人口规模效应）_19全县一般支 14" xfId="25427"/>
    <cellStyle name="差_卫生(按照总人口测算）—20080416_县市旗测算-新科目（含人口规模效应）_19全县一般支 15" xfId="25428"/>
    <cellStyle name="差_卫生(按照总人口测算）—20080416_县市旗测算-新科目（含人口规模效应）_19全县一般支 16" xfId="25429"/>
    <cellStyle name="差_卫生(按照总人口测算）—20080416_县市旗测算-新科目（含人口规模效应）_19全县一般支 17" xfId="25430"/>
    <cellStyle name="差_卫生(按照总人口测算）—20080416_县市旗测算-新科目（含人口规模效应）_19全县一般支 18" xfId="25431"/>
    <cellStyle name="差_卫生(按照总人口测算）—20080416_县市旗测算-新科目（含人口规模效应）_19全县一般支 2" xfId="25432"/>
    <cellStyle name="差_卫生(按照总人口测算）—20080416_县市旗测算-新科目（含人口规模效应）_19全县一般支 3" xfId="25433"/>
    <cellStyle name="差_卫生(按照总人口测算）—20080416_县市旗测算-新科目（含人口规模效应）_19全县一般支 4" xfId="25434"/>
    <cellStyle name="差_卫生(按照总人口测算）—20080416_县市旗测算-新科目（含人口规模效应）_19全县一般支 5" xfId="25435"/>
    <cellStyle name="差_卫生(按照总人口测算）—20080416_县市旗测算-新科目（含人口规模效应）_19全县一般支 6" xfId="25436"/>
    <cellStyle name="差_卫生(按照总人口测算）—20080416_县市旗测算-新科目（含人口规模效应）_19全县一般支 7" xfId="25437"/>
    <cellStyle name="差_卫生(按照总人口测算）—20080416_县市旗测算-新科目（含人口规模效应）_19全县一般支 8" xfId="25438"/>
    <cellStyle name="差_卫生(按照总人口测算）—20080416_县市旗测算-新科目（含人口规模效应）_19全县一般支 9" xfId="25439"/>
    <cellStyle name="差_卫生(按照总人口测算）—20080416_县市旗测算-新科目（含人口规模效应）_Sheet3" xfId="25440"/>
    <cellStyle name="差_卫生(按照总人口测算）—20080416_县市旗测算-新科目（含人口规模效应）_Sheet3 10" xfId="25441"/>
    <cellStyle name="差_卫生(按照总人口测算）—20080416_县市旗测算-新科目（含人口规模效应）_Sheet3 11" xfId="25442"/>
    <cellStyle name="差_卫生(按照总人口测算）—20080416_县市旗测算-新科目（含人口规模效应）_Sheet3 12" xfId="25443"/>
    <cellStyle name="差_卫生(按照总人口测算）—20080416_县市旗测算-新科目（含人口规模效应）_Sheet3 13" xfId="25444"/>
    <cellStyle name="差_卫生(按照总人口测算）—20080416_县市旗测算-新科目（含人口规模效应）_Sheet3 14" xfId="25445"/>
    <cellStyle name="差_卫生(按照总人口测算）—20080416_县市旗测算-新科目（含人口规模效应）_Sheet3 15" xfId="25446"/>
    <cellStyle name="差_卫生(按照总人口测算）—20080416_县市旗测算-新科目（含人口规模效应）_Sheet3 16" xfId="25447"/>
    <cellStyle name="差_卫生(按照总人口测算）—20080416_县市旗测算-新科目（含人口规模效应）_Sheet3 17" xfId="25448"/>
    <cellStyle name="差_卫生(按照总人口测算）—20080416_县市旗测算-新科目（含人口规模效应）_Sheet3 18" xfId="25449"/>
    <cellStyle name="差_卫生(按照总人口测算）—20080416_县市旗测算-新科目（含人口规模效应）_Sheet3 2" xfId="25450"/>
    <cellStyle name="差_卫生(按照总人口测算）—20080416_县市旗测算-新科目（含人口规模效应）_Sheet3 3" xfId="25451"/>
    <cellStyle name="差_卫生(按照总人口测算）—20080416_县市旗测算-新科目（含人口规模效应）_Sheet3 4" xfId="25452"/>
    <cellStyle name="差_卫生(按照总人口测算）—20080416_县市旗测算-新科目（含人口规模效应）_Sheet3 5" xfId="25453"/>
    <cellStyle name="差_卫生(按照总人口测算）—20080416_县市旗测算-新科目（含人口规模效应）_Sheet3 6" xfId="25454"/>
    <cellStyle name="差_卫生(按照总人口测算）—20080416_县市旗测算-新科目（含人口规模效应）_Sheet3 7" xfId="25455"/>
    <cellStyle name="差_卫生(按照总人口测算）—20080416_县市旗测算-新科目（含人口规模效应）_Sheet3 8" xfId="25456"/>
    <cellStyle name="差_卫生(按照总人口测算）—20080416_县市旗测算-新科目（含人口规模效应）_Sheet3 9" xfId="25457"/>
    <cellStyle name="差_卫生(按照总人口测算）—20080416_县市旗测算-新科目（含人口规模效应）_古塔" xfId="25458"/>
    <cellStyle name="差_卫生(按照总人口测算）—20080416_县市旗测算-新科目（含人口规模效应）_义县" xfId="25459"/>
    <cellStyle name="差_卫生(按照总人口测算）—20080416_义县" xfId="25460"/>
    <cellStyle name="差_卫生部门" xfId="25461"/>
    <cellStyle name="差_卫生部门_19基金转移支付表" xfId="25462"/>
    <cellStyle name="差_卫生部门_19基金转移支付表 10" xfId="25463"/>
    <cellStyle name="差_卫生部门_19基金转移支付表 11" xfId="25464"/>
    <cellStyle name="差_卫生部门_19基金转移支付表 12" xfId="25465"/>
    <cellStyle name="差_卫生部门_19基金转移支付表 13" xfId="25466"/>
    <cellStyle name="差_卫生部门_19基金转移支付表 14" xfId="25467"/>
    <cellStyle name="差_卫生部门_19基金转移支付表 15" xfId="25468"/>
    <cellStyle name="差_卫生部门_19基金转移支付表 16" xfId="25469"/>
    <cellStyle name="差_卫生部门_19基金转移支付表 17" xfId="25470"/>
    <cellStyle name="差_卫生部门_19基金转移支付表 18" xfId="25471"/>
    <cellStyle name="差_卫生部门_19基金转移支付表 2" xfId="25472"/>
    <cellStyle name="差_卫生部门_19基金转移支付表 3" xfId="25473"/>
    <cellStyle name="差_卫生部门_19基金转移支付表 4" xfId="25474"/>
    <cellStyle name="差_卫生部门_19基金转移支付表 5" xfId="25475"/>
    <cellStyle name="差_卫生部门_19基金转移支付表 6" xfId="25476"/>
    <cellStyle name="差_卫生部门_19基金转移支付表 7" xfId="25477"/>
    <cellStyle name="差_卫生部门_19基金转移支付表 8" xfId="25478"/>
    <cellStyle name="差_卫生部门_19基金转移支付表 9" xfId="25479"/>
    <cellStyle name="差_卫生部门_19全县一般支" xfId="25480"/>
    <cellStyle name="差_卫生部门_19全县一般支 10" xfId="25481"/>
    <cellStyle name="差_卫生部门_19全县一般支 11" xfId="25482"/>
    <cellStyle name="差_卫生部门_19全县一般支 12" xfId="25483"/>
    <cellStyle name="差_卫生部门_19全县一般支 13" xfId="25484"/>
    <cellStyle name="差_卫生部门_19全县一般支 14" xfId="25485"/>
    <cellStyle name="差_卫生部门_19全县一般支 15" xfId="25486"/>
    <cellStyle name="差_卫生部门_19全县一般支 16" xfId="25487"/>
    <cellStyle name="差_卫生部门_19全县一般支 17" xfId="25488"/>
    <cellStyle name="差_卫生部门_19全县一般支 18" xfId="25489"/>
    <cellStyle name="差_卫生部门_19全县一般支 2" xfId="25490"/>
    <cellStyle name="差_卫生部门_19全县一般支 3" xfId="25491"/>
    <cellStyle name="差_卫生部门_19全县一般支 4" xfId="25492"/>
    <cellStyle name="差_卫生部门_19全县一般支 5" xfId="25493"/>
    <cellStyle name="差_卫生部门_19全县一般支 6" xfId="25494"/>
    <cellStyle name="差_卫生部门_19全县一般支 7" xfId="25495"/>
    <cellStyle name="差_卫生部门_19全县一般支 8" xfId="25496"/>
    <cellStyle name="差_卫生部门_19全县一般支 9" xfId="25497"/>
    <cellStyle name="差_卫生部门_Sheet3" xfId="25498"/>
    <cellStyle name="差_卫生部门_Sheet3 10" xfId="25499"/>
    <cellStyle name="差_卫生部门_Sheet3 11" xfId="25500"/>
    <cellStyle name="差_卫生部门_Sheet3 12" xfId="25501"/>
    <cellStyle name="差_卫生部门_Sheet3 13" xfId="25502"/>
    <cellStyle name="差_卫生部门_Sheet3 14" xfId="25503"/>
    <cellStyle name="差_卫生部门_Sheet3 15" xfId="25504"/>
    <cellStyle name="差_卫生部门_Sheet3 16" xfId="25505"/>
    <cellStyle name="差_卫生部门_Sheet3 17" xfId="25506"/>
    <cellStyle name="差_卫生部门_Sheet3 18" xfId="25507"/>
    <cellStyle name="差_卫生部门_Sheet3 2" xfId="25508"/>
    <cellStyle name="差_卫生部门_Sheet3 3" xfId="25509"/>
    <cellStyle name="差_卫生部门_Sheet3 4" xfId="25510"/>
    <cellStyle name="差_卫生部门_Sheet3 5" xfId="25511"/>
    <cellStyle name="差_卫生部门_Sheet3 6" xfId="25512"/>
    <cellStyle name="差_卫生部门_Sheet3 7" xfId="25513"/>
    <cellStyle name="差_卫生部门_Sheet3 8" xfId="25514"/>
    <cellStyle name="差_卫生部门_Sheet3 9" xfId="25515"/>
    <cellStyle name="差_卫生部门_古塔" xfId="25516"/>
    <cellStyle name="差_卫生部门_义县" xfId="25517"/>
    <cellStyle name="差_文体广播部门" xfId="25518"/>
    <cellStyle name="差_文体广播部门 10" xfId="25519"/>
    <cellStyle name="差_文体广播部门 11" xfId="25520"/>
    <cellStyle name="差_文体广播部门 12" xfId="25521"/>
    <cellStyle name="差_文体广播部门 13" xfId="25522"/>
    <cellStyle name="差_文体广播部门 14" xfId="25523"/>
    <cellStyle name="差_文体广播部门 15" xfId="25524"/>
    <cellStyle name="差_文体广播部门 16" xfId="25525"/>
    <cellStyle name="差_文体广播部门 17" xfId="25526"/>
    <cellStyle name="差_文体广播部门 18" xfId="25527"/>
    <cellStyle name="差_文体广播部门 19" xfId="25528"/>
    <cellStyle name="差_文体广播部门 2" xfId="25529"/>
    <cellStyle name="差_文体广播部门 20" xfId="25530"/>
    <cellStyle name="差_文体广播部门 3" xfId="25531"/>
    <cellStyle name="差_文体广播部门 4" xfId="25532"/>
    <cellStyle name="差_文体广播部门 5" xfId="25533"/>
    <cellStyle name="差_文体广播部门 6" xfId="25534"/>
    <cellStyle name="差_文体广播部门 7" xfId="25535"/>
    <cellStyle name="差_文体广播部门 8" xfId="25536"/>
    <cellStyle name="差_文体广播部门 9" xfId="25537"/>
    <cellStyle name="差_文体广播部门_19基金转移支付表" xfId="25538"/>
    <cellStyle name="差_文体广播部门_19基金转移支付表 10" xfId="25539"/>
    <cellStyle name="差_文体广播部门_19基金转移支付表 11" xfId="25540"/>
    <cellStyle name="差_文体广播部门_19基金转移支付表 12" xfId="25541"/>
    <cellStyle name="差_文体广播部门_19基金转移支付表 13" xfId="25542"/>
    <cellStyle name="差_文体广播部门_19基金转移支付表 14" xfId="25543"/>
    <cellStyle name="差_文体广播部门_19基金转移支付表 15" xfId="25544"/>
    <cellStyle name="差_文体广播部门_19基金转移支付表 16" xfId="25545"/>
    <cellStyle name="差_文体广播部门_19基金转移支付表 17" xfId="25546"/>
    <cellStyle name="差_文体广播部门_19基金转移支付表 18" xfId="25547"/>
    <cellStyle name="差_文体广播部门_19基金转移支付表 19" xfId="25548"/>
    <cellStyle name="差_文体广播部门_19基金转移支付表 2" xfId="25549"/>
    <cellStyle name="差_文体广播部门_19基金转移支付表 20" xfId="25550"/>
    <cellStyle name="差_文体广播部门_19基金转移支付表 3" xfId="25551"/>
    <cellStyle name="差_文体广播部门_19基金转移支付表 4" xfId="25552"/>
    <cellStyle name="差_文体广播部门_19基金转移支付表 5" xfId="25553"/>
    <cellStyle name="差_文体广播部门_19基金转移支付表 6" xfId="25554"/>
    <cellStyle name="差_文体广播部门_19基金转移支付表 7" xfId="25555"/>
    <cellStyle name="差_文体广播部门_19基金转移支付表 8" xfId="25556"/>
    <cellStyle name="差_文体广播部门_19基金转移支付表 9" xfId="25557"/>
    <cellStyle name="差_文体广播部门_19全县一般支" xfId="25558"/>
    <cellStyle name="差_文体广播部门_19全县一般支 10" xfId="25559"/>
    <cellStyle name="差_文体广播部门_19全县一般支 11" xfId="25560"/>
    <cellStyle name="差_文体广播部门_19全县一般支 12" xfId="25561"/>
    <cellStyle name="差_文体广播部门_19全县一般支 13" xfId="25562"/>
    <cellStyle name="差_文体广播部门_19全县一般支 14" xfId="25563"/>
    <cellStyle name="差_文体广播部门_19全县一般支 15" xfId="25564"/>
    <cellStyle name="差_文体广播部门_19全县一般支 16" xfId="25565"/>
    <cellStyle name="差_文体广播部门_19全县一般支 17" xfId="25566"/>
    <cellStyle name="差_文体广播部门_19全县一般支 18" xfId="25567"/>
    <cellStyle name="差_文体广播部门_19全县一般支 19" xfId="25568"/>
    <cellStyle name="差_文体广播部门_19全县一般支 2" xfId="25569"/>
    <cellStyle name="差_文体广播部门_19全县一般支 20" xfId="25570"/>
    <cellStyle name="差_文体广播部门_19全县一般支 3" xfId="25571"/>
    <cellStyle name="差_文体广播部门_19全县一般支 4" xfId="25572"/>
    <cellStyle name="差_文体广播部门_19全县一般支 5" xfId="25573"/>
    <cellStyle name="差_文体广播部门_19全县一般支 6" xfId="25574"/>
    <cellStyle name="差_文体广播部门_19全县一般支 7" xfId="25575"/>
    <cellStyle name="差_文体广播部门_19全县一般支 8" xfId="25576"/>
    <cellStyle name="差_文体广播部门_19全县一般支 9" xfId="25577"/>
    <cellStyle name="差_文体广播部门_Sheet3" xfId="25578"/>
    <cellStyle name="差_文体广播部门_Sheet3 10" xfId="25579"/>
    <cellStyle name="差_文体广播部门_Sheet3 11" xfId="25580"/>
    <cellStyle name="差_文体广播部门_Sheet3 12" xfId="25581"/>
    <cellStyle name="差_文体广播部门_Sheet3 13" xfId="25582"/>
    <cellStyle name="差_文体广播部门_Sheet3 14" xfId="25583"/>
    <cellStyle name="差_文体广播部门_Sheet3 15" xfId="25584"/>
    <cellStyle name="差_文体广播部门_Sheet3 16" xfId="25585"/>
    <cellStyle name="差_文体广播部门_Sheet3 17" xfId="25586"/>
    <cellStyle name="差_文体广播部门_Sheet3 18" xfId="25587"/>
    <cellStyle name="差_文体广播部门_Sheet3 19" xfId="25588"/>
    <cellStyle name="差_文体广播部门_Sheet3 2" xfId="25589"/>
    <cellStyle name="差_文体广播部门_Sheet3 20" xfId="25590"/>
    <cellStyle name="差_文体广播部门_Sheet3 3" xfId="25591"/>
    <cellStyle name="差_文体广播部门_Sheet3 4" xfId="25592"/>
    <cellStyle name="差_文体广播部门_Sheet3 5" xfId="25593"/>
    <cellStyle name="差_文体广播部门_Sheet3 6" xfId="25594"/>
    <cellStyle name="差_文体广播部门_Sheet3 7" xfId="25595"/>
    <cellStyle name="差_文体广播部门_Sheet3 8" xfId="25596"/>
    <cellStyle name="差_文体广播部门_Sheet3 9" xfId="25597"/>
    <cellStyle name="差_文体广播部门_古塔" xfId="25598"/>
    <cellStyle name="差_文体广播部门_古塔 10" xfId="25599"/>
    <cellStyle name="差_文体广播部门_古塔 11" xfId="25600"/>
    <cellStyle name="差_文体广播部门_古塔 12" xfId="25601"/>
    <cellStyle name="差_文体广播部门_古塔 13" xfId="25602"/>
    <cellStyle name="差_文体广播部门_古塔 14" xfId="25603"/>
    <cellStyle name="差_文体广播部门_古塔 15" xfId="25604"/>
    <cellStyle name="差_文体广播部门_古塔 16" xfId="25605"/>
    <cellStyle name="差_文体广播部门_古塔 17" xfId="25606"/>
    <cellStyle name="差_文体广播部门_古塔 18" xfId="25607"/>
    <cellStyle name="差_文体广播部门_古塔 19" xfId="25608"/>
    <cellStyle name="差_文体广播部门_古塔 2" xfId="25609"/>
    <cellStyle name="差_文体广播部门_古塔 20" xfId="25610"/>
    <cellStyle name="差_文体广播部门_古塔 3" xfId="25611"/>
    <cellStyle name="差_文体广播部门_古塔 4" xfId="25612"/>
    <cellStyle name="差_文体广播部门_古塔 5" xfId="25613"/>
    <cellStyle name="差_文体广播部门_古塔 6" xfId="25614"/>
    <cellStyle name="差_文体广播部门_古塔 7" xfId="25615"/>
    <cellStyle name="差_文体广播部门_古塔 8" xfId="25616"/>
    <cellStyle name="差_文体广播部门_古塔 9" xfId="25617"/>
    <cellStyle name="差_文体广播部门_义县" xfId="25618"/>
    <cellStyle name="差_文体广播部门_义县 10" xfId="25619"/>
    <cellStyle name="差_文体广播部门_义县 11" xfId="25620"/>
    <cellStyle name="差_文体广播部门_义县 12" xfId="25621"/>
    <cellStyle name="差_文体广播部门_义县 13" xfId="25622"/>
    <cellStyle name="差_文体广播部门_义县 14" xfId="25623"/>
    <cellStyle name="差_文体广播部门_义县 15" xfId="25624"/>
    <cellStyle name="差_文体广播部门_义县 16" xfId="25625"/>
    <cellStyle name="差_文体广播部门_义县 17" xfId="25626"/>
    <cellStyle name="差_文体广播部门_义县 18" xfId="25627"/>
    <cellStyle name="差_文体广播部门_义县 19" xfId="25628"/>
    <cellStyle name="差_文体广播部门_义县 2" xfId="25629"/>
    <cellStyle name="差_文体广播部门_义县 20" xfId="25630"/>
    <cellStyle name="差_文体广播部门_义县 3" xfId="25631"/>
    <cellStyle name="差_文体广播部门_义县 4" xfId="25632"/>
    <cellStyle name="差_文体广播部门_义县 5" xfId="25633"/>
    <cellStyle name="差_文体广播部门_义县 6" xfId="25634"/>
    <cellStyle name="差_文体广播部门_义县 7" xfId="25635"/>
    <cellStyle name="差_文体广播部门_义县 8" xfId="25636"/>
    <cellStyle name="差_文体广播部门_义县 9" xfId="25637"/>
    <cellStyle name="差_文体广播事业(按照总人口测算）—20080416" xfId="25638"/>
    <cellStyle name="差_文体广播事业(按照总人口测算）—20080416_19基金转移支付表" xfId="25639"/>
    <cellStyle name="差_文体广播事业(按照总人口测算）—20080416_19基金转移支付表 10" xfId="25640"/>
    <cellStyle name="差_文体广播事业(按照总人口测算）—20080416_19基金转移支付表 11" xfId="25641"/>
    <cellStyle name="差_文体广播事业(按照总人口测算）—20080416_19基金转移支付表 12" xfId="25642"/>
    <cellStyle name="差_文体广播事业(按照总人口测算）—20080416_19基金转移支付表 13" xfId="25643"/>
    <cellStyle name="差_文体广播事业(按照总人口测算）—20080416_19基金转移支付表 14" xfId="25644"/>
    <cellStyle name="差_文体广播事业(按照总人口测算）—20080416_19基金转移支付表 15" xfId="25645"/>
    <cellStyle name="差_文体广播事业(按照总人口测算）—20080416_19基金转移支付表 16" xfId="25646"/>
    <cellStyle name="差_文体广播事业(按照总人口测算）—20080416_19基金转移支付表 17" xfId="25647"/>
    <cellStyle name="差_文体广播事业(按照总人口测算）—20080416_19基金转移支付表 18" xfId="25648"/>
    <cellStyle name="差_文体广播事业(按照总人口测算）—20080416_19基金转移支付表 2" xfId="25649"/>
    <cellStyle name="差_文体广播事业(按照总人口测算）—20080416_19基金转移支付表 3" xfId="25650"/>
    <cellStyle name="差_文体广播事业(按照总人口测算）—20080416_19基金转移支付表 4" xfId="25651"/>
    <cellStyle name="差_文体广播事业(按照总人口测算）—20080416_19基金转移支付表 5" xfId="25652"/>
    <cellStyle name="差_文体广播事业(按照总人口测算）—20080416_19基金转移支付表 6" xfId="25653"/>
    <cellStyle name="差_文体广播事业(按照总人口测算）—20080416_19基金转移支付表 7" xfId="25654"/>
    <cellStyle name="差_文体广播事业(按照总人口测算）—20080416_19基金转移支付表 8" xfId="25655"/>
    <cellStyle name="差_文体广播事业(按照总人口测算）—20080416_19基金转移支付表 9" xfId="25656"/>
    <cellStyle name="差_文体广播事业(按照总人口测算）—20080416_19全县一般支" xfId="25657"/>
    <cellStyle name="差_文体广播事业(按照总人口测算）—20080416_19全县一般支 10" xfId="25658"/>
    <cellStyle name="差_文体广播事业(按照总人口测算）—20080416_19全县一般支 11" xfId="25659"/>
    <cellStyle name="差_文体广播事业(按照总人口测算）—20080416_19全县一般支 12" xfId="25660"/>
    <cellStyle name="差_文体广播事业(按照总人口测算）—20080416_19全县一般支 13" xfId="25661"/>
    <cellStyle name="差_文体广播事业(按照总人口测算）—20080416_19全县一般支 14" xfId="25662"/>
    <cellStyle name="差_文体广播事业(按照总人口测算）—20080416_19全县一般支 15" xfId="25663"/>
    <cellStyle name="差_文体广播事业(按照总人口测算）—20080416_19全县一般支 16" xfId="25664"/>
    <cellStyle name="差_文体广播事业(按照总人口测算）—20080416_19全县一般支 17" xfId="25665"/>
    <cellStyle name="差_文体广播事业(按照总人口测算）—20080416_19全县一般支 18" xfId="25666"/>
    <cellStyle name="差_文体广播事业(按照总人口测算）—20080416_19全县一般支 2" xfId="25667"/>
    <cellStyle name="差_文体广播事业(按照总人口测算）—20080416_19全县一般支 3" xfId="25668"/>
    <cellStyle name="差_文体广播事业(按照总人口测算）—20080416_19全县一般支 4" xfId="25669"/>
    <cellStyle name="差_文体广播事业(按照总人口测算）—20080416_19全县一般支 5" xfId="25670"/>
    <cellStyle name="差_文体广播事业(按照总人口测算）—20080416_19全县一般支 6" xfId="25671"/>
    <cellStyle name="差_文体广播事业(按照总人口测算）—20080416_19全县一般支 7" xfId="25672"/>
    <cellStyle name="差_文体广播事业(按照总人口测算）—20080416_19全县一般支 8" xfId="25673"/>
    <cellStyle name="差_文体广播事业(按照总人口测算）—20080416_19全县一般支 9" xfId="25674"/>
    <cellStyle name="差_文体广播事业(按照总人口测算）—20080416_Sheet3" xfId="25675"/>
    <cellStyle name="差_文体广播事业(按照总人口测算）—20080416_Sheet3 10" xfId="25676"/>
    <cellStyle name="差_文体广播事业(按照总人口测算）—20080416_Sheet3 11" xfId="25677"/>
    <cellStyle name="差_文体广播事业(按照总人口测算）—20080416_Sheet3 12" xfId="25678"/>
    <cellStyle name="差_文体广播事业(按照总人口测算）—20080416_Sheet3 13" xfId="25679"/>
    <cellStyle name="差_文体广播事业(按照总人口测算）—20080416_Sheet3 14" xfId="25680"/>
    <cellStyle name="差_文体广播事业(按照总人口测算）—20080416_Sheet3 15" xfId="25681"/>
    <cellStyle name="差_文体广播事业(按照总人口测算）—20080416_Sheet3 16" xfId="25682"/>
    <cellStyle name="差_文体广播事业(按照总人口测算）—20080416_Sheet3 17" xfId="25683"/>
    <cellStyle name="差_文体广播事业(按照总人口测算）—20080416_Sheet3 18" xfId="25684"/>
    <cellStyle name="差_文体广播事业(按照总人口测算）—20080416_Sheet3 2" xfId="25685"/>
    <cellStyle name="差_文体广播事业(按照总人口测算）—20080416_Sheet3 3" xfId="25686"/>
    <cellStyle name="差_文体广播事业(按照总人口测算）—20080416_Sheet3 4" xfId="25687"/>
    <cellStyle name="差_文体广播事业(按照总人口测算）—20080416_Sheet3 5" xfId="25688"/>
    <cellStyle name="差_文体广播事业(按照总人口测算）—20080416_Sheet3 6" xfId="25689"/>
    <cellStyle name="差_文体广播事业(按照总人口测算）—20080416_Sheet3 7" xfId="25690"/>
    <cellStyle name="差_文体广播事业(按照总人口测算）—20080416_Sheet3 8" xfId="25691"/>
    <cellStyle name="差_文体广播事业(按照总人口测算）—20080416_Sheet3 9" xfId="25692"/>
    <cellStyle name="差_文体广播事业(按照总人口测算）—20080416_不含人员经费系数" xfId="25693"/>
    <cellStyle name="差_文体广播事业(按照总人口测算）—20080416_不含人员经费系数_19基金转移支付表" xfId="25694"/>
    <cellStyle name="差_文体广播事业(按照总人口测算）—20080416_不含人员经费系数_19基金转移支付表 10" xfId="25695"/>
    <cellStyle name="差_文体广播事业(按照总人口测算）—20080416_不含人员经费系数_19基金转移支付表 11" xfId="25696"/>
    <cellStyle name="差_文体广播事业(按照总人口测算）—20080416_不含人员经费系数_19基金转移支付表 12" xfId="25697"/>
    <cellStyle name="差_文体广播事业(按照总人口测算）—20080416_不含人员经费系数_19基金转移支付表 13" xfId="25698"/>
    <cellStyle name="差_文体广播事业(按照总人口测算）—20080416_不含人员经费系数_19基金转移支付表 14" xfId="25699"/>
    <cellStyle name="差_文体广播事业(按照总人口测算）—20080416_不含人员经费系数_19基金转移支付表 15" xfId="25700"/>
    <cellStyle name="差_文体广播事业(按照总人口测算）—20080416_不含人员经费系数_19基金转移支付表 16" xfId="25701"/>
    <cellStyle name="差_文体广播事业(按照总人口测算）—20080416_不含人员经费系数_19基金转移支付表 17" xfId="25702"/>
    <cellStyle name="差_文体广播事业(按照总人口测算）—20080416_不含人员经费系数_19基金转移支付表 18" xfId="25703"/>
    <cellStyle name="差_文体广播事业(按照总人口测算）—20080416_不含人员经费系数_19基金转移支付表 2" xfId="25704"/>
    <cellStyle name="差_文体广播事业(按照总人口测算）—20080416_不含人员经费系数_19基金转移支付表 3" xfId="25705"/>
    <cellStyle name="差_文体广播事业(按照总人口测算）—20080416_不含人员经费系数_19基金转移支付表 4" xfId="25706"/>
    <cellStyle name="差_文体广播事业(按照总人口测算）—20080416_不含人员经费系数_19基金转移支付表 5" xfId="25707"/>
    <cellStyle name="差_文体广播事业(按照总人口测算）—20080416_不含人员经费系数_19基金转移支付表 6" xfId="25708"/>
    <cellStyle name="差_文体广播事业(按照总人口测算）—20080416_不含人员经费系数_19基金转移支付表 7" xfId="25709"/>
    <cellStyle name="差_文体广播事业(按照总人口测算）—20080416_不含人员经费系数_19基金转移支付表 8" xfId="25710"/>
    <cellStyle name="差_文体广播事业(按照总人口测算）—20080416_不含人员经费系数_19基金转移支付表 9" xfId="25711"/>
    <cellStyle name="差_文体广播事业(按照总人口测算）—20080416_不含人员经费系数_19全县一般支" xfId="25712"/>
    <cellStyle name="差_文体广播事业(按照总人口测算）—20080416_不含人员经费系数_19全县一般支 10" xfId="25713"/>
    <cellStyle name="差_文体广播事业(按照总人口测算）—20080416_不含人员经费系数_19全县一般支 11" xfId="25714"/>
    <cellStyle name="差_文体广播事业(按照总人口测算）—20080416_不含人员经费系数_19全县一般支 12" xfId="25715"/>
    <cellStyle name="差_文体广播事业(按照总人口测算）—20080416_不含人员经费系数_19全县一般支 13" xfId="25716"/>
    <cellStyle name="差_文体广播事业(按照总人口测算）—20080416_不含人员经费系数_19全县一般支 14" xfId="25717"/>
    <cellStyle name="差_文体广播事业(按照总人口测算）—20080416_不含人员经费系数_19全县一般支 15" xfId="25718"/>
    <cellStyle name="差_文体广播事业(按照总人口测算）—20080416_不含人员经费系数_19全县一般支 16" xfId="25719"/>
    <cellStyle name="差_文体广播事业(按照总人口测算）—20080416_不含人员经费系数_19全县一般支 17" xfId="25720"/>
    <cellStyle name="差_文体广播事业(按照总人口测算）—20080416_不含人员经费系数_19全县一般支 18" xfId="25721"/>
    <cellStyle name="差_文体广播事业(按照总人口测算）—20080416_不含人员经费系数_19全县一般支 2" xfId="25722"/>
    <cellStyle name="差_文体广播事业(按照总人口测算）—20080416_不含人员经费系数_19全县一般支 3" xfId="25723"/>
    <cellStyle name="差_文体广播事业(按照总人口测算）—20080416_不含人员经费系数_19全县一般支 4" xfId="25724"/>
    <cellStyle name="差_文体广播事业(按照总人口测算）—20080416_不含人员经费系数_19全县一般支 5" xfId="25725"/>
    <cellStyle name="差_文体广播事业(按照总人口测算）—20080416_不含人员经费系数_19全县一般支 6" xfId="25726"/>
    <cellStyle name="差_文体广播事业(按照总人口测算）—20080416_不含人员经费系数_19全县一般支 7" xfId="25727"/>
    <cellStyle name="差_文体广播事业(按照总人口测算）—20080416_不含人员经费系数_19全县一般支 8" xfId="25728"/>
    <cellStyle name="差_文体广播事业(按照总人口测算）—20080416_不含人员经费系数_19全县一般支 9" xfId="25729"/>
    <cellStyle name="差_文体广播事业(按照总人口测算）—20080416_不含人员经费系数_Sheet3" xfId="25730"/>
    <cellStyle name="差_文体广播事业(按照总人口测算）—20080416_不含人员经费系数_Sheet3 10" xfId="25731"/>
    <cellStyle name="差_文体广播事业(按照总人口测算）—20080416_不含人员经费系数_Sheet3 11" xfId="25732"/>
    <cellStyle name="差_文体广播事业(按照总人口测算）—20080416_不含人员经费系数_Sheet3 12" xfId="25733"/>
    <cellStyle name="差_文体广播事业(按照总人口测算）—20080416_不含人员经费系数_Sheet3 13" xfId="25734"/>
    <cellStyle name="差_文体广播事业(按照总人口测算）—20080416_不含人员经费系数_Sheet3 14" xfId="25735"/>
    <cellStyle name="差_文体广播事业(按照总人口测算）—20080416_不含人员经费系数_Sheet3 15" xfId="25736"/>
    <cellStyle name="差_文体广播事业(按照总人口测算）—20080416_不含人员经费系数_Sheet3 16" xfId="25737"/>
    <cellStyle name="差_文体广播事业(按照总人口测算）—20080416_不含人员经费系数_Sheet3 17" xfId="25738"/>
    <cellStyle name="差_文体广播事业(按照总人口测算）—20080416_不含人员经费系数_Sheet3 18" xfId="25739"/>
    <cellStyle name="差_文体广播事业(按照总人口测算）—20080416_不含人员经费系数_Sheet3 2" xfId="25740"/>
    <cellStyle name="差_文体广播事业(按照总人口测算）—20080416_不含人员经费系数_Sheet3 3" xfId="25741"/>
    <cellStyle name="差_文体广播事业(按照总人口测算）—20080416_不含人员经费系数_Sheet3 4" xfId="25742"/>
    <cellStyle name="差_文体广播事业(按照总人口测算）—20080416_不含人员经费系数_Sheet3 5" xfId="25743"/>
    <cellStyle name="差_文体广播事业(按照总人口测算）—20080416_不含人员经费系数_Sheet3 6" xfId="25744"/>
    <cellStyle name="差_文体广播事业(按照总人口测算）—20080416_不含人员经费系数_Sheet3 7" xfId="25745"/>
    <cellStyle name="差_文体广播事业(按照总人口测算）—20080416_不含人员经费系数_Sheet3 8" xfId="25746"/>
    <cellStyle name="差_文体广播事业(按照总人口测算）—20080416_不含人员经费系数_Sheet3 9" xfId="25747"/>
    <cellStyle name="差_文体广播事业(按照总人口测算）—20080416_不含人员经费系数_古塔" xfId="25748"/>
    <cellStyle name="差_文体广播事业(按照总人口测算）—20080416_不含人员经费系数_义县" xfId="25749"/>
    <cellStyle name="差_文体广播事业(按照总人口测算）—20080416_古塔" xfId="25750"/>
    <cellStyle name="差_文体广播事业(按照总人口测算）—20080416_民生政策最低支出需求" xfId="25751"/>
    <cellStyle name="差_文体广播事业(按照总人口测算）—20080416_民生政策最低支出需求_19基金转移支付表" xfId="25752"/>
    <cellStyle name="差_文体广播事业(按照总人口测算）—20080416_民生政策最低支出需求_19基金转移支付表 10" xfId="25753"/>
    <cellStyle name="差_文体广播事业(按照总人口测算）—20080416_民生政策最低支出需求_19基金转移支付表 11" xfId="25754"/>
    <cellStyle name="差_文体广播事业(按照总人口测算）—20080416_民生政策最低支出需求_19基金转移支付表 12" xfId="25755"/>
    <cellStyle name="差_文体广播事业(按照总人口测算）—20080416_民生政策最低支出需求_19基金转移支付表 13" xfId="25756"/>
    <cellStyle name="差_文体广播事业(按照总人口测算）—20080416_民生政策最低支出需求_19基金转移支付表 14" xfId="25757"/>
    <cellStyle name="差_文体广播事业(按照总人口测算）—20080416_民生政策最低支出需求_19基金转移支付表 15" xfId="25758"/>
    <cellStyle name="差_文体广播事业(按照总人口测算）—20080416_民生政策最低支出需求_19基金转移支付表 16" xfId="25759"/>
    <cellStyle name="差_文体广播事业(按照总人口测算）—20080416_民生政策最低支出需求_19基金转移支付表 17" xfId="25760"/>
    <cellStyle name="差_文体广播事业(按照总人口测算）—20080416_民生政策最低支出需求_19基金转移支付表 18" xfId="25761"/>
    <cellStyle name="差_文体广播事业(按照总人口测算）—20080416_民生政策最低支出需求_19基金转移支付表 2" xfId="25762"/>
    <cellStyle name="差_文体广播事业(按照总人口测算）—20080416_民生政策最低支出需求_19基金转移支付表 3" xfId="25763"/>
    <cellStyle name="差_文体广播事业(按照总人口测算）—20080416_民生政策最低支出需求_19基金转移支付表 4" xfId="25764"/>
    <cellStyle name="差_文体广播事业(按照总人口测算）—20080416_民生政策最低支出需求_19基金转移支付表 5" xfId="25765"/>
    <cellStyle name="差_文体广播事业(按照总人口测算）—20080416_民生政策最低支出需求_19基金转移支付表 6" xfId="25766"/>
    <cellStyle name="差_文体广播事业(按照总人口测算）—20080416_民生政策最低支出需求_19基金转移支付表 7" xfId="25767"/>
    <cellStyle name="差_文体广播事业(按照总人口测算）—20080416_民生政策最低支出需求_19基金转移支付表 8" xfId="25768"/>
    <cellStyle name="差_文体广播事业(按照总人口测算）—20080416_民生政策最低支出需求_19基金转移支付表 9" xfId="25769"/>
    <cellStyle name="差_文体广播事业(按照总人口测算）—20080416_民生政策最低支出需求_19全县一般支" xfId="25770"/>
    <cellStyle name="差_文体广播事业(按照总人口测算）—20080416_民生政策最低支出需求_19全县一般支 10" xfId="25771"/>
    <cellStyle name="差_文体广播事业(按照总人口测算）—20080416_民生政策最低支出需求_19全县一般支 11" xfId="25772"/>
    <cellStyle name="差_文体广播事业(按照总人口测算）—20080416_民生政策最低支出需求_19全县一般支 12" xfId="25773"/>
    <cellStyle name="差_文体广播事业(按照总人口测算）—20080416_民生政策最低支出需求_19全县一般支 13" xfId="25774"/>
    <cellStyle name="差_文体广播事业(按照总人口测算）—20080416_民生政策最低支出需求_19全县一般支 14" xfId="25775"/>
    <cellStyle name="差_文体广播事业(按照总人口测算）—20080416_民生政策最低支出需求_19全县一般支 15" xfId="25776"/>
    <cellStyle name="差_文体广播事业(按照总人口测算）—20080416_民生政策最低支出需求_19全县一般支 16" xfId="25777"/>
    <cellStyle name="差_文体广播事业(按照总人口测算）—20080416_民生政策最低支出需求_19全县一般支 17" xfId="25778"/>
    <cellStyle name="差_文体广播事业(按照总人口测算）—20080416_民生政策最低支出需求_19全县一般支 18" xfId="25779"/>
    <cellStyle name="差_文体广播事业(按照总人口测算）—20080416_民生政策最低支出需求_19全县一般支 2" xfId="25780"/>
    <cellStyle name="差_文体广播事业(按照总人口测算）—20080416_民生政策最低支出需求_19全县一般支 3" xfId="25781"/>
    <cellStyle name="差_文体广播事业(按照总人口测算）—20080416_民生政策最低支出需求_19全县一般支 4" xfId="25782"/>
    <cellStyle name="差_文体广播事业(按照总人口测算）—20080416_民生政策最低支出需求_19全县一般支 5" xfId="25783"/>
    <cellStyle name="差_文体广播事业(按照总人口测算）—20080416_民生政策最低支出需求_19全县一般支 6" xfId="25784"/>
    <cellStyle name="差_文体广播事业(按照总人口测算）—20080416_民生政策最低支出需求_19全县一般支 7" xfId="25785"/>
    <cellStyle name="差_文体广播事业(按照总人口测算）—20080416_民生政策最低支出需求_19全县一般支 8" xfId="25786"/>
    <cellStyle name="差_文体广播事业(按照总人口测算）—20080416_民生政策最低支出需求_19全县一般支 9" xfId="25787"/>
    <cellStyle name="差_文体广播事业(按照总人口测算）—20080416_民生政策最低支出需求_Sheet3" xfId="25788"/>
    <cellStyle name="差_文体广播事业(按照总人口测算）—20080416_民生政策最低支出需求_Sheet3 10" xfId="25789"/>
    <cellStyle name="差_文体广播事业(按照总人口测算）—20080416_民生政策最低支出需求_Sheet3 11" xfId="25790"/>
    <cellStyle name="差_文体广播事业(按照总人口测算）—20080416_民生政策最低支出需求_Sheet3 12" xfId="25791"/>
    <cellStyle name="差_文体广播事业(按照总人口测算）—20080416_民生政策最低支出需求_Sheet3 13" xfId="25792"/>
    <cellStyle name="差_文体广播事业(按照总人口测算）—20080416_民生政策最低支出需求_Sheet3 14" xfId="25793"/>
    <cellStyle name="差_文体广播事业(按照总人口测算）—20080416_民生政策最低支出需求_Sheet3 15" xfId="25794"/>
    <cellStyle name="差_文体广播事业(按照总人口测算）—20080416_民生政策最低支出需求_Sheet3 16" xfId="25795"/>
    <cellStyle name="差_文体广播事业(按照总人口测算）—20080416_民生政策最低支出需求_Sheet3 17" xfId="25796"/>
    <cellStyle name="差_文体广播事业(按照总人口测算）—20080416_民生政策最低支出需求_Sheet3 18" xfId="25797"/>
    <cellStyle name="差_文体广播事业(按照总人口测算）—20080416_民生政策最低支出需求_Sheet3 2" xfId="25798"/>
    <cellStyle name="差_文体广播事业(按照总人口测算）—20080416_民生政策最低支出需求_Sheet3 3" xfId="25799"/>
    <cellStyle name="差_文体广播事业(按照总人口测算）—20080416_民生政策最低支出需求_Sheet3 4" xfId="25800"/>
    <cellStyle name="差_文体广播事业(按照总人口测算）—20080416_民生政策最低支出需求_Sheet3 5" xfId="25801"/>
    <cellStyle name="差_文体广播事业(按照总人口测算）—20080416_民生政策最低支出需求_Sheet3 6" xfId="25802"/>
    <cellStyle name="差_文体广播事业(按照总人口测算）—20080416_民生政策最低支出需求_Sheet3 7" xfId="25803"/>
    <cellStyle name="差_文体广播事业(按照总人口测算）—20080416_民生政策最低支出需求_Sheet3 8" xfId="25804"/>
    <cellStyle name="差_文体广播事业(按照总人口测算）—20080416_民生政策最低支出需求_Sheet3 9" xfId="25805"/>
    <cellStyle name="差_文体广播事业(按照总人口测算）—20080416_民生政策最低支出需求_古塔" xfId="25806"/>
    <cellStyle name="差_文体广播事业(按照总人口测算）—20080416_民生政策最低支出需求_义县" xfId="25807"/>
    <cellStyle name="差_文体广播事业(按照总人口测算）—20080416_县市旗测算-新科目（含人口规模效应）" xfId="25808"/>
    <cellStyle name="差_文体广播事业(按照总人口测算）—20080416_县市旗测算-新科目（含人口规模效应）_19基金转移支付表" xfId="25809"/>
    <cellStyle name="差_文体广播事业(按照总人口测算）—20080416_县市旗测算-新科目（含人口规模效应）_19基金转移支付表 10" xfId="25810"/>
    <cellStyle name="差_文体广播事业(按照总人口测算）—20080416_县市旗测算-新科目（含人口规模效应）_19基金转移支付表 11" xfId="25811"/>
    <cellStyle name="差_文体广播事业(按照总人口测算）—20080416_县市旗测算-新科目（含人口规模效应）_19基金转移支付表 12" xfId="25812"/>
    <cellStyle name="差_文体广播事业(按照总人口测算）—20080416_县市旗测算-新科目（含人口规模效应）_19基金转移支付表 13" xfId="25813"/>
    <cellStyle name="差_文体广播事业(按照总人口测算）—20080416_县市旗测算-新科目（含人口规模效应）_19基金转移支付表 14" xfId="25814"/>
    <cellStyle name="差_文体广播事业(按照总人口测算）—20080416_县市旗测算-新科目（含人口规模效应）_19基金转移支付表 15" xfId="25815"/>
    <cellStyle name="差_文体广播事业(按照总人口测算）—20080416_县市旗测算-新科目（含人口规模效应）_19基金转移支付表 16" xfId="25816"/>
    <cellStyle name="差_文体广播事业(按照总人口测算）—20080416_县市旗测算-新科目（含人口规模效应）_19基金转移支付表 17" xfId="25817"/>
    <cellStyle name="差_文体广播事业(按照总人口测算）—20080416_县市旗测算-新科目（含人口规模效应）_19基金转移支付表 18" xfId="25818"/>
    <cellStyle name="差_文体广播事业(按照总人口测算）—20080416_县市旗测算-新科目（含人口规模效应）_19基金转移支付表 2" xfId="25819"/>
    <cellStyle name="差_文体广播事业(按照总人口测算）—20080416_县市旗测算-新科目（含人口规模效应）_19基金转移支付表 3" xfId="25820"/>
    <cellStyle name="差_文体广播事业(按照总人口测算）—20080416_县市旗测算-新科目（含人口规模效应）_19基金转移支付表 4" xfId="25821"/>
    <cellStyle name="差_文体广播事业(按照总人口测算）—20080416_县市旗测算-新科目（含人口规模效应）_19基金转移支付表 5" xfId="25822"/>
    <cellStyle name="差_文体广播事业(按照总人口测算）—20080416_县市旗测算-新科目（含人口规模效应）_19基金转移支付表 6" xfId="25823"/>
    <cellStyle name="差_文体广播事业(按照总人口测算）—20080416_县市旗测算-新科目（含人口规模效应）_19基金转移支付表 7" xfId="25824"/>
    <cellStyle name="差_文体广播事业(按照总人口测算）—20080416_县市旗测算-新科目（含人口规模效应）_19基金转移支付表 8" xfId="25825"/>
    <cellStyle name="差_文体广播事业(按照总人口测算）—20080416_县市旗测算-新科目（含人口规模效应）_19基金转移支付表 9" xfId="25826"/>
    <cellStyle name="差_文体广播事业(按照总人口测算）—20080416_县市旗测算-新科目（含人口规模效应）_19全县一般支" xfId="25827"/>
    <cellStyle name="差_文体广播事业(按照总人口测算）—20080416_县市旗测算-新科目（含人口规模效应）_19全县一般支 10" xfId="25828"/>
    <cellStyle name="差_文体广播事业(按照总人口测算）—20080416_县市旗测算-新科目（含人口规模效应）_19全县一般支 11" xfId="25829"/>
    <cellStyle name="差_文体广播事业(按照总人口测算）—20080416_县市旗测算-新科目（含人口规模效应）_19全县一般支 12" xfId="25830"/>
    <cellStyle name="差_文体广播事业(按照总人口测算）—20080416_县市旗测算-新科目（含人口规模效应）_19全县一般支 13" xfId="25831"/>
    <cellStyle name="差_文体广播事业(按照总人口测算）—20080416_县市旗测算-新科目（含人口规模效应）_19全县一般支 14" xfId="25832"/>
    <cellStyle name="差_文体广播事业(按照总人口测算）—20080416_县市旗测算-新科目（含人口规模效应）_19全县一般支 15" xfId="25833"/>
    <cellStyle name="差_文体广播事业(按照总人口测算）—20080416_县市旗测算-新科目（含人口规模效应）_19全县一般支 16" xfId="25834"/>
    <cellStyle name="差_文体广播事业(按照总人口测算）—20080416_县市旗测算-新科目（含人口规模效应）_19全县一般支 17" xfId="25835"/>
    <cellStyle name="差_文体广播事业(按照总人口测算）—20080416_县市旗测算-新科目（含人口规模效应）_19全县一般支 18" xfId="25836"/>
    <cellStyle name="差_文体广播事业(按照总人口测算）—20080416_县市旗测算-新科目（含人口规模效应）_19全县一般支 2" xfId="25837"/>
    <cellStyle name="差_文体广播事业(按照总人口测算）—20080416_县市旗测算-新科目（含人口规模效应）_19全县一般支 3" xfId="25838"/>
    <cellStyle name="差_文体广播事业(按照总人口测算）—20080416_县市旗测算-新科目（含人口规模效应）_19全县一般支 4" xfId="25839"/>
    <cellStyle name="差_文体广播事业(按照总人口测算）—20080416_县市旗测算-新科目（含人口规模效应）_19全县一般支 5" xfId="25840"/>
    <cellStyle name="差_文体广播事业(按照总人口测算）—20080416_县市旗测算-新科目（含人口规模效应）_19全县一般支 6" xfId="25841"/>
    <cellStyle name="差_文体广播事业(按照总人口测算）—20080416_县市旗测算-新科目（含人口规模效应）_19全县一般支 7" xfId="25842"/>
    <cellStyle name="差_文体广播事业(按照总人口测算）—20080416_县市旗测算-新科目（含人口规模效应）_19全县一般支 8" xfId="25843"/>
    <cellStyle name="差_文体广播事业(按照总人口测算）—20080416_县市旗测算-新科目（含人口规模效应）_19全县一般支 9" xfId="25844"/>
    <cellStyle name="差_文体广播事业(按照总人口测算）—20080416_县市旗测算-新科目（含人口规模效应）_Sheet3" xfId="25845"/>
    <cellStyle name="差_文体广播事业(按照总人口测算）—20080416_县市旗测算-新科目（含人口规模效应）_Sheet3 10" xfId="25846"/>
    <cellStyle name="差_文体广播事业(按照总人口测算）—20080416_县市旗测算-新科目（含人口规模效应）_Sheet3 11" xfId="25847"/>
    <cellStyle name="差_文体广播事业(按照总人口测算）—20080416_县市旗测算-新科目（含人口规模效应）_Sheet3 12" xfId="25848"/>
    <cellStyle name="差_文体广播事业(按照总人口测算）—20080416_县市旗测算-新科目（含人口规模效应）_Sheet3 13" xfId="25849"/>
    <cellStyle name="差_文体广播事业(按照总人口测算）—20080416_县市旗测算-新科目（含人口规模效应）_Sheet3 14" xfId="25850"/>
    <cellStyle name="差_文体广播事业(按照总人口测算）—20080416_县市旗测算-新科目（含人口规模效应）_Sheet3 15" xfId="25851"/>
    <cellStyle name="差_文体广播事业(按照总人口测算）—20080416_县市旗测算-新科目（含人口规模效应）_Sheet3 16" xfId="25852"/>
    <cellStyle name="差_文体广播事业(按照总人口测算）—20080416_县市旗测算-新科目（含人口规模效应）_Sheet3 17" xfId="25853"/>
    <cellStyle name="差_文体广播事业(按照总人口测算）—20080416_县市旗测算-新科目（含人口规模效应）_Sheet3 18" xfId="25854"/>
    <cellStyle name="差_文体广播事业(按照总人口测算）—20080416_县市旗测算-新科目（含人口规模效应）_Sheet3 2" xfId="25855"/>
    <cellStyle name="差_文体广播事业(按照总人口测算）—20080416_县市旗测算-新科目（含人口规模效应）_Sheet3 3" xfId="25856"/>
    <cellStyle name="差_文体广播事业(按照总人口测算）—20080416_县市旗测算-新科目（含人口规模效应）_Sheet3 4" xfId="25857"/>
    <cellStyle name="差_文体广播事业(按照总人口测算）—20080416_县市旗测算-新科目（含人口规模效应）_Sheet3 5" xfId="25858"/>
    <cellStyle name="差_文体广播事业(按照总人口测算）—20080416_县市旗测算-新科目（含人口规模效应）_Sheet3 6" xfId="25859"/>
    <cellStyle name="差_文体广播事业(按照总人口测算）—20080416_县市旗测算-新科目（含人口规模效应）_Sheet3 7" xfId="25860"/>
    <cellStyle name="差_文体广播事业(按照总人口测算）—20080416_县市旗测算-新科目（含人口规模效应）_Sheet3 8" xfId="25861"/>
    <cellStyle name="差_文体广播事业(按照总人口测算）—20080416_县市旗测算-新科目（含人口规模效应）_Sheet3 9" xfId="25862"/>
    <cellStyle name="差_文体广播事业(按照总人口测算）—20080416_县市旗测算-新科目（含人口规模效应）_古塔" xfId="25863"/>
    <cellStyle name="差_文体广播事业(按照总人口测算）—20080416_县市旗测算-新科目（含人口规模效应）_义县" xfId="25864"/>
    <cellStyle name="差_文体广播事业(按照总人口测算）—20080416_义县" xfId="25865"/>
    <cellStyle name="差_县区合并测算20080421" xfId="25866"/>
    <cellStyle name="差_县区合并测算20080421_19基金转移支付表" xfId="25867"/>
    <cellStyle name="差_县区合并测算20080421_19基金转移支付表 10" xfId="25868"/>
    <cellStyle name="差_县区合并测算20080421_19基金转移支付表 11" xfId="25869"/>
    <cellStyle name="差_县区合并测算20080421_19基金转移支付表 12" xfId="25870"/>
    <cellStyle name="差_县区合并测算20080421_19基金转移支付表 13" xfId="25871"/>
    <cellStyle name="差_县区合并测算20080421_19基金转移支付表 14" xfId="25872"/>
    <cellStyle name="差_县区合并测算20080421_19基金转移支付表 15" xfId="25873"/>
    <cellStyle name="差_县区合并测算20080421_19基金转移支付表 16" xfId="25874"/>
    <cellStyle name="差_县区合并测算20080421_19基金转移支付表 17" xfId="25875"/>
    <cellStyle name="差_县区合并测算20080421_19基金转移支付表 18" xfId="25876"/>
    <cellStyle name="差_县区合并测算20080421_19基金转移支付表 2" xfId="25877"/>
    <cellStyle name="差_县区合并测算20080421_19基金转移支付表 3" xfId="25878"/>
    <cellStyle name="差_县区合并测算20080421_19基金转移支付表 4" xfId="25879"/>
    <cellStyle name="差_县区合并测算20080421_19基金转移支付表 5" xfId="25880"/>
    <cellStyle name="差_县区合并测算20080421_19基金转移支付表 6" xfId="25881"/>
    <cellStyle name="差_县区合并测算20080421_19基金转移支付表 7" xfId="25882"/>
    <cellStyle name="差_县区合并测算20080421_19基金转移支付表 8" xfId="25883"/>
    <cellStyle name="差_县区合并测算20080421_19基金转移支付表 9" xfId="25884"/>
    <cellStyle name="差_县区合并测算20080421_19全县一般支" xfId="25885"/>
    <cellStyle name="差_县区合并测算20080421_19全县一般支 10" xfId="25886"/>
    <cellStyle name="差_县区合并测算20080421_19全县一般支 11" xfId="25887"/>
    <cellStyle name="差_县区合并测算20080421_19全县一般支 12" xfId="25888"/>
    <cellStyle name="差_县区合并测算20080421_19全县一般支 13" xfId="25889"/>
    <cellStyle name="差_县区合并测算20080421_19全县一般支 14" xfId="25890"/>
    <cellStyle name="差_县区合并测算20080421_19全县一般支 15" xfId="25891"/>
    <cellStyle name="差_县区合并测算20080421_19全县一般支 16" xfId="25892"/>
    <cellStyle name="差_县区合并测算20080421_19全县一般支 17" xfId="25893"/>
    <cellStyle name="差_县区合并测算20080421_19全县一般支 18" xfId="25894"/>
    <cellStyle name="差_县区合并测算20080421_19全县一般支 2" xfId="25895"/>
    <cellStyle name="差_县区合并测算20080421_19全县一般支 3" xfId="25896"/>
    <cellStyle name="差_县区合并测算20080421_19全县一般支 4" xfId="25897"/>
    <cellStyle name="差_县区合并测算20080421_19全县一般支 5" xfId="25898"/>
    <cellStyle name="差_县区合并测算20080421_19全县一般支 6" xfId="25899"/>
    <cellStyle name="差_县区合并测算20080421_19全县一般支 7" xfId="25900"/>
    <cellStyle name="差_县区合并测算20080421_19全县一般支 8" xfId="25901"/>
    <cellStyle name="差_县区合并测算20080421_19全县一般支 9" xfId="25902"/>
    <cellStyle name="差_县区合并测算20080421_Sheet3" xfId="25903"/>
    <cellStyle name="差_县区合并测算20080421_Sheet3 10" xfId="25904"/>
    <cellStyle name="差_县区合并测算20080421_Sheet3 11" xfId="25905"/>
    <cellStyle name="差_县区合并测算20080421_Sheet3 12" xfId="25906"/>
    <cellStyle name="差_县区合并测算20080421_Sheet3 13" xfId="25907"/>
    <cellStyle name="差_县区合并测算20080421_Sheet3 14" xfId="25908"/>
    <cellStyle name="差_县区合并测算20080421_Sheet3 15" xfId="25909"/>
    <cellStyle name="差_县区合并测算20080421_Sheet3 16" xfId="25910"/>
    <cellStyle name="差_县区合并测算20080421_Sheet3 17" xfId="25911"/>
    <cellStyle name="差_县区合并测算20080421_Sheet3 18" xfId="25912"/>
    <cellStyle name="差_县区合并测算20080421_Sheet3 2" xfId="25913"/>
    <cellStyle name="差_县区合并测算20080421_Sheet3 3" xfId="25914"/>
    <cellStyle name="差_县区合并测算20080421_Sheet3 4" xfId="25915"/>
    <cellStyle name="差_县区合并测算20080421_Sheet3 5" xfId="25916"/>
    <cellStyle name="差_县区合并测算20080421_Sheet3 6" xfId="25917"/>
    <cellStyle name="差_县区合并测算20080421_Sheet3 7" xfId="25918"/>
    <cellStyle name="差_县区合并测算20080421_Sheet3 8" xfId="25919"/>
    <cellStyle name="差_县区合并测算20080421_Sheet3 9" xfId="25920"/>
    <cellStyle name="差_县区合并测算20080421_不含人员经费系数" xfId="25921"/>
    <cellStyle name="差_县区合并测算20080421_不含人员经费系数_19基金转移支付表" xfId="25922"/>
    <cellStyle name="差_县区合并测算20080421_不含人员经费系数_19基金转移支付表 10" xfId="25923"/>
    <cellStyle name="差_县区合并测算20080421_不含人员经费系数_19基金转移支付表 11" xfId="25924"/>
    <cellStyle name="差_县区合并测算20080421_不含人员经费系数_19基金转移支付表 12" xfId="25925"/>
    <cellStyle name="差_县区合并测算20080421_不含人员经费系数_19基金转移支付表 13" xfId="25926"/>
    <cellStyle name="差_县区合并测算20080421_不含人员经费系数_19基金转移支付表 14" xfId="25927"/>
    <cellStyle name="差_县区合并测算20080421_不含人员经费系数_19基金转移支付表 15" xfId="25928"/>
    <cellStyle name="差_县区合并测算20080421_不含人员经费系数_19基金转移支付表 16" xfId="25929"/>
    <cellStyle name="差_县区合并测算20080421_不含人员经费系数_19基金转移支付表 17" xfId="25930"/>
    <cellStyle name="差_县区合并测算20080421_不含人员经费系数_19基金转移支付表 18" xfId="25931"/>
    <cellStyle name="差_县区合并测算20080421_不含人员经费系数_19基金转移支付表 2" xfId="25932"/>
    <cellStyle name="差_县区合并测算20080421_不含人员经费系数_19基金转移支付表 3" xfId="25933"/>
    <cellStyle name="差_县区合并测算20080421_不含人员经费系数_19基金转移支付表 4" xfId="25934"/>
    <cellStyle name="差_县区合并测算20080421_不含人员经费系数_19基金转移支付表 5" xfId="25935"/>
    <cellStyle name="差_县区合并测算20080421_不含人员经费系数_19基金转移支付表 6" xfId="25936"/>
    <cellStyle name="差_县区合并测算20080421_不含人员经费系数_19基金转移支付表 7" xfId="25937"/>
    <cellStyle name="差_县区合并测算20080421_不含人员经费系数_19基金转移支付表 8" xfId="25938"/>
    <cellStyle name="差_县区合并测算20080421_不含人员经费系数_19基金转移支付表 9" xfId="25939"/>
    <cellStyle name="差_县区合并测算20080421_不含人员经费系数_19全县一般支" xfId="25940"/>
    <cellStyle name="差_县区合并测算20080421_不含人员经费系数_19全县一般支 10" xfId="25941"/>
    <cellStyle name="差_县区合并测算20080421_不含人员经费系数_19全县一般支 11" xfId="25942"/>
    <cellStyle name="差_县区合并测算20080421_不含人员经费系数_19全县一般支 12" xfId="25943"/>
    <cellStyle name="差_县区合并测算20080421_不含人员经费系数_19全县一般支 13" xfId="25944"/>
    <cellStyle name="差_县区合并测算20080421_不含人员经费系数_19全县一般支 14" xfId="25945"/>
    <cellStyle name="差_县区合并测算20080421_不含人员经费系数_19全县一般支 15" xfId="25946"/>
    <cellStyle name="差_县区合并测算20080421_不含人员经费系数_19全县一般支 16" xfId="25947"/>
    <cellStyle name="差_县区合并测算20080421_不含人员经费系数_19全县一般支 17" xfId="25948"/>
    <cellStyle name="差_县区合并测算20080421_不含人员经费系数_19全县一般支 18" xfId="25949"/>
    <cellStyle name="差_县区合并测算20080421_不含人员经费系数_19全县一般支 2" xfId="25950"/>
    <cellStyle name="差_县区合并测算20080421_不含人员经费系数_19全县一般支 3" xfId="25951"/>
    <cellStyle name="差_县区合并测算20080421_不含人员经费系数_19全县一般支 4" xfId="25952"/>
    <cellStyle name="差_县区合并测算20080421_不含人员经费系数_19全县一般支 5" xfId="25953"/>
    <cellStyle name="差_县区合并测算20080421_不含人员经费系数_19全县一般支 6" xfId="25954"/>
    <cellStyle name="差_县区合并测算20080421_不含人员经费系数_19全县一般支 7" xfId="25955"/>
    <cellStyle name="差_县区合并测算20080421_不含人员经费系数_19全县一般支 8" xfId="25956"/>
    <cellStyle name="差_县区合并测算20080421_不含人员经费系数_19全县一般支 9" xfId="25957"/>
    <cellStyle name="差_县区合并测算20080421_不含人员经费系数_Sheet3" xfId="25958"/>
    <cellStyle name="差_县区合并测算20080421_不含人员经费系数_Sheet3 10" xfId="25959"/>
    <cellStyle name="差_县区合并测算20080421_不含人员经费系数_Sheet3 11" xfId="25960"/>
    <cellStyle name="差_县区合并测算20080421_不含人员经费系数_Sheet3 12" xfId="25961"/>
    <cellStyle name="差_县区合并测算20080421_不含人员经费系数_Sheet3 13" xfId="25962"/>
    <cellStyle name="差_县区合并测算20080421_不含人员经费系数_Sheet3 14" xfId="25963"/>
    <cellStyle name="差_县区合并测算20080421_不含人员经费系数_Sheet3 15" xfId="25964"/>
    <cellStyle name="差_县区合并测算20080421_不含人员经费系数_Sheet3 16" xfId="25965"/>
    <cellStyle name="差_县区合并测算20080421_不含人员经费系数_Sheet3 17" xfId="25966"/>
    <cellStyle name="差_县区合并测算20080421_不含人员经费系数_Sheet3 18" xfId="25967"/>
    <cellStyle name="差_县区合并测算20080421_不含人员经费系数_Sheet3 2" xfId="25968"/>
    <cellStyle name="差_县区合并测算20080421_不含人员经费系数_Sheet3 3" xfId="25969"/>
    <cellStyle name="差_县区合并测算20080421_不含人员经费系数_Sheet3 4" xfId="25970"/>
    <cellStyle name="差_县区合并测算20080421_不含人员经费系数_Sheet3 5" xfId="25971"/>
    <cellStyle name="差_县区合并测算20080421_不含人员经费系数_Sheet3 6" xfId="25972"/>
    <cellStyle name="差_县区合并测算20080421_不含人员经费系数_Sheet3 7" xfId="25973"/>
    <cellStyle name="差_县区合并测算20080421_不含人员经费系数_Sheet3 8" xfId="25974"/>
    <cellStyle name="差_县区合并测算20080421_不含人员经费系数_Sheet3 9" xfId="25975"/>
    <cellStyle name="差_县区合并测算20080421_不含人员经费系数_古塔" xfId="25976"/>
    <cellStyle name="差_县区合并测算20080421_不含人员经费系数_义县" xfId="25977"/>
    <cellStyle name="差_县区合并测算20080421_古塔" xfId="25978"/>
    <cellStyle name="差_县区合并测算20080421_民生政策最低支出需求" xfId="25979"/>
    <cellStyle name="差_县区合并测算20080421_民生政策最低支出需求_19基金转移支付表" xfId="25980"/>
    <cellStyle name="差_县区合并测算20080421_民生政策最低支出需求_19基金转移支付表 10" xfId="25981"/>
    <cellStyle name="差_县区合并测算20080421_民生政策最低支出需求_19基金转移支付表 11" xfId="25982"/>
    <cellStyle name="差_县区合并测算20080421_民生政策最低支出需求_19基金转移支付表 12" xfId="25983"/>
    <cellStyle name="差_县区合并测算20080421_民生政策最低支出需求_19基金转移支付表 13" xfId="25984"/>
    <cellStyle name="差_县区合并测算20080421_民生政策最低支出需求_19基金转移支付表 14" xfId="25985"/>
    <cellStyle name="差_县区合并测算20080421_民生政策最低支出需求_19基金转移支付表 15" xfId="25986"/>
    <cellStyle name="差_县区合并测算20080421_民生政策最低支出需求_19基金转移支付表 16" xfId="25987"/>
    <cellStyle name="差_县区合并测算20080421_民生政策最低支出需求_19基金转移支付表 17" xfId="25988"/>
    <cellStyle name="差_县区合并测算20080421_民生政策最低支出需求_19基金转移支付表 18" xfId="25989"/>
    <cellStyle name="差_县区合并测算20080421_民生政策最低支出需求_19基金转移支付表 2" xfId="25990"/>
    <cellStyle name="差_县区合并测算20080421_民生政策最低支出需求_19基金转移支付表 3" xfId="25991"/>
    <cellStyle name="差_县区合并测算20080421_民生政策最低支出需求_19基金转移支付表 4" xfId="25992"/>
    <cellStyle name="差_县区合并测算20080421_民生政策最低支出需求_19基金转移支付表 5" xfId="25993"/>
    <cellStyle name="差_县区合并测算20080421_民生政策最低支出需求_19基金转移支付表 6" xfId="25994"/>
    <cellStyle name="差_县区合并测算20080421_民生政策最低支出需求_19基金转移支付表 7" xfId="25995"/>
    <cellStyle name="差_县区合并测算20080421_民生政策最低支出需求_19基金转移支付表 8" xfId="25996"/>
    <cellStyle name="差_县区合并测算20080421_民生政策最低支出需求_19基金转移支付表 9" xfId="25997"/>
    <cellStyle name="差_县区合并测算20080421_民生政策最低支出需求_19全县一般支" xfId="25998"/>
    <cellStyle name="差_县区合并测算20080421_民生政策最低支出需求_19全县一般支 10" xfId="25999"/>
    <cellStyle name="差_县区合并测算20080421_民生政策最低支出需求_19全县一般支 11" xfId="26000"/>
    <cellStyle name="差_县区合并测算20080421_民生政策最低支出需求_19全县一般支 12" xfId="26001"/>
    <cellStyle name="差_县区合并测算20080421_民生政策最低支出需求_19全县一般支 13" xfId="26002"/>
    <cellStyle name="差_县区合并测算20080421_民生政策最低支出需求_19全县一般支 14" xfId="26003"/>
    <cellStyle name="差_县区合并测算20080421_民生政策最低支出需求_19全县一般支 15" xfId="26004"/>
    <cellStyle name="差_县区合并测算20080421_民生政策最低支出需求_19全县一般支 16" xfId="26005"/>
    <cellStyle name="差_县区合并测算20080421_民生政策最低支出需求_19全县一般支 17" xfId="26006"/>
    <cellStyle name="差_县区合并测算20080421_民生政策最低支出需求_19全县一般支 18" xfId="26007"/>
    <cellStyle name="差_县区合并测算20080421_民生政策最低支出需求_19全县一般支 2" xfId="26008"/>
    <cellStyle name="差_县区合并测算20080421_民生政策最低支出需求_19全县一般支 3" xfId="26009"/>
    <cellStyle name="差_县区合并测算20080421_民生政策最低支出需求_19全县一般支 4" xfId="26010"/>
    <cellStyle name="差_县区合并测算20080421_民生政策最低支出需求_19全县一般支 5" xfId="26011"/>
    <cellStyle name="差_县区合并测算20080421_民生政策最低支出需求_19全县一般支 6" xfId="26012"/>
    <cellStyle name="差_县区合并测算20080421_民生政策最低支出需求_19全县一般支 7" xfId="26013"/>
    <cellStyle name="差_县区合并测算20080421_民生政策最低支出需求_19全县一般支 8" xfId="26014"/>
    <cellStyle name="差_县区合并测算20080421_民生政策最低支出需求_19全县一般支 9" xfId="26015"/>
    <cellStyle name="差_县区合并测算20080421_民生政策最低支出需求_Sheet3" xfId="26016"/>
    <cellStyle name="差_县区合并测算20080421_民生政策最低支出需求_Sheet3 10" xfId="26017"/>
    <cellStyle name="差_县区合并测算20080421_民生政策最低支出需求_Sheet3 11" xfId="26018"/>
    <cellStyle name="差_县区合并测算20080421_民生政策最低支出需求_Sheet3 12" xfId="26019"/>
    <cellStyle name="差_县区合并测算20080421_民生政策最低支出需求_Sheet3 13" xfId="26020"/>
    <cellStyle name="差_县区合并测算20080421_民生政策最低支出需求_Sheet3 14" xfId="26021"/>
    <cellStyle name="差_县区合并测算20080421_民生政策最低支出需求_Sheet3 15" xfId="26022"/>
    <cellStyle name="差_县区合并测算20080421_民生政策最低支出需求_Sheet3 16" xfId="26023"/>
    <cellStyle name="差_县区合并测算20080421_民生政策最低支出需求_Sheet3 17" xfId="26024"/>
    <cellStyle name="差_县区合并测算20080421_民生政策最低支出需求_Sheet3 18" xfId="26025"/>
    <cellStyle name="差_县区合并测算20080421_民生政策最低支出需求_Sheet3 2" xfId="26026"/>
    <cellStyle name="差_县区合并测算20080421_民生政策最低支出需求_Sheet3 3" xfId="26027"/>
    <cellStyle name="差_县区合并测算20080421_民生政策最低支出需求_Sheet3 4" xfId="26028"/>
    <cellStyle name="差_县区合并测算20080421_民生政策最低支出需求_Sheet3 5" xfId="26029"/>
    <cellStyle name="差_县区合并测算20080421_民生政策最低支出需求_Sheet3 6" xfId="26030"/>
    <cellStyle name="差_县区合并测算20080421_民生政策最低支出需求_Sheet3 7" xfId="26031"/>
    <cellStyle name="差_县区合并测算20080421_民生政策最低支出需求_Sheet3 8" xfId="26032"/>
    <cellStyle name="差_县区合并测算20080421_民生政策最低支出需求_Sheet3 9" xfId="26033"/>
    <cellStyle name="差_县区合并测算20080421_民生政策最低支出需求_古塔" xfId="26034"/>
    <cellStyle name="差_县区合并测算20080421_民生政策最低支出需求_义县" xfId="26035"/>
    <cellStyle name="差_县区合并测算20080421_县市旗测算-新科目（含人口规模效应）" xfId="26036"/>
    <cellStyle name="差_县区合并测算20080421_县市旗测算-新科目（含人口规模效应）_19基金转移支付表" xfId="26037"/>
    <cellStyle name="差_县区合并测算20080421_县市旗测算-新科目（含人口规模效应）_19基金转移支付表 10" xfId="26038"/>
    <cellStyle name="差_县区合并测算20080421_县市旗测算-新科目（含人口规模效应）_19基金转移支付表 11" xfId="26039"/>
    <cellStyle name="差_县区合并测算20080421_县市旗测算-新科目（含人口规模效应）_19基金转移支付表 12" xfId="26040"/>
    <cellStyle name="差_县区合并测算20080421_县市旗测算-新科目（含人口规模效应）_19基金转移支付表 13" xfId="26041"/>
    <cellStyle name="差_县区合并测算20080421_县市旗测算-新科目（含人口规模效应）_19基金转移支付表 14" xfId="26042"/>
    <cellStyle name="差_县区合并测算20080421_县市旗测算-新科目（含人口规模效应）_19基金转移支付表 15" xfId="26043"/>
    <cellStyle name="差_县区合并测算20080421_县市旗测算-新科目（含人口规模效应）_19基金转移支付表 16" xfId="26044"/>
    <cellStyle name="差_县区合并测算20080421_县市旗测算-新科目（含人口规模效应）_19基金转移支付表 17" xfId="26045"/>
    <cellStyle name="差_县区合并测算20080421_县市旗测算-新科目（含人口规模效应）_19基金转移支付表 18" xfId="26046"/>
    <cellStyle name="差_县区合并测算20080421_县市旗测算-新科目（含人口规模效应）_19基金转移支付表 2" xfId="26047"/>
    <cellStyle name="差_县区合并测算20080421_县市旗测算-新科目（含人口规模效应）_19基金转移支付表 3" xfId="26048"/>
    <cellStyle name="差_县区合并测算20080421_县市旗测算-新科目（含人口规模效应）_19基金转移支付表 4" xfId="26049"/>
    <cellStyle name="差_县区合并测算20080421_县市旗测算-新科目（含人口规模效应）_19基金转移支付表 5" xfId="26050"/>
    <cellStyle name="差_县区合并测算20080421_县市旗测算-新科目（含人口规模效应）_19基金转移支付表 6" xfId="26051"/>
    <cellStyle name="差_县区合并测算20080421_县市旗测算-新科目（含人口规模效应）_19基金转移支付表 7" xfId="26052"/>
    <cellStyle name="差_县区合并测算20080421_县市旗测算-新科目（含人口规模效应）_19基金转移支付表 8" xfId="26053"/>
    <cellStyle name="差_县区合并测算20080421_县市旗测算-新科目（含人口规模效应）_19基金转移支付表 9" xfId="26054"/>
    <cellStyle name="差_县区合并测算20080421_县市旗测算-新科目（含人口规模效应）_19全县一般支" xfId="26055"/>
    <cellStyle name="差_县区合并测算20080421_县市旗测算-新科目（含人口规模效应）_19全县一般支 10" xfId="26056"/>
    <cellStyle name="差_县区合并测算20080421_县市旗测算-新科目（含人口规模效应）_19全县一般支 11" xfId="26057"/>
    <cellStyle name="差_县区合并测算20080421_县市旗测算-新科目（含人口规模效应）_19全县一般支 12" xfId="26058"/>
    <cellStyle name="差_县区合并测算20080421_县市旗测算-新科目（含人口规模效应）_19全县一般支 13" xfId="26059"/>
    <cellStyle name="差_县区合并测算20080421_县市旗测算-新科目（含人口规模效应）_19全县一般支 14" xfId="26060"/>
    <cellStyle name="差_县区合并测算20080421_县市旗测算-新科目（含人口规模效应）_19全县一般支 15" xfId="26061"/>
    <cellStyle name="差_县区合并测算20080421_县市旗测算-新科目（含人口规模效应）_19全县一般支 16" xfId="26062"/>
    <cellStyle name="差_县区合并测算20080421_县市旗测算-新科目（含人口规模效应）_19全县一般支 17" xfId="26063"/>
    <cellStyle name="差_县区合并测算20080421_县市旗测算-新科目（含人口规模效应）_19全县一般支 18" xfId="26064"/>
    <cellStyle name="差_县区合并测算20080421_县市旗测算-新科目（含人口规模效应）_19全县一般支 2" xfId="26065"/>
    <cellStyle name="差_县区合并测算20080421_县市旗测算-新科目（含人口规模效应）_19全县一般支 3" xfId="26066"/>
    <cellStyle name="差_县区合并测算20080421_县市旗测算-新科目（含人口规模效应）_19全县一般支 4" xfId="26067"/>
    <cellStyle name="差_县区合并测算20080421_县市旗测算-新科目（含人口规模效应）_19全县一般支 5" xfId="26068"/>
    <cellStyle name="差_县区合并测算20080421_县市旗测算-新科目（含人口规模效应）_19全县一般支 6" xfId="26069"/>
    <cellStyle name="差_县区合并测算20080421_县市旗测算-新科目（含人口规模效应）_19全县一般支 7" xfId="26070"/>
    <cellStyle name="差_县区合并测算20080421_县市旗测算-新科目（含人口规模效应）_19全县一般支 8" xfId="26071"/>
    <cellStyle name="差_县区合并测算20080421_县市旗测算-新科目（含人口规模效应）_19全县一般支 9" xfId="26072"/>
    <cellStyle name="差_县区合并测算20080421_县市旗测算-新科目（含人口规模效应）_Sheet3" xfId="26073"/>
    <cellStyle name="差_县区合并测算20080421_县市旗测算-新科目（含人口规模效应）_Sheet3 10" xfId="26074"/>
    <cellStyle name="差_县区合并测算20080421_县市旗测算-新科目（含人口规模效应）_Sheet3 11" xfId="26075"/>
    <cellStyle name="差_县区合并测算20080421_县市旗测算-新科目（含人口规模效应）_Sheet3 12" xfId="26076"/>
    <cellStyle name="差_县区合并测算20080421_县市旗测算-新科目（含人口规模效应）_Sheet3 13" xfId="26077"/>
    <cellStyle name="差_县区合并测算20080421_县市旗测算-新科目（含人口规模效应）_Sheet3 14" xfId="26078"/>
    <cellStyle name="差_县区合并测算20080421_县市旗测算-新科目（含人口规模效应）_Sheet3 15" xfId="26079"/>
    <cellStyle name="差_县区合并测算20080421_县市旗测算-新科目（含人口规模效应）_Sheet3 16" xfId="26080"/>
    <cellStyle name="差_县区合并测算20080421_县市旗测算-新科目（含人口规模效应）_Sheet3 17" xfId="26081"/>
    <cellStyle name="差_县区合并测算20080421_县市旗测算-新科目（含人口规模效应）_Sheet3 18" xfId="26082"/>
    <cellStyle name="差_县区合并测算20080421_县市旗测算-新科目（含人口规模效应）_Sheet3 2" xfId="26083"/>
    <cellStyle name="差_县区合并测算20080421_县市旗测算-新科目（含人口规模效应）_Sheet3 3" xfId="26084"/>
    <cellStyle name="差_县区合并测算20080421_县市旗测算-新科目（含人口规模效应）_Sheet3 4" xfId="26085"/>
    <cellStyle name="差_县区合并测算20080421_县市旗测算-新科目（含人口规模效应）_Sheet3 5" xfId="26086"/>
    <cellStyle name="差_县区合并测算20080421_县市旗测算-新科目（含人口规模效应）_Sheet3 6" xfId="26087"/>
    <cellStyle name="差_县区合并测算20080421_县市旗测算-新科目（含人口规模效应）_Sheet3 7" xfId="26088"/>
    <cellStyle name="差_县区合并测算20080421_县市旗测算-新科目（含人口规模效应）_Sheet3 8" xfId="26089"/>
    <cellStyle name="差_县区合并测算20080421_县市旗测算-新科目（含人口规模效应）_Sheet3 9" xfId="26090"/>
    <cellStyle name="差_县区合并测算20080421_县市旗测算-新科目（含人口规模效应）_古塔" xfId="26091"/>
    <cellStyle name="差_县区合并测算20080421_县市旗测算-新科目（含人口规模效应）_义县" xfId="26092"/>
    <cellStyle name="差_县区合并测算20080421_义县" xfId="26093"/>
    <cellStyle name="差_县区合并测算20080423(按照各省比重）" xfId="26094"/>
    <cellStyle name="差_县区合并测算20080423(按照各省比重）_19基金转移支付表" xfId="26095"/>
    <cellStyle name="差_县区合并测算20080423(按照各省比重）_19基金转移支付表 10" xfId="26096"/>
    <cellStyle name="差_县区合并测算20080423(按照各省比重）_19基金转移支付表 11" xfId="26097"/>
    <cellStyle name="差_县区合并测算20080423(按照各省比重）_19基金转移支付表 12" xfId="26098"/>
    <cellStyle name="差_县区合并测算20080423(按照各省比重）_19基金转移支付表 13" xfId="26099"/>
    <cellStyle name="差_县区合并测算20080423(按照各省比重）_19基金转移支付表 14" xfId="26100"/>
    <cellStyle name="差_县区合并测算20080423(按照各省比重）_19基金转移支付表 15" xfId="26101"/>
    <cellStyle name="差_县区合并测算20080423(按照各省比重）_19基金转移支付表 16" xfId="26102"/>
    <cellStyle name="差_县区合并测算20080423(按照各省比重）_19基金转移支付表 17" xfId="26103"/>
    <cellStyle name="差_县区合并测算20080423(按照各省比重）_19基金转移支付表 18" xfId="26104"/>
    <cellStyle name="差_县区合并测算20080423(按照各省比重）_19基金转移支付表 2" xfId="26105"/>
    <cellStyle name="差_县区合并测算20080423(按照各省比重）_19基金转移支付表 3" xfId="26106"/>
    <cellStyle name="差_县区合并测算20080423(按照各省比重）_19基金转移支付表 4" xfId="26107"/>
    <cellStyle name="差_县区合并测算20080423(按照各省比重）_19基金转移支付表 5" xfId="26108"/>
    <cellStyle name="差_县区合并测算20080423(按照各省比重）_19基金转移支付表 6" xfId="26109"/>
    <cellStyle name="差_县区合并测算20080423(按照各省比重）_19基金转移支付表 7" xfId="26110"/>
    <cellStyle name="差_县区合并测算20080423(按照各省比重）_19基金转移支付表 8" xfId="26111"/>
    <cellStyle name="差_县区合并测算20080423(按照各省比重）_19基金转移支付表 9" xfId="26112"/>
    <cellStyle name="差_县区合并测算20080423(按照各省比重）_19全县一般支" xfId="26113"/>
    <cellStyle name="差_县区合并测算20080423(按照各省比重）_19全县一般支 10" xfId="26114"/>
    <cellStyle name="差_县区合并测算20080423(按照各省比重）_19全县一般支 11" xfId="26115"/>
    <cellStyle name="差_县区合并测算20080423(按照各省比重）_19全县一般支 12" xfId="26116"/>
    <cellStyle name="差_县区合并测算20080423(按照各省比重）_19全县一般支 13" xfId="26117"/>
    <cellStyle name="差_县区合并测算20080423(按照各省比重）_19全县一般支 14" xfId="26118"/>
    <cellStyle name="差_县区合并测算20080423(按照各省比重）_19全县一般支 15" xfId="26119"/>
    <cellStyle name="差_县区合并测算20080423(按照各省比重）_19全县一般支 16" xfId="26120"/>
    <cellStyle name="差_县区合并测算20080423(按照各省比重）_19全县一般支 17" xfId="26121"/>
    <cellStyle name="差_县区合并测算20080423(按照各省比重）_19全县一般支 18" xfId="26122"/>
    <cellStyle name="差_县区合并测算20080423(按照各省比重）_19全县一般支 2" xfId="26123"/>
    <cellStyle name="差_县区合并测算20080423(按照各省比重）_19全县一般支 3" xfId="26124"/>
    <cellStyle name="差_县区合并测算20080423(按照各省比重）_19全县一般支 4" xfId="26125"/>
    <cellStyle name="差_县区合并测算20080423(按照各省比重）_19全县一般支 5" xfId="26126"/>
    <cellStyle name="差_县区合并测算20080423(按照各省比重）_19全县一般支 6" xfId="26127"/>
    <cellStyle name="差_县区合并测算20080423(按照各省比重）_19全县一般支 7" xfId="26128"/>
    <cellStyle name="差_县区合并测算20080423(按照各省比重）_19全县一般支 8" xfId="26129"/>
    <cellStyle name="差_县区合并测算20080423(按照各省比重）_19全县一般支 9" xfId="26130"/>
    <cellStyle name="差_县区合并测算20080423(按照各省比重）_Sheet3" xfId="26131"/>
    <cellStyle name="差_县区合并测算20080423(按照各省比重）_Sheet3 10" xfId="26132"/>
    <cellStyle name="差_县区合并测算20080423(按照各省比重）_Sheet3 11" xfId="26133"/>
    <cellStyle name="差_县区合并测算20080423(按照各省比重）_Sheet3 12" xfId="26134"/>
    <cellStyle name="差_县区合并测算20080423(按照各省比重）_Sheet3 13" xfId="26135"/>
    <cellStyle name="差_县区合并测算20080423(按照各省比重）_Sheet3 14" xfId="26136"/>
    <cellStyle name="差_县区合并测算20080423(按照各省比重）_Sheet3 15" xfId="26137"/>
    <cellStyle name="差_县区合并测算20080423(按照各省比重）_Sheet3 16" xfId="26138"/>
    <cellStyle name="差_县区合并测算20080423(按照各省比重）_Sheet3 17" xfId="26139"/>
    <cellStyle name="差_县区合并测算20080423(按照各省比重）_Sheet3 18" xfId="26140"/>
    <cellStyle name="差_县区合并测算20080423(按照各省比重）_Sheet3 2" xfId="26141"/>
    <cellStyle name="差_县区合并测算20080423(按照各省比重）_Sheet3 3" xfId="26142"/>
    <cellStyle name="差_县区合并测算20080423(按照各省比重）_Sheet3 4" xfId="26143"/>
    <cellStyle name="差_县区合并测算20080423(按照各省比重）_Sheet3 5" xfId="26144"/>
    <cellStyle name="差_县区合并测算20080423(按照各省比重）_Sheet3 6" xfId="26145"/>
    <cellStyle name="差_县区合并测算20080423(按照各省比重）_Sheet3 7" xfId="26146"/>
    <cellStyle name="差_县区合并测算20080423(按照各省比重）_Sheet3 8" xfId="26147"/>
    <cellStyle name="差_县区合并测算20080423(按照各省比重）_Sheet3 9" xfId="26148"/>
    <cellStyle name="差_县区合并测算20080423(按照各省比重）_不含人员经费系数" xfId="26149"/>
    <cellStyle name="差_县区合并测算20080423(按照各省比重）_不含人员经费系数_19基金转移支付表" xfId="26150"/>
    <cellStyle name="差_县区合并测算20080423(按照各省比重）_不含人员经费系数_19基金转移支付表 10" xfId="26151"/>
    <cellStyle name="差_县区合并测算20080423(按照各省比重）_不含人员经费系数_19基金转移支付表 11" xfId="26152"/>
    <cellStyle name="差_县区合并测算20080423(按照各省比重）_不含人员经费系数_19基金转移支付表 12" xfId="26153"/>
    <cellStyle name="差_县区合并测算20080423(按照各省比重）_不含人员经费系数_19基金转移支付表 13" xfId="26154"/>
    <cellStyle name="差_县区合并测算20080423(按照各省比重）_不含人员经费系数_19基金转移支付表 14" xfId="26155"/>
    <cellStyle name="差_县区合并测算20080423(按照各省比重）_不含人员经费系数_19基金转移支付表 15" xfId="26156"/>
    <cellStyle name="差_县区合并测算20080423(按照各省比重）_不含人员经费系数_19基金转移支付表 16" xfId="26157"/>
    <cellStyle name="差_县区合并测算20080423(按照各省比重）_不含人员经费系数_19基金转移支付表 17" xfId="26158"/>
    <cellStyle name="差_县区合并测算20080423(按照各省比重）_不含人员经费系数_19基金转移支付表 18" xfId="26159"/>
    <cellStyle name="差_县区合并测算20080423(按照各省比重）_不含人员经费系数_19基金转移支付表 2" xfId="26160"/>
    <cellStyle name="差_县区合并测算20080423(按照各省比重）_不含人员经费系数_19基金转移支付表 3" xfId="26161"/>
    <cellStyle name="差_县区合并测算20080423(按照各省比重）_不含人员经费系数_19基金转移支付表 4" xfId="26162"/>
    <cellStyle name="差_县区合并测算20080423(按照各省比重）_不含人员经费系数_19基金转移支付表 5" xfId="26163"/>
    <cellStyle name="差_县区合并测算20080423(按照各省比重）_不含人员经费系数_19基金转移支付表 6" xfId="26164"/>
    <cellStyle name="差_县区合并测算20080423(按照各省比重）_不含人员经费系数_19基金转移支付表 7" xfId="26165"/>
    <cellStyle name="差_县区合并测算20080423(按照各省比重）_不含人员经费系数_19基金转移支付表 8" xfId="26166"/>
    <cellStyle name="差_县区合并测算20080423(按照各省比重）_不含人员经费系数_19基金转移支付表 9" xfId="26167"/>
    <cellStyle name="差_县区合并测算20080423(按照各省比重）_不含人员经费系数_19全县一般支" xfId="26168"/>
    <cellStyle name="差_县区合并测算20080423(按照各省比重）_不含人员经费系数_19全县一般支 10" xfId="26169"/>
    <cellStyle name="差_县区合并测算20080423(按照各省比重）_不含人员经费系数_19全县一般支 11" xfId="26170"/>
    <cellStyle name="差_县区合并测算20080423(按照各省比重）_不含人员经费系数_19全县一般支 12" xfId="26171"/>
    <cellStyle name="差_县区合并测算20080423(按照各省比重）_不含人员经费系数_19全县一般支 13" xfId="26172"/>
    <cellStyle name="差_县区合并测算20080423(按照各省比重）_不含人员经费系数_19全县一般支 14" xfId="26173"/>
    <cellStyle name="差_县区合并测算20080423(按照各省比重）_不含人员经费系数_19全县一般支 15" xfId="26174"/>
    <cellStyle name="差_县区合并测算20080423(按照各省比重）_不含人员经费系数_19全县一般支 16" xfId="26175"/>
    <cellStyle name="差_县区合并测算20080423(按照各省比重）_不含人员经费系数_19全县一般支 17" xfId="26176"/>
    <cellStyle name="差_县区合并测算20080423(按照各省比重）_不含人员经费系数_19全县一般支 18" xfId="26177"/>
    <cellStyle name="差_县区合并测算20080423(按照各省比重）_不含人员经费系数_19全县一般支 2" xfId="26178"/>
    <cellStyle name="差_县区合并测算20080423(按照各省比重）_不含人员经费系数_19全县一般支 3" xfId="26179"/>
    <cellStyle name="差_县区合并测算20080423(按照各省比重）_不含人员经费系数_19全县一般支 4" xfId="26180"/>
    <cellStyle name="差_县区合并测算20080423(按照各省比重）_不含人员经费系数_19全县一般支 5" xfId="26181"/>
    <cellStyle name="差_县区合并测算20080423(按照各省比重）_不含人员经费系数_19全县一般支 6" xfId="26182"/>
    <cellStyle name="差_县区合并测算20080423(按照各省比重）_不含人员经费系数_19全县一般支 7" xfId="26183"/>
    <cellStyle name="差_县区合并测算20080423(按照各省比重）_不含人员经费系数_19全县一般支 8" xfId="26184"/>
    <cellStyle name="差_县区合并测算20080423(按照各省比重）_不含人员经费系数_19全县一般支 9" xfId="26185"/>
    <cellStyle name="差_县区合并测算20080423(按照各省比重）_不含人员经费系数_Sheet3" xfId="26186"/>
    <cellStyle name="差_县区合并测算20080423(按照各省比重）_不含人员经费系数_Sheet3 10" xfId="26187"/>
    <cellStyle name="差_县区合并测算20080423(按照各省比重）_不含人员经费系数_Sheet3 11" xfId="26188"/>
    <cellStyle name="差_县区合并测算20080423(按照各省比重）_不含人员经费系数_Sheet3 12" xfId="26189"/>
    <cellStyle name="差_县区合并测算20080423(按照各省比重）_不含人员经费系数_Sheet3 13" xfId="26190"/>
    <cellStyle name="差_县区合并测算20080423(按照各省比重）_不含人员经费系数_Sheet3 14" xfId="26191"/>
    <cellStyle name="差_县区合并测算20080423(按照各省比重）_不含人员经费系数_Sheet3 15" xfId="26192"/>
    <cellStyle name="差_县区合并测算20080423(按照各省比重）_不含人员经费系数_Sheet3 16" xfId="26193"/>
    <cellStyle name="差_县区合并测算20080423(按照各省比重）_不含人员经费系数_Sheet3 17" xfId="26194"/>
    <cellStyle name="差_县区合并测算20080423(按照各省比重）_不含人员经费系数_Sheet3 18" xfId="26195"/>
    <cellStyle name="差_县区合并测算20080423(按照各省比重）_不含人员经费系数_Sheet3 2" xfId="26196"/>
    <cellStyle name="差_县区合并测算20080423(按照各省比重）_不含人员经费系数_Sheet3 3" xfId="26197"/>
    <cellStyle name="差_县区合并测算20080423(按照各省比重）_不含人员经费系数_Sheet3 4" xfId="26198"/>
    <cellStyle name="差_县区合并测算20080423(按照各省比重）_不含人员经费系数_Sheet3 5" xfId="26199"/>
    <cellStyle name="差_县区合并测算20080423(按照各省比重）_不含人员经费系数_Sheet3 6" xfId="26200"/>
    <cellStyle name="差_县区合并测算20080423(按照各省比重）_不含人员经费系数_Sheet3 7" xfId="26201"/>
    <cellStyle name="差_县区合并测算20080423(按照各省比重）_不含人员经费系数_Sheet3 8" xfId="26202"/>
    <cellStyle name="差_县区合并测算20080423(按照各省比重）_不含人员经费系数_Sheet3 9" xfId="26203"/>
    <cellStyle name="差_县区合并测算20080423(按照各省比重）_不含人员经费系数_古塔" xfId="26204"/>
    <cellStyle name="差_县区合并测算20080423(按照各省比重）_不含人员经费系数_义县" xfId="26205"/>
    <cellStyle name="差_县区合并测算20080423(按照各省比重）_古塔" xfId="26206"/>
    <cellStyle name="差_县区合并测算20080423(按照各省比重）_民生政策最低支出需求" xfId="26207"/>
    <cellStyle name="差_县区合并测算20080423(按照各省比重）_民生政策最低支出需求_19基金转移支付表" xfId="26208"/>
    <cellStyle name="差_县区合并测算20080423(按照各省比重）_民生政策最低支出需求_19基金转移支付表 10" xfId="26209"/>
    <cellStyle name="差_县区合并测算20080423(按照各省比重）_民生政策最低支出需求_19基金转移支付表 11" xfId="26210"/>
    <cellStyle name="差_县区合并测算20080423(按照各省比重）_民生政策最低支出需求_19基金转移支付表 12" xfId="26211"/>
    <cellStyle name="差_县区合并测算20080423(按照各省比重）_民生政策最低支出需求_19基金转移支付表 13" xfId="26212"/>
    <cellStyle name="差_县区合并测算20080423(按照各省比重）_民生政策最低支出需求_19基金转移支付表 14" xfId="26213"/>
    <cellStyle name="差_县区合并测算20080423(按照各省比重）_民生政策最低支出需求_19基金转移支付表 15" xfId="26214"/>
    <cellStyle name="差_县区合并测算20080423(按照各省比重）_民生政策最低支出需求_19基金转移支付表 16" xfId="26215"/>
    <cellStyle name="差_县区合并测算20080423(按照各省比重）_民生政策最低支出需求_19基金转移支付表 17" xfId="26216"/>
    <cellStyle name="差_县区合并测算20080423(按照各省比重）_民生政策最低支出需求_19基金转移支付表 18" xfId="26217"/>
    <cellStyle name="差_县区合并测算20080423(按照各省比重）_民生政策最低支出需求_19基金转移支付表 2" xfId="26218"/>
    <cellStyle name="差_县区合并测算20080423(按照各省比重）_民生政策最低支出需求_19基金转移支付表 3" xfId="26219"/>
    <cellStyle name="差_县区合并测算20080423(按照各省比重）_民生政策最低支出需求_19基金转移支付表 4" xfId="26220"/>
    <cellStyle name="差_县区合并测算20080423(按照各省比重）_民生政策最低支出需求_19基金转移支付表 5" xfId="26221"/>
    <cellStyle name="差_县区合并测算20080423(按照各省比重）_民生政策最低支出需求_19基金转移支付表 6" xfId="26222"/>
    <cellStyle name="差_县区合并测算20080423(按照各省比重）_民生政策最低支出需求_19基金转移支付表 7" xfId="26223"/>
    <cellStyle name="差_县区合并测算20080423(按照各省比重）_民生政策最低支出需求_19基金转移支付表 8" xfId="26224"/>
    <cellStyle name="差_县区合并测算20080423(按照各省比重）_民生政策最低支出需求_19基金转移支付表 9" xfId="26225"/>
    <cellStyle name="差_县区合并测算20080423(按照各省比重）_民生政策最低支出需求_19全县一般支" xfId="26226"/>
    <cellStyle name="差_县区合并测算20080423(按照各省比重）_民生政策最低支出需求_19全县一般支 10" xfId="26227"/>
    <cellStyle name="差_县区合并测算20080423(按照各省比重）_民生政策最低支出需求_19全县一般支 11" xfId="26228"/>
    <cellStyle name="差_县区合并测算20080423(按照各省比重）_民生政策最低支出需求_19全县一般支 12" xfId="26229"/>
    <cellStyle name="差_县区合并测算20080423(按照各省比重）_民生政策最低支出需求_19全县一般支 13" xfId="26230"/>
    <cellStyle name="差_县区合并测算20080423(按照各省比重）_民生政策最低支出需求_19全县一般支 14" xfId="26231"/>
    <cellStyle name="差_县区合并测算20080423(按照各省比重）_民生政策最低支出需求_19全县一般支 15" xfId="26232"/>
    <cellStyle name="差_县区合并测算20080423(按照各省比重）_民生政策最低支出需求_19全县一般支 16" xfId="26233"/>
    <cellStyle name="差_县区合并测算20080423(按照各省比重）_民生政策最低支出需求_19全县一般支 17" xfId="26234"/>
    <cellStyle name="差_县区合并测算20080423(按照各省比重）_民生政策最低支出需求_19全县一般支 18" xfId="26235"/>
    <cellStyle name="差_县区合并测算20080423(按照各省比重）_民生政策最低支出需求_19全县一般支 2" xfId="26236"/>
    <cellStyle name="差_县区合并测算20080423(按照各省比重）_民生政策最低支出需求_19全县一般支 3" xfId="26237"/>
    <cellStyle name="差_县区合并测算20080423(按照各省比重）_民生政策最低支出需求_19全县一般支 4" xfId="26238"/>
    <cellStyle name="差_县区合并测算20080423(按照各省比重）_民生政策最低支出需求_19全县一般支 5" xfId="26239"/>
    <cellStyle name="差_县区合并测算20080423(按照各省比重）_民生政策最低支出需求_19全县一般支 6" xfId="26240"/>
    <cellStyle name="差_县区合并测算20080423(按照各省比重）_民生政策最低支出需求_19全县一般支 7" xfId="26241"/>
    <cellStyle name="差_县区合并测算20080423(按照各省比重）_民生政策最低支出需求_19全县一般支 8" xfId="26242"/>
    <cellStyle name="差_县区合并测算20080423(按照各省比重）_民生政策最低支出需求_19全县一般支 9" xfId="26243"/>
    <cellStyle name="差_县区合并测算20080423(按照各省比重）_民生政策最低支出需求_Sheet3" xfId="26244"/>
    <cellStyle name="差_县区合并测算20080423(按照各省比重）_民生政策最低支出需求_Sheet3 10" xfId="26245"/>
    <cellStyle name="差_县区合并测算20080423(按照各省比重）_民生政策最低支出需求_Sheet3 11" xfId="26246"/>
    <cellStyle name="差_县区合并测算20080423(按照各省比重）_民生政策最低支出需求_Sheet3 12" xfId="26247"/>
    <cellStyle name="差_县区合并测算20080423(按照各省比重）_民生政策最低支出需求_Sheet3 13" xfId="26248"/>
    <cellStyle name="差_县区合并测算20080423(按照各省比重）_民生政策最低支出需求_Sheet3 14" xfId="26249"/>
    <cellStyle name="差_县区合并测算20080423(按照各省比重）_民生政策最低支出需求_Sheet3 15" xfId="26250"/>
    <cellStyle name="差_县区合并测算20080423(按照各省比重）_民生政策最低支出需求_Sheet3 16" xfId="26251"/>
    <cellStyle name="差_县区合并测算20080423(按照各省比重）_民生政策最低支出需求_Sheet3 17" xfId="26252"/>
    <cellStyle name="差_县区合并测算20080423(按照各省比重）_民生政策最低支出需求_Sheet3 18" xfId="26253"/>
    <cellStyle name="差_县区合并测算20080423(按照各省比重）_民生政策最低支出需求_Sheet3 2" xfId="26254"/>
    <cellStyle name="差_县区合并测算20080423(按照各省比重）_民生政策最低支出需求_Sheet3 3" xfId="26255"/>
    <cellStyle name="差_县区合并测算20080423(按照各省比重）_民生政策最低支出需求_Sheet3 4" xfId="26256"/>
    <cellStyle name="差_县区合并测算20080423(按照各省比重）_民生政策最低支出需求_Sheet3 5" xfId="26257"/>
    <cellStyle name="差_县区合并测算20080423(按照各省比重）_民生政策最低支出需求_Sheet3 6" xfId="26258"/>
    <cellStyle name="差_县区合并测算20080423(按照各省比重）_民生政策最低支出需求_Sheet3 7" xfId="26259"/>
    <cellStyle name="差_县区合并测算20080423(按照各省比重）_民生政策最低支出需求_Sheet3 8" xfId="26260"/>
    <cellStyle name="差_县区合并测算20080423(按照各省比重）_民生政策最低支出需求_Sheet3 9" xfId="26261"/>
    <cellStyle name="差_县区合并测算20080423(按照各省比重）_民生政策最低支出需求_古塔" xfId="26262"/>
    <cellStyle name="差_县区合并测算20080423(按照各省比重）_民生政策最低支出需求_义县" xfId="26263"/>
    <cellStyle name="差_县区合并测算20080423(按照各省比重）_县市旗测算-新科目（含人口规模效应）" xfId="26264"/>
    <cellStyle name="差_县区合并测算20080423(按照各省比重）_县市旗测算-新科目（含人口规模效应）_19基金转移支付表" xfId="26265"/>
    <cellStyle name="差_县区合并测算20080423(按照各省比重）_县市旗测算-新科目（含人口规模效应）_19基金转移支付表 10" xfId="26266"/>
    <cellStyle name="差_县区合并测算20080423(按照各省比重）_县市旗测算-新科目（含人口规模效应）_19基金转移支付表 11" xfId="26267"/>
    <cellStyle name="差_县区合并测算20080423(按照各省比重）_县市旗测算-新科目（含人口规模效应）_19基金转移支付表 12" xfId="26268"/>
    <cellStyle name="差_县区合并测算20080423(按照各省比重）_县市旗测算-新科目（含人口规模效应）_19基金转移支付表 13" xfId="26269"/>
    <cellStyle name="差_县区合并测算20080423(按照各省比重）_县市旗测算-新科目（含人口规模效应）_19基金转移支付表 14" xfId="26270"/>
    <cellStyle name="差_县区合并测算20080423(按照各省比重）_县市旗测算-新科目（含人口规模效应）_19基金转移支付表 15" xfId="26271"/>
    <cellStyle name="差_县区合并测算20080423(按照各省比重）_县市旗测算-新科目（含人口规模效应）_19基金转移支付表 16" xfId="26272"/>
    <cellStyle name="差_县区合并测算20080423(按照各省比重）_县市旗测算-新科目（含人口规模效应）_19基金转移支付表 17" xfId="26273"/>
    <cellStyle name="差_县区合并测算20080423(按照各省比重）_县市旗测算-新科目（含人口规模效应）_19基金转移支付表 18" xfId="26274"/>
    <cellStyle name="差_县区合并测算20080423(按照各省比重）_县市旗测算-新科目（含人口规模效应）_19基金转移支付表 2" xfId="26275"/>
    <cellStyle name="差_县区合并测算20080423(按照各省比重）_县市旗测算-新科目（含人口规模效应）_19基金转移支付表 3" xfId="26276"/>
    <cellStyle name="差_县区合并测算20080423(按照各省比重）_县市旗测算-新科目（含人口规模效应）_19基金转移支付表 4" xfId="26277"/>
    <cellStyle name="差_县区合并测算20080423(按照各省比重）_县市旗测算-新科目（含人口规模效应）_19基金转移支付表 5" xfId="26278"/>
    <cellStyle name="差_县区合并测算20080423(按照各省比重）_县市旗测算-新科目（含人口规模效应）_19基金转移支付表 6" xfId="26279"/>
    <cellStyle name="差_县区合并测算20080423(按照各省比重）_县市旗测算-新科目（含人口规模效应）_19基金转移支付表 7" xfId="26280"/>
    <cellStyle name="差_县区合并测算20080423(按照各省比重）_县市旗测算-新科目（含人口规模效应）_19基金转移支付表 8" xfId="26281"/>
    <cellStyle name="差_县区合并测算20080423(按照各省比重）_县市旗测算-新科目（含人口规模效应）_19基金转移支付表 9" xfId="26282"/>
    <cellStyle name="差_县区合并测算20080423(按照各省比重）_县市旗测算-新科目（含人口规模效应）_19全县一般支" xfId="26283"/>
    <cellStyle name="差_县区合并测算20080423(按照各省比重）_县市旗测算-新科目（含人口规模效应）_19全县一般支 10" xfId="26284"/>
    <cellStyle name="差_县区合并测算20080423(按照各省比重）_县市旗测算-新科目（含人口规模效应）_19全县一般支 11" xfId="26285"/>
    <cellStyle name="差_县区合并测算20080423(按照各省比重）_县市旗测算-新科目（含人口规模效应）_19全县一般支 12" xfId="26286"/>
    <cellStyle name="差_县区合并测算20080423(按照各省比重）_县市旗测算-新科目（含人口规模效应）_19全县一般支 13" xfId="26287"/>
    <cellStyle name="差_县区合并测算20080423(按照各省比重）_县市旗测算-新科目（含人口规模效应）_19全县一般支 14" xfId="26288"/>
    <cellStyle name="差_县区合并测算20080423(按照各省比重）_县市旗测算-新科目（含人口规模效应）_19全县一般支 15" xfId="26289"/>
    <cellStyle name="差_县区合并测算20080423(按照各省比重）_县市旗测算-新科目（含人口规模效应）_19全县一般支 16" xfId="26290"/>
    <cellStyle name="差_县区合并测算20080423(按照各省比重）_县市旗测算-新科目（含人口规模效应）_19全县一般支 17" xfId="26291"/>
    <cellStyle name="差_县区合并测算20080423(按照各省比重）_县市旗测算-新科目（含人口规模效应）_19全县一般支 18" xfId="26292"/>
    <cellStyle name="差_县区合并测算20080423(按照各省比重）_县市旗测算-新科目（含人口规模效应）_19全县一般支 2" xfId="26293"/>
    <cellStyle name="差_县区合并测算20080423(按照各省比重）_县市旗测算-新科目（含人口规模效应）_19全县一般支 3" xfId="26294"/>
    <cellStyle name="差_县区合并测算20080423(按照各省比重）_县市旗测算-新科目（含人口规模效应）_19全县一般支 4" xfId="26295"/>
    <cellStyle name="差_县区合并测算20080423(按照各省比重）_县市旗测算-新科目（含人口规模效应）_19全县一般支 5" xfId="26296"/>
    <cellStyle name="差_县区合并测算20080423(按照各省比重）_县市旗测算-新科目（含人口规模效应）_19全县一般支 6" xfId="26297"/>
    <cellStyle name="差_县区合并测算20080423(按照各省比重）_县市旗测算-新科目（含人口规模效应）_19全县一般支 7" xfId="26298"/>
    <cellStyle name="差_县区合并测算20080423(按照各省比重）_县市旗测算-新科目（含人口规模效应）_19全县一般支 8" xfId="26299"/>
    <cellStyle name="差_县区合并测算20080423(按照各省比重）_县市旗测算-新科目（含人口规模效应）_19全县一般支 9" xfId="26300"/>
    <cellStyle name="差_县区合并测算20080423(按照各省比重）_县市旗测算-新科目（含人口规模效应）_Sheet3" xfId="26301"/>
    <cellStyle name="差_县区合并测算20080423(按照各省比重）_县市旗测算-新科目（含人口规模效应）_Sheet3 10" xfId="26302"/>
    <cellStyle name="差_县区合并测算20080423(按照各省比重）_县市旗测算-新科目（含人口规模效应）_Sheet3 11" xfId="26303"/>
    <cellStyle name="差_县区合并测算20080423(按照各省比重）_县市旗测算-新科目（含人口规模效应）_Sheet3 12" xfId="26304"/>
    <cellStyle name="差_县区合并测算20080423(按照各省比重）_县市旗测算-新科目（含人口规模效应）_Sheet3 13" xfId="26305"/>
    <cellStyle name="差_县区合并测算20080423(按照各省比重）_县市旗测算-新科目（含人口规模效应）_Sheet3 14" xfId="26306"/>
    <cellStyle name="差_县区合并测算20080423(按照各省比重）_县市旗测算-新科目（含人口规模效应）_Sheet3 15" xfId="26307"/>
    <cellStyle name="差_县区合并测算20080423(按照各省比重）_县市旗测算-新科目（含人口规模效应）_Sheet3 16" xfId="26308"/>
    <cellStyle name="差_县区合并测算20080423(按照各省比重）_县市旗测算-新科目（含人口规模效应）_Sheet3 17" xfId="26309"/>
    <cellStyle name="差_县区合并测算20080423(按照各省比重）_县市旗测算-新科目（含人口规模效应）_Sheet3 18" xfId="26310"/>
    <cellStyle name="差_县区合并测算20080423(按照各省比重）_县市旗测算-新科目（含人口规模效应）_Sheet3 2" xfId="26311"/>
    <cellStyle name="差_县区合并测算20080423(按照各省比重）_县市旗测算-新科目（含人口规模效应）_Sheet3 3" xfId="26312"/>
    <cellStyle name="差_县区合并测算20080423(按照各省比重）_县市旗测算-新科目（含人口规模效应）_Sheet3 4" xfId="26313"/>
    <cellStyle name="差_县区合并测算20080423(按照各省比重）_县市旗测算-新科目（含人口规模效应）_Sheet3 5" xfId="26314"/>
    <cellStyle name="差_县区合并测算20080423(按照各省比重）_县市旗测算-新科目（含人口规模效应）_Sheet3 6" xfId="26315"/>
    <cellStyle name="差_县区合并测算20080423(按照各省比重）_县市旗测算-新科目（含人口规模效应）_Sheet3 7" xfId="26316"/>
    <cellStyle name="差_县区合并测算20080423(按照各省比重）_县市旗测算-新科目（含人口规模效应）_Sheet3 8" xfId="26317"/>
    <cellStyle name="差_县区合并测算20080423(按照各省比重）_县市旗测算-新科目（含人口规模效应）_Sheet3 9" xfId="26318"/>
    <cellStyle name="差_县区合并测算20080423(按照各省比重）_县市旗测算-新科目（含人口规模效应）_古塔" xfId="26319"/>
    <cellStyle name="差_县区合并测算20080423(按照各省比重）_县市旗测算-新科目（含人口规模效应）_义县" xfId="26320"/>
    <cellStyle name="差_县区合并测算20080423(按照各省比重）_义县" xfId="26321"/>
    <cellStyle name="差_县市旗测算20080508" xfId="26322"/>
    <cellStyle name="差_县市旗测算20080508_19基金转移支付表" xfId="26323"/>
    <cellStyle name="差_县市旗测算20080508_19基金转移支付表 10" xfId="26324"/>
    <cellStyle name="差_县市旗测算20080508_19基金转移支付表 11" xfId="26325"/>
    <cellStyle name="差_县市旗测算20080508_19基金转移支付表 12" xfId="26326"/>
    <cellStyle name="差_县市旗测算20080508_19基金转移支付表 13" xfId="26327"/>
    <cellStyle name="差_县市旗测算20080508_19基金转移支付表 14" xfId="26328"/>
    <cellStyle name="差_县市旗测算20080508_19基金转移支付表 15" xfId="26329"/>
    <cellStyle name="差_县市旗测算20080508_19基金转移支付表 16" xfId="26330"/>
    <cellStyle name="差_县市旗测算20080508_19基金转移支付表 17" xfId="26331"/>
    <cellStyle name="差_县市旗测算20080508_19基金转移支付表 18" xfId="26332"/>
    <cellStyle name="差_县市旗测算20080508_19基金转移支付表 2" xfId="26333"/>
    <cellStyle name="差_县市旗测算20080508_19基金转移支付表 3" xfId="26334"/>
    <cellStyle name="差_县市旗测算20080508_19基金转移支付表 4" xfId="26335"/>
    <cellStyle name="差_县市旗测算20080508_19基金转移支付表 5" xfId="26336"/>
    <cellStyle name="差_县市旗测算20080508_19基金转移支付表 6" xfId="26337"/>
    <cellStyle name="差_县市旗测算20080508_19基金转移支付表 7" xfId="26338"/>
    <cellStyle name="差_县市旗测算20080508_19基金转移支付表 8" xfId="26339"/>
    <cellStyle name="差_县市旗测算20080508_19基金转移支付表 9" xfId="26340"/>
    <cellStyle name="差_县市旗测算20080508_19全县一般支" xfId="26341"/>
    <cellStyle name="差_县市旗测算20080508_19全县一般支 10" xfId="26342"/>
    <cellStyle name="差_县市旗测算20080508_19全县一般支 11" xfId="26343"/>
    <cellStyle name="差_县市旗测算20080508_19全县一般支 12" xfId="26344"/>
    <cellStyle name="差_县市旗测算20080508_19全县一般支 13" xfId="26345"/>
    <cellStyle name="差_县市旗测算20080508_19全县一般支 14" xfId="26346"/>
    <cellStyle name="差_县市旗测算20080508_19全县一般支 15" xfId="26347"/>
    <cellStyle name="差_县市旗测算20080508_19全县一般支 16" xfId="26348"/>
    <cellStyle name="差_县市旗测算20080508_19全县一般支 17" xfId="26349"/>
    <cellStyle name="差_县市旗测算20080508_19全县一般支 18" xfId="26350"/>
    <cellStyle name="差_县市旗测算20080508_19全县一般支 2" xfId="26351"/>
    <cellStyle name="差_县市旗测算20080508_19全县一般支 3" xfId="26352"/>
    <cellStyle name="差_县市旗测算20080508_19全县一般支 4" xfId="26353"/>
    <cellStyle name="差_县市旗测算20080508_19全县一般支 5" xfId="26354"/>
    <cellStyle name="差_县市旗测算20080508_19全县一般支 6" xfId="26355"/>
    <cellStyle name="差_县市旗测算20080508_19全县一般支 7" xfId="26356"/>
    <cellStyle name="差_县市旗测算20080508_19全县一般支 8" xfId="26357"/>
    <cellStyle name="差_县市旗测算20080508_19全县一般支 9" xfId="26358"/>
    <cellStyle name="差_县市旗测算20080508_Sheet3" xfId="26359"/>
    <cellStyle name="差_县市旗测算20080508_Sheet3 10" xfId="26360"/>
    <cellStyle name="差_县市旗测算20080508_Sheet3 11" xfId="26361"/>
    <cellStyle name="差_县市旗测算20080508_Sheet3 12" xfId="26362"/>
    <cellStyle name="差_县市旗测算20080508_Sheet3 13" xfId="26363"/>
    <cellStyle name="差_县市旗测算20080508_Sheet3 14" xfId="26364"/>
    <cellStyle name="差_县市旗测算20080508_Sheet3 15" xfId="26365"/>
    <cellStyle name="差_县市旗测算20080508_Sheet3 16" xfId="26366"/>
    <cellStyle name="差_县市旗测算20080508_Sheet3 17" xfId="26367"/>
    <cellStyle name="差_县市旗测算20080508_Sheet3 18" xfId="26368"/>
    <cellStyle name="差_县市旗测算20080508_Sheet3 2" xfId="26369"/>
    <cellStyle name="差_县市旗测算20080508_Sheet3 3" xfId="26370"/>
    <cellStyle name="差_县市旗测算20080508_Sheet3 4" xfId="26371"/>
    <cellStyle name="差_县市旗测算20080508_Sheet3 5" xfId="26372"/>
    <cellStyle name="差_县市旗测算20080508_Sheet3 6" xfId="26373"/>
    <cellStyle name="差_县市旗测算20080508_Sheet3 7" xfId="26374"/>
    <cellStyle name="差_县市旗测算20080508_Sheet3 8" xfId="26375"/>
    <cellStyle name="差_县市旗测算20080508_Sheet3 9" xfId="26376"/>
    <cellStyle name="差_县市旗测算20080508_不含人员经费系数" xfId="26377"/>
    <cellStyle name="差_县市旗测算20080508_不含人员经费系数_19基金转移支付表" xfId="26378"/>
    <cellStyle name="差_县市旗测算20080508_不含人员经费系数_19基金转移支付表 10" xfId="26379"/>
    <cellStyle name="差_县市旗测算20080508_不含人员经费系数_19基金转移支付表 11" xfId="26380"/>
    <cellStyle name="差_县市旗测算20080508_不含人员经费系数_19基金转移支付表 12" xfId="26381"/>
    <cellStyle name="差_县市旗测算20080508_不含人员经费系数_19基金转移支付表 13" xfId="26382"/>
    <cellStyle name="差_县市旗测算20080508_不含人员经费系数_19基金转移支付表 14" xfId="26383"/>
    <cellStyle name="差_县市旗测算20080508_不含人员经费系数_19基金转移支付表 15" xfId="26384"/>
    <cellStyle name="差_县市旗测算20080508_不含人员经费系数_19基金转移支付表 16" xfId="26385"/>
    <cellStyle name="差_县市旗测算20080508_不含人员经费系数_19基金转移支付表 17" xfId="26386"/>
    <cellStyle name="差_县市旗测算20080508_不含人员经费系数_19基金转移支付表 18" xfId="26387"/>
    <cellStyle name="差_县市旗测算20080508_不含人员经费系数_19基金转移支付表 2" xfId="26388"/>
    <cellStyle name="差_县市旗测算20080508_不含人员经费系数_19基金转移支付表 3" xfId="26389"/>
    <cellStyle name="差_县市旗测算20080508_不含人员经费系数_19基金转移支付表 4" xfId="26390"/>
    <cellStyle name="差_县市旗测算20080508_不含人员经费系数_19基金转移支付表 5" xfId="26391"/>
    <cellStyle name="差_县市旗测算20080508_不含人员经费系数_19基金转移支付表 6" xfId="26392"/>
    <cellStyle name="差_县市旗测算20080508_不含人员经费系数_19基金转移支付表 7" xfId="26393"/>
    <cellStyle name="差_县市旗测算20080508_不含人员经费系数_19基金转移支付表 8" xfId="26394"/>
    <cellStyle name="差_县市旗测算20080508_不含人员经费系数_19基金转移支付表 9" xfId="26395"/>
    <cellStyle name="差_县市旗测算20080508_不含人员经费系数_19全县一般支" xfId="26396"/>
    <cellStyle name="差_县市旗测算20080508_不含人员经费系数_19全县一般支 10" xfId="26397"/>
    <cellStyle name="差_县市旗测算20080508_不含人员经费系数_19全县一般支 11" xfId="26398"/>
    <cellStyle name="差_县市旗测算20080508_不含人员经费系数_19全县一般支 12" xfId="26399"/>
    <cellStyle name="差_县市旗测算20080508_不含人员经费系数_19全县一般支 13" xfId="26400"/>
    <cellStyle name="差_县市旗测算20080508_不含人员经费系数_19全县一般支 14" xfId="26401"/>
    <cellStyle name="差_县市旗测算20080508_不含人员经费系数_19全县一般支 15" xfId="26402"/>
    <cellStyle name="差_县市旗测算20080508_不含人员经费系数_19全县一般支 16" xfId="26403"/>
    <cellStyle name="差_县市旗测算20080508_不含人员经费系数_19全县一般支 17" xfId="26404"/>
    <cellStyle name="差_县市旗测算20080508_不含人员经费系数_19全县一般支 18" xfId="26405"/>
    <cellStyle name="差_县市旗测算20080508_不含人员经费系数_19全县一般支 2" xfId="26406"/>
    <cellStyle name="差_县市旗测算20080508_不含人员经费系数_19全县一般支 3" xfId="26407"/>
    <cellStyle name="差_县市旗测算20080508_不含人员经费系数_19全县一般支 4" xfId="26408"/>
    <cellStyle name="差_县市旗测算20080508_不含人员经费系数_19全县一般支 5" xfId="26409"/>
    <cellStyle name="差_县市旗测算20080508_不含人员经费系数_19全县一般支 6" xfId="26410"/>
    <cellStyle name="差_县市旗测算20080508_不含人员经费系数_19全县一般支 7" xfId="26411"/>
    <cellStyle name="差_县市旗测算20080508_不含人员经费系数_19全县一般支 8" xfId="26412"/>
    <cellStyle name="差_县市旗测算20080508_不含人员经费系数_19全县一般支 9" xfId="26413"/>
    <cellStyle name="差_县市旗测算20080508_不含人员经费系数_Sheet3" xfId="26414"/>
    <cellStyle name="差_县市旗测算20080508_不含人员经费系数_Sheet3 10" xfId="26415"/>
    <cellStyle name="差_县市旗测算20080508_不含人员经费系数_Sheet3 11" xfId="26416"/>
    <cellStyle name="差_县市旗测算20080508_不含人员经费系数_Sheet3 12" xfId="26417"/>
    <cellStyle name="差_县市旗测算20080508_不含人员经费系数_Sheet3 13" xfId="26418"/>
    <cellStyle name="差_县市旗测算20080508_不含人员经费系数_Sheet3 14" xfId="26419"/>
    <cellStyle name="差_县市旗测算20080508_不含人员经费系数_Sheet3 15" xfId="26420"/>
    <cellStyle name="差_县市旗测算20080508_不含人员经费系数_Sheet3 16" xfId="26421"/>
    <cellStyle name="差_县市旗测算20080508_不含人员经费系数_Sheet3 17" xfId="26422"/>
    <cellStyle name="差_县市旗测算20080508_不含人员经费系数_Sheet3 18" xfId="26423"/>
    <cellStyle name="差_县市旗测算20080508_不含人员经费系数_Sheet3 2" xfId="26424"/>
    <cellStyle name="差_县市旗测算20080508_不含人员经费系数_Sheet3 3" xfId="26425"/>
    <cellStyle name="差_县市旗测算20080508_不含人员经费系数_Sheet3 4" xfId="26426"/>
    <cellStyle name="差_县市旗测算20080508_不含人员经费系数_Sheet3 5" xfId="26427"/>
    <cellStyle name="差_县市旗测算20080508_不含人员经费系数_Sheet3 6" xfId="26428"/>
    <cellStyle name="差_县市旗测算20080508_不含人员经费系数_Sheet3 7" xfId="26429"/>
    <cellStyle name="差_县市旗测算20080508_不含人员经费系数_Sheet3 8" xfId="26430"/>
    <cellStyle name="差_县市旗测算20080508_不含人员经费系数_Sheet3 9" xfId="26431"/>
    <cellStyle name="差_县市旗测算20080508_不含人员经费系数_古塔" xfId="26432"/>
    <cellStyle name="差_县市旗测算20080508_不含人员经费系数_义县" xfId="26433"/>
    <cellStyle name="差_县市旗测算20080508_古塔" xfId="26434"/>
    <cellStyle name="差_县市旗测算20080508_民生政策最低支出需求" xfId="26435"/>
    <cellStyle name="差_县市旗测算20080508_民生政策最低支出需求_19基金转移支付表" xfId="26436"/>
    <cellStyle name="差_县市旗测算20080508_民生政策最低支出需求_19基金转移支付表 10" xfId="26437"/>
    <cellStyle name="差_县市旗测算20080508_民生政策最低支出需求_19基金转移支付表 11" xfId="26438"/>
    <cellStyle name="差_县市旗测算20080508_民生政策最低支出需求_19基金转移支付表 12" xfId="26439"/>
    <cellStyle name="差_县市旗测算20080508_民生政策最低支出需求_19基金转移支付表 13" xfId="26440"/>
    <cellStyle name="差_县市旗测算20080508_民生政策最低支出需求_19基金转移支付表 14" xfId="26441"/>
    <cellStyle name="差_县市旗测算20080508_民生政策最低支出需求_19基金转移支付表 15" xfId="26442"/>
    <cellStyle name="差_县市旗测算20080508_民生政策最低支出需求_19基金转移支付表 16" xfId="26443"/>
    <cellStyle name="差_县市旗测算20080508_民生政策最低支出需求_19基金转移支付表 17" xfId="26444"/>
    <cellStyle name="差_县市旗测算20080508_民生政策最低支出需求_19基金转移支付表 18" xfId="26445"/>
    <cellStyle name="差_县市旗测算20080508_民生政策最低支出需求_19基金转移支付表 2" xfId="26446"/>
    <cellStyle name="差_县市旗测算20080508_民生政策最低支出需求_19基金转移支付表 3" xfId="26447"/>
    <cellStyle name="差_县市旗测算20080508_民生政策最低支出需求_19基金转移支付表 4" xfId="26448"/>
    <cellStyle name="差_县市旗测算20080508_民生政策最低支出需求_19基金转移支付表 5" xfId="26449"/>
    <cellStyle name="差_县市旗测算20080508_民生政策最低支出需求_19基金转移支付表 6" xfId="26450"/>
    <cellStyle name="差_县市旗测算20080508_民生政策最低支出需求_19基金转移支付表 7" xfId="26451"/>
    <cellStyle name="差_县市旗测算20080508_民生政策最低支出需求_19基金转移支付表 8" xfId="26452"/>
    <cellStyle name="差_县市旗测算20080508_民生政策最低支出需求_19基金转移支付表 9" xfId="26453"/>
    <cellStyle name="差_县市旗测算20080508_民生政策最低支出需求_19全县一般支" xfId="26454"/>
    <cellStyle name="差_县市旗测算20080508_民生政策最低支出需求_19全县一般支 10" xfId="26455"/>
    <cellStyle name="差_县市旗测算20080508_民生政策最低支出需求_19全县一般支 11" xfId="26456"/>
    <cellStyle name="差_县市旗测算20080508_民生政策最低支出需求_19全县一般支 12" xfId="26457"/>
    <cellStyle name="差_县市旗测算20080508_民生政策最低支出需求_19全县一般支 13" xfId="26458"/>
    <cellStyle name="差_县市旗测算20080508_民生政策最低支出需求_19全县一般支 14" xfId="26459"/>
    <cellStyle name="差_县市旗测算20080508_民生政策最低支出需求_19全县一般支 15" xfId="26460"/>
    <cellStyle name="差_县市旗测算20080508_民生政策最低支出需求_19全县一般支 16" xfId="26461"/>
    <cellStyle name="差_县市旗测算20080508_民生政策最低支出需求_19全县一般支 17" xfId="26462"/>
    <cellStyle name="差_县市旗测算20080508_民生政策最低支出需求_19全县一般支 18" xfId="26463"/>
    <cellStyle name="差_县市旗测算20080508_民生政策最低支出需求_19全县一般支 2" xfId="26464"/>
    <cellStyle name="差_县市旗测算20080508_民生政策最低支出需求_19全县一般支 3" xfId="26465"/>
    <cellStyle name="差_县市旗测算20080508_民生政策最低支出需求_19全县一般支 4" xfId="26466"/>
    <cellStyle name="差_县市旗测算20080508_民生政策最低支出需求_19全县一般支 5" xfId="26467"/>
    <cellStyle name="差_县市旗测算20080508_民生政策最低支出需求_19全县一般支 6" xfId="26468"/>
    <cellStyle name="差_县市旗测算20080508_民生政策最低支出需求_19全县一般支 7" xfId="26469"/>
    <cellStyle name="差_县市旗测算20080508_民生政策最低支出需求_19全县一般支 8" xfId="26470"/>
    <cellStyle name="差_县市旗测算20080508_民生政策最低支出需求_19全县一般支 9" xfId="26471"/>
    <cellStyle name="差_县市旗测算20080508_民生政策最低支出需求_Sheet3" xfId="26472"/>
    <cellStyle name="差_县市旗测算20080508_民生政策最低支出需求_Sheet3 10" xfId="26473"/>
    <cellStyle name="差_县市旗测算20080508_民生政策最低支出需求_Sheet3 11" xfId="26474"/>
    <cellStyle name="差_县市旗测算20080508_民生政策最低支出需求_Sheet3 12" xfId="26475"/>
    <cellStyle name="差_县市旗测算20080508_民生政策最低支出需求_Sheet3 13" xfId="26476"/>
    <cellStyle name="差_县市旗测算20080508_民生政策最低支出需求_Sheet3 14" xfId="26477"/>
    <cellStyle name="差_县市旗测算20080508_民生政策最低支出需求_Sheet3 15" xfId="26478"/>
    <cellStyle name="差_县市旗测算20080508_民生政策最低支出需求_Sheet3 16" xfId="26479"/>
    <cellStyle name="差_县市旗测算20080508_民生政策最低支出需求_Sheet3 17" xfId="26480"/>
    <cellStyle name="差_县市旗测算20080508_民生政策最低支出需求_Sheet3 18" xfId="26481"/>
    <cellStyle name="差_县市旗测算20080508_民生政策最低支出需求_Sheet3 2" xfId="26482"/>
    <cellStyle name="差_县市旗测算20080508_民生政策最低支出需求_Sheet3 3" xfId="26483"/>
    <cellStyle name="差_县市旗测算20080508_民生政策最低支出需求_Sheet3 4" xfId="26484"/>
    <cellStyle name="差_县市旗测算20080508_民生政策最低支出需求_Sheet3 5" xfId="26485"/>
    <cellStyle name="差_县市旗测算20080508_民生政策最低支出需求_Sheet3 6" xfId="26486"/>
    <cellStyle name="差_县市旗测算20080508_民生政策最低支出需求_Sheet3 7" xfId="26487"/>
    <cellStyle name="差_县市旗测算20080508_民生政策最低支出需求_Sheet3 8" xfId="26488"/>
    <cellStyle name="差_县市旗测算20080508_民生政策最低支出需求_Sheet3 9" xfId="26489"/>
    <cellStyle name="差_县市旗测算20080508_民生政策最低支出需求_古塔" xfId="26490"/>
    <cellStyle name="差_县市旗测算20080508_民生政策最低支出需求_义县" xfId="26491"/>
    <cellStyle name="差_县市旗测算20080508_县市旗测算-新科目（含人口规模效应）" xfId="26492"/>
    <cellStyle name="差_县市旗测算20080508_县市旗测算-新科目（含人口规模效应）_19基金转移支付表" xfId="26493"/>
    <cellStyle name="差_县市旗测算20080508_县市旗测算-新科目（含人口规模效应）_19基金转移支付表 10" xfId="26494"/>
    <cellStyle name="差_县市旗测算20080508_县市旗测算-新科目（含人口规模效应）_19基金转移支付表 11" xfId="26495"/>
    <cellStyle name="差_县市旗测算20080508_县市旗测算-新科目（含人口规模效应）_19基金转移支付表 12" xfId="26496"/>
    <cellStyle name="差_县市旗测算20080508_县市旗测算-新科目（含人口规模效应）_19基金转移支付表 13" xfId="26497"/>
    <cellStyle name="差_县市旗测算20080508_县市旗测算-新科目（含人口规模效应）_19基金转移支付表 14" xfId="26498"/>
    <cellStyle name="差_县市旗测算20080508_县市旗测算-新科目（含人口规模效应）_19基金转移支付表 15" xfId="26499"/>
    <cellStyle name="差_县市旗测算20080508_县市旗测算-新科目（含人口规模效应）_19基金转移支付表 16" xfId="26500"/>
    <cellStyle name="差_县市旗测算20080508_县市旗测算-新科目（含人口规模效应）_19基金转移支付表 17" xfId="26501"/>
    <cellStyle name="差_县市旗测算20080508_县市旗测算-新科目（含人口规模效应）_19基金转移支付表 18" xfId="26502"/>
    <cellStyle name="差_县市旗测算20080508_县市旗测算-新科目（含人口规模效应）_19基金转移支付表 2" xfId="26503"/>
    <cellStyle name="差_县市旗测算20080508_县市旗测算-新科目（含人口规模效应）_19基金转移支付表 3" xfId="26504"/>
    <cellStyle name="差_县市旗测算20080508_县市旗测算-新科目（含人口规模效应）_19基金转移支付表 4" xfId="26505"/>
    <cellStyle name="差_县市旗测算20080508_县市旗测算-新科目（含人口规模效应）_19基金转移支付表 5" xfId="26506"/>
    <cellStyle name="差_县市旗测算20080508_县市旗测算-新科目（含人口规模效应）_19基金转移支付表 6" xfId="26507"/>
    <cellStyle name="差_县市旗测算20080508_县市旗测算-新科目（含人口规模效应）_19基金转移支付表 7" xfId="26508"/>
    <cellStyle name="差_县市旗测算20080508_县市旗测算-新科目（含人口规模效应）_19基金转移支付表 8" xfId="26509"/>
    <cellStyle name="差_县市旗测算20080508_县市旗测算-新科目（含人口规模效应）_19基金转移支付表 9" xfId="26510"/>
    <cellStyle name="差_县市旗测算20080508_县市旗测算-新科目（含人口规模效应）_19全县一般支" xfId="26511"/>
    <cellStyle name="差_县市旗测算20080508_县市旗测算-新科目（含人口规模效应）_19全县一般支 10" xfId="26512"/>
    <cellStyle name="差_县市旗测算20080508_县市旗测算-新科目（含人口规模效应）_19全县一般支 11" xfId="26513"/>
    <cellStyle name="差_县市旗测算20080508_县市旗测算-新科目（含人口规模效应）_19全县一般支 12" xfId="26514"/>
    <cellStyle name="差_县市旗测算20080508_县市旗测算-新科目（含人口规模效应）_19全县一般支 13" xfId="26515"/>
    <cellStyle name="差_县市旗测算20080508_县市旗测算-新科目（含人口规模效应）_19全县一般支 14" xfId="26516"/>
    <cellStyle name="差_县市旗测算20080508_县市旗测算-新科目（含人口规模效应）_19全县一般支 15" xfId="26517"/>
    <cellStyle name="差_县市旗测算20080508_县市旗测算-新科目（含人口规模效应）_19全县一般支 16" xfId="26518"/>
    <cellStyle name="差_县市旗测算20080508_县市旗测算-新科目（含人口规模效应）_19全县一般支 17" xfId="26519"/>
    <cellStyle name="差_县市旗测算20080508_县市旗测算-新科目（含人口规模效应）_19全县一般支 18" xfId="26520"/>
    <cellStyle name="差_县市旗测算20080508_县市旗测算-新科目（含人口规模效应）_19全县一般支 2" xfId="26521"/>
    <cellStyle name="差_县市旗测算20080508_县市旗测算-新科目（含人口规模效应）_19全县一般支 3" xfId="26522"/>
    <cellStyle name="差_县市旗测算20080508_县市旗测算-新科目（含人口规模效应）_19全县一般支 4" xfId="26523"/>
    <cellStyle name="差_县市旗测算20080508_县市旗测算-新科目（含人口规模效应）_19全县一般支 5" xfId="26524"/>
    <cellStyle name="差_县市旗测算20080508_县市旗测算-新科目（含人口规模效应）_19全县一般支 6" xfId="26525"/>
    <cellStyle name="差_县市旗测算20080508_县市旗测算-新科目（含人口规模效应）_19全县一般支 7" xfId="26526"/>
    <cellStyle name="差_县市旗测算20080508_县市旗测算-新科目（含人口规模效应）_19全县一般支 8" xfId="26527"/>
    <cellStyle name="差_县市旗测算20080508_县市旗测算-新科目（含人口规模效应）_19全县一般支 9" xfId="26528"/>
    <cellStyle name="差_县市旗测算20080508_县市旗测算-新科目（含人口规模效应）_Sheet3" xfId="26529"/>
    <cellStyle name="差_县市旗测算20080508_县市旗测算-新科目（含人口规模效应）_Sheet3 10" xfId="26530"/>
    <cellStyle name="差_县市旗测算20080508_县市旗测算-新科目（含人口规模效应）_Sheet3 11" xfId="26531"/>
    <cellStyle name="差_县市旗测算20080508_县市旗测算-新科目（含人口规模效应）_Sheet3 12" xfId="26532"/>
    <cellStyle name="差_县市旗测算20080508_县市旗测算-新科目（含人口规模效应）_Sheet3 13" xfId="26533"/>
    <cellStyle name="差_县市旗测算20080508_县市旗测算-新科目（含人口规模效应）_Sheet3 14" xfId="26534"/>
    <cellStyle name="差_县市旗测算20080508_县市旗测算-新科目（含人口规模效应）_Sheet3 15" xfId="26535"/>
    <cellStyle name="差_县市旗测算20080508_县市旗测算-新科目（含人口规模效应）_Sheet3 16" xfId="26536"/>
    <cellStyle name="差_县市旗测算20080508_县市旗测算-新科目（含人口规模效应）_Sheet3 17" xfId="26537"/>
    <cellStyle name="差_县市旗测算20080508_县市旗测算-新科目（含人口规模效应）_Sheet3 18" xfId="26538"/>
    <cellStyle name="差_县市旗测算20080508_县市旗测算-新科目（含人口规模效应）_Sheet3 2" xfId="26539"/>
    <cellStyle name="差_县市旗测算20080508_县市旗测算-新科目（含人口规模效应）_Sheet3 3" xfId="26540"/>
    <cellStyle name="差_县市旗测算20080508_县市旗测算-新科目（含人口规模效应）_Sheet3 4" xfId="26541"/>
    <cellStyle name="差_县市旗测算20080508_县市旗测算-新科目（含人口规模效应）_Sheet3 5" xfId="26542"/>
    <cellStyle name="差_县市旗测算20080508_县市旗测算-新科目（含人口规模效应）_Sheet3 6" xfId="26543"/>
    <cellStyle name="差_县市旗测算20080508_县市旗测算-新科目（含人口规模效应）_Sheet3 7" xfId="26544"/>
    <cellStyle name="差_县市旗测算20080508_县市旗测算-新科目（含人口规模效应）_Sheet3 8" xfId="26545"/>
    <cellStyle name="差_县市旗测算20080508_县市旗测算-新科目（含人口规模效应）_Sheet3 9" xfId="26546"/>
    <cellStyle name="差_县市旗测算20080508_县市旗测算-新科目（含人口规模效应）_古塔" xfId="26547"/>
    <cellStyle name="差_县市旗测算20080508_县市旗测算-新科目（含人口规模效应）_义县" xfId="26548"/>
    <cellStyle name="差_县市旗测算20080508_义县" xfId="26549"/>
    <cellStyle name="差_县市旗测算-新科目（20080626）" xfId="26550"/>
    <cellStyle name="差_县市旗测算-新科目（20080626）_19基金转移支付表" xfId="26551"/>
    <cellStyle name="差_县市旗测算-新科目（20080626）_19基金转移支付表 10" xfId="26552"/>
    <cellStyle name="差_县市旗测算-新科目（20080626）_19基金转移支付表 11" xfId="26553"/>
    <cellStyle name="差_县市旗测算-新科目（20080626）_19基金转移支付表 12" xfId="26554"/>
    <cellStyle name="差_县市旗测算-新科目（20080626）_19基金转移支付表 13" xfId="26555"/>
    <cellStyle name="差_县市旗测算-新科目（20080626）_19基金转移支付表 14" xfId="26556"/>
    <cellStyle name="差_县市旗测算-新科目（20080626）_19基金转移支付表 15" xfId="26557"/>
    <cellStyle name="差_县市旗测算-新科目（20080626）_19基金转移支付表 16" xfId="26558"/>
    <cellStyle name="差_县市旗测算-新科目（20080626）_19基金转移支付表 17" xfId="26559"/>
    <cellStyle name="差_县市旗测算-新科目（20080626）_19基金转移支付表 18" xfId="26560"/>
    <cellStyle name="差_县市旗测算-新科目（20080626）_19基金转移支付表 2" xfId="26561"/>
    <cellStyle name="差_县市旗测算-新科目（20080626）_19基金转移支付表 3" xfId="26562"/>
    <cellStyle name="差_县市旗测算-新科目（20080626）_19基金转移支付表 4" xfId="26563"/>
    <cellStyle name="差_县市旗测算-新科目（20080626）_19基金转移支付表 5" xfId="26564"/>
    <cellStyle name="差_县市旗测算-新科目（20080626）_19基金转移支付表 6" xfId="26565"/>
    <cellStyle name="差_县市旗测算-新科目（20080626）_19基金转移支付表 7" xfId="26566"/>
    <cellStyle name="差_县市旗测算-新科目（20080626）_19基金转移支付表 8" xfId="26567"/>
    <cellStyle name="差_县市旗测算-新科目（20080626）_19基金转移支付表 9" xfId="26568"/>
    <cellStyle name="差_县市旗测算-新科目（20080626）_19全县一般支" xfId="26569"/>
    <cellStyle name="差_县市旗测算-新科目（20080626）_19全县一般支 10" xfId="26570"/>
    <cellStyle name="差_县市旗测算-新科目（20080626）_19全县一般支 11" xfId="26571"/>
    <cellStyle name="差_县市旗测算-新科目（20080626）_19全县一般支 12" xfId="26572"/>
    <cellStyle name="差_县市旗测算-新科目（20080626）_19全县一般支 13" xfId="26573"/>
    <cellStyle name="差_县市旗测算-新科目（20080626）_19全县一般支 14" xfId="26574"/>
    <cellStyle name="差_县市旗测算-新科目（20080626）_19全县一般支 15" xfId="26575"/>
    <cellStyle name="差_县市旗测算-新科目（20080626）_19全县一般支 16" xfId="26576"/>
    <cellStyle name="差_县市旗测算-新科目（20080626）_19全县一般支 17" xfId="26577"/>
    <cellStyle name="差_县市旗测算-新科目（20080626）_19全县一般支 18" xfId="26578"/>
    <cellStyle name="差_县市旗测算-新科目（20080626）_19全县一般支 2" xfId="26579"/>
    <cellStyle name="差_县市旗测算-新科目（20080626）_19全县一般支 3" xfId="26580"/>
    <cellStyle name="差_县市旗测算-新科目（20080626）_19全县一般支 4" xfId="26581"/>
    <cellStyle name="差_县市旗测算-新科目（20080626）_19全县一般支 5" xfId="26582"/>
    <cellStyle name="差_县市旗测算-新科目（20080626）_19全县一般支 6" xfId="26583"/>
    <cellStyle name="差_县市旗测算-新科目（20080626）_19全县一般支 7" xfId="26584"/>
    <cellStyle name="差_县市旗测算-新科目（20080626）_19全县一般支 8" xfId="26585"/>
    <cellStyle name="差_县市旗测算-新科目（20080626）_19全县一般支 9" xfId="26586"/>
    <cellStyle name="差_县市旗测算-新科目（20080626）_Sheet3" xfId="26587"/>
    <cellStyle name="差_县市旗测算-新科目（20080626）_Sheet3 10" xfId="26588"/>
    <cellStyle name="差_县市旗测算-新科目（20080626）_Sheet3 11" xfId="26589"/>
    <cellStyle name="差_县市旗测算-新科目（20080626）_Sheet3 12" xfId="26590"/>
    <cellStyle name="差_县市旗测算-新科目（20080626）_Sheet3 13" xfId="26591"/>
    <cellStyle name="差_县市旗测算-新科目（20080626）_Sheet3 14" xfId="26592"/>
    <cellStyle name="差_县市旗测算-新科目（20080626）_Sheet3 15" xfId="26593"/>
    <cellStyle name="差_县市旗测算-新科目（20080626）_Sheet3 16" xfId="26594"/>
    <cellStyle name="差_县市旗测算-新科目（20080626）_Sheet3 17" xfId="26595"/>
    <cellStyle name="差_县市旗测算-新科目（20080626）_Sheet3 18" xfId="26596"/>
    <cellStyle name="差_县市旗测算-新科目（20080626）_Sheet3 2" xfId="26597"/>
    <cellStyle name="差_县市旗测算-新科目（20080626）_Sheet3 3" xfId="26598"/>
    <cellStyle name="差_县市旗测算-新科目（20080626）_Sheet3 4" xfId="26599"/>
    <cellStyle name="差_县市旗测算-新科目（20080626）_Sheet3 5" xfId="26600"/>
    <cellStyle name="差_县市旗测算-新科目（20080626）_Sheet3 6" xfId="26601"/>
    <cellStyle name="差_县市旗测算-新科目（20080626）_Sheet3 7" xfId="26602"/>
    <cellStyle name="差_县市旗测算-新科目（20080626）_Sheet3 8" xfId="26603"/>
    <cellStyle name="差_县市旗测算-新科目（20080626）_Sheet3 9" xfId="26604"/>
    <cellStyle name="差_县市旗测算-新科目（20080626）_不含人员经费系数" xfId="26605"/>
    <cellStyle name="差_县市旗测算-新科目（20080626）_不含人员经费系数_19基金转移支付表" xfId="26606"/>
    <cellStyle name="差_县市旗测算-新科目（20080626）_不含人员经费系数_19基金转移支付表 10" xfId="26607"/>
    <cellStyle name="差_县市旗测算-新科目（20080626）_不含人员经费系数_19基金转移支付表 11" xfId="26608"/>
    <cellStyle name="差_县市旗测算-新科目（20080626）_不含人员经费系数_19基金转移支付表 12" xfId="26609"/>
    <cellStyle name="差_县市旗测算-新科目（20080626）_不含人员经费系数_19基金转移支付表 13" xfId="26610"/>
    <cellStyle name="差_县市旗测算-新科目（20080626）_不含人员经费系数_19基金转移支付表 14" xfId="26611"/>
    <cellStyle name="差_县市旗测算-新科目（20080626）_不含人员经费系数_19基金转移支付表 15" xfId="26612"/>
    <cellStyle name="差_县市旗测算-新科目（20080626）_不含人员经费系数_19基金转移支付表 16" xfId="26613"/>
    <cellStyle name="差_县市旗测算-新科目（20080626）_不含人员经费系数_19基金转移支付表 17" xfId="26614"/>
    <cellStyle name="差_县市旗测算-新科目（20080626）_不含人员经费系数_19基金转移支付表 18" xfId="26615"/>
    <cellStyle name="差_县市旗测算-新科目（20080626）_不含人员经费系数_19基金转移支付表 2" xfId="26616"/>
    <cellStyle name="差_县市旗测算-新科目（20080626）_不含人员经费系数_19基金转移支付表 3" xfId="26617"/>
    <cellStyle name="差_县市旗测算-新科目（20080626）_不含人员经费系数_19基金转移支付表 4" xfId="26618"/>
    <cellStyle name="差_县市旗测算-新科目（20080626）_不含人员经费系数_19基金转移支付表 5" xfId="26619"/>
    <cellStyle name="差_县市旗测算-新科目（20080626）_不含人员经费系数_19基金转移支付表 6" xfId="26620"/>
    <cellStyle name="差_县市旗测算-新科目（20080626）_不含人员经费系数_19基金转移支付表 7" xfId="26621"/>
    <cellStyle name="差_县市旗测算-新科目（20080626）_不含人员经费系数_19基金转移支付表 8" xfId="26622"/>
    <cellStyle name="差_县市旗测算-新科目（20080626）_不含人员经费系数_19基金转移支付表 9" xfId="26623"/>
    <cellStyle name="差_县市旗测算-新科目（20080626）_不含人员经费系数_19全县一般支" xfId="26624"/>
    <cellStyle name="差_县市旗测算-新科目（20080626）_不含人员经费系数_19全县一般支 10" xfId="26625"/>
    <cellStyle name="差_县市旗测算-新科目（20080626）_不含人员经费系数_19全县一般支 11" xfId="26626"/>
    <cellStyle name="差_县市旗测算-新科目（20080626）_不含人员经费系数_19全县一般支 12" xfId="26627"/>
    <cellStyle name="差_县市旗测算-新科目（20080626）_不含人员经费系数_19全县一般支 13" xfId="26628"/>
    <cellStyle name="差_县市旗测算-新科目（20080626）_不含人员经费系数_19全县一般支 14" xfId="26629"/>
    <cellStyle name="差_县市旗测算-新科目（20080626）_不含人员经费系数_19全县一般支 15" xfId="26630"/>
    <cellStyle name="差_县市旗测算-新科目（20080626）_不含人员经费系数_19全县一般支 16" xfId="26631"/>
    <cellStyle name="差_县市旗测算-新科目（20080626）_不含人员经费系数_19全县一般支 17" xfId="26632"/>
    <cellStyle name="差_县市旗测算-新科目（20080626）_不含人员经费系数_19全县一般支 18" xfId="26633"/>
    <cellStyle name="差_县市旗测算-新科目（20080626）_不含人员经费系数_19全县一般支 2" xfId="26634"/>
    <cellStyle name="差_县市旗测算-新科目（20080626）_不含人员经费系数_19全县一般支 3" xfId="26635"/>
    <cellStyle name="差_县市旗测算-新科目（20080626）_不含人员经费系数_19全县一般支 4" xfId="26636"/>
    <cellStyle name="差_县市旗测算-新科目（20080626）_不含人员经费系数_19全县一般支 5" xfId="26637"/>
    <cellStyle name="差_县市旗测算-新科目（20080626）_不含人员经费系数_19全县一般支 6" xfId="26638"/>
    <cellStyle name="差_县市旗测算-新科目（20080626）_不含人员经费系数_19全县一般支 7" xfId="26639"/>
    <cellStyle name="差_县市旗测算-新科目（20080626）_不含人员经费系数_19全县一般支 8" xfId="26640"/>
    <cellStyle name="差_县市旗测算-新科目（20080626）_不含人员经费系数_19全县一般支 9" xfId="26641"/>
    <cellStyle name="差_县市旗测算-新科目（20080626）_不含人员经费系数_Sheet3" xfId="26642"/>
    <cellStyle name="差_县市旗测算-新科目（20080626）_不含人员经费系数_Sheet3 10" xfId="26643"/>
    <cellStyle name="差_县市旗测算-新科目（20080626）_不含人员经费系数_Sheet3 11" xfId="26644"/>
    <cellStyle name="差_县市旗测算-新科目（20080626）_不含人员经费系数_Sheet3 12" xfId="26645"/>
    <cellStyle name="差_县市旗测算-新科目（20080626）_不含人员经费系数_Sheet3 13" xfId="26646"/>
    <cellStyle name="差_县市旗测算-新科目（20080626）_不含人员经费系数_Sheet3 14" xfId="26647"/>
    <cellStyle name="差_县市旗测算-新科目（20080626）_不含人员经费系数_Sheet3 15" xfId="26648"/>
    <cellStyle name="差_县市旗测算-新科目（20080626）_不含人员经费系数_Sheet3 16" xfId="26649"/>
    <cellStyle name="差_县市旗测算-新科目（20080626）_不含人员经费系数_Sheet3 17" xfId="26650"/>
    <cellStyle name="差_县市旗测算-新科目（20080626）_不含人员经费系数_Sheet3 18" xfId="26651"/>
    <cellStyle name="差_县市旗测算-新科目（20080626）_不含人员经费系数_Sheet3 2" xfId="26652"/>
    <cellStyle name="差_县市旗测算-新科目（20080626）_不含人员经费系数_Sheet3 3" xfId="26653"/>
    <cellStyle name="差_县市旗测算-新科目（20080626）_不含人员经费系数_Sheet3 4" xfId="26654"/>
    <cellStyle name="差_县市旗测算-新科目（20080626）_不含人员经费系数_Sheet3 5" xfId="26655"/>
    <cellStyle name="差_县市旗测算-新科目（20080626）_不含人员经费系数_Sheet3 6" xfId="26656"/>
    <cellStyle name="差_县市旗测算-新科目（20080626）_不含人员经费系数_Sheet3 7" xfId="26657"/>
    <cellStyle name="差_县市旗测算-新科目（20080626）_不含人员经费系数_Sheet3 8" xfId="26658"/>
    <cellStyle name="差_县市旗测算-新科目（20080626）_不含人员经费系数_Sheet3 9" xfId="26659"/>
    <cellStyle name="差_县市旗测算-新科目（20080626）_不含人员经费系数_古塔" xfId="26660"/>
    <cellStyle name="差_县市旗测算-新科目（20080626）_不含人员经费系数_义县" xfId="26661"/>
    <cellStyle name="差_县市旗测算-新科目（20080626）_古塔" xfId="26662"/>
    <cellStyle name="差_县市旗测算-新科目（20080626）_民生政策最低支出需求" xfId="26663"/>
    <cellStyle name="差_县市旗测算-新科目（20080626）_民生政策最低支出需求_19基金转移支付表" xfId="26664"/>
    <cellStyle name="差_县市旗测算-新科目（20080626）_民生政策最低支出需求_19基金转移支付表 10" xfId="26665"/>
    <cellStyle name="差_县市旗测算-新科目（20080626）_民生政策最低支出需求_19基金转移支付表 11" xfId="26666"/>
    <cellStyle name="差_县市旗测算-新科目（20080626）_民生政策最低支出需求_19基金转移支付表 12" xfId="26667"/>
    <cellStyle name="差_县市旗测算-新科目（20080626）_民生政策最低支出需求_19基金转移支付表 13" xfId="26668"/>
    <cellStyle name="差_县市旗测算-新科目（20080626）_民生政策最低支出需求_19基金转移支付表 14" xfId="26669"/>
    <cellStyle name="差_县市旗测算-新科目（20080626）_民生政策最低支出需求_19基金转移支付表 15" xfId="26670"/>
    <cellStyle name="差_县市旗测算-新科目（20080626）_民生政策最低支出需求_19基金转移支付表 16" xfId="26671"/>
    <cellStyle name="差_县市旗测算-新科目（20080626）_民生政策最低支出需求_19基金转移支付表 17" xfId="26672"/>
    <cellStyle name="差_县市旗测算-新科目（20080626）_民生政策最低支出需求_19基金转移支付表 18" xfId="26673"/>
    <cellStyle name="差_县市旗测算-新科目（20080626）_民生政策最低支出需求_19基金转移支付表 2" xfId="26674"/>
    <cellStyle name="差_县市旗测算-新科目（20080626）_民生政策最低支出需求_19基金转移支付表 3" xfId="26675"/>
    <cellStyle name="差_县市旗测算-新科目（20080626）_民生政策最低支出需求_19基金转移支付表 4" xfId="26676"/>
    <cellStyle name="差_县市旗测算-新科目（20080626）_民生政策最低支出需求_19基金转移支付表 5" xfId="26677"/>
    <cellStyle name="差_县市旗测算-新科目（20080626）_民生政策最低支出需求_19基金转移支付表 6" xfId="26678"/>
    <cellStyle name="差_县市旗测算-新科目（20080626）_民生政策最低支出需求_19基金转移支付表 7" xfId="26679"/>
    <cellStyle name="差_县市旗测算-新科目（20080626）_民生政策最低支出需求_19基金转移支付表 8" xfId="26680"/>
    <cellStyle name="差_县市旗测算-新科目（20080626）_民生政策最低支出需求_19基金转移支付表 9" xfId="26681"/>
    <cellStyle name="差_县市旗测算-新科目（20080626）_民生政策最低支出需求_19全县一般支" xfId="26682"/>
    <cellStyle name="差_县市旗测算-新科目（20080626）_民生政策最低支出需求_19全县一般支 10" xfId="26683"/>
    <cellStyle name="差_县市旗测算-新科目（20080626）_民生政策最低支出需求_19全县一般支 11" xfId="26684"/>
    <cellStyle name="差_县市旗测算-新科目（20080626）_民生政策最低支出需求_19全县一般支 12" xfId="26685"/>
    <cellStyle name="差_县市旗测算-新科目（20080626）_民生政策最低支出需求_19全县一般支 13" xfId="26686"/>
    <cellStyle name="差_县市旗测算-新科目（20080626）_民生政策最低支出需求_19全县一般支 14" xfId="26687"/>
    <cellStyle name="差_县市旗测算-新科目（20080626）_民生政策最低支出需求_19全县一般支 15" xfId="26688"/>
    <cellStyle name="差_县市旗测算-新科目（20080626）_民生政策最低支出需求_19全县一般支 16" xfId="26689"/>
    <cellStyle name="差_县市旗测算-新科目（20080626）_民生政策最低支出需求_19全县一般支 17" xfId="26690"/>
    <cellStyle name="差_县市旗测算-新科目（20080626）_民生政策最低支出需求_19全县一般支 18" xfId="26691"/>
    <cellStyle name="差_县市旗测算-新科目（20080626）_民生政策最低支出需求_19全县一般支 2" xfId="26692"/>
    <cellStyle name="差_县市旗测算-新科目（20080626）_民生政策最低支出需求_19全县一般支 3" xfId="26693"/>
    <cellStyle name="差_县市旗测算-新科目（20080626）_民生政策最低支出需求_19全县一般支 4" xfId="26694"/>
    <cellStyle name="差_县市旗测算-新科目（20080626）_民生政策最低支出需求_19全县一般支 5" xfId="26695"/>
    <cellStyle name="差_县市旗测算-新科目（20080626）_民生政策最低支出需求_19全县一般支 6" xfId="26696"/>
    <cellStyle name="差_县市旗测算-新科目（20080626）_民生政策最低支出需求_19全县一般支 7" xfId="26697"/>
    <cellStyle name="差_县市旗测算-新科目（20080626）_民生政策最低支出需求_19全县一般支 8" xfId="26698"/>
    <cellStyle name="差_县市旗测算-新科目（20080626）_民生政策最低支出需求_19全县一般支 9" xfId="26699"/>
    <cellStyle name="差_县市旗测算-新科目（20080626）_民生政策最低支出需求_Sheet3" xfId="26700"/>
    <cellStyle name="差_县市旗测算-新科目（20080626）_民生政策最低支出需求_Sheet3 10" xfId="26701"/>
    <cellStyle name="差_县市旗测算-新科目（20080626）_民生政策最低支出需求_Sheet3 11" xfId="26702"/>
    <cellStyle name="差_县市旗测算-新科目（20080626）_民生政策最低支出需求_Sheet3 12" xfId="26703"/>
    <cellStyle name="差_县市旗测算-新科目（20080626）_民生政策最低支出需求_Sheet3 13" xfId="26704"/>
    <cellStyle name="差_县市旗测算-新科目（20080626）_民生政策最低支出需求_Sheet3 14" xfId="26705"/>
    <cellStyle name="差_县市旗测算-新科目（20080626）_民生政策最低支出需求_Sheet3 15" xfId="26706"/>
    <cellStyle name="差_县市旗测算-新科目（20080626）_民生政策最低支出需求_Sheet3 16" xfId="26707"/>
    <cellStyle name="差_县市旗测算-新科目（20080626）_民生政策最低支出需求_Sheet3 17" xfId="26708"/>
    <cellStyle name="差_县市旗测算-新科目（20080626）_民生政策最低支出需求_Sheet3 18" xfId="26709"/>
    <cellStyle name="差_县市旗测算-新科目（20080626）_民生政策最低支出需求_Sheet3 2" xfId="26710"/>
    <cellStyle name="差_县市旗测算-新科目（20080626）_民生政策最低支出需求_Sheet3 3" xfId="26711"/>
    <cellStyle name="差_县市旗测算-新科目（20080626）_民生政策最低支出需求_Sheet3 4" xfId="26712"/>
    <cellStyle name="差_县市旗测算-新科目（20080626）_民生政策最低支出需求_Sheet3 5" xfId="26713"/>
    <cellStyle name="差_县市旗测算-新科目（20080626）_民生政策最低支出需求_Sheet3 6" xfId="26714"/>
    <cellStyle name="差_县市旗测算-新科目（20080626）_民生政策最低支出需求_Sheet3 7" xfId="26715"/>
    <cellStyle name="差_县市旗测算-新科目（20080626）_民生政策最低支出需求_Sheet3 8" xfId="26716"/>
    <cellStyle name="差_县市旗测算-新科目（20080626）_民生政策最低支出需求_Sheet3 9" xfId="26717"/>
    <cellStyle name="差_县市旗测算-新科目（20080626）_民生政策最低支出需求_古塔" xfId="26718"/>
    <cellStyle name="差_县市旗测算-新科目（20080626）_民生政策最低支出需求_义县" xfId="26719"/>
    <cellStyle name="差_县市旗测算-新科目（20080626）_县市旗测算-新科目（含人口规模效应）" xfId="26720"/>
    <cellStyle name="差_县市旗测算-新科目（20080626）_县市旗测算-新科目（含人口规模效应）_19基金转移支付表" xfId="26721"/>
    <cellStyle name="差_县市旗测算-新科目（20080626）_县市旗测算-新科目（含人口规模效应）_19基金转移支付表 10" xfId="26722"/>
    <cellStyle name="差_县市旗测算-新科目（20080626）_县市旗测算-新科目（含人口规模效应）_19基金转移支付表 11" xfId="26723"/>
    <cellStyle name="差_县市旗测算-新科目（20080626）_县市旗测算-新科目（含人口规模效应）_19基金转移支付表 12" xfId="26724"/>
    <cellStyle name="差_县市旗测算-新科目（20080626）_县市旗测算-新科目（含人口规模效应）_19基金转移支付表 13" xfId="26725"/>
    <cellStyle name="差_县市旗测算-新科目（20080626）_县市旗测算-新科目（含人口规模效应）_19基金转移支付表 14" xfId="26726"/>
    <cellStyle name="差_县市旗测算-新科目（20080626）_县市旗测算-新科目（含人口规模效应）_19基金转移支付表 15" xfId="26727"/>
    <cellStyle name="差_县市旗测算-新科目（20080626）_县市旗测算-新科目（含人口规模效应）_19基金转移支付表 16" xfId="26728"/>
    <cellStyle name="差_县市旗测算-新科目（20080626）_县市旗测算-新科目（含人口规模效应）_19基金转移支付表 17" xfId="26729"/>
    <cellStyle name="差_县市旗测算-新科目（20080626）_县市旗测算-新科目（含人口规模效应）_19基金转移支付表 18" xfId="26730"/>
    <cellStyle name="差_县市旗测算-新科目（20080626）_县市旗测算-新科目（含人口规模效应）_19基金转移支付表 2" xfId="26731"/>
    <cellStyle name="差_县市旗测算-新科目（20080626）_县市旗测算-新科目（含人口规模效应）_19基金转移支付表 3" xfId="26732"/>
    <cellStyle name="差_县市旗测算-新科目（20080626）_县市旗测算-新科目（含人口规模效应）_19基金转移支付表 4" xfId="26733"/>
    <cellStyle name="差_县市旗测算-新科目（20080626）_县市旗测算-新科目（含人口规模效应）_19基金转移支付表 5" xfId="26734"/>
    <cellStyle name="差_县市旗测算-新科目（20080626）_县市旗测算-新科目（含人口规模效应）_19基金转移支付表 6" xfId="26735"/>
    <cellStyle name="差_县市旗测算-新科目（20080626）_县市旗测算-新科目（含人口规模效应）_19基金转移支付表 7" xfId="26736"/>
    <cellStyle name="差_县市旗测算-新科目（20080626）_县市旗测算-新科目（含人口规模效应）_19基金转移支付表 8" xfId="26737"/>
    <cellStyle name="差_县市旗测算-新科目（20080626）_县市旗测算-新科目（含人口规模效应）_19基金转移支付表 9" xfId="26738"/>
    <cellStyle name="差_县市旗测算-新科目（20080626）_县市旗测算-新科目（含人口规模效应）_19全县一般支" xfId="26739"/>
    <cellStyle name="差_县市旗测算-新科目（20080626）_县市旗测算-新科目（含人口规模效应）_19全县一般支 10" xfId="26740"/>
    <cellStyle name="差_县市旗测算-新科目（20080626）_县市旗测算-新科目（含人口规模效应）_19全县一般支 11" xfId="26741"/>
    <cellStyle name="差_县市旗测算-新科目（20080626）_县市旗测算-新科目（含人口规模效应）_19全县一般支 12" xfId="26742"/>
    <cellStyle name="差_县市旗测算-新科目（20080626）_县市旗测算-新科目（含人口规模效应）_19全县一般支 13" xfId="26743"/>
    <cellStyle name="差_县市旗测算-新科目（20080626）_县市旗测算-新科目（含人口规模效应）_19全县一般支 14" xfId="26744"/>
    <cellStyle name="差_县市旗测算-新科目（20080626）_县市旗测算-新科目（含人口规模效应）_19全县一般支 15" xfId="26745"/>
    <cellStyle name="差_县市旗测算-新科目（20080626）_县市旗测算-新科目（含人口规模效应）_19全县一般支 16" xfId="26746"/>
    <cellStyle name="差_县市旗测算-新科目（20080626）_县市旗测算-新科目（含人口规模效应）_19全县一般支 17" xfId="26747"/>
    <cellStyle name="差_县市旗测算-新科目（20080626）_县市旗测算-新科目（含人口规模效应）_19全县一般支 18" xfId="26748"/>
    <cellStyle name="差_县市旗测算-新科目（20080626）_县市旗测算-新科目（含人口规模效应）_19全县一般支 2" xfId="26749"/>
    <cellStyle name="差_县市旗测算-新科目（20080626）_县市旗测算-新科目（含人口规模效应）_19全县一般支 3" xfId="26750"/>
    <cellStyle name="差_县市旗测算-新科目（20080626）_县市旗测算-新科目（含人口规模效应）_19全县一般支 4" xfId="26751"/>
    <cellStyle name="差_县市旗测算-新科目（20080626）_县市旗测算-新科目（含人口规模效应）_19全县一般支 5" xfId="26752"/>
    <cellStyle name="差_县市旗测算-新科目（20080626）_县市旗测算-新科目（含人口规模效应）_19全县一般支 6" xfId="26753"/>
    <cellStyle name="差_县市旗测算-新科目（20080626）_县市旗测算-新科目（含人口规模效应）_19全县一般支 7" xfId="26754"/>
    <cellStyle name="差_县市旗测算-新科目（20080626）_县市旗测算-新科目（含人口规模效应）_19全县一般支 8" xfId="26755"/>
    <cellStyle name="差_县市旗测算-新科目（20080626）_县市旗测算-新科目（含人口规模效应）_19全县一般支 9" xfId="26756"/>
    <cellStyle name="差_县市旗测算-新科目（20080626）_县市旗测算-新科目（含人口规模效应）_Sheet3" xfId="26757"/>
    <cellStyle name="差_县市旗测算-新科目（20080626）_县市旗测算-新科目（含人口规模效应）_Sheet3 10" xfId="26758"/>
    <cellStyle name="差_县市旗测算-新科目（20080626）_县市旗测算-新科目（含人口规模效应）_Sheet3 11" xfId="26759"/>
    <cellStyle name="差_县市旗测算-新科目（20080626）_县市旗测算-新科目（含人口规模效应）_Sheet3 12" xfId="26760"/>
    <cellStyle name="差_县市旗测算-新科目（20080626）_县市旗测算-新科目（含人口规模效应）_Sheet3 13" xfId="26761"/>
    <cellStyle name="差_县市旗测算-新科目（20080626）_县市旗测算-新科目（含人口规模效应）_Sheet3 14" xfId="26762"/>
    <cellStyle name="差_县市旗测算-新科目（20080626）_县市旗测算-新科目（含人口规模效应）_Sheet3 15" xfId="26763"/>
    <cellStyle name="差_县市旗测算-新科目（20080626）_县市旗测算-新科目（含人口规模效应）_Sheet3 16" xfId="26764"/>
    <cellStyle name="差_县市旗测算-新科目（20080626）_县市旗测算-新科目（含人口规模效应）_Sheet3 17" xfId="26765"/>
    <cellStyle name="差_县市旗测算-新科目（20080626）_县市旗测算-新科目（含人口规模效应）_Sheet3 18" xfId="26766"/>
    <cellStyle name="差_县市旗测算-新科目（20080626）_县市旗测算-新科目（含人口规模效应）_Sheet3 2" xfId="26767"/>
    <cellStyle name="差_县市旗测算-新科目（20080626）_县市旗测算-新科目（含人口规模效应）_Sheet3 3" xfId="26768"/>
    <cellStyle name="差_县市旗测算-新科目（20080626）_县市旗测算-新科目（含人口规模效应）_Sheet3 4" xfId="26769"/>
    <cellStyle name="差_县市旗测算-新科目（20080626）_县市旗测算-新科目（含人口规模效应）_Sheet3 5" xfId="26770"/>
    <cellStyle name="差_县市旗测算-新科目（20080626）_县市旗测算-新科目（含人口规模效应）_Sheet3 6" xfId="26771"/>
    <cellStyle name="差_县市旗测算-新科目（20080626）_县市旗测算-新科目（含人口规模效应）_Sheet3 7" xfId="26772"/>
    <cellStyle name="差_县市旗测算-新科目（20080626）_县市旗测算-新科目（含人口规模效应）_Sheet3 8" xfId="26773"/>
    <cellStyle name="差_县市旗测算-新科目（20080626）_县市旗测算-新科目（含人口规模效应）_Sheet3 9" xfId="26774"/>
    <cellStyle name="差_县市旗测算-新科目（20080626）_县市旗测算-新科目（含人口规模效应）_古塔" xfId="26775"/>
    <cellStyle name="差_县市旗测算-新科目（20080626）_县市旗测算-新科目（含人口规模效应）_义县" xfId="26776"/>
    <cellStyle name="差_县市旗测算-新科目（20080626）_义县" xfId="26777"/>
    <cellStyle name="差_县市旗测算-新科目（20080627）" xfId="26778"/>
    <cellStyle name="差_县市旗测算-新科目（20080627）_19基金转移支付表" xfId="26779"/>
    <cellStyle name="差_县市旗测算-新科目（20080627）_19基金转移支付表 10" xfId="26780"/>
    <cellStyle name="差_县市旗测算-新科目（20080627）_19基金转移支付表 11" xfId="26781"/>
    <cellStyle name="差_县市旗测算-新科目（20080627）_19基金转移支付表 12" xfId="26782"/>
    <cellStyle name="差_县市旗测算-新科目（20080627）_19基金转移支付表 13" xfId="26783"/>
    <cellStyle name="差_县市旗测算-新科目（20080627）_19基金转移支付表 14" xfId="26784"/>
    <cellStyle name="差_县市旗测算-新科目（20080627）_19基金转移支付表 15" xfId="26785"/>
    <cellStyle name="差_县市旗测算-新科目（20080627）_19基金转移支付表 16" xfId="26786"/>
    <cellStyle name="差_县市旗测算-新科目（20080627）_19基金转移支付表 17" xfId="26787"/>
    <cellStyle name="差_县市旗测算-新科目（20080627）_19基金转移支付表 18" xfId="26788"/>
    <cellStyle name="差_县市旗测算-新科目（20080627）_19基金转移支付表 2" xfId="26789"/>
    <cellStyle name="差_县市旗测算-新科目（20080627）_19基金转移支付表 3" xfId="26790"/>
    <cellStyle name="差_县市旗测算-新科目（20080627）_19基金转移支付表 4" xfId="26791"/>
    <cellStyle name="差_县市旗测算-新科目（20080627）_19基金转移支付表 5" xfId="26792"/>
    <cellStyle name="差_县市旗测算-新科目（20080627）_19基金转移支付表 6" xfId="26793"/>
    <cellStyle name="差_县市旗测算-新科目（20080627）_19基金转移支付表 7" xfId="26794"/>
    <cellStyle name="差_县市旗测算-新科目（20080627）_19基金转移支付表 8" xfId="26795"/>
    <cellStyle name="差_县市旗测算-新科目（20080627）_19基金转移支付表 9" xfId="26796"/>
    <cellStyle name="差_县市旗测算-新科目（20080627）_19全县一般支" xfId="26797"/>
    <cellStyle name="差_县市旗测算-新科目（20080627）_19全县一般支 10" xfId="26798"/>
    <cellStyle name="差_县市旗测算-新科目（20080627）_19全县一般支 11" xfId="26799"/>
    <cellStyle name="差_县市旗测算-新科目（20080627）_19全县一般支 12" xfId="26800"/>
    <cellStyle name="差_县市旗测算-新科目（20080627）_19全县一般支 13" xfId="26801"/>
    <cellStyle name="差_县市旗测算-新科目（20080627）_19全县一般支 14" xfId="26802"/>
    <cellStyle name="差_县市旗测算-新科目（20080627）_19全县一般支 15" xfId="26803"/>
    <cellStyle name="差_县市旗测算-新科目（20080627）_19全县一般支 16" xfId="26804"/>
    <cellStyle name="差_县市旗测算-新科目（20080627）_19全县一般支 17" xfId="26805"/>
    <cellStyle name="差_县市旗测算-新科目（20080627）_19全县一般支 18" xfId="26806"/>
    <cellStyle name="差_县市旗测算-新科目（20080627）_19全县一般支 2" xfId="26807"/>
    <cellStyle name="差_县市旗测算-新科目（20080627）_19全县一般支 3" xfId="26808"/>
    <cellStyle name="差_县市旗测算-新科目（20080627）_19全县一般支 4" xfId="26809"/>
    <cellStyle name="差_县市旗测算-新科目（20080627）_19全县一般支 5" xfId="26810"/>
    <cellStyle name="差_县市旗测算-新科目（20080627）_19全县一般支 6" xfId="26811"/>
    <cellStyle name="差_县市旗测算-新科目（20080627）_19全县一般支 7" xfId="26812"/>
    <cellStyle name="差_县市旗测算-新科目（20080627）_19全县一般支 8" xfId="26813"/>
    <cellStyle name="差_县市旗测算-新科目（20080627）_19全县一般支 9" xfId="26814"/>
    <cellStyle name="差_县市旗测算-新科目（20080627）_Sheet3" xfId="26815"/>
    <cellStyle name="差_县市旗测算-新科目（20080627）_Sheet3 10" xfId="26816"/>
    <cellStyle name="差_县市旗测算-新科目（20080627）_Sheet3 11" xfId="26817"/>
    <cellStyle name="差_县市旗测算-新科目（20080627）_Sheet3 12" xfId="26818"/>
    <cellStyle name="差_县市旗测算-新科目（20080627）_Sheet3 13" xfId="26819"/>
    <cellStyle name="差_县市旗测算-新科目（20080627）_Sheet3 14" xfId="26820"/>
    <cellStyle name="差_县市旗测算-新科目（20080627）_Sheet3 15" xfId="26821"/>
    <cellStyle name="差_县市旗测算-新科目（20080627）_Sheet3 16" xfId="26822"/>
    <cellStyle name="差_县市旗测算-新科目（20080627）_Sheet3 17" xfId="26823"/>
    <cellStyle name="差_县市旗测算-新科目（20080627）_Sheet3 18" xfId="26824"/>
    <cellStyle name="差_县市旗测算-新科目（20080627）_Sheet3 2" xfId="26825"/>
    <cellStyle name="差_县市旗测算-新科目（20080627）_Sheet3 3" xfId="26826"/>
    <cellStyle name="差_县市旗测算-新科目（20080627）_Sheet3 4" xfId="26827"/>
    <cellStyle name="差_县市旗测算-新科目（20080627）_Sheet3 5" xfId="26828"/>
    <cellStyle name="差_县市旗测算-新科目（20080627）_Sheet3 6" xfId="26829"/>
    <cellStyle name="差_县市旗测算-新科目（20080627）_Sheet3 7" xfId="26830"/>
    <cellStyle name="差_县市旗测算-新科目（20080627）_Sheet3 8" xfId="26831"/>
    <cellStyle name="差_县市旗测算-新科目（20080627）_Sheet3 9" xfId="26832"/>
    <cellStyle name="差_县市旗测算-新科目（20080627）_不含人员经费系数" xfId="26833"/>
    <cellStyle name="差_县市旗测算-新科目（20080627）_不含人员经费系数_19基金转移支付表" xfId="26834"/>
    <cellStyle name="差_县市旗测算-新科目（20080627）_不含人员经费系数_19基金转移支付表 10" xfId="26835"/>
    <cellStyle name="差_县市旗测算-新科目（20080627）_不含人员经费系数_19基金转移支付表 11" xfId="26836"/>
    <cellStyle name="差_县市旗测算-新科目（20080627）_不含人员经费系数_19基金转移支付表 12" xfId="26837"/>
    <cellStyle name="差_县市旗测算-新科目（20080627）_不含人员经费系数_19基金转移支付表 13" xfId="26838"/>
    <cellStyle name="差_县市旗测算-新科目（20080627）_不含人员经费系数_19基金转移支付表 14" xfId="26839"/>
    <cellStyle name="差_县市旗测算-新科目（20080627）_不含人员经费系数_19基金转移支付表 15" xfId="26840"/>
    <cellStyle name="差_县市旗测算-新科目（20080627）_不含人员经费系数_19基金转移支付表 16" xfId="26841"/>
    <cellStyle name="差_县市旗测算-新科目（20080627）_不含人员经费系数_19基金转移支付表 17" xfId="26842"/>
    <cellStyle name="差_县市旗测算-新科目（20080627）_不含人员经费系数_19基金转移支付表 18" xfId="26843"/>
    <cellStyle name="差_县市旗测算-新科目（20080627）_不含人员经费系数_19基金转移支付表 2" xfId="26844"/>
    <cellStyle name="差_县市旗测算-新科目（20080627）_不含人员经费系数_19基金转移支付表 3" xfId="26845"/>
    <cellStyle name="差_县市旗测算-新科目（20080627）_不含人员经费系数_19基金转移支付表 4" xfId="26846"/>
    <cellStyle name="差_县市旗测算-新科目（20080627）_不含人员经费系数_19基金转移支付表 5" xfId="26847"/>
    <cellStyle name="差_县市旗测算-新科目（20080627）_不含人员经费系数_19基金转移支付表 6" xfId="26848"/>
    <cellStyle name="差_县市旗测算-新科目（20080627）_不含人员经费系数_19基金转移支付表 7" xfId="26849"/>
    <cellStyle name="差_县市旗测算-新科目（20080627）_不含人员经费系数_19基金转移支付表 8" xfId="26850"/>
    <cellStyle name="差_县市旗测算-新科目（20080627）_不含人员经费系数_19基金转移支付表 9" xfId="26851"/>
    <cellStyle name="差_县市旗测算-新科目（20080627）_不含人员经费系数_19全县一般支" xfId="26852"/>
    <cellStyle name="差_县市旗测算-新科目（20080627）_不含人员经费系数_19全县一般支 10" xfId="26853"/>
    <cellStyle name="差_县市旗测算-新科目（20080627）_不含人员经费系数_19全县一般支 11" xfId="26854"/>
    <cellStyle name="差_县市旗测算-新科目（20080627）_不含人员经费系数_19全县一般支 12" xfId="26855"/>
    <cellStyle name="差_县市旗测算-新科目（20080627）_不含人员经费系数_19全县一般支 13" xfId="26856"/>
    <cellStyle name="差_县市旗测算-新科目（20080627）_不含人员经费系数_19全县一般支 14" xfId="26857"/>
    <cellStyle name="差_县市旗测算-新科目（20080627）_不含人员经费系数_19全县一般支 15" xfId="26858"/>
    <cellStyle name="差_县市旗测算-新科目（20080627）_不含人员经费系数_19全县一般支 16" xfId="26859"/>
    <cellStyle name="差_县市旗测算-新科目（20080627）_不含人员经费系数_19全县一般支 17" xfId="26860"/>
    <cellStyle name="差_县市旗测算-新科目（20080627）_不含人员经费系数_19全县一般支 18" xfId="26861"/>
    <cellStyle name="差_县市旗测算-新科目（20080627）_不含人员经费系数_19全县一般支 2" xfId="26862"/>
    <cellStyle name="差_县市旗测算-新科目（20080627）_不含人员经费系数_19全县一般支 3" xfId="26863"/>
    <cellStyle name="差_县市旗测算-新科目（20080627）_不含人员经费系数_19全县一般支 4" xfId="26864"/>
    <cellStyle name="差_县市旗测算-新科目（20080627）_不含人员经费系数_19全县一般支 5" xfId="26865"/>
    <cellStyle name="差_县市旗测算-新科目（20080627）_不含人员经费系数_19全县一般支 6" xfId="26866"/>
    <cellStyle name="差_县市旗测算-新科目（20080627）_不含人员经费系数_19全县一般支 7" xfId="26867"/>
    <cellStyle name="差_县市旗测算-新科目（20080627）_不含人员经费系数_19全县一般支 8" xfId="26868"/>
    <cellStyle name="差_县市旗测算-新科目（20080627）_不含人员经费系数_19全县一般支 9" xfId="26869"/>
    <cellStyle name="差_县市旗测算-新科目（20080627）_不含人员经费系数_Sheet3" xfId="26870"/>
    <cellStyle name="差_县市旗测算-新科目（20080627）_不含人员经费系数_Sheet3 10" xfId="26871"/>
    <cellStyle name="差_县市旗测算-新科目（20080627）_不含人员经费系数_Sheet3 11" xfId="26872"/>
    <cellStyle name="差_县市旗测算-新科目（20080627）_不含人员经费系数_Sheet3 12" xfId="26873"/>
    <cellStyle name="差_县市旗测算-新科目（20080627）_不含人员经费系数_Sheet3 13" xfId="26874"/>
    <cellStyle name="差_县市旗测算-新科目（20080627）_不含人员经费系数_Sheet3 14" xfId="26875"/>
    <cellStyle name="差_县市旗测算-新科目（20080627）_不含人员经费系数_Sheet3 15" xfId="26876"/>
    <cellStyle name="差_县市旗测算-新科目（20080627）_不含人员经费系数_Sheet3 16" xfId="26877"/>
    <cellStyle name="差_县市旗测算-新科目（20080627）_不含人员经费系数_Sheet3 17" xfId="26878"/>
    <cellStyle name="差_县市旗测算-新科目（20080627）_不含人员经费系数_Sheet3 18" xfId="26879"/>
    <cellStyle name="差_县市旗测算-新科目（20080627）_不含人员经费系数_Sheet3 2" xfId="26880"/>
    <cellStyle name="差_县市旗测算-新科目（20080627）_不含人员经费系数_Sheet3 3" xfId="26881"/>
    <cellStyle name="差_县市旗测算-新科目（20080627）_不含人员经费系数_Sheet3 4" xfId="26882"/>
    <cellStyle name="差_县市旗测算-新科目（20080627）_不含人员经费系数_Sheet3 5" xfId="26883"/>
    <cellStyle name="差_县市旗测算-新科目（20080627）_不含人员经费系数_Sheet3 6" xfId="26884"/>
    <cellStyle name="差_县市旗测算-新科目（20080627）_不含人员经费系数_Sheet3 7" xfId="26885"/>
    <cellStyle name="差_县市旗测算-新科目（20080627）_不含人员经费系数_Sheet3 8" xfId="26886"/>
    <cellStyle name="差_县市旗测算-新科目（20080627）_不含人员经费系数_Sheet3 9" xfId="26887"/>
    <cellStyle name="差_县市旗测算-新科目（20080627）_不含人员经费系数_古塔" xfId="26888"/>
    <cellStyle name="差_县市旗测算-新科目（20080627）_不含人员经费系数_义县" xfId="26889"/>
    <cellStyle name="差_县市旗测算-新科目（20080627）_古塔" xfId="26890"/>
    <cellStyle name="差_县市旗测算-新科目（20080627）_民生政策最低支出需求" xfId="26891"/>
    <cellStyle name="差_县市旗测算-新科目（20080627）_民生政策最低支出需求_19基金转移支付表" xfId="26892"/>
    <cellStyle name="差_县市旗测算-新科目（20080627）_民生政策最低支出需求_19基金转移支付表 10" xfId="26893"/>
    <cellStyle name="差_县市旗测算-新科目（20080627）_民生政策最低支出需求_19基金转移支付表 11" xfId="26894"/>
    <cellStyle name="差_县市旗测算-新科目（20080627）_民生政策最低支出需求_19基金转移支付表 12" xfId="26895"/>
    <cellStyle name="差_县市旗测算-新科目（20080627）_民生政策最低支出需求_19基金转移支付表 13" xfId="26896"/>
    <cellStyle name="差_县市旗测算-新科目（20080627）_民生政策最低支出需求_19基金转移支付表 14" xfId="26897"/>
    <cellStyle name="差_县市旗测算-新科目（20080627）_民生政策最低支出需求_19基金转移支付表 15" xfId="26898"/>
    <cellStyle name="差_县市旗测算-新科目（20080627）_民生政策最低支出需求_19基金转移支付表 16" xfId="26899"/>
    <cellStyle name="差_县市旗测算-新科目（20080627）_民生政策最低支出需求_19基金转移支付表 17" xfId="26900"/>
    <cellStyle name="差_县市旗测算-新科目（20080627）_民生政策最低支出需求_19基金转移支付表 18" xfId="26901"/>
    <cellStyle name="差_县市旗测算-新科目（20080627）_民生政策最低支出需求_19基金转移支付表 2" xfId="26902"/>
    <cellStyle name="差_县市旗测算-新科目（20080627）_民生政策最低支出需求_19基金转移支付表 3" xfId="26903"/>
    <cellStyle name="差_县市旗测算-新科目（20080627）_民生政策最低支出需求_19基金转移支付表 4" xfId="26904"/>
    <cellStyle name="差_县市旗测算-新科目（20080627）_民生政策最低支出需求_19基金转移支付表 5" xfId="26905"/>
    <cellStyle name="差_县市旗测算-新科目（20080627）_民生政策最低支出需求_19基金转移支付表 6" xfId="26906"/>
    <cellStyle name="差_县市旗测算-新科目（20080627）_民生政策最低支出需求_19基金转移支付表 7" xfId="26907"/>
    <cellStyle name="差_县市旗测算-新科目（20080627）_民生政策最低支出需求_19基金转移支付表 8" xfId="26908"/>
    <cellStyle name="差_县市旗测算-新科目（20080627）_民生政策最低支出需求_19基金转移支付表 9" xfId="26909"/>
    <cellStyle name="差_县市旗测算-新科目（20080627）_民生政策最低支出需求_19全县一般支" xfId="26910"/>
    <cellStyle name="差_县市旗测算-新科目（20080627）_民生政策最低支出需求_19全县一般支 10" xfId="26911"/>
    <cellStyle name="差_县市旗测算-新科目（20080627）_民生政策最低支出需求_19全县一般支 11" xfId="26912"/>
    <cellStyle name="差_县市旗测算-新科目（20080627）_民生政策最低支出需求_19全县一般支 12" xfId="26913"/>
    <cellStyle name="差_县市旗测算-新科目（20080627）_民生政策最低支出需求_19全县一般支 13" xfId="26914"/>
    <cellStyle name="差_县市旗测算-新科目（20080627）_民生政策最低支出需求_19全县一般支 14" xfId="26915"/>
    <cellStyle name="差_县市旗测算-新科目（20080627）_民生政策最低支出需求_19全县一般支 15" xfId="26916"/>
    <cellStyle name="差_县市旗测算-新科目（20080627）_民生政策最低支出需求_19全县一般支 16" xfId="26917"/>
    <cellStyle name="差_县市旗测算-新科目（20080627）_民生政策最低支出需求_19全县一般支 17" xfId="26918"/>
    <cellStyle name="差_县市旗测算-新科目（20080627）_民生政策最低支出需求_19全县一般支 18" xfId="26919"/>
    <cellStyle name="差_县市旗测算-新科目（20080627）_民生政策最低支出需求_19全县一般支 2" xfId="26920"/>
    <cellStyle name="差_县市旗测算-新科目（20080627）_民生政策最低支出需求_19全县一般支 3" xfId="26921"/>
    <cellStyle name="差_县市旗测算-新科目（20080627）_民生政策最低支出需求_19全县一般支 4" xfId="26922"/>
    <cellStyle name="差_县市旗测算-新科目（20080627）_民生政策最低支出需求_19全县一般支 5" xfId="26923"/>
    <cellStyle name="差_县市旗测算-新科目（20080627）_民生政策最低支出需求_19全县一般支 6" xfId="26924"/>
    <cellStyle name="差_县市旗测算-新科目（20080627）_民生政策最低支出需求_19全县一般支 7" xfId="26925"/>
    <cellStyle name="差_县市旗测算-新科目（20080627）_民生政策最低支出需求_19全县一般支 8" xfId="26926"/>
    <cellStyle name="差_县市旗测算-新科目（20080627）_民生政策最低支出需求_19全县一般支 9" xfId="26927"/>
    <cellStyle name="差_县市旗测算-新科目（20080627）_民生政策最低支出需求_Sheet3" xfId="26928"/>
    <cellStyle name="差_县市旗测算-新科目（20080627）_民生政策最低支出需求_Sheet3 10" xfId="26929"/>
    <cellStyle name="差_县市旗测算-新科目（20080627）_民生政策最低支出需求_Sheet3 11" xfId="26930"/>
    <cellStyle name="差_县市旗测算-新科目（20080627）_民生政策最低支出需求_Sheet3 12" xfId="26931"/>
    <cellStyle name="差_县市旗测算-新科目（20080627）_民生政策最低支出需求_Sheet3 13" xfId="26932"/>
    <cellStyle name="差_县市旗测算-新科目（20080627）_民生政策最低支出需求_Sheet3 14" xfId="26933"/>
    <cellStyle name="差_县市旗测算-新科目（20080627）_民生政策最低支出需求_Sheet3 15" xfId="26934"/>
    <cellStyle name="差_县市旗测算-新科目（20080627）_民生政策最低支出需求_Sheet3 16" xfId="26935"/>
    <cellStyle name="差_县市旗测算-新科目（20080627）_民生政策最低支出需求_Sheet3 17" xfId="26936"/>
    <cellStyle name="差_县市旗测算-新科目（20080627）_民生政策最低支出需求_Sheet3 18" xfId="26937"/>
    <cellStyle name="差_县市旗测算-新科目（20080627）_民生政策最低支出需求_Sheet3 2" xfId="26938"/>
    <cellStyle name="差_县市旗测算-新科目（20080627）_民生政策最低支出需求_Sheet3 3" xfId="26939"/>
    <cellStyle name="差_县市旗测算-新科目（20080627）_民生政策最低支出需求_Sheet3 4" xfId="26940"/>
    <cellStyle name="差_县市旗测算-新科目（20080627）_民生政策最低支出需求_Sheet3 5" xfId="26941"/>
    <cellStyle name="差_县市旗测算-新科目（20080627）_民生政策最低支出需求_Sheet3 6" xfId="26942"/>
    <cellStyle name="差_县市旗测算-新科目（20080627）_民生政策最低支出需求_Sheet3 7" xfId="26943"/>
    <cellStyle name="差_县市旗测算-新科目（20080627）_民生政策最低支出需求_Sheet3 8" xfId="26944"/>
    <cellStyle name="差_县市旗测算-新科目（20080627）_民生政策最低支出需求_Sheet3 9" xfId="26945"/>
    <cellStyle name="差_县市旗测算-新科目（20080627）_民生政策最低支出需求_古塔" xfId="26946"/>
    <cellStyle name="差_县市旗测算-新科目（20080627）_民生政策最低支出需求_义县" xfId="26947"/>
    <cellStyle name="差_县市旗测算-新科目（20080627）_县市旗测算-新科目（含人口规模效应）" xfId="26948"/>
    <cellStyle name="差_县市旗测算-新科目（20080627）_县市旗测算-新科目（含人口规模效应）_19基金转移支付表" xfId="26949"/>
    <cellStyle name="差_县市旗测算-新科目（20080627）_县市旗测算-新科目（含人口规模效应）_19基金转移支付表 10" xfId="26950"/>
    <cellStyle name="差_县市旗测算-新科目（20080627）_县市旗测算-新科目（含人口规模效应）_19基金转移支付表 11" xfId="26951"/>
    <cellStyle name="差_县市旗测算-新科目（20080627）_县市旗测算-新科目（含人口规模效应）_19基金转移支付表 12" xfId="26952"/>
    <cellStyle name="差_县市旗测算-新科目（20080627）_县市旗测算-新科目（含人口规模效应）_19基金转移支付表 13" xfId="26953"/>
    <cellStyle name="差_县市旗测算-新科目（20080627）_县市旗测算-新科目（含人口规模效应）_19基金转移支付表 14" xfId="26954"/>
    <cellStyle name="差_县市旗测算-新科目（20080627）_县市旗测算-新科目（含人口规模效应）_19基金转移支付表 15" xfId="26955"/>
    <cellStyle name="差_县市旗测算-新科目（20080627）_县市旗测算-新科目（含人口规模效应）_19基金转移支付表 16" xfId="26956"/>
    <cellStyle name="差_县市旗测算-新科目（20080627）_县市旗测算-新科目（含人口规模效应）_19基金转移支付表 17" xfId="26957"/>
    <cellStyle name="差_县市旗测算-新科目（20080627）_县市旗测算-新科目（含人口规模效应）_19基金转移支付表 18" xfId="26958"/>
    <cellStyle name="差_县市旗测算-新科目（20080627）_县市旗测算-新科目（含人口规模效应）_19基金转移支付表 2" xfId="26959"/>
    <cellStyle name="差_县市旗测算-新科目（20080627）_县市旗测算-新科目（含人口规模效应）_19基金转移支付表 3" xfId="26960"/>
    <cellStyle name="差_县市旗测算-新科目（20080627）_县市旗测算-新科目（含人口规模效应）_19基金转移支付表 4" xfId="26961"/>
    <cellStyle name="差_县市旗测算-新科目（20080627）_县市旗测算-新科目（含人口规模效应）_19基金转移支付表 5" xfId="26962"/>
    <cellStyle name="差_县市旗测算-新科目（20080627）_县市旗测算-新科目（含人口规模效应）_19基金转移支付表 6" xfId="26963"/>
    <cellStyle name="差_县市旗测算-新科目（20080627）_县市旗测算-新科目（含人口规模效应）_19基金转移支付表 7" xfId="26964"/>
    <cellStyle name="差_县市旗测算-新科目（20080627）_县市旗测算-新科目（含人口规模效应）_19基金转移支付表 8" xfId="26965"/>
    <cellStyle name="差_县市旗测算-新科目（20080627）_县市旗测算-新科目（含人口规模效应）_19基金转移支付表 9" xfId="26966"/>
    <cellStyle name="差_县市旗测算-新科目（20080627）_县市旗测算-新科目（含人口规模效应）_19全县一般支" xfId="26967"/>
    <cellStyle name="差_县市旗测算-新科目（20080627）_县市旗测算-新科目（含人口规模效应）_19全县一般支 10" xfId="26968"/>
    <cellStyle name="差_县市旗测算-新科目（20080627）_县市旗测算-新科目（含人口规模效应）_19全县一般支 11" xfId="26969"/>
    <cellStyle name="差_县市旗测算-新科目（20080627）_县市旗测算-新科目（含人口规模效应）_19全县一般支 12" xfId="26970"/>
    <cellStyle name="差_县市旗测算-新科目（20080627）_县市旗测算-新科目（含人口规模效应）_19全县一般支 13" xfId="26971"/>
    <cellStyle name="差_县市旗测算-新科目（20080627）_县市旗测算-新科目（含人口规模效应）_19全县一般支 14" xfId="26972"/>
    <cellStyle name="差_县市旗测算-新科目（20080627）_县市旗测算-新科目（含人口规模效应）_19全县一般支 15" xfId="26973"/>
    <cellStyle name="差_县市旗测算-新科目（20080627）_县市旗测算-新科目（含人口规模效应）_19全县一般支 16" xfId="26974"/>
    <cellStyle name="差_县市旗测算-新科目（20080627）_县市旗测算-新科目（含人口规模效应）_19全县一般支 17" xfId="26975"/>
    <cellStyle name="差_县市旗测算-新科目（20080627）_县市旗测算-新科目（含人口规模效应）_19全县一般支 18" xfId="26976"/>
    <cellStyle name="差_县市旗测算-新科目（20080627）_县市旗测算-新科目（含人口规模效应）_19全县一般支 2" xfId="26977"/>
    <cellStyle name="差_县市旗测算-新科目（20080627）_县市旗测算-新科目（含人口规模效应）_19全县一般支 3" xfId="26978"/>
    <cellStyle name="差_县市旗测算-新科目（20080627）_县市旗测算-新科目（含人口规模效应）_19全县一般支 4" xfId="26979"/>
    <cellStyle name="差_县市旗测算-新科目（20080627）_县市旗测算-新科目（含人口规模效应）_19全县一般支 5" xfId="26980"/>
    <cellStyle name="差_县市旗测算-新科目（20080627）_县市旗测算-新科目（含人口规模效应）_19全县一般支 6" xfId="26981"/>
    <cellStyle name="差_县市旗测算-新科目（20080627）_县市旗测算-新科目（含人口规模效应）_19全县一般支 7" xfId="26982"/>
    <cellStyle name="差_县市旗测算-新科目（20080627）_县市旗测算-新科目（含人口规模效应）_19全县一般支 8" xfId="26983"/>
    <cellStyle name="差_县市旗测算-新科目（20080627）_县市旗测算-新科目（含人口规模效应）_19全县一般支 9" xfId="26984"/>
    <cellStyle name="差_县市旗测算-新科目（20080627）_县市旗测算-新科目（含人口规模效应）_Sheet3" xfId="26985"/>
    <cellStyle name="差_县市旗测算-新科目（20080627）_县市旗测算-新科目（含人口规模效应）_Sheet3 10" xfId="26986"/>
    <cellStyle name="差_县市旗测算-新科目（20080627）_县市旗测算-新科目（含人口规模效应）_Sheet3 11" xfId="26987"/>
    <cellStyle name="差_县市旗测算-新科目（20080627）_县市旗测算-新科目（含人口规模效应）_Sheet3 12" xfId="26988"/>
    <cellStyle name="差_县市旗测算-新科目（20080627）_县市旗测算-新科目（含人口规模效应）_Sheet3 13" xfId="26989"/>
    <cellStyle name="差_县市旗测算-新科目（20080627）_县市旗测算-新科目（含人口规模效应）_Sheet3 14" xfId="26990"/>
    <cellStyle name="差_县市旗测算-新科目（20080627）_县市旗测算-新科目（含人口规模效应）_Sheet3 15" xfId="26991"/>
    <cellStyle name="差_县市旗测算-新科目（20080627）_县市旗测算-新科目（含人口规模效应）_Sheet3 16" xfId="26992"/>
    <cellStyle name="差_县市旗测算-新科目（20080627）_县市旗测算-新科目（含人口规模效应）_Sheet3 17" xfId="26993"/>
    <cellStyle name="差_县市旗测算-新科目（20080627）_县市旗测算-新科目（含人口规模效应）_Sheet3 18" xfId="26994"/>
    <cellStyle name="差_县市旗测算-新科目（20080627）_县市旗测算-新科目（含人口规模效应）_Sheet3 2" xfId="26995"/>
    <cellStyle name="差_县市旗测算-新科目（20080627）_县市旗测算-新科目（含人口规模效应）_Sheet3 3" xfId="26996"/>
    <cellStyle name="差_县市旗测算-新科目（20080627）_县市旗测算-新科目（含人口规模效应）_Sheet3 4" xfId="26997"/>
    <cellStyle name="差_县市旗测算-新科目（20080627）_县市旗测算-新科目（含人口规模效应）_Sheet3 5" xfId="26998"/>
    <cellStyle name="差_县市旗测算-新科目（20080627）_县市旗测算-新科目（含人口规模效应）_Sheet3 6" xfId="26999"/>
    <cellStyle name="差_县市旗测算-新科目（20080627）_县市旗测算-新科目（含人口规模效应）_Sheet3 7" xfId="27000"/>
    <cellStyle name="差_县市旗测算-新科目（20080627）_县市旗测算-新科目（含人口规模效应）_Sheet3 8" xfId="27001"/>
    <cellStyle name="差_县市旗测算-新科目（20080627）_县市旗测算-新科目（含人口规模效应）_Sheet3 9" xfId="27002"/>
    <cellStyle name="差_县市旗测算-新科目（20080627）_县市旗测算-新科目（含人口规模效应）_古塔" xfId="27003"/>
    <cellStyle name="差_县市旗测算-新科目（20080627）_县市旗测算-新科目（含人口规模效应）_义县" xfId="27004"/>
    <cellStyle name="差_县市旗测算-新科目（20080627）_义县" xfId="27005"/>
    <cellStyle name="差_行政(燃修费)" xfId="27006"/>
    <cellStyle name="差_行政(燃修费)_19基金转移支付表" xfId="27007"/>
    <cellStyle name="差_行政(燃修费)_19基金转移支付表 10" xfId="27008"/>
    <cellStyle name="差_行政(燃修费)_19基金转移支付表 11" xfId="27009"/>
    <cellStyle name="差_行政(燃修费)_19基金转移支付表 12" xfId="27010"/>
    <cellStyle name="差_行政(燃修费)_19基金转移支付表 13" xfId="27011"/>
    <cellStyle name="差_行政(燃修费)_19基金转移支付表 14" xfId="27012"/>
    <cellStyle name="差_行政(燃修费)_19基金转移支付表 15" xfId="27013"/>
    <cellStyle name="差_行政(燃修费)_19基金转移支付表 16" xfId="27014"/>
    <cellStyle name="差_行政(燃修费)_19基金转移支付表 17" xfId="27015"/>
    <cellStyle name="差_行政(燃修费)_19基金转移支付表 18" xfId="27016"/>
    <cellStyle name="差_行政(燃修费)_19基金转移支付表 2" xfId="27017"/>
    <cellStyle name="差_行政(燃修费)_19基金转移支付表 3" xfId="27018"/>
    <cellStyle name="差_行政(燃修费)_19基金转移支付表 4" xfId="27019"/>
    <cellStyle name="差_行政(燃修费)_19基金转移支付表 5" xfId="27020"/>
    <cellStyle name="差_行政(燃修费)_19基金转移支付表 6" xfId="27021"/>
    <cellStyle name="差_行政(燃修费)_19基金转移支付表 7" xfId="27022"/>
    <cellStyle name="差_行政(燃修费)_19基金转移支付表 8" xfId="27023"/>
    <cellStyle name="差_行政(燃修费)_19基金转移支付表 9" xfId="27024"/>
    <cellStyle name="差_行政(燃修费)_19全县一般支" xfId="27025"/>
    <cellStyle name="差_行政(燃修费)_19全县一般支 10" xfId="27026"/>
    <cellStyle name="差_行政(燃修费)_19全县一般支 11" xfId="27027"/>
    <cellStyle name="差_行政(燃修费)_19全县一般支 12" xfId="27028"/>
    <cellStyle name="差_行政(燃修费)_19全县一般支 13" xfId="27029"/>
    <cellStyle name="差_行政(燃修费)_19全县一般支 14" xfId="27030"/>
    <cellStyle name="差_行政(燃修费)_19全县一般支 15" xfId="27031"/>
    <cellStyle name="差_行政(燃修费)_19全县一般支 16" xfId="27032"/>
    <cellStyle name="差_行政(燃修费)_19全县一般支 17" xfId="27033"/>
    <cellStyle name="差_行政(燃修费)_19全县一般支 18" xfId="27034"/>
    <cellStyle name="差_行政(燃修费)_19全县一般支 2" xfId="27035"/>
    <cellStyle name="差_行政(燃修费)_19全县一般支 3" xfId="27036"/>
    <cellStyle name="差_行政(燃修费)_19全县一般支 4" xfId="27037"/>
    <cellStyle name="差_行政(燃修费)_19全县一般支 5" xfId="27038"/>
    <cellStyle name="差_行政(燃修费)_19全县一般支 6" xfId="27039"/>
    <cellStyle name="差_行政(燃修费)_19全县一般支 7" xfId="27040"/>
    <cellStyle name="差_行政(燃修费)_19全县一般支 8" xfId="27041"/>
    <cellStyle name="差_行政(燃修费)_19全县一般支 9" xfId="27042"/>
    <cellStyle name="差_行政(燃修费)_Sheet3" xfId="27043"/>
    <cellStyle name="差_行政(燃修费)_Sheet3 10" xfId="27044"/>
    <cellStyle name="差_行政(燃修费)_Sheet3 11" xfId="27045"/>
    <cellStyle name="差_行政(燃修费)_Sheet3 12" xfId="27046"/>
    <cellStyle name="差_行政(燃修费)_Sheet3 13" xfId="27047"/>
    <cellStyle name="差_行政(燃修费)_Sheet3 14" xfId="27048"/>
    <cellStyle name="差_行政(燃修费)_Sheet3 15" xfId="27049"/>
    <cellStyle name="差_行政(燃修费)_Sheet3 16" xfId="27050"/>
    <cellStyle name="差_行政(燃修费)_Sheet3 17" xfId="27051"/>
    <cellStyle name="差_行政(燃修费)_Sheet3 18" xfId="27052"/>
    <cellStyle name="差_行政(燃修费)_Sheet3 2" xfId="27053"/>
    <cellStyle name="差_行政(燃修费)_Sheet3 3" xfId="27054"/>
    <cellStyle name="差_行政(燃修费)_Sheet3 4" xfId="27055"/>
    <cellStyle name="差_行政(燃修费)_Sheet3 5" xfId="27056"/>
    <cellStyle name="差_行政(燃修费)_Sheet3 6" xfId="27057"/>
    <cellStyle name="差_行政(燃修费)_Sheet3 7" xfId="27058"/>
    <cellStyle name="差_行政(燃修费)_Sheet3 8" xfId="27059"/>
    <cellStyle name="差_行政(燃修费)_Sheet3 9" xfId="27060"/>
    <cellStyle name="差_行政(燃修费)_不含人员经费系数" xfId="27061"/>
    <cellStyle name="差_行政(燃修费)_不含人员经费系数_19基金转移支付表" xfId="27062"/>
    <cellStyle name="差_行政(燃修费)_不含人员经费系数_19基金转移支付表 10" xfId="27063"/>
    <cellStyle name="差_行政(燃修费)_不含人员经费系数_19基金转移支付表 11" xfId="27064"/>
    <cellStyle name="差_行政(燃修费)_不含人员经费系数_19基金转移支付表 12" xfId="27065"/>
    <cellStyle name="差_行政(燃修费)_不含人员经费系数_19基金转移支付表 13" xfId="27066"/>
    <cellStyle name="差_行政(燃修费)_不含人员经费系数_19基金转移支付表 14" xfId="27067"/>
    <cellStyle name="差_行政(燃修费)_不含人员经费系数_19基金转移支付表 15" xfId="27068"/>
    <cellStyle name="差_行政(燃修费)_不含人员经费系数_19基金转移支付表 16" xfId="27069"/>
    <cellStyle name="差_行政(燃修费)_不含人员经费系数_19基金转移支付表 17" xfId="27070"/>
    <cellStyle name="差_行政(燃修费)_不含人员经费系数_19基金转移支付表 18" xfId="27071"/>
    <cellStyle name="差_行政(燃修费)_不含人员经费系数_19基金转移支付表 2" xfId="27072"/>
    <cellStyle name="差_行政(燃修费)_不含人员经费系数_19基金转移支付表 3" xfId="27073"/>
    <cellStyle name="差_行政(燃修费)_不含人员经费系数_19基金转移支付表 4" xfId="27074"/>
    <cellStyle name="差_行政(燃修费)_不含人员经费系数_19基金转移支付表 5" xfId="27075"/>
    <cellStyle name="差_行政(燃修费)_不含人员经费系数_19基金转移支付表 6" xfId="27076"/>
    <cellStyle name="差_行政(燃修费)_不含人员经费系数_19基金转移支付表 7" xfId="27077"/>
    <cellStyle name="差_行政(燃修费)_不含人员经费系数_19基金转移支付表 8" xfId="27078"/>
    <cellStyle name="差_行政(燃修费)_不含人员经费系数_19基金转移支付表 9" xfId="27079"/>
    <cellStyle name="差_行政(燃修费)_不含人员经费系数_19全县一般支" xfId="27080"/>
    <cellStyle name="差_行政(燃修费)_不含人员经费系数_19全县一般支 10" xfId="27081"/>
    <cellStyle name="差_行政(燃修费)_不含人员经费系数_19全县一般支 11" xfId="27082"/>
    <cellStyle name="差_行政(燃修费)_不含人员经费系数_19全县一般支 12" xfId="27083"/>
    <cellStyle name="差_行政(燃修费)_不含人员经费系数_19全县一般支 13" xfId="27084"/>
    <cellStyle name="差_行政(燃修费)_不含人员经费系数_19全县一般支 14" xfId="27085"/>
    <cellStyle name="差_行政(燃修费)_不含人员经费系数_19全县一般支 15" xfId="27086"/>
    <cellStyle name="差_行政(燃修费)_不含人员经费系数_19全县一般支 16" xfId="27087"/>
    <cellStyle name="差_行政(燃修费)_不含人员经费系数_19全县一般支 17" xfId="27088"/>
    <cellStyle name="差_行政(燃修费)_不含人员经费系数_19全县一般支 18" xfId="27089"/>
    <cellStyle name="差_行政(燃修费)_不含人员经费系数_19全县一般支 2" xfId="27090"/>
    <cellStyle name="差_行政(燃修费)_不含人员经费系数_19全县一般支 3" xfId="27091"/>
    <cellStyle name="差_行政(燃修费)_不含人员经费系数_19全县一般支 4" xfId="27092"/>
    <cellStyle name="差_行政(燃修费)_不含人员经费系数_19全县一般支 5" xfId="27093"/>
    <cellStyle name="差_行政(燃修费)_不含人员经费系数_19全县一般支 6" xfId="27094"/>
    <cellStyle name="差_行政(燃修费)_不含人员经费系数_19全县一般支 7" xfId="27095"/>
    <cellStyle name="差_行政(燃修费)_不含人员经费系数_19全县一般支 8" xfId="27096"/>
    <cellStyle name="差_行政(燃修费)_不含人员经费系数_19全县一般支 9" xfId="27097"/>
    <cellStyle name="差_行政(燃修费)_不含人员经费系数_Sheet3" xfId="27098"/>
    <cellStyle name="差_行政(燃修费)_不含人员经费系数_Sheet3 10" xfId="27099"/>
    <cellStyle name="差_行政(燃修费)_不含人员经费系数_Sheet3 11" xfId="27100"/>
    <cellStyle name="差_行政(燃修费)_不含人员经费系数_Sheet3 12" xfId="27101"/>
    <cellStyle name="差_行政(燃修费)_不含人员经费系数_Sheet3 13" xfId="27102"/>
    <cellStyle name="差_行政(燃修费)_不含人员经费系数_Sheet3 14" xfId="27103"/>
    <cellStyle name="差_行政(燃修费)_不含人员经费系数_Sheet3 15" xfId="27104"/>
    <cellStyle name="差_行政(燃修费)_不含人员经费系数_Sheet3 16" xfId="27105"/>
    <cellStyle name="差_行政(燃修费)_不含人员经费系数_Sheet3 17" xfId="27106"/>
    <cellStyle name="差_行政(燃修费)_不含人员经费系数_Sheet3 18" xfId="27107"/>
    <cellStyle name="差_行政(燃修费)_不含人员经费系数_Sheet3 2" xfId="27108"/>
    <cellStyle name="差_行政(燃修费)_不含人员经费系数_Sheet3 3" xfId="27109"/>
    <cellStyle name="差_行政(燃修费)_不含人员经费系数_Sheet3 4" xfId="27110"/>
    <cellStyle name="差_行政(燃修费)_不含人员经费系数_Sheet3 5" xfId="27111"/>
    <cellStyle name="差_行政(燃修费)_不含人员经费系数_Sheet3 6" xfId="27112"/>
    <cellStyle name="差_行政(燃修费)_不含人员经费系数_Sheet3 7" xfId="27113"/>
    <cellStyle name="差_行政(燃修费)_不含人员经费系数_Sheet3 8" xfId="27114"/>
    <cellStyle name="差_行政(燃修费)_不含人员经费系数_Sheet3 9" xfId="27115"/>
    <cellStyle name="差_行政(燃修费)_不含人员经费系数_古塔" xfId="27116"/>
    <cellStyle name="差_行政(燃修费)_不含人员经费系数_义县" xfId="27117"/>
    <cellStyle name="差_行政(燃修费)_古塔" xfId="27118"/>
    <cellStyle name="差_行政(燃修费)_民生政策最低支出需求" xfId="27119"/>
    <cellStyle name="差_行政(燃修费)_民生政策最低支出需求_19基金转移支付表" xfId="27120"/>
    <cellStyle name="差_行政(燃修费)_民生政策最低支出需求_19基金转移支付表 10" xfId="27121"/>
    <cellStyle name="差_行政(燃修费)_民生政策最低支出需求_19基金转移支付表 11" xfId="27122"/>
    <cellStyle name="差_行政(燃修费)_民生政策最低支出需求_19基金转移支付表 12" xfId="27123"/>
    <cellStyle name="差_行政(燃修费)_民生政策最低支出需求_19基金转移支付表 13" xfId="27124"/>
    <cellStyle name="差_行政(燃修费)_民生政策最低支出需求_19基金转移支付表 14" xfId="27125"/>
    <cellStyle name="差_行政(燃修费)_民生政策最低支出需求_19基金转移支付表 15" xfId="27126"/>
    <cellStyle name="差_行政(燃修费)_民生政策最低支出需求_19基金转移支付表 16" xfId="27127"/>
    <cellStyle name="差_行政(燃修费)_民生政策最低支出需求_19基金转移支付表 17" xfId="27128"/>
    <cellStyle name="差_行政(燃修费)_民生政策最低支出需求_19基金转移支付表 18" xfId="27129"/>
    <cellStyle name="差_行政(燃修费)_民生政策最低支出需求_19基金转移支付表 2" xfId="27130"/>
    <cellStyle name="差_行政(燃修费)_民生政策最低支出需求_19基金转移支付表 3" xfId="27131"/>
    <cellStyle name="差_行政(燃修费)_民生政策最低支出需求_19基金转移支付表 4" xfId="27132"/>
    <cellStyle name="差_行政(燃修费)_民生政策最低支出需求_19基金转移支付表 5" xfId="27133"/>
    <cellStyle name="差_行政(燃修费)_民生政策最低支出需求_19基金转移支付表 6" xfId="27134"/>
    <cellStyle name="差_行政(燃修费)_民生政策最低支出需求_19基金转移支付表 7" xfId="27135"/>
    <cellStyle name="差_行政(燃修费)_民生政策最低支出需求_19基金转移支付表 8" xfId="27136"/>
    <cellStyle name="差_行政(燃修费)_民生政策最低支出需求_19基金转移支付表 9" xfId="27137"/>
    <cellStyle name="差_行政(燃修费)_民生政策最低支出需求_19全县一般支" xfId="27138"/>
    <cellStyle name="差_行政(燃修费)_民生政策最低支出需求_19全县一般支 10" xfId="27139"/>
    <cellStyle name="差_行政(燃修费)_民生政策最低支出需求_19全县一般支 11" xfId="27140"/>
    <cellStyle name="差_行政(燃修费)_民生政策最低支出需求_19全县一般支 12" xfId="27141"/>
    <cellStyle name="差_行政(燃修费)_民生政策最低支出需求_19全县一般支 13" xfId="27142"/>
    <cellStyle name="差_行政(燃修费)_民生政策最低支出需求_19全县一般支 14" xfId="27143"/>
    <cellStyle name="差_行政(燃修费)_民生政策最低支出需求_19全县一般支 15" xfId="27144"/>
    <cellStyle name="差_行政(燃修费)_民生政策最低支出需求_19全县一般支 16" xfId="27145"/>
    <cellStyle name="差_行政(燃修费)_民生政策最低支出需求_19全县一般支 17" xfId="27146"/>
    <cellStyle name="差_行政(燃修费)_民生政策最低支出需求_19全县一般支 18" xfId="27147"/>
    <cellStyle name="差_行政(燃修费)_民生政策最低支出需求_19全县一般支 2" xfId="27148"/>
    <cellStyle name="差_行政(燃修费)_民生政策最低支出需求_19全县一般支 3" xfId="27149"/>
    <cellStyle name="差_行政(燃修费)_民生政策最低支出需求_19全县一般支 4" xfId="27150"/>
    <cellStyle name="差_行政(燃修费)_民生政策最低支出需求_19全县一般支 5" xfId="27151"/>
    <cellStyle name="差_行政(燃修费)_民生政策最低支出需求_19全县一般支 6" xfId="27152"/>
    <cellStyle name="差_行政(燃修费)_民生政策最低支出需求_19全县一般支 7" xfId="27153"/>
    <cellStyle name="差_行政(燃修费)_民生政策最低支出需求_19全县一般支 8" xfId="27154"/>
    <cellStyle name="差_行政(燃修费)_民生政策最低支出需求_19全县一般支 9" xfId="27155"/>
    <cellStyle name="差_行政(燃修费)_民生政策最低支出需求_Sheet3" xfId="27156"/>
    <cellStyle name="差_行政(燃修费)_民生政策最低支出需求_Sheet3 10" xfId="27157"/>
    <cellStyle name="差_行政(燃修费)_民生政策最低支出需求_Sheet3 11" xfId="27158"/>
    <cellStyle name="差_行政(燃修费)_民生政策最低支出需求_Sheet3 12" xfId="27159"/>
    <cellStyle name="差_行政(燃修费)_民生政策最低支出需求_Sheet3 13" xfId="27160"/>
    <cellStyle name="差_行政(燃修费)_民生政策最低支出需求_Sheet3 14" xfId="27161"/>
    <cellStyle name="差_行政(燃修费)_民生政策最低支出需求_Sheet3 15" xfId="27162"/>
    <cellStyle name="差_行政(燃修费)_民生政策最低支出需求_Sheet3 16" xfId="27163"/>
    <cellStyle name="差_行政(燃修费)_民生政策最低支出需求_Sheet3 17" xfId="27164"/>
    <cellStyle name="差_行政(燃修费)_民生政策最低支出需求_Sheet3 18" xfId="27165"/>
    <cellStyle name="差_行政(燃修费)_民生政策最低支出需求_Sheet3 2" xfId="27166"/>
    <cellStyle name="差_行政(燃修费)_民生政策最低支出需求_Sheet3 3" xfId="27167"/>
    <cellStyle name="差_行政(燃修费)_民生政策最低支出需求_Sheet3 4" xfId="27168"/>
    <cellStyle name="差_行政(燃修费)_民生政策最低支出需求_Sheet3 5" xfId="27169"/>
    <cellStyle name="差_行政(燃修费)_民生政策最低支出需求_Sheet3 6" xfId="27170"/>
    <cellStyle name="差_行政(燃修费)_民生政策最低支出需求_Sheet3 7" xfId="27171"/>
    <cellStyle name="差_行政(燃修费)_民生政策最低支出需求_Sheet3 8" xfId="27172"/>
    <cellStyle name="差_行政(燃修费)_民生政策最低支出需求_Sheet3 9" xfId="27173"/>
    <cellStyle name="差_行政(燃修费)_民生政策最低支出需求_古塔" xfId="27174"/>
    <cellStyle name="差_行政(燃修费)_民生政策最低支出需求_义县" xfId="27175"/>
    <cellStyle name="差_行政(燃修费)_县市旗测算-新科目（含人口规模效应）" xfId="27176"/>
    <cellStyle name="差_行政(燃修费)_县市旗测算-新科目（含人口规模效应）_19基金转移支付表" xfId="27177"/>
    <cellStyle name="差_行政(燃修费)_县市旗测算-新科目（含人口规模效应）_19基金转移支付表 10" xfId="27178"/>
    <cellStyle name="差_行政(燃修费)_县市旗测算-新科目（含人口规模效应）_19基金转移支付表 11" xfId="27179"/>
    <cellStyle name="差_行政(燃修费)_县市旗测算-新科目（含人口规模效应）_19基金转移支付表 12" xfId="27180"/>
    <cellStyle name="差_行政(燃修费)_县市旗测算-新科目（含人口规模效应）_19基金转移支付表 13" xfId="27181"/>
    <cellStyle name="差_行政(燃修费)_县市旗测算-新科目（含人口规模效应）_19基金转移支付表 14" xfId="27182"/>
    <cellStyle name="差_行政(燃修费)_县市旗测算-新科目（含人口规模效应）_19基金转移支付表 15" xfId="27183"/>
    <cellStyle name="差_行政(燃修费)_县市旗测算-新科目（含人口规模效应）_19基金转移支付表 16" xfId="27184"/>
    <cellStyle name="差_行政(燃修费)_县市旗测算-新科目（含人口规模效应）_19基金转移支付表 17" xfId="27185"/>
    <cellStyle name="差_行政(燃修费)_县市旗测算-新科目（含人口规模效应）_19基金转移支付表 18" xfId="27186"/>
    <cellStyle name="差_行政(燃修费)_县市旗测算-新科目（含人口规模效应）_19基金转移支付表 2" xfId="27187"/>
    <cellStyle name="差_行政(燃修费)_县市旗测算-新科目（含人口规模效应）_19基金转移支付表 3" xfId="27188"/>
    <cellStyle name="差_行政(燃修费)_县市旗测算-新科目（含人口规模效应）_19基金转移支付表 4" xfId="27189"/>
    <cellStyle name="差_行政(燃修费)_县市旗测算-新科目（含人口规模效应）_19基金转移支付表 5" xfId="27190"/>
    <cellStyle name="差_行政(燃修费)_县市旗测算-新科目（含人口规模效应）_19基金转移支付表 6" xfId="27191"/>
    <cellStyle name="差_行政(燃修费)_县市旗测算-新科目（含人口规模效应）_19基金转移支付表 7" xfId="27192"/>
    <cellStyle name="差_行政(燃修费)_县市旗测算-新科目（含人口规模效应）_19基金转移支付表 8" xfId="27193"/>
    <cellStyle name="差_行政(燃修费)_县市旗测算-新科目（含人口规模效应）_19基金转移支付表 9" xfId="27194"/>
    <cellStyle name="差_行政(燃修费)_县市旗测算-新科目（含人口规模效应）_19全县一般支" xfId="27195"/>
    <cellStyle name="差_行政(燃修费)_县市旗测算-新科目（含人口规模效应）_19全县一般支 10" xfId="27196"/>
    <cellStyle name="差_行政(燃修费)_县市旗测算-新科目（含人口规模效应）_19全县一般支 11" xfId="27197"/>
    <cellStyle name="差_行政(燃修费)_县市旗测算-新科目（含人口规模效应）_19全县一般支 12" xfId="27198"/>
    <cellStyle name="差_行政(燃修费)_县市旗测算-新科目（含人口规模效应）_19全县一般支 13" xfId="27199"/>
    <cellStyle name="差_行政(燃修费)_县市旗测算-新科目（含人口规模效应）_19全县一般支 14" xfId="27200"/>
    <cellStyle name="差_行政(燃修费)_县市旗测算-新科目（含人口规模效应）_19全县一般支 15" xfId="27201"/>
    <cellStyle name="差_行政(燃修费)_县市旗测算-新科目（含人口规模效应）_19全县一般支 16" xfId="27202"/>
    <cellStyle name="差_行政(燃修费)_县市旗测算-新科目（含人口规模效应）_19全县一般支 17" xfId="27203"/>
    <cellStyle name="差_行政(燃修费)_县市旗测算-新科目（含人口规模效应）_19全县一般支 18" xfId="27204"/>
    <cellStyle name="差_行政(燃修费)_县市旗测算-新科目（含人口规模效应）_19全县一般支 2" xfId="27205"/>
    <cellStyle name="差_行政(燃修费)_县市旗测算-新科目（含人口规模效应）_19全县一般支 3" xfId="27206"/>
    <cellStyle name="差_行政(燃修费)_县市旗测算-新科目（含人口规模效应）_19全县一般支 4" xfId="27207"/>
    <cellStyle name="差_行政(燃修费)_县市旗测算-新科目（含人口规模效应）_19全县一般支 5" xfId="27208"/>
    <cellStyle name="差_行政(燃修费)_县市旗测算-新科目（含人口规模效应）_19全县一般支 6" xfId="27209"/>
    <cellStyle name="差_行政(燃修费)_县市旗测算-新科目（含人口规模效应）_19全县一般支 7" xfId="27210"/>
    <cellStyle name="差_行政(燃修费)_县市旗测算-新科目（含人口规模效应）_19全县一般支 8" xfId="27211"/>
    <cellStyle name="差_行政(燃修费)_县市旗测算-新科目（含人口规模效应）_19全县一般支 9" xfId="27212"/>
    <cellStyle name="差_行政(燃修费)_县市旗测算-新科目（含人口规模效应）_Sheet3" xfId="27213"/>
    <cellStyle name="差_行政(燃修费)_县市旗测算-新科目（含人口规模效应）_Sheet3 10" xfId="27214"/>
    <cellStyle name="差_行政(燃修费)_县市旗测算-新科目（含人口规模效应）_Sheet3 11" xfId="27215"/>
    <cellStyle name="差_行政(燃修费)_县市旗测算-新科目（含人口规模效应）_Sheet3 12" xfId="27216"/>
    <cellStyle name="差_行政(燃修费)_县市旗测算-新科目（含人口规模效应）_Sheet3 13" xfId="27217"/>
    <cellStyle name="差_行政(燃修费)_县市旗测算-新科目（含人口规模效应）_Sheet3 14" xfId="27218"/>
    <cellStyle name="差_行政(燃修费)_县市旗测算-新科目（含人口规模效应）_Sheet3 15" xfId="27219"/>
    <cellStyle name="差_行政(燃修费)_县市旗测算-新科目（含人口规模效应）_Sheet3 16" xfId="27220"/>
    <cellStyle name="差_行政(燃修费)_县市旗测算-新科目（含人口规模效应）_Sheet3 17" xfId="27221"/>
    <cellStyle name="差_行政(燃修费)_县市旗测算-新科目（含人口规模效应）_Sheet3 18" xfId="27222"/>
    <cellStyle name="差_行政(燃修费)_县市旗测算-新科目（含人口规模效应）_Sheet3 2" xfId="27223"/>
    <cellStyle name="差_行政(燃修费)_县市旗测算-新科目（含人口规模效应）_Sheet3 3" xfId="27224"/>
    <cellStyle name="差_行政(燃修费)_县市旗测算-新科目（含人口规模效应）_Sheet3 4" xfId="27225"/>
    <cellStyle name="差_行政(燃修费)_县市旗测算-新科目（含人口规模效应）_Sheet3 5" xfId="27226"/>
    <cellStyle name="差_行政(燃修费)_县市旗测算-新科目（含人口规模效应）_Sheet3 6" xfId="27227"/>
    <cellStyle name="差_行政(燃修费)_县市旗测算-新科目（含人口规模效应）_Sheet3 7" xfId="27228"/>
    <cellStyle name="差_行政(燃修费)_县市旗测算-新科目（含人口规模效应）_Sheet3 8" xfId="27229"/>
    <cellStyle name="差_行政(燃修费)_县市旗测算-新科目（含人口规模效应）_Sheet3 9" xfId="27230"/>
    <cellStyle name="差_行政(燃修费)_县市旗测算-新科目（含人口规模效应）_古塔" xfId="27231"/>
    <cellStyle name="差_行政(燃修费)_县市旗测算-新科目（含人口规模效应）_义县" xfId="27232"/>
    <cellStyle name="差_行政(燃修费)_义县" xfId="27233"/>
    <cellStyle name="差_行政（人员）" xfId="27234"/>
    <cellStyle name="差_行政（人员）_19基金转移支付表" xfId="27235"/>
    <cellStyle name="差_行政（人员）_19基金转移支付表 10" xfId="27236"/>
    <cellStyle name="差_行政（人员）_19基金转移支付表 11" xfId="27237"/>
    <cellStyle name="差_行政（人员）_19基金转移支付表 12" xfId="27238"/>
    <cellStyle name="差_行政（人员）_19基金转移支付表 13" xfId="27239"/>
    <cellStyle name="差_行政（人员）_19基金转移支付表 14" xfId="27240"/>
    <cellStyle name="差_行政（人员）_19基金转移支付表 15" xfId="27241"/>
    <cellStyle name="差_行政（人员）_19基金转移支付表 16" xfId="27242"/>
    <cellStyle name="差_行政（人员）_19基金转移支付表 17" xfId="27243"/>
    <cellStyle name="差_行政（人员）_19基金转移支付表 18" xfId="27244"/>
    <cellStyle name="差_行政（人员）_19基金转移支付表 2" xfId="27245"/>
    <cellStyle name="差_行政（人员）_19基金转移支付表 3" xfId="27246"/>
    <cellStyle name="差_行政（人员）_19基金转移支付表 4" xfId="27247"/>
    <cellStyle name="差_行政（人员）_19基金转移支付表 5" xfId="27248"/>
    <cellStyle name="差_行政（人员）_19基金转移支付表 6" xfId="27249"/>
    <cellStyle name="差_行政（人员）_19基金转移支付表 7" xfId="27250"/>
    <cellStyle name="差_行政（人员）_19基金转移支付表 8" xfId="27251"/>
    <cellStyle name="差_行政（人员）_19基金转移支付表 9" xfId="27252"/>
    <cellStyle name="差_行政（人员）_19全县一般支" xfId="27253"/>
    <cellStyle name="差_行政（人员）_19全县一般支 10" xfId="27254"/>
    <cellStyle name="差_行政（人员）_19全县一般支 11" xfId="27255"/>
    <cellStyle name="差_行政（人员）_19全县一般支 12" xfId="27256"/>
    <cellStyle name="差_行政（人员）_19全县一般支 13" xfId="27257"/>
    <cellStyle name="差_行政（人员）_19全县一般支 14" xfId="27258"/>
    <cellStyle name="差_行政（人员）_19全县一般支 15" xfId="27259"/>
    <cellStyle name="差_行政（人员）_19全县一般支 16" xfId="27260"/>
    <cellStyle name="差_行政（人员）_19全县一般支 17" xfId="27261"/>
    <cellStyle name="差_行政（人员）_19全县一般支 18" xfId="27262"/>
    <cellStyle name="差_行政（人员）_19全县一般支 2" xfId="27263"/>
    <cellStyle name="差_行政（人员）_19全县一般支 3" xfId="27264"/>
    <cellStyle name="差_行政（人员）_19全县一般支 4" xfId="27265"/>
    <cellStyle name="差_行政（人员）_19全县一般支 5" xfId="27266"/>
    <cellStyle name="差_行政（人员）_19全县一般支 6" xfId="27267"/>
    <cellStyle name="差_行政（人员）_19全县一般支 7" xfId="27268"/>
    <cellStyle name="差_行政（人员）_19全县一般支 8" xfId="27269"/>
    <cellStyle name="差_行政（人员）_19全县一般支 9" xfId="27270"/>
    <cellStyle name="差_行政（人员）_Sheet3" xfId="27271"/>
    <cellStyle name="差_行政（人员）_Sheet3 10" xfId="27272"/>
    <cellStyle name="差_行政（人员）_Sheet3 11" xfId="27273"/>
    <cellStyle name="差_行政（人员）_Sheet3 12" xfId="27274"/>
    <cellStyle name="差_行政（人员）_Sheet3 13" xfId="27275"/>
    <cellStyle name="差_行政（人员）_Sheet3 14" xfId="27276"/>
    <cellStyle name="差_行政（人员）_Sheet3 15" xfId="27277"/>
    <cellStyle name="差_行政（人员）_Sheet3 16" xfId="27278"/>
    <cellStyle name="差_行政（人员）_Sheet3 17" xfId="27279"/>
    <cellStyle name="差_行政（人员）_Sheet3 18" xfId="27280"/>
    <cellStyle name="差_行政（人员）_Sheet3 2" xfId="27281"/>
    <cellStyle name="差_行政（人员）_Sheet3 3" xfId="27282"/>
    <cellStyle name="差_行政（人员）_Sheet3 4" xfId="27283"/>
    <cellStyle name="差_行政（人员）_Sheet3 5" xfId="27284"/>
    <cellStyle name="差_行政（人员）_Sheet3 6" xfId="27285"/>
    <cellStyle name="差_行政（人员）_Sheet3 7" xfId="27286"/>
    <cellStyle name="差_行政（人员）_Sheet3 8" xfId="27287"/>
    <cellStyle name="差_行政（人员）_Sheet3 9" xfId="27288"/>
    <cellStyle name="差_行政（人员）_不含人员经费系数" xfId="27289"/>
    <cellStyle name="差_行政（人员）_不含人员经费系数_19基金转移支付表" xfId="27290"/>
    <cellStyle name="差_行政（人员）_不含人员经费系数_19基金转移支付表 10" xfId="27291"/>
    <cellStyle name="差_行政（人员）_不含人员经费系数_19基金转移支付表 11" xfId="27292"/>
    <cellStyle name="差_行政（人员）_不含人员经费系数_19基金转移支付表 12" xfId="27293"/>
    <cellStyle name="差_行政（人员）_不含人员经费系数_19基金转移支付表 13" xfId="27294"/>
    <cellStyle name="差_行政（人员）_不含人员经费系数_19基金转移支付表 14" xfId="27295"/>
    <cellStyle name="差_行政（人员）_不含人员经费系数_19基金转移支付表 15" xfId="27296"/>
    <cellStyle name="差_行政（人员）_不含人员经费系数_19基金转移支付表 16" xfId="27297"/>
    <cellStyle name="差_行政（人员）_不含人员经费系数_19基金转移支付表 17" xfId="27298"/>
    <cellStyle name="差_行政（人员）_不含人员经费系数_19基金转移支付表 18" xfId="27299"/>
    <cellStyle name="差_行政（人员）_不含人员经费系数_19基金转移支付表 2" xfId="27300"/>
    <cellStyle name="差_行政（人员）_不含人员经费系数_19基金转移支付表 3" xfId="27301"/>
    <cellStyle name="差_行政（人员）_不含人员经费系数_19基金转移支付表 4" xfId="27302"/>
    <cellStyle name="差_行政（人员）_不含人员经费系数_19基金转移支付表 5" xfId="27303"/>
    <cellStyle name="差_行政（人员）_不含人员经费系数_19基金转移支付表 6" xfId="27304"/>
    <cellStyle name="差_行政（人员）_不含人员经费系数_19基金转移支付表 7" xfId="27305"/>
    <cellStyle name="差_行政（人员）_不含人员经费系数_19基金转移支付表 8" xfId="27306"/>
    <cellStyle name="差_行政（人员）_不含人员经费系数_19基金转移支付表 9" xfId="27307"/>
    <cellStyle name="差_行政（人员）_不含人员经费系数_19全县一般支" xfId="27308"/>
    <cellStyle name="差_行政（人员）_不含人员经费系数_19全县一般支 10" xfId="27309"/>
    <cellStyle name="差_行政（人员）_不含人员经费系数_19全县一般支 11" xfId="27310"/>
    <cellStyle name="差_行政（人员）_不含人员经费系数_19全县一般支 12" xfId="27311"/>
    <cellStyle name="差_行政（人员）_不含人员经费系数_19全县一般支 13" xfId="27312"/>
    <cellStyle name="差_行政（人员）_不含人员经费系数_19全县一般支 14" xfId="27313"/>
    <cellStyle name="差_行政（人员）_不含人员经费系数_19全县一般支 15" xfId="27314"/>
    <cellStyle name="差_行政（人员）_不含人员经费系数_19全县一般支 16" xfId="27315"/>
    <cellStyle name="差_行政（人员）_不含人员经费系数_19全县一般支 17" xfId="27316"/>
    <cellStyle name="差_行政（人员）_不含人员经费系数_19全县一般支 18" xfId="27317"/>
    <cellStyle name="差_行政（人员）_不含人员经费系数_19全县一般支 2" xfId="27318"/>
    <cellStyle name="差_行政（人员）_不含人员经费系数_19全县一般支 3" xfId="27319"/>
    <cellStyle name="差_行政（人员）_不含人员经费系数_19全县一般支 4" xfId="27320"/>
    <cellStyle name="差_行政（人员）_不含人员经费系数_19全县一般支 5" xfId="27321"/>
    <cellStyle name="差_行政（人员）_不含人员经费系数_19全县一般支 6" xfId="27322"/>
    <cellStyle name="差_行政（人员）_不含人员经费系数_19全县一般支 7" xfId="27323"/>
    <cellStyle name="差_行政（人员）_不含人员经费系数_19全县一般支 8" xfId="27324"/>
    <cellStyle name="差_行政（人员）_不含人员经费系数_19全县一般支 9" xfId="27325"/>
    <cellStyle name="差_行政（人员）_不含人员经费系数_Sheet3" xfId="27326"/>
    <cellStyle name="差_行政（人员）_不含人员经费系数_Sheet3 10" xfId="27327"/>
    <cellStyle name="差_行政（人员）_不含人员经费系数_Sheet3 11" xfId="27328"/>
    <cellStyle name="差_行政（人员）_不含人员经费系数_Sheet3 12" xfId="27329"/>
    <cellStyle name="差_行政（人员）_不含人员经费系数_Sheet3 13" xfId="27330"/>
    <cellStyle name="差_行政（人员）_不含人员经费系数_Sheet3 14" xfId="27331"/>
    <cellStyle name="差_行政（人员）_不含人员经费系数_Sheet3 15" xfId="27332"/>
    <cellStyle name="差_行政（人员）_不含人员经费系数_Sheet3 16" xfId="27333"/>
    <cellStyle name="差_行政（人员）_不含人员经费系数_Sheet3 17" xfId="27334"/>
    <cellStyle name="差_行政（人员）_不含人员经费系数_Sheet3 18" xfId="27335"/>
    <cellStyle name="差_行政（人员）_不含人员经费系数_Sheet3 2" xfId="27336"/>
    <cellStyle name="差_行政（人员）_不含人员经费系数_Sheet3 3" xfId="27337"/>
    <cellStyle name="差_行政（人员）_不含人员经费系数_Sheet3 4" xfId="27338"/>
    <cellStyle name="差_行政（人员）_不含人员经费系数_Sheet3 5" xfId="27339"/>
    <cellStyle name="差_行政（人员）_不含人员经费系数_Sheet3 6" xfId="27340"/>
    <cellStyle name="差_行政（人员）_不含人员经费系数_Sheet3 7" xfId="27341"/>
    <cellStyle name="差_行政（人员）_不含人员经费系数_Sheet3 8" xfId="27342"/>
    <cellStyle name="差_行政（人员）_不含人员经费系数_Sheet3 9" xfId="27343"/>
    <cellStyle name="差_行政（人员）_不含人员经费系数_古塔" xfId="27344"/>
    <cellStyle name="差_行政（人员）_不含人员经费系数_义县" xfId="27345"/>
    <cellStyle name="差_行政（人员）_古塔" xfId="27346"/>
    <cellStyle name="差_行政（人员）_民生政策最低支出需求" xfId="27347"/>
    <cellStyle name="差_行政（人员）_民生政策最低支出需求_19基金转移支付表" xfId="27348"/>
    <cellStyle name="差_行政（人员）_民生政策最低支出需求_19基金转移支付表 10" xfId="27349"/>
    <cellStyle name="差_行政（人员）_民生政策最低支出需求_19基金转移支付表 11" xfId="27350"/>
    <cellStyle name="差_行政（人员）_民生政策最低支出需求_19基金转移支付表 12" xfId="27351"/>
    <cellStyle name="差_行政（人员）_民生政策最低支出需求_19基金转移支付表 13" xfId="27352"/>
    <cellStyle name="差_行政（人员）_民生政策最低支出需求_19基金转移支付表 14" xfId="27353"/>
    <cellStyle name="差_行政（人员）_民生政策最低支出需求_19基金转移支付表 15" xfId="27354"/>
    <cellStyle name="差_行政（人员）_民生政策最低支出需求_19基金转移支付表 16" xfId="27355"/>
    <cellStyle name="差_行政（人员）_民生政策最低支出需求_19基金转移支付表 17" xfId="27356"/>
    <cellStyle name="差_行政（人员）_民生政策最低支出需求_19基金转移支付表 18" xfId="27357"/>
    <cellStyle name="差_行政（人员）_民生政策最低支出需求_19基金转移支付表 2" xfId="27358"/>
    <cellStyle name="差_行政（人员）_民生政策最低支出需求_19基金转移支付表 3" xfId="27359"/>
    <cellStyle name="差_行政（人员）_民生政策最低支出需求_19基金转移支付表 4" xfId="27360"/>
    <cellStyle name="差_行政（人员）_民生政策最低支出需求_19基金转移支付表 5" xfId="27361"/>
    <cellStyle name="差_行政（人员）_民生政策最低支出需求_19基金转移支付表 6" xfId="27362"/>
    <cellStyle name="差_行政（人员）_民生政策最低支出需求_19基金转移支付表 7" xfId="27363"/>
    <cellStyle name="差_行政（人员）_民生政策最低支出需求_19基金转移支付表 8" xfId="27364"/>
    <cellStyle name="差_行政（人员）_民生政策最低支出需求_19基金转移支付表 9" xfId="27365"/>
    <cellStyle name="差_行政（人员）_民生政策最低支出需求_19全县一般支" xfId="27366"/>
    <cellStyle name="差_行政（人员）_民生政策最低支出需求_19全县一般支 10" xfId="27367"/>
    <cellStyle name="差_行政（人员）_民生政策最低支出需求_19全县一般支 11" xfId="27368"/>
    <cellStyle name="差_行政（人员）_民生政策最低支出需求_19全县一般支 12" xfId="27369"/>
    <cellStyle name="差_行政（人员）_民生政策最低支出需求_19全县一般支 13" xfId="27370"/>
    <cellStyle name="差_行政（人员）_民生政策最低支出需求_19全县一般支 14" xfId="27371"/>
    <cellStyle name="差_行政（人员）_民生政策最低支出需求_19全县一般支 15" xfId="27372"/>
    <cellStyle name="差_行政（人员）_民生政策最低支出需求_19全县一般支 16" xfId="27373"/>
    <cellStyle name="差_行政（人员）_民生政策最低支出需求_19全县一般支 17" xfId="27374"/>
    <cellStyle name="差_行政（人员）_民生政策最低支出需求_19全县一般支 18" xfId="27375"/>
    <cellStyle name="差_行政（人员）_民生政策最低支出需求_19全县一般支 2" xfId="27376"/>
    <cellStyle name="差_行政（人员）_民生政策最低支出需求_19全县一般支 3" xfId="27377"/>
    <cellStyle name="差_行政（人员）_民生政策最低支出需求_19全县一般支 4" xfId="27378"/>
    <cellStyle name="差_行政（人员）_民生政策最低支出需求_19全县一般支 5" xfId="27379"/>
    <cellStyle name="差_行政（人员）_民生政策最低支出需求_19全县一般支 6" xfId="27380"/>
    <cellStyle name="差_行政（人员）_民生政策最低支出需求_19全县一般支 7" xfId="27381"/>
    <cellStyle name="差_行政（人员）_民生政策最低支出需求_19全县一般支 8" xfId="27382"/>
    <cellStyle name="差_行政（人员）_民生政策最低支出需求_19全县一般支 9" xfId="27383"/>
    <cellStyle name="差_行政（人员）_民生政策最低支出需求_Sheet3" xfId="27384"/>
    <cellStyle name="差_行政（人员）_民生政策最低支出需求_Sheet3 10" xfId="27385"/>
    <cellStyle name="差_行政（人员）_民生政策最低支出需求_Sheet3 11" xfId="27386"/>
    <cellStyle name="差_行政（人员）_民生政策最低支出需求_Sheet3 12" xfId="27387"/>
    <cellStyle name="差_行政（人员）_民生政策最低支出需求_Sheet3 13" xfId="27388"/>
    <cellStyle name="差_行政（人员）_民生政策最低支出需求_Sheet3 14" xfId="27389"/>
    <cellStyle name="差_行政（人员）_民生政策最低支出需求_Sheet3 15" xfId="27390"/>
    <cellStyle name="差_行政（人员）_民生政策最低支出需求_Sheet3 16" xfId="27391"/>
    <cellStyle name="差_行政（人员）_民生政策最低支出需求_Sheet3 17" xfId="27392"/>
    <cellStyle name="差_行政（人员）_民生政策最低支出需求_Sheet3 18" xfId="27393"/>
    <cellStyle name="差_行政（人员）_民生政策最低支出需求_Sheet3 2" xfId="27394"/>
    <cellStyle name="差_行政（人员）_民生政策最低支出需求_Sheet3 3" xfId="27395"/>
    <cellStyle name="差_行政（人员）_民生政策最低支出需求_Sheet3 4" xfId="27396"/>
    <cellStyle name="差_行政（人员）_民生政策最低支出需求_Sheet3 5" xfId="27397"/>
    <cellStyle name="差_行政（人员）_民生政策最低支出需求_Sheet3 6" xfId="27398"/>
    <cellStyle name="差_行政（人员）_民生政策最低支出需求_Sheet3 7" xfId="27399"/>
    <cellStyle name="差_行政（人员）_民生政策最低支出需求_Sheet3 8" xfId="27400"/>
    <cellStyle name="差_行政（人员）_民生政策最低支出需求_Sheet3 9" xfId="27401"/>
    <cellStyle name="差_行政（人员）_民生政策最低支出需求_古塔" xfId="27402"/>
    <cellStyle name="差_行政（人员）_民生政策最低支出需求_义县" xfId="27403"/>
    <cellStyle name="差_行政（人员）_县市旗测算-新科目（含人口规模效应）" xfId="27404"/>
    <cellStyle name="差_行政（人员）_县市旗测算-新科目（含人口规模效应）_19基金转移支付表" xfId="27405"/>
    <cellStyle name="差_行政（人员）_县市旗测算-新科目（含人口规模效应）_19基金转移支付表 10" xfId="27406"/>
    <cellStyle name="差_行政（人员）_县市旗测算-新科目（含人口规模效应）_19基金转移支付表 11" xfId="27407"/>
    <cellStyle name="差_行政（人员）_县市旗测算-新科目（含人口规模效应）_19基金转移支付表 12" xfId="27408"/>
    <cellStyle name="差_行政（人员）_县市旗测算-新科目（含人口规模效应）_19基金转移支付表 13" xfId="27409"/>
    <cellStyle name="差_行政（人员）_县市旗测算-新科目（含人口规模效应）_19基金转移支付表 14" xfId="27410"/>
    <cellStyle name="差_行政（人员）_县市旗测算-新科目（含人口规模效应）_19基金转移支付表 15" xfId="27411"/>
    <cellStyle name="差_行政（人员）_县市旗测算-新科目（含人口规模效应）_19基金转移支付表 16" xfId="27412"/>
    <cellStyle name="差_行政（人员）_县市旗测算-新科目（含人口规模效应）_19基金转移支付表 17" xfId="27413"/>
    <cellStyle name="差_行政（人员）_县市旗测算-新科目（含人口规模效应）_19基金转移支付表 18" xfId="27414"/>
    <cellStyle name="差_行政（人员）_县市旗测算-新科目（含人口规模效应）_19基金转移支付表 2" xfId="27415"/>
    <cellStyle name="差_行政（人员）_县市旗测算-新科目（含人口规模效应）_19基金转移支付表 3" xfId="27416"/>
    <cellStyle name="差_行政（人员）_县市旗测算-新科目（含人口规模效应）_19基金转移支付表 4" xfId="27417"/>
    <cellStyle name="差_行政（人员）_县市旗测算-新科目（含人口规模效应）_19基金转移支付表 5" xfId="27418"/>
    <cellStyle name="差_行政（人员）_县市旗测算-新科目（含人口规模效应）_19基金转移支付表 6" xfId="27419"/>
    <cellStyle name="差_行政（人员）_县市旗测算-新科目（含人口规模效应）_19基金转移支付表 7" xfId="27420"/>
    <cellStyle name="差_行政（人员）_县市旗测算-新科目（含人口规模效应）_19基金转移支付表 8" xfId="27421"/>
    <cellStyle name="差_行政（人员）_县市旗测算-新科目（含人口规模效应）_19基金转移支付表 9" xfId="27422"/>
    <cellStyle name="差_行政（人员）_县市旗测算-新科目（含人口规模效应）_19全县一般支" xfId="27423"/>
    <cellStyle name="差_行政（人员）_县市旗测算-新科目（含人口规模效应）_19全县一般支 10" xfId="27424"/>
    <cellStyle name="差_行政（人员）_县市旗测算-新科目（含人口规模效应）_19全县一般支 11" xfId="27425"/>
    <cellStyle name="差_行政（人员）_县市旗测算-新科目（含人口规模效应）_19全县一般支 12" xfId="27426"/>
    <cellStyle name="差_行政（人员）_县市旗测算-新科目（含人口规模效应）_19全县一般支 13" xfId="27427"/>
    <cellStyle name="差_行政（人员）_县市旗测算-新科目（含人口规模效应）_19全县一般支 14" xfId="27428"/>
    <cellStyle name="差_行政（人员）_县市旗测算-新科目（含人口规模效应）_19全县一般支 15" xfId="27429"/>
    <cellStyle name="差_行政（人员）_县市旗测算-新科目（含人口规模效应）_19全县一般支 16" xfId="27430"/>
    <cellStyle name="差_行政（人员）_县市旗测算-新科目（含人口规模效应）_19全县一般支 17" xfId="27431"/>
    <cellStyle name="差_行政（人员）_县市旗测算-新科目（含人口规模效应）_19全县一般支 18" xfId="27432"/>
    <cellStyle name="差_行政（人员）_县市旗测算-新科目（含人口规模效应）_19全县一般支 2" xfId="27433"/>
    <cellStyle name="差_行政（人员）_县市旗测算-新科目（含人口规模效应）_19全县一般支 3" xfId="27434"/>
    <cellStyle name="差_行政（人员）_县市旗测算-新科目（含人口规模效应）_19全县一般支 4" xfId="27435"/>
    <cellStyle name="差_行政（人员）_县市旗测算-新科目（含人口规模效应）_19全县一般支 5" xfId="27436"/>
    <cellStyle name="差_行政（人员）_县市旗测算-新科目（含人口规模效应）_19全县一般支 6" xfId="27437"/>
    <cellStyle name="差_行政（人员）_县市旗测算-新科目（含人口规模效应）_19全县一般支 7" xfId="27438"/>
    <cellStyle name="差_行政（人员）_县市旗测算-新科目（含人口规模效应）_19全县一般支 8" xfId="27439"/>
    <cellStyle name="差_行政（人员）_县市旗测算-新科目（含人口规模效应）_19全县一般支 9" xfId="27440"/>
    <cellStyle name="差_行政（人员）_县市旗测算-新科目（含人口规模效应）_Sheet3" xfId="27441"/>
    <cellStyle name="差_行政（人员）_县市旗测算-新科目（含人口规模效应）_Sheet3 10" xfId="27442"/>
    <cellStyle name="差_行政（人员）_县市旗测算-新科目（含人口规模效应）_Sheet3 11" xfId="27443"/>
    <cellStyle name="差_行政（人员）_县市旗测算-新科目（含人口规模效应）_Sheet3 12" xfId="27444"/>
    <cellStyle name="差_行政（人员）_县市旗测算-新科目（含人口规模效应）_Sheet3 13" xfId="27445"/>
    <cellStyle name="差_行政（人员）_县市旗测算-新科目（含人口规模效应）_Sheet3 14" xfId="27446"/>
    <cellStyle name="差_行政（人员）_县市旗测算-新科目（含人口规模效应）_Sheet3 15" xfId="27447"/>
    <cellStyle name="差_行政（人员）_县市旗测算-新科目（含人口规模效应）_Sheet3 16" xfId="27448"/>
    <cellStyle name="差_行政（人员）_县市旗测算-新科目（含人口规模效应）_Sheet3 17" xfId="27449"/>
    <cellStyle name="差_行政（人员）_县市旗测算-新科目（含人口规模效应）_Sheet3 18" xfId="27450"/>
    <cellStyle name="差_行政（人员）_县市旗测算-新科目（含人口规模效应）_Sheet3 2" xfId="27451"/>
    <cellStyle name="差_行政（人员）_县市旗测算-新科目（含人口规模效应）_Sheet3 3" xfId="27452"/>
    <cellStyle name="差_行政（人员）_县市旗测算-新科目（含人口规模效应）_Sheet3 4" xfId="27453"/>
    <cellStyle name="差_行政（人员）_县市旗测算-新科目（含人口规模效应）_Sheet3 5" xfId="27454"/>
    <cellStyle name="差_行政（人员）_县市旗测算-新科目（含人口规模效应）_Sheet3 6" xfId="27455"/>
    <cellStyle name="差_行政（人员）_县市旗测算-新科目（含人口规模效应）_Sheet3 7" xfId="27456"/>
    <cellStyle name="差_行政（人员）_县市旗测算-新科目（含人口规模效应）_Sheet3 8" xfId="27457"/>
    <cellStyle name="差_行政（人员）_县市旗测算-新科目（含人口规模效应）_Sheet3 9" xfId="27458"/>
    <cellStyle name="差_行政（人员）_县市旗测算-新科目（含人口规模效应）_古塔" xfId="27459"/>
    <cellStyle name="差_行政（人员）_县市旗测算-新科目（含人口规模效应）_义县" xfId="27460"/>
    <cellStyle name="差_行政（人员）_义县" xfId="27461"/>
    <cellStyle name="差_行政公检法测算" xfId="27462"/>
    <cellStyle name="差_行政公检法测算_19基金转移支付表" xfId="27463"/>
    <cellStyle name="差_行政公检法测算_19基金转移支付表 10" xfId="27464"/>
    <cellStyle name="差_行政公检法测算_19基金转移支付表 11" xfId="27465"/>
    <cellStyle name="差_行政公检法测算_19基金转移支付表 12" xfId="27466"/>
    <cellStyle name="差_行政公检法测算_19基金转移支付表 13" xfId="27467"/>
    <cellStyle name="差_行政公检法测算_19基金转移支付表 14" xfId="27468"/>
    <cellStyle name="差_行政公检法测算_19基金转移支付表 15" xfId="27469"/>
    <cellStyle name="差_行政公检法测算_19基金转移支付表 16" xfId="27470"/>
    <cellStyle name="差_行政公检法测算_19基金转移支付表 17" xfId="27471"/>
    <cellStyle name="差_行政公检法测算_19基金转移支付表 18" xfId="27472"/>
    <cellStyle name="差_行政公检法测算_19基金转移支付表 2" xfId="27473"/>
    <cellStyle name="差_行政公检法测算_19基金转移支付表 3" xfId="27474"/>
    <cellStyle name="差_行政公检法测算_19基金转移支付表 4" xfId="27475"/>
    <cellStyle name="差_行政公检法测算_19基金转移支付表 5" xfId="27476"/>
    <cellStyle name="差_行政公检法测算_19基金转移支付表 6" xfId="27477"/>
    <cellStyle name="差_行政公检法测算_19基金转移支付表 7" xfId="27478"/>
    <cellStyle name="差_行政公检法测算_19基金转移支付表 8" xfId="27479"/>
    <cellStyle name="差_行政公检法测算_19基金转移支付表 9" xfId="27480"/>
    <cellStyle name="差_行政公检法测算_19全县一般支" xfId="27481"/>
    <cellStyle name="差_行政公检法测算_19全县一般支 10" xfId="27482"/>
    <cellStyle name="差_行政公检法测算_19全县一般支 11" xfId="27483"/>
    <cellStyle name="差_行政公检法测算_19全县一般支 12" xfId="27484"/>
    <cellStyle name="差_行政公检法测算_19全县一般支 13" xfId="27485"/>
    <cellStyle name="差_行政公检法测算_19全县一般支 14" xfId="27486"/>
    <cellStyle name="差_行政公检法测算_19全县一般支 15" xfId="27487"/>
    <cellStyle name="差_行政公检法测算_19全县一般支 16" xfId="27488"/>
    <cellStyle name="差_行政公检法测算_19全县一般支 17" xfId="27489"/>
    <cellStyle name="差_行政公检法测算_19全县一般支 18" xfId="27490"/>
    <cellStyle name="差_行政公检法测算_19全县一般支 2" xfId="27491"/>
    <cellStyle name="差_行政公检法测算_19全县一般支 3" xfId="27492"/>
    <cellStyle name="差_行政公检法测算_19全县一般支 4" xfId="27493"/>
    <cellStyle name="差_行政公检法测算_19全县一般支 5" xfId="27494"/>
    <cellStyle name="差_行政公检法测算_19全县一般支 6" xfId="27495"/>
    <cellStyle name="差_行政公检法测算_19全县一般支 7" xfId="27496"/>
    <cellStyle name="差_行政公检法测算_19全县一般支 8" xfId="27497"/>
    <cellStyle name="差_行政公检法测算_19全县一般支 9" xfId="27498"/>
    <cellStyle name="差_行政公检法测算_Sheet3" xfId="27499"/>
    <cellStyle name="差_行政公检法测算_Sheet3 10" xfId="27500"/>
    <cellStyle name="差_行政公检法测算_Sheet3 11" xfId="27501"/>
    <cellStyle name="差_行政公检法测算_Sheet3 12" xfId="27502"/>
    <cellStyle name="差_行政公检法测算_Sheet3 13" xfId="27503"/>
    <cellStyle name="差_行政公检法测算_Sheet3 14" xfId="27504"/>
    <cellStyle name="差_行政公检法测算_Sheet3 15" xfId="27505"/>
    <cellStyle name="差_行政公检法测算_Sheet3 16" xfId="27506"/>
    <cellStyle name="差_行政公检法测算_Sheet3 17" xfId="27507"/>
    <cellStyle name="差_行政公检法测算_Sheet3 18" xfId="27508"/>
    <cellStyle name="差_行政公检法测算_Sheet3 2" xfId="27509"/>
    <cellStyle name="差_行政公检法测算_Sheet3 3" xfId="27510"/>
    <cellStyle name="差_行政公检法测算_Sheet3 4" xfId="27511"/>
    <cellStyle name="差_行政公检法测算_Sheet3 5" xfId="27512"/>
    <cellStyle name="差_行政公检法测算_Sheet3 6" xfId="27513"/>
    <cellStyle name="差_行政公检法测算_Sheet3 7" xfId="27514"/>
    <cellStyle name="差_行政公检法测算_Sheet3 8" xfId="27515"/>
    <cellStyle name="差_行政公检法测算_Sheet3 9" xfId="27516"/>
    <cellStyle name="差_行政公检法测算_不含人员经费系数" xfId="27517"/>
    <cellStyle name="差_行政公检法测算_不含人员经费系数_19基金转移支付表" xfId="27518"/>
    <cellStyle name="差_行政公检法测算_不含人员经费系数_19基金转移支付表 10" xfId="27519"/>
    <cellStyle name="差_行政公检法测算_不含人员经费系数_19基金转移支付表 11" xfId="27520"/>
    <cellStyle name="差_行政公检法测算_不含人员经费系数_19基金转移支付表 12" xfId="27521"/>
    <cellStyle name="差_行政公检法测算_不含人员经费系数_19基金转移支付表 13" xfId="27522"/>
    <cellStyle name="差_行政公检法测算_不含人员经费系数_19基金转移支付表 14" xfId="27523"/>
    <cellStyle name="差_行政公检法测算_不含人员经费系数_19基金转移支付表 15" xfId="27524"/>
    <cellStyle name="差_行政公检法测算_不含人员经费系数_19基金转移支付表 16" xfId="27525"/>
    <cellStyle name="差_行政公检法测算_不含人员经费系数_19基金转移支付表 17" xfId="27526"/>
    <cellStyle name="差_行政公检法测算_不含人员经费系数_19基金转移支付表 18" xfId="27527"/>
    <cellStyle name="差_行政公检法测算_不含人员经费系数_19基金转移支付表 2" xfId="27528"/>
    <cellStyle name="差_行政公检法测算_不含人员经费系数_19基金转移支付表 3" xfId="27529"/>
    <cellStyle name="差_行政公检法测算_不含人员经费系数_19基金转移支付表 4" xfId="27530"/>
    <cellStyle name="差_行政公检法测算_不含人员经费系数_19基金转移支付表 5" xfId="27531"/>
    <cellStyle name="差_行政公检法测算_不含人员经费系数_19基金转移支付表 6" xfId="27532"/>
    <cellStyle name="差_行政公检法测算_不含人员经费系数_19基金转移支付表 7" xfId="27533"/>
    <cellStyle name="差_行政公检法测算_不含人员经费系数_19基金转移支付表 8" xfId="27534"/>
    <cellStyle name="差_行政公检法测算_不含人员经费系数_19基金转移支付表 9" xfId="27535"/>
    <cellStyle name="差_行政公检法测算_不含人员经费系数_19全县一般支" xfId="27536"/>
    <cellStyle name="差_行政公检法测算_不含人员经费系数_19全县一般支 10" xfId="27537"/>
    <cellStyle name="差_行政公检法测算_不含人员经费系数_19全县一般支 11" xfId="27538"/>
    <cellStyle name="差_行政公检法测算_不含人员经费系数_19全县一般支 12" xfId="27539"/>
    <cellStyle name="差_行政公检法测算_不含人员经费系数_19全县一般支 13" xfId="27540"/>
    <cellStyle name="差_行政公检法测算_不含人员经费系数_19全县一般支 14" xfId="27541"/>
    <cellStyle name="差_行政公检法测算_不含人员经费系数_19全县一般支 15" xfId="27542"/>
    <cellStyle name="差_行政公检法测算_不含人员经费系数_19全县一般支 16" xfId="27543"/>
    <cellStyle name="差_行政公检法测算_不含人员经费系数_19全县一般支 17" xfId="27544"/>
    <cellStyle name="差_行政公检法测算_不含人员经费系数_19全县一般支 18" xfId="27545"/>
    <cellStyle name="差_行政公检法测算_不含人员经费系数_19全县一般支 2" xfId="27546"/>
    <cellStyle name="差_行政公检法测算_不含人员经费系数_19全县一般支 3" xfId="27547"/>
    <cellStyle name="差_行政公检法测算_不含人员经费系数_19全县一般支 4" xfId="27548"/>
    <cellStyle name="差_行政公检法测算_不含人员经费系数_19全县一般支 5" xfId="27549"/>
    <cellStyle name="差_行政公检法测算_不含人员经费系数_19全县一般支 6" xfId="27550"/>
    <cellStyle name="差_行政公检法测算_不含人员经费系数_19全县一般支 7" xfId="27551"/>
    <cellStyle name="差_行政公检法测算_不含人员经费系数_19全县一般支 8" xfId="27552"/>
    <cellStyle name="差_行政公检法测算_不含人员经费系数_19全县一般支 9" xfId="27553"/>
    <cellStyle name="差_行政公检法测算_不含人员经费系数_Sheet3" xfId="27554"/>
    <cellStyle name="差_行政公检法测算_不含人员经费系数_Sheet3 10" xfId="27555"/>
    <cellStyle name="差_行政公检法测算_不含人员经费系数_Sheet3 11" xfId="27556"/>
    <cellStyle name="差_行政公检法测算_不含人员经费系数_Sheet3 12" xfId="27557"/>
    <cellStyle name="差_行政公检法测算_不含人员经费系数_Sheet3 13" xfId="27558"/>
    <cellStyle name="差_行政公检法测算_不含人员经费系数_Sheet3 14" xfId="27559"/>
    <cellStyle name="差_行政公检法测算_不含人员经费系数_Sheet3 15" xfId="27560"/>
    <cellStyle name="差_行政公检法测算_不含人员经费系数_Sheet3 16" xfId="27561"/>
    <cellStyle name="差_行政公检法测算_不含人员经费系数_Sheet3 17" xfId="27562"/>
    <cellStyle name="差_行政公检法测算_不含人员经费系数_Sheet3 18" xfId="27563"/>
    <cellStyle name="差_行政公检法测算_不含人员经费系数_Sheet3 2" xfId="27564"/>
    <cellStyle name="差_行政公检法测算_不含人员经费系数_Sheet3 3" xfId="27565"/>
    <cellStyle name="差_行政公检法测算_不含人员经费系数_Sheet3 4" xfId="27566"/>
    <cellStyle name="差_行政公检法测算_不含人员经费系数_Sheet3 5" xfId="27567"/>
    <cellStyle name="差_行政公检法测算_不含人员经费系数_Sheet3 6" xfId="27568"/>
    <cellStyle name="差_行政公检法测算_不含人员经费系数_Sheet3 7" xfId="27569"/>
    <cellStyle name="差_行政公检法测算_不含人员经费系数_Sheet3 8" xfId="27570"/>
    <cellStyle name="差_行政公检法测算_不含人员经费系数_Sheet3 9" xfId="27571"/>
    <cellStyle name="差_行政公检法测算_不含人员经费系数_古塔" xfId="27572"/>
    <cellStyle name="差_行政公检法测算_不含人员经费系数_义县" xfId="27573"/>
    <cellStyle name="差_行政公检法测算_古塔" xfId="27574"/>
    <cellStyle name="差_行政公检法测算_民生政策最低支出需求" xfId="27575"/>
    <cellStyle name="差_行政公检法测算_民生政策最低支出需求_19基金转移支付表" xfId="27576"/>
    <cellStyle name="差_行政公检法测算_民生政策最低支出需求_19基金转移支付表 10" xfId="27577"/>
    <cellStyle name="差_行政公检法测算_民生政策最低支出需求_19基金转移支付表 11" xfId="27578"/>
    <cellStyle name="差_行政公检法测算_民生政策最低支出需求_19基金转移支付表 12" xfId="27579"/>
    <cellStyle name="差_行政公检法测算_民生政策最低支出需求_19基金转移支付表 13" xfId="27580"/>
    <cellStyle name="差_行政公检法测算_民生政策最低支出需求_19基金转移支付表 14" xfId="27581"/>
    <cellStyle name="差_行政公检法测算_民生政策最低支出需求_19基金转移支付表 15" xfId="27582"/>
    <cellStyle name="差_行政公检法测算_民生政策最低支出需求_19基金转移支付表 16" xfId="27583"/>
    <cellStyle name="差_行政公检法测算_民生政策最低支出需求_19基金转移支付表 17" xfId="27584"/>
    <cellStyle name="差_行政公检法测算_民生政策最低支出需求_19基金转移支付表 18" xfId="27585"/>
    <cellStyle name="差_行政公检法测算_民生政策最低支出需求_19基金转移支付表 2" xfId="27586"/>
    <cellStyle name="差_行政公检法测算_民生政策最低支出需求_19基金转移支付表 3" xfId="27587"/>
    <cellStyle name="差_行政公检法测算_民生政策最低支出需求_19基金转移支付表 4" xfId="27588"/>
    <cellStyle name="差_行政公检法测算_民生政策最低支出需求_19基金转移支付表 5" xfId="27589"/>
    <cellStyle name="差_行政公检法测算_民生政策最低支出需求_19基金转移支付表 6" xfId="27590"/>
    <cellStyle name="差_行政公检法测算_民生政策最低支出需求_19基金转移支付表 7" xfId="27591"/>
    <cellStyle name="差_行政公检法测算_民生政策最低支出需求_19基金转移支付表 8" xfId="27592"/>
    <cellStyle name="差_行政公检法测算_民生政策最低支出需求_19基金转移支付表 9" xfId="27593"/>
    <cellStyle name="差_行政公检法测算_民生政策最低支出需求_19全县一般支" xfId="27594"/>
    <cellStyle name="差_行政公检法测算_民生政策最低支出需求_19全县一般支 10" xfId="27595"/>
    <cellStyle name="差_行政公检法测算_民生政策最低支出需求_19全县一般支 11" xfId="27596"/>
    <cellStyle name="差_行政公检法测算_民生政策最低支出需求_19全县一般支 12" xfId="27597"/>
    <cellStyle name="差_行政公检法测算_民生政策最低支出需求_19全县一般支 13" xfId="27598"/>
    <cellStyle name="差_行政公检法测算_民生政策最低支出需求_19全县一般支 14" xfId="27599"/>
    <cellStyle name="差_行政公检法测算_民生政策最低支出需求_19全县一般支 15" xfId="27600"/>
    <cellStyle name="差_行政公检法测算_民生政策最低支出需求_19全县一般支 16" xfId="27601"/>
    <cellStyle name="差_行政公检法测算_民生政策最低支出需求_19全县一般支 17" xfId="27602"/>
    <cellStyle name="差_行政公检法测算_民生政策最低支出需求_19全县一般支 18" xfId="27603"/>
    <cellStyle name="差_行政公检法测算_民生政策最低支出需求_19全县一般支 2" xfId="27604"/>
    <cellStyle name="差_行政公检法测算_民生政策最低支出需求_19全县一般支 3" xfId="27605"/>
    <cellStyle name="差_行政公检法测算_民生政策最低支出需求_19全县一般支 4" xfId="27606"/>
    <cellStyle name="差_行政公检法测算_民生政策最低支出需求_19全县一般支 5" xfId="27607"/>
    <cellStyle name="差_行政公检法测算_民生政策最低支出需求_19全县一般支 6" xfId="27608"/>
    <cellStyle name="差_行政公检法测算_民生政策最低支出需求_19全县一般支 7" xfId="27609"/>
    <cellStyle name="差_行政公检法测算_民生政策最低支出需求_19全县一般支 8" xfId="27610"/>
    <cellStyle name="差_行政公检法测算_民生政策最低支出需求_19全县一般支 9" xfId="27611"/>
    <cellStyle name="差_行政公检法测算_民生政策最低支出需求_Sheet3" xfId="27612"/>
    <cellStyle name="差_行政公检法测算_民生政策最低支出需求_Sheet3 10" xfId="27613"/>
    <cellStyle name="差_行政公检法测算_民生政策最低支出需求_Sheet3 11" xfId="27614"/>
    <cellStyle name="差_行政公检法测算_民生政策最低支出需求_Sheet3 12" xfId="27615"/>
    <cellStyle name="差_行政公检法测算_民生政策最低支出需求_Sheet3 13" xfId="27616"/>
    <cellStyle name="差_行政公检法测算_民生政策最低支出需求_Sheet3 14" xfId="27617"/>
    <cellStyle name="差_行政公检法测算_民生政策最低支出需求_Sheet3 15" xfId="27618"/>
    <cellStyle name="差_行政公检法测算_民生政策最低支出需求_Sheet3 16" xfId="27619"/>
    <cellStyle name="差_行政公检法测算_民生政策最低支出需求_Sheet3 17" xfId="27620"/>
    <cellStyle name="差_行政公检法测算_民生政策最低支出需求_Sheet3 18" xfId="27621"/>
    <cellStyle name="差_行政公检法测算_民生政策最低支出需求_Sheet3 2" xfId="27622"/>
    <cellStyle name="差_行政公检法测算_民生政策最低支出需求_Sheet3 3" xfId="27623"/>
    <cellStyle name="差_行政公检法测算_民生政策最低支出需求_Sheet3 4" xfId="27624"/>
    <cellStyle name="差_行政公检法测算_民生政策最低支出需求_Sheet3 5" xfId="27625"/>
    <cellStyle name="差_行政公检法测算_民生政策最低支出需求_Sheet3 6" xfId="27626"/>
    <cellStyle name="差_行政公检法测算_民生政策最低支出需求_Sheet3 7" xfId="27627"/>
    <cellStyle name="差_行政公检法测算_民生政策最低支出需求_Sheet3 8" xfId="27628"/>
    <cellStyle name="差_行政公检法测算_民生政策最低支出需求_Sheet3 9" xfId="27629"/>
    <cellStyle name="差_行政公检法测算_民生政策最低支出需求_古塔" xfId="27630"/>
    <cellStyle name="差_行政公检法测算_民生政策最低支出需求_义县" xfId="27631"/>
    <cellStyle name="差_行政公检法测算_县市旗测算-新科目（含人口规模效应）" xfId="27632"/>
    <cellStyle name="差_行政公检法测算_县市旗测算-新科目（含人口规模效应）_19基金转移支付表" xfId="27633"/>
    <cellStyle name="差_行政公检法测算_县市旗测算-新科目（含人口规模效应）_19基金转移支付表 10" xfId="27634"/>
    <cellStyle name="差_行政公检法测算_县市旗测算-新科目（含人口规模效应）_19基金转移支付表 11" xfId="27635"/>
    <cellStyle name="差_行政公检法测算_县市旗测算-新科目（含人口规模效应）_19基金转移支付表 12" xfId="27636"/>
    <cellStyle name="差_行政公检法测算_县市旗测算-新科目（含人口规模效应）_19基金转移支付表 13" xfId="27637"/>
    <cellStyle name="差_行政公检法测算_县市旗测算-新科目（含人口规模效应）_19基金转移支付表 14" xfId="27638"/>
    <cellStyle name="差_行政公检法测算_县市旗测算-新科目（含人口规模效应）_19基金转移支付表 15" xfId="27639"/>
    <cellStyle name="差_行政公检法测算_县市旗测算-新科目（含人口规模效应）_19基金转移支付表 16" xfId="27640"/>
    <cellStyle name="差_行政公检法测算_县市旗测算-新科目（含人口规模效应）_19基金转移支付表 17" xfId="27641"/>
    <cellStyle name="差_行政公检法测算_县市旗测算-新科目（含人口规模效应）_19基金转移支付表 18" xfId="27642"/>
    <cellStyle name="差_行政公检法测算_县市旗测算-新科目（含人口规模效应）_19基金转移支付表 2" xfId="27643"/>
    <cellStyle name="差_行政公检法测算_县市旗测算-新科目（含人口规模效应）_19基金转移支付表 3" xfId="27644"/>
    <cellStyle name="差_行政公检法测算_县市旗测算-新科目（含人口规模效应）_19基金转移支付表 4" xfId="27645"/>
    <cellStyle name="差_行政公检法测算_县市旗测算-新科目（含人口规模效应）_19基金转移支付表 5" xfId="27646"/>
    <cellStyle name="差_行政公检法测算_县市旗测算-新科目（含人口规模效应）_19基金转移支付表 6" xfId="27647"/>
    <cellStyle name="差_行政公检法测算_县市旗测算-新科目（含人口规模效应）_19基金转移支付表 7" xfId="27648"/>
    <cellStyle name="差_行政公检法测算_县市旗测算-新科目（含人口规模效应）_19基金转移支付表 8" xfId="27649"/>
    <cellStyle name="差_行政公检法测算_县市旗测算-新科目（含人口规模效应）_19基金转移支付表 9" xfId="27650"/>
    <cellStyle name="差_行政公检法测算_县市旗测算-新科目（含人口规模效应）_19全县一般支" xfId="27651"/>
    <cellStyle name="差_行政公检法测算_县市旗测算-新科目（含人口规模效应）_19全县一般支 10" xfId="27652"/>
    <cellStyle name="差_行政公检法测算_县市旗测算-新科目（含人口规模效应）_19全县一般支 11" xfId="27653"/>
    <cellStyle name="差_行政公检法测算_县市旗测算-新科目（含人口规模效应）_19全县一般支 12" xfId="27654"/>
    <cellStyle name="差_行政公检法测算_县市旗测算-新科目（含人口规模效应）_19全县一般支 13" xfId="27655"/>
    <cellStyle name="差_行政公检法测算_县市旗测算-新科目（含人口规模效应）_19全县一般支 14" xfId="27656"/>
    <cellStyle name="差_行政公检法测算_县市旗测算-新科目（含人口规模效应）_19全县一般支 15" xfId="27657"/>
    <cellStyle name="差_行政公检法测算_县市旗测算-新科目（含人口规模效应）_19全县一般支 16" xfId="27658"/>
    <cellStyle name="差_行政公检法测算_县市旗测算-新科目（含人口规模效应）_19全县一般支 17" xfId="27659"/>
    <cellStyle name="差_行政公检法测算_县市旗测算-新科目（含人口规模效应）_19全县一般支 18" xfId="27660"/>
    <cellStyle name="差_行政公检法测算_县市旗测算-新科目（含人口规模效应）_19全县一般支 2" xfId="27661"/>
    <cellStyle name="差_行政公检法测算_县市旗测算-新科目（含人口规模效应）_19全县一般支 3" xfId="27662"/>
    <cellStyle name="差_行政公检法测算_县市旗测算-新科目（含人口规模效应）_19全县一般支 4" xfId="27663"/>
    <cellStyle name="差_行政公检法测算_县市旗测算-新科目（含人口规模效应）_19全县一般支 5" xfId="27664"/>
    <cellStyle name="差_行政公检法测算_县市旗测算-新科目（含人口规模效应）_19全县一般支 6" xfId="27665"/>
    <cellStyle name="差_行政公检法测算_县市旗测算-新科目（含人口规模效应）_19全县一般支 7" xfId="27666"/>
    <cellStyle name="差_行政公检法测算_县市旗测算-新科目（含人口规模效应）_19全县一般支 8" xfId="27667"/>
    <cellStyle name="差_行政公检法测算_县市旗测算-新科目（含人口规模效应）_19全县一般支 9" xfId="27668"/>
    <cellStyle name="差_行政公检法测算_县市旗测算-新科目（含人口规模效应）_Sheet3" xfId="27669"/>
    <cellStyle name="差_行政公检法测算_县市旗测算-新科目（含人口规模效应）_Sheet3 10" xfId="27670"/>
    <cellStyle name="差_行政公检法测算_县市旗测算-新科目（含人口规模效应）_Sheet3 11" xfId="27671"/>
    <cellStyle name="差_行政公检法测算_县市旗测算-新科目（含人口规模效应）_Sheet3 12" xfId="27672"/>
    <cellStyle name="差_行政公检法测算_县市旗测算-新科目（含人口规模效应）_Sheet3 13" xfId="27673"/>
    <cellStyle name="差_行政公检法测算_县市旗测算-新科目（含人口规模效应）_Sheet3 14" xfId="27674"/>
    <cellStyle name="差_行政公检法测算_县市旗测算-新科目（含人口规模效应）_Sheet3 15" xfId="27675"/>
    <cellStyle name="差_行政公检法测算_县市旗测算-新科目（含人口规模效应）_Sheet3 16" xfId="27676"/>
    <cellStyle name="差_行政公检法测算_县市旗测算-新科目（含人口规模效应）_Sheet3 17" xfId="27677"/>
    <cellStyle name="差_行政公检法测算_县市旗测算-新科目（含人口规模效应）_Sheet3 18" xfId="27678"/>
    <cellStyle name="差_行政公检法测算_县市旗测算-新科目（含人口规模效应）_Sheet3 2" xfId="27679"/>
    <cellStyle name="差_行政公检法测算_县市旗测算-新科目（含人口规模效应）_Sheet3 3" xfId="27680"/>
    <cellStyle name="差_行政公检法测算_县市旗测算-新科目（含人口规模效应）_Sheet3 4" xfId="27681"/>
    <cellStyle name="差_行政公检法测算_县市旗测算-新科目（含人口规模效应）_Sheet3 5" xfId="27682"/>
    <cellStyle name="差_行政公检法测算_县市旗测算-新科目（含人口规模效应）_Sheet3 6" xfId="27683"/>
    <cellStyle name="差_行政公检法测算_县市旗测算-新科目（含人口规模效应）_Sheet3 7" xfId="27684"/>
    <cellStyle name="差_行政公检法测算_县市旗测算-新科目（含人口规模效应）_Sheet3 8" xfId="27685"/>
    <cellStyle name="差_行政公检法测算_县市旗测算-新科目（含人口规模效应）_Sheet3 9" xfId="27686"/>
    <cellStyle name="差_行政公检法测算_县市旗测算-新科目（含人口规模效应）_古塔" xfId="27687"/>
    <cellStyle name="差_行政公检法测算_县市旗测算-新科目（含人口规模效应）_义县" xfId="27688"/>
    <cellStyle name="差_行政公检法测算_义县" xfId="27689"/>
    <cellStyle name="差_一般预算平衡表" xfId="27690"/>
    <cellStyle name="差_一般预算平衡表_19基金转移支付表" xfId="27691"/>
    <cellStyle name="差_一般预算平衡表_19基金转移支付表 10" xfId="27692"/>
    <cellStyle name="差_一般预算平衡表_19基金转移支付表 11" xfId="27693"/>
    <cellStyle name="差_一般预算平衡表_19基金转移支付表 12" xfId="27694"/>
    <cellStyle name="差_一般预算平衡表_19基金转移支付表 13" xfId="27695"/>
    <cellStyle name="差_一般预算平衡表_19基金转移支付表 14" xfId="27696"/>
    <cellStyle name="差_一般预算平衡表_19基金转移支付表 15" xfId="27697"/>
    <cellStyle name="差_一般预算平衡表_19基金转移支付表 16" xfId="27698"/>
    <cellStyle name="差_一般预算平衡表_19基金转移支付表 17" xfId="27699"/>
    <cellStyle name="差_一般预算平衡表_19基金转移支付表 18" xfId="27700"/>
    <cellStyle name="差_一般预算平衡表_19基金转移支付表 2" xfId="27701"/>
    <cellStyle name="差_一般预算平衡表_19基金转移支付表 3" xfId="27702"/>
    <cellStyle name="差_一般预算平衡表_19基金转移支付表 4" xfId="27703"/>
    <cellStyle name="差_一般预算平衡表_19基金转移支付表 5" xfId="27704"/>
    <cellStyle name="差_一般预算平衡表_19基金转移支付表 6" xfId="27705"/>
    <cellStyle name="差_一般预算平衡表_19基金转移支付表 7" xfId="27706"/>
    <cellStyle name="差_一般预算平衡表_19基金转移支付表 8" xfId="27707"/>
    <cellStyle name="差_一般预算平衡表_19基金转移支付表 9" xfId="27708"/>
    <cellStyle name="差_一般预算平衡表_19全县一般支" xfId="27709"/>
    <cellStyle name="差_一般预算平衡表_19全县一般支 10" xfId="27710"/>
    <cellStyle name="差_一般预算平衡表_19全县一般支 11" xfId="27711"/>
    <cellStyle name="差_一般预算平衡表_19全县一般支 12" xfId="27712"/>
    <cellStyle name="差_一般预算平衡表_19全县一般支 13" xfId="27713"/>
    <cellStyle name="差_一般预算平衡表_19全县一般支 14" xfId="27714"/>
    <cellStyle name="差_一般预算平衡表_19全县一般支 15" xfId="27715"/>
    <cellStyle name="差_一般预算平衡表_19全县一般支 16" xfId="27716"/>
    <cellStyle name="差_一般预算平衡表_19全县一般支 17" xfId="27717"/>
    <cellStyle name="差_一般预算平衡表_19全县一般支 18" xfId="27718"/>
    <cellStyle name="差_一般预算平衡表_19全县一般支 2" xfId="27719"/>
    <cellStyle name="差_一般预算平衡表_19全县一般支 3" xfId="27720"/>
    <cellStyle name="差_一般预算平衡表_19全县一般支 4" xfId="27721"/>
    <cellStyle name="差_一般预算平衡表_19全县一般支 5" xfId="27722"/>
    <cellStyle name="差_一般预算平衡表_19全县一般支 6" xfId="27723"/>
    <cellStyle name="差_一般预算平衡表_19全县一般支 7" xfId="27724"/>
    <cellStyle name="差_一般预算平衡表_19全县一般支 8" xfId="27725"/>
    <cellStyle name="差_一般预算平衡表_19全县一般支 9" xfId="27726"/>
    <cellStyle name="差_一般预算平衡表_Sheet3" xfId="27727"/>
    <cellStyle name="差_一般预算平衡表_Sheet3 10" xfId="27728"/>
    <cellStyle name="差_一般预算平衡表_Sheet3 11" xfId="27729"/>
    <cellStyle name="差_一般预算平衡表_Sheet3 12" xfId="27730"/>
    <cellStyle name="差_一般预算平衡表_Sheet3 13" xfId="27731"/>
    <cellStyle name="差_一般预算平衡表_Sheet3 14" xfId="27732"/>
    <cellStyle name="差_一般预算平衡表_Sheet3 15" xfId="27733"/>
    <cellStyle name="差_一般预算平衡表_Sheet3 16" xfId="27734"/>
    <cellStyle name="差_一般预算平衡表_Sheet3 17" xfId="27735"/>
    <cellStyle name="差_一般预算平衡表_Sheet3 18" xfId="27736"/>
    <cellStyle name="差_一般预算平衡表_Sheet3 2" xfId="27737"/>
    <cellStyle name="差_一般预算平衡表_Sheet3 3" xfId="27738"/>
    <cellStyle name="差_一般预算平衡表_Sheet3 4" xfId="27739"/>
    <cellStyle name="差_一般预算平衡表_Sheet3 5" xfId="27740"/>
    <cellStyle name="差_一般预算平衡表_Sheet3 6" xfId="27741"/>
    <cellStyle name="差_一般预算平衡表_Sheet3 7" xfId="27742"/>
    <cellStyle name="差_一般预算平衡表_Sheet3 8" xfId="27743"/>
    <cellStyle name="差_一般预算平衡表_Sheet3 9" xfId="27744"/>
    <cellStyle name="差_一般预算平衡表_古塔" xfId="27745"/>
    <cellStyle name="差_一般预算平衡表_义县" xfId="27746"/>
    <cellStyle name="差_一般预算支出口径剔除表" xfId="27747"/>
    <cellStyle name="差_一般预算支出口径剔除表_19基金转移支付表" xfId="27748"/>
    <cellStyle name="差_一般预算支出口径剔除表_19基金转移支付表 10" xfId="27749"/>
    <cellStyle name="差_一般预算支出口径剔除表_19基金转移支付表 11" xfId="27750"/>
    <cellStyle name="差_一般预算支出口径剔除表_19基金转移支付表 12" xfId="27751"/>
    <cellStyle name="差_一般预算支出口径剔除表_19基金转移支付表 13" xfId="27752"/>
    <cellStyle name="差_一般预算支出口径剔除表_19基金转移支付表 14" xfId="27753"/>
    <cellStyle name="差_一般预算支出口径剔除表_19基金转移支付表 15" xfId="27754"/>
    <cellStyle name="差_一般预算支出口径剔除表_19基金转移支付表 16" xfId="27755"/>
    <cellStyle name="差_一般预算支出口径剔除表_19基金转移支付表 17" xfId="27756"/>
    <cellStyle name="差_一般预算支出口径剔除表_19基金转移支付表 18" xfId="27757"/>
    <cellStyle name="差_一般预算支出口径剔除表_19基金转移支付表 2" xfId="27758"/>
    <cellStyle name="差_一般预算支出口径剔除表_19基金转移支付表 3" xfId="27759"/>
    <cellStyle name="差_一般预算支出口径剔除表_19基金转移支付表 4" xfId="27760"/>
    <cellStyle name="差_一般预算支出口径剔除表_19基金转移支付表 5" xfId="27761"/>
    <cellStyle name="差_一般预算支出口径剔除表_19基金转移支付表 6" xfId="27762"/>
    <cellStyle name="差_一般预算支出口径剔除表_19基金转移支付表 7" xfId="27763"/>
    <cellStyle name="差_一般预算支出口径剔除表_19基金转移支付表 8" xfId="27764"/>
    <cellStyle name="差_一般预算支出口径剔除表_19基金转移支付表 9" xfId="27765"/>
    <cellStyle name="差_一般预算支出口径剔除表_19全县一般支" xfId="27766"/>
    <cellStyle name="差_一般预算支出口径剔除表_19全县一般支 10" xfId="27767"/>
    <cellStyle name="差_一般预算支出口径剔除表_19全县一般支 11" xfId="27768"/>
    <cellStyle name="差_一般预算支出口径剔除表_19全县一般支 12" xfId="27769"/>
    <cellStyle name="差_一般预算支出口径剔除表_19全县一般支 13" xfId="27770"/>
    <cellStyle name="差_一般预算支出口径剔除表_19全县一般支 14" xfId="27771"/>
    <cellStyle name="差_一般预算支出口径剔除表_19全县一般支 15" xfId="27772"/>
    <cellStyle name="差_一般预算支出口径剔除表_19全县一般支 16" xfId="27773"/>
    <cellStyle name="差_一般预算支出口径剔除表_19全县一般支 17" xfId="27774"/>
    <cellStyle name="差_一般预算支出口径剔除表_19全县一般支 18" xfId="27775"/>
    <cellStyle name="差_一般预算支出口径剔除表_19全县一般支 2" xfId="27776"/>
    <cellStyle name="差_一般预算支出口径剔除表_19全县一般支 3" xfId="27777"/>
    <cellStyle name="差_一般预算支出口径剔除表_19全县一般支 4" xfId="27778"/>
    <cellStyle name="差_一般预算支出口径剔除表_19全县一般支 5" xfId="27779"/>
    <cellStyle name="差_一般预算支出口径剔除表_19全县一般支 6" xfId="27780"/>
    <cellStyle name="差_一般预算支出口径剔除表_19全县一般支 7" xfId="27781"/>
    <cellStyle name="差_一般预算支出口径剔除表_19全县一般支 8" xfId="27782"/>
    <cellStyle name="差_一般预算支出口径剔除表_19全县一般支 9" xfId="27783"/>
    <cellStyle name="差_一般预算支出口径剔除表_Sheet3" xfId="27784"/>
    <cellStyle name="差_一般预算支出口径剔除表_Sheet3 10" xfId="27785"/>
    <cellStyle name="差_一般预算支出口径剔除表_Sheet3 11" xfId="27786"/>
    <cellStyle name="差_一般预算支出口径剔除表_Sheet3 12" xfId="27787"/>
    <cellStyle name="差_一般预算支出口径剔除表_Sheet3 13" xfId="27788"/>
    <cellStyle name="差_一般预算支出口径剔除表_Sheet3 14" xfId="27789"/>
    <cellStyle name="差_一般预算支出口径剔除表_Sheet3 15" xfId="27790"/>
    <cellStyle name="差_一般预算支出口径剔除表_Sheet3 16" xfId="27791"/>
    <cellStyle name="差_一般预算支出口径剔除表_Sheet3 17" xfId="27792"/>
    <cellStyle name="差_一般预算支出口径剔除表_Sheet3 18" xfId="27793"/>
    <cellStyle name="差_一般预算支出口径剔除表_Sheet3 2" xfId="27794"/>
    <cellStyle name="差_一般预算支出口径剔除表_Sheet3 3" xfId="27795"/>
    <cellStyle name="差_一般预算支出口径剔除表_Sheet3 4" xfId="27796"/>
    <cellStyle name="差_一般预算支出口径剔除表_Sheet3 5" xfId="27797"/>
    <cellStyle name="差_一般预算支出口径剔除表_Sheet3 6" xfId="27798"/>
    <cellStyle name="差_一般预算支出口径剔除表_Sheet3 7" xfId="27799"/>
    <cellStyle name="差_一般预算支出口径剔除表_Sheet3 8" xfId="27800"/>
    <cellStyle name="差_一般预算支出口径剔除表_Sheet3 9" xfId="27801"/>
    <cellStyle name="差_一般预算支出口径剔除表_古塔" xfId="27802"/>
    <cellStyle name="差_一般预算支出口径剔除表_义县" xfId="27803"/>
    <cellStyle name="差_义县" xfId="27804"/>
    <cellStyle name="差_云南 缺口县区测算(地方填报)" xfId="27805"/>
    <cellStyle name="差_云南 缺口县区测算(地方填报)_19基金转移支付表" xfId="27806"/>
    <cellStyle name="差_云南 缺口县区测算(地方填报)_19基金转移支付表 10" xfId="27807"/>
    <cellStyle name="差_云南 缺口县区测算(地方填报)_19基金转移支付表 11" xfId="27808"/>
    <cellStyle name="差_云南 缺口县区测算(地方填报)_19基金转移支付表 12" xfId="27809"/>
    <cellStyle name="差_云南 缺口县区测算(地方填报)_19基金转移支付表 13" xfId="27810"/>
    <cellStyle name="差_云南 缺口县区测算(地方填报)_19基金转移支付表 14" xfId="27811"/>
    <cellStyle name="差_云南 缺口县区测算(地方填报)_19基金转移支付表 15" xfId="27812"/>
    <cellStyle name="差_云南 缺口县区测算(地方填报)_19基金转移支付表 16" xfId="27813"/>
    <cellStyle name="差_云南 缺口县区测算(地方填报)_19基金转移支付表 17" xfId="27814"/>
    <cellStyle name="差_云南 缺口县区测算(地方填报)_19基金转移支付表 18" xfId="27815"/>
    <cellStyle name="差_云南 缺口县区测算(地方填报)_19基金转移支付表 2" xfId="27816"/>
    <cellStyle name="差_云南 缺口县区测算(地方填报)_19基金转移支付表 3" xfId="27817"/>
    <cellStyle name="差_云南 缺口县区测算(地方填报)_19基金转移支付表 4" xfId="27818"/>
    <cellStyle name="差_云南 缺口县区测算(地方填报)_19基金转移支付表 5" xfId="27819"/>
    <cellStyle name="差_云南 缺口县区测算(地方填报)_19基金转移支付表 6" xfId="27820"/>
    <cellStyle name="差_云南 缺口县区测算(地方填报)_19基金转移支付表 7" xfId="27821"/>
    <cellStyle name="差_云南 缺口县区测算(地方填报)_19基金转移支付表 8" xfId="27822"/>
    <cellStyle name="差_云南 缺口县区测算(地方填报)_19基金转移支付表 9" xfId="27823"/>
    <cellStyle name="差_云南 缺口县区测算(地方填报)_19全县一般支" xfId="27824"/>
    <cellStyle name="差_云南 缺口县区测算(地方填报)_19全县一般支 10" xfId="27825"/>
    <cellStyle name="差_云南 缺口县区测算(地方填报)_19全县一般支 11" xfId="27826"/>
    <cellStyle name="差_云南 缺口县区测算(地方填报)_19全县一般支 12" xfId="27827"/>
    <cellStyle name="差_云南 缺口县区测算(地方填报)_19全县一般支 13" xfId="27828"/>
    <cellStyle name="差_云南 缺口县区测算(地方填报)_19全县一般支 14" xfId="27829"/>
    <cellStyle name="差_云南 缺口县区测算(地方填报)_19全县一般支 15" xfId="27830"/>
    <cellStyle name="差_云南 缺口县区测算(地方填报)_19全县一般支 16" xfId="27831"/>
    <cellStyle name="差_云南 缺口县区测算(地方填报)_19全县一般支 17" xfId="27832"/>
    <cellStyle name="差_云南 缺口县区测算(地方填报)_19全县一般支 18" xfId="27833"/>
    <cellStyle name="差_云南 缺口县区测算(地方填报)_19全县一般支 2" xfId="27834"/>
    <cellStyle name="差_云南 缺口县区测算(地方填报)_19全县一般支 3" xfId="27835"/>
    <cellStyle name="差_云南 缺口县区测算(地方填报)_19全县一般支 4" xfId="27836"/>
    <cellStyle name="差_云南 缺口县区测算(地方填报)_19全县一般支 5" xfId="27837"/>
    <cellStyle name="差_云南 缺口县区测算(地方填报)_19全县一般支 6" xfId="27838"/>
    <cellStyle name="差_云南 缺口县区测算(地方填报)_19全县一般支 7" xfId="27839"/>
    <cellStyle name="差_云南 缺口县区测算(地方填报)_19全县一般支 8" xfId="27840"/>
    <cellStyle name="差_云南 缺口县区测算(地方填报)_19全县一般支 9" xfId="27841"/>
    <cellStyle name="差_云南 缺口县区测算(地方填报)_Sheet3" xfId="27842"/>
    <cellStyle name="差_云南 缺口县区测算(地方填报)_Sheet3 10" xfId="27843"/>
    <cellStyle name="差_云南 缺口县区测算(地方填报)_Sheet3 11" xfId="27844"/>
    <cellStyle name="差_云南 缺口县区测算(地方填报)_Sheet3 12" xfId="27845"/>
    <cellStyle name="差_云南 缺口县区测算(地方填报)_Sheet3 13" xfId="27846"/>
    <cellStyle name="差_云南 缺口县区测算(地方填报)_Sheet3 14" xfId="27847"/>
    <cellStyle name="差_云南 缺口县区测算(地方填报)_Sheet3 15" xfId="27848"/>
    <cellStyle name="差_云南 缺口县区测算(地方填报)_Sheet3 16" xfId="27849"/>
    <cellStyle name="差_云南 缺口县区测算(地方填报)_Sheet3 17" xfId="27850"/>
    <cellStyle name="差_云南 缺口县区测算(地方填报)_Sheet3 18" xfId="27851"/>
    <cellStyle name="差_云南 缺口县区测算(地方填报)_Sheet3 2" xfId="27852"/>
    <cellStyle name="差_云南 缺口县区测算(地方填报)_Sheet3 3" xfId="27853"/>
    <cellStyle name="差_云南 缺口县区测算(地方填报)_Sheet3 4" xfId="27854"/>
    <cellStyle name="差_云南 缺口县区测算(地方填报)_Sheet3 5" xfId="27855"/>
    <cellStyle name="差_云南 缺口县区测算(地方填报)_Sheet3 6" xfId="27856"/>
    <cellStyle name="差_云南 缺口县区测算(地方填报)_Sheet3 7" xfId="27857"/>
    <cellStyle name="差_云南 缺口县区测算(地方填报)_Sheet3 8" xfId="27858"/>
    <cellStyle name="差_云南 缺口县区测算(地方填报)_Sheet3 9" xfId="27859"/>
    <cellStyle name="差_云南 缺口县区测算(地方填报)_古塔" xfId="27860"/>
    <cellStyle name="差_云南 缺口县区测算(地方填报)_义县" xfId="27861"/>
    <cellStyle name="差_云南省2008年转移支付测算——州市本级考核部分及政策性测算" xfId="27862"/>
    <cellStyle name="差_云南省2008年转移支付测算——州市本级考核部分及政策性测算_19基金转移支付表" xfId="27863"/>
    <cellStyle name="差_云南省2008年转移支付测算——州市本级考核部分及政策性测算_19基金转移支付表 10" xfId="27864"/>
    <cellStyle name="差_云南省2008年转移支付测算——州市本级考核部分及政策性测算_19基金转移支付表 11" xfId="27865"/>
    <cellStyle name="差_云南省2008年转移支付测算——州市本级考核部分及政策性测算_19基金转移支付表 12" xfId="27866"/>
    <cellStyle name="差_云南省2008年转移支付测算——州市本级考核部分及政策性测算_19基金转移支付表 13" xfId="27867"/>
    <cellStyle name="差_云南省2008年转移支付测算——州市本级考核部分及政策性测算_19基金转移支付表 14" xfId="27868"/>
    <cellStyle name="差_云南省2008年转移支付测算——州市本级考核部分及政策性测算_19基金转移支付表 15" xfId="27869"/>
    <cellStyle name="差_云南省2008年转移支付测算——州市本级考核部分及政策性测算_19基金转移支付表 16" xfId="27870"/>
    <cellStyle name="差_云南省2008年转移支付测算——州市本级考核部分及政策性测算_19基金转移支付表 17" xfId="27871"/>
    <cellStyle name="差_云南省2008年转移支付测算——州市本级考核部分及政策性测算_19基金转移支付表 18" xfId="27872"/>
    <cellStyle name="差_云南省2008年转移支付测算——州市本级考核部分及政策性测算_19基金转移支付表 2" xfId="27873"/>
    <cellStyle name="差_云南省2008年转移支付测算——州市本级考核部分及政策性测算_19基金转移支付表 3" xfId="27874"/>
    <cellStyle name="差_云南省2008年转移支付测算——州市本级考核部分及政策性测算_19基金转移支付表 4" xfId="27875"/>
    <cellStyle name="差_云南省2008年转移支付测算——州市本级考核部分及政策性测算_19基金转移支付表 5" xfId="27876"/>
    <cellStyle name="差_云南省2008年转移支付测算——州市本级考核部分及政策性测算_19基金转移支付表 6" xfId="27877"/>
    <cellStyle name="差_云南省2008年转移支付测算——州市本级考核部分及政策性测算_19基金转移支付表 7" xfId="27878"/>
    <cellStyle name="差_云南省2008年转移支付测算——州市本级考核部分及政策性测算_19基金转移支付表 8" xfId="27879"/>
    <cellStyle name="差_云南省2008年转移支付测算——州市本级考核部分及政策性测算_19基金转移支付表 9" xfId="27880"/>
    <cellStyle name="差_云南省2008年转移支付测算——州市本级考核部分及政策性测算_19全县一般支" xfId="27881"/>
    <cellStyle name="差_云南省2008年转移支付测算——州市本级考核部分及政策性测算_19全县一般支 10" xfId="27882"/>
    <cellStyle name="差_云南省2008年转移支付测算——州市本级考核部分及政策性测算_19全县一般支 11" xfId="27883"/>
    <cellStyle name="差_云南省2008年转移支付测算——州市本级考核部分及政策性测算_19全县一般支 12" xfId="27884"/>
    <cellStyle name="差_云南省2008年转移支付测算——州市本级考核部分及政策性测算_19全县一般支 13" xfId="27885"/>
    <cellStyle name="差_云南省2008年转移支付测算——州市本级考核部分及政策性测算_19全县一般支 14" xfId="27886"/>
    <cellStyle name="差_云南省2008年转移支付测算——州市本级考核部分及政策性测算_19全县一般支 15" xfId="27887"/>
    <cellStyle name="差_云南省2008年转移支付测算——州市本级考核部分及政策性测算_19全县一般支 16" xfId="27888"/>
    <cellStyle name="差_云南省2008年转移支付测算——州市本级考核部分及政策性测算_19全县一般支 17" xfId="27889"/>
    <cellStyle name="差_云南省2008年转移支付测算——州市本级考核部分及政策性测算_19全县一般支 18" xfId="27890"/>
    <cellStyle name="差_云南省2008年转移支付测算——州市本级考核部分及政策性测算_19全县一般支 2" xfId="27891"/>
    <cellStyle name="差_云南省2008年转移支付测算——州市本级考核部分及政策性测算_19全县一般支 3" xfId="27892"/>
    <cellStyle name="差_云南省2008年转移支付测算——州市本级考核部分及政策性测算_19全县一般支 4" xfId="27893"/>
    <cellStyle name="差_云南省2008年转移支付测算——州市本级考核部分及政策性测算_19全县一般支 5" xfId="27894"/>
    <cellStyle name="差_云南省2008年转移支付测算——州市本级考核部分及政策性测算_19全县一般支 6" xfId="27895"/>
    <cellStyle name="差_云南省2008年转移支付测算——州市本级考核部分及政策性测算_19全县一般支 7" xfId="27896"/>
    <cellStyle name="差_云南省2008年转移支付测算——州市本级考核部分及政策性测算_19全县一般支 8" xfId="27897"/>
    <cellStyle name="差_云南省2008年转移支付测算——州市本级考核部分及政策性测算_19全县一般支 9" xfId="27898"/>
    <cellStyle name="差_云南省2008年转移支付测算——州市本级考核部分及政策性测算_Sheet3" xfId="27899"/>
    <cellStyle name="差_云南省2008年转移支付测算——州市本级考核部分及政策性测算_Sheet3 10" xfId="27900"/>
    <cellStyle name="差_云南省2008年转移支付测算——州市本级考核部分及政策性测算_Sheet3 11" xfId="27901"/>
    <cellStyle name="差_云南省2008年转移支付测算——州市本级考核部分及政策性测算_Sheet3 12" xfId="27902"/>
    <cellStyle name="差_云南省2008年转移支付测算——州市本级考核部分及政策性测算_Sheet3 13" xfId="27903"/>
    <cellStyle name="差_云南省2008年转移支付测算——州市本级考核部分及政策性测算_Sheet3 14" xfId="27904"/>
    <cellStyle name="差_云南省2008年转移支付测算——州市本级考核部分及政策性测算_Sheet3 15" xfId="27905"/>
    <cellStyle name="差_云南省2008年转移支付测算——州市本级考核部分及政策性测算_Sheet3 16" xfId="27906"/>
    <cellStyle name="差_云南省2008年转移支付测算——州市本级考核部分及政策性测算_Sheet3 17" xfId="27907"/>
    <cellStyle name="差_云南省2008年转移支付测算——州市本级考核部分及政策性测算_Sheet3 18" xfId="27908"/>
    <cellStyle name="差_云南省2008年转移支付测算——州市本级考核部分及政策性测算_Sheet3 2" xfId="27909"/>
    <cellStyle name="差_云南省2008年转移支付测算——州市本级考核部分及政策性测算_Sheet3 3" xfId="27910"/>
    <cellStyle name="差_云南省2008年转移支付测算——州市本级考核部分及政策性测算_Sheet3 4" xfId="27911"/>
    <cellStyle name="差_云南省2008年转移支付测算——州市本级考核部分及政策性测算_Sheet3 5" xfId="27912"/>
    <cellStyle name="差_云南省2008年转移支付测算——州市本级考核部分及政策性测算_Sheet3 6" xfId="27913"/>
    <cellStyle name="差_云南省2008年转移支付测算——州市本级考核部分及政策性测算_Sheet3 7" xfId="27914"/>
    <cellStyle name="差_云南省2008年转移支付测算——州市本级考核部分及政策性测算_Sheet3 8" xfId="27915"/>
    <cellStyle name="差_云南省2008年转移支付测算——州市本级考核部分及政策性测算_Sheet3 9" xfId="27916"/>
    <cellStyle name="差_云南省2008年转移支付测算——州市本级考核部分及政策性测算_古塔" xfId="27917"/>
    <cellStyle name="差_云南省2008年转移支付测算——州市本级考核部分及政策性测算_义县" xfId="27918"/>
    <cellStyle name="差_支出（当年财力）" xfId="27919"/>
    <cellStyle name="差_支出（当年财力）_19基金转移支付表" xfId="27920"/>
    <cellStyle name="差_支出（当年财力）_19基金转移支付表 10" xfId="27921"/>
    <cellStyle name="差_支出（当年财力）_19基金转移支付表 11" xfId="27922"/>
    <cellStyle name="差_支出（当年财力）_19基金转移支付表 12" xfId="27923"/>
    <cellStyle name="差_支出（当年财力）_19基金转移支付表 13" xfId="27924"/>
    <cellStyle name="差_支出（当年财力）_19基金转移支付表 14" xfId="27925"/>
    <cellStyle name="差_支出（当年财力）_19基金转移支付表 15" xfId="27926"/>
    <cellStyle name="差_支出（当年财力）_19基金转移支付表 16" xfId="27927"/>
    <cellStyle name="差_支出（当年财力）_19基金转移支付表 17" xfId="27928"/>
    <cellStyle name="差_支出（当年财力）_19基金转移支付表 18" xfId="27929"/>
    <cellStyle name="差_支出（当年财力）_19基金转移支付表 2" xfId="27930"/>
    <cellStyle name="差_支出（当年财力）_19基金转移支付表 3" xfId="27931"/>
    <cellStyle name="差_支出（当年财力）_19基金转移支付表 4" xfId="27932"/>
    <cellStyle name="差_支出（当年财力）_19基金转移支付表 5" xfId="27933"/>
    <cellStyle name="差_支出（当年财力）_19基金转移支付表 6" xfId="27934"/>
    <cellStyle name="差_支出（当年财力）_19基金转移支付表 7" xfId="27935"/>
    <cellStyle name="差_支出（当年财力）_19基金转移支付表 8" xfId="27936"/>
    <cellStyle name="差_支出（当年财力）_19基金转移支付表 9" xfId="27937"/>
    <cellStyle name="差_支出（当年财力）_19全县一般支" xfId="27938"/>
    <cellStyle name="差_支出（当年财力）_19全县一般支 10" xfId="27939"/>
    <cellStyle name="差_支出（当年财力）_19全县一般支 11" xfId="27940"/>
    <cellStyle name="差_支出（当年财力）_19全县一般支 12" xfId="27941"/>
    <cellStyle name="差_支出（当年财力）_19全县一般支 13" xfId="27942"/>
    <cellStyle name="差_支出（当年财力）_19全县一般支 14" xfId="27943"/>
    <cellStyle name="差_支出（当年财力）_19全县一般支 15" xfId="27944"/>
    <cellStyle name="差_支出（当年财力）_19全县一般支 16" xfId="27945"/>
    <cellStyle name="差_支出（当年财力）_19全县一般支 17" xfId="27946"/>
    <cellStyle name="差_支出（当年财力）_19全县一般支 18" xfId="27947"/>
    <cellStyle name="差_支出（当年财力）_19全县一般支 2" xfId="27948"/>
    <cellStyle name="差_支出（当年财力）_19全县一般支 3" xfId="27949"/>
    <cellStyle name="差_支出（当年财力）_19全县一般支 4" xfId="27950"/>
    <cellStyle name="差_支出（当年财力）_19全县一般支 5" xfId="27951"/>
    <cellStyle name="差_支出（当年财力）_19全县一般支 6" xfId="27952"/>
    <cellStyle name="差_支出（当年财力）_19全县一般支 7" xfId="27953"/>
    <cellStyle name="差_支出（当年财力）_19全县一般支 8" xfId="27954"/>
    <cellStyle name="差_支出（当年财力）_19全县一般支 9" xfId="27955"/>
    <cellStyle name="差_支出（当年财力）_Sheet3" xfId="27956"/>
    <cellStyle name="差_支出（当年财力）_Sheet3 10" xfId="27957"/>
    <cellStyle name="差_支出（当年财力）_Sheet3 11" xfId="27958"/>
    <cellStyle name="差_支出（当年财力）_Sheet3 12" xfId="27959"/>
    <cellStyle name="差_支出（当年财力）_Sheet3 13" xfId="27960"/>
    <cellStyle name="差_支出（当年财力）_Sheet3 14" xfId="27961"/>
    <cellStyle name="差_支出（当年财力）_Sheet3 15" xfId="27962"/>
    <cellStyle name="差_支出（当年财力）_Sheet3 16" xfId="27963"/>
    <cellStyle name="差_支出（当年财力）_Sheet3 17" xfId="27964"/>
    <cellStyle name="差_支出（当年财力）_Sheet3 18" xfId="27965"/>
    <cellStyle name="差_支出（当年财力）_Sheet3 2" xfId="27966"/>
    <cellStyle name="差_支出（当年财力）_Sheet3 3" xfId="27967"/>
    <cellStyle name="差_支出（当年财力）_Sheet3 4" xfId="27968"/>
    <cellStyle name="差_支出（当年财力）_Sheet3 5" xfId="27969"/>
    <cellStyle name="差_支出（当年财力）_Sheet3 6" xfId="27970"/>
    <cellStyle name="差_支出（当年财力）_Sheet3 7" xfId="27971"/>
    <cellStyle name="差_支出（当年财力）_Sheet3 8" xfId="27972"/>
    <cellStyle name="差_支出（当年财力）_Sheet3 9" xfId="27973"/>
    <cellStyle name="差_支出（当年财力）_古塔" xfId="27974"/>
    <cellStyle name="差_支出（当年财力）_义县" xfId="27975"/>
    <cellStyle name="差_重点民生支出需求测算表社保（农村低保）081112" xfId="27976"/>
    <cellStyle name="差_重点民生支出需求测算表社保（农村低保）081112 10" xfId="27977"/>
    <cellStyle name="差_重点民生支出需求测算表社保（农村低保）081112 11" xfId="27978"/>
    <cellStyle name="差_重点民生支出需求测算表社保（农村低保）081112 12" xfId="27979"/>
    <cellStyle name="差_重点民生支出需求测算表社保（农村低保）081112 13" xfId="27980"/>
    <cellStyle name="差_重点民生支出需求测算表社保（农村低保）081112 14" xfId="27981"/>
    <cellStyle name="差_重点民生支出需求测算表社保（农村低保）081112 15" xfId="27982"/>
    <cellStyle name="差_重点民生支出需求测算表社保（农村低保）081112 16" xfId="27983"/>
    <cellStyle name="差_重点民生支出需求测算表社保（农村低保）081112 17" xfId="27984"/>
    <cellStyle name="差_重点民生支出需求测算表社保（农村低保）081112 18" xfId="27985"/>
    <cellStyle name="差_重点民生支出需求测算表社保（农村低保）081112 19" xfId="27986"/>
    <cellStyle name="差_重点民生支出需求测算表社保（农村低保）081112 2" xfId="27987"/>
    <cellStyle name="差_重点民生支出需求测算表社保（农村低保）081112 20" xfId="27988"/>
    <cellStyle name="差_重点民生支出需求测算表社保（农村低保）081112 3" xfId="27989"/>
    <cellStyle name="差_重点民生支出需求测算表社保（农村低保）081112 4" xfId="27990"/>
    <cellStyle name="差_重点民生支出需求测算表社保（农村低保）081112 5" xfId="27991"/>
    <cellStyle name="差_重点民生支出需求测算表社保（农村低保）081112 6" xfId="27992"/>
    <cellStyle name="差_重点民生支出需求测算表社保（农村低保）081112 7" xfId="27993"/>
    <cellStyle name="差_重点民生支出需求测算表社保（农村低保）081112 8" xfId="27994"/>
    <cellStyle name="差_重点民生支出需求测算表社保（农村低保）081112 9" xfId="27995"/>
    <cellStyle name="差_重点民生支出需求测算表社保（农村低保）081112_19基金转移支付表" xfId="27996"/>
    <cellStyle name="差_重点民生支出需求测算表社保（农村低保）081112_19基金转移支付表 10" xfId="27997"/>
    <cellStyle name="差_重点民生支出需求测算表社保（农村低保）081112_19基金转移支付表 11" xfId="27998"/>
    <cellStyle name="差_重点民生支出需求测算表社保（农村低保）081112_19基金转移支付表 12" xfId="27999"/>
    <cellStyle name="差_重点民生支出需求测算表社保（农村低保）081112_19基金转移支付表 13" xfId="28000"/>
    <cellStyle name="差_重点民生支出需求测算表社保（农村低保）081112_19基金转移支付表 14" xfId="28001"/>
    <cellStyle name="差_重点民生支出需求测算表社保（农村低保）081112_19基金转移支付表 15" xfId="28002"/>
    <cellStyle name="差_重点民生支出需求测算表社保（农村低保）081112_19基金转移支付表 16" xfId="28003"/>
    <cellStyle name="差_重点民生支出需求测算表社保（农村低保）081112_19基金转移支付表 17" xfId="28004"/>
    <cellStyle name="差_重点民生支出需求测算表社保（农村低保）081112_19基金转移支付表 18" xfId="28005"/>
    <cellStyle name="差_重点民生支出需求测算表社保（农村低保）081112_19基金转移支付表 19" xfId="28006"/>
    <cellStyle name="差_重点民生支出需求测算表社保（农村低保）081112_19基金转移支付表 2" xfId="28007"/>
    <cellStyle name="差_重点民生支出需求测算表社保（农村低保）081112_19基金转移支付表 20" xfId="28008"/>
    <cellStyle name="差_重点民生支出需求测算表社保（农村低保）081112_19基金转移支付表 3" xfId="28009"/>
    <cellStyle name="差_重点民生支出需求测算表社保（农村低保）081112_19基金转移支付表 4" xfId="28010"/>
    <cellStyle name="差_重点民生支出需求测算表社保（农村低保）081112_19基金转移支付表 5" xfId="28011"/>
    <cellStyle name="差_重点民生支出需求测算表社保（农村低保）081112_19基金转移支付表 6" xfId="28012"/>
    <cellStyle name="差_重点民生支出需求测算表社保（农村低保）081112_19基金转移支付表 7" xfId="28013"/>
    <cellStyle name="差_重点民生支出需求测算表社保（农村低保）081112_19基金转移支付表 8" xfId="28014"/>
    <cellStyle name="差_重点民生支出需求测算表社保（农村低保）081112_19基金转移支付表 9" xfId="28015"/>
    <cellStyle name="差_重点民生支出需求测算表社保（农村低保）081112_19全县一般支" xfId="28016"/>
    <cellStyle name="差_重点民生支出需求测算表社保（农村低保）081112_19全县一般支 10" xfId="28017"/>
    <cellStyle name="差_重点民生支出需求测算表社保（农村低保）081112_19全县一般支 11" xfId="28018"/>
    <cellStyle name="差_重点民生支出需求测算表社保（农村低保）081112_19全县一般支 12" xfId="28019"/>
    <cellStyle name="差_重点民生支出需求测算表社保（农村低保）081112_19全县一般支 13" xfId="28020"/>
    <cellStyle name="差_重点民生支出需求测算表社保（农村低保）081112_19全县一般支 14" xfId="28021"/>
    <cellStyle name="差_重点民生支出需求测算表社保（农村低保）081112_19全县一般支 15" xfId="28022"/>
    <cellStyle name="差_重点民生支出需求测算表社保（农村低保）081112_19全县一般支 16" xfId="28023"/>
    <cellStyle name="差_重点民生支出需求测算表社保（农村低保）081112_19全县一般支 17" xfId="28024"/>
    <cellStyle name="差_重点民生支出需求测算表社保（农村低保）081112_19全县一般支 18" xfId="28025"/>
    <cellStyle name="差_重点民生支出需求测算表社保（农村低保）081112_19全县一般支 19" xfId="28026"/>
    <cellStyle name="差_重点民生支出需求测算表社保（农村低保）081112_19全县一般支 2" xfId="28027"/>
    <cellStyle name="差_重点民生支出需求测算表社保（农村低保）081112_19全县一般支 20" xfId="28028"/>
    <cellStyle name="差_重点民生支出需求测算表社保（农村低保）081112_19全县一般支 3" xfId="28029"/>
    <cellStyle name="差_重点民生支出需求测算表社保（农村低保）081112_19全县一般支 4" xfId="28030"/>
    <cellStyle name="差_重点民生支出需求测算表社保（农村低保）081112_19全县一般支 5" xfId="28031"/>
    <cellStyle name="差_重点民生支出需求测算表社保（农村低保）081112_19全县一般支 6" xfId="28032"/>
    <cellStyle name="差_重点民生支出需求测算表社保（农村低保）081112_19全县一般支 7" xfId="28033"/>
    <cellStyle name="差_重点民生支出需求测算表社保（农村低保）081112_19全县一般支 8" xfId="28034"/>
    <cellStyle name="差_重点民生支出需求测算表社保（农村低保）081112_19全县一般支 9" xfId="28035"/>
    <cellStyle name="差_重点民生支出需求测算表社保（农村低保）081112_Sheet3" xfId="28036"/>
    <cellStyle name="差_重点民生支出需求测算表社保（农村低保）081112_Sheet3 10" xfId="28037"/>
    <cellStyle name="差_重点民生支出需求测算表社保（农村低保）081112_Sheet3 11" xfId="28038"/>
    <cellStyle name="差_重点民生支出需求测算表社保（农村低保）081112_Sheet3 12" xfId="28039"/>
    <cellStyle name="差_重点民生支出需求测算表社保（农村低保）081112_Sheet3 13" xfId="28040"/>
    <cellStyle name="差_重点民生支出需求测算表社保（农村低保）081112_Sheet3 14" xfId="28041"/>
    <cellStyle name="差_重点民生支出需求测算表社保（农村低保）081112_Sheet3 15" xfId="28042"/>
    <cellStyle name="差_重点民生支出需求测算表社保（农村低保）081112_Sheet3 16" xfId="28043"/>
    <cellStyle name="差_重点民生支出需求测算表社保（农村低保）081112_Sheet3 17" xfId="28044"/>
    <cellStyle name="差_重点民生支出需求测算表社保（农村低保）081112_Sheet3 18" xfId="28045"/>
    <cellStyle name="差_重点民生支出需求测算表社保（农村低保）081112_Sheet3 19" xfId="28046"/>
    <cellStyle name="差_重点民生支出需求测算表社保（农村低保）081112_Sheet3 2" xfId="28047"/>
    <cellStyle name="差_重点民生支出需求测算表社保（农村低保）081112_Sheet3 20" xfId="28048"/>
    <cellStyle name="差_重点民生支出需求测算表社保（农村低保）081112_Sheet3 3" xfId="28049"/>
    <cellStyle name="差_重点民生支出需求测算表社保（农村低保）081112_Sheet3 4" xfId="28050"/>
    <cellStyle name="差_重点民生支出需求测算表社保（农村低保）081112_Sheet3 5" xfId="28051"/>
    <cellStyle name="差_重点民生支出需求测算表社保（农村低保）081112_Sheet3 6" xfId="28052"/>
    <cellStyle name="差_重点民生支出需求测算表社保（农村低保）081112_Sheet3 7" xfId="28053"/>
    <cellStyle name="差_重点民生支出需求测算表社保（农村低保）081112_Sheet3 8" xfId="28054"/>
    <cellStyle name="差_重点民生支出需求测算表社保（农村低保）081112_Sheet3 9" xfId="28055"/>
    <cellStyle name="差_重点民生支出需求测算表社保（农村低保）081112_古塔" xfId="28056"/>
    <cellStyle name="差_重点民生支出需求测算表社保（农村低保）081112_古塔 10" xfId="28057"/>
    <cellStyle name="差_重点民生支出需求测算表社保（农村低保）081112_古塔 11" xfId="28058"/>
    <cellStyle name="差_重点民生支出需求测算表社保（农村低保）081112_古塔 12" xfId="28059"/>
    <cellStyle name="差_重点民生支出需求测算表社保（农村低保）081112_古塔 13" xfId="28060"/>
    <cellStyle name="差_重点民生支出需求测算表社保（农村低保）081112_古塔 14" xfId="28061"/>
    <cellStyle name="差_重点民生支出需求测算表社保（农村低保）081112_古塔 15" xfId="28062"/>
    <cellStyle name="差_重点民生支出需求测算表社保（农村低保）081112_古塔 16" xfId="28063"/>
    <cellStyle name="差_重点民生支出需求测算表社保（农村低保）081112_古塔 17" xfId="28064"/>
    <cellStyle name="差_重点民生支出需求测算表社保（农村低保）081112_古塔 18" xfId="28065"/>
    <cellStyle name="差_重点民生支出需求测算表社保（农村低保）081112_古塔 19" xfId="28066"/>
    <cellStyle name="差_重点民生支出需求测算表社保（农村低保）081112_古塔 2" xfId="28067"/>
    <cellStyle name="差_重点民生支出需求测算表社保（农村低保）081112_古塔 20" xfId="28068"/>
    <cellStyle name="差_重点民生支出需求测算表社保（农村低保）081112_古塔 3" xfId="28069"/>
    <cellStyle name="差_重点民生支出需求测算表社保（农村低保）081112_古塔 4" xfId="28070"/>
    <cellStyle name="差_重点民生支出需求测算表社保（农村低保）081112_古塔 5" xfId="28071"/>
    <cellStyle name="差_重点民生支出需求测算表社保（农村低保）081112_古塔 6" xfId="28072"/>
    <cellStyle name="差_重点民生支出需求测算表社保（农村低保）081112_古塔 7" xfId="28073"/>
    <cellStyle name="差_重点民生支出需求测算表社保（农村低保）081112_古塔 8" xfId="28074"/>
    <cellStyle name="差_重点民生支出需求测算表社保（农村低保）081112_古塔 9" xfId="28075"/>
    <cellStyle name="差_重点民生支出需求测算表社保（农村低保）081112_义县" xfId="28076"/>
    <cellStyle name="差_重点民生支出需求测算表社保（农村低保）081112_义县 10" xfId="28077"/>
    <cellStyle name="差_重点民生支出需求测算表社保（农村低保）081112_义县 11" xfId="28078"/>
    <cellStyle name="差_重点民生支出需求测算表社保（农村低保）081112_义县 12" xfId="28079"/>
    <cellStyle name="差_重点民生支出需求测算表社保（农村低保）081112_义县 13" xfId="28080"/>
    <cellStyle name="差_重点民生支出需求测算表社保（农村低保）081112_义县 14" xfId="28081"/>
    <cellStyle name="差_重点民生支出需求测算表社保（农村低保）081112_义县 15" xfId="28082"/>
    <cellStyle name="差_重点民生支出需求测算表社保（农村低保）081112_义县 16" xfId="28083"/>
    <cellStyle name="差_重点民生支出需求测算表社保（农村低保）081112_义县 17" xfId="28084"/>
    <cellStyle name="差_重点民生支出需求测算表社保（农村低保）081112_义县 18" xfId="28085"/>
    <cellStyle name="差_重点民生支出需求测算表社保（农村低保）081112_义县 19" xfId="28086"/>
    <cellStyle name="差_重点民生支出需求测算表社保（农村低保）081112_义县 2" xfId="28087"/>
    <cellStyle name="差_重点民生支出需求测算表社保（农村低保）081112_义县 20" xfId="28088"/>
    <cellStyle name="差_重点民生支出需求测算表社保（农村低保）081112_义县 3" xfId="28089"/>
    <cellStyle name="差_重点民生支出需求测算表社保（农村低保）081112_义县 4" xfId="28090"/>
    <cellStyle name="差_重点民生支出需求测算表社保（农村低保）081112_义县 5" xfId="28091"/>
    <cellStyle name="差_重点民生支出需求测算表社保（农村低保）081112_义县 6" xfId="28092"/>
    <cellStyle name="差_重点民生支出需求测算表社保（农村低保）081112_义县 7" xfId="28093"/>
    <cellStyle name="差_重点民生支出需求测算表社保（农村低保）081112_义县 8" xfId="28094"/>
    <cellStyle name="差_重点民生支出需求测算表社保（农村低保）081112_义县 9" xfId="28095"/>
    <cellStyle name="差_自行调整差异系数顺序" xfId="28096"/>
    <cellStyle name="差_自行调整差异系数顺序_19基金转移支付表" xfId="28097"/>
    <cellStyle name="差_自行调整差异系数顺序_19基金转移支付表 10" xfId="28098"/>
    <cellStyle name="差_自行调整差异系数顺序_19基金转移支付表 11" xfId="28099"/>
    <cellStyle name="差_自行调整差异系数顺序_19基金转移支付表 12" xfId="28100"/>
    <cellStyle name="差_自行调整差异系数顺序_19基金转移支付表 13" xfId="28101"/>
    <cellStyle name="差_自行调整差异系数顺序_19基金转移支付表 14" xfId="28102"/>
    <cellStyle name="差_自行调整差异系数顺序_19基金转移支付表 15" xfId="28103"/>
    <cellStyle name="差_自行调整差异系数顺序_19基金转移支付表 16" xfId="28104"/>
    <cellStyle name="差_自行调整差异系数顺序_19基金转移支付表 17" xfId="28105"/>
    <cellStyle name="差_自行调整差异系数顺序_19基金转移支付表 18" xfId="28106"/>
    <cellStyle name="差_自行调整差异系数顺序_19基金转移支付表 2" xfId="28107"/>
    <cellStyle name="差_自行调整差异系数顺序_19基金转移支付表 3" xfId="28108"/>
    <cellStyle name="差_自行调整差异系数顺序_19基金转移支付表 4" xfId="28109"/>
    <cellStyle name="差_自行调整差异系数顺序_19基金转移支付表 5" xfId="28110"/>
    <cellStyle name="差_自行调整差异系数顺序_19基金转移支付表 6" xfId="28111"/>
    <cellStyle name="差_自行调整差异系数顺序_19基金转移支付表 7" xfId="28112"/>
    <cellStyle name="差_自行调整差异系数顺序_19基金转移支付表 8" xfId="28113"/>
    <cellStyle name="差_自行调整差异系数顺序_19基金转移支付表 9" xfId="28114"/>
    <cellStyle name="差_自行调整差异系数顺序_19全县一般支" xfId="28115"/>
    <cellStyle name="差_自行调整差异系数顺序_19全县一般支 10" xfId="28116"/>
    <cellStyle name="差_自行调整差异系数顺序_19全县一般支 11" xfId="28117"/>
    <cellStyle name="差_自行调整差异系数顺序_19全县一般支 12" xfId="28118"/>
    <cellStyle name="差_自行调整差异系数顺序_19全县一般支 13" xfId="28119"/>
    <cellStyle name="差_自行调整差异系数顺序_19全县一般支 14" xfId="28120"/>
    <cellStyle name="差_自行调整差异系数顺序_19全县一般支 15" xfId="28121"/>
    <cellStyle name="差_自行调整差异系数顺序_19全县一般支 16" xfId="28122"/>
    <cellStyle name="差_自行调整差异系数顺序_19全县一般支 17" xfId="28123"/>
    <cellStyle name="差_自行调整差异系数顺序_19全县一般支 18" xfId="28124"/>
    <cellStyle name="差_自行调整差异系数顺序_19全县一般支 2" xfId="28125"/>
    <cellStyle name="差_自行调整差异系数顺序_19全县一般支 3" xfId="28126"/>
    <cellStyle name="差_自行调整差异系数顺序_19全县一般支 4" xfId="28127"/>
    <cellStyle name="差_自行调整差异系数顺序_19全县一般支 5" xfId="28128"/>
    <cellStyle name="差_自行调整差异系数顺序_19全县一般支 6" xfId="28129"/>
    <cellStyle name="差_自行调整差异系数顺序_19全县一般支 7" xfId="28130"/>
    <cellStyle name="差_自行调整差异系数顺序_19全县一般支 8" xfId="28131"/>
    <cellStyle name="差_自行调整差异系数顺序_19全县一般支 9" xfId="28132"/>
    <cellStyle name="差_自行调整差异系数顺序_Sheet3" xfId="28133"/>
    <cellStyle name="差_自行调整差异系数顺序_Sheet3 10" xfId="28134"/>
    <cellStyle name="差_自行调整差异系数顺序_Sheet3 11" xfId="28135"/>
    <cellStyle name="差_自行调整差异系数顺序_Sheet3 12" xfId="28136"/>
    <cellStyle name="差_自行调整差异系数顺序_Sheet3 13" xfId="28137"/>
    <cellStyle name="差_自行调整差异系数顺序_Sheet3 14" xfId="28138"/>
    <cellStyle name="差_自行调整差异系数顺序_Sheet3 15" xfId="28139"/>
    <cellStyle name="差_自行调整差异系数顺序_Sheet3 16" xfId="28140"/>
    <cellStyle name="差_自行调整差异系数顺序_Sheet3 17" xfId="28141"/>
    <cellStyle name="差_自行调整差异系数顺序_Sheet3 18" xfId="28142"/>
    <cellStyle name="差_自行调整差异系数顺序_Sheet3 2" xfId="28143"/>
    <cellStyle name="差_自行调整差异系数顺序_Sheet3 3" xfId="28144"/>
    <cellStyle name="差_自行调整差异系数顺序_Sheet3 4" xfId="28145"/>
    <cellStyle name="差_自行调整差异系数顺序_Sheet3 5" xfId="28146"/>
    <cellStyle name="差_自行调整差异系数顺序_Sheet3 6" xfId="28147"/>
    <cellStyle name="差_自行调整差异系数顺序_Sheet3 7" xfId="28148"/>
    <cellStyle name="差_自行调整差异系数顺序_Sheet3 8" xfId="28149"/>
    <cellStyle name="差_自行调整差异系数顺序_Sheet3 9" xfId="28150"/>
    <cellStyle name="差_自行调整差异系数顺序_古塔" xfId="28151"/>
    <cellStyle name="差_自行调整差异系数顺序_义县" xfId="28152"/>
    <cellStyle name="差_总人口" xfId="28153"/>
    <cellStyle name="差_总人口_19基金转移支付表" xfId="28154"/>
    <cellStyle name="差_总人口_19基金转移支付表 10" xfId="28155"/>
    <cellStyle name="差_总人口_19基金转移支付表 11" xfId="28156"/>
    <cellStyle name="差_总人口_19基金转移支付表 12" xfId="28157"/>
    <cellStyle name="差_总人口_19基金转移支付表 13" xfId="28158"/>
    <cellStyle name="差_总人口_19基金转移支付表 14" xfId="28159"/>
    <cellStyle name="差_总人口_19基金转移支付表 15" xfId="28160"/>
    <cellStyle name="差_总人口_19基金转移支付表 16" xfId="28161"/>
    <cellStyle name="差_总人口_19基金转移支付表 17" xfId="28162"/>
    <cellStyle name="差_总人口_19基金转移支付表 18" xfId="28163"/>
    <cellStyle name="差_总人口_19基金转移支付表 2" xfId="28164"/>
    <cellStyle name="差_总人口_19基金转移支付表 3" xfId="28165"/>
    <cellStyle name="差_总人口_19基金转移支付表 4" xfId="28166"/>
    <cellStyle name="差_总人口_19基金转移支付表 5" xfId="28167"/>
    <cellStyle name="差_总人口_19基金转移支付表 6" xfId="28168"/>
    <cellStyle name="差_总人口_19基金转移支付表 7" xfId="28169"/>
    <cellStyle name="差_总人口_19基金转移支付表 8" xfId="28170"/>
    <cellStyle name="差_总人口_19基金转移支付表 9" xfId="28171"/>
    <cellStyle name="差_总人口_19全县一般支" xfId="28172"/>
    <cellStyle name="差_总人口_19全县一般支 10" xfId="28173"/>
    <cellStyle name="差_总人口_19全县一般支 11" xfId="28174"/>
    <cellStyle name="差_总人口_19全县一般支 12" xfId="28175"/>
    <cellStyle name="差_总人口_19全县一般支 13" xfId="28176"/>
    <cellStyle name="差_总人口_19全县一般支 14" xfId="28177"/>
    <cellStyle name="差_总人口_19全县一般支 15" xfId="28178"/>
    <cellStyle name="差_总人口_19全县一般支 16" xfId="28179"/>
    <cellStyle name="差_总人口_19全县一般支 17" xfId="28180"/>
    <cellStyle name="差_总人口_19全县一般支 18" xfId="28181"/>
    <cellStyle name="差_总人口_19全县一般支 2" xfId="28182"/>
    <cellStyle name="差_总人口_19全县一般支 3" xfId="28183"/>
    <cellStyle name="差_总人口_19全县一般支 4" xfId="28184"/>
    <cellStyle name="差_总人口_19全县一般支 5" xfId="28185"/>
    <cellStyle name="差_总人口_19全县一般支 6" xfId="28186"/>
    <cellStyle name="差_总人口_19全县一般支 7" xfId="28187"/>
    <cellStyle name="差_总人口_19全县一般支 8" xfId="28188"/>
    <cellStyle name="差_总人口_19全县一般支 9" xfId="28189"/>
    <cellStyle name="差_总人口_Sheet3" xfId="28190"/>
    <cellStyle name="差_总人口_Sheet3 10" xfId="28191"/>
    <cellStyle name="差_总人口_Sheet3 11" xfId="28192"/>
    <cellStyle name="差_总人口_Sheet3 12" xfId="28193"/>
    <cellStyle name="差_总人口_Sheet3 13" xfId="28194"/>
    <cellStyle name="差_总人口_Sheet3 14" xfId="28195"/>
    <cellStyle name="差_总人口_Sheet3 15" xfId="28196"/>
    <cellStyle name="差_总人口_Sheet3 16" xfId="28197"/>
    <cellStyle name="差_总人口_Sheet3 17" xfId="28198"/>
    <cellStyle name="差_总人口_Sheet3 18" xfId="28199"/>
    <cellStyle name="差_总人口_Sheet3 2" xfId="28200"/>
    <cellStyle name="差_总人口_Sheet3 3" xfId="28201"/>
    <cellStyle name="差_总人口_Sheet3 4" xfId="28202"/>
    <cellStyle name="差_总人口_Sheet3 5" xfId="28203"/>
    <cellStyle name="差_总人口_Sheet3 6" xfId="28204"/>
    <cellStyle name="差_总人口_Sheet3 7" xfId="28205"/>
    <cellStyle name="差_总人口_Sheet3 8" xfId="28206"/>
    <cellStyle name="差_总人口_Sheet3 9" xfId="28207"/>
    <cellStyle name="差_总人口_古塔" xfId="28208"/>
    <cellStyle name="差_总人口_义县" xfId="28209"/>
    <cellStyle name="常规" xfId="0" builtinId="0"/>
    <cellStyle name="常规 10" xfId="28210"/>
    <cellStyle name="常规 100" xfId="28211"/>
    <cellStyle name="常规 101" xfId="28212"/>
    <cellStyle name="常规 102" xfId="28213"/>
    <cellStyle name="常规 103" xfId="28214"/>
    <cellStyle name="常规 104" xfId="28215"/>
    <cellStyle name="常规 105" xfId="28216"/>
    <cellStyle name="常规 106" xfId="28217"/>
    <cellStyle name="常规 107" xfId="28218"/>
    <cellStyle name="常规 108" xfId="28219"/>
    <cellStyle name="常规 109" xfId="28220"/>
    <cellStyle name="常规 11" xfId="28221"/>
    <cellStyle name="常规 11 10" xfId="28222"/>
    <cellStyle name="常规 11 11" xfId="28223"/>
    <cellStyle name="常规 11 12" xfId="28224"/>
    <cellStyle name="常规 11 13" xfId="28225"/>
    <cellStyle name="常规 11 14" xfId="28226"/>
    <cellStyle name="常规 11 2" xfId="28227"/>
    <cellStyle name="常规 11 3" xfId="28228"/>
    <cellStyle name="常规 11 4" xfId="28229"/>
    <cellStyle name="常规 11 5" xfId="28230"/>
    <cellStyle name="常规 11 6" xfId="28231"/>
    <cellStyle name="常规 11 7" xfId="28232"/>
    <cellStyle name="常规 11 8" xfId="28233"/>
    <cellStyle name="常规 11 9" xfId="28234"/>
    <cellStyle name="常规 110" xfId="28235"/>
    <cellStyle name="常规 111" xfId="28236"/>
    <cellStyle name="常规 112" xfId="28237"/>
    <cellStyle name="常规 113" xfId="28238"/>
    <cellStyle name="常规 114" xfId="28239"/>
    <cellStyle name="常规 115" xfId="28240"/>
    <cellStyle name="常规 116" xfId="28241"/>
    <cellStyle name="常规 117" xfId="28242"/>
    <cellStyle name="常规 118" xfId="28243"/>
    <cellStyle name="常规 119" xfId="28244"/>
    <cellStyle name="常规 12" xfId="28245"/>
    <cellStyle name="常规 12 10" xfId="28246"/>
    <cellStyle name="常规 12 11" xfId="28247"/>
    <cellStyle name="常规 12 12" xfId="28248"/>
    <cellStyle name="常规 12 13" xfId="28249"/>
    <cellStyle name="常规 12 14" xfId="28250"/>
    <cellStyle name="常规 12 2" xfId="28251"/>
    <cellStyle name="常规 12 3" xfId="28252"/>
    <cellStyle name="常规 12 4" xfId="28253"/>
    <cellStyle name="常规 12 5" xfId="28254"/>
    <cellStyle name="常规 12 6" xfId="28255"/>
    <cellStyle name="常规 12 7" xfId="28256"/>
    <cellStyle name="常规 12 8" xfId="28257"/>
    <cellStyle name="常规 12 9" xfId="28258"/>
    <cellStyle name="常规 120" xfId="28259"/>
    <cellStyle name="常规 121" xfId="28260"/>
    <cellStyle name="常规 122" xfId="28261"/>
    <cellStyle name="常规 123" xfId="28262"/>
    <cellStyle name="常规 124" xfId="28263"/>
    <cellStyle name="常规 125" xfId="28264"/>
    <cellStyle name="常规 126" xfId="28265"/>
    <cellStyle name="常规 127" xfId="28266"/>
    <cellStyle name="常规 128" xfId="28267"/>
    <cellStyle name="常规 129" xfId="28268"/>
    <cellStyle name="常规 13" xfId="28269"/>
    <cellStyle name="常规 13 10" xfId="28270"/>
    <cellStyle name="常规 13 11" xfId="28271"/>
    <cellStyle name="常规 13 12" xfId="28272"/>
    <cellStyle name="常规 13 13" xfId="28273"/>
    <cellStyle name="常规 13 14" xfId="28274"/>
    <cellStyle name="常规 13 2" xfId="28275"/>
    <cellStyle name="常规 13 3" xfId="28276"/>
    <cellStyle name="常规 13 4" xfId="28277"/>
    <cellStyle name="常规 13 5" xfId="28278"/>
    <cellStyle name="常规 13 6" xfId="28279"/>
    <cellStyle name="常规 13 7" xfId="28280"/>
    <cellStyle name="常规 13 8" xfId="28281"/>
    <cellStyle name="常规 13 9" xfId="28282"/>
    <cellStyle name="常规 130" xfId="28283"/>
    <cellStyle name="常规 131" xfId="28284"/>
    <cellStyle name="常规 132" xfId="28285"/>
    <cellStyle name="常规 133" xfId="28286"/>
    <cellStyle name="常规 134" xfId="28287"/>
    <cellStyle name="常规 135" xfId="28288"/>
    <cellStyle name="常规 136" xfId="28289"/>
    <cellStyle name="常规 137" xfId="28290"/>
    <cellStyle name="常规 138" xfId="28291"/>
    <cellStyle name="常规 139" xfId="28292"/>
    <cellStyle name="常规 14" xfId="28293"/>
    <cellStyle name="常规 140" xfId="28294"/>
    <cellStyle name="常规 141" xfId="28295"/>
    <cellStyle name="常规 142" xfId="28296"/>
    <cellStyle name="常规 143" xfId="28297"/>
    <cellStyle name="常规 144" xfId="28298"/>
    <cellStyle name="常规 145" xfId="28299"/>
    <cellStyle name="常规 146" xfId="28300"/>
    <cellStyle name="常规 147" xfId="28301"/>
    <cellStyle name="常规 148" xfId="28302"/>
    <cellStyle name="常规 149" xfId="28303"/>
    <cellStyle name="常规 15" xfId="28304"/>
    <cellStyle name="常规 15 10" xfId="28305"/>
    <cellStyle name="常规 15 10 10" xfId="28306"/>
    <cellStyle name="常规 15 10 11" xfId="28307"/>
    <cellStyle name="常规 15 10 12" xfId="28308"/>
    <cellStyle name="常规 15 10 13" xfId="28309"/>
    <cellStyle name="常规 15 10 14" xfId="28310"/>
    <cellStyle name="常规 15 10 15" xfId="28311"/>
    <cellStyle name="常规 15 10 16" xfId="28312"/>
    <cellStyle name="常规 15 10 17" xfId="28313"/>
    <cellStyle name="常规 15 10 18" xfId="28314"/>
    <cellStyle name="常规 15 10 19" xfId="28315"/>
    <cellStyle name="常规 15 10 2" xfId="28316"/>
    <cellStyle name="常规 15 10 20" xfId="28317"/>
    <cellStyle name="常规 15 10 3" xfId="28318"/>
    <cellStyle name="常规 15 10 4" xfId="28319"/>
    <cellStyle name="常规 15 10 5" xfId="28320"/>
    <cellStyle name="常规 15 10 6" xfId="28321"/>
    <cellStyle name="常规 15 10 7" xfId="28322"/>
    <cellStyle name="常规 15 10 8" xfId="28323"/>
    <cellStyle name="常规 15 10 9" xfId="28324"/>
    <cellStyle name="常规 15 11" xfId="28325"/>
    <cellStyle name="常规 15 11 10" xfId="28326"/>
    <cellStyle name="常规 15 11 11" xfId="28327"/>
    <cellStyle name="常规 15 11 12" xfId="28328"/>
    <cellStyle name="常规 15 11 13" xfId="28329"/>
    <cellStyle name="常规 15 11 14" xfId="28330"/>
    <cellStyle name="常规 15 11 15" xfId="28331"/>
    <cellStyle name="常规 15 11 16" xfId="28332"/>
    <cellStyle name="常规 15 11 17" xfId="28333"/>
    <cellStyle name="常规 15 11 18" xfId="28334"/>
    <cellStyle name="常规 15 11 19" xfId="28335"/>
    <cellStyle name="常规 15 11 2" xfId="28336"/>
    <cellStyle name="常规 15 11 20" xfId="28337"/>
    <cellStyle name="常规 15 11 3" xfId="28338"/>
    <cellStyle name="常规 15 11 4" xfId="28339"/>
    <cellStyle name="常规 15 11 5" xfId="28340"/>
    <cellStyle name="常规 15 11 6" xfId="28341"/>
    <cellStyle name="常规 15 11 7" xfId="28342"/>
    <cellStyle name="常规 15 11 8" xfId="28343"/>
    <cellStyle name="常规 15 11 9" xfId="28344"/>
    <cellStyle name="常规 15 12" xfId="28345"/>
    <cellStyle name="常规 15 12 10" xfId="28346"/>
    <cellStyle name="常规 15 12 11" xfId="28347"/>
    <cellStyle name="常规 15 12 12" xfId="28348"/>
    <cellStyle name="常规 15 12 13" xfId="28349"/>
    <cellStyle name="常规 15 12 14" xfId="28350"/>
    <cellStyle name="常规 15 12 15" xfId="28351"/>
    <cellStyle name="常规 15 12 16" xfId="28352"/>
    <cellStyle name="常规 15 12 17" xfId="28353"/>
    <cellStyle name="常规 15 12 18" xfId="28354"/>
    <cellStyle name="常规 15 12 19" xfId="28355"/>
    <cellStyle name="常规 15 12 2" xfId="28356"/>
    <cellStyle name="常规 15 12 20" xfId="28357"/>
    <cellStyle name="常规 15 12 3" xfId="28358"/>
    <cellStyle name="常规 15 12 4" xfId="28359"/>
    <cellStyle name="常规 15 12 5" xfId="28360"/>
    <cellStyle name="常规 15 12 6" xfId="28361"/>
    <cellStyle name="常规 15 12 7" xfId="28362"/>
    <cellStyle name="常规 15 12 8" xfId="28363"/>
    <cellStyle name="常规 15 12 9" xfId="28364"/>
    <cellStyle name="常规 15 13" xfId="28365"/>
    <cellStyle name="常规 15 13 10" xfId="28366"/>
    <cellStyle name="常规 15 13 11" xfId="28367"/>
    <cellStyle name="常规 15 13 12" xfId="28368"/>
    <cellStyle name="常规 15 13 13" xfId="28369"/>
    <cellStyle name="常规 15 13 14" xfId="28370"/>
    <cellStyle name="常规 15 13 15" xfId="28371"/>
    <cellStyle name="常规 15 13 16" xfId="28372"/>
    <cellStyle name="常规 15 13 17" xfId="28373"/>
    <cellStyle name="常规 15 13 18" xfId="28374"/>
    <cellStyle name="常规 15 13 19" xfId="28375"/>
    <cellStyle name="常规 15 13 2" xfId="28376"/>
    <cellStyle name="常规 15 13 20" xfId="28377"/>
    <cellStyle name="常规 15 13 3" xfId="28378"/>
    <cellStyle name="常规 15 13 4" xfId="28379"/>
    <cellStyle name="常规 15 13 5" xfId="28380"/>
    <cellStyle name="常规 15 13 6" xfId="28381"/>
    <cellStyle name="常规 15 13 7" xfId="28382"/>
    <cellStyle name="常规 15 13 8" xfId="28383"/>
    <cellStyle name="常规 15 13 9" xfId="28384"/>
    <cellStyle name="常规 15 14" xfId="28385"/>
    <cellStyle name="常规 15 14 10" xfId="28386"/>
    <cellStyle name="常规 15 14 11" xfId="28387"/>
    <cellStyle name="常规 15 14 12" xfId="28388"/>
    <cellStyle name="常规 15 14 13" xfId="28389"/>
    <cellStyle name="常规 15 14 14" xfId="28390"/>
    <cellStyle name="常规 15 14 15" xfId="28391"/>
    <cellStyle name="常规 15 14 16" xfId="28392"/>
    <cellStyle name="常规 15 14 17" xfId="28393"/>
    <cellStyle name="常规 15 14 18" xfId="28394"/>
    <cellStyle name="常规 15 14 19" xfId="28395"/>
    <cellStyle name="常规 15 14 2" xfId="28396"/>
    <cellStyle name="常规 15 14 20" xfId="28397"/>
    <cellStyle name="常规 15 14 3" xfId="28398"/>
    <cellStyle name="常规 15 14 4" xfId="28399"/>
    <cellStyle name="常规 15 14 5" xfId="28400"/>
    <cellStyle name="常规 15 14 6" xfId="28401"/>
    <cellStyle name="常规 15 14 7" xfId="28402"/>
    <cellStyle name="常规 15 14 8" xfId="28403"/>
    <cellStyle name="常规 15 14 9" xfId="28404"/>
    <cellStyle name="常规 15 15" xfId="28405"/>
    <cellStyle name="常规 15 15 10" xfId="28406"/>
    <cellStyle name="常规 15 15 11" xfId="28407"/>
    <cellStyle name="常规 15 15 12" xfId="28408"/>
    <cellStyle name="常规 15 15 13" xfId="28409"/>
    <cellStyle name="常规 15 15 14" xfId="28410"/>
    <cellStyle name="常规 15 15 15" xfId="28411"/>
    <cellStyle name="常规 15 15 16" xfId="28412"/>
    <cellStyle name="常规 15 15 17" xfId="28413"/>
    <cellStyle name="常规 15 15 18" xfId="28414"/>
    <cellStyle name="常规 15 15 19" xfId="28415"/>
    <cellStyle name="常规 15 15 2" xfId="28416"/>
    <cellStyle name="常规 15 15 20" xfId="28417"/>
    <cellStyle name="常规 15 15 3" xfId="28418"/>
    <cellStyle name="常规 15 15 4" xfId="28419"/>
    <cellStyle name="常规 15 15 5" xfId="28420"/>
    <cellStyle name="常规 15 15 6" xfId="28421"/>
    <cellStyle name="常规 15 15 7" xfId="28422"/>
    <cellStyle name="常规 15 15 8" xfId="28423"/>
    <cellStyle name="常规 15 15 9" xfId="28424"/>
    <cellStyle name="常规 15 16" xfId="28425"/>
    <cellStyle name="常规 15 16 10" xfId="28426"/>
    <cellStyle name="常规 15 16 11" xfId="28427"/>
    <cellStyle name="常规 15 16 12" xfId="28428"/>
    <cellStyle name="常规 15 16 13" xfId="28429"/>
    <cellStyle name="常规 15 16 14" xfId="28430"/>
    <cellStyle name="常规 15 16 15" xfId="28431"/>
    <cellStyle name="常规 15 16 16" xfId="28432"/>
    <cellStyle name="常规 15 16 17" xfId="28433"/>
    <cellStyle name="常规 15 16 18" xfId="28434"/>
    <cellStyle name="常规 15 16 19" xfId="28435"/>
    <cellStyle name="常规 15 16 2" xfId="28436"/>
    <cellStyle name="常规 15 16 20" xfId="28437"/>
    <cellStyle name="常规 15 16 3" xfId="28438"/>
    <cellStyle name="常规 15 16 4" xfId="28439"/>
    <cellStyle name="常规 15 16 5" xfId="28440"/>
    <cellStyle name="常规 15 16 6" xfId="28441"/>
    <cellStyle name="常规 15 16 7" xfId="28442"/>
    <cellStyle name="常规 15 16 8" xfId="28443"/>
    <cellStyle name="常规 15 16 9" xfId="28444"/>
    <cellStyle name="常规 15 17" xfId="28445"/>
    <cellStyle name="常规 15 18" xfId="28446"/>
    <cellStyle name="常规 15 19" xfId="28447"/>
    <cellStyle name="常规 15 2" xfId="28448"/>
    <cellStyle name="常规 15 2 10" xfId="28449"/>
    <cellStyle name="常规 15 2 11" xfId="28450"/>
    <cellStyle name="常规 15 2 12" xfId="28451"/>
    <cellStyle name="常规 15 2 13" xfId="28452"/>
    <cellStyle name="常规 15 2 14" xfId="28453"/>
    <cellStyle name="常规 15 2 15" xfId="28454"/>
    <cellStyle name="常规 15 2 16" xfId="28455"/>
    <cellStyle name="常规 15 2 17" xfId="28456"/>
    <cellStyle name="常规 15 2 18" xfId="28457"/>
    <cellStyle name="常规 15 2 19" xfId="28458"/>
    <cellStyle name="常规 15 2 2" xfId="28459"/>
    <cellStyle name="常规 15 2 20" xfId="28460"/>
    <cellStyle name="常规 15 2 3" xfId="28461"/>
    <cellStyle name="常规 15 2 4" xfId="28462"/>
    <cellStyle name="常规 15 2 5" xfId="28463"/>
    <cellStyle name="常规 15 2 6" xfId="28464"/>
    <cellStyle name="常规 15 2 7" xfId="28465"/>
    <cellStyle name="常规 15 2 8" xfId="28466"/>
    <cellStyle name="常规 15 2 9" xfId="28467"/>
    <cellStyle name="常规 15 20" xfId="28468"/>
    <cellStyle name="常规 15 21" xfId="28469"/>
    <cellStyle name="常规 15 22" xfId="28470"/>
    <cellStyle name="常规 15 23" xfId="28471"/>
    <cellStyle name="常规 15 24" xfId="28472"/>
    <cellStyle name="常规 15 25" xfId="28473"/>
    <cellStyle name="常规 15 26" xfId="28474"/>
    <cellStyle name="常规 15 27" xfId="28475"/>
    <cellStyle name="常规 15 28" xfId="28476"/>
    <cellStyle name="常规 15 29" xfId="28477"/>
    <cellStyle name="常规 15 3" xfId="28478"/>
    <cellStyle name="常规 15 3 10" xfId="28479"/>
    <cellStyle name="常规 15 3 11" xfId="28480"/>
    <cellStyle name="常规 15 3 12" xfId="28481"/>
    <cellStyle name="常规 15 3 13" xfId="28482"/>
    <cellStyle name="常规 15 3 14" xfId="28483"/>
    <cellStyle name="常规 15 3 15" xfId="28484"/>
    <cellStyle name="常规 15 3 16" xfId="28485"/>
    <cellStyle name="常规 15 3 17" xfId="28486"/>
    <cellStyle name="常规 15 3 18" xfId="28487"/>
    <cellStyle name="常规 15 3 19" xfId="28488"/>
    <cellStyle name="常规 15 3 2" xfId="28489"/>
    <cellStyle name="常规 15 3 20" xfId="28490"/>
    <cellStyle name="常规 15 3 3" xfId="28491"/>
    <cellStyle name="常规 15 3 4" xfId="28492"/>
    <cellStyle name="常规 15 3 5" xfId="28493"/>
    <cellStyle name="常规 15 3 6" xfId="28494"/>
    <cellStyle name="常规 15 3 7" xfId="28495"/>
    <cellStyle name="常规 15 3 8" xfId="28496"/>
    <cellStyle name="常规 15 3 9" xfId="28497"/>
    <cellStyle name="常规 15 30" xfId="28498"/>
    <cellStyle name="常规 15 31" xfId="28499"/>
    <cellStyle name="常规 15 32" xfId="28500"/>
    <cellStyle name="常规 15 33" xfId="28501"/>
    <cellStyle name="常规 15 34" xfId="28502"/>
    <cellStyle name="常规 15 35" xfId="28503"/>
    <cellStyle name="常规 15 4" xfId="28504"/>
    <cellStyle name="常规 15 4 10" xfId="28505"/>
    <cellStyle name="常规 15 4 11" xfId="28506"/>
    <cellStyle name="常规 15 4 12" xfId="28507"/>
    <cellStyle name="常规 15 4 13" xfId="28508"/>
    <cellStyle name="常规 15 4 14" xfId="28509"/>
    <cellStyle name="常规 15 4 15" xfId="28510"/>
    <cellStyle name="常规 15 4 16" xfId="28511"/>
    <cellStyle name="常规 15 4 17" xfId="28512"/>
    <cellStyle name="常规 15 4 18" xfId="28513"/>
    <cellStyle name="常规 15 4 19" xfId="28514"/>
    <cellStyle name="常规 15 4 2" xfId="28515"/>
    <cellStyle name="常规 15 4 20" xfId="28516"/>
    <cellStyle name="常规 15 4 3" xfId="28517"/>
    <cellStyle name="常规 15 4 4" xfId="28518"/>
    <cellStyle name="常规 15 4 5" xfId="28519"/>
    <cellStyle name="常规 15 4 6" xfId="28520"/>
    <cellStyle name="常规 15 4 7" xfId="28521"/>
    <cellStyle name="常规 15 4 8" xfId="28522"/>
    <cellStyle name="常规 15 4 9" xfId="28523"/>
    <cellStyle name="常规 15 5" xfId="28524"/>
    <cellStyle name="常规 15 5 10" xfId="28525"/>
    <cellStyle name="常规 15 5 11" xfId="28526"/>
    <cellStyle name="常规 15 5 12" xfId="28527"/>
    <cellStyle name="常规 15 5 13" xfId="28528"/>
    <cellStyle name="常规 15 5 14" xfId="28529"/>
    <cellStyle name="常规 15 5 15" xfId="28530"/>
    <cellStyle name="常规 15 5 16" xfId="28531"/>
    <cellStyle name="常规 15 5 17" xfId="28532"/>
    <cellStyle name="常规 15 5 18" xfId="28533"/>
    <cellStyle name="常规 15 5 19" xfId="28534"/>
    <cellStyle name="常规 15 5 2" xfId="28535"/>
    <cellStyle name="常规 15 5 20" xfId="28536"/>
    <cellStyle name="常规 15 5 3" xfId="28537"/>
    <cellStyle name="常规 15 5 4" xfId="28538"/>
    <cellStyle name="常规 15 5 5" xfId="28539"/>
    <cellStyle name="常规 15 5 6" xfId="28540"/>
    <cellStyle name="常规 15 5 7" xfId="28541"/>
    <cellStyle name="常规 15 5 8" xfId="28542"/>
    <cellStyle name="常规 15 5 9" xfId="28543"/>
    <cellStyle name="常规 15 6" xfId="28544"/>
    <cellStyle name="常规 15 6 10" xfId="28545"/>
    <cellStyle name="常规 15 6 11" xfId="28546"/>
    <cellStyle name="常规 15 6 12" xfId="28547"/>
    <cellStyle name="常规 15 6 13" xfId="28548"/>
    <cellStyle name="常规 15 6 14" xfId="28549"/>
    <cellStyle name="常规 15 6 15" xfId="28550"/>
    <cellStyle name="常规 15 6 16" xfId="28551"/>
    <cellStyle name="常规 15 6 17" xfId="28552"/>
    <cellStyle name="常规 15 6 18" xfId="28553"/>
    <cellStyle name="常规 15 6 19" xfId="28554"/>
    <cellStyle name="常规 15 6 2" xfId="28555"/>
    <cellStyle name="常规 15 6 20" xfId="28556"/>
    <cellStyle name="常规 15 6 3" xfId="28557"/>
    <cellStyle name="常规 15 6 4" xfId="28558"/>
    <cellStyle name="常规 15 6 5" xfId="28559"/>
    <cellStyle name="常规 15 6 6" xfId="28560"/>
    <cellStyle name="常规 15 6 7" xfId="28561"/>
    <cellStyle name="常规 15 6 8" xfId="28562"/>
    <cellStyle name="常规 15 6 9" xfId="28563"/>
    <cellStyle name="常规 15 7" xfId="28564"/>
    <cellStyle name="常规 15 7 10" xfId="28565"/>
    <cellStyle name="常规 15 7 11" xfId="28566"/>
    <cellStyle name="常规 15 7 12" xfId="28567"/>
    <cellStyle name="常规 15 7 13" xfId="28568"/>
    <cellStyle name="常规 15 7 14" xfId="28569"/>
    <cellStyle name="常规 15 7 15" xfId="28570"/>
    <cellStyle name="常规 15 7 16" xfId="28571"/>
    <cellStyle name="常规 15 7 17" xfId="28572"/>
    <cellStyle name="常规 15 7 18" xfId="28573"/>
    <cellStyle name="常规 15 7 19" xfId="28574"/>
    <cellStyle name="常规 15 7 2" xfId="28575"/>
    <cellStyle name="常规 15 7 20" xfId="28576"/>
    <cellStyle name="常规 15 7 3" xfId="28577"/>
    <cellStyle name="常规 15 7 4" xfId="28578"/>
    <cellStyle name="常规 15 7 5" xfId="28579"/>
    <cellStyle name="常规 15 7 6" xfId="28580"/>
    <cellStyle name="常规 15 7 7" xfId="28581"/>
    <cellStyle name="常规 15 7 8" xfId="28582"/>
    <cellStyle name="常规 15 7 9" xfId="28583"/>
    <cellStyle name="常规 15 8" xfId="28584"/>
    <cellStyle name="常规 15 8 10" xfId="28585"/>
    <cellStyle name="常规 15 8 11" xfId="28586"/>
    <cellStyle name="常规 15 8 12" xfId="28587"/>
    <cellStyle name="常规 15 8 13" xfId="28588"/>
    <cellStyle name="常规 15 8 14" xfId="28589"/>
    <cellStyle name="常规 15 8 15" xfId="28590"/>
    <cellStyle name="常规 15 8 16" xfId="28591"/>
    <cellStyle name="常规 15 8 17" xfId="28592"/>
    <cellStyle name="常规 15 8 18" xfId="28593"/>
    <cellStyle name="常规 15 8 19" xfId="28594"/>
    <cellStyle name="常规 15 8 2" xfId="28595"/>
    <cellStyle name="常规 15 8 20" xfId="28596"/>
    <cellStyle name="常规 15 8 3" xfId="28597"/>
    <cellStyle name="常规 15 8 4" xfId="28598"/>
    <cellStyle name="常规 15 8 5" xfId="28599"/>
    <cellStyle name="常规 15 8 6" xfId="28600"/>
    <cellStyle name="常规 15 8 7" xfId="28601"/>
    <cellStyle name="常规 15 8 8" xfId="28602"/>
    <cellStyle name="常规 15 8 9" xfId="28603"/>
    <cellStyle name="常规 15 9" xfId="28604"/>
    <cellStyle name="常规 15 9 10" xfId="28605"/>
    <cellStyle name="常规 15 9 11" xfId="28606"/>
    <cellStyle name="常规 15 9 12" xfId="28607"/>
    <cellStyle name="常规 15 9 13" xfId="28608"/>
    <cellStyle name="常规 15 9 14" xfId="28609"/>
    <cellStyle name="常规 15 9 15" xfId="28610"/>
    <cellStyle name="常规 15 9 16" xfId="28611"/>
    <cellStyle name="常规 15 9 17" xfId="28612"/>
    <cellStyle name="常规 15 9 18" xfId="28613"/>
    <cellStyle name="常规 15 9 19" xfId="28614"/>
    <cellStyle name="常规 15 9 2" xfId="28615"/>
    <cellStyle name="常规 15 9 20" xfId="28616"/>
    <cellStyle name="常规 15 9 3" xfId="28617"/>
    <cellStyle name="常规 15 9 4" xfId="28618"/>
    <cellStyle name="常规 15 9 5" xfId="28619"/>
    <cellStyle name="常规 15 9 6" xfId="28620"/>
    <cellStyle name="常规 15 9 7" xfId="28621"/>
    <cellStyle name="常规 15 9 8" xfId="28622"/>
    <cellStyle name="常规 15 9 9" xfId="28623"/>
    <cellStyle name="常规 15_22全县一般收入执行" xfId="28624"/>
    <cellStyle name="常规 150" xfId="28625"/>
    <cellStyle name="常规 151" xfId="28626"/>
    <cellStyle name="常规 152" xfId="28627"/>
    <cellStyle name="常规 153" xfId="28628"/>
    <cellStyle name="常规 154" xfId="28629"/>
    <cellStyle name="常规 155" xfId="28630"/>
    <cellStyle name="常规 156" xfId="28631"/>
    <cellStyle name="常规 157" xfId="28632"/>
    <cellStyle name="常规 158" xfId="28633"/>
    <cellStyle name="常规 159" xfId="28634"/>
    <cellStyle name="常规 16" xfId="28635"/>
    <cellStyle name="常规 16 10" xfId="28636"/>
    <cellStyle name="常规 16 100" xfId="28637"/>
    <cellStyle name="常规 16 101" xfId="28638"/>
    <cellStyle name="常规 16 102" xfId="28639"/>
    <cellStyle name="常规 16 103" xfId="28640"/>
    <cellStyle name="常规 16 104" xfId="28641"/>
    <cellStyle name="常规 16 105" xfId="28642"/>
    <cellStyle name="常规 16 106" xfId="28643"/>
    <cellStyle name="常规 16 107" xfId="28644"/>
    <cellStyle name="常规 16 108" xfId="28645"/>
    <cellStyle name="常规 16 109" xfId="28646"/>
    <cellStyle name="常规 16 11" xfId="28647"/>
    <cellStyle name="常规 16 110" xfId="28648"/>
    <cellStyle name="常规 16 111" xfId="28649"/>
    <cellStyle name="常规 16 112" xfId="28650"/>
    <cellStyle name="常规 16 113" xfId="28651"/>
    <cellStyle name="常规 16 114" xfId="28652"/>
    <cellStyle name="常规 16 12" xfId="28653"/>
    <cellStyle name="常规 16 13" xfId="28654"/>
    <cellStyle name="常规 16 14" xfId="28655"/>
    <cellStyle name="常规 16 15" xfId="28656"/>
    <cellStyle name="常规 16 16" xfId="28657"/>
    <cellStyle name="常规 16 17" xfId="28658"/>
    <cellStyle name="常规 16 18" xfId="28659"/>
    <cellStyle name="常规 16 19" xfId="28660"/>
    <cellStyle name="常规 16 2" xfId="28661"/>
    <cellStyle name="常规 16 20" xfId="28662"/>
    <cellStyle name="常规 16 21" xfId="28663"/>
    <cellStyle name="常规 16 22" xfId="28664"/>
    <cellStyle name="常规 16 23" xfId="28665"/>
    <cellStyle name="常规 16 24" xfId="28666"/>
    <cellStyle name="常规 16 25" xfId="28667"/>
    <cellStyle name="常规 16 26" xfId="28668"/>
    <cellStyle name="常规 16 27" xfId="28669"/>
    <cellStyle name="常规 16 28" xfId="28670"/>
    <cellStyle name="常规 16 29" xfId="28671"/>
    <cellStyle name="常规 16 3" xfId="28672"/>
    <cellStyle name="常规 16 30" xfId="28673"/>
    <cellStyle name="常规 16 31" xfId="28674"/>
    <cellStyle name="常规 16 32" xfId="28675"/>
    <cellStyle name="常规 16 33" xfId="28676"/>
    <cellStyle name="常规 16 34" xfId="28677"/>
    <cellStyle name="常规 16 35" xfId="28678"/>
    <cellStyle name="常规 16 36" xfId="28679"/>
    <cellStyle name="常规 16 37" xfId="28680"/>
    <cellStyle name="常规 16 38" xfId="28681"/>
    <cellStyle name="常规 16 39" xfId="28682"/>
    <cellStyle name="常规 16 4" xfId="28683"/>
    <cellStyle name="常规 16 40" xfId="28684"/>
    <cellStyle name="常规 16 41" xfId="28685"/>
    <cellStyle name="常规 16 42" xfId="28686"/>
    <cellStyle name="常规 16 43" xfId="28687"/>
    <cellStyle name="常规 16 44" xfId="28688"/>
    <cellStyle name="常规 16 45" xfId="28689"/>
    <cellStyle name="常规 16 46" xfId="28690"/>
    <cellStyle name="常规 16 47" xfId="28691"/>
    <cellStyle name="常规 16 48" xfId="28692"/>
    <cellStyle name="常规 16 49" xfId="28693"/>
    <cellStyle name="常规 16 5" xfId="28694"/>
    <cellStyle name="常规 16 50" xfId="28695"/>
    <cellStyle name="常规 16 51" xfId="28696"/>
    <cellStyle name="常规 16 52" xfId="28697"/>
    <cellStyle name="常规 16 53" xfId="28698"/>
    <cellStyle name="常规 16 54" xfId="28699"/>
    <cellStyle name="常规 16 55" xfId="28700"/>
    <cellStyle name="常规 16 56" xfId="28701"/>
    <cellStyle name="常规 16 57" xfId="28702"/>
    <cellStyle name="常规 16 58" xfId="28703"/>
    <cellStyle name="常规 16 59" xfId="28704"/>
    <cellStyle name="常规 16 6" xfId="28705"/>
    <cellStyle name="常规 16 60" xfId="28706"/>
    <cellStyle name="常规 16 61" xfId="28707"/>
    <cellStyle name="常规 16 62" xfId="28708"/>
    <cellStyle name="常规 16 63" xfId="28709"/>
    <cellStyle name="常规 16 64" xfId="28710"/>
    <cellStyle name="常规 16 65" xfId="28711"/>
    <cellStyle name="常规 16 66" xfId="28712"/>
    <cellStyle name="常规 16 67" xfId="28713"/>
    <cellStyle name="常规 16 68" xfId="28714"/>
    <cellStyle name="常规 16 69" xfId="28715"/>
    <cellStyle name="常规 16 7" xfId="28716"/>
    <cellStyle name="常规 16 70" xfId="28717"/>
    <cellStyle name="常规 16 71" xfId="28718"/>
    <cellStyle name="常规 16 72" xfId="28719"/>
    <cellStyle name="常规 16 73" xfId="28720"/>
    <cellStyle name="常规 16 74" xfId="28721"/>
    <cellStyle name="常规 16 75" xfId="28722"/>
    <cellStyle name="常规 16 76" xfId="28723"/>
    <cellStyle name="常规 16 77" xfId="28724"/>
    <cellStyle name="常规 16 78" xfId="28725"/>
    <cellStyle name="常规 16 79" xfId="28726"/>
    <cellStyle name="常规 16 8" xfId="28727"/>
    <cellStyle name="常规 16 80" xfId="28728"/>
    <cellStyle name="常规 16 81" xfId="28729"/>
    <cellStyle name="常规 16 82" xfId="28730"/>
    <cellStyle name="常规 16 83" xfId="28731"/>
    <cellStyle name="常规 16 84" xfId="28732"/>
    <cellStyle name="常规 16 85" xfId="28733"/>
    <cellStyle name="常规 16 86" xfId="28734"/>
    <cellStyle name="常规 16 87" xfId="28735"/>
    <cellStyle name="常规 16 88" xfId="28736"/>
    <cellStyle name="常规 16 89" xfId="28737"/>
    <cellStyle name="常规 16 9" xfId="28738"/>
    <cellStyle name="常规 16 90" xfId="28739"/>
    <cellStyle name="常规 16 91" xfId="28740"/>
    <cellStyle name="常规 16 92" xfId="28741"/>
    <cellStyle name="常规 16 93" xfId="28742"/>
    <cellStyle name="常规 16 94" xfId="28743"/>
    <cellStyle name="常规 16 95" xfId="28744"/>
    <cellStyle name="常规 16 96" xfId="28745"/>
    <cellStyle name="常规 16 97" xfId="28746"/>
    <cellStyle name="常规 16 98" xfId="28747"/>
    <cellStyle name="常规 16 99" xfId="28748"/>
    <cellStyle name="常规 160" xfId="28749"/>
    <cellStyle name="常规 161" xfId="28750"/>
    <cellStyle name="常规 162" xfId="28751"/>
    <cellStyle name="常规 163" xfId="28752"/>
    <cellStyle name="常规 165" xfId="28753"/>
    <cellStyle name="常规 166" xfId="28754"/>
    <cellStyle name="常规 167" xfId="28755"/>
    <cellStyle name="常规 168" xfId="28756"/>
    <cellStyle name="常规 169" xfId="28757"/>
    <cellStyle name="常规 17" xfId="28758"/>
    <cellStyle name="常规 17 10" xfId="28759"/>
    <cellStyle name="常规 17 11" xfId="28760"/>
    <cellStyle name="常规 17 12" xfId="28761"/>
    <cellStyle name="常规 17 13" xfId="28762"/>
    <cellStyle name="常规 17 14" xfId="28763"/>
    <cellStyle name="常规 17 2" xfId="28764"/>
    <cellStyle name="常规 17 3" xfId="28765"/>
    <cellStyle name="常规 17 4" xfId="28766"/>
    <cellStyle name="常规 17 5" xfId="28767"/>
    <cellStyle name="常规 17 6" xfId="28768"/>
    <cellStyle name="常规 17 7" xfId="28769"/>
    <cellStyle name="常规 17 8" xfId="28770"/>
    <cellStyle name="常规 17 9" xfId="28771"/>
    <cellStyle name="常规 18" xfId="28772"/>
    <cellStyle name="常规 18 10" xfId="28773"/>
    <cellStyle name="常规 18 11" xfId="28774"/>
    <cellStyle name="常规 18 12" xfId="28775"/>
    <cellStyle name="常规 18 13" xfId="28776"/>
    <cellStyle name="常规 18 14" xfId="28777"/>
    <cellStyle name="常规 18 2" xfId="28778"/>
    <cellStyle name="常规 18 3" xfId="28779"/>
    <cellStyle name="常规 18 4" xfId="28780"/>
    <cellStyle name="常规 18 5" xfId="28781"/>
    <cellStyle name="常规 18 6" xfId="28782"/>
    <cellStyle name="常规 18 7" xfId="28783"/>
    <cellStyle name="常规 18 8" xfId="28784"/>
    <cellStyle name="常规 18 9" xfId="28785"/>
    <cellStyle name="常规 19" xfId="28786"/>
    <cellStyle name="常规 19 10" xfId="28787"/>
    <cellStyle name="常规 19 11" xfId="28788"/>
    <cellStyle name="常规 19 12" xfId="28789"/>
    <cellStyle name="常规 19 13" xfId="28790"/>
    <cellStyle name="常规 19 14" xfId="28791"/>
    <cellStyle name="常规 19 2" xfId="28792"/>
    <cellStyle name="常规 19 3" xfId="28793"/>
    <cellStyle name="常规 19 4" xfId="28794"/>
    <cellStyle name="常规 19 5" xfId="28795"/>
    <cellStyle name="常规 19 6" xfId="28796"/>
    <cellStyle name="常规 19 7" xfId="28797"/>
    <cellStyle name="常规 19 8" xfId="28798"/>
    <cellStyle name="常规 19 9" xfId="28799"/>
    <cellStyle name="常规 2" xfId="28800"/>
    <cellStyle name="常规 2 10" xfId="28801"/>
    <cellStyle name="常规 2 10 2" xfId="28802"/>
    <cellStyle name="常规 2 10 3" xfId="28803"/>
    <cellStyle name="常规 2 11" xfId="28804"/>
    <cellStyle name="常规 2 11 2" xfId="28805"/>
    <cellStyle name="常规 2 11 3" xfId="28806"/>
    <cellStyle name="常规 2 12" xfId="28807"/>
    <cellStyle name="常规 2 12 2" xfId="28808"/>
    <cellStyle name="常规 2 12 3" xfId="28809"/>
    <cellStyle name="常规 2 13" xfId="28810"/>
    <cellStyle name="常规 2 13 2" xfId="28811"/>
    <cellStyle name="常规 2 13 3" xfId="28812"/>
    <cellStyle name="常规 2 14" xfId="28813"/>
    <cellStyle name="常规 2 14 2" xfId="28814"/>
    <cellStyle name="常规 2 14 3" xfId="28815"/>
    <cellStyle name="常规 2 15" xfId="28816"/>
    <cellStyle name="常规 2 15 2" xfId="28817"/>
    <cellStyle name="常规 2 15 3" xfId="28818"/>
    <cellStyle name="常规 2 16" xfId="28819"/>
    <cellStyle name="常规 2 16 2" xfId="28820"/>
    <cellStyle name="常规 2 16 3" xfId="28821"/>
    <cellStyle name="常规 2 17" xfId="28822"/>
    <cellStyle name="常规 2 17 2" xfId="28823"/>
    <cellStyle name="常规 2 17 3" xfId="28824"/>
    <cellStyle name="常规 2 18" xfId="28825"/>
    <cellStyle name="常规 2 18 2" xfId="28826"/>
    <cellStyle name="常规 2 18 3" xfId="28827"/>
    <cellStyle name="常规 2 19" xfId="28828"/>
    <cellStyle name="常规 2 19 2" xfId="28829"/>
    <cellStyle name="常规 2 19 3" xfId="28830"/>
    <cellStyle name="常规 2 2" xfId="28831"/>
    <cellStyle name="常规 2 2 10" xfId="28832"/>
    <cellStyle name="常规 2 2 100" xfId="28833"/>
    <cellStyle name="常规 2 2 101" xfId="28834"/>
    <cellStyle name="常规 2 2 102" xfId="28835"/>
    <cellStyle name="常规 2 2 103" xfId="28836"/>
    <cellStyle name="常规 2 2 104" xfId="28837"/>
    <cellStyle name="常规 2 2 105" xfId="28838"/>
    <cellStyle name="常规 2 2 106" xfId="28839"/>
    <cellStyle name="常规 2 2 107" xfId="28840"/>
    <cellStyle name="常规 2 2 108" xfId="28841"/>
    <cellStyle name="常规 2 2 109" xfId="28842"/>
    <cellStyle name="常规 2 2 11" xfId="28843"/>
    <cellStyle name="常规 2 2 110" xfId="28844"/>
    <cellStyle name="常规 2 2 111" xfId="28845"/>
    <cellStyle name="常规 2 2 112" xfId="28846"/>
    <cellStyle name="常规 2 2 113" xfId="28847"/>
    <cellStyle name="常规 2 2 114" xfId="28848"/>
    <cellStyle name="常规 2 2 115" xfId="28849"/>
    <cellStyle name="常规 2 2 116" xfId="28850"/>
    <cellStyle name="常规 2 2 117" xfId="28851"/>
    <cellStyle name="常规 2 2 118" xfId="28852"/>
    <cellStyle name="常规 2 2 119" xfId="28853"/>
    <cellStyle name="常规 2 2 12" xfId="28854"/>
    <cellStyle name="常规 2 2 120" xfId="28855"/>
    <cellStyle name="常规 2 2 121" xfId="28856"/>
    <cellStyle name="常规 2 2 122" xfId="28857"/>
    <cellStyle name="常规 2 2 123" xfId="28858"/>
    <cellStyle name="常规 2 2 124" xfId="28859"/>
    <cellStyle name="常规 2 2 125" xfId="28860"/>
    <cellStyle name="常规 2 2 126" xfId="28861"/>
    <cellStyle name="常规 2 2 127" xfId="28862"/>
    <cellStyle name="常规 2 2 128" xfId="28863"/>
    <cellStyle name="常规 2 2 129" xfId="28864"/>
    <cellStyle name="常规 2 2 13" xfId="28865"/>
    <cellStyle name="常规 2 2 130" xfId="28866"/>
    <cellStyle name="常规 2 2 131" xfId="28867"/>
    <cellStyle name="常规 2 2 132" xfId="28868"/>
    <cellStyle name="常规 2 2 133" xfId="28869"/>
    <cellStyle name="常规 2 2 134" xfId="28870"/>
    <cellStyle name="常规 2 2 135" xfId="28871"/>
    <cellStyle name="常规 2 2 136" xfId="28872"/>
    <cellStyle name="常规 2 2 137" xfId="28873"/>
    <cellStyle name="常规 2 2 138" xfId="28874"/>
    <cellStyle name="常规 2 2 139" xfId="28875"/>
    <cellStyle name="常规 2 2 14" xfId="28876"/>
    <cellStyle name="常规 2 2 140" xfId="28877"/>
    <cellStyle name="常规 2 2 141" xfId="28878"/>
    <cellStyle name="常规 2 2 142" xfId="28879"/>
    <cellStyle name="常规 2 2 143" xfId="28880"/>
    <cellStyle name="常规 2 2 144" xfId="28881"/>
    <cellStyle name="常规 2 2 145" xfId="28882"/>
    <cellStyle name="常规 2 2 146" xfId="28883"/>
    <cellStyle name="常规 2 2 147" xfId="28884"/>
    <cellStyle name="常规 2 2 148" xfId="28885"/>
    <cellStyle name="常规 2 2 149" xfId="28886"/>
    <cellStyle name="常规 2 2 15" xfId="28887"/>
    <cellStyle name="常规 2 2 150" xfId="28888"/>
    <cellStyle name="常规 2 2 151" xfId="28889"/>
    <cellStyle name="常规 2 2 152" xfId="28890"/>
    <cellStyle name="常规 2 2 153" xfId="28891"/>
    <cellStyle name="常规 2 2 16" xfId="28892"/>
    <cellStyle name="常规 2 2 17" xfId="28893"/>
    <cellStyle name="常规 2 2 18" xfId="28894"/>
    <cellStyle name="常规 2 2 19" xfId="28895"/>
    <cellStyle name="常规 2 2 2" xfId="28896"/>
    <cellStyle name="常规 2 2 2 10" xfId="28897"/>
    <cellStyle name="常规 2 2 2 10 2" xfId="28898"/>
    <cellStyle name="常规 2 2 2 10 3" xfId="28899"/>
    <cellStyle name="常规 2 2 2 11" xfId="28900"/>
    <cellStyle name="常规 2 2 2 11 2" xfId="28901"/>
    <cellStyle name="常规 2 2 2 11 3" xfId="28902"/>
    <cellStyle name="常规 2 2 2 12" xfId="28903"/>
    <cellStyle name="常规 2 2 2 12 2" xfId="28904"/>
    <cellStyle name="常规 2 2 2 12 3" xfId="28905"/>
    <cellStyle name="常规 2 2 2 13" xfId="28906"/>
    <cellStyle name="常规 2 2 2 13 2" xfId="28907"/>
    <cellStyle name="常规 2 2 2 13 3" xfId="28908"/>
    <cellStyle name="常规 2 2 2 14" xfId="28909"/>
    <cellStyle name="常规 2 2 2 14 2" xfId="28910"/>
    <cellStyle name="常规 2 2 2 14 3" xfId="28911"/>
    <cellStyle name="常规 2 2 2 15" xfId="28912"/>
    <cellStyle name="常规 2 2 2 15 2" xfId="28913"/>
    <cellStyle name="常规 2 2 2 15 3" xfId="28914"/>
    <cellStyle name="常规 2 2 2 16" xfId="28915"/>
    <cellStyle name="常规 2 2 2 16 2" xfId="28916"/>
    <cellStyle name="常规 2 2 2 16 3" xfId="28917"/>
    <cellStyle name="常规 2 2 2 17" xfId="28918"/>
    <cellStyle name="常规 2 2 2 17 2" xfId="28919"/>
    <cellStyle name="常规 2 2 2 17 3" xfId="28920"/>
    <cellStyle name="常规 2 2 2 18" xfId="28921"/>
    <cellStyle name="常规 2 2 2 18 2" xfId="28922"/>
    <cellStyle name="常规 2 2 2 18 3" xfId="28923"/>
    <cellStyle name="常规 2 2 2 19" xfId="28924"/>
    <cellStyle name="常规 2 2 2 19 2" xfId="28925"/>
    <cellStyle name="常规 2 2 2 19 3" xfId="28926"/>
    <cellStyle name="常规 2 2 2 2" xfId="28927"/>
    <cellStyle name="常规 2 2 2 2 2" xfId="28928"/>
    <cellStyle name="常规 2 2 2 2 3" xfId="28929"/>
    <cellStyle name="常规 2 2 2 20" xfId="28930"/>
    <cellStyle name="常规 2 2 2 20 2" xfId="28931"/>
    <cellStyle name="常规 2 2 2 20 3" xfId="28932"/>
    <cellStyle name="常规 2 2 2 21" xfId="28933"/>
    <cellStyle name="常规 2 2 2 21 2" xfId="28934"/>
    <cellStyle name="常规 2 2 2 21 3" xfId="28935"/>
    <cellStyle name="常规 2 2 2 22" xfId="28936"/>
    <cellStyle name="常规 2 2 2 22 2" xfId="28937"/>
    <cellStyle name="常规 2 2 2 22 3" xfId="28938"/>
    <cellStyle name="常规 2 2 2 23" xfId="28939"/>
    <cellStyle name="常规 2 2 2 23 2" xfId="28940"/>
    <cellStyle name="常规 2 2 2 23 3" xfId="28941"/>
    <cellStyle name="常规 2 2 2 24" xfId="28942"/>
    <cellStyle name="常规 2 2 2 24 2" xfId="28943"/>
    <cellStyle name="常规 2 2 2 24 3" xfId="28944"/>
    <cellStyle name="常规 2 2 2 25" xfId="28945"/>
    <cellStyle name="常规 2 2 2 25 2" xfId="28946"/>
    <cellStyle name="常规 2 2 2 25 3" xfId="28947"/>
    <cellStyle name="常规 2 2 2 26" xfId="28948"/>
    <cellStyle name="常规 2 2 2 26 2" xfId="28949"/>
    <cellStyle name="常规 2 2 2 26 3" xfId="28950"/>
    <cellStyle name="常规 2 2 2 27" xfId="28951"/>
    <cellStyle name="常规 2 2 2 27 2" xfId="28952"/>
    <cellStyle name="常规 2 2 2 27 3" xfId="28953"/>
    <cellStyle name="常规 2 2 2 28" xfId="28954"/>
    <cellStyle name="常规 2 2 2 28 2" xfId="28955"/>
    <cellStyle name="常规 2 2 2 28 3" xfId="28956"/>
    <cellStyle name="常规 2 2 2 29" xfId="28957"/>
    <cellStyle name="常规 2 2 2 3" xfId="28958"/>
    <cellStyle name="常规 2 2 2 3 2" xfId="28959"/>
    <cellStyle name="常规 2 2 2 3 3" xfId="28960"/>
    <cellStyle name="常规 2 2 2 30" xfId="28961"/>
    <cellStyle name="常规 2 2 2 31" xfId="28962"/>
    <cellStyle name="常规 2 2 2 32" xfId="28963"/>
    <cellStyle name="常规 2 2 2 33" xfId="28964"/>
    <cellStyle name="常规 2 2 2 34" xfId="28965"/>
    <cellStyle name="常规 2 2 2 35" xfId="28966"/>
    <cellStyle name="常规 2 2 2 36" xfId="28967"/>
    <cellStyle name="常规 2 2 2 37" xfId="28968"/>
    <cellStyle name="常规 2 2 2 38" xfId="28969"/>
    <cellStyle name="常规 2 2 2 39" xfId="28970"/>
    <cellStyle name="常规 2 2 2 4" xfId="28971"/>
    <cellStyle name="常规 2 2 2 4 2" xfId="28972"/>
    <cellStyle name="常规 2 2 2 4 3" xfId="28973"/>
    <cellStyle name="常规 2 2 2 5" xfId="28974"/>
    <cellStyle name="常规 2 2 2 5 2" xfId="28975"/>
    <cellStyle name="常规 2 2 2 5 3" xfId="28976"/>
    <cellStyle name="常规 2 2 2 6" xfId="28977"/>
    <cellStyle name="常规 2 2 2 6 2" xfId="28978"/>
    <cellStyle name="常规 2 2 2 6 3" xfId="28979"/>
    <cellStyle name="常规 2 2 2 7" xfId="28980"/>
    <cellStyle name="常规 2 2 2 7 2" xfId="28981"/>
    <cellStyle name="常规 2 2 2 7 3" xfId="28982"/>
    <cellStyle name="常规 2 2 2 8" xfId="28983"/>
    <cellStyle name="常规 2 2 2 8 2" xfId="28984"/>
    <cellStyle name="常规 2 2 2 8 3" xfId="28985"/>
    <cellStyle name="常规 2 2 2 9" xfId="28986"/>
    <cellStyle name="常规 2 2 2 9 2" xfId="28987"/>
    <cellStyle name="常规 2 2 2 9 3" xfId="28988"/>
    <cellStyle name="常规 2 2 2_22全县一般收入执行" xfId="28989"/>
    <cellStyle name="常规 2 2 20" xfId="28990"/>
    <cellStyle name="常规 2 2 21" xfId="28991"/>
    <cellStyle name="常规 2 2 22" xfId="28992"/>
    <cellStyle name="常规 2 2 23" xfId="28993"/>
    <cellStyle name="常规 2 2 24" xfId="28994"/>
    <cellStyle name="常规 2 2 25" xfId="28995"/>
    <cellStyle name="常规 2 2 26" xfId="28996"/>
    <cellStyle name="常规 2 2 27" xfId="28997"/>
    <cellStyle name="常规 2 2 28" xfId="28998"/>
    <cellStyle name="常规 2 2 29" xfId="28999"/>
    <cellStyle name="常规 2 2 3" xfId="29000"/>
    <cellStyle name="常规 2 2 3 10" xfId="29001"/>
    <cellStyle name="常规 2 2 3 11" xfId="29002"/>
    <cellStyle name="常规 2 2 3 12" xfId="29003"/>
    <cellStyle name="常规 2 2 3 13" xfId="29004"/>
    <cellStyle name="常规 2 2 3 14" xfId="29005"/>
    <cellStyle name="常规 2 2 3 2" xfId="29006"/>
    <cellStyle name="常规 2 2 3 3" xfId="29007"/>
    <cellStyle name="常规 2 2 3 4" xfId="29008"/>
    <cellStyle name="常规 2 2 3 5" xfId="29009"/>
    <cellStyle name="常规 2 2 3 6" xfId="29010"/>
    <cellStyle name="常规 2 2 3 7" xfId="29011"/>
    <cellStyle name="常规 2 2 3 8" xfId="29012"/>
    <cellStyle name="常规 2 2 3 9" xfId="29013"/>
    <cellStyle name="常规 2 2 30" xfId="29014"/>
    <cellStyle name="常规 2 2 31" xfId="29015"/>
    <cellStyle name="常规 2 2 32" xfId="29016"/>
    <cellStyle name="常规 2 2 33" xfId="29017"/>
    <cellStyle name="常规 2 2 34" xfId="29018"/>
    <cellStyle name="常规 2 2 35" xfId="29019"/>
    <cellStyle name="常规 2 2 36" xfId="29020"/>
    <cellStyle name="常规 2 2 37" xfId="29021"/>
    <cellStyle name="常规 2 2 38" xfId="29022"/>
    <cellStyle name="常规 2 2 39" xfId="29023"/>
    <cellStyle name="常规 2 2 4" xfId="29024"/>
    <cellStyle name="常规 2 2 40" xfId="29025"/>
    <cellStyle name="常规 2 2 41" xfId="29026"/>
    <cellStyle name="常规 2 2 42" xfId="29027"/>
    <cellStyle name="常规 2 2 43" xfId="29028"/>
    <cellStyle name="常规 2 2 44" xfId="29029"/>
    <cellStyle name="常规 2 2 45" xfId="29030"/>
    <cellStyle name="常规 2 2 46" xfId="29031"/>
    <cellStyle name="常规 2 2 47" xfId="29032"/>
    <cellStyle name="常规 2 2 48" xfId="29033"/>
    <cellStyle name="常规 2 2 49" xfId="29034"/>
    <cellStyle name="常规 2 2 5" xfId="29035"/>
    <cellStyle name="常规 2 2 50" xfId="29036"/>
    <cellStyle name="常规 2 2 51" xfId="29037"/>
    <cellStyle name="常规 2 2 52" xfId="29038"/>
    <cellStyle name="常规 2 2 53" xfId="29039"/>
    <cellStyle name="常规 2 2 54" xfId="29040"/>
    <cellStyle name="常规 2 2 55" xfId="29041"/>
    <cellStyle name="常规 2 2 56" xfId="29042"/>
    <cellStyle name="常规 2 2 57" xfId="29043"/>
    <cellStyle name="常规 2 2 58" xfId="29044"/>
    <cellStyle name="常规 2 2 59" xfId="29045"/>
    <cellStyle name="常规 2 2 6" xfId="29046"/>
    <cellStyle name="常规 2 2 60" xfId="29047"/>
    <cellStyle name="常规 2 2 61" xfId="29048"/>
    <cellStyle name="常规 2 2 62" xfId="29049"/>
    <cellStyle name="常规 2 2 63" xfId="29050"/>
    <cellStyle name="常规 2 2 64" xfId="29051"/>
    <cellStyle name="常规 2 2 65" xfId="29052"/>
    <cellStyle name="常规 2 2 66" xfId="29053"/>
    <cellStyle name="常规 2 2 67" xfId="29054"/>
    <cellStyle name="常规 2 2 68" xfId="29055"/>
    <cellStyle name="常规 2 2 69" xfId="29056"/>
    <cellStyle name="常规 2 2 7" xfId="29057"/>
    <cellStyle name="常规 2 2 70" xfId="29058"/>
    <cellStyle name="常规 2 2 71" xfId="29059"/>
    <cellStyle name="常规 2 2 72" xfId="29060"/>
    <cellStyle name="常规 2 2 73" xfId="29061"/>
    <cellStyle name="常规 2 2 74" xfId="29062"/>
    <cellStyle name="常规 2 2 75" xfId="29063"/>
    <cellStyle name="常规 2 2 76" xfId="29064"/>
    <cellStyle name="常规 2 2 77" xfId="29065"/>
    <cellStyle name="常规 2 2 78" xfId="29066"/>
    <cellStyle name="常规 2 2 79" xfId="29067"/>
    <cellStyle name="常规 2 2 8" xfId="29068"/>
    <cellStyle name="常规 2 2 80" xfId="29069"/>
    <cellStyle name="常规 2 2 81" xfId="29070"/>
    <cellStyle name="常规 2 2 82" xfId="29071"/>
    <cellStyle name="常规 2 2 83" xfId="29072"/>
    <cellStyle name="常规 2 2 84" xfId="29073"/>
    <cellStyle name="常规 2 2 85" xfId="29074"/>
    <cellStyle name="常规 2 2 86" xfId="29075"/>
    <cellStyle name="常规 2 2 87" xfId="29076"/>
    <cellStyle name="常规 2 2 88" xfId="29077"/>
    <cellStyle name="常规 2 2 89" xfId="29078"/>
    <cellStyle name="常规 2 2 9" xfId="29079"/>
    <cellStyle name="常规 2 2 90" xfId="29080"/>
    <cellStyle name="常规 2 2 91" xfId="29081"/>
    <cellStyle name="常规 2 2 92" xfId="29082"/>
    <cellStyle name="常规 2 2 93" xfId="29083"/>
    <cellStyle name="常规 2 2 94" xfId="29084"/>
    <cellStyle name="常规 2 2 95" xfId="29085"/>
    <cellStyle name="常规 2 2 96" xfId="29086"/>
    <cellStyle name="常规 2 2 97" xfId="29087"/>
    <cellStyle name="常规 2 2 98" xfId="29088"/>
    <cellStyle name="常规 2 2 99" xfId="29089"/>
    <cellStyle name="常规 2 2_17支预" xfId="29090"/>
    <cellStyle name="常规 2 20" xfId="29091"/>
    <cellStyle name="常规 2 20 2" xfId="29092"/>
    <cellStyle name="常规 2 20 3" xfId="29093"/>
    <cellStyle name="常规 2 21" xfId="29094"/>
    <cellStyle name="常规 2 21 2" xfId="29095"/>
    <cellStyle name="常规 2 21 3" xfId="29096"/>
    <cellStyle name="常规 2 22" xfId="29097"/>
    <cellStyle name="常规 2 22 2" xfId="29098"/>
    <cellStyle name="常规 2 22 3" xfId="29099"/>
    <cellStyle name="常规 2 23" xfId="29100"/>
    <cellStyle name="常规 2 23 2" xfId="29101"/>
    <cellStyle name="常规 2 23 3" xfId="29102"/>
    <cellStyle name="常规 2 24" xfId="29103"/>
    <cellStyle name="常规 2 24 2" xfId="29104"/>
    <cellStyle name="常规 2 24 3" xfId="29105"/>
    <cellStyle name="常规 2 25" xfId="29106"/>
    <cellStyle name="常规 2 25 2" xfId="29107"/>
    <cellStyle name="常规 2 25 3" xfId="29108"/>
    <cellStyle name="常规 2 26" xfId="29109"/>
    <cellStyle name="常规 2 26 2" xfId="29110"/>
    <cellStyle name="常规 2 26 3" xfId="29111"/>
    <cellStyle name="常规 2 27" xfId="29112"/>
    <cellStyle name="常规 2 27 2" xfId="29113"/>
    <cellStyle name="常规 2 27 3" xfId="29114"/>
    <cellStyle name="常规 2 28" xfId="29115"/>
    <cellStyle name="常规 2 28 2" xfId="29116"/>
    <cellStyle name="常规 2 28 3" xfId="29117"/>
    <cellStyle name="常规 2 29" xfId="29118"/>
    <cellStyle name="常规 2 29 2" xfId="29119"/>
    <cellStyle name="常规 2 29 3" xfId="29120"/>
    <cellStyle name="常规 2 3" xfId="29121"/>
    <cellStyle name="常规 2 30" xfId="29122"/>
    <cellStyle name="常规 2 30 2" xfId="29123"/>
    <cellStyle name="常规 2 30 3" xfId="29124"/>
    <cellStyle name="常规 2 31" xfId="29125"/>
    <cellStyle name="常规 2 31 2" xfId="29126"/>
    <cellStyle name="常规 2 31 3" xfId="29127"/>
    <cellStyle name="常规 2 32" xfId="29128"/>
    <cellStyle name="常规 2 33" xfId="29129"/>
    <cellStyle name="常规 2 34" xfId="29130"/>
    <cellStyle name="常规 2 35" xfId="29131"/>
    <cellStyle name="常规 2 36" xfId="29132"/>
    <cellStyle name="常规 2 37" xfId="29133"/>
    <cellStyle name="常规 2 38" xfId="29134"/>
    <cellStyle name="常规 2 39" xfId="29135"/>
    <cellStyle name="常规 2 4" xfId="29136"/>
    <cellStyle name="常规 2 4 10" xfId="29137"/>
    <cellStyle name="常规 2 4 11" xfId="29138"/>
    <cellStyle name="常规 2 4 12" xfId="29139"/>
    <cellStyle name="常规 2 4 13" xfId="29140"/>
    <cellStyle name="常规 2 4 14" xfId="29141"/>
    <cellStyle name="常规 2 4 2" xfId="29142"/>
    <cellStyle name="常规 2 4 3" xfId="29143"/>
    <cellStyle name="常规 2 4 4" xfId="29144"/>
    <cellStyle name="常规 2 4 5" xfId="29145"/>
    <cellStyle name="常规 2 4 6" xfId="29146"/>
    <cellStyle name="常规 2 4 7" xfId="29147"/>
    <cellStyle name="常规 2 4 8" xfId="29148"/>
    <cellStyle name="常规 2 4 9" xfId="29149"/>
    <cellStyle name="常规 2 40" xfId="29150"/>
    <cellStyle name="常规 2 41" xfId="29151"/>
    <cellStyle name="常规 2 42" xfId="29152"/>
    <cellStyle name="常规 2 43" xfId="29153"/>
    <cellStyle name="常规 2 44" xfId="29154"/>
    <cellStyle name="常规 2 45" xfId="29155"/>
    <cellStyle name="常规 2 46" xfId="29156"/>
    <cellStyle name="常规 2 47" xfId="29157"/>
    <cellStyle name="常规 2 48" xfId="29158"/>
    <cellStyle name="常规 2 49" xfId="29159"/>
    <cellStyle name="常规 2 5" xfId="29160"/>
    <cellStyle name="常规 2 5 10" xfId="29161"/>
    <cellStyle name="常规 2 5 11" xfId="29162"/>
    <cellStyle name="常规 2 5 12" xfId="29163"/>
    <cellStyle name="常规 2 5 13" xfId="29164"/>
    <cellStyle name="常规 2 5 14" xfId="29165"/>
    <cellStyle name="常规 2 5 2" xfId="29166"/>
    <cellStyle name="常规 2 5 3" xfId="29167"/>
    <cellStyle name="常规 2 5 4" xfId="29168"/>
    <cellStyle name="常规 2 5 5" xfId="29169"/>
    <cellStyle name="常规 2 5 6" xfId="29170"/>
    <cellStyle name="常规 2 5 7" xfId="29171"/>
    <cellStyle name="常规 2 5 8" xfId="29172"/>
    <cellStyle name="常规 2 5 9" xfId="29173"/>
    <cellStyle name="常规 2 6" xfId="29174"/>
    <cellStyle name="常规 2 6 2" xfId="29175"/>
    <cellStyle name="常规 2 6 3" xfId="29176"/>
    <cellStyle name="常规 2 7" xfId="29177"/>
    <cellStyle name="常规 2 7 2" xfId="29178"/>
    <cellStyle name="常规 2 7 3" xfId="29179"/>
    <cellStyle name="常规 2 8" xfId="29180"/>
    <cellStyle name="常规 2 8 2" xfId="29181"/>
    <cellStyle name="常规 2 8 3" xfId="29182"/>
    <cellStyle name="常规 2 9" xfId="29183"/>
    <cellStyle name="常规 2 9 2" xfId="29184"/>
    <cellStyle name="常规 2 9 3" xfId="29185"/>
    <cellStyle name="常规 2_17支预" xfId="29186"/>
    <cellStyle name="常规 20" xfId="29187"/>
    <cellStyle name="常规 20 10" xfId="29188"/>
    <cellStyle name="常规 20 11" xfId="29189"/>
    <cellStyle name="常规 20 12" xfId="29190"/>
    <cellStyle name="常规 20 13" xfId="29191"/>
    <cellStyle name="常规 20 14" xfId="29192"/>
    <cellStyle name="常规 20 2" xfId="29193"/>
    <cellStyle name="常规 20 3" xfId="29194"/>
    <cellStyle name="常规 20 4" xfId="29195"/>
    <cellStyle name="常规 20 5" xfId="29196"/>
    <cellStyle name="常规 20 6" xfId="29197"/>
    <cellStyle name="常规 20 7" xfId="29198"/>
    <cellStyle name="常规 20 8" xfId="29199"/>
    <cellStyle name="常规 20 9" xfId="29200"/>
    <cellStyle name="常规 21" xfId="29201"/>
    <cellStyle name="常规 21 2" xfId="29202"/>
    <cellStyle name="常规 21 3" xfId="29203"/>
    <cellStyle name="常规 21 4" xfId="29204"/>
    <cellStyle name="常规 22" xfId="29205"/>
    <cellStyle name="常规 22 2" xfId="29206"/>
    <cellStyle name="常规 22 3" xfId="29207"/>
    <cellStyle name="常规 23" xfId="29208"/>
    <cellStyle name="常规 23 10" xfId="29209"/>
    <cellStyle name="常规 23 11" xfId="29210"/>
    <cellStyle name="常规 23 12" xfId="29211"/>
    <cellStyle name="常规 23 13" xfId="29212"/>
    <cellStyle name="常规 23 14" xfId="29213"/>
    <cellStyle name="常规 23 15" xfId="29214"/>
    <cellStyle name="常规 23 16" xfId="29215"/>
    <cellStyle name="常规 23 17" xfId="29216"/>
    <cellStyle name="常规 23 18" xfId="29217"/>
    <cellStyle name="常规 23 19" xfId="29218"/>
    <cellStyle name="常规 23 2" xfId="29219"/>
    <cellStyle name="常规 23 20" xfId="29220"/>
    <cellStyle name="常规 23 3" xfId="29221"/>
    <cellStyle name="常规 23 4" xfId="29222"/>
    <cellStyle name="常规 23 5" xfId="29223"/>
    <cellStyle name="常规 23 6" xfId="29224"/>
    <cellStyle name="常规 23 7" xfId="29225"/>
    <cellStyle name="常规 23 8" xfId="29226"/>
    <cellStyle name="常规 23 9" xfId="29227"/>
    <cellStyle name="常规 24" xfId="29228"/>
    <cellStyle name="常规 24 10" xfId="29229"/>
    <cellStyle name="常规 24 11" xfId="29230"/>
    <cellStyle name="常规 24 12" xfId="29231"/>
    <cellStyle name="常规 24 13" xfId="29232"/>
    <cellStyle name="常规 24 14" xfId="29233"/>
    <cellStyle name="常规 24 2" xfId="29234"/>
    <cellStyle name="常规 24 3" xfId="29235"/>
    <cellStyle name="常规 24 4" xfId="29236"/>
    <cellStyle name="常规 24 5" xfId="29237"/>
    <cellStyle name="常规 24 6" xfId="29238"/>
    <cellStyle name="常规 24 7" xfId="29239"/>
    <cellStyle name="常规 24 8" xfId="29240"/>
    <cellStyle name="常规 24 9" xfId="29241"/>
    <cellStyle name="常规 25" xfId="29242"/>
    <cellStyle name="常规 25 10" xfId="29243"/>
    <cellStyle name="常规 25 11" xfId="29244"/>
    <cellStyle name="常规 25 12" xfId="29245"/>
    <cellStyle name="常规 25 13" xfId="29246"/>
    <cellStyle name="常规 25 14" xfId="29247"/>
    <cellStyle name="常规 25 2" xfId="29248"/>
    <cellStyle name="常规 25 3" xfId="29249"/>
    <cellStyle name="常规 25 4" xfId="29250"/>
    <cellStyle name="常规 25 5" xfId="29251"/>
    <cellStyle name="常规 25 6" xfId="29252"/>
    <cellStyle name="常规 25 7" xfId="29253"/>
    <cellStyle name="常规 25 8" xfId="29254"/>
    <cellStyle name="常规 25 9" xfId="29255"/>
    <cellStyle name="常规 26" xfId="29256"/>
    <cellStyle name="常规 26 10" xfId="29257"/>
    <cellStyle name="常规 26 11" xfId="29258"/>
    <cellStyle name="常规 26 12" xfId="29259"/>
    <cellStyle name="常规 26 13" xfId="29260"/>
    <cellStyle name="常规 26 14" xfId="29261"/>
    <cellStyle name="常规 26 2" xfId="29262"/>
    <cellStyle name="常规 26 3" xfId="29263"/>
    <cellStyle name="常规 26 4" xfId="29264"/>
    <cellStyle name="常规 26 5" xfId="29265"/>
    <cellStyle name="常规 26 6" xfId="29266"/>
    <cellStyle name="常规 26 7" xfId="29267"/>
    <cellStyle name="常规 26 8" xfId="29268"/>
    <cellStyle name="常规 26 9" xfId="29269"/>
    <cellStyle name="常规 27" xfId="29270"/>
    <cellStyle name="常规 27 10" xfId="29271"/>
    <cellStyle name="常规 27 11" xfId="29272"/>
    <cellStyle name="常规 27 12" xfId="29273"/>
    <cellStyle name="常规 27 13" xfId="29274"/>
    <cellStyle name="常规 27 14" xfId="29275"/>
    <cellStyle name="常规 27 2" xfId="29276"/>
    <cellStyle name="常规 27 3" xfId="29277"/>
    <cellStyle name="常规 27 4" xfId="29278"/>
    <cellStyle name="常规 27 5" xfId="29279"/>
    <cellStyle name="常规 27 6" xfId="29280"/>
    <cellStyle name="常规 27 7" xfId="29281"/>
    <cellStyle name="常规 27 8" xfId="29282"/>
    <cellStyle name="常规 27 9" xfId="29283"/>
    <cellStyle name="常规 28" xfId="29284"/>
    <cellStyle name="常规 28 2" xfId="29285"/>
    <cellStyle name="常规 28 3" xfId="29286"/>
    <cellStyle name="常规 29" xfId="29287"/>
    <cellStyle name="常规 29 10" xfId="29288"/>
    <cellStyle name="常规 29 11" xfId="29289"/>
    <cellStyle name="常规 29 12" xfId="29290"/>
    <cellStyle name="常规 29 13" xfId="29291"/>
    <cellStyle name="常规 29 14" xfId="29292"/>
    <cellStyle name="常规 29 15" xfId="29293"/>
    <cellStyle name="常规 29 16" xfId="29294"/>
    <cellStyle name="常规 29 17" xfId="29295"/>
    <cellStyle name="常规 29 18" xfId="29296"/>
    <cellStyle name="常规 29 19" xfId="29297"/>
    <cellStyle name="常规 29 2" xfId="29298"/>
    <cellStyle name="常规 29 20" xfId="29299"/>
    <cellStyle name="常规 29 3" xfId="29300"/>
    <cellStyle name="常规 29 4" xfId="29301"/>
    <cellStyle name="常规 29 5" xfId="29302"/>
    <cellStyle name="常规 29 6" xfId="29303"/>
    <cellStyle name="常规 29 7" xfId="29304"/>
    <cellStyle name="常规 29 8" xfId="29305"/>
    <cellStyle name="常规 29 9" xfId="29306"/>
    <cellStyle name="常规 3" xfId="29307"/>
    <cellStyle name="常规 3 10" xfId="29308"/>
    <cellStyle name="常规 3 11" xfId="29309"/>
    <cellStyle name="常规 3 12" xfId="29310"/>
    <cellStyle name="常规 3 13" xfId="29311"/>
    <cellStyle name="常规 3 14" xfId="29312"/>
    <cellStyle name="常规 3 15" xfId="29313"/>
    <cellStyle name="常规 3 16" xfId="29314"/>
    <cellStyle name="常规 3 17" xfId="29315"/>
    <cellStyle name="常规 3 18" xfId="29316"/>
    <cellStyle name="常规 3 19" xfId="29317"/>
    <cellStyle name="常规 3 2" xfId="29318"/>
    <cellStyle name="常规 3 2 10" xfId="29319"/>
    <cellStyle name="常规 3 2 11" xfId="29320"/>
    <cellStyle name="常规 3 2 12" xfId="29321"/>
    <cellStyle name="常规 3 2 13" xfId="29322"/>
    <cellStyle name="常规 3 2 14" xfId="29323"/>
    <cellStyle name="常规 3 2 2" xfId="29324"/>
    <cellStyle name="常规 3 2 3" xfId="29325"/>
    <cellStyle name="常规 3 2 4" xfId="29326"/>
    <cellStyle name="常规 3 2 5" xfId="29327"/>
    <cellStyle name="常规 3 2 6" xfId="29328"/>
    <cellStyle name="常规 3 2 7" xfId="29329"/>
    <cellStyle name="常规 3 2 8" xfId="29330"/>
    <cellStyle name="常规 3 2 9" xfId="29331"/>
    <cellStyle name="常规 3 20" xfId="29332"/>
    <cellStyle name="常规 3 3" xfId="29333"/>
    <cellStyle name="常规 3 4" xfId="29334"/>
    <cellStyle name="常规 3 5" xfId="29335"/>
    <cellStyle name="常规 3 6" xfId="29336"/>
    <cellStyle name="常规 3 7" xfId="29337"/>
    <cellStyle name="常规 3 8" xfId="29338"/>
    <cellStyle name="常规 3 9" xfId="29339"/>
    <cellStyle name="常规 3_17支预" xfId="29340"/>
    <cellStyle name="常规 30" xfId="29341"/>
    <cellStyle name="常规 30 10" xfId="29342"/>
    <cellStyle name="常规 30 11" xfId="29343"/>
    <cellStyle name="常规 30 12" xfId="29344"/>
    <cellStyle name="常规 30 13" xfId="29345"/>
    <cellStyle name="常规 30 14" xfId="29346"/>
    <cellStyle name="常规 30 15" xfId="29347"/>
    <cellStyle name="常规 30 16" xfId="29348"/>
    <cellStyle name="常规 30 17" xfId="29349"/>
    <cellStyle name="常规 30 18" xfId="29350"/>
    <cellStyle name="常规 30 19" xfId="29351"/>
    <cellStyle name="常规 30 2" xfId="29352"/>
    <cellStyle name="常规 30 2 2" xfId="29353"/>
    <cellStyle name="常规 30 2 3" xfId="29354"/>
    <cellStyle name="常规 30 20" xfId="29355"/>
    <cellStyle name="常规 30 3" xfId="29356"/>
    <cellStyle name="常规 30 3 2" xfId="29357"/>
    <cellStyle name="常规 30 3 3" xfId="29358"/>
    <cellStyle name="常规 30 4" xfId="29359"/>
    <cellStyle name="常规 30 4 2" xfId="29360"/>
    <cellStyle name="常规 30 4 3" xfId="29361"/>
    <cellStyle name="常规 30 5" xfId="29362"/>
    <cellStyle name="常规 30 5 2" xfId="29363"/>
    <cellStyle name="常规 30 5 3" xfId="29364"/>
    <cellStyle name="常规 30 6" xfId="29365"/>
    <cellStyle name="常规 30 6 2" xfId="29366"/>
    <cellStyle name="常规 30 6 3" xfId="29367"/>
    <cellStyle name="常规 30 7" xfId="29368"/>
    <cellStyle name="常规 30 7 2" xfId="29369"/>
    <cellStyle name="常规 30 7 3" xfId="29370"/>
    <cellStyle name="常规 30 8" xfId="29371"/>
    <cellStyle name="常规 30 9" xfId="29372"/>
    <cellStyle name="常规 31" xfId="29373"/>
    <cellStyle name="常规 31 2" xfId="29374"/>
    <cellStyle name="常规 31 3" xfId="29375"/>
    <cellStyle name="常规 32" xfId="29376"/>
    <cellStyle name="常规 32 2" xfId="29377"/>
    <cellStyle name="常规 32 3" xfId="29378"/>
    <cellStyle name="常规 33" xfId="29379"/>
    <cellStyle name="常规 33 2" xfId="29380"/>
    <cellStyle name="常规 33 3" xfId="29381"/>
    <cellStyle name="常规 34" xfId="29382"/>
    <cellStyle name="常规 35" xfId="29383"/>
    <cellStyle name="常规 35 2" xfId="29384"/>
    <cellStyle name="常规 35 3" xfId="29385"/>
    <cellStyle name="常规 36" xfId="29386"/>
    <cellStyle name="常规 36 2" xfId="29387"/>
    <cellStyle name="常规 36 3" xfId="29388"/>
    <cellStyle name="常规 37" xfId="29389"/>
    <cellStyle name="常规 37 2" xfId="29390"/>
    <cellStyle name="常规 37 3" xfId="29391"/>
    <cellStyle name="常规 38" xfId="29392"/>
    <cellStyle name="常规 38 2" xfId="29393"/>
    <cellStyle name="常规 38 3" xfId="29394"/>
    <cellStyle name="常规 39" xfId="29395"/>
    <cellStyle name="常规 39 2" xfId="29396"/>
    <cellStyle name="常规 39 3" xfId="29397"/>
    <cellStyle name="常规 4" xfId="29398"/>
    <cellStyle name="常规 4 10" xfId="29399"/>
    <cellStyle name="常规 4 11" xfId="29400"/>
    <cellStyle name="常规 4 12" xfId="29401"/>
    <cellStyle name="常规 4 13" xfId="29402"/>
    <cellStyle name="常规 4 14" xfId="29403"/>
    <cellStyle name="常规 4 2" xfId="29404"/>
    <cellStyle name="常规 4 3" xfId="29405"/>
    <cellStyle name="常规 4 4" xfId="29406"/>
    <cellStyle name="常规 4 5" xfId="29407"/>
    <cellStyle name="常规 4 6" xfId="29408"/>
    <cellStyle name="常规 4 7" xfId="29409"/>
    <cellStyle name="常规 4 8" xfId="29410"/>
    <cellStyle name="常规 4 9" xfId="29411"/>
    <cellStyle name="常规 40" xfId="29412"/>
    <cellStyle name="常规 40 2" xfId="29413"/>
    <cellStyle name="常规 40 3" xfId="29414"/>
    <cellStyle name="常规 41" xfId="29415"/>
    <cellStyle name="常规 41 2" xfId="29416"/>
    <cellStyle name="常规 41 3" xfId="29417"/>
    <cellStyle name="常规 42" xfId="29418"/>
    <cellStyle name="常规 42 2" xfId="29419"/>
    <cellStyle name="常规 42 3" xfId="29420"/>
    <cellStyle name="常规 43" xfId="29421"/>
    <cellStyle name="常规 43 2" xfId="29422"/>
    <cellStyle name="常规 43 3" xfId="29423"/>
    <cellStyle name="常规 44" xfId="29424"/>
    <cellStyle name="常规 44 2" xfId="29425"/>
    <cellStyle name="常规 44 3" xfId="29426"/>
    <cellStyle name="常规 45" xfId="29427"/>
    <cellStyle name="常规 46" xfId="29428"/>
    <cellStyle name="常规 46 2" xfId="29429"/>
    <cellStyle name="常规 46 3" xfId="29430"/>
    <cellStyle name="常规 47" xfId="29431"/>
    <cellStyle name="常规 47 2" xfId="29432"/>
    <cellStyle name="常规 47 3" xfId="29433"/>
    <cellStyle name="常规 48" xfId="29434"/>
    <cellStyle name="常规 49" xfId="29435"/>
    <cellStyle name="常规 49 2" xfId="29436"/>
    <cellStyle name="常规 49 3" xfId="29437"/>
    <cellStyle name="常规 5" xfId="29438"/>
    <cellStyle name="常规 5 10" xfId="29439"/>
    <cellStyle name="常规 5 11" xfId="29440"/>
    <cellStyle name="常规 5 12" xfId="29441"/>
    <cellStyle name="常规 5 13" xfId="29442"/>
    <cellStyle name="常规 5 14" xfId="29443"/>
    <cellStyle name="常规 5 2" xfId="29444"/>
    <cellStyle name="常规 5 3" xfId="29445"/>
    <cellStyle name="常规 5 4" xfId="29446"/>
    <cellStyle name="常规 5 5" xfId="29447"/>
    <cellStyle name="常规 5 6" xfId="29448"/>
    <cellStyle name="常规 5 7" xfId="29449"/>
    <cellStyle name="常规 5 8" xfId="29450"/>
    <cellStyle name="常规 5 9" xfId="29451"/>
    <cellStyle name="常规 50" xfId="29452"/>
    <cellStyle name="常规 50 2" xfId="29453"/>
    <cellStyle name="常规 50 3" xfId="29454"/>
    <cellStyle name="常规 51" xfId="29455"/>
    <cellStyle name="常规 52" xfId="29456"/>
    <cellStyle name="常规 53" xfId="29457"/>
    <cellStyle name="常规 54" xfId="29458"/>
    <cellStyle name="常规 55" xfId="29459"/>
    <cellStyle name="常规 56" xfId="29460"/>
    <cellStyle name="常规 57" xfId="29461"/>
    <cellStyle name="常规 58" xfId="29462"/>
    <cellStyle name="常规 59" xfId="29463"/>
    <cellStyle name="常规 6" xfId="29464"/>
    <cellStyle name="常规 6 10" xfId="29465"/>
    <cellStyle name="常规 6 11" xfId="29466"/>
    <cellStyle name="常规 6 12" xfId="29467"/>
    <cellStyle name="常规 6 13" xfId="29468"/>
    <cellStyle name="常规 6 14" xfId="29469"/>
    <cellStyle name="常规 6 2" xfId="29470"/>
    <cellStyle name="常规 6 3" xfId="29471"/>
    <cellStyle name="常规 6 4" xfId="29472"/>
    <cellStyle name="常规 6 5" xfId="29473"/>
    <cellStyle name="常规 6 6" xfId="29474"/>
    <cellStyle name="常规 6 7" xfId="29475"/>
    <cellStyle name="常规 6 8" xfId="29476"/>
    <cellStyle name="常规 6 9" xfId="29477"/>
    <cellStyle name="常规 60" xfId="29478"/>
    <cellStyle name="常规 61" xfId="29479"/>
    <cellStyle name="常规 62" xfId="29480"/>
    <cellStyle name="常规 63" xfId="29481"/>
    <cellStyle name="常规 64" xfId="29482"/>
    <cellStyle name="常规 65" xfId="29483"/>
    <cellStyle name="常规 66" xfId="29484"/>
    <cellStyle name="常规 67" xfId="29485"/>
    <cellStyle name="常规 68" xfId="29486"/>
    <cellStyle name="常规 69" xfId="29487"/>
    <cellStyle name="常规 69 2" xfId="29488"/>
    <cellStyle name="常规 69 3" xfId="29489"/>
    <cellStyle name="常规 7" xfId="29490"/>
    <cellStyle name="常规 7 10" xfId="29491"/>
    <cellStyle name="常规 7 11" xfId="29492"/>
    <cellStyle name="常规 7 12" xfId="29493"/>
    <cellStyle name="常规 7 13" xfId="29494"/>
    <cellStyle name="常规 7 14" xfId="29495"/>
    <cellStyle name="常规 7 2" xfId="29496"/>
    <cellStyle name="常规 7 3" xfId="29497"/>
    <cellStyle name="常规 7 4" xfId="29498"/>
    <cellStyle name="常规 7 5" xfId="29499"/>
    <cellStyle name="常规 7 6" xfId="29500"/>
    <cellStyle name="常规 7 7" xfId="29501"/>
    <cellStyle name="常规 7 8" xfId="29502"/>
    <cellStyle name="常规 7 9" xfId="29503"/>
    <cellStyle name="常规 70" xfId="29504"/>
    <cellStyle name="常规 71" xfId="29505"/>
    <cellStyle name="常规 72" xfId="29506"/>
    <cellStyle name="常规 73" xfId="29507"/>
    <cellStyle name="常规 74" xfId="29508"/>
    <cellStyle name="常规 75" xfId="29509"/>
    <cellStyle name="常规 76" xfId="29510"/>
    <cellStyle name="常规 77" xfId="29511"/>
    <cellStyle name="常规 78" xfId="29512"/>
    <cellStyle name="常规 79" xfId="29513"/>
    <cellStyle name="常规 8" xfId="29514"/>
    <cellStyle name="常规 8 10" xfId="29515"/>
    <cellStyle name="常规 8 11" xfId="29516"/>
    <cellStyle name="常规 8 12" xfId="29517"/>
    <cellStyle name="常规 8 13" xfId="29518"/>
    <cellStyle name="常规 8 14" xfId="29519"/>
    <cellStyle name="常规 8 2" xfId="29520"/>
    <cellStyle name="常规 8 3" xfId="29521"/>
    <cellStyle name="常规 8 4" xfId="29522"/>
    <cellStyle name="常规 8 5" xfId="29523"/>
    <cellStyle name="常规 8 6" xfId="29524"/>
    <cellStyle name="常规 8 7" xfId="29525"/>
    <cellStyle name="常规 8 8" xfId="29526"/>
    <cellStyle name="常规 8 9" xfId="29527"/>
    <cellStyle name="常规 80" xfId="29528"/>
    <cellStyle name="常规 81" xfId="29529"/>
    <cellStyle name="常规 82" xfId="29530"/>
    <cellStyle name="常规 83" xfId="29531"/>
    <cellStyle name="常规 84" xfId="29532"/>
    <cellStyle name="常规 85" xfId="29533"/>
    <cellStyle name="常规 86" xfId="29534"/>
    <cellStyle name="常规 86 2" xfId="29535"/>
    <cellStyle name="常规 86 3" xfId="29536"/>
    <cellStyle name="常规 87" xfId="29537"/>
    <cellStyle name="常规 87 2" xfId="29538"/>
    <cellStyle name="常规 87 3" xfId="29539"/>
    <cellStyle name="常规 88" xfId="29540"/>
    <cellStyle name="常规 88 2" xfId="29541"/>
    <cellStyle name="常规 88 3" xfId="29542"/>
    <cellStyle name="常规 89" xfId="29543"/>
    <cellStyle name="常规 89 2" xfId="29544"/>
    <cellStyle name="常规 89 3" xfId="29545"/>
    <cellStyle name="常规 9" xfId="29546"/>
    <cellStyle name="常规 9 10" xfId="29547"/>
    <cellStyle name="常规 9 11" xfId="29548"/>
    <cellStyle name="常规 9 12" xfId="29549"/>
    <cellStyle name="常规 9 13" xfId="29550"/>
    <cellStyle name="常规 9 14" xfId="29551"/>
    <cellStyle name="常规 9 2" xfId="29552"/>
    <cellStyle name="常规 9 3" xfId="29553"/>
    <cellStyle name="常规 9 4" xfId="29554"/>
    <cellStyle name="常规 9 5" xfId="29555"/>
    <cellStyle name="常规 9 6" xfId="29556"/>
    <cellStyle name="常规 9 7" xfId="29557"/>
    <cellStyle name="常规 9 8" xfId="29558"/>
    <cellStyle name="常规 9 9" xfId="29559"/>
    <cellStyle name="常规 90" xfId="29560"/>
    <cellStyle name="常规 90 2" xfId="29561"/>
    <cellStyle name="常规 90 3" xfId="29562"/>
    <cellStyle name="常规 91" xfId="29563"/>
    <cellStyle name="常规 92" xfId="29564"/>
    <cellStyle name="常规 93" xfId="29565"/>
    <cellStyle name="常规 94" xfId="29566"/>
    <cellStyle name="常规 95" xfId="29567"/>
    <cellStyle name="常规 96" xfId="29568"/>
    <cellStyle name="常规 97" xfId="29569"/>
    <cellStyle name="常规 98" xfId="29570"/>
    <cellStyle name="常规 99" xfId="29571"/>
    <cellStyle name="常规_15基金收入" xfId="29572"/>
    <cellStyle name="常规_19全支出" xfId="29573"/>
    <cellStyle name="常规_19收入" xfId="29574"/>
    <cellStyle name="常规_19支出" xfId="29575"/>
    <cellStyle name="常规_2007年预算草案(人大)" xfId="29576"/>
    <cellStyle name="常规_2012年报人代会20张表-表样" xfId="29577"/>
    <cellStyle name="常规_2012年报人代会20张表-表样_Sheet3" xfId="29578"/>
    <cellStyle name="常规_Sheet1" xfId="29579"/>
    <cellStyle name="常规_Sheet3" xfId="29580"/>
    <cellStyle name="常规_部门预算报表" xfId="29581"/>
    <cellStyle name="常规_附件1：辽宁省社会保险基金预算报省人大" xfId="29582"/>
    <cellStyle name="常规_省本级2004年快报及2005年预算（平衡部分）" xfId="29583"/>
    <cellStyle name="超级链接" xfId="29584"/>
    <cellStyle name="分级显示列_1_Book1" xfId="29585"/>
    <cellStyle name="分级显示行_1_13区汇总" xfId="29586"/>
    <cellStyle name="归盒啦_95" xfId="29587"/>
    <cellStyle name="好 10" xfId="29588"/>
    <cellStyle name="好 11" xfId="29589"/>
    <cellStyle name="好 12" xfId="29590"/>
    <cellStyle name="好 13" xfId="29591"/>
    <cellStyle name="好 14" xfId="29592"/>
    <cellStyle name="好 15" xfId="29593"/>
    <cellStyle name="好 16" xfId="29594"/>
    <cellStyle name="好 17" xfId="29595"/>
    <cellStyle name="好 18" xfId="29596"/>
    <cellStyle name="好 19" xfId="29597"/>
    <cellStyle name="好 2" xfId="29598"/>
    <cellStyle name="好 2 10" xfId="29599"/>
    <cellStyle name="好 2 11" xfId="29600"/>
    <cellStyle name="好 2 12" xfId="29601"/>
    <cellStyle name="好 2 13" xfId="29602"/>
    <cellStyle name="好 2 14" xfId="29603"/>
    <cellStyle name="好 2 15" xfId="29604"/>
    <cellStyle name="好 2 16" xfId="29605"/>
    <cellStyle name="好 2 17" xfId="29606"/>
    <cellStyle name="好 2 18" xfId="29607"/>
    <cellStyle name="好 2 19" xfId="29608"/>
    <cellStyle name="好 2 2" xfId="29609"/>
    <cellStyle name="好 2 20" xfId="29610"/>
    <cellStyle name="好 2 21" xfId="29611"/>
    <cellStyle name="好 2 22" xfId="29612"/>
    <cellStyle name="好 2 23" xfId="29613"/>
    <cellStyle name="好 2 24" xfId="29614"/>
    <cellStyle name="好 2 25" xfId="29615"/>
    <cellStyle name="好 2 26" xfId="29616"/>
    <cellStyle name="好 2 27" xfId="29617"/>
    <cellStyle name="好 2 28" xfId="29618"/>
    <cellStyle name="好 2 29" xfId="29619"/>
    <cellStyle name="好 2 3" xfId="29620"/>
    <cellStyle name="好 2 30" xfId="29621"/>
    <cellStyle name="好 2 31" xfId="29622"/>
    <cellStyle name="好 2 32" xfId="29623"/>
    <cellStyle name="好 2 33" xfId="29624"/>
    <cellStyle name="好 2 34" xfId="29625"/>
    <cellStyle name="好 2 35" xfId="29626"/>
    <cellStyle name="好 2 36" xfId="29627"/>
    <cellStyle name="好 2 37" xfId="29628"/>
    <cellStyle name="好 2 38" xfId="29629"/>
    <cellStyle name="好 2 39" xfId="29630"/>
    <cellStyle name="好 2 4" xfId="29631"/>
    <cellStyle name="好 2 5" xfId="29632"/>
    <cellStyle name="好 2 6" xfId="29633"/>
    <cellStyle name="好 2 7" xfId="29634"/>
    <cellStyle name="好 2 8" xfId="29635"/>
    <cellStyle name="好 2 9" xfId="29636"/>
    <cellStyle name="好 20" xfId="29637"/>
    <cellStyle name="好 21" xfId="29638"/>
    <cellStyle name="好 22" xfId="29639"/>
    <cellStyle name="好 23" xfId="29640"/>
    <cellStyle name="好 24" xfId="29641"/>
    <cellStyle name="好 25" xfId="29642"/>
    <cellStyle name="好 26" xfId="29643"/>
    <cellStyle name="好 27" xfId="29644"/>
    <cellStyle name="好 28" xfId="29645"/>
    <cellStyle name="好 29" xfId="29646"/>
    <cellStyle name="好 3" xfId="29647"/>
    <cellStyle name="好 30" xfId="29648"/>
    <cellStyle name="好 31" xfId="29649"/>
    <cellStyle name="好 32" xfId="29650"/>
    <cellStyle name="好 33" xfId="29651"/>
    <cellStyle name="好 34" xfId="29652"/>
    <cellStyle name="好 4" xfId="29653"/>
    <cellStyle name="好 5" xfId="29654"/>
    <cellStyle name="好 6" xfId="29655"/>
    <cellStyle name="好 7" xfId="29656"/>
    <cellStyle name="好 8" xfId="29657"/>
    <cellStyle name="好 9" xfId="29658"/>
    <cellStyle name="好_（省格式）01兴城" xfId="29659"/>
    <cellStyle name="好_（市格式）01兴城" xfId="29660"/>
    <cellStyle name="好_00省级(打印)" xfId="29661"/>
    <cellStyle name="好_00省级(打印)_19基金转移支付表" xfId="29662"/>
    <cellStyle name="好_00省级(打印)_19基金转移支付表 10" xfId="29663"/>
    <cellStyle name="好_00省级(打印)_19基金转移支付表 11" xfId="29664"/>
    <cellStyle name="好_00省级(打印)_19基金转移支付表 12" xfId="29665"/>
    <cellStyle name="好_00省级(打印)_19基金转移支付表 13" xfId="29666"/>
    <cellStyle name="好_00省级(打印)_19基金转移支付表 14" xfId="29667"/>
    <cellStyle name="好_00省级(打印)_19基金转移支付表 15" xfId="29668"/>
    <cellStyle name="好_00省级(打印)_19基金转移支付表 16" xfId="29669"/>
    <cellStyle name="好_00省级(打印)_19基金转移支付表 17" xfId="29670"/>
    <cellStyle name="好_00省级(打印)_19基金转移支付表 18" xfId="29671"/>
    <cellStyle name="好_00省级(打印)_19基金转移支付表 2" xfId="29672"/>
    <cellStyle name="好_00省级(打印)_19基金转移支付表 3" xfId="29673"/>
    <cellStyle name="好_00省级(打印)_19基金转移支付表 4" xfId="29674"/>
    <cellStyle name="好_00省级(打印)_19基金转移支付表 5" xfId="29675"/>
    <cellStyle name="好_00省级(打印)_19基金转移支付表 6" xfId="29676"/>
    <cellStyle name="好_00省级(打印)_19基金转移支付表 7" xfId="29677"/>
    <cellStyle name="好_00省级(打印)_19基金转移支付表 8" xfId="29678"/>
    <cellStyle name="好_00省级(打印)_19基金转移支付表 9" xfId="29679"/>
    <cellStyle name="好_00省级(打印)_19全县一般支" xfId="29680"/>
    <cellStyle name="好_00省级(打印)_19全县一般支 10" xfId="29681"/>
    <cellStyle name="好_00省级(打印)_19全县一般支 11" xfId="29682"/>
    <cellStyle name="好_00省级(打印)_19全县一般支 12" xfId="29683"/>
    <cellStyle name="好_00省级(打印)_19全县一般支 13" xfId="29684"/>
    <cellStyle name="好_00省级(打印)_19全县一般支 14" xfId="29685"/>
    <cellStyle name="好_00省级(打印)_19全县一般支 15" xfId="29686"/>
    <cellStyle name="好_00省级(打印)_19全县一般支 16" xfId="29687"/>
    <cellStyle name="好_00省级(打印)_19全县一般支 17" xfId="29688"/>
    <cellStyle name="好_00省级(打印)_19全县一般支 18" xfId="29689"/>
    <cellStyle name="好_00省级(打印)_19全县一般支 2" xfId="29690"/>
    <cellStyle name="好_00省级(打印)_19全县一般支 3" xfId="29691"/>
    <cellStyle name="好_00省级(打印)_19全县一般支 4" xfId="29692"/>
    <cellStyle name="好_00省级(打印)_19全县一般支 5" xfId="29693"/>
    <cellStyle name="好_00省级(打印)_19全县一般支 6" xfId="29694"/>
    <cellStyle name="好_00省级(打印)_19全县一般支 7" xfId="29695"/>
    <cellStyle name="好_00省级(打印)_19全县一般支 8" xfId="29696"/>
    <cellStyle name="好_00省级(打印)_19全县一般支 9" xfId="29697"/>
    <cellStyle name="好_00省级(打印)_Sheet3" xfId="29698"/>
    <cellStyle name="好_00省级(打印)_Sheet3 10" xfId="29699"/>
    <cellStyle name="好_00省级(打印)_Sheet3 11" xfId="29700"/>
    <cellStyle name="好_00省级(打印)_Sheet3 12" xfId="29701"/>
    <cellStyle name="好_00省级(打印)_Sheet3 13" xfId="29702"/>
    <cellStyle name="好_00省级(打印)_Sheet3 14" xfId="29703"/>
    <cellStyle name="好_00省级(打印)_Sheet3 15" xfId="29704"/>
    <cellStyle name="好_00省级(打印)_Sheet3 16" xfId="29705"/>
    <cellStyle name="好_00省级(打印)_Sheet3 17" xfId="29706"/>
    <cellStyle name="好_00省级(打印)_Sheet3 18" xfId="29707"/>
    <cellStyle name="好_00省级(打印)_Sheet3 2" xfId="29708"/>
    <cellStyle name="好_00省级(打印)_Sheet3 3" xfId="29709"/>
    <cellStyle name="好_00省级(打印)_Sheet3 4" xfId="29710"/>
    <cellStyle name="好_00省级(打印)_Sheet3 5" xfId="29711"/>
    <cellStyle name="好_00省级(打印)_Sheet3 6" xfId="29712"/>
    <cellStyle name="好_00省级(打印)_Sheet3 7" xfId="29713"/>
    <cellStyle name="好_00省级(打印)_Sheet3 8" xfId="29714"/>
    <cellStyle name="好_00省级(打印)_Sheet3 9" xfId="29715"/>
    <cellStyle name="好_00省级(打印)_古塔" xfId="29716"/>
    <cellStyle name="好_00省级(打印)_义县" xfId="29717"/>
    <cellStyle name="好_01兴城" xfId="29718"/>
    <cellStyle name="好_02" xfId="29719"/>
    <cellStyle name="好_02_19基金转移支付表" xfId="29720"/>
    <cellStyle name="好_02_19基金转移支付表 10" xfId="29721"/>
    <cellStyle name="好_02_19基金转移支付表 11" xfId="29722"/>
    <cellStyle name="好_02_19基金转移支付表 12" xfId="29723"/>
    <cellStyle name="好_02_19基金转移支付表 13" xfId="29724"/>
    <cellStyle name="好_02_19基金转移支付表 14" xfId="29725"/>
    <cellStyle name="好_02_19基金转移支付表 15" xfId="29726"/>
    <cellStyle name="好_02_19基金转移支付表 16" xfId="29727"/>
    <cellStyle name="好_02_19基金转移支付表 17" xfId="29728"/>
    <cellStyle name="好_02_19基金转移支付表 18" xfId="29729"/>
    <cellStyle name="好_02_19基金转移支付表 2" xfId="29730"/>
    <cellStyle name="好_02_19基金转移支付表 3" xfId="29731"/>
    <cellStyle name="好_02_19基金转移支付表 4" xfId="29732"/>
    <cellStyle name="好_02_19基金转移支付表 5" xfId="29733"/>
    <cellStyle name="好_02_19基金转移支付表 6" xfId="29734"/>
    <cellStyle name="好_02_19基金转移支付表 7" xfId="29735"/>
    <cellStyle name="好_02_19基金转移支付表 8" xfId="29736"/>
    <cellStyle name="好_02_19基金转移支付表 9" xfId="29737"/>
    <cellStyle name="好_02_19全县一般支" xfId="29738"/>
    <cellStyle name="好_02_19全县一般支 10" xfId="29739"/>
    <cellStyle name="好_02_19全县一般支 11" xfId="29740"/>
    <cellStyle name="好_02_19全县一般支 12" xfId="29741"/>
    <cellStyle name="好_02_19全县一般支 13" xfId="29742"/>
    <cellStyle name="好_02_19全县一般支 14" xfId="29743"/>
    <cellStyle name="好_02_19全县一般支 15" xfId="29744"/>
    <cellStyle name="好_02_19全县一般支 16" xfId="29745"/>
    <cellStyle name="好_02_19全县一般支 17" xfId="29746"/>
    <cellStyle name="好_02_19全县一般支 18" xfId="29747"/>
    <cellStyle name="好_02_19全县一般支 2" xfId="29748"/>
    <cellStyle name="好_02_19全县一般支 3" xfId="29749"/>
    <cellStyle name="好_02_19全县一般支 4" xfId="29750"/>
    <cellStyle name="好_02_19全县一般支 5" xfId="29751"/>
    <cellStyle name="好_02_19全县一般支 6" xfId="29752"/>
    <cellStyle name="好_02_19全县一般支 7" xfId="29753"/>
    <cellStyle name="好_02_19全县一般支 8" xfId="29754"/>
    <cellStyle name="好_02_19全县一般支 9" xfId="29755"/>
    <cellStyle name="好_02_Sheet3" xfId="29756"/>
    <cellStyle name="好_02_Sheet3 10" xfId="29757"/>
    <cellStyle name="好_02_Sheet3 11" xfId="29758"/>
    <cellStyle name="好_02_Sheet3 12" xfId="29759"/>
    <cellStyle name="好_02_Sheet3 13" xfId="29760"/>
    <cellStyle name="好_02_Sheet3 14" xfId="29761"/>
    <cellStyle name="好_02_Sheet3 15" xfId="29762"/>
    <cellStyle name="好_02_Sheet3 16" xfId="29763"/>
    <cellStyle name="好_02_Sheet3 17" xfId="29764"/>
    <cellStyle name="好_02_Sheet3 18" xfId="29765"/>
    <cellStyle name="好_02_Sheet3 2" xfId="29766"/>
    <cellStyle name="好_02_Sheet3 3" xfId="29767"/>
    <cellStyle name="好_02_Sheet3 4" xfId="29768"/>
    <cellStyle name="好_02_Sheet3 5" xfId="29769"/>
    <cellStyle name="好_02_Sheet3 6" xfId="29770"/>
    <cellStyle name="好_02_Sheet3 7" xfId="29771"/>
    <cellStyle name="好_02_Sheet3 8" xfId="29772"/>
    <cellStyle name="好_02_Sheet3 9" xfId="29773"/>
    <cellStyle name="好_02_古塔" xfId="29774"/>
    <cellStyle name="好_02_义县" xfId="29775"/>
    <cellStyle name="好_02绥中" xfId="29776"/>
    <cellStyle name="好_02绥中_19基金转移支付表" xfId="29777"/>
    <cellStyle name="好_02绥中_19基金转移支付表 10" xfId="29778"/>
    <cellStyle name="好_02绥中_19基金转移支付表 11" xfId="29779"/>
    <cellStyle name="好_02绥中_19基金转移支付表 12" xfId="29780"/>
    <cellStyle name="好_02绥中_19基金转移支付表 13" xfId="29781"/>
    <cellStyle name="好_02绥中_19基金转移支付表 14" xfId="29782"/>
    <cellStyle name="好_02绥中_19基金转移支付表 15" xfId="29783"/>
    <cellStyle name="好_02绥中_19基金转移支付表 16" xfId="29784"/>
    <cellStyle name="好_02绥中_19基金转移支付表 17" xfId="29785"/>
    <cellStyle name="好_02绥中_19基金转移支付表 18" xfId="29786"/>
    <cellStyle name="好_02绥中_19基金转移支付表 2" xfId="29787"/>
    <cellStyle name="好_02绥中_19基金转移支付表 3" xfId="29788"/>
    <cellStyle name="好_02绥中_19基金转移支付表 4" xfId="29789"/>
    <cellStyle name="好_02绥中_19基金转移支付表 5" xfId="29790"/>
    <cellStyle name="好_02绥中_19基金转移支付表 6" xfId="29791"/>
    <cellStyle name="好_02绥中_19基金转移支付表 7" xfId="29792"/>
    <cellStyle name="好_02绥中_19基金转移支付表 8" xfId="29793"/>
    <cellStyle name="好_02绥中_19基金转移支付表 9" xfId="29794"/>
    <cellStyle name="好_02绥中_19全县一般支" xfId="29795"/>
    <cellStyle name="好_02绥中_19全县一般支 10" xfId="29796"/>
    <cellStyle name="好_02绥中_19全县一般支 11" xfId="29797"/>
    <cellStyle name="好_02绥中_19全县一般支 12" xfId="29798"/>
    <cellStyle name="好_02绥中_19全县一般支 13" xfId="29799"/>
    <cellStyle name="好_02绥中_19全县一般支 14" xfId="29800"/>
    <cellStyle name="好_02绥中_19全县一般支 15" xfId="29801"/>
    <cellStyle name="好_02绥中_19全县一般支 16" xfId="29802"/>
    <cellStyle name="好_02绥中_19全县一般支 17" xfId="29803"/>
    <cellStyle name="好_02绥中_19全县一般支 18" xfId="29804"/>
    <cellStyle name="好_02绥中_19全县一般支 2" xfId="29805"/>
    <cellStyle name="好_02绥中_19全县一般支 3" xfId="29806"/>
    <cellStyle name="好_02绥中_19全县一般支 4" xfId="29807"/>
    <cellStyle name="好_02绥中_19全县一般支 5" xfId="29808"/>
    <cellStyle name="好_02绥中_19全县一般支 6" xfId="29809"/>
    <cellStyle name="好_02绥中_19全县一般支 7" xfId="29810"/>
    <cellStyle name="好_02绥中_19全县一般支 8" xfId="29811"/>
    <cellStyle name="好_02绥中_19全县一般支 9" xfId="29812"/>
    <cellStyle name="好_02绥中_Sheet3" xfId="29813"/>
    <cellStyle name="好_02绥中_Sheet3 10" xfId="29814"/>
    <cellStyle name="好_02绥中_Sheet3 11" xfId="29815"/>
    <cellStyle name="好_02绥中_Sheet3 12" xfId="29816"/>
    <cellStyle name="好_02绥中_Sheet3 13" xfId="29817"/>
    <cellStyle name="好_02绥中_Sheet3 14" xfId="29818"/>
    <cellStyle name="好_02绥中_Sheet3 15" xfId="29819"/>
    <cellStyle name="好_02绥中_Sheet3 16" xfId="29820"/>
    <cellStyle name="好_02绥中_Sheet3 17" xfId="29821"/>
    <cellStyle name="好_02绥中_Sheet3 18" xfId="29822"/>
    <cellStyle name="好_02绥中_Sheet3 2" xfId="29823"/>
    <cellStyle name="好_02绥中_Sheet3 3" xfId="29824"/>
    <cellStyle name="好_02绥中_Sheet3 4" xfId="29825"/>
    <cellStyle name="好_02绥中_Sheet3 5" xfId="29826"/>
    <cellStyle name="好_02绥中_Sheet3 6" xfId="29827"/>
    <cellStyle name="好_02绥中_Sheet3 7" xfId="29828"/>
    <cellStyle name="好_02绥中_Sheet3 8" xfId="29829"/>
    <cellStyle name="好_02绥中_Sheet3 9" xfId="29830"/>
    <cellStyle name="好_02绥中_古塔" xfId="29831"/>
    <cellStyle name="好_02绥中_义县" xfId="29832"/>
    <cellStyle name="好_03" xfId="29833"/>
    <cellStyle name="好_03_19基金转移支付表" xfId="29834"/>
    <cellStyle name="好_03_19基金转移支付表 10" xfId="29835"/>
    <cellStyle name="好_03_19基金转移支付表 11" xfId="29836"/>
    <cellStyle name="好_03_19基金转移支付表 12" xfId="29837"/>
    <cellStyle name="好_03_19基金转移支付表 13" xfId="29838"/>
    <cellStyle name="好_03_19基金转移支付表 14" xfId="29839"/>
    <cellStyle name="好_03_19基金转移支付表 15" xfId="29840"/>
    <cellStyle name="好_03_19基金转移支付表 16" xfId="29841"/>
    <cellStyle name="好_03_19基金转移支付表 17" xfId="29842"/>
    <cellStyle name="好_03_19基金转移支付表 18" xfId="29843"/>
    <cellStyle name="好_03_19基金转移支付表 2" xfId="29844"/>
    <cellStyle name="好_03_19基金转移支付表 3" xfId="29845"/>
    <cellStyle name="好_03_19基金转移支付表 4" xfId="29846"/>
    <cellStyle name="好_03_19基金转移支付表 5" xfId="29847"/>
    <cellStyle name="好_03_19基金转移支付表 6" xfId="29848"/>
    <cellStyle name="好_03_19基金转移支付表 7" xfId="29849"/>
    <cellStyle name="好_03_19基金转移支付表 8" xfId="29850"/>
    <cellStyle name="好_03_19基金转移支付表 9" xfId="29851"/>
    <cellStyle name="好_03_19全县一般支" xfId="29852"/>
    <cellStyle name="好_03_19全县一般支 10" xfId="29853"/>
    <cellStyle name="好_03_19全县一般支 11" xfId="29854"/>
    <cellStyle name="好_03_19全县一般支 12" xfId="29855"/>
    <cellStyle name="好_03_19全县一般支 13" xfId="29856"/>
    <cellStyle name="好_03_19全县一般支 14" xfId="29857"/>
    <cellStyle name="好_03_19全县一般支 15" xfId="29858"/>
    <cellStyle name="好_03_19全县一般支 16" xfId="29859"/>
    <cellStyle name="好_03_19全县一般支 17" xfId="29860"/>
    <cellStyle name="好_03_19全县一般支 18" xfId="29861"/>
    <cellStyle name="好_03_19全县一般支 2" xfId="29862"/>
    <cellStyle name="好_03_19全县一般支 3" xfId="29863"/>
    <cellStyle name="好_03_19全县一般支 4" xfId="29864"/>
    <cellStyle name="好_03_19全县一般支 5" xfId="29865"/>
    <cellStyle name="好_03_19全县一般支 6" xfId="29866"/>
    <cellStyle name="好_03_19全县一般支 7" xfId="29867"/>
    <cellStyle name="好_03_19全县一般支 8" xfId="29868"/>
    <cellStyle name="好_03_19全县一般支 9" xfId="29869"/>
    <cellStyle name="好_03_Sheet3" xfId="29870"/>
    <cellStyle name="好_03_Sheet3 10" xfId="29871"/>
    <cellStyle name="好_03_Sheet3 11" xfId="29872"/>
    <cellStyle name="好_03_Sheet3 12" xfId="29873"/>
    <cellStyle name="好_03_Sheet3 13" xfId="29874"/>
    <cellStyle name="好_03_Sheet3 14" xfId="29875"/>
    <cellStyle name="好_03_Sheet3 15" xfId="29876"/>
    <cellStyle name="好_03_Sheet3 16" xfId="29877"/>
    <cellStyle name="好_03_Sheet3 17" xfId="29878"/>
    <cellStyle name="好_03_Sheet3 18" xfId="29879"/>
    <cellStyle name="好_03_Sheet3 2" xfId="29880"/>
    <cellStyle name="好_03_Sheet3 3" xfId="29881"/>
    <cellStyle name="好_03_Sheet3 4" xfId="29882"/>
    <cellStyle name="好_03_Sheet3 5" xfId="29883"/>
    <cellStyle name="好_03_Sheet3 6" xfId="29884"/>
    <cellStyle name="好_03_Sheet3 7" xfId="29885"/>
    <cellStyle name="好_03_Sheet3 8" xfId="29886"/>
    <cellStyle name="好_03_Sheet3 9" xfId="29887"/>
    <cellStyle name="好_03_古塔" xfId="29888"/>
    <cellStyle name="好_03_义县" xfId="29889"/>
    <cellStyle name="好_03建昌" xfId="29890"/>
    <cellStyle name="好_03建昌_19基金转移支付表" xfId="29891"/>
    <cellStyle name="好_03建昌_19基金转移支付表 10" xfId="29892"/>
    <cellStyle name="好_03建昌_19基金转移支付表 11" xfId="29893"/>
    <cellStyle name="好_03建昌_19基金转移支付表 12" xfId="29894"/>
    <cellStyle name="好_03建昌_19基金转移支付表 13" xfId="29895"/>
    <cellStyle name="好_03建昌_19基金转移支付表 14" xfId="29896"/>
    <cellStyle name="好_03建昌_19基金转移支付表 15" xfId="29897"/>
    <cellStyle name="好_03建昌_19基金转移支付表 16" xfId="29898"/>
    <cellStyle name="好_03建昌_19基金转移支付表 17" xfId="29899"/>
    <cellStyle name="好_03建昌_19基金转移支付表 18" xfId="29900"/>
    <cellStyle name="好_03建昌_19基金转移支付表 2" xfId="29901"/>
    <cellStyle name="好_03建昌_19基金转移支付表 3" xfId="29902"/>
    <cellStyle name="好_03建昌_19基金转移支付表 4" xfId="29903"/>
    <cellStyle name="好_03建昌_19基金转移支付表 5" xfId="29904"/>
    <cellStyle name="好_03建昌_19基金转移支付表 6" xfId="29905"/>
    <cellStyle name="好_03建昌_19基金转移支付表 7" xfId="29906"/>
    <cellStyle name="好_03建昌_19基金转移支付表 8" xfId="29907"/>
    <cellStyle name="好_03建昌_19基金转移支付表 9" xfId="29908"/>
    <cellStyle name="好_03建昌_19全县一般支" xfId="29909"/>
    <cellStyle name="好_03建昌_19全县一般支 10" xfId="29910"/>
    <cellStyle name="好_03建昌_19全县一般支 11" xfId="29911"/>
    <cellStyle name="好_03建昌_19全县一般支 12" xfId="29912"/>
    <cellStyle name="好_03建昌_19全县一般支 13" xfId="29913"/>
    <cellStyle name="好_03建昌_19全县一般支 14" xfId="29914"/>
    <cellStyle name="好_03建昌_19全县一般支 15" xfId="29915"/>
    <cellStyle name="好_03建昌_19全县一般支 16" xfId="29916"/>
    <cellStyle name="好_03建昌_19全县一般支 17" xfId="29917"/>
    <cellStyle name="好_03建昌_19全县一般支 18" xfId="29918"/>
    <cellStyle name="好_03建昌_19全县一般支 2" xfId="29919"/>
    <cellStyle name="好_03建昌_19全县一般支 3" xfId="29920"/>
    <cellStyle name="好_03建昌_19全县一般支 4" xfId="29921"/>
    <cellStyle name="好_03建昌_19全县一般支 5" xfId="29922"/>
    <cellStyle name="好_03建昌_19全县一般支 6" xfId="29923"/>
    <cellStyle name="好_03建昌_19全县一般支 7" xfId="29924"/>
    <cellStyle name="好_03建昌_19全县一般支 8" xfId="29925"/>
    <cellStyle name="好_03建昌_19全县一般支 9" xfId="29926"/>
    <cellStyle name="好_03建昌_Sheet3" xfId="29927"/>
    <cellStyle name="好_03建昌_Sheet3 10" xfId="29928"/>
    <cellStyle name="好_03建昌_Sheet3 11" xfId="29929"/>
    <cellStyle name="好_03建昌_Sheet3 12" xfId="29930"/>
    <cellStyle name="好_03建昌_Sheet3 13" xfId="29931"/>
    <cellStyle name="好_03建昌_Sheet3 14" xfId="29932"/>
    <cellStyle name="好_03建昌_Sheet3 15" xfId="29933"/>
    <cellStyle name="好_03建昌_Sheet3 16" xfId="29934"/>
    <cellStyle name="好_03建昌_Sheet3 17" xfId="29935"/>
    <cellStyle name="好_03建昌_Sheet3 18" xfId="29936"/>
    <cellStyle name="好_03建昌_Sheet3 2" xfId="29937"/>
    <cellStyle name="好_03建昌_Sheet3 3" xfId="29938"/>
    <cellStyle name="好_03建昌_Sheet3 4" xfId="29939"/>
    <cellStyle name="好_03建昌_Sheet3 5" xfId="29940"/>
    <cellStyle name="好_03建昌_Sheet3 6" xfId="29941"/>
    <cellStyle name="好_03建昌_Sheet3 7" xfId="29942"/>
    <cellStyle name="好_03建昌_Sheet3 8" xfId="29943"/>
    <cellStyle name="好_03建昌_Sheet3 9" xfId="29944"/>
    <cellStyle name="好_03建昌_古塔" xfId="29945"/>
    <cellStyle name="好_03建昌_义县" xfId="29946"/>
    <cellStyle name="好_03昭通" xfId="29947"/>
    <cellStyle name="好_03昭通_19基金转移支付表" xfId="29948"/>
    <cellStyle name="好_03昭通_19基金转移支付表 10" xfId="29949"/>
    <cellStyle name="好_03昭通_19基金转移支付表 11" xfId="29950"/>
    <cellStyle name="好_03昭通_19基金转移支付表 12" xfId="29951"/>
    <cellStyle name="好_03昭通_19基金转移支付表 13" xfId="29952"/>
    <cellStyle name="好_03昭通_19基金转移支付表 14" xfId="29953"/>
    <cellStyle name="好_03昭通_19基金转移支付表 15" xfId="29954"/>
    <cellStyle name="好_03昭通_19基金转移支付表 16" xfId="29955"/>
    <cellStyle name="好_03昭通_19基金转移支付表 17" xfId="29956"/>
    <cellStyle name="好_03昭通_19基金转移支付表 18" xfId="29957"/>
    <cellStyle name="好_03昭通_19基金转移支付表 2" xfId="29958"/>
    <cellStyle name="好_03昭通_19基金转移支付表 3" xfId="29959"/>
    <cellStyle name="好_03昭通_19基金转移支付表 4" xfId="29960"/>
    <cellStyle name="好_03昭通_19基金转移支付表 5" xfId="29961"/>
    <cellStyle name="好_03昭通_19基金转移支付表 6" xfId="29962"/>
    <cellStyle name="好_03昭通_19基金转移支付表 7" xfId="29963"/>
    <cellStyle name="好_03昭通_19基金转移支付表 8" xfId="29964"/>
    <cellStyle name="好_03昭通_19基金转移支付表 9" xfId="29965"/>
    <cellStyle name="好_03昭通_19全县一般支" xfId="29966"/>
    <cellStyle name="好_03昭通_19全县一般支 10" xfId="29967"/>
    <cellStyle name="好_03昭通_19全县一般支 11" xfId="29968"/>
    <cellStyle name="好_03昭通_19全县一般支 12" xfId="29969"/>
    <cellStyle name="好_03昭通_19全县一般支 13" xfId="29970"/>
    <cellStyle name="好_03昭通_19全县一般支 14" xfId="29971"/>
    <cellStyle name="好_03昭通_19全县一般支 15" xfId="29972"/>
    <cellStyle name="好_03昭通_19全县一般支 16" xfId="29973"/>
    <cellStyle name="好_03昭通_19全县一般支 17" xfId="29974"/>
    <cellStyle name="好_03昭通_19全县一般支 18" xfId="29975"/>
    <cellStyle name="好_03昭通_19全县一般支 2" xfId="29976"/>
    <cellStyle name="好_03昭通_19全县一般支 3" xfId="29977"/>
    <cellStyle name="好_03昭通_19全县一般支 4" xfId="29978"/>
    <cellStyle name="好_03昭通_19全县一般支 5" xfId="29979"/>
    <cellStyle name="好_03昭通_19全县一般支 6" xfId="29980"/>
    <cellStyle name="好_03昭通_19全县一般支 7" xfId="29981"/>
    <cellStyle name="好_03昭通_19全县一般支 8" xfId="29982"/>
    <cellStyle name="好_03昭通_19全县一般支 9" xfId="29983"/>
    <cellStyle name="好_03昭通_Sheet3" xfId="29984"/>
    <cellStyle name="好_03昭通_Sheet3 10" xfId="29985"/>
    <cellStyle name="好_03昭通_Sheet3 11" xfId="29986"/>
    <cellStyle name="好_03昭通_Sheet3 12" xfId="29987"/>
    <cellStyle name="好_03昭通_Sheet3 13" xfId="29988"/>
    <cellStyle name="好_03昭通_Sheet3 14" xfId="29989"/>
    <cellStyle name="好_03昭通_Sheet3 15" xfId="29990"/>
    <cellStyle name="好_03昭通_Sheet3 16" xfId="29991"/>
    <cellStyle name="好_03昭通_Sheet3 17" xfId="29992"/>
    <cellStyle name="好_03昭通_Sheet3 18" xfId="29993"/>
    <cellStyle name="好_03昭通_Sheet3 2" xfId="29994"/>
    <cellStyle name="好_03昭通_Sheet3 3" xfId="29995"/>
    <cellStyle name="好_03昭通_Sheet3 4" xfId="29996"/>
    <cellStyle name="好_03昭通_Sheet3 5" xfId="29997"/>
    <cellStyle name="好_03昭通_Sheet3 6" xfId="29998"/>
    <cellStyle name="好_03昭通_Sheet3 7" xfId="29999"/>
    <cellStyle name="好_03昭通_Sheet3 8" xfId="30000"/>
    <cellStyle name="好_03昭通_Sheet3 9" xfId="30001"/>
    <cellStyle name="好_03昭通_古塔" xfId="30002"/>
    <cellStyle name="好_03昭通_义县" xfId="30003"/>
    <cellStyle name="好_04" xfId="30004"/>
    <cellStyle name="好_04_19基金转移支付表" xfId="30005"/>
    <cellStyle name="好_04_19基金转移支付表 10" xfId="30006"/>
    <cellStyle name="好_04_19基金转移支付表 11" xfId="30007"/>
    <cellStyle name="好_04_19基金转移支付表 12" xfId="30008"/>
    <cellStyle name="好_04_19基金转移支付表 13" xfId="30009"/>
    <cellStyle name="好_04_19基金转移支付表 14" xfId="30010"/>
    <cellStyle name="好_04_19基金转移支付表 15" xfId="30011"/>
    <cellStyle name="好_04_19基金转移支付表 16" xfId="30012"/>
    <cellStyle name="好_04_19基金转移支付表 17" xfId="30013"/>
    <cellStyle name="好_04_19基金转移支付表 18" xfId="30014"/>
    <cellStyle name="好_04_19基金转移支付表 2" xfId="30015"/>
    <cellStyle name="好_04_19基金转移支付表 3" xfId="30016"/>
    <cellStyle name="好_04_19基金转移支付表 4" xfId="30017"/>
    <cellStyle name="好_04_19基金转移支付表 5" xfId="30018"/>
    <cellStyle name="好_04_19基金转移支付表 6" xfId="30019"/>
    <cellStyle name="好_04_19基金转移支付表 7" xfId="30020"/>
    <cellStyle name="好_04_19基金转移支付表 8" xfId="30021"/>
    <cellStyle name="好_04_19基金转移支付表 9" xfId="30022"/>
    <cellStyle name="好_04_19全县一般支" xfId="30023"/>
    <cellStyle name="好_04_19全县一般支 10" xfId="30024"/>
    <cellStyle name="好_04_19全县一般支 11" xfId="30025"/>
    <cellStyle name="好_04_19全县一般支 12" xfId="30026"/>
    <cellStyle name="好_04_19全县一般支 13" xfId="30027"/>
    <cellStyle name="好_04_19全县一般支 14" xfId="30028"/>
    <cellStyle name="好_04_19全县一般支 15" xfId="30029"/>
    <cellStyle name="好_04_19全县一般支 16" xfId="30030"/>
    <cellStyle name="好_04_19全县一般支 17" xfId="30031"/>
    <cellStyle name="好_04_19全县一般支 18" xfId="30032"/>
    <cellStyle name="好_04_19全县一般支 2" xfId="30033"/>
    <cellStyle name="好_04_19全县一般支 3" xfId="30034"/>
    <cellStyle name="好_04_19全县一般支 4" xfId="30035"/>
    <cellStyle name="好_04_19全县一般支 5" xfId="30036"/>
    <cellStyle name="好_04_19全县一般支 6" xfId="30037"/>
    <cellStyle name="好_04_19全县一般支 7" xfId="30038"/>
    <cellStyle name="好_04_19全县一般支 8" xfId="30039"/>
    <cellStyle name="好_04_19全县一般支 9" xfId="30040"/>
    <cellStyle name="好_04_Sheet3" xfId="30041"/>
    <cellStyle name="好_04_Sheet3 10" xfId="30042"/>
    <cellStyle name="好_04_Sheet3 11" xfId="30043"/>
    <cellStyle name="好_04_Sheet3 12" xfId="30044"/>
    <cellStyle name="好_04_Sheet3 13" xfId="30045"/>
    <cellStyle name="好_04_Sheet3 14" xfId="30046"/>
    <cellStyle name="好_04_Sheet3 15" xfId="30047"/>
    <cellStyle name="好_04_Sheet3 16" xfId="30048"/>
    <cellStyle name="好_04_Sheet3 17" xfId="30049"/>
    <cellStyle name="好_04_Sheet3 18" xfId="30050"/>
    <cellStyle name="好_04_Sheet3 2" xfId="30051"/>
    <cellStyle name="好_04_Sheet3 3" xfId="30052"/>
    <cellStyle name="好_04_Sheet3 4" xfId="30053"/>
    <cellStyle name="好_04_Sheet3 5" xfId="30054"/>
    <cellStyle name="好_04_Sheet3 6" xfId="30055"/>
    <cellStyle name="好_04_Sheet3 7" xfId="30056"/>
    <cellStyle name="好_04_Sheet3 8" xfId="30057"/>
    <cellStyle name="好_04_Sheet3 9" xfId="30058"/>
    <cellStyle name="好_04_古塔" xfId="30059"/>
    <cellStyle name="好_04_义县" xfId="30060"/>
    <cellStyle name="好_04连山" xfId="30061"/>
    <cellStyle name="好_04连山_19基金转移支付表" xfId="30062"/>
    <cellStyle name="好_04连山_19基金转移支付表 10" xfId="30063"/>
    <cellStyle name="好_04连山_19基金转移支付表 11" xfId="30064"/>
    <cellStyle name="好_04连山_19基金转移支付表 12" xfId="30065"/>
    <cellStyle name="好_04连山_19基金转移支付表 13" xfId="30066"/>
    <cellStyle name="好_04连山_19基金转移支付表 14" xfId="30067"/>
    <cellStyle name="好_04连山_19基金转移支付表 15" xfId="30068"/>
    <cellStyle name="好_04连山_19基金转移支付表 16" xfId="30069"/>
    <cellStyle name="好_04连山_19基金转移支付表 17" xfId="30070"/>
    <cellStyle name="好_04连山_19基金转移支付表 18" xfId="30071"/>
    <cellStyle name="好_04连山_19基金转移支付表 2" xfId="30072"/>
    <cellStyle name="好_04连山_19基金转移支付表 3" xfId="30073"/>
    <cellStyle name="好_04连山_19基金转移支付表 4" xfId="30074"/>
    <cellStyle name="好_04连山_19基金转移支付表 5" xfId="30075"/>
    <cellStyle name="好_04连山_19基金转移支付表 6" xfId="30076"/>
    <cellStyle name="好_04连山_19基金转移支付表 7" xfId="30077"/>
    <cellStyle name="好_04连山_19基金转移支付表 8" xfId="30078"/>
    <cellStyle name="好_04连山_19基金转移支付表 9" xfId="30079"/>
    <cellStyle name="好_04连山_19全县一般支" xfId="30080"/>
    <cellStyle name="好_04连山_19全县一般支 10" xfId="30081"/>
    <cellStyle name="好_04连山_19全县一般支 11" xfId="30082"/>
    <cellStyle name="好_04连山_19全县一般支 12" xfId="30083"/>
    <cellStyle name="好_04连山_19全县一般支 13" xfId="30084"/>
    <cellStyle name="好_04连山_19全县一般支 14" xfId="30085"/>
    <cellStyle name="好_04连山_19全县一般支 15" xfId="30086"/>
    <cellStyle name="好_04连山_19全县一般支 16" xfId="30087"/>
    <cellStyle name="好_04连山_19全县一般支 17" xfId="30088"/>
    <cellStyle name="好_04连山_19全县一般支 18" xfId="30089"/>
    <cellStyle name="好_04连山_19全县一般支 2" xfId="30090"/>
    <cellStyle name="好_04连山_19全县一般支 3" xfId="30091"/>
    <cellStyle name="好_04连山_19全县一般支 4" xfId="30092"/>
    <cellStyle name="好_04连山_19全县一般支 5" xfId="30093"/>
    <cellStyle name="好_04连山_19全县一般支 6" xfId="30094"/>
    <cellStyle name="好_04连山_19全县一般支 7" xfId="30095"/>
    <cellStyle name="好_04连山_19全县一般支 8" xfId="30096"/>
    <cellStyle name="好_04连山_19全县一般支 9" xfId="30097"/>
    <cellStyle name="好_04连山_Sheet3" xfId="30098"/>
    <cellStyle name="好_04连山_Sheet3 10" xfId="30099"/>
    <cellStyle name="好_04连山_Sheet3 11" xfId="30100"/>
    <cellStyle name="好_04连山_Sheet3 12" xfId="30101"/>
    <cellStyle name="好_04连山_Sheet3 13" xfId="30102"/>
    <cellStyle name="好_04连山_Sheet3 14" xfId="30103"/>
    <cellStyle name="好_04连山_Sheet3 15" xfId="30104"/>
    <cellStyle name="好_04连山_Sheet3 16" xfId="30105"/>
    <cellStyle name="好_04连山_Sheet3 17" xfId="30106"/>
    <cellStyle name="好_04连山_Sheet3 18" xfId="30107"/>
    <cellStyle name="好_04连山_Sheet3 2" xfId="30108"/>
    <cellStyle name="好_04连山_Sheet3 3" xfId="30109"/>
    <cellStyle name="好_04连山_Sheet3 4" xfId="30110"/>
    <cellStyle name="好_04连山_Sheet3 5" xfId="30111"/>
    <cellStyle name="好_04连山_Sheet3 6" xfId="30112"/>
    <cellStyle name="好_04连山_Sheet3 7" xfId="30113"/>
    <cellStyle name="好_04连山_Sheet3 8" xfId="30114"/>
    <cellStyle name="好_04连山_Sheet3 9" xfId="30115"/>
    <cellStyle name="好_04连山_古塔" xfId="30116"/>
    <cellStyle name="好_04连山_义县" xfId="30117"/>
    <cellStyle name="好_05" xfId="30118"/>
    <cellStyle name="好_05_19基金转移支付表" xfId="30119"/>
    <cellStyle name="好_05_19基金转移支付表 10" xfId="30120"/>
    <cellStyle name="好_05_19基金转移支付表 11" xfId="30121"/>
    <cellStyle name="好_05_19基金转移支付表 12" xfId="30122"/>
    <cellStyle name="好_05_19基金转移支付表 13" xfId="30123"/>
    <cellStyle name="好_05_19基金转移支付表 14" xfId="30124"/>
    <cellStyle name="好_05_19基金转移支付表 15" xfId="30125"/>
    <cellStyle name="好_05_19基金转移支付表 16" xfId="30126"/>
    <cellStyle name="好_05_19基金转移支付表 17" xfId="30127"/>
    <cellStyle name="好_05_19基金转移支付表 18" xfId="30128"/>
    <cellStyle name="好_05_19基金转移支付表 2" xfId="30129"/>
    <cellStyle name="好_05_19基金转移支付表 3" xfId="30130"/>
    <cellStyle name="好_05_19基金转移支付表 4" xfId="30131"/>
    <cellStyle name="好_05_19基金转移支付表 5" xfId="30132"/>
    <cellStyle name="好_05_19基金转移支付表 6" xfId="30133"/>
    <cellStyle name="好_05_19基金转移支付表 7" xfId="30134"/>
    <cellStyle name="好_05_19基金转移支付表 8" xfId="30135"/>
    <cellStyle name="好_05_19基金转移支付表 9" xfId="30136"/>
    <cellStyle name="好_05_19全县一般支" xfId="30137"/>
    <cellStyle name="好_05_19全县一般支 10" xfId="30138"/>
    <cellStyle name="好_05_19全县一般支 11" xfId="30139"/>
    <cellStyle name="好_05_19全县一般支 12" xfId="30140"/>
    <cellStyle name="好_05_19全县一般支 13" xfId="30141"/>
    <cellStyle name="好_05_19全县一般支 14" xfId="30142"/>
    <cellStyle name="好_05_19全县一般支 15" xfId="30143"/>
    <cellStyle name="好_05_19全县一般支 16" xfId="30144"/>
    <cellStyle name="好_05_19全县一般支 17" xfId="30145"/>
    <cellStyle name="好_05_19全县一般支 18" xfId="30146"/>
    <cellStyle name="好_05_19全县一般支 2" xfId="30147"/>
    <cellStyle name="好_05_19全县一般支 3" xfId="30148"/>
    <cellStyle name="好_05_19全县一般支 4" xfId="30149"/>
    <cellStyle name="好_05_19全县一般支 5" xfId="30150"/>
    <cellStyle name="好_05_19全县一般支 6" xfId="30151"/>
    <cellStyle name="好_05_19全县一般支 7" xfId="30152"/>
    <cellStyle name="好_05_19全县一般支 8" xfId="30153"/>
    <cellStyle name="好_05_19全县一般支 9" xfId="30154"/>
    <cellStyle name="好_05_Sheet3" xfId="30155"/>
    <cellStyle name="好_05_Sheet3 10" xfId="30156"/>
    <cellStyle name="好_05_Sheet3 11" xfId="30157"/>
    <cellStyle name="好_05_Sheet3 12" xfId="30158"/>
    <cellStyle name="好_05_Sheet3 13" xfId="30159"/>
    <cellStyle name="好_05_Sheet3 14" xfId="30160"/>
    <cellStyle name="好_05_Sheet3 15" xfId="30161"/>
    <cellStyle name="好_05_Sheet3 16" xfId="30162"/>
    <cellStyle name="好_05_Sheet3 17" xfId="30163"/>
    <cellStyle name="好_05_Sheet3 18" xfId="30164"/>
    <cellStyle name="好_05_Sheet3 2" xfId="30165"/>
    <cellStyle name="好_05_Sheet3 3" xfId="30166"/>
    <cellStyle name="好_05_Sheet3 4" xfId="30167"/>
    <cellStyle name="好_05_Sheet3 5" xfId="30168"/>
    <cellStyle name="好_05_Sheet3 6" xfId="30169"/>
    <cellStyle name="好_05_Sheet3 7" xfId="30170"/>
    <cellStyle name="好_05_Sheet3 8" xfId="30171"/>
    <cellStyle name="好_05_Sheet3 9" xfId="30172"/>
    <cellStyle name="好_05_古塔" xfId="30173"/>
    <cellStyle name="好_05_义县" xfId="30174"/>
    <cellStyle name="好_0502通海县" xfId="30175"/>
    <cellStyle name="好_0502通海县_19基金转移支付表" xfId="30176"/>
    <cellStyle name="好_0502通海县_19基金转移支付表 10" xfId="30177"/>
    <cellStyle name="好_0502通海县_19基金转移支付表 11" xfId="30178"/>
    <cellStyle name="好_0502通海县_19基金转移支付表 12" xfId="30179"/>
    <cellStyle name="好_0502通海县_19基金转移支付表 13" xfId="30180"/>
    <cellStyle name="好_0502通海县_19基金转移支付表 14" xfId="30181"/>
    <cellStyle name="好_0502通海县_19基金转移支付表 15" xfId="30182"/>
    <cellStyle name="好_0502通海县_19基金转移支付表 16" xfId="30183"/>
    <cellStyle name="好_0502通海县_19基金转移支付表 17" xfId="30184"/>
    <cellStyle name="好_0502通海县_19基金转移支付表 18" xfId="30185"/>
    <cellStyle name="好_0502通海县_19基金转移支付表 2" xfId="30186"/>
    <cellStyle name="好_0502通海县_19基金转移支付表 3" xfId="30187"/>
    <cellStyle name="好_0502通海县_19基金转移支付表 4" xfId="30188"/>
    <cellStyle name="好_0502通海县_19基金转移支付表 5" xfId="30189"/>
    <cellStyle name="好_0502通海县_19基金转移支付表 6" xfId="30190"/>
    <cellStyle name="好_0502通海县_19基金转移支付表 7" xfId="30191"/>
    <cellStyle name="好_0502通海县_19基金转移支付表 8" xfId="30192"/>
    <cellStyle name="好_0502通海县_19基金转移支付表 9" xfId="30193"/>
    <cellStyle name="好_0502通海县_19全县一般支" xfId="30194"/>
    <cellStyle name="好_0502通海县_19全县一般支 10" xfId="30195"/>
    <cellStyle name="好_0502通海县_19全县一般支 11" xfId="30196"/>
    <cellStyle name="好_0502通海县_19全县一般支 12" xfId="30197"/>
    <cellStyle name="好_0502通海县_19全县一般支 13" xfId="30198"/>
    <cellStyle name="好_0502通海县_19全县一般支 14" xfId="30199"/>
    <cellStyle name="好_0502通海县_19全县一般支 15" xfId="30200"/>
    <cellStyle name="好_0502通海县_19全县一般支 16" xfId="30201"/>
    <cellStyle name="好_0502通海县_19全县一般支 17" xfId="30202"/>
    <cellStyle name="好_0502通海县_19全县一般支 18" xfId="30203"/>
    <cellStyle name="好_0502通海县_19全县一般支 2" xfId="30204"/>
    <cellStyle name="好_0502通海县_19全县一般支 3" xfId="30205"/>
    <cellStyle name="好_0502通海县_19全县一般支 4" xfId="30206"/>
    <cellStyle name="好_0502通海县_19全县一般支 5" xfId="30207"/>
    <cellStyle name="好_0502通海县_19全县一般支 6" xfId="30208"/>
    <cellStyle name="好_0502通海县_19全县一般支 7" xfId="30209"/>
    <cellStyle name="好_0502通海县_19全县一般支 8" xfId="30210"/>
    <cellStyle name="好_0502通海县_19全县一般支 9" xfId="30211"/>
    <cellStyle name="好_0502通海县_Sheet3" xfId="30212"/>
    <cellStyle name="好_0502通海县_Sheet3 10" xfId="30213"/>
    <cellStyle name="好_0502通海县_Sheet3 11" xfId="30214"/>
    <cellStyle name="好_0502通海县_Sheet3 12" xfId="30215"/>
    <cellStyle name="好_0502通海县_Sheet3 13" xfId="30216"/>
    <cellStyle name="好_0502通海县_Sheet3 14" xfId="30217"/>
    <cellStyle name="好_0502通海县_Sheet3 15" xfId="30218"/>
    <cellStyle name="好_0502通海县_Sheet3 16" xfId="30219"/>
    <cellStyle name="好_0502通海县_Sheet3 17" xfId="30220"/>
    <cellStyle name="好_0502通海县_Sheet3 18" xfId="30221"/>
    <cellStyle name="好_0502通海县_Sheet3 2" xfId="30222"/>
    <cellStyle name="好_0502通海县_Sheet3 3" xfId="30223"/>
    <cellStyle name="好_0502通海县_Sheet3 4" xfId="30224"/>
    <cellStyle name="好_0502通海县_Sheet3 5" xfId="30225"/>
    <cellStyle name="好_0502通海县_Sheet3 6" xfId="30226"/>
    <cellStyle name="好_0502通海县_Sheet3 7" xfId="30227"/>
    <cellStyle name="好_0502通海县_Sheet3 8" xfId="30228"/>
    <cellStyle name="好_0502通海县_Sheet3 9" xfId="30229"/>
    <cellStyle name="好_0502通海县_古塔" xfId="30230"/>
    <cellStyle name="好_0502通海县_义县" xfId="30231"/>
    <cellStyle name="好_05潍坊" xfId="30232"/>
    <cellStyle name="好_05潍坊_古塔" xfId="30233"/>
    <cellStyle name="好_05潍坊_义县" xfId="30234"/>
    <cellStyle name="好_05杨杖子" xfId="30235"/>
    <cellStyle name="好_05杨杖子_19基金转移支付表" xfId="30236"/>
    <cellStyle name="好_05杨杖子_19基金转移支付表 10" xfId="30237"/>
    <cellStyle name="好_05杨杖子_19基金转移支付表 11" xfId="30238"/>
    <cellStyle name="好_05杨杖子_19基金转移支付表 12" xfId="30239"/>
    <cellStyle name="好_05杨杖子_19基金转移支付表 13" xfId="30240"/>
    <cellStyle name="好_05杨杖子_19基金转移支付表 14" xfId="30241"/>
    <cellStyle name="好_05杨杖子_19基金转移支付表 15" xfId="30242"/>
    <cellStyle name="好_05杨杖子_19基金转移支付表 16" xfId="30243"/>
    <cellStyle name="好_05杨杖子_19基金转移支付表 17" xfId="30244"/>
    <cellStyle name="好_05杨杖子_19基金转移支付表 18" xfId="30245"/>
    <cellStyle name="好_05杨杖子_19基金转移支付表 2" xfId="30246"/>
    <cellStyle name="好_05杨杖子_19基金转移支付表 3" xfId="30247"/>
    <cellStyle name="好_05杨杖子_19基金转移支付表 4" xfId="30248"/>
    <cellStyle name="好_05杨杖子_19基金转移支付表 5" xfId="30249"/>
    <cellStyle name="好_05杨杖子_19基金转移支付表 6" xfId="30250"/>
    <cellStyle name="好_05杨杖子_19基金转移支付表 7" xfId="30251"/>
    <cellStyle name="好_05杨杖子_19基金转移支付表 8" xfId="30252"/>
    <cellStyle name="好_05杨杖子_19基金转移支付表 9" xfId="30253"/>
    <cellStyle name="好_05杨杖子_19全县一般支" xfId="30254"/>
    <cellStyle name="好_05杨杖子_19全县一般支 10" xfId="30255"/>
    <cellStyle name="好_05杨杖子_19全县一般支 11" xfId="30256"/>
    <cellStyle name="好_05杨杖子_19全县一般支 12" xfId="30257"/>
    <cellStyle name="好_05杨杖子_19全县一般支 13" xfId="30258"/>
    <cellStyle name="好_05杨杖子_19全县一般支 14" xfId="30259"/>
    <cellStyle name="好_05杨杖子_19全县一般支 15" xfId="30260"/>
    <cellStyle name="好_05杨杖子_19全县一般支 16" xfId="30261"/>
    <cellStyle name="好_05杨杖子_19全县一般支 17" xfId="30262"/>
    <cellStyle name="好_05杨杖子_19全县一般支 18" xfId="30263"/>
    <cellStyle name="好_05杨杖子_19全县一般支 2" xfId="30264"/>
    <cellStyle name="好_05杨杖子_19全县一般支 3" xfId="30265"/>
    <cellStyle name="好_05杨杖子_19全县一般支 4" xfId="30266"/>
    <cellStyle name="好_05杨杖子_19全县一般支 5" xfId="30267"/>
    <cellStyle name="好_05杨杖子_19全县一般支 6" xfId="30268"/>
    <cellStyle name="好_05杨杖子_19全县一般支 7" xfId="30269"/>
    <cellStyle name="好_05杨杖子_19全县一般支 8" xfId="30270"/>
    <cellStyle name="好_05杨杖子_19全县一般支 9" xfId="30271"/>
    <cellStyle name="好_05杨杖子_Sheet3" xfId="30272"/>
    <cellStyle name="好_05杨杖子_Sheet3 10" xfId="30273"/>
    <cellStyle name="好_05杨杖子_Sheet3 11" xfId="30274"/>
    <cellStyle name="好_05杨杖子_Sheet3 12" xfId="30275"/>
    <cellStyle name="好_05杨杖子_Sheet3 13" xfId="30276"/>
    <cellStyle name="好_05杨杖子_Sheet3 14" xfId="30277"/>
    <cellStyle name="好_05杨杖子_Sheet3 15" xfId="30278"/>
    <cellStyle name="好_05杨杖子_Sheet3 16" xfId="30279"/>
    <cellStyle name="好_05杨杖子_Sheet3 17" xfId="30280"/>
    <cellStyle name="好_05杨杖子_Sheet3 18" xfId="30281"/>
    <cellStyle name="好_05杨杖子_Sheet3 2" xfId="30282"/>
    <cellStyle name="好_05杨杖子_Sheet3 3" xfId="30283"/>
    <cellStyle name="好_05杨杖子_Sheet3 4" xfId="30284"/>
    <cellStyle name="好_05杨杖子_Sheet3 5" xfId="30285"/>
    <cellStyle name="好_05杨杖子_Sheet3 6" xfId="30286"/>
    <cellStyle name="好_05杨杖子_Sheet3 7" xfId="30287"/>
    <cellStyle name="好_05杨杖子_Sheet3 8" xfId="30288"/>
    <cellStyle name="好_05杨杖子_Sheet3 9" xfId="30289"/>
    <cellStyle name="好_05杨杖子_古塔" xfId="30290"/>
    <cellStyle name="好_05杨杖子_义县" xfId="30291"/>
    <cellStyle name="好_06" xfId="30292"/>
    <cellStyle name="好_06_19基金转移支付表" xfId="30293"/>
    <cellStyle name="好_06_19基金转移支付表 10" xfId="30294"/>
    <cellStyle name="好_06_19基金转移支付表 11" xfId="30295"/>
    <cellStyle name="好_06_19基金转移支付表 12" xfId="30296"/>
    <cellStyle name="好_06_19基金转移支付表 13" xfId="30297"/>
    <cellStyle name="好_06_19基金转移支付表 14" xfId="30298"/>
    <cellStyle name="好_06_19基金转移支付表 15" xfId="30299"/>
    <cellStyle name="好_06_19基金转移支付表 16" xfId="30300"/>
    <cellStyle name="好_06_19基金转移支付表 17" xfId="30301"/>
    <cellStyle name="好_06_19基金转移支付表 18" xfId="30302"/>
    <cellStyle name="好_06_19基金转移支付表 2" xfId="30303"/>
    <cellStyle name="好_06_19基金转移支付表 3" xfId="30304"/>
    <cellStyle name="好_06_19基金转移支付表 4" xfId="30305"/>
    <cellStyle name="好_06_19基金转移支付表 5" xfId="30306"/>
    <cellStyle name="好_06_19基金转移支付表 6" xfId="30307"/>
    <cellStyle name="好_06_19基金转移支付表 7" xfId="30308"/>
    <cellStyle name="好_06_19基金转移支付表 8" xfId="30309"/>
    <cellStyle name="好_06_19基金转移支付表 9" xfId="30310"/>
    <cellStyle name="好_06_19全县一般支" xfId="30311"/>
    <cellStyle name="好_06_19全县一般支 10" xfId="30312"/>
    <cellStyle name="好_06_19全县一般支 11" xfId="30313"/>
    <cellStyle name="好_06_19全县一般支 12" xfId="30314"/>
    <cellStyle name="好_06_19全县一般支 13" xfId="30315"/>
    <cellStyle name="好_06_19全县一般支 14" xfId="30316"/>
    <cellStyle name="好_06_19全县一般支 15" xfId="30317"/>
    <cellStyle name="好_06_19全县一般支 16" xfId="30318"/>
    <cellStyle name="好_06_19全县一般支 17" xfId="30319"/>
    <cellStyle name="好_06_19全县一般支 18" xfId="30320"/>
    <cellStyle name="好_06_19全县一般支 2" xfId="30321"/>
    <cellStyle name="好_06_19全县一般支 3" xfId="30322"/>
    <cellStyle name="好_06_19全县一般支 4" xfId="30323"/>
    <cellStyle name="好_06_19全县一般支 5" xfId="30324"/>
    <cellStyle name="好_06_19全县一般支 6" xfId="30325"/>
    <cellStyle name="好_06_19全县一般支 7" xfId="30326"/>
    <cellStyle name="好_06_19全县一般支 8" xfId="30327"/>
    <cellStyle name="好_06_19全县一般支 9" xfId="30328"/>
    <cellStyle name="好_06_Sheet3" xfId="30329"/>
    <cellStyle name="好_06_Sheet3 10" xfId="30330"/>
    <cellStyle name="好_06_Sheet3 11" xfId="30331"/>
    <cellStyle name="好_06_Sheet3 12" xfId="30332"/>
    <cellStyle name="好_06_Sheet3 13" xfId="30333"/>
    <cellStyle name="好_06_Sheet3 14" xfId="30334"/>
    <cellStyle name="好_06_Sheet3 15" xfId="30335"/>
    <cellStyle name="好_06_Sheet3 16" xfId="30336"/>
    <cellStyle name="好_06_Sheet3 17" xfId="30337"/>
    <cellStyle name="好_06_Sheet3 18" xfId="30338"/>
    <cellStyle name="好_06_Sheet3 2" xfId="30339"/>
    <cellStyle name="好_06_Sheet3 3" xfId="30340"/>
    <cellStyle name="好_06_Sheet3 4" xfId="30341"/>
    <cellStyle name="好_06_Sheet3 5" xfId="30342"/>
    <cellStyle name="好_06_Sheet3 6" xfId="30343"/>
    <cellStyle name="好_06_Sheet3 7" xfId="30344"/>
    <cellStyle name="好_06_Sheet3 8" xfId="30345"/>
    <cellStyle name="好_06_Sheet3 9" xfId="30346"/>
    <cellStyle name="好_06_古塔" xfId="30347"/>
    <cellStyle name="好_06_义县" xfId="30348"/>
    <cellStyle name="好_0605石屏县" xfId="30349"/>
    <cellStyle name="好_0605石屏县_19基金转移支付表" xfId="30350"/>
    <cellStyle name="好_0605石屏县_19基金转移支付表 10" xfId="30351"/>
    <cellStyle name="好_0605石屏县_19基金转移支付表 11" xfId="30352"/>
    <cellStyle name="好_0605石屏县_19基金转移支付表 12" xfId="30353"/>
    <cellStyle name="好_0605石屏县_19基金转移支付表 13" xfId="30354"/>
    <cellStyle name="好_0605石屏县_19基金转移支付表 14" xfId="30355"/>
    <cellStyle name="好_0605石屏县_19基金转移支付表 15" xfId="30356"/>
    <cellStyle name="好_0605石屏县_19基金转移支付表 16" xfId="30357"/>
    <cellStyle name="好_0605石屏县_19基金转移支付表 17" xfId="30358"/>
    <cellStyle name="好_0605石屏县_19基金转移支付表 18" xfId="30359"/>
    <cellStyle name="好_0605石屏县_19基金转移支付表 2" xfId="30360"/>
    <cellStyle name="好_0605石屏县_19基金转移支付表 3" xfId="30361"/>
    <cellStyle name="好_0605石屏县_19基金转移支付表 4" xfId="30362"/>
    <cellStyle name="好_0605石屏县_19基金转移支付表 5" xfId="30363"/>
    <cellStyle name="好_0605石屏县_19基金转移支付表 6" xfId="30364"/>
    <cellStyle name="好_0605石屏县_19基金转移支付表 7" xfId="30365"/>
    <cellStyle name="好_0605石屏县_19基金转移支付表 8" xfId="30366"/>
    <cellStyle name="好_0605石屏县_19基金转移支付表 9" xfId="30367"/>
    <cellStyle name="好_0605石屏县_19全县一般支" xfId="30368"/>
    <cellStyle name="好_0605石屏县_19全县一般支 10" xfId="30369"/>
    <cellStyle name="好_0605石屏县_19全县一般支 11" xfId="30370"/>
    <cellStyle name="好_0605石屏县_19全县一般支 12" xfId="30371"/>
    <cellStyle name="好_0605石屏县_19全县一般支 13" xfId="30372"/>
    <cellStyle name="好_0605石屏县_19全县一般支 14" xfId="30373"/>
    <cellStyle name="好_0605石屏县_19全县一般支 15" xfId="30374"/>
    <cellStyle name="好_0605石屏县_19全县一般支 16" xfId="30375"/>
    <cellStyle name="好_0605石屏县_19全县一般支 17" xfId="30376"/>
    <cellStyle name="好_0605石屏县_19全县一般支 18" xfId="30377"/>
    <cellStyle name="好_0605石屏县_19全县一般支 2" xfId="30378"/>
    <cellStyle name="好_0605石屏县_19全县一般支 3" xfId="30379"/>
    <cellStyle name="好_0605石屏县_19全县一般支 4" xfId="30380"/>
    <cellStyle name="好_0605石屏县_19全县一般支 5" xfId="30381"/>
    <cellStyle name="好_0605石屏县_19全县一般支 6" xfId="30382"/>
    <cellStyle name="好_0605石屏县_19全县一般支 7" xfId="30383"/>
    <cellStyle name="好_0605石屏县_19全县一般支 8" xfId="30384"/>
    <cellStyle name="好_0605石屏县_19全县一般支 9" xfId="30385"/>
    <cellStyle name="好_0605石屏县_Sheet3" xfId="30386"/>
    <cellStyle name="好_0605石屏县_Sheet3 10" xfId="30387"/>
    <cellStyle name="好_0605石屏县_Sheet3 11" xfId="30388"/>
    <cellStyle name="好_0605石屏县_Sheet3 12" xfId="30389"/>
    <cellStyle name="好_0605石屏县_Sheet3 13" xfId="30390"/>
    <cellStyle name="好_0605石屏县_Sheet3 14" xfId="30391"/>
    <cellStyle name="好_0605石屏县_Sheet3 15" xfId="30392"/>
    <cellStyle name="好_0605石屏县_Sheet3 16" xfId="30393"/>
    <cellStyle name="好_0605石屏县_Sheet3 17" xfId="30394"/>
    <cellStyle name="好_0605石屏县_Sheet3 18" xfId="30395"/>
    <cellStyle name="好_0605石屏县_Sheet3 2" xfId="30396"/>
    <cellStyle name="好_0605石屏县_Sheet3 3" xfId="30397"/>
    <cellStyle name="好_0605石屏县_Sheet3 4" xfId="30398"/>
    <cellStyle name="好_0605石屏县_Sheet3 5" xfId="30399"/>
    <cellStyle name="好_0605石屏县_Sheet3 6" xfId="30400"/>
    <cellStyle name="好_0605石屏县_Sheet3 7" xfId="30401"/>
    <cellStyle name="好_0605石屏县_Sheet3 8" xfId="30402"/>
    <cellStyle name="好_0605石屏县_Sheet3 9" xfId="30403"/>
    <cellStyle name="好_0605石屏县_古塔" xfId="30404"/>
    <cellStyle name="好_0605石屏县_义县" xfId="30405"/>
    <cellStyle name="好_06高新" xfId="30406"/>
    <cellStyle name="好_06高新_19基金转移支付表" xfId="30407"/>
    <cellStyle name="好_06高新_19基金转移支付表 10" xfId="30408"/>
    <cellStyle name="好_06高新_19基金转移支付表 11" xfId="30409"/>
    <cellStyle name="好_06高新_19基金转移支付表 12" xfId="30410"/>
    <cellStyle name="好_06高新_19基金转移支付表 13" xfId="30411"/>
    <cellStyle name="好_06高新_19基金转移支付表 14" xfId="30412"/>
    <cellStyle name="好_06高新_19基金转移支付表 15" xfId="30413"/>
    <cellStyle name="好_06高新_19基金转移支付表 16" xfId="30414"/>
    <cellStyle name="好_06高新_19基金转移支付表 17" xfId="30415"/>
    <cellStyle name="好_06高新_19基金转移支付表 18" xfId="30416"/>
    <cellStyle name="好_06高新_19基金转移支付表 2" xfId="30417"/>
    <cellStyle name="好_06高新_19基金转移支付表 3" xfId="30418"/>
    <cellStyle name="好_06高新_19基金转移支付表 4" xfId="30419"/>
    <cellStyle name="好_06高新_19基金转移支付表 5" xfId="30420"/>
    <cellStyle name="好_06高新_19基金转移支付表 6" xfId="30421"/>
    <cellStyle name="好_06高新_19基金转移支付表 7" xfId="30422"/>
    <cellStyle name="好_06高新_19基金转移支付表 8" xfId="30423"/>
    <cellStyle name="好_06高新_19基金转移支付表 9" xfId="30424"/>
    <cellStyle name="好_06高新_19全县一般支" xfId="30425"/>
    <cellStyle name="好_06高新_19全县一般支 10" xfId="30426"/>
    <cellStyle name="好_06高新_19全县一般支 11" xfId="30427"/>
    <cellStyle name="好_06高新_19全县一般支 12" xfId="30428"/>
    <cellStyle name="好_06高新_19全县一般支 13" xfId="30429"/>
    <cellStyle name="好_06高新_19全县一般支 14" xfId="30430"/>
    <cellStyle name="好_06高新_19全县一般支 15" xfId="30431"/>
    <cellStyle name="好_06高新_19全县一般支 16" xfId="30432"/>
    <cellStyle name="好_06高新_19全县一般支 17" xfId="30433"/>
    <cellStyle name="好_06高新_19全县一般支 18" xfId="30434"/>
    <cellStyle name="好_06高新_19全县一般支 2" xfId="30435"/>
    <cellStyle name="好_06高新_19全县一般支 3" xfId="30436"/>
    <cellStyle name="好_06高新_19全县一般支 4" xfId="30437"/>
    <cellStyle name="好_06高新_19全县一般支 5" xfId="30438"/>
    <cellStyle name="好_06高新_19全县一般支 6" xfId="30439"/>
    <cellStyle name="好_06高新_19全县一般支 7" xfId="30440"/>
    <cellStyle name="好_06高新_19全县一般支 8" xfId="30441"/>
    <cellStyle name="好_06高新_19全县一般支 9" xfId="30442"/>
    <cellStyle name="好_06高新_Sheet3" xfId="30443"/>
    <cellStyle name="好_06高新_Sheet3 10" xfId="30444"/>
    <cellStyle name="好_06高新_Sheet3 11" xfId="30445"/>
    <cellStyle name="好_06高新_Sheet3 12" xfId="30446"/>
    <cellStyle name="好_06高新_Sheet3 13" xfId="30447"/>
    <cellStyle name="好_06高新_Sheet3 14" xfId="30448"/>
    <cellStyle name="好_06高新_Sheet3 15" xfId="30449"/>
    <cellStyle name="好_06高新_Sheet3 16" xfId="30450"/>
    <cellStyle name="好_06高新_Sheet3 17" xfId="30451"/>
    <cellStyle name="好_06高新_Sheet3 18" xfId="30452"/>
    <cellStyle name="好_06高新_Sheet3 2" xfId="30453"/>
    <cellStyle name="好_06高新_Sheet3 3" xfId="30454"/>
    <cellStyle name="好_06高新_Sheet3 4" xfId="30455"/>
    <cellStyle name="好_06高新_Sheet3 5" xfId="30456"/>
    <cellStyle name="好_06高新_Sheet3 6" xfId="30457"/>
    <cellStyle name="好_06高新_Sheet3 7" xfId="30458"/>
    <cellStyle name="好_06高新_Sheet3 8" xfId="30459"/>
    <cellStyle name="好_06高新_Sheet3 9" xfId="30460"/>
    <cellStyle name="好_06高新_古塔" xfId="30461"/>
    <cellStyle name="好_06高新_义县" xfId="30462"/>
    <cellStyle name="好_07" xfId="30463"/>
    <cellStyle name="好_07_19基金转移支付表" xfId="30464"/>
    <cellStyle name="好_07_19基金转移支付表 10" xfId="30465"/>
    <cellStyle name="好_07_19基金转移支付表 11" xfId="30466"/>
    <cellStyle name="好_07_19基金转移支付表 12" xfId="30467"/>
    <cellStyle name="好_07_19基金转移支付表 13" xfId="30468"/>
    <cellStyle name="好_07_19基金转移支付表 14" xfId="30469"/>
    <cellStyle name="好_07_19基金转移支付表 15" xfId="30470"/>
    <cellStyle name="好_07_19基金转移支付表 16" xfId="30471"/>
    <cellStyle name="好_07_19基金转移支付表 17" xfId="30472"/>
    <cellStyle name="好_07_19基金转移支付表 18" xfId="30473"/>
    <cellStyle name="好_07_19基金转移支付表 2" xfId="30474"/>
    <cellStyle name="好_07_19基金转移支付表 3" xfId="30475"/>
    <cellStyle name="好_07_19基金转移支付表 4" xfId="30476"/>
    <cellStyle name="好_07_19基金转移支付表 5" xfId="30477"/>
    <cellStyle name="好_07_19基金转移支付表 6" xfId="30478"/>
    <cellStyle name="好_07_19基金转移支付表 7" xfId="30479"/>
    <cellStyle name="好_07_19基金转移支付表 8" xfId="30480"/>
    <cellStyle name="好_07_19基金转移支付表 9" xfId="30481"/>
    <cellStyle name="好_07_19全县一般支" xfId="30482"/>
    <cellStyle name="好_07_19全县一般支 10" xfId="30483"/>
    <cellStyle name="好_07_19全县一般支 11" xfId="30484"/>
    <cellStyle name="好_07_19全县一般支 12" xfId="30485"/>
    <cellStyle name="好_07_19全县一般支 13" xfId="30486"/>
    <cellStyle name="好_07_19全县一般支 14" xfId="30487"/>
    <cellStyle name="好_07_19全县一般支 15" xfId="30488"/>
    <cellStyle name="好_07_19全县一般支 16" xfId="30489"/>
    <cellStyle name="好_07_19全县一般支 17" xfId="30490"/>
    <cellStyle name="好_07_19全县一般支 18" xfId="30491"/>
    <cellStyle name="好_07_19全县一般支 2" xfId="30492"/>
    <cellStyle name="好_07_19全县一般支 3" xfId="30493"/>
    <cellStyle name="好_07_19全县一般支 4" xfId="30494"/>
    <cellStyle name="好_07_19全县一般支 5" xfId="30495"/>
    <cellStyle name="好_07_19全县一般支 6" xfId="30496"/>
    <cellStyle name="好_07_19全县一般支 7" xfId="30497"/>
    <cellStyle name="好_07_19全县一般支 8" xfId="30498"/>
    <cellStyle name="好_07_19全县一般支 9" xfId="30499"/>
    <cellStyle name="好_07_Sheet3" xfId="30500"/>
    <cellStyle name="好_07_Sheet3 10" xfId="30501"/>
    <cellStyle name="好_07_Sheet3 11" xfId="30502"/>
    <cellStyle name="好_07_Sheet3 12" xfId="30503"/>
    <cellStyle name="好_07_Sheet3 13" xfId="30504"/>
    <cellStyle name="好_07_Sheet3 14" xfId="30505"/>
    <cellStyle name="好_07_Sheet3 15" xfId="30506"/>
    <cellStyle name="好_07_Sheet3 16" xfId="30507"/>
    <cellStyle name="好_07_Sheet3 17" xfId="30508"/>
    <cellStyle name="好_07_Sheet3 18" xfId="30509"/>
    <cellStyle name="好_07_Sheet3 2" xfId="30510"/>
    <cellStyle name="好_07_Sheet3 3" xfId="30511"/>
    <cellStyle name="好_07_Sheet3 4" xfId="30512"/>
    <cellStyle name="好_07_Sheet3 5" xfId="30513"/>
    <cellStyle name="好_07_Sheet3 6" xfId="30514"/>
    <cellStyle name="好_07_Sheet3 7" xfId="30515"/>
    <cellStyle name="好_07_Sheet3 8" xfId="30516"/>
    <cellStyle name="好_07_Sheet3 9" xfId="30517"/>
    <cellStyle name="好_07_古塔" xfId="30518"/>
    <cellStyle name="好_07_义县" xfId="30519"/>
    <cellStyle name="好_07临沂" xfId="30520"/>
    <cellStyle name="好_07临沂_19基金转移支付表" xfId="30521"/>
    <cellStyle name="好_07临沂_19基金转移支付表 10" xfId="30522"/>
    <cellStyle name="好_07临沂_19基金转移支付表 11" xfId="30523"/>
    <cellStyle name="好_07临沂_19基金转移支付表 12" xfId="30524"/>
    <cellStyle name="好_07临沂_19基金转移支付表 13" xfId="30525"/>
    <cellStyle name="好_07临沂_19基金转移支付表 14" xfId="30526"/>
    <cellStyle name="好_07临沂_19基金转移支付表 15" xfId="30527"/>
    <cellStyle name="好_07临沂_19基金转移支付表 16" xfId="30528"/>
    <cellStyle name="好_07临沂_19基金转移支付表 17" xfId="30529"/>
    <cellStyle name="好_07临沂_19基金转移支付表 18" xfId="30530"/>
    <cellStyle name="好_07临沂_19基金转移支付表 2" xfId="30531"/>
    <cellStyle name="好_07临沂_19基金转移支付表 3" xfId="30532"/>
    <cellStyle name="好_07临沂_19基金转移支付表 4" xfId="30533"/>
    <cellStyle name="好_07临沂_19基金转移支付表 5" xfId="30534"/>
    <cellStyle name="好_07临沂_19基金转移支付表 6" xfId="30535"/>
    <cellStyle name="好_07临沂_19基金转移支付表 7" xfId="30536"/>
    <cellStyle name="好_07临沂_19基金转移支付表 8" xfId="30537"/>
    <cellStyle name="好_07临沂_19基金转移支付表 9" xfId="30538"/>
    <cellStyle name="好_07临沂_19全县一般支" xfId="30539"/>
    <cellStyle name="好_07临沂_19全县一般支 10" xfId="30540"/>
    <cellStyle name="好_07临沂_19全县一般支 11" xfId="30541"/>
    <cellStyle name="好_07临沂_19全县一般支 12" xfId="30542"/>
    <cellStyle name="好_07临沂_19全县一般支 13" xfId="30543"/>
    <cellStyle name="好_07临沂_19全县一般支 14" xfId="30544"/>
    <cellStyle name="好_07临沂_19全县一般支 15" xfId="30545"/>
    <cellStyle name="好_07临沂_19全县一般支 16" xfId="30546"/>
    <cellStyle name="好_07临沂_19全县一般支 17" xfId="30547"/>
    <cellStyle name="好_07临沂_19全县一般支 18" xfId="30548"/>
    <cellStyle name="好_07临沂_19全县一般支 2" xfId="30549"/>
    <cellStyle name="好_07临沂_19全县一般支 3" xfId="30550"/>
    <cellStyle name="好_07临沂_19全县一般支 4" xfId="30551"/>
    <cellStyle name="好_07临沂_19全县一般支 5" xfId="30552"/>
    <cellStyle name="好_07临沂_19全县一般支 6" xfId="30553"/>
    <cellStyle name="好_07临沂_19全县一般支 7" xfId="30554"/>
    <cellStyle name="好_07临沂_19全县一般支 8" xfId="30555"/>
    <cellStyle name="好_07临沂_19全县一般支 9" xfId="30556"/>
    <cellStyle name="好_07临沂_Sheet3" xfId="30557"/>
    <cellStyle name="好_07临沂_Sheet3 10" xfId="30558"/>
    <cellStyle name="好_07临沂_Sheet3 11" xfId="30559"/>
    <cellStyle name="好_07临沂_Sheet3 12" xfId="30560"/>
    <cellStyle name="好_07临沂_Sheet3 13" xfId="30561"/>
    <cellStyle name="好_07临沂_Sheet3 14" xfId="30562"/>
    <cellStyle name="好_07临沂_Sheet3 15" xfId="30563"/>
    <cellStyle name="好_07临沂_Sheet3 16" xfId="30564"/>
    <cellStyle name="好_07临沂_Sheet3 17" xfId="30565"/>
    <cellStyle name="好_07临沂_Sheet3 18" xfId="30566"/>
    <cellStyle name="好_07临沂_Sheet3 2" xfId="30567"/>
    <cellStyle name="好_07临沂_Sheet3 3" xfId="30568"/>
    <cellStyle name="好_07临沂_Sheet3 4" xfId="30569"/>
    <cellStyle name="好_07临沂_Sheet3 5" xfId="30570"/>
    <cellStyle name="好_07临沂_Sheet3 6" xfId="30571"/>
    <cellStyle name="好_07临沂_Sheet3 7" xfId="30572"/>
    <cellStyle name="好_07临沂_Sheet3 8" xfId="30573"/>
    <cellStyle name="好_07临沂_Sheet3 9" xfId="30574"/>
    <cellStyle name="好_07临沂_古塔" xfId="30575"/>
    <cellStyle name="好_07临沂_义县" xfId="30576"/>
    <cellStyle name="好_07南票" xfId="30577"/>
    <cellStyle name="好_07南票_19基金转移支付表" xfId="30578"/>
    <cellStyle name="好_07南票_19基金转移支付表 10" xfId="30579"/>
    <cellStyle name="好_07南票_19基金转移支付表 11" xfId="30580"/>
    <cellStyle name="好_07南票_19基金转移支付表 12" xfId="30581"/>
    <cellStyle name="好_07南票_19基金转移支付表 13" xfId="30582"/>
    <cellStyle name="好_07南票_19基金转移支付表 14" xfId="30583"/>
    <cellStyle name="好_07南票_19基金转移支付表 15" xfId="30584"/>
    <cellStyle name="好_07南票_19基金转移支付表 16" xfId="30585"/>
    <cellStyle name="好_07南票_19基金转移支付表 17" xfId="30586"/>
    <cellStyle name="好_07南票_19基金转移支付表 18" xfId="30587"/>
    <cellStyle name="好_07南票_19基金转移支付表 2" xfId="30588"/>
    <cellStyle name="好_07南票_19基金转移支付表 3" xfId="30589"/>
    <cellStyle name="好_07南票_19基金转移支付表 4" xfId="30590"/>
    <cellStyle name="好_07南票_19基金转移支付表 5" xfId="30591"/>
    <cellStyle name="好_07南票_19基金转移支付表 6" xfId="30592"/>
    <cellStyle name="好_07南票_19基金转移支付表 7" xfId="30593"/>
    <cellStyle name="好_07南票_19基金转移支付表 8" xfId="30594"/>
    <cellStyle name="好_07南票_19基金转移支付表 9" xfId="30595"/>
    <cellStyle name="好_07南票_19全县一般支" xfId="30596"/>
    <cellStyle name="好_07南票_19全县一般支 10" xfId="30597"/>
    <cellStyle name="好_07南票_19全县一般支 11" xfId="30598"/>
    <cellStyle name="好_07南票_19全县一般支 12" xfId="30599"/>
    <cellStyle name="好_07南票_19全县一般支 13" xfId="30600"/>
    <cellStyle name="好_07南票_19全县一般支 14" xfId="30601"/>
    <cellStyle name="好_07南票_19全县一般支 15" xfId="30602"/>
    <cellStyle name="好_07南票_19全县一般支 16" xfId="30603"/>
    <cellStyle name="好_07南票_19全县一般支 17" xfId="30604"/>
    <cellStyle name="好_07南票_19全县一般支 18" xfId="30605"/>
    <cellStyle name="好_07南票_19全县一般支 2" xfId="30606"/>
    <cellStyle name="好_07南票_19全县一般支 3" xfId="30607"/>
    <cellStyle name="好_07南票_19全县一般支 4" xfId="30608"/>
    <cellStyle name="好_07南票_19全县一般支 5" xfId="30609"/>
    <cellStyle name="好_07南票_19全县一般支 6" xfId="30610"/>
    <cellStyle name="好_07南票_19全县一般支 7" xfId="30611"/>
    <cellStyle name="好_07南票_19全县一般支 8" xfId="30612"/>
    <cellStyle name="好_07南票_19全县一般支 9" xfId="30613"/>
    <cellStyle name="好_07南票_Sheet3" xfId="30614"/>
    <cellStyle name="好_07南票_Sheet3 10" xfId="30615"/>
    <cellStyle name="好_07南票_Sheet3 11" xfId="30616"/>
    <cellStyle name="好_07南票_Sheet3 12" xfId="30617"/>
    <cellStyle name="好_07南票_Sheet3 13" xfId="30618"/>
    <cellStyle name="好_07南票_Sheet3 14" xfId="30619"/>
    <cellStyle name="好_07南票_Sheet3 15" xfId="30620"/>
    <cellStyle name="好_07南票_Sheet3 16" xfId="30621"/>
    <cellStyle name="好_07南票_Sheet3 17" xfId="30622"/>
    <cellStyle name="好_07南票_Sheet3 18" xfId="30623"/>
    <cellStyle name="好_07南票_Sheet3 2" xfId="30624"/>
    <cellStyle name="好_07南票_Sheet3 3" xfId="30625"/>
    <cellStyle name="好_07南票_Sheet3 4" xfId="30626"/>
    <cellStyle name="好_07南票_Sheet3 5" xfId="30627"/>
    <cellStyle name="好_07南票_Sheet3 6" xfId="30628"/>
    <cellStyle name="好_07南票_Sheet3 7" xfId="30629"/>
    <cellStyle name="好_07南票_Sheet3 8" xfId="30630"/>
    <cellStyle name="好_07南票_Sheet3 9" xfId="30631"/>
    <cellStyle name="好_07南票_古塔" xfId="30632"/>
    <cellStyle name="好_07南票_义县" xfId="30633"/>
    <cellStyle name="好_08" xfId="30634"/>
    <cellStyle name="好_08_19基金转移支付表" xfId="30635"/>
    <cellStyle name="好_08_19基金转移支付表 10" xfId="30636"/>
    <cellStyle name="好_08_19基金转移支付表 11" xfId="30637"/>
    <cellStyle name="好_08_19基金转移支付表 12" xfId="30638"/>
    <cellStyle name="好_08_19基金转移支付表 13" xfId="30639"/>
    <cellStyle name="好_08_19基金转移支付表 14" xfId="30640"/>
    <cellStyle name="好_08_19基金转移支付表 15" xfId="30641"/>
    <cellStyle name="好_08_19基金转移支付表 16" xfId="30642"/>
    <cellStyle name="好_08_19基金转移支付表 17" xfId="30643"/>
    <cellStyle name="好_08_19基金转移支付表 18" xfId="30644"/>
    <cellStyle name="好_08_19基金转移支付表 2" xfId="30645"/>
    <cellStyle name="好_08_19基金转移支付表 3" xfId="30646"/>
    <cellStyle name="好_08_19基金转移支付表 4" xfId="30647"/>
    <cellStyle name="好_08_19基金转移支付表 5" xfId="30648"/>
    <cellStyle name="好_08_19基金转移支付表 6" xfId="30649"/>
    <cellStyle name="好_08_19基金转移支付表 7" xfId="30650"/>
    <cellStyle name="好_08_19基金转移支付表 8" xfId="30651"/>
    <cellStyle name="好_08_19基金转移支付表 9" xfId="30652"/>
    <cellStyle name="好_08_19全县一般支" xfId="30653"/>
    <cellStyle name="好_08_19全县一般支 10" xfId="30654"/>
    <cellStyle name="好_08_19全县一般支 11" xfId="30655"/>
    <cellStyle name="好_08_19全县一般支 12" xfId="30656"/>
    <cellStyle name="好_08_19全县一般支 13" xfId="30657"/>
    <cellStyle name="好_08_19全县一般支 14" xfId="30658"/>
    <cellStyle name="好_08_19全县一般支 15" xfId="30659"/>
    <cellStyle name="好_08_19全县一般支 16" xfId="30660"/>
    <cellStyle name="好_08_19全县一般支 17" xfId="30661"/>
    <cellStyle name="好_08_19全县一般支 18" xfId="30662"/>
    <cellStyle name="好_08_19全县一般支 2" xfId="30663"/>
    <cellStyle name="好_08_19全县一般支 3" xfId="30664"/>
    <cellStyle name="好_08_19全县一般支 4" xfId="30665"/>
    <cellStyle name="好_08_19全县一般支 5" xfId="30666"/>
    <cellStyle name="好_08_19全县一般支 6" xfId="30667"/>
    <cellStyle name="好_08_19全县一般支 7" xfId="30668"/>
    <cellStyle name="好_08_19全县一般支 8" xfId="30669"/>
    <cellStyle name="好_08_19全县一般支 9" xfId="30670"/>
    <cellStyle name="好_08_Sheet3" xfId="30671"/>
    <cellStyle name="好_08_Sheet3 10" xfId="30672"/>
    <cellStyle name="好_08_Sheet3 11" xfId="30673"/>
    <cellStyle name="好_08_Sheet3 12" xfId="30674"/>
    <cellStyle name="好_08_Sheet3 13" xfId="30675"/>
    <cellStyle name="好_08_Sheet3 14" xfId="30676"/>
    <cellStyle name="好_08_Sheet3 15" xfId="30677"/>
    <cellStyle name="好_08_Sheet3 16" xfId="30678"/>
    <cellStyle name="好_08_Sheet3 17" xfId="30679"/>
    <cellStyle name="好_08_Sheet3 18" xfId="30680"/>
    <cellStyle name="好_08_Sheet3 2" xfId="30681"/>
    <cellStyle name="好_08_Sheet3 3" xfId="30682"/>
    <cellStyle name="好_08_Sheet3 4" xfId="30683"/>
    <cellStyle name="好_08_Sheet3 5" xfId="30684"/>
    <cellStyle name="好_08_Sheet3 6" xfId="30685"/>
    <cellStyle name="好_08_Sheet3 7" xfId="30686"/>
    <cellStyle name="好_08_Sheet3 8" xfId="30687"/>
    <cellStyle name="好_08_Sheet3 9" xfId="30688"/>
    <cellStyle name="好_08_古塔" xfId="30689"/>
    <cellStyle name="好_08_义县" xfId="30690"/>
    <cellStyle name="好_08龙港" xfId="30691"/>
    <cellStyle name="好_08龙港_19基金转移支付表" xfId="30692"/>
    <cellStyle name="好_08龙港_19基金转移支付表 10" xfId="30693"/>
    <cellStyle name="好_08龙港_19基金转移支付表 11" xfId="30694"/>
    <cellStyle name="好_08龙港_19基金转移支付表 12" xfId="30695"/>
    <cellStyle name="好_08龙港_19基金转移支付表 13" xfId="30696"/>
    <cellStyle name="好_08龙港_19基金转移支付表 14" xfId="30697"/>
    <cellStyle name="好_08龙港_19基金转移支付表 15" xfId="30698"/>
    <cellStyle name="好_08龙港_19基金转移支付表 16" xfId="30699"/>
    <cellStyle name="好_08龙港_19基金转移支付表 17" xfId="30700"/>
    <cellStyle name="好_08龙港_19基金转移支付表 18" xfId="30701"/>
    <cellStyle name="好_08龙港_19基金转移支付表 2" xfId="30702"/>
    <cellStyle name="好_08龙港_19基金转移支付表 3" xfId="30703"/>
    <cellStyle name="好_08龙港_19基金转移支付表 4" xfId="30704"/>
    <cellStyle name="好_08龙港_19基金转移支付表 5" xfId="30705"/>
    <cellStyle name="好_08龙港_19基金转移支付表 6" xfId="30706"/>
    <cellStyle name="好_08龙港_19基金转移支付表 7" xfId="30707"/>
    <cellStyle name="好_08龙港_19基金转移支付表 8" xfId="30708"/>
    <cellStyle name="好_08龙港_19基金转移支付表 9" xfId="30709"/>
    <cellStyle name="好_08龙港_19全县一般支" xfId="30710"/>
    <cellStyle name="好_08龙港_19全县一般支 10" xfId="30711"/>
    <cellStyle name="好_08龙港_19全县一般支 11" xfId="30712"/>
    <cellStyle name="好_08龙港_19全县一般支 12" xfId="30713"/>
    <cellStyle name="好_08龙港_19全县一般支 13" xfId="30714"/>
    <cellStyle name="好_08龙港_19全县一般支 14" xfId="30715"/>
    <cellStyle name="好_08龙港_19全县一般支 15" xfId="30716"/>
    <cellStyle name="好_08龙港_19全县一般支 16" xfId="30717"/>
    <cellStyle name="好_08龙港_19全县一般支 17" xfId="30718"/>
    <cellStyle name="好_08龙港_19全县一般支 18" xfId="30719"/>
    <cellStyle name="好_08龙港_19全县一般支 2" xfId="30720"/>
    <cellStyle name="好_08龙港_19全县一般支 3" xfId="30721"/>
    <cellStyle name="好_08龙港_19全县一般支 4" xfId="30722"/>
    <cellStyle name="好_08龙港_19全县一般支 5" xfId="30723"/>
    <cellStyle name="好_08龙港_19全县一般支 6" xfId="30724"/>
    <cellStyle name="好_08龙港_19全县一般支 7" xfId="30725"/>
    <cellStyle name="好_08龙港_19全县一般支 8" xfId="30726"/>
    <cellStyle name="好_08龙港_19全县一般支 9" xfId="30727"/>
    <cellStyle name="好_08龙港_Sheet3" xfId="30728"/>
    <cellStyle name="好_08龙港_Sheet3 10" xfId="30729"/>
    <cellStyle name="好_08龙港_Sheet3 11" xfId="30730"/>
    <cellStyle name="好_08龙港_Sheet3 12" xfId="30731"/>
    <cellStyle name="好_08龙港_Sheet3 13" xfId="30732"/>
    <cellStyle name="好_08龙港_Sheet3 14" xfId="30733"/>
    <cellStyle name="好_08龙港_Sheet3 15" xfId="30734"/>
    <cellStyle name="好_08龙港_Sheet3 16" xfId="30735"/>
    <cellStyle name="好_08龙港_Sheet3 17" xfId="30736"/>
    <cellStyle name="好_08龙港_Sheet3 18" xfId="30737"/>
    <cellStyle name="好_08龙港_Sheet3 2" xfId="30738"/>
    <cellStyle name="好_08龙港_Sheet3 3" xfId="30739"/>
    <cellStyle name="好_08龙港_Sheet3 4" xfId="30740"/>
    <cellStyle name="好_08龙港_Sheet3 5" xfId="30741"/>
    <cellStyle name="好_08龙港_Sheet3 6" xfId="30742"/>
    <cellStyle name="好_08龙港_Sheet3 7" xfId="30743"/>
    <cellStyle name="好_08龙港_Sheet3 8" xfId="30744"/>
    <cellStyle name="好_08龙港_Sheet3 9" xfId="30745"/>
    <cellStyle name="好_08龙港_古塔" xfId="30746"/>
    <cellStyle name="好_08龙港_义县" xfId="30747"/>
    <cellStyle name="好_09" xfId="30748"/>
    <cellStyle name="好_09_19基金转移支付表" xfId="30749"/>
    <cellStyle name="好_09_19基金转移支付表 10" xfId="30750"/>
    <cellStyle name="好_09_19基金转移支付表 11" xfId="30751"/>
    <cellStyle name="好_09_19基金转移支付表 12" xfId="30752"/>
    <cellStyle name="好_09_19基金转移支付表 13" xfId="30753"/>
    <cellStyle name="好_09_19基金转移支付表 14" xfId="30754"/>
    <cellStyle name="好_09_19基金转移支付表 15" xfId="30755"/>
    <cellStyle name="好_09_19基金转移支付表 16" xfId="30756"/>
    <cellStyle name="好_09_19基金转移支付表 17" xfId="30757"/>
    <cellStyle name="好_09_19基金转移支付表 18" xfId="30758"/>
    <cellStyle name="好_09_19基金转移支付表 2" xfId="30759"/>
    <cellStyle name="好_09_19基金转移支付表 3" xfId="30760"/>
    <cellStyle name="好_09_19基金转移支付表 4" xfId="30761"/>
    <cellStyle name="好_09_19基金转移支付表 5" xfId="30762"/>
    <cellStyle name="好_09_19基金转移支付表 6" xfId="30763"/>
    <cellStyle name="好_09_19基金转移支付表 7" xfId="30764"/>
    <cellStyle name="好_09_19基金转移支付表 8" xfId="30765"/>
    <cellStyle name="好_09_19基金转移支付表 9" xfId="30766"/>
    <cellStyle name="好_09_19全县一般支" xfId="30767"/>
    <cellStyle name="好_09_19全县一般支 10" xfId="30768"/>
    <cellStyle name="好_09_19全县一般支 11" xfId="30769"/>
    <cellStyle name="好_09_19全县一般支 12" xfId="30770"/>
    <cellStyle name="好_09_19全县一般支 13" xfId="30771"/>
    <cellStyle name="好_09_19全县一般支 14" xfId="30772"/>
    <cellStyle name="好_09_19全县一般支 15" xfId="30773"/>
    <cellStyle name="好_09_19全县一般支 16" xfId="30774"/>
    <cellStyle name="好_09_19全县一般支 17" xfId="30775"/>
    <cellStyle name="好_09_19全县一般支 18" xfId="30776"/>
    <cellStyle name="好_09_19全县一般支 2" xfId="30777"/>
    <cellStyle name="好_09_19全县一般支 3" xfId="30778"/>
    <cellStyle name="好_09_19全县一般支 4" xfId="30779"/>
    <cellStyle name="好_09_19全县一般支 5" xfId="30780"/>
    <cellStyle name="好_09_19全县一般支 6" xfId="30781"/>
    <cellStyle name="好_09_19全县一般支 7" xfId="30782"/>
    <cellStyle name="好_09_19全县一般支 8" xfId="30783"/>
    <cellStyle name="好_09_19全县一般支 9" xfId="30784"/>
    <cellStyle name="好_09_Sheet3" xfId="30785"/>
    <cellStyle name="好_09_Sheet3 10" xfId="30786"/>
    <cellStyle name="好_09_Sheet3 11" xfId="30787"/>
    <cellStyle name="好_09_Sheet3 12" xfId="30788"/>
    <cellStyle name="好_09_Sheet3 13" xfId="30789"/>
    <cellStyle name="好_09_Sheet3 14" xfId="30790"/>
    <cellStyle name="好_09_Sheet3 15" xfId="30791"/>
    <cellStyle name="好_09_Sheet3 16" xfId="30792"/>
    <cellStyle name="好_09_Sheet3 17" xfId="30793"/>
    <cellStyle name="好_09_Sheet3 18" xfId="30794"/>
    <cellStyle name="好_09_Sheet3 2" xfId="30795"/>
    <cellStyle name="好_09_Sheet3 3" xfId="30796"/>
    <cellStyle name="好_09_Sheet3 4" xfId="30797"/>
    <cellStyle name="好_09_Sheet3 5" xfId="30798"/>
    <cellStyle name="好_09_Sheet3 6" xfId="30799"/>
    <cellStyle name="好_09_Sheet3 7" xfId="30800"/>
    <cellStyle name="好_09_Sheet3 8" xfId="30801"/>
    <cellStyle name="好_09_Sheet3 9" xfId="30802"/>
    <cellStyle name="好_09_古塔" xfId="30803"/>
    <cellStyle name="好_09_义县" xfId="30804"/>
    <cellStyle name="好_09北港" xfId="30805"/>
    <cellStyle name="好_09北港_19基金转移支付表" xfId="30806"/>
    <cellStyle name="好_09北港_19基金转移支付表 10" xfId="30807"/>
    <cellStyle name="好_09北港_19基金转移支付表 11" xfId="30808"/>
    <cellStyle name="好_09北港_19基金转移支付表 12" xfId="30809"/>
    <cellStyle name="好_09北港_19基金转移支付表 13" xfId="30810"/>
    <cellStyle name="好_09北港_19基金转移支付表 14" xfId="30811"/>
    <cellStyle name="好_09北港_19基金转移支付表 15" xfId="30812"/>
    <cellStyle name="好_09北港_19基金转移支付表 16" xfId="30813"/>
    <cellStyle name="好_09北港_19基金转移支付表 17" xfId="30814"/>
    <cellStyle name="好_09北港_19基金转移支付表 18" xfId="30815"/>
    <cellStyle name="好_09北港_19基金转移支付表 2" xfId="30816"/>
    <cellStyle name="好_09北港_19基金转移支付表 3" xfId="30817"/>
    <cellStyle name="好_09北港_19基金转移支付表 4" xfId="30818"/>
    <cellStyle name="好_09北港_19基金转移支付表 5" xfId="30819"/>
    <cellStyle name="好_09北港_19基金转移支付表 6" xfId="30820"/>
    <cellStyle name="好_09北港_19基金转移支付表 7" xfId="30821"/>
    <cellStyle name="好_09北港_19基金转移支付表 8" xfId="30822"/>
    <cellStyle name="好_09北港_19基金转移支付表 9" xfId="30823"/>
    <cellStyle name="好_09北港_19全县一般支" xfId="30824"/>
    <cellStyle name="好_09北港_19全县一般支 10" xfId="30825"/>
    <cellStyle name="好_09北港_19全县一般支 11" xfId="30826"/>
    <cellStyle name="好_09北港_19全县一般支 12" xfId="30827"/>
    <cellStyle name="好_09北港_19全县一般支 13" xfId="30828"/>
    <cellStyle name="好_09北港_19全县一般支 14" xfId="30829"/>
    <cellStyle name="好_09北港_19全县一般支 15" xfId="30830"/>
    <cellStyle name="好_09北港_19全县一般支 16" xfId="30831"/>
    <cellStyle name="好_09北港_19全县一般支 17" xfId="30832"/>
    <cellStyle name="好_09北港_19全县一般支 18" xfId="30833"/>
    <cellStyle name="好_09北港_19全县一般支 2" xfId="30834"/>
    <cellStyle name="好_09北港_19全县一般支 3" xfId="30835"/>
    <cellStyle name="好_09北港_19全县一般支 4" xfId="30836"/>
    <cellStyle name="好_09北港_19全县一般支 5" xfId="30837"/>
    <cellStyle name="好_09北港_19全县一般支 6" xfId="30838"/>
    <cellStyle name="好_09北港_19全县一般支 7" xfId="30839"/>
    <cellStyle name="好_09北港_19全县一般支 8" xfId="30840"/>
    <cellStyle name="好_09北港_19全县一般支 9" xfId="30841"/>
    <cellStyle name="好_09北港_Sheet3" xfId="30842"/>
    <cellStyle name="好_09北港_Sheet3 10" xfId="30843"/>
    <cellStyle name="好_09北港_Sheet3 11" xfId="30844"/>
    <cellStyle name="好_09北港_Sheet3 12" xfId="30845"/>
    <cellStyle name="好_09北港_Sheet3 13" xfId="30846"/>
    <cellStyle name="好_09北港_Sheet3 14" xfId="30847"/>
    <cellStyle name="好_09北港_Sheet3 15" xfId="30848"/>
    <cellStyle name="好_09北港_Sheet3 16" xfId="30849"/>
    <cellStyle name="好_09北港_Sheet3 17" xfId="30850"/>
    <cellStyle name="好_09北港_Sheet3 18" xfId="30851"/>
    <cellStyle name="好_09北港_Sheet3 2" xfId="30852"/>
    <cellStyle name="好_09北港_Sheet3 3" xfId="30853"/>
    <cellStyle name="好_09北港_Sheet3 4" xfId="30854"/>
    <cellStyle name="好_09北港_Sheet3 5" xfId="30855"/>
    <cellStyle name="好_09北港_Sheet3 6" xfId="30856"/>
    <cellStyle name="好_09北港_Sheet3 7" xfId="30857"/>
    <cellStyle name="好_09北港_Sheet3 8" xfId="30858"/>
    <cellStyle name="好_09北港_Sheet3 9" xfId="30859"/>
    <cellStyle name="好_09北港_古塔" xfId="30860"/>
    <cellStyle name="好_09北港_义县" xfId="30861"/>
    <cellStyle name="好_09黑龙江" xfId="30862"/>
    <cellStyle name="好_09黑龙江_19基金转移支付表" xfId="30863"/>
    <cellStyle name="好_09黑龙江_19基金转移支付表 10" xfId="30864"/>
    <cellStyle name="好_09黑龙江_19基金转移支付表 11" xfId="30865"/>
    <cellStyle name="好_09黑龙江_19基金转移支付表 12" xfId="30866"/>
    <cellStyle name="好_09黑龙江_19基金转移支付表 13" xfId="30867"/>
    <cellStyle name="好_09黑龙江_19基金转移支付表 14" xfId="30868"/>
    <cellStyle name="好_09黑龙江_19基金转移支付表 15" xfId="30869"/>
    <cellStyle name="好_09黑龙江_19基金转移支付表 16" xfId="30870"/>
    <cellStyle name="好_09黑龙江_19基金转移支付表 17" xfId="30871"/>
    <cellStyle name="好_09黑龙江_19基金转移支付表 18" xfId="30872"/>
    <cellStyle name="好_09黑龙江_19基金转移支付表 2" xfId="30873"/>
    <cellStyle name="好_09黑龙江_19基金转移支付表 3" xfId="30874"/>
    <cellStyle name="好_09黑龙江_19基金转移支付表 4" xfId="30875"/>
    <cellStyle name="好_09黑龙江_19基金转移支付表 5" xfId="30876"/>
    <cellStyle name="好_09黑龙江_19基金转移支付表 6" xfId="30877"/>
    <cellStyle name="好_09黑龙江_19基金转移支付表 7" xfId="30878"/>
    <cellStyle name="好_09黑龙江_19基金转移支付表 8" xfId="30879"/>
    <cellStyle name="好_09黑龙江_19基金转移支付表 9" xfId="30880"/>
    <cellStyle name="好_09黑龙江_19全县一般支" xfId="30881"/>
    <cellStyle name="好_09黑龙江_19全县一般支 10" xfId="30882"/>
    <cellStyle name="好_09黑龙江_19全县一般支 11" xfId="30883"/>
    <cellStyle name="好_09黑龙江_19全县一般支 12" xfId="30884"/>
    <cellStyle name="好_09黑龙江_19全县一般支 13" xfId="30885"/>
    <cellStyle name="好_09黑龙江_19全县一般支 14" xfId="30886"/>
    <cellStyle name="好_09黑龙江_19全县一般支 15" xfId="30887"/>
    <cellStyle name="好_09黑龙江_19全县一般支 16" xfId="30888"/>
    <cellStyle name="好_09黑龙江_19全县一般支 17" xfId="30889"/>
    <cellStyle name="好_09黑龙江_19全县一般支 18" xfId="30890"/>
    <cellStyle name="好_09黑龙江_19全县一般支 2" xfId="30891"/>
    <cellStyle name="好_09黑龙江_19全县一般支 3" xfId="30892"/>
    <cellStyle name="好_09黑龙江_19全县一般支 4" xfId="30893"/>
    <cellStyle name="好_09黑龙江_19全县一般支 5" xfId="30894"/>
    <cellStyle name="好_09黑龙江_19全县一般支 6" xfId="30895"/>
    <cellStyle name="好_09黑龙江_19全县一般支 7" xfId="30896"/>
    <cellStyle name="好_09黑龙江_19全县一般支 8" xfId="30897"/>
    <cellStyle name="好_09黑龙江_19全县一般支 9" xfId="30898"/>
    <cellStyle name="好_09黑龙江_Sheet3" xfId="30899"/>
    <cellStyle name="好_09黑龙江_Sheet3 10" xfId="30900"/>
    <cellStyle name="好_09黑龙江_Sheet3 11" xfId="30901"/>
    <cellStyle name="好_09黑龙江_Sheet3 12" xfId="30902"/>
    <cellStyle name="好_09黑龙江_Sheet3 13" xfId="30903"/>
    <cellStyle name="好_09黑龙江_Sheet3 14" xfId="30904"/>
    <cellStyle name="好_09黑龙江_Sheet3 15" xfId="30905"/>
    <cellStyle name="好_09黑龙江_Sheet3 16" xfId="30906"/>
    <cellStyle name="好_09黑龙江_Sheet3 17" xfId="30907"/>
    <cellStyle name="好_09黑龙江_Sheet3 18" xfId="30908"/>
    <cellStyle name="好_09黑龙江_Sheet3 2" xfId="30909"/>
    <cellStyle name="好_09黑龙江_Sheet3 3" xfId="30910"/>
    <cellStyle name="好_09黑龙江_Sheet3 4" xfId="30911"/>
    <cellStyle name="好_09黑龙江_Sheet3 5" xfId="30912"/>
    <cellStyle name="好_09黑龙江_Sheet3 6" xfId="30913"/>
    <cellStyle name="好_09黑龙江_Sheet3 7" xfId="30914"/>
    <cellStyle name="好_09黑龙江_Sheet3 8" xfId="30915"/>
    <cellStyle name="好_09黑龙江_Sheet3 9" xfId="30916"/>
    <cellStyle name="好_09黑龙江_古塔" xfId="30917"/>
    <cellStyle name="好_09黑龙江_义县" xfId="30918"/>
    <cellStyle name="好_1" xfId="30919"/>
    <cellStyle name="好_1_19基金转移支付表" xfId="30920"/>
    <cellStyle name="好_1_19基金转移支付表 10" xfId="30921"/>
    <cellStyle name="好_1_19基金转移支付表 11" xfId="30922"/>
    <cellStyle name="好_1_19基金转移支付表 12" xfId="30923"/>
    <cellStyle name="好_1_19基金转移支付表 13" xfId="30924"/>
    <cellStyle name="好_1_19基金转移支付表 14" xfId="30925"/>
    <cellStyle name="好_1_19基金转移支付表 15" xfId="30926"/>
    <cellStyle name="好_1_19基金转移支付表 16" xfId="30927"/>
    <cellStyle name="好_1_19基金转移支付表 17" xfId="30928"/>
    <cellStyle name="好_1_19基金转移支付表 18" xfId="30929"/>
    <cellStyle name="好_1_19基金转移支付表 2" xfId="30930"/>
    <cellStyle name="好_1_19基金转移支付表 3" xfId="30931"/>
    <cellStyle name="好_1_19基金转移支付表 4" xfId="30932"/>
    <cellStyle name="好_1_19基金转移支付表 5" xfId="30933"/>
    <cellStyle name="好_1_19基金转移支付表 6" xfId="30934"/>
    <cellStyle name="好_1_19基金转移支付表 7" xfId="30935"/>
    <cellStyle name="好_1_19基金转移支付表 8" xfId="30936"/>
    <cellStyle name="好_1_19基金转移支付表 9" xfId="30937"/>
    <cellStyle name="好_1_19全县一般支" xfId="30938"/>
    <cellStyle name="好_1_19全县一般支 10" xfId="30939"/>
    <cellStyle name="好_1_19全县一般支 11" xfId="30940"/>
    <cellStyle name="好_1_19全县一般支 12" xfId="30941"/>
    <cellStyle name="好_1_19全县一般支 13" xfId="30942"/>
    <cellStyle name="好_1_19全县一般支 14" xfId="30943"/>
    <cellStyle name="好_1_19全县一般支 15" xfId="30944"/>
    <cellStyle name="好_1_19全县一般支 16" xfId="30945"/>
    <cellStyle name="好_1_19全县一般支 17" xfId="30946"/>
    <cellStyle name="好_1_19全县一般支 18" xfId="30947"/>
    <cellStyle name="好_1_19全县一般支 2" xfId="30948"/>
    <cellStyle name="好_1_19全县一般支 3" xfId="30949"/>
    <cellStyle name="好_1_19全县一般支 4" xfId="30950"/>
    <cellStyle name="好_1_19全县一般支 5" xfId="30951"/>
    <cellStyle name="好_1_19全县一般支 6" xfId="30952"/>
    <cellStyle name="好_1_19全县一般支 7" xfId="30953"/>
    <cellStyle name="好_1_19全县一般支 8" xfId="30954"/>
    <cellStyle name="好_1_19全县一般支 9" xfId="30955"/>
    <cellStyle name="好_1_Sheet3" xfId="30956"/>
    <cellStyle name="好_1_Sheet3 10" xfId="30957"/>
    <cellStyle name="好_1_Sheet3 11" xfId="30958"/>
    <cellStyle name="好_1_Sheet3 12" xfId="30959"/>
    <cellStyle name="好_1_Sheet3 13" xfId="30960"/>
    <cellStyle name="好_1_Sheet3 14" xfId="30961"/>
    <cellStyle name="好_1_Sheet3 15" xfId="30962"/>
    <cellStyle name="好_1_Sheet3 16" xfId="30963"/>
    <cellStyle name="好_1_Sheet3 17" xfId="30964"/>
    <cellStyle name="好_1_Sheet3 18" xfId="30965"/>
    <cellStyle name="好_1_Sheet3 2" xfId="30966"/>
    <cellStyle name="好_1_Sheet3 3" xfId="30967"/>
    <cellStyle name="好_1_Sheet3 4" xfId="30968"/>
    <cellStyle name="好_1_Sheet3 5" xfId="30969"/>
    <cellStyle name="好_1_Sheet3 6" xfId="30970"/>
    <cellStyle name="好_1_Sheet3 7" xfId="30971"/>
    <cellStyle name="好_1_Sheet3 8" xfId="30972"/>
    <cellStyle name="好_1_Sheet3 9" xfId="30973"/>
    <cellStyle name="好_1_古塔" xfId="30974"/>
    <cellStyle name="好_1_义县" xfId="30975"/>
    <cellStyle name="好_1110洱源县" xfId="30976"/>
    <cellStyle name="好_1110洱源县_19基金转移支付表" xfId="30977"/>
    <cellStyle name="好_1110洱源县_19基金转移支付表 10" xfId="30978"/>
    <cellStyle name="好_1110洱源县_19基金转移支付表 11" xfId="30979"/>
    <cellStyle name="好_1110洱源县_19基金转移支付表 12" xfId="30980"/>
    <cellStyle name="好_1110洱源县_19基金转移支付表 13" xfId="30981"/>
    <cellStyle name="好_1110洱源县_19基金转移支付表 14" xfId="30982"/>
    <cellStyle name="好_1110洱源县_19基金转移支付表 15" xfId="30983"/>
    <cellStyle name="好_1110洱源县_19基金转移支付表 16" xfId="30984"/>
    <cellStyle name="好_1110洱源县_19基金转移支付表 17" xfId="30985"/>
    <cellStyle name="好_1110洱源县_19基金转移支付表 18" xfId="30986"/>
    <cellStyle name="好_1110洱源县_19基金转移支付表 2" xfId="30987"/>
    <cellStyle name="好_1110洱源县_19基金转移支付表 3" xfId="30988"/>
    <cellStyle name="好_1110洱源县_19基金转移支付表 4" xfId="30989"/>
    <cellStyle name="好_1110洱源县_19基金转移支付表 5" xfId="30990"/>
    <cellStyle name="好_1110洱源县_19基金转移支付表 6" xfId="30991"/>
    <cellStyle name="好_1110洱源县_19基金转移支付表 7" xfId="30992"/>
    <cellStyle name="好_1110洱源县_19基金转移支付表 8" xfId="30993"/>
    <cellStyle name="好_1110洱源县_19基金转移支付表 9" xfId="30994"/>
    <cellStyle name="好_1110洱源县_19全县一般支" xfId="30995"/>
    <cellStyle name="好_1110洱源县_19全县一般支 10" xfId="30996"/>
    <cellStyle name="好_1110洱源县_19全县一般支 11" xfId="30997"/>
    <cellStyle name="好_1110洱源县_19全县一般支 12" xfId="30998"/>
    <cellStyle name="好_1110洱源县_19全县一般支 13" xfId="30999"/>
    <cellStyle name="好_1110洱源县_19全县一般支 14" xfId="31000"/>
    <cellStyle name="好_1110洱源县_19全县一般支 15" xfId="31001"/>
    <cellStyle name="好_1110洱源县_19全县一般支 16" xfId="31002"/>
    <cellStyle name="好_1110洱源县_19全县一般支 17" xfId="31003"/>
    <cellStyle name="好_1110洱源县_19全县一般支 18" xfId="31004"/>
    <cellStyle name="好_1110洱源县_19全县一般支 2" xfId="31005"/>
    <cellStyle name="好_1110洱源县_19全县一般支 3" xfId="31006"/>
    <cellStyle name="好_1110洱源县_19全县一般支 4" xfId="31007"/>
    <cellStyle name="好_1110洱源县_19全县一般支 5" xfId="31008"/>
    <cellStyle name="好_1110洱源县_19全县一般支 6" xfId="31009"/>
    <cellStyle name="好_1110洱源县_19全县一般支 7" xfId="31010"/>
    <cellStyle name="好_1110洱源县_19全县一般支 8" xfId="31011"/>
    <cellStyle name="好_1110洱源县_19全县一般支 9" xfId="31012"/>
    <cellStyle name="好_1110洱源县_Sheet3" xfId="31013"/>
    <cellStyle name="好_1110洱源县_Sheet3 10" xfId="31014"/>
    <cellStyle name="好_1110洱源县_Sheet3 11" xfId="31015"/>
    <cellStyle name="好_1110洱源县_Sheet3 12" xfId="31016"/>
    <cellStyle name="好_1110洱源县_Sheet3 13" xfId="31017"/>
    <cellStyle name="好_1110洱源县_Sheet3 14" xfId="31018"/>
    <cellStyle name="好_1110洱源县_Sheet3 15" xfId="31019"/>
    <cellStyle name="好_1110洱源县_Sheet3 16" xfId="31020"/>
    <cellStyle name="好_1110洱源县_Sheet3 17" xfId="31021"/>
    <cellStyle name="好_1110洱源县_Sheet3 18" xfId="31022"/>
    <cellStyle name="好_1110洱源县_Sheet3 2" xfId="31023"/>
    <cellStyle name="好_1110洱源县_Sheet3 3" xfId="31024"/>
    <cellStyle name="好_1110洱源县_Sheet3 4" xfId="31025"/>
    <cellStyle name="好_1110洱源县_Sheet3 5" xfId="31026"/>
    <cellStyle name="好_1110洱源县_Sheet3 6" xfId="31027"/>
    <cellStyle name="好_1110洱源县_Sheet3 7" xfId="31028"/>
    <cellStyle name="好_1110洱源县_Sheet3 8" xfId="31029"/>
    <cellStyle name="好_1110洱源县_Sheet3 9" xfId="31030"/>
    <cellStyle name="好_1110洱源县_古塔" xfId="31031"/>
    <cellStyle name="好_1110洱源县_义县" xfId="31032"/>
    <cellStyle name="好_11大理" xfId="31033"/>
    <cellStyle name="好_11大理_19基金转移支付表" xfId="31034"/>
    <cellStyle name="好_11大理_19基金转移支付表 10" xfId="31035"/>
    <cellStyle name="好_11大理_19基金转移支付表 11" xfId="31036"/>
    <cellStyle name="好_11大理_19基金转移支付表 12" xfId="31037"/>
    <cellStyle name="好_11大理_19基金转移支付表 13" xfId="31038"/>
    <cellStyle name="好_11大理_19基金转移支付表 14" xfId="31039"/>
    <cellStyle name="好_11大理_19基金转移支付表 15" xfId="31040"/>
    <cellStyle name="好_11大理_19基金转移支付表 16" xfId="31041"/>
    <cellStyle name="好_11大理_19基金转移支付表 17" xfId="31042"/>
    <cellStyle name="好_11大理_19基金转移支付表 18" xfId="31043"/>
    <cellStyle name="好_11大理_19基金转移支付表 2" xfId="31044"/>
    <cellStyle name="好_11大理_19基金转移支付表 3" xfId="31045"/>
    <cellStyle name="好_11大理_19基金转移支付表 4" xfId="31046"/>
    <cellStyle name="好_11大理_19基金转移支付表 5" xfId="31047"/>
    <cellStyle name="好_11大理_19基金转移支付表 6" xfId="31048"/>
    <cellStyle name="好_11大理_19基金转移支付表 7" xfId="31049"/>
    <cellStyle name="好_11大理_19基金转移支付表 8" xfId="31050"/>
    <cellStyle name="好_11大理_19基金转移支付表 9" xfId="31051"/>
    <cellStyle name="好_11大理_19全县一般支" xfId="31052"/>
    <cellStyle name="好_11大理_19全县一般支 10" xfId="31053"/>
    <cellStyle name="好_11大理_19全县一般支 11" xfId="31054"/>
    <cellStyle name="好_11大理_19全县一般支 12" xfId="31055"/>
    <cellStyle name="好_11大理_19全县一般支 13" xfId="31056"/>
    <cellStyle name="好_11大理_19全县一般支 14" xfId="31057"/>
    <cellStyle name="好_11大理_19全县一般支 15" xfId="31058"/>
    <cellStyle name="好_11大理_19全县一般支 16" xfId="31059"/>
    <cellStyle name="好_11大理_19全县一般支 17" xfId="31060"/>
    <cellStyle name="好_11大理_19全县一般支 18" xfId="31061"/>
    <cellStyle name="好_11大理_19全县一般支 2" xfId="31062"/>
    <cellStyle name="好_11大理_19全县一般支 3" xfId="31063"/>
    <cellStyle name="好_11大理_19全县一般支 4" xfId="31064"/>
    <cellStyle name="好_11大理_19全县一般支 5" xfId="31065"/>
    <cellStyle name="好_11大理_19全县一般支 6" xfId="31066"/>
    <cellStyle name="好_11大理_19全县一般支 7" xfId="31067"/>
    <cellStyle name="好_11大理_19全县一般支 8" xfId="31068"/>
    <cellStyle name="好_11大理_19全县一般支 9" xfId="31069"/>
    <cellStyle name="好_11大理_Sheet3" xfId="31070"/>
    <cellStyle name="好_11大理_Sheet3 10" xfId="31071"/>
    <cellStyle name="好_11大理_Sheet3 11" xfId="31072"/>
    <cellStyle name="好_11大理_Sheet3 12" xfId="31073"/>
    <cellStyle name="好_11大理_Sheet3 13" xfId="31074"/>
    <cellStyle name="好_11大理_Sheet3 14" xfId="31075"/>
    <cellStyle name="好_11大理_Sheet3 15" xfId="31076"/>
    <cellStyle name="好_11大理_Sheet3 16" xfId="31077"/>
    <cellStyle name="好_11大理_Sheet3 17" xfId="31078"/>
    <cellStyle name="好_11大理_Sheet3 18" xfId="31079"/>
    <cellStyle name="好_11大理_Sheet3 2" xfId="31080"/>
    <cellStyle name="好_11大理_Sheet3 3" xfId="31081"/>
    <cellStyle name="好_11大理_Sheet3 4" xfId="31082"/>
    <cellStyle name="好_11大理_Sheet3 5" xfId="31083"/>
    <cellStyle name="好_11大理_Sheet3 6" xfId="31084"/>
    <cellStyle name="好_11大理_Sheet3 7" xfId="31085"/>
    <cellStyle name="好_11大理_Sheet3 8" xfId="31086"/>
    <cellStyle name="好_11大理_Sheet3 9" xfId="31087"/>
    <cellStyle name="好_11大理_古塔" xfId="31088"/>
    <cellStyle name="好_11大理_义县" xfId="31089"/>
    <cellStyle name="好_12滨州" xfId="31090"/>
    <cellStyle name="好_12滨州_19基金转移支付表" xfId="31091"/>
    <cellStyle name="好_12滨州_19基金转移支付表 10" xfId="31092"/>
    <cellStyle name="好_12滨州_19基金转移支付表 11" xfId="31093"/>
    <cellStyle name="好_12滨州_19基金转移支付表 12" xfId="31094"/>
    <cellStyle name="好_12滨州_19基金转移支付表 13" xfId="31095"/>
    <cellStyle name="好_12滨州_19基金转移支付表 14" xfId="31096"/>
    <cellStyle name="好_12滨州_19基金转移支付表 15" xfId="31097"/>
    <cellStyle name="好_12滨州_19基金转移支付表 16" xfId="31098"/>
    <cellStyle name="好_12滨州_19基金转移支付表 17" xfId="31099"/>
    <cellStyle name="好_12滨州_19基金转移支付表 18" xfId="31100"/>
    <cellStyle name="好_12滨州_19基金转移支付表 2" xfId="31101"/>
    <cellStyle name="好_12滨州_19基金转移支付表 3" xfId="31102"/>
    <cellStyle name="好_12滨州_19基金转移支付表 4" xfId="31103"/>
    <cellStyle name="好_12滨州_19基金转移支付表 5" xfId="31104"/>
    <cellStyle name="好_12滨州_19基金转移支付表 6" xfId="31105"/>
    <cellStyle name="好_12滨州_19基金转移支付表 7" xfId="31106"/>
    <cellStyle name="好_12滨州_19基金转移支付表 8" xfId="31107"/>
    <cellStyle name="好_12滨州_19基金转移支付表 9" xfId="31108"/>
    <cellStyle name="好_12滨州_19全县一般支" xfId="31109"/>
    <cellStyle name="好_12滨州_19全县一般支 10" xfId="31110"/>
    <cellStyle name="好_12滨州_19全县一般支 11" xfId="31111"/>
    <cellStyle name="好_12滨州_19全县一般支 12" xfId="31112"/>
    <cellStyle name="好_12滨州_19全县一般支 13" xfId="31113"/>
    <cellStyle name="好_12滨州_19全县一般支 14" xfId="31114"/>
    <cellStyle name="好_12滨州_19全县一般支 15" xfId="31115"/>
    <cellStyle name="好_12滨州_19全县一般支 16" xfId="31116"/>
    <cellStyle name="好_12滨州_19全县一般支 17" xfId="31117"/>
    <cellStyle name="好_12滨州_19全县一般支 18" xfId="31118"/>
    <cellStyle name="好_12滨州_19全县一般支 2" xfId="31119"/>
    <cellStyle name="好_12滨州_19全县一般支 3" xfId="31120"/>
    <cellStyle name="好_12滨州_19全县一般支 4" xfId="31121"/>
    <cellStyle name="好_12滨州_19全县一般支 5" xfId="31122"/>
    <cellStyle name="好_12滨州_19全县一般支 6" xfId="31123"/>
    <cellStyle name="好_12滨州_19全县一般支 7" xfId="31124"/>
    <cellStyle name="好_12滨州_19全县一般支 8" xfId="31125"/>
    <cellStyle name="好_12滨州_19全县一般支 9" xfId="31126"/>
    <cellStyle name="好_12滨州_Sheet3" xfId="31127"/>
    <cellStyle name="好_12滨州_Sheet3 10" xfId="31128"/>
    <cellStyle name="好_12滨州_Sheet3 11" xfId="31129"/>
    <cellStyle name="好_12滨州_Sheet3 12" xfId="31130"/>
    <cellStyle name="好_12滨州_Sheet3 13" xfId="31131"/>
    <cellStyle name="好_12滨州_Sheet3 14" xfId="31132"/>
    <cellStyle name="好_12滨州_Sheet3 15" xfId="31133"/>
    <cellStyle name="好_12滨州_Sheet3 16" xfId="31134"/>
    <cellStyle name="好_12滨州_Sheet3 17" xfId="31135"/>
    <cellStyle name="好_12滨州_Sheet3 18" xfId="31136"/>
    <cellStyle name="好_12滨州_Sheet3 2" xfId="31137"/>
    <cellStyle name="好_12滨州_Sheet3 3" xfId="31138"/>
    <cellStyle name="好_12滨州_Sheet3 4" xfId="31139"/>
    <cellStyle name="好_12滨州_Sheet3 5" xfId="31140"/>
    <cellStyle name="好_12滨州_Sheet3 6" xfId="31141"/>
    <cellStyle name="好_12滨州_Sheet3 7" xfId="31142"/>
    <cellStyle name="好_12滨州_Sheet3 8" xfId="31143"/>
    <cellStyle name="好_12滨州_Sheet3 9" xfId="31144"/>
    <cellStyle name="好_12滨州_古塔" xfId="31145"/>
    <cellStyle name="好_12滨州_义县" xfId="31146"/>
    <cellStyle name="好_14安徽" xfId="31147"/>
    <cellStyle name="好_14安徽_19基金转移支付表" xfId="31148"/>
    <cellStyle name="好_14安徽_19基金转移支付表 10" xfId="31149"/>
    <cellStyle name="好_14安徽_19基金转移支付表 11" xfId="31150"/>
    <cellStyle name="好_14安徽_19基金转移支付表 12" xfId="31151"/>
    <cellStyle name="好_14安徽_19基金转移支付表 13" xfId="31152"/>
    <cellStyle name="好_14安徽_19基金转移支付表 14" xfId="31153"/>
    <cellStyle name="好_14安徽_19基金转移支付表 15" xfId="31154"/>
    <cellStyle name="好_14安徽_19基金转移支付表 16" xfId="31155"/>
    <cellStyle name="好_14安徽_19基金转移支付表 17" xfId="31156"/>
    <cellStyle name="好_14安徽_19基金转移支付表 18" xfId="31157"/>
    <cellStyle name="好_14安徽_19基金转移支付表 2" xfId="31158"/>
    <cellStyle name="好_14安徽_19基金转移支付表 3" xfId="31159"/>
    <cellStyle name="好_14安徽_19基金转移支付表 4" xfId="31160"/>
    <cellStyle name="好_14安徽_19基金转移支付表 5" xfId="31161"/>
    <cellStyle name="好_14安徽_19基金转移支付表 6" xfId="31162"/>
    <cellStyle name="好_14安徽_19基金转移支付表 7" xfId="31163"/>
    <cellStyle name="好_14安徽_19基金转移支付表 8" xfId="31164"/>
    <cellStyle name="好_14安徽_19基金转移支付表 9" xfId="31165"/>
    <cellStyle name="好_14安徽_19全县一般支" xfId="31166"/>
    <cellStyle name="好_14安徽_19全县一般支 10" xfId="31167"/>
    <cellStyle name="好_14安徽_19全县一般支 11" xfId="31168"/>
    <cellStyle name="好_14安徽_19全县一般支 12" xfId="31169"/>
    <cellStyle name="好_14安徽_19全县一般支 13" xfId="31170"/>
    <cellStyle name="好_14安徽_19全县一般支 14" xfId="31171"/>
    <cellStyle name="好_14安徽_19全县一般支 15" xfId="31172"/>
    <cellStyle name="好_14安徽_19全县一般支 16" xfId="31173"/>
    <cellStyle name="好_14安徽_19全县一般支 17" xfId="31174"/>
    <cellStyle name="好_14安徽_19全县一般支 18" xfId="31175"/>
    <cellStyle name="好_14安徽_19全县一般支 2" xfId="31176"/>
    <cellStyle name="好_14安徽_19全县一般支 3" xfId="31177"/>
    <cellStyle name="好_14安徽_19全县一般支 4" xfId="31178"/>
    <cellStyle name="好_14安徽_19全县一般支 5" xfId="31179"/>
    <cellStyle name="好_14安徽_19全县一般支 6" xfId="31180"/>
    <cellStyle name="好_14安徽_19全县一般支 7" xfId="31181"/>
    <cellStyle name="好_14安徽_19全县一般支 8" xfId="31182"/>
    <cellStyle name="好_14安徽_19全县一般支 9" xfId="31183"/>
    <cellStyle name="好_14安徽_Sheet3" xfId="31184"/>
    <cellStyle name="好_14安徽_Sheet3 10" xfId="31185"/>
    <cellStyle name="好_14安徽_Sheet3 11" xfId="31186"/>
    <cellStyle name="好_14安徽_Sheet3 12" xfId="31187"/>
    <cellStyle name="好_14安徽_Sheet3 13" xfId="31188"/>
    <cellStyle name="好_14安徽_Sheet3 14" xfId="31189"/>
    <cellStyle name="好_14安徽_Sheet3 15" xfId="31190"/>
    <cellStyle name="好_14安徽_Sheet3 16" xfId="31191"/>
    <cellStyle name="好_14安徽_Sheet3 17" xfId="31192"/>
    <cellStyle name="好_14安徽_Sheet3 18" xfId="31193"/>
    <cellStyle name="好_14安徽_Sheet3 2" xfId="31194"/>
    <cellStyle name="好_14安徽_Sheet3 3" xfId="31195"/>
    <cellStyle name="好_14安徽_Sheet3 4" xfId="31196"/>
    <cellStyle name="好_14安徽_Sheet3 5" xfId="31197"/>
    <cellStyle name="好_14安徽_Sheet3 6" xfId="31198"/>
    <cellStyle name="好_14安徽_Sheet3 7" xfId="31199"/>
    <cellStyle name="好_14安徽_Sheet3 8" xfId="31200"/>
    <cellStyle name="好_14安徽_Sheet3 9" xfId="31201"/>
    <cellStyle name="好_14安徽_古塔" xfId="31202"/>
    <cellStyle name="好_14安徽_义县" xfId="31203"/>
    <cellStyle name="好_17支预" xfId="31204"/>
    <cellStyle name="好_18本级一般支出" xfId="31205"/>
    <cellStyle name="好_18本级一般支出 10" xfId="31206"/>
    <cellStyle name="好_18本级一般支出 11" xfId="31207"/>
    <cellStyle name="好_18本级一般支出 12" xfId="31208"/>
    <cellStyle name="好_18本级一般支出 13" xfId="31209"/>
    <cellStyle name="好_18本级一般支出 14" xfId="31210"/>
    <cellStyle name="好_18本级一般支出 15" xfId="31211"/>
    <cellStyle name="好_18本级一般支出 16" xfId="31212"/>
    <cellStyle name="好_18本级一般支出 17" xfId="31213"/>
    <cellStyle name="好_18本级一般支出 18" xfId="31214"/>
    <cellStyle name="好_18本级一般支出 2" xfId="31215"/>
    <cellStyle name="好_18本级一般支出 3" xfId="31216"/>
    <cellStyle name="好_18本级一般支出 4" xfId="31217"/>
    <cellStyle name="好_18本级一般支出 5" xfId="31218"/>
    <cellStyle name="好_18本级一般支出 6" xfId="31219"/>
    <cellStyle name="好_18本级一般支出 7" xfId="31220"/>
    <cellStyle name="好_18本级一般支出 8" xfId="31221"/>
    <cellStyle name="好_18本级一般支出 9" xfId="31222"/>
    <cellStyle name="好_19本级支出" xfId="31223"/>
    <cellStyle name="好_19本级支出 10" xfId="31224"/>
    <cellStyle name="好_19本级支出 11" xfId="31225"/>
    <cellStyle name="好_19本级支出 12" xfId="31226"/>
    <cellStyle name="好_19本级支出 13" xfId="31227"/>
    <cellStyle name="好_19本级支出 14" xfId="31228"/>
    <cellStyle name="好_19本级支出 15" xfId="31229"/>
    <cellStyle name="好_19本级支出 16" xfId="31230"/>
    <cellStyle name="好_19本级支出 17" xfId="31231"/>
    <cellStyle name="好_19本级支出 18" xfId="31232"/>
    <cellStyle name="好_19本级支出 2" xfId="31233"/>
    <cellStyle name="好_19本级支出 3" xfId="31234"/>
    <cellStyle name="好_19本级支出 4" xfId="31235"/>
    <cellStyle name="好_19本级支出 5" xfId="31236"/>
    <cellStyle name="好_19本级支出 6" xfId="31237"/>
    <cellStyle name="好_19本级支出 7" xfId="31238"/>
    <cellStyle name="好_19本级支出 8" xfId="31239"/>
    <cellStyle name="好_19本级支出 9" xfId="31240"/>
    <cellStyle name="好_19基金转移支付表" xfId="31241"/>
    <cellStyle name="好_19基金转移支付表 10" xfId="31242"/>
    <cellStyle name="好_19基金转移支付表 11" xfId="31243"/>
    <cellStyle name="好_19基金转移支付表 12" xfId="31244"/>
    <cellStyle name="好_19基金转移支付表 13" xfId="31245"/>
    <cellStyle name="好_19基金转移支付表 14" xfId="31246"/>
    <cellStyle name="好_19基金转移支付表 15" xfId="31247"/>
    <cellStyle name="好_19基金转移支付表 16" xfId="31248"/>
    <cellStyle name="好_19基金转移支付表 17" xfId="31249"/>
    <cellStyle name="好_19基金转移支付表 18" xfId="31250"/>
    <cellStyle name="好_19基金转移支付表 2" xfId="31251"/>
    <cellStyle name="好_19基金转移支付表 3" xfId="31252"/>
    <cellStyle name="好_19基金转移支付表 4" xfId="31253"/>
    <cellStyle name="好_19基金转移支付表 5" xfId="31254"/>
    <cellStyle name="好_19基金转移支付表 6" xfId="31255"/>
    <cellStyle name="好_19基金转移支付表 7" xfId="31256"/>
    <cellStyle name="好_19基金转移支付表 8" xfId="31257"/>
    <cellStyle name="好_19基金转移支付表 9" xfId="31258"/>
    <cellStyle name="好_19全县一般支" xfId="31259"/>
    <cellStyle name="好_19全县一般支 10" xfId="31260"/>
    <cellStyle name="好_19全县一般支 11" xfId="31261"/>
    <cellStyle name="好_19全县一般支 12" xfId="31262"/>
    <cellStyle name="好_19全县一般支 13" xfId="31263"/>
    <cellStyle name="好_19全县一般支 14" xfId="31264"/>
    <cellStyle name="好_19全县一般支 15" xfId="31265"/>
    <cellStyle name="好_19全县一般支 16" xfId="31266"/>
    <cellStyle name="好_19全县一般支 17" xfId="31267"/>
    <cellStyle name="好_19全县一般支 18" xfId="31268"/>
    <cellStyle name="好_19全县一般支 2" xfId="31269"/>
    <cellStyle name="好_19全县一般支 3" xfId="31270"/>
    <cellStyle name="好_19全县一般支 4" xfId="31271"/>
    <cellStyle name="好_19全县一般支 5" xfId="31272"/>
    <cellStyle name="好_19全县一般支 6" xfId="31273"/>
    <cellStyle name="好_19全县一般支 7" xfId="31274"/>
    <cellStyle name="好_19全县一般支 8" xfId="31275"/>
    <cellStyle name="好_19全县一般支 9" xfId="31276"/>
    <cellStyle name="好_19社收" xfId="31277"/>
    <cellStyle name="好_19社收 10" xfId="31278"/>
    <cellStyle name="好_19社收 11" xfId="31279"/>
    <cellStyle name="好_19社收 12" xfId="31280"/>
    <cellStyle name="好_19社收 13" xfId="31281"/>
    <cellStyle name="好_19社收 14" xfId="31282"/>
    <cellStyle name="好_19社收 15" xfId="31283"/>
    <cellStyle name="好_19社收 16" xfId="31284"/>
    <cellStyle name="好_19社收 17" xfId="31285"/>
    <cellStyle name="好_19社收 18" xfId="31286"/>
    <cellStyle name="好_19社收 2" xfId="31287"/>
    <cellStyle name="好_19社收 3" xfId="31288"/>
    <cellStyle name="好_19社收 4" xfId="31289"/>
    <cellStyle name="好_19社收 5" xfId="31290"/>
    <cellStyle name="好_19社收 6" xfId="31291"/>
    <cellStyle name="好_19社收 7" xfId="31292"/>
    <cellStyle name="好_19社收 8" xfId="31293"/>
    <cellStyle name="好_19社收 9" xfId="31294"/>
    <cellStyle name="好_2" xfId="31295"/>
    <cellStyle name="好_2_19基金转移支付表" xfId="31296"/>
    <cellStyle name="好_2_19基金转移支付表 10" xfId="31297"/>
    <cellStyle name="好_2_19基金转移支付表 11" xfId="31298"/>
    <cellStyle name="好_2_19基金转移支付表 12" xfId="31299"/>
    <cellStyle name="好_2_19基金转移支付表 13" xfId="31300"/>
    <cellStyle name="好_2_19基金转移支付表 14" xfId="31301"/>
    <cellStyle name="好_2_19基金转移支付表 15" xfId="31302"/>
    <cellStyle name="好_2_19基金转移支付表 16" xfId="31303"/>
    <cellStyle name="好_2_19基金转移支付表 17" xfId="31304"/>
    <cellStyle name="好_2_19基金转移支付表 18" xfId="31305"/>
    <cellStyle name="好_2_19基金转移支付表 2" xfId="31306"/>
    <cellStyle name="好_2_19基金转移支付表 3" xfId="31307"/>
    <cellStyle name="好_2_19基金转移支付表 4" xfId="31308"/>
    <cellStyle name="好_2_19基金转移支付表 5" xfId="31309"/>
    <cellStyle name="好_2_19基金转移支付表 6" xfId="31310"/>
    <cellStyle name="好_2_19基金转移支付表 7" xfId="31311"/>
    <cellStyle name="好_2_19基金转移支付表 8" xfId="31312"/>
    <cellStyle name="好_2_19基金转移支付表 9" xfId="31313"/>
    <cellStyle name="好_2_19全县一般支" xfId="31314"/>
    <cellStyle name="好_2_19全县一般支 10" xfId="31315"/>
    <cellStyle name="好_2_19全县一般支 11" xfId="31316"/>
    <cellStyle name="好_2_19全县一般支 12" xfId="31317"/>
    <cellStyle name="好_2_19全县一般支 13" xfId="31318"/>
    <cellStyle name="好_2_19全县一般支 14" xfId="31319"/>
    <cellStyle name="好_2_19全县一般支 15" xfId="31320"/>
    <cellStyle name="好_2_19全县一般支 16" xfId="31321"/>
    <cellStyle name="好_2_19全县一般支 17" xfId="31322"/>
    <cellStyle name="好_2_19全县一般支 18" xfId="31323"/>
    <cellStyle name="好_2_19全县一般支 2" xfId="31324"/>
    <cellStyle name="好_2_19全县一般支 3" xfId="31325"/>
    <cellStyle name="好_2_19全县一般支 4" xfId="31326"/>
    <cellStyle name="好_2_19全县一般支 5" xfId="31327"/>
    <cellStyle name="好_2_19全县一般支 6" xfId="31328"/>
    <cellStyle name="好_2_19全县一般支 7" xfId="31329"/>
    <cellStyle name="好_2_19全县一般支 8" xfId="31330"/>
    <cellStyle name="好_2_19全县一般支 9" xfId="31331"/>
    <cellStyle name="好_2_Sheet3" xfId="31332"/>
    <cellStyle name="好_2_Sheet3 10" xfId="31333"/>
    <cellStyle name="好_2_Sheet3 11" xfId="31334"/>
    <cellStyle name="好_2_Sheet3 12" xfId="31335"/>
    <cellStyle name="好_2_Sheet3 13" xfId="31336"/>
    <cellStyle name="好_2_Sheet3 14" xfId="31337"/>
    <cellStyle name="好_2_Sheet3 15" xfId="31338"/>
    <cellStyle name="好_2_Sheet3 16" xfId="31339"/>
    <cellStyle name="好_2_Sheet3 17" xfId="31340"/>
    <cellStyle name="好_2_Sheet3 18" xfId="31341"/>
    <cellStyle name="好_2_Sheet3 2" xfId="31342"/>
    <cellStyle name="好_2_Sheet3 3" xfId="31343"/>
    <cellStyle name="好_2_Sheet3 4" xfId="31344"/>
    <cellStyle name="好_2_Sheet3 5" xfId="31345"/>
    <cellStyle name="好_2_Sheet3 6" xfId="31346"/>
    <cellStyle name="好_2_Sheet3 7" xfId="31347"/>
    <cellStyle name="好_2_Sheet3 8" xfId="31348"/>
    <cellStyle name="好_2_Sheet3 9" xfId="31349"/>
    <cellStyle name="好_2_古塔" xfId="31350"/>
    <cellStyle name="好_2_义县" xfId="31351"/>
    <cellStyle name="好_2006年22湖南" xfId="31352"/>
    <cellStyle name="好_2006年22湖南_19基金转移支付表" xfId="31353"/>
    <cellStyle name="好_2006年22湖南_19基金转移支付表 10" xfId="31354"/>
    <cellStyle name="好_2006年22湖南_19基金转移支付表 11" xfId="31355"/>
    <cellStyle name="好_2006年22湖南_19基金转移支付表 12" xfId="31356"/>
    <cellStyle name="好_2006年22湖南_19基金转移支付表 13" xfId="31357"/>
    <cellStyle name="好_2006年22湖南_19基金转移支付表 14" xfId="31358"/>
    <cellStyle name="好_2006年22湖南_19基金转移支付表 15" xfId="31359"/>
    <cellStyle name="好_2006年22湖南_19基金转移支付表 16" xfId="31360"/>
    <cellStyle name="好_2006年22湖南_19基金转移支付表 17" xfId="31361"/>
    <cellStyle name="好_2006年22湖南_19基金转移支付表 18" xfId="31362"/>
    <cellStyle name="好_2006年22湖南_19基金转移支付表 2" xfId="31363"/>
    <cellStyle name="好_2006年22湖南_19基金转移支付表 3" xfId="31364"/>
    <cellStyle name="好_2006年22湖南_19基金转移支付表 4" xfId="31365"/>
    <cellStyle name="好_2006年22湖南_19基金转移支付表 5" xfId="31366"/>
    <cellStyle name="好_2006年22湖南_19基金转移支付表 6" xfId="31367"/>
    <cellStyle name="好_2006年22湖南_19基金转移支付表 7" xfId="31368"/>
    <cellStyle name="好_2006年22湖南_19基金转移支付表 8" xfId="31369"/>
    <cellStyle name="好_2006年22湖南_19基金转移支付表 9" xfId="31370"/>
    <cellStyle name="好_2006年22湖南_19全县一般支" xfId="31371"/>
    <cellStyle name="好_2006年22湖南_19全县一般支 10" xfId="31372"/>
    <cellStyle name="好_2006年22湖南_19全县一般支 11" xfId="31373"/>
    <cellStyle name="好_2006年22湖南_19全县一般支 12" xfId="31374"/>
    <cellStyle name="好_2006年22湖南_19全县一般支 13" xfId="31375"/>
    <cellStyle name="好_2006年22湖南_19全县一般支 14" xfId="31376"/>
    <cellStyle name="好_2006年22湖南_19全县一般支 15" xfId="31377"/>
    <cellStyle name="好_2006年22湖南_19全县一般支 16" xfId="31378"/>
    <cellStyle name="好_2006年22湖南_19全县一般支 17" xfId="31379"/>
    <cellStyle name="好_2006年22湖南_19全县一般支 18" xfId="31380"/>
    <cellStyle name="好_2006年22湖南_19全县一般支 2" xfId="31381"/>
    <cellStyle name="好_2006年22湖南_19全县一般支 3" xfId="31382"/>
    <cellStyle name="好_2006年22湖南_19全县一般支 4" xfId="31383"/>
    <cellStyle name="好_2006年22湖南_19全县一般支 5" xfId="31384"/>
    <cellStyle name="好_2006年22湖南_19全县一般支 6" xfId="31385"/>
    <cellStyle name="好_2006年22湖南_19全县一般支 7" xfId="31386"/>
    <cellStyle name="好_2006年22湖南_19全县一般支 8" xfId="31387"/>
    <cellStyle name="好_2006年22湖南_19全县一般支 9" xfId="31388"/>
    <cellStyle name="好_2006年22湖南_Sheet3" xfId="31389"/>
    <cellStyle name="好_2006年22湖南_Sheet3 10" xfId="31390"/>
    <cellStyle name="好_2006年22湖南_Sheet3 11" xfId="31391"/>
    <cellStyle name="好_2006年22湖南_Sheet3 12" xfId="31392"/>
    <cellStyle name="好_2006年22湖南_Sheet3 13" xfId="31393"/>
    <cellStyle name="好_2006年22湖南_Sheet3 14" xfId="31394"/>
    <cellStyle name="好_2006年22湖南_Sheet3 15" xfId="31395"/>
    <cellStyle name="好_2006年22湖南_Sheet3 16" xfId="31396"/>
    <cellStyle name="好_2006年22湖南_Sheet3 17" xfId="31397"/>
    <cellStyle name="好_2006年22湖南_Sheet3 18" xfId="31398"/>
    <cellStyle name="好_2006年22湖南_Sheet3 2" xfId="31399"/>
    <cellStyle name="好_2006年22湖南_Sheet3 3" xfId="31400"/>
    <cellStyle name="好_2006年22湖南_Sheet3 4" xfId="31401"/>
    <cellStyle name="好_2006年22湖南_Sheet3 5" xfId="31402"/>
    <cellStyle name="好_2006年22湖南_Sheet3 6" xfId="31403"/>
    <cellStyle name="好_2006年22湖南_Sheet3 7" xfId="31404"/>
    <cellStyle name="好_2006年22湖南_Sheet3 8" xfId="31405"/>
    <cellStyle name="好_2006年22湖南_Sheet3 9" xfId="31406"/>
    <cellStyle name="好_2006年22湖南_古塔" xfId="31407"/>
    <cellStyle name="好_2006年22湖南_义县" xfId="31408"/>
    <cellStyle name="好_2006年27重庆" xfId="31409"/>
    <cellStyle name="好_2006年27重庆_19基金转移支付表" xfId="31410"/>
    <cellStyle name="好_2006年27重庆_19基金转移支付表 10" xfId="31411"/>
    <cellStyle name="好_2006年27重庆_19基金转移支付表 11" xfId="31412"/>
    <cellStyle name="好_2006年27重庆_19基金转移支付表 12" xfId="31413"/>
    <cellStyle name="好_2006年27重庆_19基金转移支付表 13" xfId="31414"/>
    <cellStyle name="好_2006年27重庆_19基金转移支付表 14" xfId="31415"/>
    <cellStyle name="好_2006年27重庆_19基金转移支付表 15" xfId="31416"/>
    <cellStyle name="好_2006年27重庆_19基金转移支付表 16" xfId="31417"/>
    <cellStyle name="好_2006年27重庆_19基金转移支付表 17" xfId="31418"/>
    <cellStyle name="好_2006年27重庆_19基金转移支付表 18" xfId="31419"/>
    <cellStyle name="好_2006年27重庆_19基金转移支付表 2" xfId="31420"/>
    <cellStyle name="好_2006年27重庆_19基金转移支付表 3" xfId="31421"/>
    <cellStyle name="好_2006年27重庆_19基金转移支付表 4" xfId="31422"/>
    <cellStyle name="好_2006年27重庆_19基金转移支付表 5" xfId="31423"/>
    <cellStyle name="好_2006年27重庆_19基金转移支付表 6" xfId="31424"/>
    <cellStyle name="好_2006年27重庆_19基金转移支付表 7" xfId="31425"/>
    <cellStyle name="好_2006年27重庆_19基金转移支付表 8" xfId="31426"/>
    <cellStyle name="好_2006年27重庆_19基金转移支付表 9" xfId="31427"/>
    <cellStyle name="好_2006年27重庆_19全县一般支" xfId="31428"/>
    <cellStyle name="好_2006年27重庆_19全县一般支 10" xfId="31429"/>
    <cellStyle name="好_2006年27重庆_19全县一般支 11" xfId="31430"/>
    <cellStyle name="好_2006年27重庆_19全县一般支 12" xfId="31431"/>
    <cellStyle name="好_2006年27重庆_19全县一般支 13" xfId="31432"/>
    <cellStyle name="好_2006年27重庆_19全县一般支 14" xfId="31433"/>
    <cellStyle name="好_2006年27重庆_19全县一般支 15" xfId="31434"/>
    <cellStyle name="好_2006年27重庆_19全县一般支 16" xfId="31435"/>
    <cellStyle name="好_2006年27重庆_19全县一般支 17" xfId="31436"/>
    <cellStyle name="好_2006年27重庆_19全县一般支 18" xfId="31437"/>
    <cellStyle name="好_2006年27重庆_19全县一般支 2" xfId="31438"/>
    <cellStyle name="好_2006年27重庆_19全县一般支 3" xfId="31439"/>
    <cellStyle name="好_2006年27重庆_19全县一般支 4" xfId="31440"/>
    <cellStyle name="好_2006年27重庆_19全县一般支 5" xfId="31441"/>
    <cellStyle name="好_2006年27重庆_19全县一般支 6" xfId="31442"/>
    <cellStyle name="好_2006年27重庆_19全县一般支 7" xfId="31443"/>
    <cellStyle name="好_2006年27重庆_19全县一般支 8" xfId="31444"/>
    <cellStyle name="好_2006年27重庆_19全县一般支 9" xfId="31445"/>
    <cellStyle name="好_2006年27重庆_Sheet3" xfId="31446"/>
    <cellStyle name="好_2006年27重庆_Sheet3 10" xfId="31447"/>
    <cellStyle name="好_2006年27重庆_Sheet3 11" xfId="31448"/>
    <cellStyle name="好_2006年27重庆_Sheet3 12" xfId="31449"/>
    <cellStyle name="好_2006年27重庆_Sheet3 13" xfId="31450"/>
    <cellStyle name="好_2006年27重庆_Sheet3 14" xfId="31451"/>
    <cellStyle name="好_2006年27重庆_Sheet3 15" xfId="31452"/>
    <cellStyle name="好_2006年27重庆_Sheet3 16" xfId="31453"/>
    <cellStyle name="好_2006年27重庆_Sheet3 17" xfId="31454"/>
    <cellStyle name="好_2006年27重庆_Sheet3 18" xfId="31455"/>
    <cellStyle name="好_2006年27重庆_Sheet3 2" xfId="31456"/>
    <cellStyle name="好_2006年27重庆_Sheet3 3" xfId="31457"/>
    <cellStyle name="好_2006年27重庆_Sheet3 4" xfId="31458"/>
    <cellStyle name="好_2006年27重庆_Sheet3 5" xfId="31459"/>
    <cellStyle name="好_2006年27重庆_Sheet3 6" xfId="31460"/>
    <cellStyle name="好_2006年27重庆_Sheet3 7" xfId="31461"/>
    <cellStyle name="好_2006年27重庆_Sheet3 8" xfId="31462"/>
    <cellStyle name="好_2006年27重庆_Sheet3 9" xfId="31463"/>
    <cellStyle name="好_2006年27重庆_古塔" xfId="31464"/>
    <cellStyle name="好_2006年27重庆_义县" xfId="31465"/>
    <cellStyle name="好_2006年28四川" xfId="31466"/>
    <cellStyle name="好_2006年28四川_19基金转移支付表" xfId="31467"/>
    <cellStyle name="好_2006年28四川_19基金转移支付表 10" xfId="31468"/>
    <cellStyle name="好_2006年28四川_19基金转移支付表 11" xfId="31469"/>
    <cellStyle name="好_2006年28四川_19基金转移支付表 12" xfId="31470"/>
    <cellStyle name="好_2006年28四川_19基金转移支付表 13" xfId="31471"/>
    <cellStyle name="好_2006年28四川_19基金转移支付表 14" xfId="31472"/>
    <cellStyle name="好_2006年28四川_19基金转移支付表 15" xfId="31473"/>
    <cellStyle name="好_2006年28四川_19基金转移支付表 16" xfId="31474"/>
    <cellStyle name="好_2006年28四川_19基金转移支付表 17" xfId="31475"/>
    <cellStyle name="好_2006年28四川_19基金转移支付表 18" xfId="31476"/>
    <cellStyle name="好_2006年28四川_19基金转移支付表 2" xfId="31477"/>
    <cellStyle name="好_2006年28四川_19基金转移支付表 3" xfId="31478"/>
    <cellStyle name="好_2006年28四川_19基金转移支付表 4" xfId="31479"/>
    <cellStyle name="好_2006年28四川_19基金转移支付表 5" xfId="31480"/>
    <cellStyle name="好_2006年28四川_19基金转移支付表 6" xfId="31481"/>
    <cellStyle name="好_2006年28四川_19基金转移支付表 7" xfId="31482"/>
    <cellStyle name="好_2006年28四川_19基金转移支付表 8" xfId="31483"/>
    <cellStyle name="好_2006年28四川_19基金转移支付表 9" xfId="31484"/>
    <cellStyle name="好_2006年28四川_19全县一般支" xfId="31485"/>
    <cellStyle name="好_2006年28四川_19全县一般支 10" xfId="31486"/>
    <cellStyle name="好_2006年28四川_19全县一般支 11" xfId="31487"/>
    <cellStyle name="好_2006年28四川_19全县一般支 12" xfId="31488"/>
    <cellStyle name="好_2006年28四川_19全县一般支 13" xfId="31489"/>
    <cellStyle name="好_2006年28四川_19全县一般支 14" xfId="31490"/>
    <cellStyle name="好_2006年28四川_19全县一般支 15" xfId="31491"/>
    <cellStyle name="好_2006年28四川_19全县一般支 16" xfId="31492"/>
    <cellStyle name="好_2006年28四川_19全县一般支 17" xfId="31493"/>
    <cellStyle name="好_2006年28四川_19全县一般支 18" xfId="31494"/>
    <cellStyle name="好_2006年28四川_19全县一般支 2" xfId="31495"/>
    <cellStyle name="好_2006年28四川_19全县一般支 3" xfId="31496"/>
    <cellStyle name="好_2006年28四川_19全县一般支 4" xfId="31497"/>
    <cellStyle name="好_2006年28四川_19全县一般支 5" xfId="31498"/>
    <cellStyle name="好_2006年28四川_19全县一般支 6" xfId="31499"/>
    <cellStyle name="好_2006年28四川_19全县一般支 7" xfId="31500"/>
    <cellStyle name="好_2006年28四川_19全县一般支 8" xfId="31501"/>
    <cellStyle name="好_2006年28四川_19全县一般支 9" xfId="31502"/>
    <cellStyle name="好_2006年28四川_Sheet3" xfId="31503"/>
    <cellStyle name="好_2006年28四川_Sheet3 10" xfId="31504"/>
    <cellStyle name="好_2006年28四川_Sheet3 11" xfId="31505"/>
    <cellStyle name="好_2006年28四川_Sheet3 12" xfId="31506"/>
    <cellStyle name="好_2006年28四川_Sheet3 13" xfId="31507"/>
    <cellStyle name="好_2006年28四川_Sheet3 14" xfId="31508"/>
    <cellStyle name="好_2006年28四川_Sheet3 15" xfId="31509"/>
    <cellStyle name="好_2006年28四川_Sheet3 16" xfId="31510"/>
    <cellStyle name="好_2006年28四川_Sheet3 17" xfId="31511"/>
    <cellStyle name="好_2006年28四川_Sheet3 18" xfId="31512"/>
    <cellStyle name="好_2006年28四川_Sheet3 2" xfId="31513"/>
    <cellStyle name="好_2006年28四川_Sheet3 3" xfId="31514"/>
    <cellStyle name="好_2006年28四川_Sheet3 4" xfId="31515"/>
    <cellStyle name="好_2006年28四川_Sheet3 5" xfId="31516"/>
    <cellStyle name="好_2006年28四川_Sheet3 6" xfId="31517"/>
    <cellStyle name="好_2006年28四川_Sheet3 7" xfId="31518"/>
    <cellStyle name="好_2006年28四川_Sheet3 8" xfId="31519"/>
    <cellStyle name="好_2006年28四川_Sheet3 9" xfId="31520"/>
    <cellStyle name="好_2006年28四川_古塔" xfId="31521"/>
    <cellStyle name="好_2006年28四川_义县" xfId="31522"/>
    <cellStyle name="好_2006年30云南" xfId="31523"/>
    <cellStyle name="好_2006年30云南_19基金转移支付表" xfId="31524"/>
    <cellStyle name="好_2006年30云南_19基金转移支付表 10" xfId="31525"/>
    <cellStyle name="好_2006年30云南_19基金转移支付表 11" xfId="31526"/>
    <cellStyle name="好_2006年30云南_19基金转移支付表 12" xfId="31527"/>
    <cellStyle name="好_2006年30云南_19基金转移支付表 13" xfId="31528"/>
    <cellStyle name="好_2006年30云南_19基金转移支付表 14" xfId="31529"/>
    <cellStyle name="好_2006年30云南_19基金转移支付表 15" xfId="31530"/>
    <cellStyle name="好_2006年30云南_19基金转移支付表 16" xfId="31531"/>
    <cellStyle name="好_2006年30云南_19基金转移支付表 17" xfId="31532"/>
    <cellStyle name="好_2006年30云南_19基金转移支付表 18" xfId="31533"/>
    <cellStyle name="好_2006年30云南_19基金转移支付表 2" xfId="31534"/>
    <cellStyle name="好_2006年30云南_19基金转移支付表 3" xfId="31535"/>
    <cellStyle name="好_2006年30云南_19基金转移支付表 4" xfId="31536"/>
    <cellStyle name="好_2006年30云南_19基金转移支付表 5" xfId="31537"/>
    <cellStyle name="好_2006年30云南_19基金转移支付表 6" xfId="31538"/>
    <cellStyle name="好_2006年30云南_19基金转移支付表 7" xfId="31539"/>
    <cellStyle name="好_2006年30云南_19基金转移支付表 8" xfId="31540"/>
    <cellStyle name="好_2006年30云南_19基金转移支付表 9" xfId="31541"/>
    <cellStyle name="好_2006年30云南_19全县一般支" xfId="31542"/>
    <cellStyle name="好_2006年30云南_19全县一般支 10" xfId="31543"/>
    <cellStyle name="好_2006年30云南_19全县一般支 11" xfId="31544"/>
    <cellStyle name="好_2006年30云南_19全县一般支 12" xfId="31545"/>
    <cellStyle name="好_2006年30云南_19全县一般支 13" xfId="31546"/>
    <cellStyle name="好_2006年30云南_19全县一般支 14" xfId="31547"/>
    <cellStyle name="好_2006年30云南_19全县一般支 15" xfId="31548"/>
    <cellStyle name="好_2006年30云南_19全县一般支 16" xfId="31549"/>
    <cellStyle name="好_2006年30云南_19全县一般支 17" xfId="31550"/>
    <cellStyle name="好_2006年30云南_19全县一般支 18" xfId="31551"/>
    <cellStyle name="好_2006年30云南_19全县一般支 2" xfId="31552"/>
    <cellStyle name="好_2006年30云南_19全县一般支 3" xfId="31553"/>
    <cellStyle name="好_2006年30云南_19全县一般支 4" xfId="31554"/>
    <cellStyle name="好_2006年30云南_19全县一般支 5" xfId="31555"/>
    <cellStyle name="好_2006年30云南_19全县一般支 6" xfId="31556"/>
    <cellStyle name="好_2006年30云南_19全县一般支 7" xfId="31557"/>
    <cellStyle name="好_2006年30云南_19全县一般支 8" xfId="31558"/>
    <cellStyle name="好_2006年30云南_19全县一般支 9" xfId="31559"/>
    <cellStyle name="好_2006年30云南_Sheet3" xfId="31560"/>
    <cellStyle name="好_2006年30云南_Sheet3 10" xfId="31561"/>
    <cellStyle name="好_2006年30云南_Sheet3 11" xfId="31562"/>
    <cellStyle name="好_2006年30云南_Sheet3 12" xfId="31563"/>
    <cellStyle name="好_2006年30云南_Sheet3 13" xfId="31564"/>
    <cellStyle name="好_2006年30云南_Sheet3 14" xfId="31565"/>
    <cellStyle name="好_2006年30云南_Sheet3 15" xfId="31566"/>
    <cellStyle name="好_2006年30云南_Sheet3 16" xfId="31567"/>
    <cellStyle name="好_2006年30云南_Sheet3 17" xfId="31568"/>
    <cellStyle name="好_2006年30云南_Sheet3 18" xfId="31569"/>
    <cellStyle name="好_2006年30云南_Sheet3 2" xfId="31570"/>
    <cellStyle name="好_2006年30云南_Sheet3 3" xfId="31571"/>
    <cellStyle name="好_2006年30云南_Sheet3 4" xfId="31572"/>
    <cellStyle name="好_2006年30云南_Sheet3 5" xfId="31573"/>
    <cellStyle name="好_2006年30云南_Sheet3 6" xfId="31574"/>
    <cellStyle name="好_2006年30云南_Sheet3 7" xfId="31575"/>
    <cellStyle name="好_2006年30云南_Sheet3 8" xfId="31576"/>
    <cellStyle name="好_2006年30云南_Sheet3 9" xfId="31577"/>
    <cellStyle name="好_2006年30云南_古塔" xfId="31578"/>
    <cellStyle name="好_2006年30云南_义县" xfId="31579"/>
    <cellStyle name="好_2006年33甘肃" xfId="31580"/>
    <cellStyle name="好_2006年33甘肃_古塔" xfId="31581"/>
    <cellStyle name="好_2006年33甘肃_义县" xfId="31582"/>
    <cellStyle name="好_2006年34青海" xfId="31583"/>
    <cellStyle name="好_2006年34青海_19基金转移支付表" xfId="31584"/>
    <cellStyle name="好_2006年34青海_19基金转移支付表 10" xfId="31585"/>
    <cellStyle name="好_2006年34青海_19基金转移支付表 11" xfId="31586"/>
    <cellStyle name="好_2006年34青海_19基金转移支付表 12" xfId="31587"/>
    <cellStyle name="好_2006年34青海_19基金转移支付表 13" xfId="31588"/>
    <cellStyle name="好_2006年34青海_19基金转移支付表 14" xfId="31589"/>
    <cellStyle name="好_2006年34青海_19基金转移支付表 15" xfId="31590"/>
    <cellStyle name="好_2006年34青海_19基金转移支付表 16" xfId="31591"/>
    <cellStyle name="好_2006年34青海_19基金转移支付表 17" xfId="31592"/>
    <cellStyle name="好_2006年34青海_19基金转移支付表 18" xfId="31593"/>
    <cellStyle name="好_2006年34青海_19基金转移支付表 2" xfId="31594"/>
    <cellStyle name="好_2006年34青海_19基金转移支付表 3" xfId="31595"/>
    <cellStyle name="好_2006年34青海_19基金转移支付表 4" xfId="31596"/>
    <cellStyle name="好_2006年34青海_19基金转移支付表 5" xfId="31597"/>
    <cellStyle name="好_2006年34青海_19基金转移支付表 6" xfId="31598"/>
    <cellStyle name="好_2006年34青海_19基金转移支付表 7" xfId="31599"/>
    <cellStyle name="好_2006年34青海_19基金转移支付表 8" xfId="31600"/>
    <cellStyle name="好_2006年34青海_19基金转移支付表 9" xfId="31601"/>
    <cellStyle name="好_2006年34青海_19全县一般支" xfId="31602"/>
    <cellStyle name="好_2006年34青海_19全县一般支 10" xfId="31603"/>
    <cellStyle name="好_2006年34青海_19全县一般支 11" xfId="31604"/>
    <cellStyle name="好_2006年34青海_19全县一般支 12" xfId="31605"/>
    <cellStyle name="好_2006年34青海_19全县一般支 13" xfId="31606"/>
    <cellStyle name="好_2006年34青海_19全县一般支 14" xfId="31607"/>
    <cellStyle name="好_2006年34青海_19全县一般支 15" xfId="31608"/>
    <cellStyle name="好_2006年34青海_19全县一般支 16" xfId="31609"/>
    <cellStyle name="好_2006年34青海_19全县一般支 17" xfId="31610"/>
    <cellStyle name="好_2006年34青海_19全县一般支 18" xfId="31611"/>
    <cellStyle name="好_2006年34青海_19全县一般支 2" xfId="31612"/>
    <cellStyle name="好_2006年34青海_19全县一般支 3" xfId="31613"/>
    <cellStyle name="好_2006年34青海_19全县一般支 4" xfId="31614"/>
    <cellStyle name="好_2006年34青海_19全县一般支 5" xfId="31615"/>
    <cellStyle name="好_2006年34青海_19全县一般支 6" xfId="31616"/>
    <cellStyle name="好_2006年34青海_19全县一般支 7" xfId="31617"/>
    <cellStyle name="好_2006年34青海_19全县一般支 8" xfId="31618"/>
    <cellStyle name="好_2006年34青海_19全县一般支 9" xfId="31619"/>
    <cellStyle name="好_2006年34青海_Sheet3" xfId="31620"/>
    <cellStyle name="好_2006年34青海_Sheet3 10" xfId="31621"/>
    <cellStyle name="好_2006年34青海_Sheet3 11" xfId="31622"/>
    <cellStyle name="好_2006年34青海_Sheet3 12" xfId="31623"/>
    <cellStyle name="好_2006年34青海_Sheet3 13" xfId="31624"/>
    <cellStyle name="好_2006年34青海_Sheet3 14" xfId="31625"/>
    <cellStyle name="好_2006年34青海_Sheet3 15" xfId="31626"/>
    <cellStyle name="好_2006年34青海_Sheet3 16" xfId="31627"/>
    <cellStyle name="好_2006年34青海_Sheet3 17" xfId="31628"/>
    <cellStyle name="好_2006年34青海_Sheet3 18" xfId="31629"/>
    <cellStyle name="好_2006年34青海_Sheet3 2" xfId="31630"/>
    <cellStyle name="好_2006年34青海_Sheet3 3" xfId="31631"/>
    <cellStyle name="好_2006年34青海_Sheet3 4" xfId="31632"/>
    <cellStyle name="好_2006年34青海_Sheet3 5" xfId="31633"/>
    <cellStyle name="好_2006年34青海_Sheet3 6" xfId="31634"/>
    <cellStyle name="好_2006年34青海_Sheet3 7" xfId="31635"/>
    <cellStyle name="好_2006年34青海_Sheet3 8" xfId="31636"/>
    <cellStyle name="好_2006年34青海_Sheet3 9" xfId="31637"/>
    <cellStyle name="好_2006年34青海_古塔" xfId="31638"/>
    <cellStyle name="好_2006年34青海_义县" xfId="31639"/>
    <cellStyle name="好_2006年全省财力计算表（中央、决算）" xfId="31640"/>
    <cellStyle name="好_2006年全省财力计算表（中央、决算）_19基金转移支付表" xfId="31641"/>
    <cellStyle name="好_2006年全省财力计算表（中央、决算）_19基金转移支付表 10" xfId="31642"/>
    <cellStyle name="好_2006年全省财力计算表（中央、决算）_19基金转移支付表 11" xfId="31643"/>
    <cellStyle name="好_2006年全省财力计算表（中央、决算）_19基金转移支付表 12" xfId="31644"/>
    <cellStyle name="好_2006年全省财力计算表（中央、决算）_19基金转移支付表 13" xfId="31645"/>
    <cellStyle name="好_2006年全省财力计算表（中央、决算）_19基金转移支付表 14" xfId="31646"/>
    <cellStyle name="好_2006年全省财力计算表（中央、决算）_19基金转移支付表 15" xfId="31647"/>
    <cellStyle name="好_2006年全省财力计算表（中央、决算）_19基金转移支付表 16" xfId="31648"/>
    <cellStyle name="好_2006年全省财力计算表（中央、决算）_19基金转移支付表 17" xfId="31649"/>
    <cellStyle name="好_2006年全省财力计算表（中央、决算）_19基金转移支付表 18" xfId="31650"/>
    <cellStyle name="好_2006年全省财力计算表（中央、决算）_19基金转移支付表 2" xfId="31651"/>
    <cellStyle name="好_2006年全省财力计算表（中央、决算）_19基金转移支付表 3" xfId="31652"/>
    <cellStyle name="好_2006年全省财力计算表（中央、决算）_19基金转移支付表 4" xfId="31653"/>
    <cellStyle name="好_2006年全省财力计算表（中央、决算）_19基金转移支付表 5" xfId="31654"/>
    <cellStyle name="好_2006年全省财力计算表（中央、决算）_19基金转移支付表 6" xfId="31655"/>
    <cellStyle name="好_2006年全省财力计算表（中央、决算）_19基金转移支付表 7" xfId="31656"/>
    <cellStyle name="好_2006年全省财力计算表（中央、决算）_19基金转移支付表 8" xfId="31657"/>
    <cellStyle name="好_2006年全省财力计算表（中央、决算）_19基金转移支付表 9" xfId="31658"/>
    <cellStyle name="好_2006年全省财力计算表（中央、决算）_19全县一般支" xfId="31659"/>
    <cellStyle name="好_2006年全省财力计算表（中央、决算）_19全县一般支 10" xfId="31660"/>
    <cellStyle name="好_2006年全省财力计算表（中央、决算）_19全县一般支 11" xfId="31661"/>
    <cellStyle name="好_2006年全省财力计算表（中央、决算）_19全县一般支 12" xfId="31662"/>
    <cellStyle name="好_2006年全省财力计算表（中央、决算）_19全县一般支 13" xfId="31663"/>
    <cellStyle name="好_2006年全省财力计算表（中央、决算）_19全县一般支 14" xfId="31664"/>
    <cellStyle name="好_2006年全省财力计算表（中央、决算）_19全县一般支 15" xfId="31665"/>
    <cellStyle name="好_2006年全省财力计算表（中央、决算）_19全县一般支 16" xfId="31666"/>
    <cellStyle name="好_2006年全省财力计算表（中央、决算）_19全县一般支 17" xfId="31667"/>
    <cellStyle name="好_2006年全省财力计算表（中央、决算）_19全县一般支 18" xfId="31668"/>
    <cellStyle name="好_2006年全省财力计算表（中央、决算）_19全县一般支 2" xfId="31669"/>
    <cellStyle name="好_2006年全省财力计算表（中央、决算）_19全县一般支 3" xfId="31670"/>
    <cellStyle name="好_2006年全省财力计算表（中央、决算）_19全县一般支 4" xfId="31671"/>
    <cellStyle name="好_2006年全省财力计算表（中央、决算）_19全县一般支 5" xfId="31672"/>
    <cellStyle name="好_2006年全省财力计算表（中央、决算）_19全县一般支 6" xfId="31673"/>
    <cellStyle name="好_2006年全省财力计算表（中央、决算）_19全县一般支 7" xfId="31674"/>
    <cellStyle name="好_2006年全省财力计算表（中央、决算）_19全县一般支 8" xfId="31675"/>
    <cellStyle name="好_2006年全省财力计算表（中央、决算）_19全县一般支 9" xfId="31676"/>
    <cellStyle name="好_2006年全省财力计算表（中央、决算）_Sheet3" xfId="31677"/>
    <cellStyle name="好_2006年全省财力计算表（中央、决算）_Sheet3 10" xfId="31678"/>
    <cellStyle name="好_2006年全省财力计算表（中央、决算）_Sheet3 11" xfId="31679"/>
    <cellStyle name="好_2006年全省财力计算表（中央、决算）_Sheet3 12" xfId="31680"/>
    <cellStyle name="好_2006年全省财力计算表（中央、决算）_Sheet3 13" xfId="31681"/>
    <cellStyle name="好_2006年全省财力计算表（中央、决算）_Sheet3 14" xfId="31682"/>
    <cellStyle name="好_2006年全省财力计算表（中央、决算）_Sheet3 15" xfId="31683"/>
    <cellStyle name="好_2006年全省财力计算表（中央、决算）_Sheet3 16" xfId="31684"/>
    <cellStyle name="好_2006年全省财力计算表（中央、决算）_Sheet3 17" xfId="31685"/>
    <cellStyle name="好_2006年全省财力计算表（中央、决算）_Sheet3 18" xfId="31686"/>
    <cellStyle name="好_2006年全省财力计算表（中央、决算）_Sheet3 2" xfId="31687"/>
    <cellStyle name="好_2006年全省财力计算表（中央、决算）_Sheet3 3" xfId="31688"/>
    <cellStyle name="好_2006年全省财力计算表（中央、决算）_Sheet3 4" xfId="31689"/>
    <cellStyle name="好_2006年全省财力计算表（中央、决算）_Sheet3 5" xfId="31690"/>
    <cellStyle name="好_2006年全省财力计算表（中央、决算）_Sheet3 6" xfId="31691"/>
    <cellStyle name="好_2006年全省财力计算表（中央、决算）_Sheet3 7" xfId="31692"/>
    <cellStyle name="好_2006年全省财力计算表（中央、决算）_Sheet3 8" xfId="31693"/>
    <cellStyle name="好_2006年全省财力计算表（中央、决算）_Sheet3 9" xfId="31694"/>
    <cellStyle name="好_2006年全省财力计算表（中央、决算）_古塔" xfId="31695"/>
    <cellStyle name="好_2006年全省财力计算表（中央、决算）_义县" xfId="31696"/>
    <cellStyle name="好_2006年水利统计指标统计表" xfId="31697"/>
    <cellStyle name="好_2006年水利统计指标统计表_19基金转移支付表" xfId="31698"/>
    <cellStyle name="好_2006年水利统计指标统计表_19基金转移支付表 10" xfId="31699"/>
    <cellStyle name="好_2006年水利统计指标统计表_19基金转移支付表 11" xfId="31700"/>
    <cellStyle name="好_2006年水利统计指标统计表_19基金转移支付表 12" xfId="31701"/>
    <cellStyle name="好_2006年水利统计指标统计表_19基金转移支付表 13" xfId="31702"/>
    <cellStyle name="好_2006年水利统计指标统计表_19基金转移支付表 14" xfId="31703"/>
    <cellStyle name="好_2006年水利统计指标统计表_19基金转移支付表 15" xfId="31704"/>
    <cellStyle name="好_2006年水利统计指标统计表_19基金转移支付表 16" xfId="31705"/>
    <cellStyle name="好_2006年水利统计指标统计表_19基金转移支付表 17" xfId="31706"/>
    <cellStyle name="好_2006年水利统计指标统计表_19基金转移支付表 18" xfId="31707"/>
    <cellStyle name="好_2006年水利统计指标统计表_19基金转移支付表 2" xfId="31708"/>
    <cellStyle name="好_2006年水利统计指标统计表_19基金转移支付表 3" xfId="31709"/>
    <cellStyle name="好_2006年水利统计指标统计表_19基金转移支付表 4" xfId="31710"/>
    <cellStyle name="好_2006年水利统计指标统计表_19基金转移支付表 5" xfId="31711"/>
    <cellStyle name="好_2006年水利统计指标统计表_19基金转移支付表 6" xfId="31712"/>
    <cellStyle name="好_2006年水利统计指标统计表_19基金转移支付表 7" xfId="31713"/>
    <cellStyle name="好_2006年水利统计指标统计表_19基金转移支付表 8" xfId="31714"/>
    <cellStyle name="好_2006年水利统计指标统计表_19基金转移支付表 9" xfId="31715"/>
    <cellStyle name="好_2006年水利统计指标统计表_19全县一般支" xfId="31716"/>
    <cellStyle name="好_2006年水利统计指标统计表_19全县一般支 10" xfId="31717"/>
    <cellStyle name="好_2006年水利统计指标统计表_19全县一般支 11" xfId="31718"/>
    <cellStyle name="好_2006年水利统计指标统计表_19全县一般支 12" xfId="31719"/>
    <cellStyle name="好_2006年水利统计指标统计表_19全县一般支 13" xfId="31720"/>
    <cellStyle name="好_2006年水利统计指标统计表_19全县一般支 14" xfId="31721"/>
    <cellStyle name="好_2006年水利统计指标统计表_19全县一般支 15" xfId="31722"/>
    <cellStyle name="好_2006年水利统计指标统计表_19全县一般支 16" xfId="31723"/>
    <cellStyle name="好_2006年水利统计指标统计表_19全县一般支 17" xfId="31724"/>
    <cellStyle name="好_2006年水利统计指标统计表_19全县一般支 18" xfId="31725"/>
    <cellStyle name="好_2006年水利统计指标统计表_19全县一般支 2" xfId="31726"/>
    <cellStyle name="好_2006年水利统计指标统计表_19全县一般支 3" xfId="31727"/>
    <cellStyle name="好_2006年水利统计指标统计表_19全县一般支 4" xfId="31728"/>
    <cellStyle name="好_2006年水利统计指标统计表_19全县一般支 5" xfId="31729"/>
    <cellStyle name="好_2006年水利统计指标统计表_19全县一般支 6" xfId="31730"/>
    <cellStyle name="好_2006年水利统计指标统计表_19全县一般支 7" xfId="31731"/>
    <cellStyle name="好_2006年水利统计指标统计表_19全县一般支 8" xfId="31732"/>
    <cellStyle name="好_2006年水利统计指标统计表_19全县一般支 9" xfId="31733"/>
    <cellStyle name="好_2006年水利统计指标统计表_Sheet3" xfId="31734"/>
    <cellStyle name="好_2006年水利统计指标统计表_Sheet3 10" xfId="31735"/>
    <cellStyle name="好_2006年水利统计指标统计表_Sheet3 11" xfId="31736"/>
    <cellStyle name="好_2006年水利统计指标统计表_Sheet3 12" xfId="31737"/>
    <cellStyle name="好_2006年水利统计指标统计表_Sheet3 13" xfId="31738"/>
    <cellStyle name="好_2006年水利统计指标统计表_Sheet3 14" xfId="31739"/>
    <cellStyle name="好_2006年水利统计指标统计表_Sheet3 15" xfId="31740"/>
    <cellStyle name="好_2006年水利统计指标统计表_Sheet3 16" xfId="31741"/>
    <cellStyle name="好_2006年水利统计指标统计表_Sheet3 17" xfId="31742"/>
    <cellStyle name="好_2006年水利统计指标统计表_Sheet3 18" xfId="31743"/>
    <cellStyle name="好_2006年水利统计指标统计表_Sheet3 2" xfId="31744"/>
    <cellStyle name="好_2006年水利统计指标统计表_Sheet3 3" xfId="31745"/>
    <cellStyle name="好_2006年水利统计指标统计表_Sheet3 4" xfId="31746"/>
    <cellStyle name="好_2006年水利统计指标统计表_Sheet3 5" xfId="31747"/>
    <cellStyle name="好_2006年水利统计指标统计表_Sheet3 6" xfId="31748"/>
    <cellStyle name="好_2006年水利统计指标统计表_Sheet3 7" xfId="31749"/>
    <cellStyle name="好_2006年水利统计指标统计表_Sheet3 8" xfId="31750"/>
    <cellStyle name="好_2006年水利统计指标统计表_Sheet3 9" xfId="31751"/>
    <cellStyle name="好_2006年水利统计指标统计表_古塔" xfId="31752"/>
    <cellStyle name="好_2006年水利统计指标统计表_义县" xfId="31753"/>
    <cellStyle name="好_2007年收支情况及2008年收支预计表(汇总表)" xfId="31754"/>
    <cellStyle name="好_2007年收支情况及2008年收支预计表(汇总表)_19基金转移支付表" xfId="31755"/>
    <cellStyle name="好_2007年收支情况及2008年收支预计表(汇总表)_19基金转移支付表 10" xfId="31756"/>
    <cellStyle name="好_2007年收支情况及2008年收支预计表(汇总表)_19基金转移支付表 11" xfId="31757"/>
    <cellStyle name="好_2007年收支情况及2008年收支预计表(汇总表)_19基金转移支付表 12" xfId="31758"/>
    <cellStyle name="好_2007年收支情况及2008年收支预计表(汇总表)_19基金转移支付表 13" xfId="31759"/>
    <cellStyle name="好_2007年收支情况及2008年收支预计表(汇总表)_19基金转移支付表 14" xfId="31760"/>
    <cellStyle name="好_2007年收支情况及2008年收支预计表(汇总表)_19基金转移支付表 15" xfId="31761"/>
    <cellStyle name="好_2007年收支情况及2008年收支预计表(汇总表)_19基金转移支付表 16" xfId="31762"/>
    <cellStyle name="好_2007年收支情况及2008年收支预计表(汇总表)_19基金转移支付表 17" xfId="31763"/>
    <cellStyle name="好_2007年收支情况及2008年收支预计表(汇总表)_19基金转移支付表 18" xfId="31764"/>
    <cellStyle name="好_2007年收支情况及2008年收支预计表(汇总表)_19基金转移支付表 2" xfId="31765"/>
    <cellStyle name="好_2007年收支情况及2008年收支预计表(汇总表)_19基金转移支付表 3" xfId="31766"/>
    <cellStyle name="好_2007年收支情况及2008年收支预计表(汇总表)_19基金转移支付表 4" xfId="31767"/>
    <cellStyle name="好_2007年收支情况及2008年收支预计表(汇总表)_19基金转移支付表 5" xfId="31768"/>
    <cellStyle name="好_2007年收支情况及2008年收支预计表(汇总表)_19基金转移支付表 6" xfId="31769"/>
    <cellStyle name="好_2007年收支情况及2008年收支预计表(汇总表)_19基金转移支付表 7" xfId="31770"/>
    <cellStyle name="好_2007年收支情况及2008年收支预计表(汇总表)_19基金转移支付表 8" xfId="31771"/>
    <cellStyle name="好_2007年收支情况及2008年收支预计表(汇总表)_19基金转移支付表 9" xfId="31772"/>
    <cellStyle name="好_2007年收支情况及2008年收支预计表(汇总表)_19全县一般支" xfId="31773"/>
    <cellStyle name="好_2007年收支情况及2008年收支预计表(汇总表)_19全县一般支 10" xfId="31774"/>
    <cellStyle name="好_2007年收支情况及2008年收支预计表(汇总表)_19全县一般支 11" xfId="31775"/>
    <cellStyle name="好_2007年收支情况及2008年收支预计表(汇总表)_19全县一般支 12" xfId="31776"/>
    <cellStyle name="好_2007年收支情况及2008年收支预计表(汇总表)_19全县一般支 13" xfId="31777"/>
    <cellStyle name="好_2007年收支情况及2008年收支预计表(汇总表)_19全县一般支 14" xfId="31778"/>
    <cellStyle name="好_2007年收支情况及2008年收支预计表(汇总表)_19全县一般支 15" xfId="31779"/>
    <cellStyle name="好_2007年收支情况及2008年收支预计表(汇总表)_19全县一般支 16" xfId="31780"/>
    <cellStyle name="好_2007年收支情况及2008年收支预计表(汇总表)_19全县一般支 17" xfId="31781"/>
    <cellStyle name="好_2007年收支情况及2008年收支预计表(汇总表)_19全县一般支 18" xfId="31782"/>
    <cellStyle name="好_2007年收支情况及2008年收支预计表(汇总表)_19全县一般支 2" xfId="31783"/>
    <cellStyle name="好_2007年收支情况及2008年收支预计表(汇总表)_19全县一般支 3" xfId="31784"/>
    <cellStyle name="好_2007年收支情况及2008年收支预计表(汇总表)_19全县一般支 4" xfId="31785"/>
    <cellStyle name="好_2007年收支情况及2008年收支预计表(汇总表)_19全县一般支 5" xfId="31786"/>
    <cellStyle name="好_2007年收支情况及2008年收支预计表(汇总表)_19全县一般支 6" xfId="31787"/>
    <cellStyle name="好_2007年收支情况及2008年收支预计表(汇总表)_19全县一般支 7" xfId="31788"/>
    <cellStyle name="好_2007年收支情况及2008年收支预计表(汇总表)_19全县一般支 8" xfId="31789"/>
    <cellStyle name="好_2007年收支情况及2008年收支预计表(汇总表)_19全县一般支 9" xfId="31790"/>
    <cellStyle name="好_2007年收支情况及2008年收支预计表(汇总表)_Sheet3" xfId="31791"/>
    <cellStyle name="好_2007年收支情况及2008年收支预计表(汇总表)_Sheet3 10" xfId="31792"/>
    <cellStyle name="好_2007年收支情况及2008年收支预计表(汇总表)_Sheet3 11" xfId="31793"/>
    <cellStyle name="好_2007年收支情况及2008年收支预计表(汇总表)_Sheet3 12" xfId="31794"/>
    <cellStyle name="好_2007年收支情况及2008年收支预计表(汇总表)_Sheet3 13" xfId="31795"/>
    <cellStyle name="好_2007年收支情况及2008年收支预计表(汇总表)_Sheet3 14" xfId="31796"/>
    <cellStyle name="好_2007年收支情况及2008年收支预计表(汇总表)_Sheet3 15" xfId="31797"/>
    <cellStyle name="好_2007年收支情况及2008年收支预计表(汇总表)_Sheet3 16" xfId="31798"/>
    <cellStyle name="好_2007年收支情况及2008年收支预计表(汇总表)_Sheet3 17" xfId="31799"/>
    <cellStyle name="好_2007年收支情况及2008年收支预计表(汇总表)_Sheet3 18" xfId="31800"/>
    <cellStyle name="好_2007年收支情况及2008年收支预计表(汇总表)_Sheet3 2" xfId="31801"/>
    <cellStyle name="好_2007年收支情况及2008年收支预计表(汇总表)_Sheet3 3" xfId="31802"/>
    <cellStyle name="好_2007年收支情况及2008年收支预计表(汇总表)_Sheet3 4" xfId="31803"/>
    <cellStyle name="好_2007年收支情况及2008年收支预计表(汇总表)_Sheet3 5" xfId="31804"/>
    <cellStyle name="好_2007年收支情况及2008年收支预计表(汇总表)_Sheet3 6" xfId="31805"/>
    <cellStyle name="好_2007年收支情况及2008年收支预计表(汇总表)_Sheet3 7" xfId="31806"/>
    <cellStyle name="好_2007年收支情况及2008年收支预计表(汇总表)_Sheet3 8" xfId="31807"/>
    <cellStyle name="好_2007年收支情况及2008年收支预计表(汇总表)_Sheet3 9" xfId="31808"/>
    <cellStyle name="好_2007年收支情况及2008年收支预计表(汇总表)_古塔" xfId="31809"/>
    <cellStyle name="好_2007年收支情况及2008年收支预计表(汇总表)_义县" xfId="31810"/>
    <cellStyle name="好_2007年一般预算支出剔除" xfId="31811"/>
    <cellStyle name="好_2007年一般预算支出剔除_19基金转移支付表" xfId="31812"/>
    <cellStyle name="好_2007年一般预算支出剔除_19基金转移支付表 10" xfId="31813"/>
    <cellStyle name="好_2007年一般预算支出剔除_19基金转移支付表 11" xfId="31814"/>
    <cellStyle name="好_2007年一般预算支出剔除_19基金转移支付表 12" xfId="31815"/>
    <cellStyle name="好_2007年一般预算支出剔除_19基金转移支付表 13" xfId="31816"/>
    <cellStyle name="好_2007年一般预算支出剔除_19基金转移支付表 14" xfId="31817"/>
    <cellStyle name="好_2007年一般预算支出剔除_19基金转移支付表 15" xfId="31818"/>
    <cellStyle name="好_2007年一般预算支出剔除_19基金转移支付表 16" xfId="31819"/>
    <cellStyle name="好_2007年一般预算支出剔除_19基金转移支付表 17" xfId="31820"/>
    <cellStyle name="好_2007年一般预算支出剔除_19基金转移支付表 18" xfId="31821"/>
    <cellStyle name="好_2007年一般预算支出剔除_19基金转移支付表 2" xfId="31822"/>
    <cellStyle name="好_2007年一般预算支出剔除_19基金转移支付表 3" xfId="31823"/>
    <cellStyle name="好_2007年一般预算支出剔除_19基金转移支付表 4" xfId="31824"/>
    <cellStyle name="好_2007年一般预算支出剔除_19基金转移支付表 5" xfId="31825"/>
    <cellStyle name="好_2007年一般预算支出剔除_19基金转移支付表 6" xfId="31826"/>
    <cellStyle name="好_2007年一般预算支出剔除_19基金转移支付表 7" xfId="31827"/>
    <cellStyle name="好_2007年一般预算支出剔除_19基金转移支付表 8" xfId="31828"/>
    <cellStyle name="好_2007年一般预算支出剔除_19基金转移支付表 9" xfId="31829"/>
    <cellStyle name="好_2007年一般预算支出剔除_19全县一般支" xfId="31830"/>
    <cellStyle name="好_2007年一般预算支出剔除_19全县一般支 10" xfId="31831"/>
    <cellStyle name="好_2007年一般预算支出剔除_19全县一般支 11" xfId="31832"/>
    <cellStyle name="好_2007年一般预算支出剔除_19全县一般支 12" xfId="31833"/>
    <cellStyle name="好_2007年一般预算支出剔除_19全县一般支 13" xfId="31834"/>
    <cellStyle name="好_2007年一般预算支出剔除_19全县一般支 14" xfId="31835"/>
    <cellStyle name="好_2007年一般预算支出剔除_19全县一般支 15" xfId="31836"/>
    <cellStyle name="好_2007年一般预算支出剔除_19全县一般支 16" xfId="31837"/>
    <cellStyle name="好_2007年一般预算支出剔除_19全县一般支 17" xfId="31838"/>
    <cellStyle name="好_2007年一般预算支出剔除_19全县一般支 18" xfId="31839"/>
    <cellStyle name="好_2007年一般预算支出剔除_19全县一般支 2" xfId="31840"/>
    <cellStyle name="好_2007年一般预算支出剔除_19全县一般支 3" xfId="31841"/>
    <cellStyle name="好_2007年一般预算支出剔除_19全县一般支 4" xfId="31842"/>
    <cellStyle name="好_2007年一般预算支出剔除_19全县一般支 5" xfId="31843"/>
    <cellStyle name="好_2007年一般预算支出剔除_19全县一般支 6" xfId="31844"/>
    <cellStyle name="好_2007年一般预算支出剔除_19全县一般支 7" xfId="31845"/>
    <cellStyle name="好_2007年一般预算支出剔除_19全县一般支 8" xfId="31846"/>
    <cellStyle name="好_2007年一般预算支出剔除_19全县一般支 9" xfId="31847"/>
    <cellStyle name="好_2007年一般预算支出剔除_Sheet3" xfId="31848"/>
    <cellStyle name="好_2007年一般预算支出剔除_Sheet3 10" xfId="31849"/>
    <cellStyle name="好_2007年一般预算支出剔除_Sheet3 11" xfId="31850"/>
    <cellStyle name="好_2007年一般预算支出剔除_Sheet3 12" xfId="31851"/>
    <cellStyle name="好_2007年一般预算支出剔除_Sheet3 13" xfId="31852"/>
    <cellStyle name="好_2007年一般预算支出剔除_Sheet3 14" xfId="31853"/>
    <cellStyle name="好_2007年一般预算支出剔除_Sheet3 15" xfId="31854"/>
    <cellStyle name="好_2007年一般预算支出剔除_Sheet3 16" xfId="31855"/>
    <cellStyle name="好_2007年一般预算支出剔除_Sheet3 17" xfId="31856"/>
    <cellStyle name="好_2007年一般预算支出剔除_Sheet3 18" xfId="31857"/>
    <cellStyle name="好_2007年一般预算支出剔除_Sheet3 2" xfId="31858"/>
    <cellStyle name="好_2007年一般预算支出剔除_Sheet3 3" xfId="31859"/>
    <cellStyle name="好_2007年一般预算支出剔除_Sheet3 4" xfId="31860"/>
    <cellStyle name="好_2007年一般预算支出剔除_Sheet3 5" xfId="31861"/>
    <cellStyle name="好_2007年一般预算支出剔除_Sheet3 6" xfId="31862"/>
    <cellStyle name="好_2007年一般预算支出剔除_Sheet3 7" xfId="31863"/>
    <cellStyle name="好_2007年一般预算支出剔除_Sheet3 8" xfId="31864"/>
    <cellStyle name="好_2007年一般预算支出剔除_Sheet3 9" xfId="31865"/>
    <cellStyle name="好_2007年一般预算支出剔除_古塔" xfId="31866"/>
    <cellStyle name="好_2007年一般预算支出剔除_义县" xfId="31867"/>
    <cellStyle name="好_2007一般预算支出口径剔除表" xfId="31868"/>
    <cellStyle name="好_2007一般预算支出口径剔除表_19基金转移支付表" xfId="31869"/>
    <cellStyle name="好_2007一般预算支出口径剔除表_19基金转移支付表 10" xfId="31870"/>
    <cellStyle name="好_2007一般预算支出口径剔除表_19基金转移支付表 11" xfId="31871"/>
    <cellStyle name="好_2007一般预算支出口径剔除表_19基金转移支付表 12" xfId="31872"/>
    <cellStyle name="好_2007一般预算支出口径剔除表_19基金转移支付表 13" xfId="31873"/>
    <cellStyle name="好_2007一般预算支出口径剔除表_19基金转移支付表 14" xfId="31874"/>
    <cellStyle name="好_2007一般预算支出口径剔除表_19基金转移支付表 15" xfId="31875"/>
    <cellStyle name="好_2007一般预算支出口径剔除表_19基金转移支付表 16" xfId="31876"/>
    <cellStyle name="好_2007一般预算支出口径剔除表_19基金转移支付表 17" xfId="31877"/>
    <cellStyle name="好_2007一般预算支出口径剔除表_19基金转移支付表 18" xfId="31878"/>
    <cellStyle name="好_2007一般预算支出口径剔除表_19基金转移支付表 2" xfId="31879"/>
    <cellStyle name="好_2007一般预算支出口径剔除表_19基金转移支付表 3" xfId="31880"/>
    <cellStyle name="好_2007一般预算支出口径剔除表_19基金转移支付表 4" xfId="31881"/>
    <cellStyle name="好_2007一般预算支出口径剔除表_19基金转移支付表 5" xfId="31882"/>
    <cellStyle name="好_2007一般预算支出口径剔除表_19基金转移支付表 6" xfId="31883"/>
    <cellStyle name="好_2007一般预算支出口径剔除表_19基金转移支付表 7" xfId="31884"/>
    <cellStyle name="好_2007一般预算支出口径剔除表_19基金转移支付表 8" xfId="31885"/>
    <cellStyle name="好_2007一般预算支出口径剔除表_19基金转移支付表 9" xfId="31886"/>
    <cellStyle name="好_2007一般预算支出口径剔除表_19全县一般支" xfId="31887"/>
    <cellStyle name="好_2007一般预算支出口径剔除表_19全县一般支 10" xfId="31888"/>
    <cellStyle name="好_2007一般预算支出口径剔除表_19全县一般支 11" xfId="31889"/>
    <cellStyle name="好_2007一般预算支出口径剔除表_19全县一般支 12" xfId="31890"/>
    <cellStyle name="好_2007一般预算支出口径剔除表_19全县一般支 13" xfId="31891"/>
    <cellStyle name="好_2007一般预算支出口径剔除表_19全县一般支 14" xfId="31892"/>
    <cellStyle name="好_2007一般预算支出口径剔除表_19全县一般支 15" xfId="31893"/>
    <cellStyle name="好_2007一般预算支出口径剔除表_19全县一般支 16" xfId="31894"/>
    <cellStyle name="好_2007一般预算支出口径剔除表_19全县一般支 17" xfId="31895"/>
    <cellStyle name="好_2007一般预算支出口径剔除表_19全县一般支 18" xfId="31896"/>
    <cellStyle name="好_2007一般预算支出口径剔除表_19全县一般支 2" xfId="31897"/>
    <cellStyle name="好_2007一般预算支出口径剔除表_19全县一般支 3" xfId="31898"/>
    <cellStyle name="好_2007一般预算支出口径剔除表_19全县一般支 4" xfId="31899"/>
    <cellStyle name="好_2007一般预算支出口径剔除表_19全县一般支 5" xfId="31900"/>
    <cellStyle name="好_2007一般预算支出口径剔除表_19全县一般支 6" xfId="31901"/>
    <cellStyle name="好_2007一般预算支出口径剔除表_19全县一般支 7" xfId="31902"/>
    <cellStyle name="好_2007一般预算支出口径剔除表_19全县一般支 8" xfId="31903"/>
    <cellStyle name="好_2007一般预算支出口径剔除表_19全县一般支 9" xfId="31904"/>
    <cellStyle name="好_2007一般预算支出口径剔除表_Sheet3" xfId="31905"/>
    <cellStyle name="好_2007一般预算支出口径剔除表_Sheet3 10" xfId="31906"/>
    <cellStyle name="好_2007一般预算支出口径剔除表_Sheet3 11" xfId="31907"/>
    <cellStyle name="好_2007一般预算支出口径剔除表_Sheet3 12" xfId="31908"/>
    <cellStyle name="好_2007一般预算支出口径剔除表_Sheet3 13" xfId="31909"/>
    <cellStyle name="好_2007一般预算支出口径剔除表_Sheet3 14" xfId="31910"/>
    <cellStyle name="好_2007一般预算支出口径剔除表_Sheet3 15" xfId="31911"/>
    <cellStyle name="好_2007一般预算支出口径剔除表_Sheet3 16" xfId="31912"/>
    <cellStyle name="好_2007一般预算支出口径剔除表_Sheet3 17" xfId="31913"/>
    <cellStyle name="好_2007一般预算支出口径剔除表_Sheet3 18" xfId="31914"/>
    <cellStyle name="好_2007一般预算支出口径剔除表_Sheet3 2" xfId="31915"/>
    <cellStyle name="好_2007一般预算支出口径剔除表_Sheet3 3" xfId="31916"/>
    <cellStyle name="好_2007一般预算支出口径剔除表_Sheet3 4" xfId="31917"/>
    <cellStyle name="好_2007一般预算支出口径剔除表_Sheet3 5" xfId="31918"/>
    <cellStyle name="好_2007一般预算支出口径剔除表_Sheet3 6" xfId="31919"/>
    <cellStyle name="好_2007一般预算支出口径剔除表_Sheet3 7" xfId="31920"/>
    <cellStyle name="好_2007一般预算支出口径剔除表_Sheet3 8" xfId="31921"/>
    <cellStyle name="好_2007一般预算支出口径剔除表_Sheet3 9" xfId="31922"/>
    <cellStyle name="好_2007一般预算支出口径剔除表_古塔" xfId="31923"/>
    <cellStyle name="好_2007一般预算支出口径剔除表_义县" xfId="31924"/>
    <cellStyle name="好_2008计算资料（8月5）" xfId="31925"/>
    <cellStyle name="好_2008计算资料（8月5）_古塔" xfId="31926"/>
    <cellStyle name="好_2008计算资料（8月5）_义县" xfId="31927"/>
    <cellStyle name="好_2008年全省汇总收支计算表" xfId="31928"/>
    <cellStyle name="好_2008年全省汇总收支计算表_19基金转移支付表" xfId="31929"/>
    <cellStyle name="好_2008年全省汇总收支计算表_19基金转移支付表 10" xfId="31930"/>
    <cellStyle name="好_2008年全省汇总收支计算表_19基金转移支付表 11" xfId="31931"/>
    <cellStyle name="好_2008年全省汇总收支计算表_19基金转移支付表 12" xfId="31932"/>
    <cellStyle name="好_2008年全省汇总收支计算表_19基金转移支付表 13" xfId="31933"/>
    <cellStyle name="好_2008年全省汇总收支计算表_19基金转移支付表 14" xfId="31934"/>
    <cellStyle name="好_2008年全省汇总收支计算表_19基金转移支付表 15" xfId="31935"/>
    <cellStyle name="好_2008年全省汇总收支计算表_19基金转移支付表 16" xfId="31936"/>
    <cellStyle name="好_2008年全省汇总收支计算表_19基金转移支付表 17" xfId="31937"/>
    <cellStyle name="好_2008年全省汇总收支计算表_19基金转移支付表 18" xfId="31938"/>
    <cellStyle name="好_2008年全省汇总收支计算表_19基金转移支付表 2" xfId="31939"/>
    <cellStyle name="好_2008年全省汇总收支计算表_19基金转移支付表 3" xfId="31940"/>
    <cellStyle name="好_2008年全省汇总收支计算表_19基金转移支付表 4" xfId="31941"/>
    <cellStyle name="好_2008年全省汇总收支计算表_19基金转移支付表 5" xfId="31942"/>
    <cellStyle name="好_2008年全省汇总收支计算表_19基金转移支付表 6" xfId="31943"/>
    <cellStyle name="好_2008年全省汇总收支计算表_19基金转移支付表 7" xfId="31944"/>
    <cellStyle name="好_2008年全省汇总收支计算表_19基金转移支付表 8" xfId="31945"/>
    <cellStyle name="好_2008年全省汇总收支计算表_19基金转移支付表 9" xfId="31946"/>
    <cellStyle name="好_2008年全省汇总收支计算表_19全县一般支" xfId="31947"/>
    <cellStyle name="好_2008年全省汇总收支计算表_19全县一般支 10" xfId="31948"/>
    <cellStyle name="好_2008年全省汇总收支计算表_19全县一般支 11" xfId="31949"/>
    <cellStyle name="好_2008年全省汇总收支计算表_19全县一般支 12" xfId="31950"/>
    <cellStyle name="好_2008年全省汇总收支计算表_19全县一般支 13" xfId="31951"/>
    <cellStyle name="好_2008年全省汇总收支计算表_19全县一般支 14" xfId="31952"/>
    <cellStyle name="好_2008年全省汇总收支计算表_19全县一般支 15" xfId="31953"/>
    <cellStyle name="好_2008年全省汇总收支计算表_19全县一般支 16" xfId="31954"/>
    <cellStyle name="好_2008年全省汇总收支计算表_19全县一般支 17" xfId="31955"/>
    <cellStyle name="好_2008年全省汇总收支计算表_19全县一般支 18" xfId="31956"/>
    <cellStyle name="好_2008年全省汇总收支计算表_19全县一般支 2" xfId="31957"/>
    <cellStyle name="好_2008年全省汇总收支计算表_19全县一般支 3" xfId="31958"/>
    <cellStyle name="好_2008年全省汇总收支计算表_19全县一般支 4" xfId="31959"/>
    <cellStyle name="好_2008年全省汇总收支计算表_19全县一般支 5" xfId="31960"/>
    <cellStyle name="好_2008年全省汇总收支计算表_19全县一般支 6" xfId="31961"/>
    <cellStyle name="好_2008年全省汇总收支计算表_19全县一般支 7" xfId="31962"/>
    <cellStyle name="好_2008年全省汇总收支计算表_19全县一般支 8" xfId="31963"/>
    <cellStyle name="好_2008年全省汇总收支计算表_19全县一般支 9" xfId="31964"/>
    <cellStyle name="好_2008年全省汇总收支计算表_Sheet3" xfId="31965"/>
    <cellStyle name="好_2008年全省汇总收支计算表_Sheet3 10" xfId="31966"/>
    <cellStyle name="好_2008年全省汇总收支计算表_Sheet3 11" xfId="31967"/>
    <cellStyle name="好_2008年全省汇总收支计算表_Sheet3 12" xfId="31968"/>
    <cellStyle name="好_2008年全省汇总收支计算表_Sheet3 13" xfId="31969"/>
    <cellStyle name="好_2008年全省汇总收支计算表_Sheet3 14" xfId="31970"/>
    <cellStyle name="好_2008年全省汇总收支计算表_Sheet3 15" xfId="31971"/>
    <cellStyle name="好_2008年全省汇总收支计算表_Sheet3 16" xfId="31972"/>
    <cellStyle name="好_2008年全省汇总收支计算表_Sheet3 17" xfId="31973"/>
    <cellStyle name="好_2008年全省汇总收支计算表_Sheet3 18" xfId="31974"/>
    <cellStyle name="好_2008年全省汇总收支计算表_Sheet3 2" xfId="31975"/>
    <cellStyle name="好_2008年全省汇总收支计算表_Sheet3 3" xfId="31976"/>
    <cellStyle name="好_2008年全省汇总收支计算表_Sheet3 4" xfId="31977"/>
    <cellStyle name="好_2008年全省汇总收支计算表_Sheet3 5" xfId="31978"/>
    <cellStyle name="好_2008年全省汇总收支计算表_Sheet3 6" xfId="31979"/>
    <cellStyle name="好_2008年全省汇总收支计算表_Sheet3 7" xfId="31980"/>
    <cellStyle name="好_2008年全省汇总收支计算表_Sheet3 8" xfId="31981"/>
    <cellStyle name="好_2008年全省汇总收支计算表_Sheet3 9" xfId="31982"/>
    <cellStyle name="好_2008年全省汇总收支计算表_古塔" xfId="31983"/>
    <cellStyle name="好_2008年全省汇总收支计算表_义县" xfId="31984"/>
    <cellStyle name="好_2008年一般预算支出预计" xfId="31985"/>
    <cellStyle name="好_2008年一般预算支出预计_19基金转移支付表" xfId="31986"/>
    <cellStyle name="好_2008年一般预算支出预计_19基金转移支付表 10" xfId="31987"/>
    <cellStyle name="好_2008年一般预算支出预计_19基金转移支付表 11" xfId="31988"/>
    <cellStyle name="好_2008年一般预算支出预计_19基金转移支付表 12" xfId="31989"/>
    <cellStyle name="好_2008年一般预算支出预计_19基金转移支付表 13" xfId="31990"/>
    <cellStyle name="好_2008年一般预算支出预计_19基金转移支付表 14" xfId="31991"/>
    <cellStyle name="好_2008年一般预算支出预计_19基金转移支付表 15" xfId="31992"/>
    <cellStyle name="好_2008年一般预算支出预计_19基金转移支付表 16" xfId="31993"/>
    <cellStyle name="好_2008年一般预算支出预计_19基金转移支付表 17" xfId="31994"/>
    <cellStyle name="好_2008年一般预算支出预计_19基金转移支付表 18" xfId="31995"/>
    <cellStyle name="好_2008年一般预算支出预计_19基金转移支付表 2" xfId="31996"/>
    <cellStyle name="好_2008年一般预算支出预计_19基金转移支付表 3" xfId="31997"/>
    <cellStyle name="好_2008年一般预算支出预计_19基金转移支付表 4" xfId="31998"/>
    <cellStyle name="好_2008年一般预算支出预计_19基金转移支付表 5" xfId="31999"/>
    <cellStyle name="好_2008年一般预算支出预计_19基金转移支付表 6" xfId="32000"/>
    <cellStyle name="好_2008年一般预算支出预计_19基金转移支付表 7" xfId="32001"/>
    <cellStyle name="好_2008年一般预算支出预计_19基金转移支付表 8" xfId="32002"/>
    <cellStyle name="好_2008年一般预算支出预计_19基金转移支付表 9" xfId="32003"/>
    <cellStyle name="好_2008年一般预算支出预计_19全县一般支" xfId="32004"/>
    <cellStyle name="好_2008年一般预算支出预计_19全县一般支 10" xfId="32005"/>
    <cellStyle name="好_2008年一般预算支出预计_19全县一般支 11" xfId="32006"/>
    <cellStyle name="好_2008年一般预算支出预计_19全县一般支 12" xfId="32007"/>
    <cellStyle name="好_2008年一般预算支出预计_19全县一般支 13" xfId="32008"/>
    <cellStyle name="好_2008年一般预算支出预计_19全县一般支 14" xfId="32009"/>
    <cellStyle name="好_2008年一般预算支出预计_19全县一般支 15" xfId="32010"/>
    <cellStyle name="好_2008年一般预算支出预计_19全县一般支 16" xfId="32011"/>
    <cellStyle name="好_2008年一般预算支出预计_19全县一般支 17" xfId="32012"/>
    <cellStyle name="好_2008年一般预算支出预计_19全县一般支 18" xfId="32013"/>
    <cellStyle name="好_2008年一般预算支出预计_19全县一般支 2" xfId="32014"/>
    <cellStyle name="好_2008年一般预算支出预计_19全县一般支 3" xfId="32015"/>
    <cellStyle name="好_2008年一般预算支出预计_19全县一般支 4" xfId="32016"/>
    <cellStyle name="好_2008年一般预算支出预计_19全县一般支 5" xfId="32017"/>
    <cellStyle name="好_2008年一般预算支出预计_19全县一般支 6" xfId="32018"/>
    <cellStyle name="好_2008年一般预算支出预计_19全县一般支 7" xfId="32019"/>
    <cellStyle name="好_2008年一般预算支出预计_19全县一般支 8" xfId="32020"/>
    <cellStyle name="好_2008年一般预算支出预计_19全县一般支 9" xfId="32021"/>
    <cellStyle name="好_2008年一般预算支出预计_Sheet3" xfId="32022"/>
    <cellStyle name="好_2008年一般预算支出预计_Sheet3 10" xfId="32023"/>
    <cellStyle name="好_2008年一般预算支出预计_Sheet3 11" xfId="32024"/>
    <cellStyle name="好_2008年一般预算支出预计_Sheet3 12" xfId="32025"/>
    <cellStyle name="好_2008年一般预算支出预计_Sheet3 13" xfId="32026"/>
    <cellStyle name="好_2008年一般预算支出预计_Sheet3 14" xfId="32027"/>
    <cellStyle name="好_2008年一般预算支出预计_Sheet3 15" xfId="32028"/>
    <cellStyle name="好_2008年一般预算支出预计_Sheet3 16" xfId="32029"/>
    <cellStyle name="好_2008年一般预算支出预计_Sheet3 17" xfId="32030"/>
    <cellStyle name="好_2008年一般预算支出预计_Sheet3 18" xfId="32031"/>
    <cellStyle name="好_2008年一般预算支出预计_Sheet3 2" xfId="32032"/>
    <cellStyle name="好_2008年一般预算支出预计_Sheet3 3" xfId="32033"/>
    <cellStyle name="好_2008年一般预算支出预计_Sheet3 4" xfId="32034"/>
    <cellStyle name="好_2008年一般预算支出预计_Sheet3 5" xfId="32035"/>
    <cellStyle name="好_2008年一般预算支出预计_Sheet3 6" xfId="32036"/>
    <cellStyle name="好_2008年一般预算支出预计_Sheet3 7" xfId="32037"/>
    <cellStyle name="好_2008年一般预算支出预计_Sheet3 8" xfId="32038"/>
    <cellStyle name="好_2008年一般预算支出预计_Sheet3 9" xfId="32039"/>
    <cellStyle name="好_2008年一般预算支出预计_古塔" xfId="32040"/>
    <cellStyle name="好_2008年一般预算支出预计_义县" xfId="32041"/>
    <cellStyle name="好_2008年预计支出与2007年对比" xfId="32042"/>
    <cellStyle name="好_2008年预计支出与2007年对比_19基金转移支付表" xfId="32043"/>
    <cellStyle name="好_2008年预计支出与2007年对比_19基金转移支付表 10" xfId="32044"/>
    <cellStyle name="好_2008年预计支出与2007年对比_19基金转移支付表 11" xfId="32045"/>
    <cellStyle name="好_2008年预计支出与2007年对比_19基金转移支付表 12" xfId="32046"/>
    <cellStyle name="好_2008年预计支出与2007年对比_19基金转移支付表 13" xfId="32047"/>
    <cellStyle name="好_2008年预计支出与2007年对比_19基金转移支付表 14" xfId="32048"/>
    <cellStyle name="好_2008年预计支出与2007年对比_19基金转移支付表 15" xfId="32049"/>
    <cellStyle name="好_2008年预计支出与2007年对比_19基金转移支付表 16" xfId="32050"/>
    <cellStyle name="好_2008年预计支出与2007年对比_19基金转移支付表 17" xfId="32051"/>
    <cellStyle name="好_2008年预计支出与2007年对比_19基金转移支付表 18" xfId="32052"/>
    <cellStyle name="好_2008年预计支出与2007年对比_19基金转移支付表 2" xfId="32053"/>
    <cellStyle name="好_2008年预计支出与2007年对比_19基金转移支付表 3" xfId="32054"/>
    <cellStyle name="好_2008年预计支出与2007年对比_19基金转移支付表 4" xfId="32055"/>
    <cellStyle name="好_2008年预计支出与2007年对比_19基金转移支付表 5" xfId="32056"/>
    <cellStyle name="好_2008年预计支出与2007年对比_19基金转移支付表 6" xfId="32057"/>
    <cellStyle name="好_2008年预计支出与2007年对比_19基金转移支付表 7" xfId="32058"/>
    <cellStyle name="好_2008年预计支出与2007年对比_19基金转移支付表 8" xfId="32059"/>
    <cellStyle name="好_2008年预计支出与2007年对比_19基金转移支付表 9" xfId="32060"/>
    <cellStyle name="好_2008年预计支出与2007年对比_19全县一般支" xfId="32061"/>
    <cellStyle name="好_2008年预计支出与2007年对比_19全县一般支 10" xfId="32062"/>
    <cellStyle name="好_2008年预计支出与2007年对比_19全县一般支 11" xfId="32063"/>
    <cellStyle name="好_2008年预计支出与2007年对比_19全县一般支 12" xfId="32064"/>
    <cellStyle name="好_2008年预计支出与2007年对比_19全县一般支 13" xfId="32065"/>
    <cellStyle name="好_2008年预计支出与2007年对比_19全县一般支 14" xfId="32066"/>
    <cellStyle name="好_2008年预计支出与2007年对比_19全县一般支 15" xfId="32067"/>
    <cellStyle name="好_2008年预计支出与2007年对比_19全县一般支 16" xfId="32068"/>
    <cellStyle name="好_2008年预计支出与2007年对比_19全县一般支 17" xfId="32069"/>
    <cellStyle name="好_2008年预计支出与2007年对比_19全县一般支 18" xfId="32070"/>
    <cellStyle name="好_2008年预计支出与2007年对比_19全县一般支 2" xfId="32071"/>
    <cellStyle name="好_2008年预计支出与2007年对比_19全县一般支 3" xfId="32072"/>
    <cellStyle name="好_2008年预计支出与2007年对比_19全县一般支 4" xfId="32073"/>
    <cellStyle name="好_2008年预计支出与2007年对比_19全县一般支 5" xfId="32074"/>
    <cellStyle name="好_2008年预计支出与2007年对比_19全县一般支 6" xfId="32075"/>
    <cellStyle name="好_2008年预计支出与2007年对比_19全县一般支 7" xfId="32076"/>
    <cellStyle name="好_2008年预计支出与2007年对比_19全县一般支 8" xfId="32077"/>
    <cellStyle name="好_2008年预计支出与2007年对比_19全县一般支 9" xfId="32078"/>
    <cellStyle name="好_2008年预计支出与2007年对比_Sheet3" xfId="32079"/>
    <cellStyle name="好_2008年预计支出与2007年对比_Sheet3 10" xfId="32080"/>
    <cellStyle name="好_2008年预计支出与2007年对比_Sheet3 11" xfId="32081"/>
    <cellStyle name="好_2008年预计支出与2007年对比_Sheet3 12" xfId="32082"/>
    <cellStyle name="好_2008年预计支出与2007年对比_Sheet3 13" xfId="32083"/>
    <cellStyle name="好_2008年预计支出与2007年对比_Sheet3 14" xfId="32084"/>
    <cellStyle name="好_2008年预计支出与2007年对比_Sheet3 15" xfId="32085"/>
    <cellStyle name="好_2008年预计支出与2007年对比_Sheet3 16" xfId="32086"/>
    <cellStyle name="好_2008年预计支出与2007年对比_Sheet3 17" xfId="32087"/>
    <cellStyle name="好_2008年预计支出与2007年对比_Sheet3 18" xfId="32088"/>
    <cellStyle name="好_2008年预计支出与2007年对比_Sheet3 2" xfId="32089"/>
    <cellStyle name="好_2008年预计支出与2007年对比_Sheet3 3" xfId="32090"/>
    <cellStyle name="好_2008年预计支出与2007年对比_Sheet3 4" xfId="32091"/>
    <cellStyle name="好_2008年预计支出与2007年对比_Sheet3 5" xfId="32092"/>
    <cellStyle name="好_2008年预计支出与2007年对比_Sheet3 6" xfId="32093"/>
    <cellStyle name="好_2008年预计支出与2007年对比_Sheet3 7" xfId="32094"/>
    <cellStyle name="好_2008年预计支出与2007年对比_Sheet3 8" xfId="32095"/>
    <cellStyle name="好_2008年预计支出与2007年对比_Sheet3 9" xfId="32096"/>
    <cellStyle name="好_2008年预计支出与2007年对比_古塔" xfId="32097"/>
    <cellStyle name="好_2008年预计支出与2007年对比_义县" xfId="32098"/>
    <cellStyle name="好_2008年支出调整" xfId="32099"/>
    <cellStyle name="好_2008年支出调整_19基金转移支付表" xfId="32100"/>
    <cellStyle name="好_2008年支出调整_19基金转移支付表 10" xfId="32101"/>
    <cellStyle name="好_2008年支出调整_19基金转移支付表 11" xfId="32102"/>
    <cellStyle name="好_2008年支出调整_19基金转移支付表 12" xfId="32103"/>
    <cellStyle name="好_2008年支出调整_19基金转移支付表 13" xfId="32104"/>
    <cellStyle name="好_2008年支出调整_19基金转移支付表 14" xfId="32105"/>
    <cellStyle name="好_2008年支出调整_19基金转移支付表 15" xfId="32106"/>
    <cellStyle name="好_2008年支出调整_19基金转移支付表 16" xfId="32107"/>
    <cellStyle name="好_2008年支出调整_19基金转移支付表 17" xfId="32108"/>
    <cellStyle name="好_2008年支出调整_19基金转移支付表 18" xfId="32109"/>
    <cellStyle name="好_2008年支出调整_19基金转移支付表 2" xfId="32110"/>
    <cellStyle name="好_2008年支出调整_19基金转移支付表 3" xfId="32111"/>
    <cellStyle name="好_2008年支出调整_19基金转移支付表 4" xfId="32112"/>
    <cellStyle name="好_2008年支出调整_19基金转移支付表 5" xfId="32113"/>
    <cellStyle name="好_2008年支出调整_19基金转移支付表 6" xfId="32114"/>
    <cellStyle name="好_2008年支出调整_19基金转移支付表 7" xfId="32115"/>
    <cellStyle name="好_2008年支出调整_19基金转移支付表 8" xfId="32116"/>
    <cellStyle name="好_2008年支出调整_19基金转移支付表 9" xfId="32117"/>
    <cellStyle name="好_2008年支出调整_19全县一般支" xfId="32118"/>
    <cellStyle name="好_2008年支出调整_19全县一般支 10" xfId="32119"/>
    <cellStyle name="好_2008年支出调整_19全县一般支 11" xfId="32120"/>
    <cellStyle name="好_2008年支出调整_19全县一般支 12" xfId="32121"/>
    <cellStyle name="好_2008年支出调整_19全县一般支 13" xfId="32122"/>
    <cellStyle name="好_2008年支出调整_19全县一般支 14" xfId="32123"/>
    <cellStyle name="好_2008年支出调整_19全县一般支 15" xfId="32124"/>
    <cellStyle name="好_2008年支出调整_19全县一般支 16" xfId="32125"/>
    <cellStyle name="好_2008年支出调整_19全县一般支 17" xfId="32126"/>
    <cellStyle name="好_2008年支出调整_19全县一般支 18" xfId="32127"/>
    <cellStyle name="好_2008年支出调整_19全县一般支 2" xfId="32128"/>
    <cellStyle name="好_2008年支出调整_19全县一般支 3" xfId="32129"/>
    <cellStyle name="好_2008年支出调整_19全县一般支 4" xfId="32130"/>
    <cellStyle name="好_2008年支出调整_19全县一般支 5" xfId="32131"/>
    <cellStyle name="好_2008年支出调整_19全县一般支 6" xfId="32132"/>
    <cellStyle name="好_2008年支出调整_19全县一般支 7" xfId="32133"/>
    <cellStyle name="好_2008年支出调整_19全县一般支 8" xfId="32134"/>
    <cellStyle name="好_2008年支出调整_19全县一般支 9" xfId="32135"/>
    <cellStyle name="好_2008年支出调整_Sheet3" xfId="32136"/>
    <cellStyle name="好_2008年支出调整_Sheet3 10" xfId="32137"/>
    <cellStyle name="好_2008年支出调整_Sheet3 11" xfId="32138"/>
    <cellStyle name="好_2008年支出调整_Sheet3 12" xfId="32139"/>
    <cellStyle name="好_2008年支出调整_Sheet3 13" xfId="32140"/>
    <cellStyle name="好_2008年支出调整_Sheet3 14" xfId="32141"/>
    <cellStyle name="好_2008年支出调整_Sheet3 15" xfId="32142"/>
    <cellStyle name="好_2008年支出调整_Sheet3 16" xfId="32143"/>
    <cellStyle name="好_2008年支出调整_Sheet3 17" xfId="32144"/>
    <cellStyle name="好_2008年支出调整_Sheet3 18" xfId="32145"/>
    <cellStyle name="好_2008年支出调整_Sheet3 2" xfId="32146"/>
    <cellStyle name="好_2008年支出调整_Sheet3 3" xfId="32147"/>
    <cellStyle name="好_2008年支出调整_Sheet3 4" xfId="32148"/>
    <cellStyle name="好_2008年支出调整_Sheet3 5" xfId="32149"/>
    <cellStyle name="好_2008年支出调整_Sheet3 6" xfId="32150"/>
    <cellStyle name="好_2008年支出调整_Sheet3 7" xfId="32151"/>
    <cellStyle name="好_2008年支出调整_Sheet3 8" xfId="32152"/>
    <cellStyle name="好_2008年支出调整_Sheet3 9" xfId="32153"/>
    <cellStyle name="好_2008年支出调整_古塔" xfId="32154"/>
    <cellStyle name="好_2008年支出调整_义县" xfId="32155"/>
    <cellStyle name="好_2008年支出核定" xfId="32156"/>
    <cellStyle name="好_2008年支出核定_19基金转移支付表" xfId="32157"/>
    <cellStyle name="好_2008年支出核定_19基金转移支付表 10" xfId="32158"/>
    <cellStyle name="好_2008年支出核定_19基金转移支付表 11" xfId="32159"/>
    <cellStyle name="好_2008年支出核定_19基金转移支付表 12" xfId="32160"/>
    <cellStyle name="好_2008年支出核定_19基金转移支付表 13" xfId="32161"/>
    <cellStyle name="好_2008年支出核定_19基金转移支付表 14" xfId="32162"/>
    <cellStyle name="好_2008年支出核定_19基金转移支付表 15" xfId="32163"/>
    <cellStyle name="好_2008年支出核定_19基金转移支付表 16" xfId="32164"/>
    <cellStyle name="好_2008年支出核定_19基金转移支付表 17" xfId="32165"/>
    <cellStyle name="好_2008年支出核定_19基金转移支付表 18" xfId="32166"/>
    <cellStyle name="好_2008年支出核定_19基金转移支付表 2" xfId="32167"/>
    <cellStyle name="好_2008年支出核定_19基金转移支付表 3" xfId="32168"/>
    <cellStyle name="好_2008年支出核定_19基金转移支付表 4" xfId="32169"/>
    <cellStyle name="好_2008年支出核定_19基金转移支付表 5" xfId="32170"/>
    <cellStyle name="好_2008年支出核定_19基金转移支付表 6" xfId="32171"/>
    <cellStyle name="好_2008年支出核定_19基金转移支付表 7" xfId="32172"/>
    <cellStyle name="好_2008年支出核定_19基金转移支付表 8" xfId="32173"/>
    <cellStyle name="好_2008年支出核定_19基金转移支付表 9" xfId="32174"/>
    <cellStyle name="好_2008年支出核定_19全县一般支" xfId="32175"/>
    <cellStyle name="好_2008年支出核定_19全县一般支 10" xfId="32176"/>
    <cellStyle name="好_2008年支出核定_19全县一般支 11" xfId="32177"/>
    <cellStyle name="好_2008年支出核定_19全县一般支 12" xfId="32178"/>
    <cellStyle name="好_2008年支出核定_19全县一般支 13" xfId="32179"/>
    <cellStyle name="好_2008年支出核定_19全县一般支 14" xfId="32180"/>
    <cellStyle name="好_2008年支出核定_19全县一般支 15" xfId="32181"/>
    <cellStyle name="好_2008年支出核定_19全县一般支 16" xfId="32182"/>
    <cellStyle name="好_2008年支出核定_19全县一般支 17" xfId="32183"/>
    <cellStyle name="好_2008年支出核定_19全县一般支 18" xfId="32184"/>
    <cellStyle name="好_2008年支出核定_19全县一般支 2" xfId="32185"/>
    <cellStyle name="好_2008年支出核定_19全县一般支 3" xfId="32186"/>
    <cellStyle name="好_2008年支出核定_19全县一般支 4" xfId="32187"/>
    <cellStyle name="好_2008年支出核定_19全县一般支 5" xfId="32188"/>
    <cellStyle name="好_2008年支出核定_19全县一般支 6" xfId="32189"/>
    <cellStyle name="好_2008年支出核定_19全县一般支 7" xfId="32190"/>
    <cellStyle name="好_2008年支出核定_19全县一般支 8" xfId="32191"/>
    <cellStyle name="好_2008年支出核定_19全县一般支 9" xfId="32192"/>
    <cellStyle name="好_2008年支出核定_Sheet3" xfId="32193"/>
    <cellStyle name="好_2008年支出核定_Sheet3 10" xfId="32194"/>
    <cellStyle name="好_2008年支出核定_Sheet3 11" xfId="32195"/>
    <cellStyle name="好_2008年支出核定_Sheet3 12" xfId="32196"/>
    <cellStyle name="好_2008年支出核定_Sheet3 13" xfId="32197"/>
    <cellStyle name="好_2008年支出核定_Sheet3 14" xfId="32198"/>
    <cellStyle name="好_2008年支出核定_Sheet3 15" xfId="32199"/>
    <cellStyle name="好_2008年支出核定_Sheet3 16" xfId="32200"/>
    <cellStyle name="好_2008年支出核定_Sheet3 17" xfId="32201"/>
    <cellStyle name="好_2008年支出核定_Sheet3 18" xfId="32202"/>
    <cellStyle name="好_2008年支出核定_Sheet3 2" xfId="32203"/>
    <cellStyle name="好_2008年支出核定_Sheet3 3" xfId="32204"/>
    <cellStyle name="好_2008年支出核定_Sheet3 4" xfId="32205"/>
    <cellStyle name="好_2008年支出核定_Sheet3 5" xfId="32206"/>
    <cellStyle name="好_2008年支出核定_Sheet3 6" xfId="32207"/>
    <cellStyle name="好_2008年支出核定_Sheet3 7" xfId="32208"/>
    <cellStyle name="好_2008年支出核定_Sheet3 8" xfId="32209"/>
    <cellStyle name="好_2008年支出核定_Sheet3 9" xfId="32210"/>
    <cellStyle name="好_2008年支出核定_古塔" xfId="32211"/>
    <cellStyle name="好_2008年支出核定_义县" xfId="32212"/>
    <cellStyle name="好_2011年收入预计报省厅" xfId="32213"/>
    <cellStyle name="好_2016年经济分类政府预算用表" xfId="32214"/>
    <cellStyle name="好_2016年经济分类政府预算用表_19基金转移支付表" xfId="32215"/>
    <cellStyle name="好_2016年经济分类政府预算用表_19基金转移支付表 10" xfId="32216"/>
    <cellStyle name="好_2016年经济分类政府预算用表_19基金转移支付表 11" xfId="32217"/>
    <cellStyle name="好_2016年经济分类政府预算用表_19基金转移支付表 12" xfId="32218"/>
    <cellStyle name="好_2016年经济分类政府预算用表_19基金转移支付表 13" xfId="32219"/>
    <cellStyle name="好_2016年经济分类政府预算用表_19基金转移支付表 14" xfId="32220"/>
    <cellStyle name="好_2016年经济分类政府预算用表_19基金转移支付表 15" xfId="32221"/>
    <cellStyle name="好_2016年经济分类政府预算用表_19基金转移支付表 16" xfId="32222"/>
    <cellStyle name="好_2016年经济分类政府预算用表_19基金转移支付表 17" xfId="32223"/>
    <cellStyle name="好_2016年经济分类政府预算用表_19基金转移支付表 18" xfId="32224"/>
    <cellStyle name="好_2016年经济分类政府预算用表_19基金转移支付表 2" xfId="32225"/>
    <cellStyle name="好_2016年经济分类政府预算用表_19基金转移支付表 3" xfId="32226"/>
    <cellStyle name="好_2016年经济分类政府预算用表_19基金转移支付表 4" xfId="32227"/>
    <cellStyle name="好_2016年经济分类政府预算用表_19基金转移支付表 5" xfId="32228"/>
    <cellStyle name="好_2016年经济分类政府预算用表_19基金转移支付表 6" xfId="32229"/>
    <cellStyle name="好_2016年经济分类政府预算用表_19基金转移支付表 7" xfId="32230"/>
    <cellStyle name="好_2016年经济分类政府预算用表_19基金转移支付表 8" xfId="32231"/>
    <cellStyle name="好_2016年经济分类政府预算用表_19基金转移支付表 9" xfId="32232"/>
    <cellStyle name="好_2016年经济分类政府预算用表_19全县一般支" xfId="32233"/>
    <cellStyle name="好_2016年经济分类政府预算用表_19全县一般支 10" xfId="32234"/>
    <cellStyle name="好_2016年经济分类政府预算用表_19全县一般支 11" xfId="32235"/>
    <cellStyle name="好_2016年经济分类政府预算用表_19全县一般支 12" xfId="32236"/>
    <cellStyle name="好_2016年经济分类政府预算用表_19全县一般支 13" xfId="32237"/>
    <cellStyle name="好_2016年经济分类政府预算用表_19全县一般支 14" xfId="32238"/>
    <cellStyle name="好_2016年经济分类政府预算用表_19全县一般支 15" xfId="32239"/>
    <cellStyle name="好_2016年经济分类政府预算用表_19全县一般支 16" xfId="32240"/>
    <cellStyle name="好_2016年经济分类政府预算用表_19全县一般支 17" xfId="32241"/>
    <cellStyle name="好_2016年经济分类政府预算用表_19全县一般支 18" xfId="32242"/>
    <cellStyle name="好_2016年经济分类政府预算用表_19全县一般支 2" xfId="32243"/>
    <cellStyle name="好_2016年经济分类政府预算用表_19全县一般支 3" xfId="32244"/>
    <cellStyle name="好_2016年经济分类政府预算用表_19全县一般支 4" xfId="32245"/>
    <cellStyle name="好_2016年经济分类政府预算用表_19全县一般支 5" xfId="32246"/>
    <cellStyle name="好_2016年经济分类政府预算用表_19全县一般支 6" xfId="32247"/>
    <cellStyle name="好_2016年经济分类政府预算用表_19全县一般支 7" xfId="32248"/>
    <cellStyle name="好_2016年经济分类政府预算用表_19全县一般支 8" xfId="32249"/>
    <cellStyle name="好_2016年经济分类政府预算用表_19全县一般支 9" xfId="32250"/>
    <cellStyle name="好_2016年经济分类政府预算用表_Sheet3" xfId="32251"/>
    <cellStyle name="好_2016年经济分类政府预算用表_Sheet3 10" xfId="32252"/>
    <cellStyle name="好_2016年经济分类政府预算用表_Sheet3 11" xfId="32253"/>
    <cellStyle name="好_2016年经济分类政府预算用表_Sheet3 12" xfId="32254"/>
    <cellStyle name="好_2016年经济分类政府预算用表_Sheet3 13" xfId="32255"/>
    <cellStyle name="好_2016年经济分类政府预算用表_Sheet3 14" xfId="32256"/>
    <cellStyle name="好_2016年经济分类政府预算用表_Sheet3 15" xfId="32257"/>
    <cellStyle name="好_2016年经济分类政府预算用表_Sheet3 16" xfId="32258"/>
    <cellStyle name="好_2016年经济分类政府预算用表_Sheet3 17" xfId="32259"/>
    <cellStyle name="好_2016年经济分类政府预算用表_Sheet3 18" xfId="32260"/>
    <cellStyle name="好_2016年经济分类政府预算用表_Sheet3 2" xfId="32261"/>
    <cellStyle name="好_2016年经济分类政府预算用表_Sheet3 3" xfId="32262"/>
    <cellStyle name="好_2016年经济分类政府预算用表_Sheet3 4" xfId="32263"/>
    <cellStyle name="好_2016年经济分类政府预算用表_Sheet3 5" xfId="32264"/>
    <cellStyle name="好_2016年经济分类政府预算用表_Sheet3 6" xfId="32265"/>
    <cellStyle name="好_2016年经济分类政府预算用表_Sheet3 7" xfId="32266"/>
    <cellStyle name="好_2016年经济分类政府预算用表_Sheet3 8" xfId="32267"/>
    <cellStyle name="好_2016年经济分类政府预算用表_Sheet3 9" xfId="32268"/>
    <cellStyle name="好_2016年市对下转移支付预算明细表(1)" xfId="32269"/>
    <cellStyle name="好_2016年市对下转移支付预算明细表(1)_19基金转移支付表" xfId="32270"/>
    <cellStyle name="好_2016年市对下转移支付预算明细表(1)_19基金转移支付表 10" xfId="32271"/>
    <cellStyle name="好_2016年市对下转移支付预算明细表(1)_19基金转移支付表 11" xfId="32272"/>
    <cellStyle name="好_2016年市对下转移支付预算明细表(1)_19基金转移支付表 12" xfId="32273"/>
    <cellStyle name="好_2016年市对下转移支付预算明细表(1)_19基金转移支付表 13" xfId="32274"/>
    <cellStyle name="好_2016年市对下转移支付预算明细表(1)_19基金转移支付表 14" xfId="32275"/>
    <cellStyle name="好_2016年市对下转移支付预算明细表(1)_19基金转移支付表 15" xfId="32276"/>
    <cellStyle name="好_2016年市对下转移支付预算明细表(1)_19基金转移支付表 16" xfId="32277"/>
    <cellStyle name="好_2016年市对下转移支付预算明细表(1)_19基金转移支付表 17" xfId="32278"/>
    <cellStyle name="好_2016年市对下转移支付预算明细表(1)_19基金转移支付表 18" xfId="32279"/>
    <cellStyle name="好_2016年市对下转移支付预算明细表(1)_19基金转移支付表 2" xfId="32280"/>
    <cellStyle name="好_2016年市对下转移支付预算明细表(1)_19基金转移支付表 3" xfId="32281"/>
    <cellStyle name="好_2016年市对下转移支付预算明细表(1)_19基金转移支付表 4" xfId="32282"/>
    <cellStyle name="好_2016年市对下转移支付预算明细表(1)_19基金转移支付表 5" xfId="32283"/>
    <cellStyle name="好_2016年市对下转移支付预算明细表(1)_19基金转移支付表 6" xfId="32284"/>
    <cellStyle name="好_2016年市对下转移支付预算明细表(1)_19基金转移支付表 7" xfId="32285"/>
    <cellStyle name="好_2016年市对下转移支付预算明细表(1)_19基金转移支付表 8" xfId="32286"/>
    <cellStyle name="好_2016年市对下转移支付预算明细表(1)_19基金转移支付表 9" xfId="32287"/>
    <cellStyle name="好_2016年市对下转移支付预算明细表(1)_19全县一般支" xfId="32288"/>
    <cellStyle name="好_2016年市对下转移支付预算明细表(1)_19全县一般支 10" xfId="32289"/>
    <cellStyle name="好_2016年市对下转移支付预算明细表(1)_19全县一般支 11" xfId="32290"/>
    <cellStyle name="好_2016年市对下转移支付预算明细表(1)_19全县一般支 12" xfId="32291"/>
    <cellStyle name="好_2016年市对下转移支付预算明细表(1)_19全县一般支 13" xfId="32292"/>
    <cellStyle name="好_2016年市对下转移支付预算明细表(1)_19全县一般支 14" xfId="32293"/>
    <cellStyle name="好_2016年市对下转移支付预算明细表(1)_19全县一般支 15" xfId="32294"/>
    <cellStyle name="好_2016年市对下转移支付预算明细表(1)_19全县一般支 16" xfId="32295"/>
    <cellStyle name="好_2016年市对下转移支付预算明细表(1)_19全县一般支 17" xfId="32296"/>
    <cellStyle name="好_2016年市对下转移支付预算明细表(1)_19全县一般支 18" xfId="32297"/>
    <cellStyle name="好_2016年市对下转移支付预算明细表(1)_19全县一般支 2" xfId="32298"/>
    <cellStyle name="好_2016年市对下转移支付预算明细表(1)_19全县一般支 3" xfId="32299"/>
    <cellStyle name="好_2016年市对下转移支付预算明细表(1)_19全县一般支 4" xfId="32300"/>
    <cellStyle name="好_2016年市对下转移支付预算明细表(1)_19全县一般支 5" xfId="32301"/>
    <cellStyle name="好_2016年市对下转移支付预算明细表(1)_19全县一般支 6" xfId="32302"/>
    <cellStyle name="好_2016年市对下转移支付预算明细表(1)_19全县一般支 7" xfId="32303"/>
    <cellStyle name="好_2016年市对下转移支付预算明细表(1)_19全县一般支 8" xfId="32304"/>
    <cellStyle name="好_2016年市对下转移支付预算明细表(1)_19全县一般支 9" xfId="32305"/>
    <cellStyle name="好_2016年市对下转移支付预算明细表(1)_Sheet3" xfId="32306"/>
    <cellStyle name="好_2016年市对下转移支付预算明细表(1)_Sheet3 10" xfId="32307"/>
    <cellStyle name="好_2016年市对下转移支付预算明细表(1)_Sheet3 11" xfId="32308"/>
    <cellStyle name="好_2016年市对下转移支付预算明细表(1)_Sheet3 12" xfId="32309"/>
    <cellStyle name="好_2016年市对下转移支付预算明细表(1)_Sheet3 13" xfId="32310"/>
    <cellStyle name="好_2016年市对下转移支付预算明细表(1)_Sheet3 14" xfId="32311"/>
    <cellStyle name="好_2016年市对下转移支付预算明细表(1)_Sheet3 15" xfId="32312"/>
    <cellStyle name="好_2016年市对下转移支付预算明细表(1)_Sheet3 16" xfId="32313"/>
    <cellStyle name="好_2016年市对下转移支付预算明细表(1)_Sheet3 17" xfId="32314"/>
    <cellStyle name="好_2016年市对下转移支付预算明细表(1)_Sheet3 18" xfId="32315"/>
    <cellStyle name="好_2016年市对下转移支付预算明细表(1)_Sheet3 2" xfId="32316"/>
    <cellStyle name="好_2016年市对下转移支付预算明细表(1)_Sheet3 3" xfId="32317"/>
    <cellStyle name="好_2016年市对下转移支付预算明细表(1)_Sheet3 4" xfId="32318"/>
    <cellStyle name="好_2016年市对下转移支付预算明细表(1)_Sheet3 5" xfId="32319"/>
    <cellStyle name="好_2016年市对下转移支付预算明细表(1)_Sheet3 6" xfId="32320"/>
    <cellStyle name="好_2016年市对下转移支付预算明细表(1)_Sheet3 7" xfId="32321"/>
    <cellStyle name="好_2016年市对下转移支付预算明细表(1)_Sheet3 8" xfId="32322"/>
    <cellStyle name="好_2016年市对下转移支付预算明细表(1)_Sheet3 9" xfId="32323"/>
    <cellStyle name="好_20河南" xfId="32324"/>
    <cellStyle name="好_20河南_19基金转移支付表" xfId="32325"/>
    <cellStyle name="好_20河南_19基金转移支付表 10" xfId="32326"/>
    <cellStyle name="好_20河南_19基金转移支付表 11" xfId="32327"/>
    <cellStyle name="好_20河南_19基金转移支付表 12" xfId="32328"/>
    <cellStyle name="好_20河南_19基金转移支付表 13" xfId="32329"/>
    <cellStyle name="好_20河南_19基金转移支付表 14" xfId="32330"/>
    <cellStyle name="好_20河南_19基金转移支付表 15" xfId="32331"/>
    <cellStyle name="好_20河南_19基金转移支付表 16" xfId="32332"/>
    <cellStyle name="好_20河南_19基金转移支付表 17" xfId="32333"/>
    <cellStyle name="好_20河南_19基金转移支付表 18" xfId="32334"/>
    <cellStyle name="好_20河南_19基金转移支付表 2" xfId="32335"/>
    <cellStyle name="好_20河南_19基金转移支付表 3" xfId="32336"/>
    <cellStyle name="好_20河南_19基金转移支付表 4" xfId="32337"/>
    <cellStyle name="好_20河南_19基金转移支付表 5" xfId="32338"/>
    <cellStyle name="好_20河南_19基金转移支付表 6" xfId="32339"/>
    <cellStyle name="好_20河南_19基金转移支付表 7" xfId="32340"/>
    <cellStyle name="好_20河南_19基金转移支付表 8" xfId="32341"/>
    <cellStyle name="好_20河南_19基金转移支付表 9" xfId="32342"/>
    <cellStyle name="好_20河南_19全县一般支" xfId="32343"/>
    <cellStyle name="好_20河南_19全县一般支 10" xfId="32344"/>
    <cellStyle name="好_20河南_19全县一般支 11" xfId="32345"/>
    <cellStyle name="好_20河南_19全县一般支 12" xfId="32346"/>
    <cellStyle name="好_20河南_19全县一般支 13" xfId="32347"/>
    <cellStyle name="好_20河南_19全县一般支 14" xfId="32348"/>
    <cellStyle name="好_20河南_19全县一般支 15" xfId="32349"/>
    <cellStyle name="好_20河南_19全县一般支 16" xfId="32350"/>
    <cellStyle name="好_20河南_19全县一般支 17" xfId="32351"/>
    <cellStyle name="好_20河南_19全县一般支 18" xfId="32352"/>
    <cellStyle name="好_20河南_19全县一般支 2" xfId="32353"/>
    <cellStyle name="好_20河南_19全县一般支 3" xfId="32354"/>
    <cellStyle name="好_20河南_19全县一般支 4" xfId="32355"/>
    <cellStyle name="好_20河南_19全县一般支 5" xfId="32356"/>
    <cellStyle name="好_20河南_19全县一般支 6" xfId="32357"/>
    <cellStyle name="好_20河南_19全县一般支 7" xfId="32358"/>
    <cellStyle name="好_20河南_19全县一般支 8" xfId="32359"/>
    <cellStyle name="好_20河南_19全县一般支 9" xfId="32360"/>
    <cellStyle name="好_20河南_Sheet3" xfId="32361"/>
    <cellStyle name="好_20河南_Sheet3 10" xfId="32362"/>
    <cellStyle name="好_20河南_Sheet3 11" xfId="32363"/>
    <cellStyle name="好_20河南_Sheet3 12" xfId="32364"/>
    <cellStyle name="好_20河南_Sheet3 13" xfId="32365"/>
    <cellStyle name="好_20河南_Sheet3 14" xfId="32366"/>
    <cellStyle name="好_20河南_Sheet3 15" xfId="32367"/>
    <cellStyle name="好_20河南_Sheet3 16" xfId="32368"/>
    <cellStyle name="好_20河南_Sheet3 17" xfId="32369"/>
    <cellStyle name="好_20河南_Sheet3 18" xfId="32370"/>
    <cellStyle name="好_20河南_Sheet3 2" xfId="32371"/>
    <cellStyle name="好_20河南_Sheet3 3" xfId="32372"/>
    <cellStyle name="好_20河南_Sheet3 4" xfId="32373"/>
    <cellStyle name="好_20河南_Sheet3 5" xfId="32374"/>
    <cellStyle name="好_20河南_Sheet3 6" xfId="32375"/>
    <cellStyle name="好_20河南_Sheet3 7" xfId="32376"/>
    <cellStyle name="好_20河南_Sheet3 8" xfId="32377"/>
    <cellStyle name="好_20河南_Sheet3 9" xfId="32378"/>
    <cellStyle name="好_20河南_古塔" xfId="32379"/>
    <cellStyle name="好_20河南_义县" xfId="32380"/>
    <cellStyle name="好_22E7BDA5BC6F42F89D869D948BBB4147" xfId="32381"/>
    <cellStyle name="好_22湖南" xfId="32382"/>
    <cellStyle name="好_22湖南_19基金转移支付表" xfId="32383"/>
    <cellStyle name="好_22湖南_19基金转移支付表 10" xfId="32384"/>
    <cellStyle name="好_22湖南_19基金转移支付表 11" xfId="32385"/>
    <cellStyle name="好_22湖南_19基金转移支付表 12" xfId="32386"/>
    <cellStyle name="好_22湖南_19基金转移支付表 13" xfId="32387"/>
    <cellStyle name="好_22湖南_19基金转移支付表 14" xfId="32388"/>
    <cellStyle name="好_22湖南_19基金转移支付表 15" xfId="32389"/>
    <cellStyle name="好_22湖南_19基金转移支付表 16" xfId="32390"/>
    <cellStyle name="好_22湖南_19基金转移支付表 17" xfId="32391"/>
    <cellStyle name="好_22湖南_19基金转移支付表 18" xfId="32392"/>
    <cellStyle name="好_22湖南_19基金转移支付表 2" xfId="32393"/>
    <cellStyle name="好_22湖南_19基金转移支付表 3" xfId="32394"/>
    <cellStyle name="好_22湖南_19基金转移支付表 4" xfId="32395"/>
    <cellStyle name="好_22湖南_19基金转移支付表 5" xfId="32396"/>
    <cellStyle name="好_22湖南_19基金转移支付表 6" xfId="32397"/>
    <cellStyle name="好_22湖南_19基金转移支付表 7" xfId="32398"/>
    <cellStyle name="好_22湖南_19基金转移支付表 8" xfId="32399"/>
    <cellStyle name="好_22湖南_19基金转移支付表 9" xfId="32400"/>
    <cellStyle name="好_22湖南_19全县一般支" xfId="32401"/>
    <cellStyle name="好_22湖南_19全县一般支 10" xfId="32402"/>
    <cellStyle name="好_22湖南_19全县一般支 11" xfId="32403"/>
    <cellStyle name="好_22湖南_19全县一般支 12" xfId="32404"/>
    <cellStyle name="好_22湖南_19全县一般支 13" xfId="32405"/>
    <cellStyle name="好_22湖南_19全县一般支 14" xfId="32406"/>
    <cellStyle name="好_22湖南_19全县一般支 15" xfId="32407"/>
    <cellStyle name="好_22湖南_19全县一般支 16" xfId="32408"/>
    <cellStyle name="好_22湖南_19全县一般支 17" xfId="32409"/>
    <cellStyle name="好_22湖南_19全县一般支 18" xfId="32410"/>
    <cellStyle name="好_22湖南_19全县一般支 2" xfId="32411"/>
    <cellStyle name="好_22湖南_19全县一般支 3" xfId="32412"/>
    <cellStyle name="好_22湖南_19全县一般支 4" xfId="32413"/>
    <cellStyle name="好_22湖南_19全县一般支 5" xfId="32414"/>
    <cellStyle name="好_22湖南_19全县一般支 6" xfId="32415"/>
    <cellStyle name="好_22湖南_19全县一般支 7" xfId="32416"/>
    <cellStyle name="好_22湖南_19全县一般支 8" xfId="32417"/>
    <cellStyle name="好_22湖南_19全县一般支 9" xfId="32418"/>
    <cellStyle name="好_22湖南_Sheet3" xfId="32419"/>
    <cellStyle name="好_22湖南_Sheet3 10" xfId="32420"/>
    <cellStyle name="好_22湖南_Sheet3 11" xfId="32421"/>
    <cellStyle name="好_22湖南_Sheet3 12" xfId="32422"/>
    <cellStyle name="好_22湖南_Sheet3 13" xfId="32423"/>
    <cellStyle name="好_22湖南_Sheet3 14" xfId="32424"/>
    <cellStyle name="好_22湖南_Sheet3 15" xfId="32425"/>
    <cellStyle name="好_22湖南_Sheet3 16" xfId="32426"/>
    <cellStyle name="好_22湖南_Sheet3 17" xfId="32427"/>
    <cellStyle name="好_22湖南_Sheet3 18" xfId="32428"/>
    <cellStyle name="好_22湖南_Sheet3 2" xfId="32429"/>
    <cellStyle name="好_22湖南_Sheet3 3" xfId="32430"/>
    <cellStyle name="好_22湖南_Sheet3 4" xfId="32431"/>
    <cellStyle name="好_22湖南_Sheet3 5" xfId="32432"/>
    <cellStyle name="好_22湖南_Sheet3 6" xfId="32433"/>
    <cellStyle name="好_22湖南_Sheet3 7" xfId="32434"/>
    <cellStyle name="好_22湖南_Sheet3 8" xfId="32435"/>
    <cellStyle name="好_22湖南_Sheet3 9" xfId="32436"/>
    <cellStyle name="好_22湖南_古塔" xfId="32437"/>
    <cellStyle name="好_22湖南_义县" xfId="32438"/>
    <cellStyle name="好_22全县一般收入执行" xfId="32439"/>
    <cellStyle name="好_27重庆" xfId="32440"/>
    <cellStyle name="好_27重庆_19基金转移支付表" xfId="32441"/>
    <cellStyle name="好_27重庆_19基金转移支付表 10" xfId="32442"/>
    <cellStyle name="好_27重庆_19基金转移支付表 11" xfId="32443"/>
    <cellStyle name="好_27重庆_19基金转移支付表 12" xfId="32444"/>
    <cellStyle name="好_27重庆_19基金转移支付表 13" xfId="32445"/>
    <cellStyle name="好_27重庆_19基金转移支付表 14" xfId="32446"/>
    <cellStyle name="好_27重庆_19基金转移支付表 15" xfId="32447"/>
    <cellStyle name="好_27重庆_19基金转移支付表 16" xfId="32448"/>
    <cellStyle name="好_27重庆_19基金转移支付表 17" xfId="32449"/>
    <cellStyle name="好_27重庆_19基金转移支付表 18" xfId="32450"/>
    <cellStyle name="好_27重庆_19基金转移支付表 2" xfId="32451"/>
    <cellStyle name="好_27重庆_19基金转移支付表 3" xfId="32452"/>
    <cellStyle name="好_27重庆_19基金转移支付表 4" xfId="32453"/>
    <cellStyle name="好_27重庆_19基金转移支付表 5" xfId="32454"/>
    <cellStyle name="好_27重庆_19基金转移支付表 6" xfId="32455"/>
    <cellStyle name="好_27重庆_19基金转移支付表 7" xfId="32456"/>
    <cellStyle name="好_27重庆_19基金转移支付表 8" xfId="32457"/>
    <cellStyle name="好_27重庆_19基金转移支付表 9" xfId="32458"/>
    <cellStyle name="好_27重庆_19全县一般支" xfId="32459"/>
    <cellStyle name="好_27重庆_19全县一般支 10" xfId="32460"/>
    <cellStyle name="好_27重庆_19全县一般支 11" xfId="32461"/>
    <cellStyle name="好_27重庆_19全县一般支 12" xfId="32462"/>
    <cellStyle name="好_27重庆_19全县一般支 13" xfId="32463"/>
    <cellStyle name="好_27重庆_19全县一般支 14" xfId="32464"/>
    <cellStyle name="好_27重庆_19全县一般支 15" xfId="32465"/>
    <cellStyle name="好_27重庆_19全县一般支 16" xfId="32466"/>
    <cellStyle name="好_27重庆_19全县一般支 17" xfId="32467"/>
    <cellStyle name="好_27重庆_19全县一般支 18" xfId="32468"/>
    <cellStyle name="好_27重庆_19全县一般支 2" xfId="32469"/>
    <cellStyle name="好_27重庆_19全县一般支 3" xfId="32470"/>
    <cellStyle name="好_27重庆_19全县一般支 4" xfId="32471"/>
    <cellStyle name="好_27重庆_19全县一般支 5" xfId="32472"/>
    <cellStyle name="好_27重庆_19全县一般支 6" xfId="32473"/>
    <cellStyle name="好_27重庆_19全县一般支 7" xfId="32474"/>
    <cellStyle name="好_27重庆_19全县一般支 8" xfId="32475"/>
    <cellStyle name="好_27重庆_19全县一般支 9" xfId="32476"/>
    <cellStyle name="好_27重庆_Sheet3" xfId="32477"/>
    <cellStyle name="好_27重庆_Sheet3 10" xfId="32478"/>
    <cellStyle name="好_27重庆_Sheet3 11" xfId="32479"/>
    <cellStyle name="好_27重庆_Sheet3 12" xfId="32480"/>
    <cellStyle name="好_27重庆_Sheet3 13" xfId="32481"/>
    <cellStyle name="好_27重庆_Sheet3 14" xfId="32482"/>
    <cellStyle name="好_27重庆_Sheet3 15" xfId="32483"/>
    <cellStyle name="好_27重庆_Sheet3 16" xfId="32484"/>
    <cellStyle name="好_27重庆_Sheet3 17" xfId="32485"/>
    <cellStyle name="好_27重庆_Sheet3 18" xfId="32486"/>
    <cellStyle name="好_27重庆_Sheet3 2" xfId="32487"/>
    <cellStyle name="好_27重庆_Sheet3 3" xfId="32488"/>
    <cellStyle name="好_27重庆_Sheet3 4" xfId="32489"/>
    <cellStyle name="好_27重庆_Sheet3 5" xfId="32490"/>
    <cellStyle name="好_27重庆_Sheet3 6" xfId="32491"/>
    <cellStyle name="好_27重庆_Sheet3 7" xfId="32492"/>
    <cellStyle name="好_27重庆_Sheet3 8" xfId="32493"/>
    <cellStyle name="好_27重庆_Sheet3 9" xfId="32494"/>
    <cellStyle name="好_27重庆_古塔" xfId="32495"/>
    <cellStyle name="好_27重庆_义县" xfId="32496"/>
    <cellStyle name="好_28四川" xfId="32497"/>
    <cellStyle name="好_28四川_19基金转移支付表" xfId="32498"/>
    <cellStyle name="好_28四川_19基金转移支付表 10" xfId="32499"/>
    <cellStyle name="好_28四川_19基金转移支付表 11" xfId="32500"/>
    <cellStyle name="好_28四川_19基金转移支付表 12" xfId="32501"/>
    <cellStyle name="好_28四川_19基金转移支付表 13" xfId="32502"/>
    <cellStyle name="好_28四川_19基金转移支付表 14" xfId="32503"/>
    <cellStyle name="好_28四川_19基金转移支付表 15" xfId="32504"/>
    <cellStyle name="好_28四川_19基金转移支付表 16" xfId="32505"/>
    <cellStyle name="好_28四川_19基金转移支付表 17" xfId="32506"/>
    <cellStyle name="好_28四川_19基金转移支付表 18" xfId="32507"/>
    <cellStyle name="好_28四川_19基金转移支付表 2" xfId="32508"/>
    <cellStyle name="好_28四川_19基金转移支付表 3" xfId="32509"/>
    <cellStyle name="好_28四川_19基金转移支付表 4" xfId="32510"/>
    <cellStyle name="好_28四川_19基金转移支付表 5" xfId="32511"/>
    <cellStyle name="好_28四川_19基金转移支付表 6" xfId="32512"/>
    <cellStyle name="好_28四川_19基金转移支付表 7" xfId="32513"/>
    <cellStyle name="好_28四川_19基金转移支付表 8" xfId="32514"/>
    <cellStyle name="好_28四川_19基金转移支付表 9" xfId="32515"/>
    <cellStyle name="好_28四川_19全县一般支" xfId="32516"/>
    <cellStyle name="好_28四川_19全县一般支 10" xfId="32517"/>
    <cellStyle name="好_28四川_19全县一般支 11" xfId="32518"/>
    <cellStyle name="好_28四川_19全县一般支 12" xfId="32519"/>
    <cellStyle name="好_28四川_19全县一般支 13" xfId="32520"/>
    <cellStyle name="好_28四川_19全县一般支 14" xfId="32521"/>
    <cellStyle name="好_28四川_19全县一般支 15" xfId="32522"/>
    <cellStyle name="好_28四川_19全县一般支 16" xfId="32523"/>
    <cellStyle name="好_28四川_19全县一般支 17" xfId="32524"/>
    <cellStyle name="好_28四川_19全县一般支 18" xfId="32525"/>
    <cellStyle name="好_28四川_19全县一般支 2" xfId="32526"/>
    <cellStyle name="好_28四川_19全县一般支 3" xfId="32527"/>
    <cellStyle name="好_28四川_19全县一般支 4" xfId="32528"/>
    <cellStyle name="好_28四川_19全县一般支 5" xfId="32529"/>
    <cellStyle name="好_28四川_19全县一般支 6" xfId="32530"/>
    <cellStyle name="好_28四川_19全县一般支 7" xfId="32531"/>
    <cellStyle name="好_28四川_19全县一般支 8" xfId="32532"/>
    <cellStyle name="好_28四川_19全县一般支 9" xfId="32533"/>
    <cellStyle name="好_28四川_Sheet3" xfId="32534"/>
    <cellStyle name="好_28四川_Sheet3 10" xfId="32535"/>
    <cellStyle name="好_28四川_Sheet3 11" xfId="32536"/>
    <cellStyle name="好_28四川_Sheet3 12" xfId="32537"/>
    <cellStyle name="好_28四川_Sheet3 13" xfId="32538"/>
    <cellStyle name="好_28四川_Sheet3 14" xfId="32539"/>
    <cellStyle name="好_28四川_Sheet3 15" xfId="32540"/>
    <cellStyle name="好_28四川_Sheet3 16" xfId="32541"/>
    <cellStyle name="好_28四川_Sheet3 17" xfId="32542"/>
    <cellStyle name="好_28四川_Sheet3 18" xfId="32543"/>
    <cellStyle name="好_28四川_Sheet3 2" xfId="32544"/>
    <cellStyle name="好_28四川_Sheet3 3" xfId="32545"/>
    <cellStyle name="好_28四川_Sheet3 4" xfId="32546"/>
    <cellStyle name="好_28四川_Sheet3 5" xfId="32547"/>
    <cellStyle name="好_28四川_Sheet3 6" xfId="32548"/>
    <cellStyle name="好_28四川_Sheet3 7" xfId="32549"/>
    <cellStyle name="好_28四川_Sheet3 8" xfId="32550"/>
    <cellStyle name="好_28四川_Sheet3 9" xfId="32551"/>
    <cellStyle name="好_28四川_古塔" xfId="32552"/>
    <cellStyle name="好_28四川_义县" xfId="32553"/>
    <cellStyle name="好_3.公共财政预算平衡" xfId="32554"/>
    <cellStyle name="好_30云南" xfId="32555"/>
    <cellStyle name="好_30云南_1" xfId="32556"/>
    <cellStyle name="好_30云南_1_19基金转移支付表" xfId="32557"/>
    <cellStyle name="好_30云南_1_19基金转移支付表 10" xfId="32558"/>
    <cellStyle name="好_30云南_1_19基金转移支付表 11" xfId="32559"/>
    <cellStyle name="好_30云南_1_19基金转移支付表 12" xfId="32560"/>
    <cellStyle name="好_30云南_1_19基金转移支付表 13" xfId="32561"/>
    <cellStyle name="好_30云南_1_19基金转移支付表 14" xfId="32562"/>
    <cellStyle name="好_30云南_1_19基金转移支付表 15" xfId="32563"/>
    <cellStyle name="好_30云南_1_19基金转移支付表 16" xfId="32564"/>
    <cellStyle name="好_30云南_1_19基金转移支付表 17" xfId="32565"/>
    <cellStyle name="好_30云南_1_19基金转移支付表 18" xfId="32566"/>
    <cellStyle name="好_30云南_1_19基金转移支付表 2" xfId="32567"/>
    <cellStyle name="好_30云南_1_19基金转移支付表 3" xfId="32568"/>
    <cellStyle name="好_30云南_1_19基金转移支付表 4" xfId="32569"/>
    <cellStyle name="好_30云南_1_19基金转移支付表 5" xfId="32570"/>
    <cellStyle name="好_30云南_1_19基金转移支付表 6" xfId="32571"/>
    <cellStyle name="好_30云南_1_19基金转移支付表 7" xfId="32572"/>
    <cellStyle name="好_30云南_1_19基金转移支付表 8" xfId="32573"/>
    <cellStyle name="好_30云南_1_19基金转移支付表 9" xfId="32574"/>
    <cellStyle name="好_30云南_1_19全县一般支" xfId="32575"/>
    <cellStyle name="好_30云南_1_19全县一般支 10" xfId="32576"/>
    <cellStyle name="好_30云南_1_19全县一般支 11" xfId="32577"/>
    <cellStyle name="好_30云南_1_19全县一般支 12" xfId="32578"/>
    <cellStyle name="好_30云南_1_19全县一般支 13" xfId="32579"/>
    <cellStyle name="好_30云南_1_19全县一般支 14" xfId="32580"/>
    <cellStyle name="好_30云南_1_19全县一般支 15" xfId="32581"/>
    <cellStyle name="好_30云南_1_19全县一般支 16" xfId="32582"/>
    <cellStyle name="好_30云南_1_19全县一般支 17" xfId="32583"/>
    <cellStyle name="好_30云南_1_19全县一般支 18" xfId="32584"/>
    <cellStyle name="好_30云南_1_19全县一般支 2" xfId="32585"/>
    <cellStyle name="好_30云南_1_19全县一般支 3" xfId="32586"/>
    <cellStyle name="好_30云南_1_19全县一般支 4" xfId="32587"/>
    <cellStyle name="好_30云南_1_19全县一般支 5" xfId="32588"/>
    <cellStyle name="好_30云南_1_19全县一般支 6" xfId="32589"/>
    <cellStyle name="好_30云南_1_19全县一般支 7" xfId="32590"/>
    <cellStyle name="好_30云南_1_19全县一般支 8" xfId="32591"/>
    <cellStyle name="好_30云南_1_19全县一般支 9" xfId="32592"/>
    <cellStyle name="好_30云南_1_Sheet3" xfId="32593"/>
    <cellStyle name="好_30云南_1_Sheet3 10" xfId="32594"/>
    <cellStyle name="好_30云南_1_Sheet3 11" xfId="32595"/>
    <cellStyle name="好_30云南_1_Sheet3 12" xfId="32596"/>
    <cellStyle name="好_30云南_1_Sheet3 13" xfId="32597"/>
    <cellStyle name="好_30云南_1_Sheet3 14" xfId="32598"/>
    <cellStyle name="好_30云南_1_Sheet3 15" xfId="32599"/>
    <cellStyle name="好_30云南_1_Sheet3 16" xfId="32600"/>
    <cellStyle name="好_30云南_1_Sheet3 17" xfId="32601"/>
    <cellStyle name="好_30云南_1_Sheet3 18" xfId="32602"/>
    <cellStyle name="好_30云南_1_Sheet3 2" xfId="32603"/>
    <cellStyle name="好_30云南_1_Sheet3 3" xfId="32604"/>
    <cellStyle name="好_30云南_1_Sheet3 4" xfId="32605"/>
    <cellStyle name="好_30云南_1_Sheet3 5" xfId="32606"/>
    <cellStyle name="好_30云南_1_Sheet3 6" xfId="32607"/>
    <cellStyle name="好_30云南_1_Sheet3 7" xfId="32608"/>
    <cellStyle name="好_30云南_1_Sheet3 8" xfId="32609"/>
    <cellStyle name="好_30云南_1_Sheet3 9" xfId="32610"/>
    <cellStyle name="好_30云南_1_古塔" xfId="32611"/>
    <cellStyle name="好_30云南_1_义县" xfId="32612"/>
    <cellStyle name="好_30云南_19基金转移支付表" xfId="32613"/>
    <cellStyle name="好_30云南_19基金转移支付表 10" xfId="32614"/>
    <cellStyle name="好_30云南_19基金转移支付表 11" xfId="32615"/>
    <cellStyle name="好_30云南_19基金转移支付表 12" xfId="32616"/>
    <cellStyle name="好_30云南_19基金转移支付表 13" xfId="32617"/>
    <cellStyle name="好_30云南_19基金转移支付表 14" xfId="32618"/>
    <cellStyle name="好_30云南_19基金转移支付表 15" xfId="32619"/>
    <cellStyle name="好_30云南_19基金转移支付表 16" xfId="32620"/>
    <cellStyle name="好_30云南_19基金转移支付表 17" xfId="32621"/>
    <cellStyle name="好_30云南_19基金转移支付表 18" xfId="32622"/>
    <cellStyle name="好_30云南_19基金转移支付表 2" xfId="32623"/>
    <cellStyle name="好_30云南_19基金转移支付表 3" xfId="32624"/>
    <cellStyle name="好_30云南_19基金转移支付表 4" xfId="32625"/>
    <cellStyle name="好_30云南_19基金转移支付表 5" xfId="32626"/>
    <cellStyle name="好_30云南_19基金转移支付表 6" xfId="32627"/>
    <cellStyle name="好_30云南_19基金转移支付表 7" xfId="32628"/>
    <cellStyle name="好_30云南_19基金转移支付表 8" xfId="32629"/>
    <cellStyle name="好_30云南_19基金转移支付表 9" xfId="32630"/>
    <cellStyle name="好_30云南_19全县一般支" xfId="32631"/>
    <cellStyle name="好_30云南_19全县一般支 10" xfId="32632"/>
    <cellStyle name="好_30云南_19全县一般支 11" xfId="32633"/>
    <cellStyle name="好_30云南_19全县一般支 12" xfId="32634"/>
    <cellStyle name="好_30云南_19全县一般支 13" xfId="32635"/>
    <cellStyle name="好_30云南_19全县一般支 14" xfId="32636"/>
    <cellStyle name="好_30云南_19全县一般支 15" xfId="32637"/>
    <cellStyle name="好_30云南_19全县一般支 16" xfId="32638"/>
    <cellStyle name="好_30云南_19全县一般支 17" xfId="32639"/>
    <cellStyle name="好_30云南_19全县一般支 18" xfId="32640"/>
    <cellStyle name="好_30云南_19全县一般支 2" xfId="32641"/>
    <cellStyle name="好_30云南_19全县一般支 3" xfId="32642"/>
    <cellStyle name="好_30云南_19全县一般支 4" xfId="32643"/>
    <cellStyle name="好_30云南_19全县一般支 5" xfId="32644"/>
    <cellStyle name="好_30云南_19全县一般支 6" xfId="32645"/>
    <cellStyle name="好_30云南_19全县一般支 7" xfId="32646"/>
    <cellStyle name="好_30云南_19全县一般支 8" xfId="32647"/>
    <cellStyle name="好_30云南_19全县一般支 9" xfId="32648"/>
    <cellStyle name="好_30云南_Sheet3" xfId="32649"/>
    <cellStyle name="好_30云南_Sheet3 10" xfId="32650"/>
    <cellStyle name="好_30云南_Sheet3 11" xfId="32651"/>
    <cellStyle name="好_30云南_Sheet3 12" xfId="32652"/>
    <cellStyle name="好_30云南_Sheet3 13" xfId="32653"/>
    <cellStyle name="好_30云南_Sheet3 14" xfId="32654"/>
    <cellStyle name="好_30云南_Sheet3 15" xfId="32655"/>
    <cellStyle name="好_30云南_Sheet3 16" xfId="32656"/>
    <cellStyle name="好_30云南_Sheet3 17" xfId="32657"/>
    <cellStyle name="好_30云南_Sheet3 18" xfId="32658"/>
    <cellStyle name="好_30云南_Sheet3 2" xfId="32659"/>
    <cellStyle name="好_30云南_Sheet3 3" xfId="32660"/>
    <cellStyle name="好_30云南_Sheet3 4" xfId="32661"/>
    <cellStyle name="好_30云南_Sheet3 5" xfId="32662"/>
    <cellStyle name="好_30云南_Sheet3 6" xfId="32663"/>
    <cellStyle name="好_30云南_Sheet3 7" xfId="32664"/>
    <cellStyle name="好_30云南_Sheet3 8" xfId="32665"/>
    <cellStyle name="好_30云南_Sheet3 9" xfId="32666"/>
    <cellStyle name="好_30云南_古塔" xfId="32667"/>
    <cellStyle name="好_30云南_义县" xfId="32668"/>
    <cellStyle name="好_33甘肃" xfId="32669"/>
    <cellStyle name="好_33甘肃_古塔" xfId="32670"/>
    <cellStyle name="好_33甘肃_义县" xfId="32671"/>
    <cellStyle name="好_34青海" xfId="32672"/>
    <cellStyle name="好_34青海_1" xfId="32673"/>
    <cellStyle name="好_34青海_1_19基金转移支付表" xfId="32674"/>
    <cellStyle name="好_34青海_1_19基金转移支付表 10" xfId="32675"/>
    <cellStyle name="好_34青海_1_19基金转移支付表 11" xfId="32676"/>
    <cellStyle name="好_34青海_1_19基金转移支付表 12" xfId="32677"/>
    <cellStyle name="好_34青海_1_19基金转移支付表 13" xfId="32678"/>
    <cellStyle name="好_34青海_1_19基金转移支付表 14" xfId="32679"/>
    <cellStyle name="好_34青海_1_19基金转移支付表 15" xfId="32680"/>
    <cellStyle name="好_34青海_1_19基金转移支付表 16" xfId="32681"/>
    <cellStyle name="好_34青海_1_19基金转移支付表 17" xfId="32682"/>
    <cellStyle name="好_34青海_1_19基金转移支付表 18" xfId="32683"/>
    <cellStyle name="好_34青海_1_19基金转移支付表 2" xfId="32684"/>
    <cellStyle name="好_34青海_1_19基金转移支付表 3" xfId="32685"/>
    <cellStyle name="好_34青海_1_19基金转移支付表 4" xfId="32686"/>
    <cellStyle name="好_34青海_1_19基金转移支付表 5" xfId="32687"/>
    <cellStyle name="好_34青海_1_19基金转移支付表 6" xfId="32688"/>
    <cellStyle name="好_34青海_1_19基金转移支付表 7" xfId="32689"/>
    <cellStyle name="好_34青海_1_19基金转移支付表 8" xfId="32690"/>
    <cellStyle name="好_34青海_1_19基金转移支付表 9" xfId="32691"/>
    <cellStyle name="好_34青海_1_19全县一般支" xfId="32692"/>
    <cellStyle name="好_34青海_1_19全县一般支 10" xfId="32693"/>
    <cellStyle name="好_34青海_1_19全县一般支 11" xfId="32694"/>
    <cellStyle name="好_34青海_1_19全县一般支 12" xfId="32695"/>
    <cellStyle name="好_34青海_1_19全县一般支 13" xfId="32696"/>
    <cellStyle name="好_34青海_1_19全县一般支 14" xfId="32697"/>
    <cellStyle name="好_34青海_1_19全县一般支 15" xfId="32698"/>
    <cellStyle name="好_34青海_1_19全县一般支 16" xfId="32699"/>
    <cellStyle name="好_34青海_1_19全县一般支 17" xfId="32700"/>
    <cellStyle name="好_34青海_1_19全县一般支 18" xfId="32701"/>
    <cellStyle name="好_34青海_1_19全县一般支 2" xfId="32702"/>
    <cellStyle name="好_34青海_1_19全县一般支 3" xfId="32703"/>
    <cellStyle name="好_34青海_1_19全县一般支 4" xfId="32704"/>
    <cellStyle name="好_34青海_1_19全县一般支 5" xfId="32705"/>
    <cellStyle name="好_34青海_1_19全县一般支 6" xfId="32706"/>
    <cellStyle name="好_34青海_1_19全县一般支 7" xfId="32707"/>
    <cellStyle name="好_34青海_1_19全县一般支 8" xfId="32708"/>
    <cellStyle name="好_34青海_1_19全县一般支 9" xfId="32709"/>
    <cellStyle name="好_34青海_1_Sheet3" xfId="32710"/>
    <cellStyle name="好_34青海_1_Sheet3 10" xfId="32711"/>
    <cellStyle name="好_34青海_1_Sheet3 11" xfId="32712"/>
    <cellStyle name="好_34青海_1_Sheet3 12" xfId="32713"/>
    <cellStyle name="好_34青海_1_Sheet3 13" xfId="32714"/>
    <cellStyle name="好_34青海_1_Sheet3 14" xfId="32715"/>
    <cellStyle name="好_34青海_1_Sheet3 15" xfId="32716"/>
    <cellStyle name="好_34青海_1_Sheet3 16" xfId="32717"/>
    <cellStyle name="好_34青海_1_Sheet3 17" xfId="32718"/>
    <cellStyle name="好_34青海_1_Sheet3 18" xfId="32719"/>
    <cellStyle name="好_34青海_1_Sheet3 2" xfId="32720"/>
    <cellStyle name="好_34青海_1_Sheet3 3" xfId="32721"/>
    <cellStyle name="好_34青海_1_Sheet3 4" xfId="32722"/>
    <cellStyle name="好_34青海_1_Sheet3 5" xfId="32723"/>
    <cellStyle name="好_34青海_1_Sheet3 6" xfId="32724"/>
    <cellStyle name="好_34青海_1_Sheet3 7" xfId="32725"/>
    <cellStyle name="好_34青海_1_Sheet3 8" xfId="32726"/>
    <cellStyle name="好_34青海_1_Sheet3 9" xfId="32727"/>
    <cellStyle name="好_34青海_1_古塔" xfId="32728"/>
    <cellStyle name="好_34青海_1_义县" xfId="32729"/>
    <cellStyle name="好_34青海_19基金转移支付表" xfId="32730"/>
    <cellStyle name="好_34青海_19基金转移支付表 10" xfId="32731"/>
    <cellStyle name="好_34青海_19基金转移支付表 11" xfId="32732"/>
    <cellStyle name="好_34青海_19基金转移支付表 12" xfId="32733"/>
    <cellStyle name="好_34青海_19基金转移支付表 13" xfId="32734"/>
    <cellStyle name="好_34青海_19基金转移支付表 14" xfId="32735"/>
    <cellStyle name="好_34青海_19基金转移支付表 15" xfId="32736"/>
    <cellStyle name="好_34青海_19基金转移支付表 16" xfId="32737"/>
    <cellStyle name="好_34青海_19基金转移支付表 17" xfId="32738"/>
    <cellStyle name="好_34青海_19基金转移支付表 18" xfId="32739"/>
    <cellStyle name="好_34青海_19基金转移支付表 2" xfId="32740"/>
    <cellStyle name="好_34青海_19基金转移支付表 3" xfId="32741"/>
    <cellStyle name="好_34青海_19基金转移支付表 4" xfId="32742"/>
    <cellStyle name="好_34青海_19基金转移支付表 5" xfId="32743"/>
    <cellStyle name="好_34青海_19基金转移支付表 6" xfId="32744"/>
    <cellStyle name="好_34青海_19基金转移支付表 7" xfId="32745"/>
    <cellStyle name="好_34青海_19基金转移支付表 8" xfId="32746"/>
    <cellStyle name="好_34青海_19基金转移支付表 9" xfId="32747"/>
    <cellStyle name="好_34青海_19全县一般支" xfId="32748"/>
    <cellStyle name="好_34青海_19全县一般支 10" xfId="32749"/>
    <cellStyle name="好_34青海_19全县一般支 11" xfId="32750"/>
    <cellStyle name="好_34青海_19全县一般支 12" xfId="32751"/>
    <cellStyle name="好_34青海_19全县一般支 13" xfId="32752"/>
    <cellStyle name="好_34青海_19全县一般支 14" xfId="32753"/>
    <cellStyle name="好_34青海_19全县一般支 15" xfId="32754"/>
    <cellStyle name="好_34青海_19全县一般支 16" xfId="32755"/>
    <cellStyle name="好_34青海_19全县一般支 17" xfId="32756"/>
    <cellStyle name="好_34青海_19全县一般支 18" xfId="32757"/>
    <cellStyle name="好_34青海_19全县一般支 2" xfId="32758"/>
    <cellStyle name="好_34青海_19全县一般支 3" xfId="32759"/>
    <cellStyle name="好_34青海_19全县一般支 4" xfId="32760"/>
    <cellStyle name="好_34青海_19全县一般支 5" xfId="32761"/>
    <cellStyle name="好_34青海_19全县一般支 6" xfId="32762"/>
    <cellStyle name="好_34青海_19全县一般支 7" xfId="32763"/>
    <cellStyle name="好_34青海_19全县一般支 8" xfId="32764"/>
    <cellStyle name="好_34青海_19全县一般支 9" xfId="32765"/>
    <cellStyle name="好_34青海_Sheet3" xfId="32766"/>
    <cellStyle name="好_34青海_Sheet3 10" xfId="32767"/>
    <cellStyle name="好_34青海_Sheet3 11" xfId="32768"/>
    <cellStyle name="好_34青海_Sheet3 12" xfId="32769"/>
    <cellStyle name="好_34青海_Sheet3 13" xfId="32770"/>
    <cellStyle name="好_34青海_Sheet3 14" xfId="32771"/>
    <cellStyle name="好_34青海_Sheet3 15" xfId="32772"/>
    <cellStyle name="好_34青海_Sheet3 16" xfId="32773"/>
    <cellStyle name="好_34青海_Sheet3 17" xfId="32774"/>
    <cellStyle name="好_34青海_Sheet3 18" xfId="32775"/>
    <cellStyle name="好_34青海_Sheet3 2" xfId="32776"/>
    <cellStyle name="好_34青海_Sheet3 3" xfId="32777"/>
    <cellStyle name="好_34青海_Sheet3 4" xfId="32778"/>
    <cellStyle name="好_34青海_Sheet3 5" xfId="32779"/>
    <cellStyle name="好_34青海_Sheet3 6" xfId="32780"/>
    <cellStyle name="好_34青海_Sheet3 7" xfId="32781"/>
    <cellStyle name="好_34青海_Sheet3 8" xfId="32782"/>
    <cellStyle name="好_34青海_Sheet3 9" xfId="32783"/>
    <cellStyle name="好_34青海_古塔" xfId="32784"/>
    <cellStyle name="好_34青海_义县" xfId="32785"/>
    <cellStyle name="好_530623_2006年县级财政报表附表" xfId="32786"/>
    <cellStyle name="好_530623_2006年县级财政报表附表_古塔" xfId="32787"/>
    <cellStyle name="好_530623_2006年县级财政报表附表_义县" xfId="32788"/>
    <cellStyle name="好_530629_2006年县级财政报表附表" xfId="32789"/>
    <cellStyle name="好_530629_2006年县级财政报表附表_19基金转移支付表" xfId="32790"/>
    <cellStyle name="好_530629_2006年县级财政报表附表_19基金转移支付表 10" xfId="32791"/>
    <cellStyle name="好_530629_2006年县级财政报表附表_19基金转移支付表 11" xfId="32792"/>
    <cellStyle name="好_530629_2006年县级财政报表附表_19基金转移支付表 12" xfId="32793"/>
    <cellStyle name="好_530629_2006年县级财政报表附表_19基金转移支付表 13" xfId="32794"/>
    <cellStyle name="好_530629_2006年县级财政报表附表_19基金转移支付表 14" xfId="32795"/>
    <cellStyle name="好_530629_2006年县级财政报表附表_19基金转移支付表 15" xfId="32796"/>
    <cellStyle name="好_530629_2006年县级财政报表附表_19基金转移支付表 16" xfId="32797"/>
    <cellStyle name="好_530629_2006年县级财政报表附表_19基金转移支付表 17" xfId="32798"/>
    <cellStyle name="好_530629_2006年县级财政报表附表_19基金转移支付表 18" xfId="32799"/>
    <cellStyle name="好_530629_2006年县级财政报表附表_19基金转移支付表 2" xfId="32800"/>
    <cellStyle name="好_530629_2006年县级财政报表附表_19基金转移支付表 3" xfId="32801"/>
    <cellStyle name="好_530629_2006年县级财政报表附表_19基金转移支付表 4" xfId="32802"/>
    <cellStyle name="好_530629_2006年县级财政报表附表_19基金转移支付表 5" xfId="32803"/>
    <cellStyle name="好_530629_2006年县级财政报表附表_19基金转移支付表 6" xfId="32804"/>
    <cellStyle name="好_530629_2006年县级财政报表附表_19基金转移支付表 7" xfId="32805"/>
    <cellStyle name="好_530629_2006年县级财政报表附表_19基金转移支付表 8" xfId="32806"/>
    <cellStyle name="好_530629_2006年县级财政报表附表_19基金转移支付表 9" xfId="32807"/>
    <cellStyle name="好_530629_2006年县级财政报表附表_19全县一般支" xfId="32808"/>
    <cellStyle name="好_530629_2006年县级财政报表附表_19全县一般支 10" xfId="32809"/>
    <cellStyle name="好_530629_2006年县级财政报表附表_19全县一般支 11" xfId="32810"/>
    <cellStyle name="好_530629_2006年县级财政报表附表_19全县一般支 12" xfId="32811"/>
    <cellStyle name="好_530629_2006年县级财政报表附表_19全县一般支 13" xfId="32812"/>
    <cellStyle name="好_530629_2006年县级财政报表附表_19全县一般支 14" xfId="32813"/>
    <cellStyle name="好_530629_2006年县级财政报表附表_19全县一般支 15" xfId="32814"/>
    <cellStyle name="好_530629_2006年县级财政报表附表_19全县一般支 16" xfId="32815"/>
    <cellStyle name="好_530629_2006年县级财政报表附表_19全县一般支 17" xfId="32816"/>
    <cellStyle name="好_530629_2006年县级财政报表附表_19全县一般支 18" xfId="32817"/>
    <cellStyle name="好_530629_2006年县级财政报表附表_19全县一般支 2" xfId="32818"/>
    <cellStyle name="好_530629_2006年县级财政报表附表_19全县一般支 3" xfId="32819"/>
    <cellStyle name="好_530629_2006年县级财政报表附表_19全县一般支 4" xfId="32820"/>
    <cellStyle name="好_530629_2006年县级财政报表附表_19全县一般支 5" xfId="32821"/>
    <cellStyle name="好_530629_2006年县级财政报表附表_19全县一般支 6" xfId="32822"/>
    <cellStyle name="好_530629_2006年县级财政报表附表_19全县一般支 7" xfId="32823"/>
    <cellStyle name="好_530629_2006年县级财政报表附表_19全县一般支 8" xfId="32824"/>
    <cellStyle name="好_530629_2006年县级财政报表附表_19全县一般支 9" xfId="32825"/>
    <cellStyle name="好_530629_2006年县级财政报表附表_Sheet3" xfId="32826"/>
    <cellStyle name="好_530629_2006年县级财政报表附表_Sheet3 10" xfId="32827"/>
    <cellStyle name="好_530629_2006年县级财政报表附表_Sheet3 11" xfId="32828"/>
    <cellStyle name="好_530629_2006年县级财政报表附表_Sheet3 12" xfId="32829"/>
    <cellStyle name="好_530629_2006年县级财政报表附表_Sheet3 13" xfId="32830"/>
    <cellStyle name="好_530629_2006年县级财政报表附表_Sheet3 14" xfId="32831"/>
    <cellStyle name="好_530629_2006年县级财政报表附表_Sheet3 15" xfId="32832"/>
    <cellStyle name="好_530629_2006年县级财政报表附表_Sheet3 16" xfId="32833"/>
    <cellStyle name="好_530629_2006年县级财政报表附表_Sheet3 17" xfId="32834"/>
    <cellStyle name="好_530629_2006年县级财政报表附表_Sheet3 18" xfId="32835"/>
    <cellStyle name="好_530629_2006年县级财政报表附表_Sheet3 2" xfId="32836"/>
    <cellStyle name="好_530629_2006年县级财政报表附表_Sheet3 3" xfId="32837"/>
    <cellStyle name="好_530629_2006年县级财政报表附表_Sheet3 4" xfId="32838"/>
    <cellStyle name="好_530629_2006年县级财政报表附表_Sheet3 5" xfId="32839"/>
    <cellStyle name="好_530629_2006年县级财政报表附表_Sheet3 6" xfId="32840"/>
    <cellStyle name="好_530629_2006年县级财政报表附表_Sheet3 7" xfId="32841"/>
    <cellStyle name="好_530629_2006年县级财政报表附表_Sheet3 8" xfId="32842"/>
    <cellStyle name="好_530629_2006年县级财政报表附表_Sheet3 9" xfId="32843"/>
    <cellStyle name="好_530629_2006年县级财政报表附表_古塔" xfId="32844"/>
    <cellStyle name="好_530629_2006年县级财政报表附表_义县" xfId="32845"/>
    <cellStyle name="好_5334_2006年迪庆县级财政报表附表" xfId="32846"/>
    <cellStyle name="好_5334_2006年迪庆县级财政报表附表_19基金转移支付表" xfId="32847"/>
    <cellStyle name="好_5334_2006年迪庆县级财政报表附表_19基金转移支付表 10" xfId="32848"/>
    <cellStyle name="好_5334_2006年迪庆县级财政报表附表_19基金转移支付表 11" xfId="32849"/>
    <cellStyle name="好_5334_2006年迪庆县级财政报表附表_19基金转移支付表 12" xfId="32850"/>
    <cellStyle name="好_5334_2006年迪庆县级财政报表附表_19基金转移支付表 13" xfId="32851"/>
    <cellStyle name="好_5334_2006年迪庆县级财政报表附表_19基金转移支付表 14" xfId="32852"/>
    <cellStyle name="好_5334_2006年迪庆县级财政报表附表_19基金转移支付表 15" xfId="32853"/>
    <cellStyle name="好_5334_2006年迪庆县级财政报表附表_19基金转移支付表 16" xfId="32854"/>
    <cellStyle name="好_5334_2006年迪庆县级财政报表附表_19基金转移支付表 17" xfId="32855"/>
    <cellStyle name="好_5334_2006年迪庆县级财政报表附表_19基金转移支付表 18" xfId="32856"/>
    <cellStyle name="好_5334_2006年迪庆县级财政报表附表_19基金转移支付表 2" xfId="32857"/>
    <cellStyle name="好_5334_2006年迪庆县级财政报表附表_19基金转移支付表 3" xfId="32858"/>
    <cellStyle name="好_5334_2006年迪庆县级财政报表附表_19基金转移支付表 4" xfId="32859"/>
    <cellStyle name="好_5334_2006年迪庆县级财政报表附表_19基金转移支付表 5" xfId="32860"/>
    <cellStyle name="好_5334_2006年迪庆县级财政报表附表_19基金转移支付表 6" xfId="32861"/>
    <cellStyle name="好_5334_2006年迪庆县级财政报表附表_19基金转移支付表 7" xfId="32862"/>
    <cellStyle name="好_5334_2006年迪庆县级财政报表附表_19基金转移支付表 8" xfId="32863"/>
    <cellStyle name="好_5334_2006年迪庆县级财政报表附表_19基金转移支付表 9" xfId="32864"/>
    <cellStyle name="好_5334_2006年迪庆县级财政报表附表_19全县一般支" xfId="32865"/>
    <cellStyle name="好_5334_2006年迪庆县级财政报表附表_19全县一般支 10" xfId="32866"/>
    <cellStyle name="好_5334_2006年迪庆县级财政报表附表_19全县一般支 11" xfId="32867"/>
    <cellStyle name="好_5334_2006年迪庆县级财政报表附表_19全县一般支 12" xfId="32868"/>
    <cellStyle name="好_5334_2006年迪庆县级财政报表附表_19全县一般支 13" xfId="32869"/>
    <cellStyle name="好_5334_2006年迪庆县级财政报表附表_19全县一般支 14" xfId="32870"/>
    <cellStyle name="好_5334_2006年迪庆县级财政报表附表_19全县一般支 15" xfId="32871"/>
    <cellStyle name="好_5334_2006年迪庆县级财政报表附表_19全县一般支 16" xfId="32872"/>
    <cellStyle name="好_5334_2006年迪庆县级财政报表附表_19全县一般支 17" xfId="32873"/>
    <cellStyle name="好_5334_2006年迪庆县级财政报表附表_19全县一般支 18" xfId="32874"/>
    <cellStyle name="好_5334_2006年迪庆县级财政报表附表_19全县一般支 2" xfId="32875"/>
    <cellStyle name="好_5334_2006年迪庆县级财政报表附表_19全县一般支 3" xfId="32876"/>
    <cellStyle name="好_5334_2006年迪庆县级财政报表附表_19全县一般支 4" xfId="32877"/>
    <cellStyle name="好_5334_2006年迪庆县级财政报表附表_19全县一般支 5" xfId="32878"/>
    <cellStyle name="好_5334_2006年迪庆县级财政报表附表_19全县一般支 6" xfId="32879"/>
    <cellStyle name="好_5334_2006年迪庆县级财政报表附表_19全县一般支 7" xfId="32880"/>
    <cellStyle name="好_5334_2006年迪庆县级财政报表附表_19全县一般支 8" xfId="32881"/>
    <cellStyle name="好_5334_2006年迪庆县级财政报表附表_19全县一般支 9" xfId="32882"/>
    <cellStyle name="好_5334_2006年迪庆县级财政报表附表_Sheet3" xfId="32883"/>
    <cellStyle name="好_5334_2006年迪庆县级财政报表附表_Sheet3 10" xfId="32884"/>
    <cellStyle name="好_5334_2006年迪庆县级财政报表附表_Sheet3 11" xfId="32885"/>
    <cellStyle name="好_5334_2006年迪庆县级财政报表附表_Sheet3 12" xfId="32886"/>
    <cellStyle name="好_5334_2006年迪庆县级财政报表附表_Sheet3 13" xfId="32887"/>
    <cellStyle name="好_5334_2006年迪庆县级财政报表附表_Sheet3 14" xfId="32888"/>
    <cellStyle name="好_5334_2006年迪庆县级财政报表附表_Sheet3 15" xfId="32889"/>
    <cellStyle name="好_5334_2006年迪庆县级财政报表附表_Sheet3 16" xfId="32890"/>
    <cellStyle name="好_5334_2006年迪庆县级财政报表附表_Sheet3 17" xfId="32891"/>
    <cellStyle name="好_5334_2006年迪庆县级财政报表附表_Sheet3 18" xfId="32892"/>
    <cellStyle name="好_5334_2006年迪庆县级财政报表附表_Sheet3 2" xfId="32893"/>
    <cellStyle name="好_5334_2006年迪庆县级财政报表附表_Sheet3 3" xfId="32894"/>
    <cellStyle name="好_5334_2006年迪庆县级财政报表附表_Sheet3 4" xfId="32895"/>
    <cellStyle name="好_5334_2006年迪庆县级财政报表附表_Sheet3 5" xfId="32896"/>
    <cellStyle name="好_5334_2006年迪庆县级财政报表附表_Sheet3 6" xfId="32897"/>
    <cellStyle name="好_5334_2006年迪庆县级财政报表附表_Sheet3 7" xfId="32898"/>
    <cellStyle name="好_5334_2006年迪庆县级财政报表附表_Sheet3 8" xfId="32899"/>
    <cellStyle name="好_5334_2006年迪庆县级财政报表附表_Sheet3 9" xfId="32900"/>
    <cellStyle name="好_5334_2006年迪庆县级财政报表附表_古塔" xfId="32901"/>
    <cellStyle name="好_5334_2006年迪庆县级财政报表附表_义县" xfId="32902"/>
    <cellStyle name="好_Book1" xfId="32903"/>
    <cellStyle name="好_Book1_1" xfId="32904"/>
    <cellStyle name="好_Book1_19基金转移支付表" xfId="32905"/>
    <cellStyle name="好_Book1_19基金转移支付表 10" xfId="32906"/>
    <cellStyle name="好_Book1_19基金转移支付表 11" xfId="32907"/>
    <cellStyle name="好_Book1_19基金转移支付表 12" xfId="32908"/>
    <cellStyle name="好_Book1_19基金转移支付表 13" xfId="32909"/>
    <cellStyle name="好_Book1_19基金转移支付表 14" xfId="32910"/>
    <cellStyle name="好_Book1_19基金转移支付表 15" xfId="32911"/>
    <cellStyle name="好_Book1_19基金转移支付表 16" xfId="32912"/>
    <cellStyle name="好_Book1_19基金转移支付表 17" xfId="32913"/>
    <cellStyle name="好_Book1_19基金转移支付表 18" xfId="32914"/>
    <cellStyle name="好_Book1_19基金转移支付表 2" xfId="32915"/>
    <cellStyle name="好_Book1_19基金转移支付表 3" xfId="32916"/>
    <cellStyle name="好_Book1_19基金转移支付表 4" xfId="32917"/>
    <cellStyle name="好_Book1_19基金转移支付表 5" xfId="32918"/>
    <cellStyle name="好_Book1_19基金转移支付表 6" xfId="32919"/>
    <cellStyle name="好_Book1_19基金转移支付表 7" xfId="32920"/>
    <cellStyle name="好_Book1_19基金转移支付表 8" xfId="32921"/>
    <cellStyle name="好_Book1_19基金转移支付表 9" xfId="32922"/>
    <cellStyle name="好_Book1_19全县一般支" xfId="32923"/>
    <cellStyle name="好_Book1_19全县一般支 10" xfId="32924"/>
    <cellStyle name="好_Book1_19全县一般支 11" xfId="32925"/>
    <cellStyle name="好_Book1_19全县一般支 12" xfId="32926"/>
    <cellStyle name="好_Book1_19全县一般支 13" xfId="32927"/>
    <cellStyle name="好_Book1_19全县一般支 14" xfId="32928"/>
    <cellStyle name="好_Book1_19全县一般支 15" xfId="32929"/>
    <cellStyle name="好_Book1_19全县一般支 16" xfId="32930"/>
    <cellStyle name="好_Book1_19全县一般支 17" xfId="32931"/>
    <cellStyle name="好_Book1_19全县一般支 18" xfId="32932"/>
    <cellStyle name="好_Book1_19全县一般支 2" xfId="32933"/>
    <cellStyle name="好_Book1_19全县一般支 3" xfId="32934"/>
    <cellStyle name="好_Book1_19全县一般支 4" xfId="32935"/>
    <cellStyle name="好_Book1_19全县一般支 5" xfId="32936"/>
    <cellStyle name="好_Book1_19全县一般支 6" xfId="32937"/>
    <cellStyle name="好_Book1_19全县一般支 7" xfId="32938"/>
    <cellStyle name="好_Book1_19全县一般支 8" xfId="32939"/>
    <cellStyle name="好_Book1_19全县一般支 9" xfId="32940"/>
    <cellStyle name="好_Book1_2" xfId="32941"/>
    <cellStyle name="好_Book1_3.公共财政预算平衡" xfId="32942"/>
    <cellStyle name="好_Book1_3.公共财政预算平衡 10" xfId="32943"/>
    <cellStyle name="好_Book1_3.公共财政预算平衡 11" xfId="32944"/>
    <cellStyle name="好_Book1_3.公共财政预算平衡 12" xfId="32945"/>
    <cellStyle name="好_Book1_3.公共财政预算平衡 13" xfId="32946"/>
    <cellStyle name="好_Book1_3.公共财政预算平衡 14" xfId="32947"/>
    <cellStyle name="好_Book1_3.公共财政预算平衡 15" xfId="32948"/>
    <cellStyle name="好_Book1_3.公共财政预算平衡 16" xfId="32949"/>
    <cellStyle name="好_Book1_3.公共财政预算平衡 17" xfId="32950"/>
    <cellStyle name="好_Book1_3.公共财政预算平衡 18" xfId="32951"/>
    <cellStyle name="好_Book1_3.公共财政预算平衡 2" xfId="32952"/>
    <cellStyle name="好_Book1_3.公共财政预算平衡 3" xfId="32953"/>
    <cellStyle name="好_Book1_3.公共财政预算平衡 4" xfId="32954"/>
    <cellStyle name="好_Book1_3.公共财政预算平衡 5" xfId="32955"/>
    <cellStyle name="好_Book1_3.公共财政预算平衡 6" xfId="32956"/>
    <cellStyle name="好_Book1_3.公共财政预算平衡 7" xfId="32957"/>
    <cellStyle name="好_Book1_3.公共财政预算平衡 8" xfId="32958"/>
    <cellStyle name="好_Book1_3.公共财政预算平衡 9" xfId="32959"/>
    <cellStyle name="好_Book1_3.公共财政预算平衡_19社收" xfId="32960"/>
    <cellStyle name="好_Book1_3.公共财政预算平衡_22全县一般收入执行" xfId="32961"/>
    <cellStyle name="好_Book1_Sheet3" xfId="32962"/>
    <cellStyle name="好_Book1_Sheet3 10" xfId="32963"/>
    <cellStyle name="好_Book1_Sheet3 11" xfId="32964"/>
    <cellStyle name="好_Book1_Sheet3 12" xfId="32965"/>
    <cellStyle name="好_Book1_Sheet3 13" xfId="32966"/>
    <cellStyle name="好_Book1_Sheet3 14" xfId="32967"/>
    <cellStyle name="好_Book1_Sheet3 15" xfId="32968"/>
    <cellStyle name="好_Book1_Sheet3 16" xfId="32969"/>
    <cellStyle name="好_Book1_Sheet3 17" xfId="32970"/>
    <cellStyle name="好_Book1_Sheet3 18" xfId="32971"/>
    <cellStyle name="好_Book1_Sheet3 2" xfId="32972"/>
    <cellStyle name="好_Book1_Sheet3 3" xfId="32973"/>
    <cellStyle name="好_Book1_Sheet3 4" xfId="32974"/>
    <cellStyle name="好_Book1_Sheet3 5" xfId="32975"/>
    <cellStyle name="好_Book1_Sheet3 6" xfId="32976"/>
    <cellStyle name="好_Book1_Sheet3 7" xfId="32977"/>
    <cellStyle name="好_Book1_Sheet3 8" xfId="32978"/>
    <cellStyle name="好_Book1_Sheet3 9" xfId="32979"/>
    <cellStyle name="好_Book1_古塔" xfId="32980"/>
    <cellStyle name="好_Book1_义县" xfId="32981"/>
    <cellStyle name="好_Book2" xfId="32982"/>
    <cellStyle name="好_Book2_19基金转移支付表" xfId="32983"/>
    <cellStyle name="好_Book2_19基金转移支付表 10" xfId="32984"/>
    <cellStyle name="好_Book2_19基金转移支付表 11" xfId="32985"/>
    <cellStyle name="好_Book2_19基金转移支付表 12" xfId="32986"/>
    <cellStyle name="好_Book2_19基金转移支付表 13" xfId="32987"/>
    <cellStyle name="好_Book2_19基金转移支付表 14" xfId="32988"/>
    <cellStyle name="好_Book2_19基金转移支付表 15" xfId="32989"/>
    <cellStyle name="好_Book2_19基金转移支付表 16" xfId="32990"/>
    <cellStyle name="好_Book2_19基金转移支付表 17" xfId="32991"/>
    <cellStyle name="好_Book2_19基金转移支付表 18" xfId="32992"/>
    <cellStyle name="好_Book2_19基金转移支付表 2" xfId="32993"/>
    <cellStyle name="好_Book2_19基金转移支付表 3" xfId="32994"/>
    <cellStyle name="好_Book2_19基金转移支付表 4" xfId="32995"/>
    <cellStyle name="好_Book2_19基金转移支付表 5" xfId="32996"/>
    <cellStyle name="好_Book2_19基金转移支付表 6" xfId="32997"/>
    <cellStyle name="好_Book2_19基金转移支付表 7" xfId="32998"/>
    <cellStyle name="好_Book2_19基金转移支付表 8" xfId="32999"/>
    <cellStyle name="好_Book2_19基金转移支付表 9" xfId="33000"/>
    <cellStyle name="好_Book2_19全县一般支" xfId="33001"/>
    <cellStyle name="好_Book2_19全县一般支 10" xfId="33002"/>
    <cellStyle name="好_Book2_19全县一般支 11" xfId="33003"/>
    <cellStyle name="好_Book2_19全县一般支 12" xfId="33004"/>
    <cellStyle name="好_Book2_19全县一般支 13" xfId="33005"/>
    <cellStyle name="好_Book2_19全县一般支 14" xfId="33006"/>
    <cellStyle name="好_Book2_19全县一般支 15" xfId="33007"/>
    <cellStyle name="好_Book2_19全县一般支 16" xfId="33008"/>
    <cellStyle name="好_Book2_19全县一般支 17" xfId="33009"/>
    <cellStyle name="好_Book2_19全县一般支 18" xfId="33010"/>
    <cellStyle name="好_Book2_19全县一般支 2" xfId="33011"/>
    <cellStyle name="好_Book2_19全县一般支 3" xfId="33012"/>
    <cellStyle name="好_Book2_19全县一般支 4" xfId="33013"/>
    <cellStyle name="好_Book2_19全县一般支 5" xfId="33014"/>
    <cellStyle name="好_Book2_19全县一般支 6" xfId="33015"/>
    <cellStyle name="好_Book2_19全县一般支 7" xfId="33016"/>
    <cellStyle name="好_Book2_19全县一般支 8" xfId="33017"/>
    <cellStyle name="好_Book2_19全县一般支 9" xfId="33018"/>
    <cellStyle name="好_Book2_Sheet3" xfId="33019"/>
    <cellStyle name="好_Book2_Sheet3 10" xfId="33020"/>
    <cellStyle name="好_Book2_Sheet3 11" xfId="33021"/>
    <cellStyle name="好_Book2_Sheet3 12" xfId="33022"/>
    <cellStyle name="好_Book2_Sheet3 13" xfId="33023"/>
    <cellStyle name="好_Book2_Sheet3 14" xfId="33024"/>
    <cellStyle name="好_Book2_Sheet3 15" xfId="33025"/>
    <cellStyle name="好_Book2_Sheet3 16" xfId="33026"/>
    <cellStyle name="好_Book2_Sheet3 17" xfId="33027"/>
    <cellStyle name="好_Book2_Sheet3 18" xfId="33028"/>
    <cellStyle name="好_Book2_Sheet3 2" xfId="33029"/>
    <cellStyle name="好_Book2_Sheet3 3" xfId="33030"/>
    <cellStyle name="好_Book2_Sheet3 4" xfId="33031"/>
    <cellStyle name="好_Book2_Sheet3 5" xfId="33032"/>
    <cellStyle name="好_Book2_Sheet3 6" xfId="33033"/>
    <cellStyle name="好_Book2_Sheet3 7" xfId="33034"/>
    <cellStyle name="好_Book2_Sheet3 8" xfId="33035"/>
    <cellStyle name="好_Book2_Sheet3 9" xfId="33036"/>
    <cellStyle name="好_Book2_古塔" xfId="33037"/>
    <cellStyle name="好_Book2_义县" xfId="33038"/>
    <cellStyle name="好_gdp" xfId="33039"/>
    <cellStyle name="好_gdp_19基金转移支付表" xfId="33040"/>
    <cellStyle name="好_gdp_19基金转移支付表 10" xfId="33041"/>
    <cellStyle name="好_gdp_19基金转移支付表 11" xfId="33042"/>
    <cellStyle name="好_gdp_19基金转移支付表 12" xfId="33043"/>
    <cellStyle name="好_gdp_19基金转移支付表 13" xfId="33044"/>
    <cellStyle name="好_gdp_19基金转移支付表 14" xfId="33045"/>
    <cellStyle name="好_gdp_19基金转移支付表 15" xfId="33046"/>
    <cellStyle name="好_gdp_19基金转移支付表 16" xfId="33047"/>
    <cellStyle name="好_gdp_19基金转移支付表 17" xfId="33048"/>
    <cellStyle name="好_gdp_19基金转移支付表 18" xfId="33049"/>
    <cellStyle name="好_gdp_19基金转移支付表 2" xfId="33050"/>
    <cellStyle name="好_gdp_19基金转移支付表 3" xfId="33051"/>
    <cellStyle name="好_gdp_19基金转移支付表 4" xfId="33052"/>
    <cellStyle name="好_gdp_19基金转移支付表 5" xfId="33053"/>
    <cellStyle name="好_gdp_19基金转移支付表 6" xfId="33054"/>
    <cellStyle name="好_gdp_19基金转移支付表 7" xfId="33055"/>
    <cellStyle name="好_gdp_19基金转移支付表 8" xfId="33056"/>
    <cellStyle name="好_gdp_19基金转移支付表 9" xfId="33057"/>
    <cellStyle name="好_gdp_19全县一般支" xfId="33058"/>
    <cellStyle name="好_gdp_19全县一般支 10" xfId="33059"/>
    <cellStyle name="好_gdp_19全县一般支 11" xfId="33060"/>
    <cellStyle name="好_gdp_19全县一般支 12" xfId="33061"/>
    <cellStyle name="好_gdp_19全县一般支 13" xfId="33062"/>
    <cellStyle name="好_gdp_19全县一般支 14" xfId="33063"/>
    <cellStyle name="好_gdp_19全县一般支 15" xfId="33064"/>
    <cellStyle name="好_gdp_19全县一般支 16" xfId="33065"/>
    <cellStyle name="好_gdp_19全县一般支 17" xfId="33066"/>
    <cellStyle name="好_gdp_19全县一般支 18" xfId="33067"/>
    <cellStyle name="好_gdp_19全县一般支 2" xfId="33068"/>
    <cellStyle name="好_gdp_19全县一般支 3" xfId="33069"/>
    <cellStyle name="好_gdp_19全县一般支 4" xfId="33070"/>
    <cellStyle name="好_gdp_19全县一般支 5" xfId="33071"/>
    <cellStyle name="好_gdp_19全县一般支 6" xfId="33072"/>
    <cellStyle name="好_gdp_19全县一般支 7" xfId="33073"/>
    <cellStyle name="好_gdp_19全县一般支 8" xfId="33074"/>
    <cellStyle name="好_gdp_19全县一般支 9" xfId="33075"/>
    <cellStyle name="好_gdp_Sheet3" xfId="33076"/>
    <cellStyle name="好_gdp_Sheet3 10" xfId="33077"/>
    <cellStyle name="好_gdp_Sheet3 11" xfId="33078"/>
    <cellStyle name="好_gdp_Sheet3 12" xfId="33079"/>
    <cellStyle name="好_gdp_Sheet3 13" xfId="33080"/>
    <cellStyle name="好_gdp_Sheet3 14" xfId="33081"/>
    <cellStyle name="好_gdp_Sheet3 15" xfId="33082"/>
    <cellStyle name="好_gdp_Sheet3 16" xfId="33083"/>
    <cellStyle name="好_gdp_Sheet3 17" xfId="33084"/>
    <cellStyle name="好_gdp_Sheet3 18" xfId="33085"/>
    <cellStyle name="好_gdp_Sheet3 2" xfId="33086"/>
    <cellStyle name="好_gdp_Sheet3 3" xfId="33087"/>
    <cellStyle name="好_gdp_Sheet3 4" xfId="33088"/>
    <cellStyle name="好_gdp_Sheet3 5" xfId="33089"/>
    <cellStyle name="好_gdp_Sheet3 6" xfId="33090"/>
    <cellStyle name="好_gdp_Sheet3 7" xfId="33091"/>
    <cellStyle name="好_gdp_Sheet3 8" xfId="33092"/>
    <cellStyle name="好_gdp_Sheet3 9" xfId="33093"/>
    <cellStyle name="好_gdp_古塔" xfId="33094"/>
    <cellStyle name="好_gdp_义县" xfId="33095"/>
    <cellStyle name="好_M01-2(州市补助收入)" xfId="33096"/>
    <cellStyle name="好_M01-2(州市补助收入)_19基金转移支付表" xfId="33097"/>
    <cellStyle name="好_M01-2(州市补助收入)_19基金转移支付表 10" xfId="33098"/>
    <cellStyle name="好_M01-2(州市补助收入)_19基金转移支付表 11" xfId="33099"/>
    <cellStyle name="好_M01-2(州市补助收入)_19基金转移支付表 12" xfId="33100"/>
    <cellStyle name="好_M01-2(州市补助收入)_19基金转移支付表 13" xfId="33101"/>
    <cellStyle name="好_M01-2(州市补助收入)_19基金转移支付表 14" xfId="33102"/>
    <cellStyle name="好_M01-2(州市补助收入)_19基金转移支付表 15" xfId="33103"/>
    <cellStyle name="好_M01-2(州市补助收入)_19基金转移支付表 16" xfId="33104"/>
    <cellStyle name="好_M01-2(州市补助收入)_19基金转移支付表 17" xfId="33105"/>
    <cellStyle name="好_M01-2(州市补助收入)_19基金转移支付表 18" xfId="33106"/>
    <cellStyle name="好_M01-2(州市补助收入)_19基金转移支付表 2" xfId="33107"/>
    <cellStyle name="好_M01-2(州市补助收入)_19基金转移支付表 3" xfId="33108"/>
    <cellStyle name="好_M01-2(州市补助收入)_19基金转移支付表 4" xfId="33109"/>
    <cellStyle name="好_M01-2(州市补助收入)_19基金转移支付表 5" xfId="33110"/>
    <cellStyle name="好_M01-2(州市补助收入)_19基金转移支付表 6" xfId="33111"/>
    <cellStyle name="好_M01-2(州市补助收入)_19基金转移支付表 7" xfId="33112"/>
    <cellStyle name="好_M01-2(州市补助收入)_19基金转移支付表 8" xfId="33113"/>
    <cellStyle name="好_M01-2(州市补助收入)_19基金转移支付表 9" xfId="33114"/>
    <cellStyle name="好_M01-2(州市补助收入)_19全县一般支" xfId="33115"/>
    <cellStyle name="好_M01-2(州市补助收入)_19全县一般支 10" xfId="33116"/>
    <cellStyle name="好_M01-2(州市补助收入)_19全县一般支 11" xfId="33117"/>
    <cellStyle name="好_M01-2(州市补助收入)_19全县一般支 12" xfId="33118"/>
    <cellStyle name="好_M01-2(州市补助收入)_19全县一般支 13" xfId="33119"/>
    <cellStyle name="好_M01-2(州市补助收入)_19全县一般支 14" xfId="33120"/>
    <cellStyle name="好_M01-2(州市补助收入)_19全县一般支 15" xfId="33121"/>
    <cellStyle name="好_M01-2(州市补助收入)_19全县一般支 16" xfId="33122"/>
    <cellStyle name="好_M01-2(州市补助收入)_19全县一般支 17" xfId="33123"/>
    <cellStyle name="好_M01-2(州市补助收入)_19全县一般支 18" xfId="33124"/>
    <cellStyle name="好_M01-2(州市补助收入)_19全县一般支 2" xfId="33125"/>
    <cellStyle name="好_M01-2(州市补助收入)_19全县一般支 3" xfId="33126"/>
    <cellStyle name="好_M01-2(州市补助收入)_19全县一般支 4" xfId="33127"/>
    <cellStyle name="好_M01-2(州市补助收入)_19全县一般支 5" xfId="33128"/>
    <cellStyle name="好_M01-2(州市补助收入)_19全县一般支 6" xfId="33129"/>
    <cellStyle name="好_M01-2(州市补助收入)_19全县一般支 7" xfId="33130"/>
    <cellStyle name="好_M01-2(州市补助收入)_19全县一般支 8" xfId="33131"/>
    <cellStyle name="好_M01-2(州市补助收入)_19全县一般支 9" xfId="33132"/>
    <cellStyle name="好_M01-2(州市补助收入)_Sheet3" xfId="33133"/>
    <cellStyle name="好_M01-2(州市补助收入)_Sheet3 10" xfId="33134"/>
    <cellStyle name="好_M01-2(州市补助收入)_Sheet3 11" xfId="33135"/>
    <cellStyle name="好_M01-2(州市补助收入)_Sheet3 12" xfId="33136"/>
    <cellStyle name="好_M01-2(州市补助收入)_Sheet3 13" xfId="33137"/>
    <cellStyle name="好_M01-2(州市补助收入)_Sheet3 14" xfId="33138"/>
    <cellStyle name="好_M01-2(州市补助收入)_Sheet3 15" xfId="33139"/>
    <cellStyle name="好_M01-2(州市补助收入)_Sheet3 16" xfId="33140"/>
    <cellStyle name="好_M01-2(州市补助收入)_Sheet3 17" xfId="33141"/>
    <cellStyle name="好_M01-2(州市补助收入)_Sheet3 18" xfId="33142"/>
    <cellStyle name="好_M01-2(州市补助收入)_Sheet3 2" xfId="33143"/>
    <cellStyle name="好_M01-2(州市补助收入)_Sheet3 3" xfId="33144"/>
    <cellStyle name="好_M01-2(州市补助收入)_Sheet3 4" xfId="33145"/>
    <cellStyle name="好_M01-2(州市补助收入)_Sheet3 5" xfId="33146"/>
    <cellStyle name="好_M01-2(州市补助收入)_Sheet3 6" xfId="33147"/>
    <cellStyle name="好_M01-2(州市补助收入)_Sheet3 7" xfId="33148"/>
    <cellStyle name="好_M01-2(州市补助收入)_Sheet3 8" xfId="33149"/>
    <cellStyle name="好_M01-2(州市补助收入)_Sheet3 9" xfId="33150"/>
    <cellStyle name="好_M01-2(州市补助收入)_古塔" xfId="33151"/>
    <cellStyle name="好_M01-2(州市补助收入)_义县" xfId="33152"/>
    <cellStyle name="好_Sheet3" xfId="33153"/>
    <cellStyle name="好_Sheet3 10" xfId="33154"/>
    <cellStyle name="好_Sheet3 11" xfId="33155"/>
    <cellStyle name="好_Sheet3 12" xfId="33156"/>
    <cellStyle name="好_Sheet3 13" xfId="33157"/>
    <cellStyle name="好_Sheet3 14" xfId="33158"/>
    <cellStyle name="好_Sheet3 15" xfId="33159"/>
    <cellStyle name="好_Sheet3 16" xfId="33160"/>
    <cellStyle name="好_Sheet3 17" xfId="33161"/>
    <cellStyle name="好_Sheet3 18" xfId="33162"/>
    <cellStyle name="好_Sheet3 2" xfId="33163"/>
    <cellStyle name="好_Sheet3 3" xfId="33164"/>
    <cellStyle name="好_Sheet3 4" xfId="33165"/>
    <cellStyle name="好_Sheet3 5" xfId="33166"/>
    <cellStyle name="好_Sheet3 6" xfId="33167"/>
    <cellStyle name="好_Sheet3 7" xfId="33168"/>
    <cellStyle name="好_Sheet3 8" xfId="33169"/>
    <cellStyle name="好_Sheet3 9" xfId="33170"/>
    <cellStyle name="好_安徽 缺口县区测算(地方填报)1" xfId="33171"/>
    <cellStyle name="好_安徽 缺口县区测算(地方填报)1_19基金转移支付表" xfId="33172"/>
    <cellStyle name="好_安徽 缺口县区测算(地方填报)1_19基金转移支付表 10" xfId="33173"/>
    <cellStyle name="好_安徽 缺口县区测算(地方填报)1_19基金转移支付表 11" xfId="33174"/>
    <cellStyle name="好_安徽 缺口县区测算(地方填报)1_19基金转移支付表 12" xfId="33175"/>
    <cellStyle name="好_安徽 缺口县区测算(地方填报)1_19基金转移支付表 13" xfId="33176"/>
    <cellStyle name="好_安徽 缺口县区测算(地方填报)1_19基金转移支付表 14" xfId="33177"/>
    <cellStyle name="好_安徽 缺口县区测算(地方填报)1_19基金转移支付表 15" xfId="33178"/>
    <cellStyle name="好_安徽 缺口县区测算(地方填报)1_19基金转移支付表 16" xfId="33179"/>
    <cellStyle name="好_安徽 缺口县区测算(地方填报)1_19基金转移支付表 17" xfId="33180"/>
    <cellStyle name="好_安徽 缺口县区测算(地方填报)1_19基金转移支付表 18" xfId="33181"/>
    <cellStyle name="好_安徽 缺口县区测算(地方填报)1_19基金转移支付表 2" xfId="33182"/>
    <cellStyle name="好_安徽 缺口县区测算(地方填报)1_19基金转移支付表 3" xfId="33183"/>
    <cellStyle name="好_安徽 缺口县区测算(地方填报)1_19基金转移支付表 4" xfId="33184"/>
    <cellStyle name="好_安徽 缺口县区测算(地方填报)1_19基金转移支付表 5" xfId="33185"/>
    <cellStyle name="好_安徽 缺口县区测算(地方填报)1_19基金转移支付表 6" xfId="33186"/>
    <cellStyle name="好_安徽 缺口县区测算(地方填报)1_19基金转移支付表 7" xfId="33187"/>
    <cellStyle name="好_安徽 缺口县区测算(地方填报)1_19基金转移支付表 8" xfId="33188"/>
    <cellStyle name="好_安徽 缺口县区测算(地方填报)1_19基金转移支付表 9" xfId="33189"/>
    <cellStyle name="好_安徽 缺口县区测算(地方填报)1_19全县一般支" xfId="33190"/>
    <cellStyle name="好_安徽 缺口县区测算(地方填报)1_19全县一般支 10" xfId="33191"/>
    <cellStyle name="好_安徽 缺口县区测算(地方填报)1_19全县一般支 11" xfId="33192"/>
    <cellStyle name="好_安徽 缺口县区测算(地方填报)1_19全县一般支 12" xfId="33193"/>
    <cellStyle name="好_安徽 缺口县区测算(地方填报)1_19全县一般支 13" xfId="33194"/>
    <cellStyle name="好_安徽 缺口县区测算(地方填报)1_19全县一般支 14" xfId="33195"/>
    <cellStyle name="好_安徽 缺口县区测算(地方填报)1_19全县一般支 15" xfId="33196"/>
    <cellStyle name="好_安徽 缺口县区测算(地方填报)1_19全县一般支 16" xfId="33197"/>
    <cellStyle name="好_安徽 缺口县区测算(地方填报)1_19全县一般支 17" xfId="33198"/>
    <cellStyle name="好_安徽 缺口县区测算(地方填报)1_19全县一般支 18" xfId="33199"/>
    <cellStyle name="好_安徽 缺口县区测算(地方填报)1_19全县一般支 2" xfId="33200"/>
    <cellStyle name="好_安徽 缺口县区测算(地方填报)1_19全县一般支 3" xfId="33201"/>
    <cellStyle name="好_安徽 缺口县区测算(地方填报)1_19全县一般支 4" xfId="33202"/>
    <cellStyle name="好_安徽 缺口县区测算(地方填报)1_19全县一般支 5" xfId="33203"/>
    <cellStyle name="好_安徽 缺口县区测算(地方填报)1_19全县一般支 6" xfId="33204"/>
    <cellStyle name="好_安徽 缺口县区测算(地方填报)1_19全县一般支 7" xfId="33205"/>
    <cellStyle name="好_安徽 缺口县区测算(地方填报)1_19全县一般支 8" xfId="33206"/>
    <cellStyle name="好_安徽 缺口县区测算(地方填报)1_19全县一般支 9" xfId="33207"/>
    <cellStyle name="好_安徽 缺口县区测算(地方填报)1_Sheet3" xfId="33208"/>
    <cellStyle name="好_安徽 缺口县区测算(地方填报)1_Sheet3 10" xfId="33209"/>
    <cellStyle name="好_安徽 缺口县区测算(地方填报)1_Sheet3 11" xfId="33210"/>
    <cellStyle name="好_安徽 缺口县区测算(地方填报)1_Sheet3 12" xfId="33211"/>
    <cellStyle name="好_安徽 缺口县区测算(地方填报)1_Sheet3 13" xfId="33212"/>
    <cellStyle name="好_安徽 缺口县区测算(地方填报)1_Sheet3 14" xfId="33213"/>
    <cellStyle name="好_安徽 缺口县区测算(地方填报)1_Sheet3 15" xfId="33214"/>
    <cellStyle name="好_安徽 缺口县区测算(地方填报)1_Sheet3 16" xfId="33215"/>
    <cellStyle name="好_安徽 缺口县区测算(地方填报)1_Sheet3 17" xfId="33216"/>
    <cellStyle name="好_安徽 缺口县区测算(地方填报)1_Sheet3 18" xfId="33217"/>
    <cellStyle name="好_安徽 缺口县区测算(地方填报)1_Sheet3 2" xfId="33218"/>
    <cellStyle name="好_安徽 缺口县区测算(地方填报)1_Sheet3 3" xfId="33219"/>
    <cellStyle name="好_安徽 缺口县区测算(地方填报)1_Sheet3 4" xfId="33220"/>
    <cellStyle name="好_安徽 缺口县区测算(地方填报)1_Sheet3 5" xfId="33221"/>
    <cellStyle name="好_安徽 缺口县区测算(地方填报)1_Sheet3 6" xfId="33222"/>
    <cellStyle name="好_安徽 缺口县区测算(地方填报)1_Sheet3 7" xfId="33223"/>
    <cellStyle name="好_安徽 缺口县区测算(地方填报)1_Sheet3 8" xfId="33224"/>
    <cellStyle name="好_安徽 缺口县区测算(地方填报)1_Sheet3 9" xfId="33225"/>
    <cellStyle name="好_安徽 缺口县区测算(地方填报)1_古塔" xfId="33226"/>
    <cellStyle name="好_安徽 缺口县区测算(地方填报)1_义县" xfId="33227"/>
    <cellStyle name="好_不含人员经费系数" xfId="33228"/>
    <cellStyle name="好_不含人员经费系数_19基金转移支付表" xfId="33229"/>
    <cellStyle name="好_不含人员经费系数_19基金转移支付表 10" xfId="33230"/>
    <cellStyle name="好_不含人员经费系数_19基金转移支付表 11" xfId="33231"/>
    <cellStyle name="好_不含人员经费系数_19基金转移支付表 12" xfId="33232"/>
    <cellStyle name="好_不含人员经费系数_19基金转移支付表 13" xfId="33233"/>
    <cellStyle name="好_不含人员经费系数_19基金转移支付表 14" xfId="33234"/>
    <cellStyle name="好_不含人员经费系数_19基金转移支付表 15" xfId="33235"/>
    <cellStyle name="好_不含人员经费系数_19基金转移支付表 16" xfId="33236"/>
    <cellStyle name="好_不含人员经费系数_19基金转移支付表 17" xfId="33237"/>
    <cellStyle name="好_不含人员经费系数_19基金转移支付表 18" xfId="33238"/>
    <cellStyle name="好_不含人员经费系数_19基金转移支付表 2" xfId="33239"/>
    <cellStyle name="好_不含人员经费系数_19基金转移支付表 3" xfId="33240"/>
    <cellStyle name="好_不含人员经费系数_19基金转移支付表 4" xfId="33241"/>
    <cellStyle name="好_不含人员经费系数_19基金转移支付表 5" xfId="33242"/>
    <cellStyle name="好_不含人员经费系数_19基金转移支付表 6" xfId="33243"/>
    <cellStyle name="好_不含人员经费系数_19基金转移支付表 7" xfId="33244"/>
    <cellStyle name="好_不含人员经费系数_19基金转移支付表 8" xfId="33245"/>
    <cellStyle name="好_不含人员经费系数_19基金转移支付表 9" xfId="33246"/>
    <cellStyle name="好_不含人员经费系数_19全县一般支" xfId="33247"/>
    <cellStyle name="好_不含人员经费系数_19全县一般支 10" xfId="33248"/>
    <cellStyle name="好_不含人员经费系数_19全县一般支 11" xfId="33249"/>
    <cellStyle name="好_不含人员经费系数_19全县一般支 12" xfId="33250"/>
    <cellStyle name="好_不含人员经费系数_19全县一般支 13" xfId="33251"/>
    <cellStyle name="好_不含人员经费系数_19全县一般支 14" xfId="33252"/>
    <cellStyle name="好_不含人员经费系数_19全县一般支 15" xfId="33253"/>
    <cellStyle name="好_不含人员经费系数_19全县一般支 16" xfId="33254"/>
    <cellStyle name="好_不含人员经费系数_19全县一般支 17" xfId="33255"/>
    <cellStyle name="好_不含人员经费系数_19全县一般支 18" xfId="33256"/>
    <cellStyle name="好_不含人员经费系数_19全县一般支 2" xfId="33257"/>
    <cellStyle name="好_不含人员经费系数_19全县一般支 3" xfId="33258"/>
    <cellStyle name="好_不含人员经费系数_19全县一般支 4" xfId="33259"/>
    <cellStyle name="好_不含人员经费系数_19全县一般支 5" xfId="33260"/>
    <cellStyle name="好_不含人员经费系数_19全县一般支 6" xfId="33261"/>
    <cellStyle name="好_不含人员经费系数_19全县一般支 7" xfId="33262"/>
    <cellStyle name="好_不含人员经费系数_19全县一般支 8" xfId="33263"/>
    <cellStyle name="好_不含人员经费系数_19全县一般支 9" xfId="33264"/>
    <cellStyle name="好_不含人员经费系数_Sheet3" xfId="33265"/>
    <cellStyle name="好_不含人员经费系数_Sheet3 10" xfId="33266"/>
    <cellStyle name="好_不含人员经费系数_Sheet3 11" xfId="33267"/>
    <cellStyle name="好_不含人员经费系数_Sheet3 12" xfId="33268"/>
    <cellStyle name="好_不含人员经费系数_Sheet3 13" xfId="33269"/>
    <cellStyle name="好_不含人员经费系数_Sheet3 14" xfId="33270"/>
    <cellStyle name="好_不含人员经费系数_Sheet3 15" xfId="33271"/>
    <cellStyle name="好_不含人员经费系数_Sheet3 16" xfId="33272"/>
    <cellStyle name="好_不含人员经费系数_Sheet3 17" xfId="33273"/>
    <cellStyle name="好_不含人员经费系数_Sheet3 18" xfId="33274"/>
    <cellStyle name="好_不含人员经费系数_Sheet3 2" xfId="33275"/>
    <cellStyle name="好_不含人员经费系数_Sheet3 3" xfId="33276"/>
    <cellStyle name="好_不含人员经费系数_Sheet3 4" xfId="33277"/>
    <cellStyle name="好_不含人员经费系数_Sheet3 5" xfId="33278"/>
    <cellStyle name="好_不含人员经费系数_Sheet3 6" xfId="33279"/>
    <cellStyle name="好_不含人员经费系数_Sheet3 7" xfId="33280"/>
    <cellStyle name="好_不含人员经费系数_Sheet3 8" xfId="33281"/>
    <cellStyle name="好_不含人员经费系数_Sheet3 9" xfId="33282"/>
    <cellStyle name="好_不含人员经费系数_古塔" xfId="33283"/>
    <cellStyle name="好_不含人员经费系数_义县" xfId="33284"/>
    <cellStyle name="好_部门预算报表" xfId="33285"/>
    <cellStyle name="好_财力差异计算表(不含非农业区)" xfId="33286"/>
    <cellStyle name="好_财力差异计算表(不含非农业区)_19基金转移支付表" xfId="33287"/>
    <cellStyle name="好_财力差异计算表(不含非农业区)_19基金转移支付表 10" xfId="33288"/>
    <cellStyle name="好_财力差异计算表(不含非农业区)_19基金转移支付表 11" xfId="33289"/>
    <cellStyle name="好_财力差异计算表(不含非农业区)_19基金转移支付表 12" xfId="33290"/>
    <cellStyle name="好_财力差异计算表(不含非农业区)_19基金转移支付表 13" xfId="33291"/>
    <cellStyle name="好_财力差异计算表(不含非农业区)_19基金转移支付表 14" xfId="33292"/>
    <cellStyle name="好_财力差异计算表(不含非农业区)_19基金转移支付表 15" xfId="33293"/>
    <cellStyle name="好_财力差异计算表(不含非农业区)_19基金转移支付表 16" xfId="33294"/>
    <cellStyle name="好_财力差异计算表(不含非农业区)_19基金转移支付表 17" xfId="33295"/>
    <cellStyle name="好_财力差异计算表(不含非农业区)_19基金转移支付表 18" xfId="33296"/>
    <cellStyle name="好_财力差异计算表(不含非农业区)_19基金转移支付表 2" xfId="33297"/>
    <cellStyle name="好_财力差异计算表(不含非农业区)_19基金转移支付表 3" xfId="33298"/>
    <cellStyle name="好_财力差异计算表(不含非农业区)_19基金转移支付表 4" xfId="33299"/>
    <cellStyle name="好_财力差异计算表(不含非农业区)_19基金转移支付表 5" xfId="33300"/>
    <cellStyle name="好_财力差异计算表(不含非农业区)_19基金转移支付表 6" xfId="33301"/>
    <cellStyle name="好_财力差异计算表(不含非农业区)_19基金转移支付表 7" xfId="33302"/>
    <cellStyle name="好_财力差异计算表(不含非农业区)_19基金转移支付表 8" xfId="33303"/>
    <cellStyle name="好_财力差异计算表(不含非农业区)_19基金转移支付表 9" xfId="33304"/>
    <cellStyle name="好_财力差异计算表(不含非农业区)_19全县一般支" xfId="33305"/>
    <cellStyle name="好_财力差异计算表(不含非农业区)_19全县一般支 10" xfId="33306"/>
    <cellStyle name="好_财力差异计算表(不含非农业区)_19全县一般支 11" xfId="33307"/>
    <cellStyle name="好_财力差异计算表(不含非农业区)_19全县一般支 12" xfId="33308"/>
    <cellStyle name="好_财力差异计算表(不含非农业区)_19全县一般支 13" xfId="33309"/>
    <cellStyle name="好_财力差异计算表(不含非农业区)_19全县一般支 14" xfId="33310"/>
    <cellStyle name="好_财力差异计算表(不含非农业区)_19全县一般支 15" xfId="33311"/>
    <cellStyle name="好_财力差异计算表(不含非农业区)_19全县一般支 16" xfId="33312"/>
    <cellStyle name="好_财力差异计算表(不含非农业区)_19全县一般支 17" xfId="33313"/>
    <cellStyle name="好_财力差异计算表(不含非农业区)_19全县一般支 18" xfId="33314"/>
    <cellStyle name="好_财力差异计算表(不含非农业区)_19全县一般支 2" xfId="33315"/>
    <cellStyle name="好_财力差异计算表(不含非农业区)_19全县一般支 3" xfId="33316"/>
    <cellStyle name="好_财力差异计算表(不含非农业区)_19全县一般支 4" xfId="33317"/>
    <cellStyle name="好_财力差异计算表(不含非农业区)_19全县一般支 5" xfId="33318"/>
    <cellStyle name="好_财力差异计算表(不含非农业区)_19全县一般支 6" xfId="33319"/>
    <cellStyle name="好_财力差异计算表(不含非农业区)_19全县一般支 7" xfId="33320"/>
    <cellStyle name="好_财力差异计算表(不含非农业区)_19全县一般支 8" xfId="33321"/>
    <cellStyle name="好_财力差异计算表(不含非农业区)_19全县一般支 9" xfId="33322"/>
    <cellStyle name="好_财力差异计算表(不含非农业区)_Sheet3" xfId="33323"/>
    <cellStyle name="好_财力差异计算表(不含非农业区)_Sheet3 10" xfId="33324"/>
    <cellStyle name="好_财力差异计算表(不含非农业区)_Sheet3 11" xfId="33325"/>
    <cellStyle name="好_财力差异计算表(不含非农业区)_Sheet3 12" xfId="33326"/>
    <cellStyle name="好_财力差异计算表(不含非农业区)_Sheet3 13" xfId="33327"/>
    <cellStyle name="好_财力差异计算表(不含非农业区)_Sheet3 14" xfId="33328"/>
    <cellStyle name="好_财力差异计算表(不含非农业区)_Sheet3 15" xfId="33329"/>
    <cellStyle name="好_财力差异计算表(不含非农业区)_Sheet3 16" xfId="33330"/>
    <cellStyle name="好_财力差异计算表(不含非农业区)_Sheet3 17" xfId="33331"/>
    <cellStyle name="好_财力差异计算表(不含非农业区)_Sheet3 18" xfId="33332"/>
    <cellStyle name="好_财力差异计算表(不含非农业区)_Sheet3 2" xfId="33333"/>
    <cellStyle name="好_财力差异计算表(不含非农业区)_Sheet3 3" xfId="33334"/>
    <cellStyle name="好_财力差异计算表(不含非农业区)_Sheet3 4" xfId="33335"/>
    <cellStyle name="好_财力差异计算表(不含非农业区)_Sheet3 5" xfId="33336"/>
    <cellStyle name="好_财力差异计算表(不含非农业区)_Sheet3 6" xfId="33337"/>
    <cellStyle name="好_财力差异计算表(不含非农业区)_Sheet3 7" xfId="33338"/>
    <cellStyle name="好_财力差异计算表(不含非农业区)_Sheet3 8" xfId="33339"/>
    <cellStyle name="好_财力差异计算表(不含非农业区)_Sheet3 9" xfId="33340"/>
    <cellStyle name="好_财力差异计算表(不含非农业区)_古塔" xfId="33341"/>
    <cellStyle name="好_财力差异计算表(不含非农业区)_义县" xfId="33342"/>
    <cellStyle name="好_财政供养人员" xfId="33343"/>
    <cellStyle name="好_财政供养人员_19基金转移支付表" xfId="33344"/>
    <cellStyle name="好_财政供养人员_19基金转移支付表 10" xfId="33345"/>
    <cellStyle name="好_财政供养人员_19基金转移支付表 11" xfId="33346"/>
    <cellStyle name="好_财政供养人员_19基金转移支付表 12" xfId="33347"/>
    <cellStyle name="好_财政供养人员_19基金转移支付表 13" xfId="33348"/>
    <cellStyle name="好_财政供养人员_19基金转移支付表 14" xfId="33349"/>
    <cellStyle name="好_财政供养人员_19基金转移支付表 15" xfId="33350"/>
    <cellStyle name="好_财政供养人员_19基金转移支付表 16" xfId="33351"/>
    <cellStyle name="好_财政供养人员_19基金转移支付表 17" xfId="33352"/>
    <cellStyle name="好_财政供养人员_19基金转移支付表 18" xfId="33353"/>
    <cellStyle name="好_财政供养人员_19基金转移支付表 2" xfId="33354"/>
    <cellStyle name="好_财政供养人员_19基金转移支付表 3" xfId="33355"/>
    <cellStyle name="好_财政供养人员_19基金转移支付表 4" xfId="33356"/>
    <cellStyle name="好_财政供养人员_19基金转移支付表 5" xfId="33357"/>
    <cellStyle name="好_财政供养人员_19基金转移支付表 6" xfId="33358"/>
    <cellStyle name="好_财政供养人员_19基金转移支付表 7" xfId="33359"/>
    <cellStyle name="好_财政供养人员_19基金转移支付表 8" xfId="33360"/>
    <cellStyle name="好_财政供养人员_19基金转移支付表 9" xfId="33361"/>
    <cellStyle name="好_财政供养人员_19全县一般支" xfId="33362"/>
    <cellStyle name="好_财政供养人员_19全县一般支 10" xfId="33363"/>
    <cellStyle name="好_财政供养人员_19全县一般支 11" xfId="33364"/>
    <cellStyle name="好_财政供养人员_19全县一般支 12" xfId="33365"/>
    <cellStyle name="好_财政供养人员_19全县一般支 13" xfId="33366"/>
    <cellStyle name="好_财政供养人员_19全县一般支 14" xfId="33367"/>
    <cellStyle name="好_财政供养人员_19全县一般支 15" xfId="33368"/>
    <cellStyle name="好_财政供养人员_19全县一般支 16" xfId="33369"/>
    <cellStyle name="好_财政供养人员_19全县一般支 17" xfId="33370"/>
    <cellStyle name="好_财政供养人员_19全县一般支 18" xfId="33371"/>
    <cellStyle name="好_财政供养人员_19全县一般支 2" xfId="33372"/>
    <cellStyle name="好_财政供养人员_19全县一般支 3" xfId="33373"/>
    <cellStyle name="好_财政供养人员_19全县一般支 4" xfId="33374"/>
    <cellStyle name="好_财政供养人员_19全县一般支 5" xfId="33375"/>
    <cellStyle name="好_财政供养人员_19全县一般支 6" xfId="33376"/>
    <cellStyle name="好_财政供养人员_19全县一般支 7" xfId="33377"/>
    <cellStyle name="好_财政供养人员_19全县一般支 8" xfId="33378"/>
    <cellStyle name="好_财政供养人员_19全县一般支 9" xfId="33379"/>
    <cellStyle name="好_财政供养人员_Sheet3" xfId="33380"/>
    <cellStyle name="好_财政供养人员_Sheet3 10" xfId="33381"/>
    <cellStyle name="好_财政供养人员_Sheet3 11" xfId="33382"/>
    <cellStyle name="好_财政供养人员_Sheet3 12" xfId="33383"/>
    <cellStyle name="好_财政供养人员_Sheet3 13" xfId="33384"/>
    <cellStyle name="好_财政供养人员_Sheet3 14" xfId="33385"/>
    <cellStyle name="好_财政供养人员_Sheet3 15" xfId="33386"/>
    <cellStyle name="好_财政供养人员_Sheet3 16" xfId="33387"/>
    <cellStyle name="好_财政供养人员_Sheet3 17" xfId="33388"/>
    <cellStyle name="好_财政供养人员_Sheet3 18" xfId="33389"/>
    <cellStyle name="好_财政供养人员_Sheet3 2" xfId="33390"/>
    <cellStyle name="好_财政供养人员_Sheet3 3" xfId="33391"/>
    <cellStyle name="好_财政供养人员_Sheet3 4" xfId="33392"/>
    <cellStyle name="好_财政供养人员_Sheet3 5" xfId="33393"/>
    <cellStyle name="好_财政供养人员_Sheet3 6" xfId="33394"/>
    <cellStyle name="好_财政供养人员_Sheet3 7" xfId="33395"/>
    <cellStyle name="好_财政供养人员_Sheet3 8" xfId="33396"/>
    <cellStyle name="好_财政供养人员_Sheet3 9" xfId="33397"/>
    <cellStyle name="好_财政供养人员_古塔" xfId="33398"/>
    <cellStyle name="好_财政供养人员_义县" xfId="33399"/>
    <cellStyle name="好_测算结果" xfId="33400"/>
    <cellStyle name="好_测算结果_19基金转移支付表" xfId="33401"/>
    <cellStyle name="好_测算结果_19基金转移支付表 10" xfId="33402"/>
    <cellStyle name="好_测算结果_19基金转移支付表 11" xfId="33403"/>
    <cellStyle name="好_测算结果_19基金转移支付表 12" xfId="33404"/>
    <cellStyle name="好_测算结果_19基金转移支付表 13" xfId="33405"/>
    <cellStyle name="好_测算结果_19基金转移支付表 14" xfId="33406"/>
    <cellStyle name="好_测算结果_19基金转移支付表 15" xfId="33407"/>
    <cellStyle name="好_测算结果_19基金转移支付表 16" xfId="33408"/>
    <cellStyle name="好_测算结果_19基金转移支付表 17" xfId="33409"/>
    <cellStyle name="好_测算结果_19基金转移支付表 18" xfId="33410"/>
    <cellStyle name="好_测算结果_19基金转移支付表 2" xfId="33411"/>
    <cellStyle name="好_测算结果_19基金转移支付表 3" xfId="33412"/>
    <cellStyle name="好_测算结果_19基金转移支付表 4" xfId="33413"/>
    <cellStyle name="好_测算结果_19基金转移支付表 5" xfId="33414"/>
    <cellStyle name="好_测算结果_19基金转移支付表 6" xfId="33415"/>
    <cellStyle name="好_测算结果_19基金转移支付表 7" xfId="33416"/>
    <cellStyle name="好_测算结果_19基金转移支付表 8" xfId="33417"/>
    <cellStyle name="好_测算结果_19基金转移支付表 9" xfId="33418"/>
    <cellStyle name="好_测算结果_19全县一般支" xfId="33419"/>
    <cellStyle name="好_测算结果_19全县一般支 10" xfId="33420"/>
    <cellStyle name="好_测算结果_19全县一般支 11" xfId="33421"/>
    <cellStyle name="好_测算结果_19全县一般支 12" xfId="33422"/>
    <cellStyle name="好_测算结果_19全县一般支 13" xfId="33423"/>
    <cellStyle name="好_测算结果_19全县一般支 14" xfId="33424"/>
    <cellStyle name="好_测算结果_19全县一般支 15" xfId="33425"/>
    <cellStyle name="好_测算结果_19全县一般支 16" xfId="33426"/>
    <cellStyle name="好_测算结果_19全县一般支 17" xfId="33427"/>
    <cellStyle name="好_测算结果_19全县一般支 18" xfId="33428"/>
    <cellStyle name="好_测算结果_19全县一般支 2" xfId="33429"/>
    <cellStyle name="好_测算结果_19全县一般支 3" xfId="33430"/>
    <cellStyle name="好_测算结果_19全县一般支 4" xfId="33431"/>
    <cellStyle name="好_测算结果_19全县一般支 5" xfId="33432"/>
    <cellStyle name="好_测算结果_19全县一般支 6" xfId="33433"/>
    <cellStyle name="好_测算结果_19全县一般支 7" xfId="33434"/>
    <cellStyle name="好_测算结果_19全县一般支 8" xfId="33435"/>
    <cellStyle name="好_测算结果_19全县一般支 9" xfId="33436"/>
    <cellStyle name="好_测算结果_Sheet3" xfId="33437"/>
    <cellStyle name="好_测算结果_Sheet3 10" xfId="33438"/>
    <cellStyle name="好_测算结果_Sheet3 11" xfId="33439"/>
    <cellStyle name="好_测算结果_Sheet3 12" xfId="33440"/>
    <cellStyle name="好_测算结果_Sheet3 13" xfId="33441"/>
    <cellStyle name="好_测算结果_Sheet3 14" xfId="33442"/>
    <cellStyle name="好_测算结果_Sheet3 15" xfId="33443"/>
    <cellStyle name="好_测算结果_Sheet3 16" xfId="33444"/>
    <cellStyle name="好_测算结果_Sheet3 17" xfId="33445"/>
    <cellStyle name="好_测算结果_Sheet3 18" xfId="33446"/>
    <cellStyle name="好_测算结果_Sheet3 2" xfId="33447"/>
    <cellStyle name="好_测算结果_Sheet3 3" xfId="33448"/>
    <cellStyle name="好_测算结果_Sheet3 4" xfId="33449"/>
    <cellStyle name="好_测算结果_Sheet3 5" xfId="33450"/>
    <cellStyle name="好_测算结果_Sheet3 6" xfId="33451"/>
    <cellStyle name="好_测算结果_Sheet3 7" xfId="33452"/>
    <cellStyle name="好_测算结果_Sheet3 8" xfId="33453"/>
    <cellStyle name="好_测算结果_Sheet3 9" xfId="33454"/>
    <cellStyle name="好_测算结果_古塔" xfId="33455"/>
    <cellStyle name="好_测算结果_义县" xfId="33456"/>
    <cellStyle name="好_测算结果汇总" xfId="33457"/>
    <cellStyle name="好_测算结果汇总_19基金转移支付表" xfId="33458"/>
    <cellStyle name="好_测算结果汇总_19基金转移支付表 10" xfId="33459"/>
    <cellStyle name="好_测算结果汇总_19基金转移支付表 11" xfId="33460"/>
    <cellStyle name="好_测算结果汇总_19基金转移支付表 12" xfId="33461"/>
    <cellStyle name="好_测算结果汇总_19基金转移支付表 13" xfId="33462"/>
    <cellStyle name="好_测算结果汇总_19基金转移支付表 14" xfId="33463"/>
    <cellStyle name="好_测算结果汇总_19基金转移支付表 15" xfId="33464"/>
    <cellStyle name="好_测算结果汇总_19基金转移支付表 16" xfId="33465"/>
    <cellStyle name="好_测算结果汇总_19基金转移支付表 17" xfId="33466"/>
    <cellStyle name="好_测算结果汇总_19基金转移支付表 18" xfId="33467"/>
    <cellStyle name="好_测算结果汇总_19基金转移支付表 2" xfId="33468"/>
    <cellStyle name="好_测算结果汇总_19基金转移支付表 3" xfId="33469"/>
    <cellStyle name="好_测算结果汇总_19基金转移支付表 4" xfId="33470"/>
    <cellStyle name="好_测算结果汇总_19基金转移支付表 5" xfId="33471"/>
    <cellStyle name="好_测算结果汇总_19基金转移支付表 6" xfId="33472"/>
    <cellStyle name="好_测算结果汇总_19基金转移支付表 7" xfId="33473"/>
    <cellStyle name="好_测算结果汇总_19基金转移支付表 8" xfId="33474"/>
    <cellStyle name="好_测算结果汇总_19基金转移支付表 9" xfId="33475"/>
    <cellStyle name="好_测算结果汇总_19全县一般支" xfId="33476"/>
    <cellStyle name="好_测算结果汇总_19全县一般支 10" xfId="33477"/>
    <cellStyle name="好_测算结果汇总_19全县一般支 11" xfId="33478"/>
    <cellStyle name="好_测算结果汇总_19全县一般支 12" xfId="33479"/>
    <cellStyle name="好_测算结果汇总_19全县一般支 13" xfId="33480"/>
    <cellStyle name="好_测算结果汇总_19全县一般支 14" xfId="33481"/>
    <cellStyle name="好_测算结果汇总_19全县一般支 15" xfId="33482"/>
    <cellStyle name="好_测算结果汇总_19全县一般支 16" xfId="33483"/>
    <cellStyle name="好_测算结果汇总_19全县一般支 17" xfId="33484"/>
    <cellStyle name="好_测算结果汇总_19全县一般支 18" xfId="33485"/>
    <cellStyle name="好_测算结果汇总_19全县一般支 2" xfId="33486"/>
    <cellStyle name="好_测算结果汇总_19全县一般支 3" xfId="33487"/>
    <cellStyle name="好_测算结果汇总_19全县一般支 4" xfId="33488"/>
    <cellStyle name="好_测算结果汇总_19全县一般支 5" xfId="33489"/>
    <cellStyle name="好_测算结果汇总_19全县一般支 6" xfId="33490"/>
    <cellStyle name="好_测算结果汇总_19全县一般支 7" xfId="33491"/>
    <cellStyle name="好_测算结果汇总_19全县一般支 8" xfId="33492"/>
    <cellStyle name="好_测算结果汇总_19全县一般支 9" xfId="33493"/>
    <cellStyle name="好_测算结果汇总_Sheet3" xfId="33494"/>
    <cellStyle name="好_测算结果汇总_Sheet3 10" xfId="33495"/>
    <cellStyle name="好_测算结果汇总_Sheet3 11" xfId="33496"/>
    <cellStyle name="好_测算结果汇总_Sheet3 12" xfId="33497"/>
    <cellStyle name="好_测算结果汇总_Sheet3 13" xfId="33498"/>
    <cellStyle name="好_测算结果汇总_Sheet3 14" xfId="33499"/>
    <cellStyle name="好_测算结果汇总_Sheet3 15" xfId="33500"/>
    <cellStyle name="好_测算结果汇总_Sheet3 16" xfId="33501"/>
    <cellStyle name="好_测算结果汇总_Sheet3 17" xfId="33502"/>
    <cellStyle name="好_测算结果汇总_Sheet3 18" xfId="33503"/>
    <cellStyle name="好_测算结果汇总_Sheet3 2" xfId="33504"/>
    <cellStyle name="好_测算结果汇总_Sheet3 3" xfId="33505"/>
    <cellStyle name="好_测算结果汇总_Sheet3 4" xfId="33506"/>
    <cellStyle name="好_测算结果汇总_Sheet3 5" xfId="33507"/>
    <cellStyle name="好_测算结果汇总_Sheet3 6" xfId="33508"/>
    <cellStyle name="好_测算结果汇总_Sheet3 7" xfId="33509"/>
    <cellStyle name="好_测算结果汇总_Sheet3 8" xfId="33510"/>
    <cellStyle name="好_测算结果汇总_Sheet3 9" xfId="33511"/>
    <cellStyle name="好_测算结果汇总_古塔" xfId="33512"/>
    <cellStyle name="好_测算结果汇总_义县" xfId="33513"/>
    <cellStyle name="好_成本差异系数" xfId="33514"/>
    <cellStyle name="好_成本差异系数（含人口规模）" xfId="33515"/>
    <cellStyle name="好_成本差异系数（含人口规模）_19基金转移支付表" xfId="33516"/>
    <cellStyle name="好_成本差异系数（含人口规模）_19基金转移支付表 10" xfId="33517"/>
    <cellStyle name="好_成本差异系数（含人口规模）_19基金转移支付表 11" xfId="33518"/>
    <cellStyle name="好_成本差异系数（含人口规模）_19基金转移支付表 12" xfId="33519"/>
    <cellStyle name="好_成本差异系数（含人口规模）_19基金转移支付表 13" xfId="33520"/>
    <cellStyle name="好_成本差异系数（含人口规模）_19基金转移支付表 14" xfId="33521"/>
    <cellStyle name="好_成本差异系数（含人口规模）_19基金转移支付表 15" xfId="33522"/>
    <cellStyle name="好_成本差异系数（含人口规模）_19基金转移支付表 16" xfId="33523"/>
    <cellStyle name="好_成本差异系数（含人口规模）_19基金转移支付表 17" xfId="33524"/>
    <cellStyle name="好_成本差异系数（含人口规模）_19基金转移支付表 18" xfId="33525"/>
    <cellStyle name="好_成本差异系数（含人口规模）_19基金转移支付表 2" xfId="33526"/>
    <cellStyle name="好_成本差异系数（含人口规模）_19基金转移支付表 3" xfId="33527"/>
    <cellStyle name="好_成本差异系数（含人口规模）_19基金转移支付表 4" xfId="33528"/>
    <cellStyle name="好_成本差异系数（含人口规模）_19基金转移支付表 5" xfId="33529"/>
    <cellStyle name="好_成本差异系数（含人口规模）_19基金转移支付表 6" xfId="33530"/>
    <cellStyle name="好_成本差异系数（含人口规模）_19基金转移支付表 7" xfId="33531"/>
    <cellStyle name="好_成本差异系数（含人口规模）_19基金转移支付表 8" xfId="33532"/>
    <cellStyle name="好_成本差异系数（含人口规模）_19基金转移支付表 9" xfId="33533"/>
    <cellStyle name="好_成本差异系数（含人口规模）_19全县一般支" xfId="33534"/>
    <cellStyle name="好_成本差异系数（含人口规模）_19全县一般支 10" xfId="33535"/>
    <cellStyle name="好_成本差异系数（含人口规模）_19全县一般支 11" xfId="33536"/>
    <cellStyle name="好_成本差异系数（含人口规模）_19全县一般支 12" xfId="33537"/>
    <cellStyle name="好_成本差异系数（含人口规模）_19全县一般支 13" xfId="33538"/>
    <cellStyle name="好_成本差异系数（含人口规模）_19全县一般支 14" xfId="33539"/>
    <cellStyle name="好_成本差异系数（含人口规模）_19全县一般支 15" xfId="33540"/>
    <cellStyle name="好_成本差异系数（含人口规模）_19全县一般支 16" xfId="33541"/>
    <cellStyle name="好_成本差异系数（含人口规模）_19全县一般支 17" xfId="33542"/>
    <cellStyle name="好_成本差异系数（含人口规模）_19全县一般支 18" xfId="33543"/>
    <cellStyle name="好_成本差异系数（含人口规模）_19全县一般支 2" xfId="33544"/>
    <cellStyle name="好_成本差异系数（含人口规模）_19全县一般支 3" xfId="33545"/>
    <cellStyle name="好_成本差异系数（含人口规模）_19全县一般支 4" xfId="33546"/>
    <cellStyle name="好_成本差异系数（含人口规模）_19全县一般支 5" xfId="33547"/>
    <cellStyle name="好_成本差异系数（含人口规模）_19全县一般支 6" xfId="33548"/>
    <cellStyle name="好_成本差异系数（含人口规模）_19全县一般支 7" xfId="33549"/>
    <cellStyle name="好_成本差异系数（含人口规模）_19全县一般支 8" xfId="33550"/>
    <cellStyle name="好_成本差异系数（含人口规模）_19全县一般支 9" xfId="33551"/>
    <cellStyle name="好_成本差异系数（含人口规模）_Sheet3" xfId="33552"/>
    <cellStyle name="好_成本差异系数（含人口规模）_Sheet3 10" xfId="33553"/>
    <cellStyle name="好_成本差异系数（含人口规模）_Sheet3 11" xfId="33554"/>
    <cellStyle name="好_成本差异系数（含人口规模）_Sheet3 12" xfId="33555"/>
    <cellStyle name="好_成本差异系数（含人口规模）_Sheet3 13" xfId="33556"/>
    <cellStyle name="好_成本差异系数（含人口规模）_Sheet3 14" xfId="33557"/>
    <cellStyle name="好_成本差异系数（含人口规模）_Sheet3 15" xfId="33558"/>
    <cellStyle name="好_成本差异系数（含人口规模）_Sheet3 16" xfId="33559"/>
    <cellStyle name="好_成本差异系数（含人口规模）_Sheet3 17" xfId="33560"/>
    <cellStyle name="好_成本差异系数（含人口规模）_Sheet3 18" xfId="33561"/>
    <cellStyle name="好_成本差异系数（含人口规模）_Sheet3 2" xfId="33562"/>
    <cellStyle name="好_成本差异系数（含人口规模）_Sheet3 3" xfId="33563"/>
    <cellStyle name="好_成本差异系数（含人口规模）_Sheet3 4" xfId="33564"/>
    <cellStyle name="好_成本差异系数（含人口规模）_Sheet3 5" xfId="33565"/>
    <cellStyle name="好_成本差异系数（含人口规模）_Sheet3 6" xfId="33566"/>
    <cellStyle name="好_成本差异系数（含人口规模）_Sheet3 7" xfId="33567"/>
    <cellStyle name="好_成本差异系数（含人口规模）_Sheet3 8" xfId="33568"/>
    <cellStyle name="好_成本差异系数（含人口规模）_Sheet3 9" xfId="33569"/>
    <cellStyle name="好_成本差异系数（含人口规模）_古塔" xfId="33570"/>
    <cellStyle name="好_成本差异系数（含人口规模）_义县" xfId="33571"/>
    <cellStyle name="好_成本差异系数_19基金转移支付表" xfId="33572"/>
    <cellStyle name="好_成本差异系数_19基金转移支付表 10" xfId="33573"/>
    <cellStyle name="好_成本差异系数_19基金转移支付表 11" xfId="33574"/>
    <cellStyle name="好_成本差异系数_19基金转移支付表 12" xfId="33575"/>
    <cellStyle name="好_成本差异系数_19基金转移支付表 13" xfId="33576"/>
    <cellStyle name="好_成本差异系数_19基金转移支付表 14" xfId="33577"/>
    <cellStyle name="好_成本差异系数_19基金转移支付表 15" xfId="33578"/>
    <cellStyle name="好_成本差异系数_19基金转移支付表 16" xfId="33579"/>
    <cellStyle name="好_成本差异系数_19基金转移支付表 17" xfId="33580"/>
    <cellStyle name="好_成本差异系数_19基金转移支付表 18" xfId="33581"/>
    <cellStyle name="好_成本差异系数_19基金转移支付表 2" xfId="33582"/>
    <cellStyle name="好_成本差异系数_19基金转移支付表 3" xfId="33583"/>
    <cellStyle name="好_成本差异系数_19基金转移支付表 4" xfId="33584"/>
    <cellStyle name="好_成本差异系数_19基金转移支付表 5" xfId="33585"/>
    <cellStyle name="好_成本差异系数_19基金转移支付表 6" xfId="33586"/>
    <cellStyle name="好_成本差异系数_19基金转移支付表 7" xfId="33587"/>
    <cellStyle name="好_成本差异系数_19基金转移支付表 8" xfId="33588"/>
    <cellStyle name="好_成本差异系数_19基金转移支付表 9" xfId="33589"/>
    <cellStyle name="好_成本差异系数_19全县一般支" xfId="33590"/>
    <cellStyle name="好_成本差异系数_19全县一般支 10" xfId="33591"/>
    <cellStyle name="好_成本差异系数_19全县一般支 11" xfId="33592"/>
    <cellStyle name="好_成本差异系数_19全县一般支 12" xfId="33593"/>
    <cellStyle name="好_成本差异系数_19全县一般支 13" xfId="33594"/>
    <cellStyle name="好_成本差异系数_19全县一般支 14" xfId="33595"/>
    <cellStyle name="好_成本差异系数_19全县一般支 15" xfId="33596"/>
    <cellStyle name="好_成本差异系数_19全县一般支 16" xfId="33597"/>
    <cellStyle name="好_成本差异系数_19全县一般支 17" xfId="33598"/>
    <cellStyle name="好_成本差异系数_19全县一般支 18" xfId="33599"/>
    <cellStyle name="好_成本差异系数_19全县一般支 2" xfId="33600"/>
    <cellStyle name="好_成本差异系数_19全县一般支 3" xfId="33601"/>
    <cellStyle name="好_成本差异系数_19全县一般支 4" xfId="33602"/>
    <cellStyle name="好_成本差异系数_19全县一般支 5" xfId="33603"/>
    <cellStyle name="好_成本差异系数_19全县一般支 6" xfId="33604"/>
    <cellStyle name="好_成本差异系数_19全县一般支 7" xfId="33605"/>
    <cellStyle name="好_成本差异系数_19全县一般支 8" xfId="33606"/>
    <cellStyle name="好_成本差异系数_19全县一般支 9" xfId="33607"/>
    <cellStyle name="好_成本差异系数_Sheet3" xfId="33608"/>
    <cellStyle name="好_成本差异系数_Sheet3 10" xfId="33609"/>
    <cellStyle name="好_成本差异系数_Sheet3 11" xfId="33610"/>
    <cellStyle name="好_成本差异系数_Sheet3 12" xfId="33611"/>
    <cellStyle name="好_成本差异系数_Sheet3 13" xfId="33612"/>
    <cellStyle name="好_成本差异系数_Sheet3 14" xfId="33613"/>
    <cellStyle name="好_成本差异系数_Sheet3 15" xfId="33614"/>
    <cellStyle name="好_成本差异系数_Sheet3 16" xfId="33615"/>
    <cellStyle name="好_成本差异系数_Sheet3 17" xfId="33616"/>
    <cellStyle name="好_成本差异系数_Sheet3 18" xfId="33617"/>
    <cellStyle name="好_成本差异系数_Sheet3 2" xfId="33618"/>
    <cellStyle name="好_成本差异系数_Sheet3 3" xfId="33619"/>
    <cellStyle name="好_成本差异系数_Sheet3 4" xfId="33620"/>
    <cellStyle name="好_成本差异系数_Sheet3 5" xfId="33621"/>
    <cellStyle name="好_成本差异系数_Sheet3 6" xfId="33622"/>
    <cellStyle name="好_成本差异系数_Sheet3 7" xfId="33623"/>
    <cellStyle name="好_成本差异系数_Sheet3 8" xfId="33624"/>
    <cellStyle name="好_成本差异系数_Sheet3 9" xfId="33625"/>
    <cellStyle name="好_成本差异系数_古塔" xfId="33626"/>
    <cellStyle name="好_成本差异系数_义县" xfId="33627"/>
    <cellStyle name="好_城建部门" xfId="33628"/>
    <cellStyle name="好_城建部门 10" xfId="33629"/>
    <cellStyle name="好_城建部门 11" xfId="33630"/>
    <cellStyle name="好_城建部门 12" xfId="33631"/>
    <cellStyle name="好_城建部门 13" xfId="33632"/>
    <cellStyle name="好_城建部门 14" xfId="33633"/>
    <cellStyle name="好_城建部门 15" xfId="33634"/>
    <cellStyle name="好_城建部门 16" xfId="33635"/>
    <cellStyle name="好_城建部门 17" xfId="33636"/>
    <cellStyle name="好_城建部门 18" xfId="33637"/>
    <cellStyle name="好_城建部门 19" xfId="33638"/>
    <cellStyle name="好_城建部门 2" xfId="33639"/>
    <cellStyle name="好_城建部门 20" xfId="33640"/>
    <cellStyle name="好_城建部门 3" xfId="33641"/>
    <cellStyle name="好_城建部门 4" xfId="33642"/>
    <cellStyle name="好_城建部门 5" xfId="33643"/>
    <cellStyle name="好_城建部门 6" xfId="33644"/>
    <cellStyle name="好_城建部门 7" xfId="33645"/>
    <cellStyle name="好_城建部门 8" xfId="33646"/>
    <cellStyle name="好_城建部门 9" xfId="33647"/>
    <cellStyle name="好_城建部门_19基金转移支付表" xfId="33648"/>
    <cellStyle name="好_城建部门_19基金转移支付表 10" xfId="33649"/>
    <cellStyle name="好_城建部门_19基金转移支付表 11" xfId="33650"/>
    <cellStyle name="好_城建部门_19基金转移支付表 12" xfId="33651"/>
    <cellStyle name="好_城建部门_19基金转移支付表 13" xfId="33652"/>
    <cellStyle name="好_城建部门_19基金转移支付表 14" xfId="33653"/>
    <cellStyle name="好_城建部门_19基金转移支付表 15" xfId="33654"/>
    <cellStyle name="好_城建部门_19基金转移支付表 16" xfId="33655"/>
    <cellStyle name="好_城建部门_19基金转移支付表 17" xfId="33656"/>
    <cellStyle name="好_城建部门_19基金转移支付表 18" xfId="33657"/>
    <cellStyle name="好_城建部门_19基金转移支付表 19" xfId="33658"/>
    <cellStyle name="好_城建部门_19基金转移支付表 2" xfId="33659"/>
    <cellStyle name="好_城建部门_19基金转移支付表 20" xfId="33660"/>
    <cellStyle name="好_城建部门_19基金转移支付表 3" xfId="33661"/>
    <cellStyle name="好_城建部门_19基金转移支付表 4" xfId="33662"/>
    <cellStyle name="好_城建部门_19基金转移支付表 5" xfId="33663"/>
    <cellStyle name="好_城建部门_19基金转移支付表 6" xfId="33664"/>
    <cellStyle name="好_城建部门_19基金转移支付表 7" xfId="33665"/>
    <cellStyle name="好_城建部门_19基金转移支付表 8" xfId="33666"/>
    <cellStyle name="好_城建部门_19基金转移支付表 9" xfId="33667"/>
    <cellStyle name="好_城建部门_19全县一般支" xfId="33668"/>
    <cellStyle name="好_城建部门_19全县一般支 10" xfId="33669"/>
    <cellStyle name="好_城建部门_19全县一般支 11" xfId="33670"/>
    <cellStyle name="好_城建部门_19全县一般支 12" xfId="33671"/>
    <cellStyle name="好_城建部门_19全县一般支 13" xfId="33672"/>
    <cellStyle name="好_城建部门_19全县一般支 14" xfId="33673"/>
    <cellStyle name="好_城建部门_19全县一般支 15" xfId="33674"/>
    <cellStyle name="好_城建部门_19全县一般支 16" xfId="33675"/>
    <cellStyle name="好_城建部门_19全县一般支 17" xfId="33676"/>
    <cellStyle name="好_城建部门_19全县一般支 18" xfId="33677"/>
    <cellStyle name="好_城建部门_19全县一般支 19" xfId="33678"/>
    <cellStyle name="好_城建部门_19全县一般支 2" xfId="33679"/>
    <cellStyle name="好_城建部门_19全县一般支 20" xfId="33680"/>
    <cellStyle name="好_城建部门_19全县一般支 3" xfId="33681"/>
    <cellStyle name="好_城建部门_19全县一般支 4" xfId="33682"/>
    <cellStyle name="好_城建部门_19全县一般支 5" xfId="33683"/>
    <cellStyle name="好_城建部门_19全县一般支 6" xfId="33684"/>
    <cellStyle name="好_城建部门_19全县一般支 7" xfId="33685"/>
    <cellStyle name="好_城建部门_19全县一般支 8" xfId="33686"/>
    <cellStyle name="好_城建部门_19全县一般支 9" xfId="33687"/>
    <cellStyle name="好_城建部门_Sheet3" xfId="33688"/>
    <cellStyle name="好_城建部门_Sheet3 10" xfId="33689"/>
    <cellStyle name="好_城建部门_Sheet3 11" xfId="33690"/>
    <cellStyle name="好_城建部门_Sheet3 12" xfId="33691"/>
    <cellStyle name="好_城建部门_Sheet3 13" xfId="33692"/>
    <cellStyle name="好_城建部门_Sheet3 14" xfId="33693"/>
    <cellStyle name="好_城建部门_Sheet3 15" xfId="33694"/>
    <cellStyle name="好_城建部门_Sheet3 16" xfId="33695"/>
    <cellStyle name="好_城建部门_Sheet3 17" xfId="33696"/>
    <cellStyle name="好_城建部门_Sheet3 18" xfId="33697"/>
    <cellStyle name="好_城建部门_Sheet3 19" xfId="33698"/>
    <cellStyle name="好_城建部门_Sheet3 2" xfId="33699"/>
    <cellStyle name="好_城建部门_Sheet3 20" xfId="33700"/>
    <cellStyle name="好_城建部门_Sheet3 3" xfId="33701"/>
    <cellStyle name="好_城建部门_Sheet3 4" xfId="33702"/>
    <cellStyle name="好_城建部门_Sheet3 5" xfId="33703"/>
    <cellStyle name="好_城建部门_Sheet3 6" xfId="33704"/>
    <cellStyle name="好_城建部门_Sheet3 7" xfId="33705"/>
    <cellStyle name="好_城建部门_Sheet3 8" xfId="33706"/>
    <cellStyle name="好_城建部门_Sheet3 9" xfId="33707"/>
    <cellStyle name="好_城建部门_古塔" xfId="33708"/>
    <cellStyle name="好_城建部门_古塔 10" xfId="33709"/>
    <cellStyle name="好_城建部门_古塔 11" xfId="33710"/>
    <cellStyle name="好_城建部门_古塔 12" xfId="33711"/>
    <cellStyle name="好_城建部门_古塔 13" xfId="33712"/>
    <cellStyle name="好_城建部门_古塔 14" xfId="33713"/>
    <cellStyle name="好_城建部门_古塔 15" xfId="33714"/>
    <cellStyle name="好_城建部门_古塔 16" xfId="33715"/>
    <cellStyle name="好_城建部门_古塔 17" xfId="33716"/>
    <cellStyle name="好_城建部门_古塔 18" xfId="33717"/>
    <cellStyle name="好_城建部门_古塔 19" xfId="33718"/>
    <cellStyle name="好_城建部门_古塔 2" xfId="33719"/>
    <cellStyle name="好_城建部门_古塔 20" xfId="33720"/>
    <cellStyle name="好_城建部门_古塔 3" xfId="33721"/>
    <cellStyle name="好_城建部门_古塔 4" xfId="33722"/>
    <cellStyle name="好_城建部门_古塔 5" xfId="33723"/>
    <cellStyle name="好_城建部门_古塔 6" xfId="33724"/>
    <cellStyle name="好_城建部门_古塔 7" xfId="33725"/>
    <cellStyle name="好_城建部门_古塔 8" xfId="33726"/>
    <cellStyle name="好_城建部门_古塔 9" xfId="33727"/>
    <cellStyle name="好_城建部门_义县" xfId="33728"/>
    <cellStyle name="好_城建部门_义县 10" xfId="33729"/>
    <cellStyle name="好_城建部门_义县 11" xfId="33730"/>
    <cellStyle name="好_城建部门_义县 12" xfId="33731"/>
    <cellStyle name="好_城建部门_义县 13" xfId="33732"/>
    <cellStyle name="好_城建部门_义县 14" xfId="33733"/>
    <cellStyle name="好_城建部门_义县 15" xfId="33734"/>
    <cellStyle name="好_城建部门_义县 16" xfId="33735"/>
    <cellStyle name="好_城建部门_义县 17" xfId="33736"/>
    <cellStyle name="好_城建部门_义县 18" xfId="33737"/>
    <cellStyle name="好_城建部门_义县 19" xfId="33738"/>
    <cellStyle name="好_城建部门_义县 2" xfId="33739"/>
    <cellStyle name="好_城建部门_义县 20" xfId="33740"/>
    <cellStyle name="好_城建部门_义县 3" xfId="33741"/>
    <cellStyle name="好_城建部门_义县 4" xfId="33742"/>
    <cellStyle name="好_城建部门_义县 5" xfId="33743"/>
    <cellStyle name="好_城建部门_义县 6" xfId="33744"/>
    <cellStyle name="好_城建部门_义县 7" xfId="33745"/>
    <cellStyle name="好_城建部门_义县 8" xfId="33746"/>
    <cellStyle name="好_城建部门_义县 9" xfId="33747"/>
    <cellStyle name="好_第五部分(才淼、饶永宏）" xfId="33748"/>
    <cellStyle name="好_第五部分(才淼、饶永宏）_19基金转移支付表" xfId="33749"/>
    <cellStyle name="好_第五部分(才淼、饶永宏）_19基金转移支付表 10" xfId="33750"/>
    <cellStyle name="好_第五部分(才淼、饶永宏）_19基金转移支付表 11" xfId="33751"/>
    <cellStyle name="好_第五部分(才淼、饶永宏）_19基金转移支付表 12" xfId="33752"/>
    <cellStyle name="好_第五部分(才淼、饶永宏）_19基金转移支付表 13" xfId="33753"/>
    <cellStyle name="好_第五部分(才淼、饶永宏）_19基金转移支付表 14" xfId="33754"/>
    <cellStyle name="好_第五部分(才淼、饶永宏）_19基金转移支付表 15" xfId="33755"/>
    <cellStyle name="好_第五部分(才淼、饶永宏）_19基金转移支付表 16" xfId="33756"/>
    <cellStyle name="好_第五部分(才淼、饶永宏）_19基金转移支付表 17" xfId="33757"/>
    <cellStyle name="好_第五部分(才淼、饶永宏）_19基金转移支付表 18" xfId="33758"/>
    <cellStyle name="好_第五部分(才淼、饶永宏）_19基金转移支付表 2" xfId="33759"/>
    <cellStyle name="好_第五部分(才淼、饶永宏）_19基金转移支付表 3" xfId="33760"/>
    <cellStyle name="好_第五部分(才淼、饶永宏）_19基金转移支付表 4" xfId="33761"/>
    <cellStyle name="好_第五部分(才淼、饶永宏）_19基金转移支付表 5" xfId="33762"/>
    <cellStyle name="好_第五部分(才淼、饶永宏）_19基金转移支付表 6" xfId="33763"/>
    <cellStyle name="好_第五部分(才淼、饶永宏）_19基金转移支付表 7" xfId="33764"/>
    <cellStyle name="好_第五部分(才淼、饶永宏）_19基金转移支付表 8" xfId="33765"/>
    <cellStyle name="好_第五部分(才淼、饶永宏）_19基金转移支付表 9" xfId="33766"/>
    <cellStyle name="好_第五部分(才淼、饶永宏）_19全县一般支" xfId="33767"/>
    <cellStyle name="好_第五部分(才淼、饶永宏）_19全县一般支 10" xfId="33768"/>
    <cellStyle name="好_第五部分(才淼、饶永宏）_19全县一般支 11" xfId="33769"/>
    <cellStyle name="好_第五部分(才淼、饶永宏）_19全县一般支 12" xfId="33770"/>
    <cellStyle name="好_第五部分(才淼、饶永宏）_19全县一般支 13" xfId="33771"/>
    <cellStyle name="好_第五部分(才淼、饶永宏）_19全县一般支 14" xfId="33772"/>
    <cellStyle name="好_第五部分(才淼、饶永宏）_19全县一般支 15" xfId="33773"/>
    <cellStyle name="好_第五部分(才淼、饶永宏）_19全县一般支 16" xfId="33774"/>
    <cellStyle name="好_第五部分(才淼、饶永宏）_19全县一般支 17" xfId="33775"/>
    <cellStyle name="好_第五部分(才淼、饶永宏）_19全县一般支 18" xfId="33776"/>
    <cellStyle name="好_第五部分(才淼、饶永宏）_19全县一般支 2" xfId="33777"/>
    <cellStyle name="好_第五部分(才淼、饶永宏）_19全县一般支 3" xfId="33778"/>
    <cellStyle name="好_第五部分(才淼、饶永宏）_19全县一般支 4" xfId="33779"/>
    <cellStyle name="好_第五部分(才淼、饶永宏）_19全县一般支 5" xfId="33780"/>
    <cellStyle name="好_第五部分(才淼、饶永宏）_19全县一般支 6" xfId="33781"/>
    <cellStyle name="好_第五部分(才淼、饶永宏）_19全县一般支 7" xfId="33782"/>
    <cellStyle name="好_第五部分(才淼、饶永宏）_19全县一般支 8" xfId="33783"/>
    <cellStyle name="好_第五部分(才淼、饶永宏）_19全县一般支 9" xfId="33784"/>
    <cellStyle name="好_第五部分(才淼、饶永宏）_Sheet3" xfId="33785"/>
    <cellStyle name="好_第五部分(才淼、饶永宏）_Sheet3 10" xfId="33786"/>
    <cellStyle name="好_第五部分(才淼、饶永宏）_Sheet3 11" xfId="33787"/>
    <cellStyle name="好_第五部分(才淼、饶永宏）_Sheet3 12" xfId="33788"/>
    <cellStyle name="好_第五部分(才淼、饶永宏）_Sheet3 13" xfId="33789"/>
    <cellStyle name="好_第五部分(才淼、饶永宏）_Sheet3 14" xfId="33790"/>
    <cellStyle name="好_第五部分(才淼、饶永宏）_Sheet3 15" xfId="33791"/>
    <cellStyle name="好_第五部分(才淼、饶永宏）_Sheet3 16" xfId="33792"/>
    <cellStyle name="好_第五部分(才淼、饶永宏）_Sheet3 17" xfId="33793"/>
    <cellStyle name="好_第五部分(才淼、饶永宏）_Sheet3 18" xfId="33794"/>
    <cellStyle name="好_第五部分(才淼、饶永宏）_Sheet3 2" xfId="33795"/>
    <cellStyle name="好_第五部分(才淼、饶永宏）_Sheet3 3" xfId="33796"/>
    <cellStyle name="好_第五部分(才淼、饶永宏）_Sheet3 4" xfId="33797"/>
    <cellStyle name="好_第五部分(才淼、饶永宏）_Sheet3 5" xfId="33798"/>
    <cellStyle name="好_第五部分(才淼、饶永宏）_Sheet3 6" xfId="33799"/>
    <cellStyle name="好_第五部分(才淼、饶永宏）_Sheet3 7" xfId="33800"/>
    <cellStyle name="好_第五部分(才淼、饶永宏）_Sheet3 8" xfId="33801"/>
    <cellStyle name="好_第五部分(才淼、饶永宏）_Sheet3 9" xfId="33802"/>
    <cellStyle name="好_第五部分(才淼、饶永宏）_古塔" xfId="33803"/>
    <cellStyle name="好_第五部分(才淼、饶永宏）_义县" xfId="33804"/>
    <cellStyle name="好_第一部分：综合全" xfId="33805"/>
    <cellStyle name="好_第一部分：综合全 10" xfId="33806"/>
    <cellStyle name="好_第一部分：综合全 11" xfId="33807"/>
    <cellStyle name="好_第一部分：综合全 12" xfId="33808"/>
    <cellStyle name="好_第一部分：综合全 13" xfId="33809"/>
    <cellStyle name="好_第一部分：综合全 14" xfId="33810"/>
    <cellStyle name="好_第一部分：综合全 15" xfId="33811"/>
    <cellStyle name="好_第一部分：综合全 16" xfId="33812"/>
    <cellStyle name="好_第一部分：综合全 17" xfId="33813"/>
    <cellStyle name="好_第一部分：综合全 18" xfId="33814"/>
    <cellStyle name="好_第一部分：综合全 19" xfId="33815"/>
    <cellStyle name="好_第一部分：综合全 2" xfId="33816"/>
    <cellStyle name="好_第一部分：综合全 20" xfId="33817"/>
    <cellStyle name="好_第一部分：综合全 3" xfId="33818"/>
    <cellStyle name="好_第一部分：综合全 4" xfId="33819"/>
    <cellStyle name="好_第一部分：综合全 5" xfId="33820"/>
    <cellStyle name="好_第一部分：综合全 6" xfId="33821"/>
    <cellStyle name="好_第一部分：综合全 7" xfId="33822"/>
    <cellStyle name="好_第一部分：综合全 8" xfId="33823"/>
    <cellStyle name="好_第一部分：综合全 9" xfId="33824"/>
    <cellStyle name="好_第一部分：综合全_19基金转移支付表" xfId="33825"/>
    <cellStyle name="好_第一部分：综合全_19基金转移支付表 10" xfId="33826"/>
    <cellStyle name="好_第一部分：综合全_19基金转移支付表 11" xfId="33827"/>
    <cellStyle name="好_第一部分：综合全_19基金转移支付表 12" xfId="33828"/>
    <cellStyle name="好_第一部分：综合全_19基金转移支付表 13" xfId="33829"/>
    <cellStyle name="好_第一部分：综合全_19基金转移支付表 14" xfId="33830"/>
    <cellStyle name="好_第一部分：综合全_19基金转移支付表 15" xfId="33831"/>
    <cellStyle name="好_第一部分：综合全_19基金转移支付表 16" xfId="33832"/>
    <cellStyle name="好_第一部分：综合全_19基金转移支付表 17" xfId="33833"/>
    <cellStyle name="好_第一部分：综合全_19基金转移支付表 18" xfId="33834"/>
    <cellStyle name="好_第一部分：综合全_19基金转移支付表 19" xfId="33835"/>
    <cellStyle name="好_第一部分：综合全_19基金转移支付表 2" xfId="33836"/>
    <cellStyle name="好_第一部分：综合全_19基金转移支付表 20" xfId="33837"/>
    <cellStyle name="好_第一部分：综合全_19基金转移支付表 3" xfId="33838"/>
    <cellStyle name="好_第一部分：综合全_19基金转移支付表 4" xfId="33839"/>
    <cellStyle name="好_第一部分：综合全_19基金转移支付表 5" xfId="33840"/>
    <cellStyle name="好_第一部分：综合全_19基金转移支付表 6" xfId="33841"/>
    <cellStyle name="好_第一部分：综合全_19基金转移支付表 7" xfId="33842"/>
    <cellStyle name="好_第一部分：综合全_19基金转移支付表 8" xfId="33843"/>
    <cellStyle name="好_第一部分：综合全_19基金转移支付表 9" xfId="33844"/>
    <cellStyle name="好_第一部分：综合全_19全县一般支" xfId="33845"/>
    <cellStyle name="好_第一部分：综合全_19全县一般支 10" xfId="33846"/>
    <cellStyle name="好_第一部分：综合全_19全县一般支 11" xfId="33847"/>
    <cellStyle name="好_第一部分：综合全_19全县一般支 12" xfId="33848"/>
    <cellStyle name="好_第一部分：综合全_19全县一般支 13" xfId="33849"/>
    <cellStyle name="好_第一部分：综合全_19全县一般支 14" xfId="33850"/>
    <cellStyle name="好_第一部分：综合全_19全县一般支 15" xfId="33851"/>
    <cellStyle name="好_第一部分：综合全_19全县一般支 16" xfId="33852"/>
    <cellStyle name="好_第一部分：综合全_19全县一般支 17" xfId="33853"/>
    <cellStyle name="好_第一部分：综合全_19全县一般支 18" xfId="33854"/>
    <cellStyle name="好_第一部分：综合全_19全县一般支 19" xfId="33855"/>
    <cellStyle name="好_第一部分：综合全_19全县一般支 2" xfId="33856"/>
    <cellStyle name="好_第一部分：综合全_19全县一般支 20" xfId="33857"/>
    <cellStyle name="好_第一部分：综合全_19全县一般支 3" xfId="33858"/>
    <cellStyle name="好_第一部分：综合全_19全县一般支 4" xfId="33859"/>
    <cellStyle name="好_第一部分：综合全_19全县一般支 5" xfId="33860"/>
    <cellStyle name="好_第一部分：综合全_19全县一般支 6" xfId="33861"/>
    <cellStyle name="好_第一部分：综合全_19全县一般支 7" xfId="33862"/>
    <cellStyle name="好_第一部分：综合全_19全县一般支 8" xfId="33863"/>
    <cellStyle name="好_第一部分：综合全_19全县一般支 9" xfId="33864"/>
    <cellStyle name="好_第一部分：综合全_Sheet3" xfId="33865"/>
    <cellStyle name="好_第一部分：综合全_Sheet3 10" xfId="33866"/>
    <cellStyle name="好_第一部分：综合全_Sheet3 11" xfId="33867"/>
    <cellStyle name="好_第一部分：综合全_Sheet3 12" xfId="33868"/>
    <cellStyle name="好_第一部分：综合全_Sheet3 13" xfId="33869"/>
    <cellStyle name="好_第一部分：综合全_Sheet3 14" xfId="33870"/>
    <cellStyle name="好_第一部分：综合全_Sheet3 15" xfId="33871"/>
    <cellStyle name="好_第一部分：综合全_Sheet3 16" xfId="33872"/>
    <cellStyle name="好_第一部分：综合全_Sheet3 17" xfId="33873"/>
    <cellStyle name="好_第一部分：综合全_Sheet3 18" xfId="33874"/>
    <cellStyle name="好_第一部分：综合全_Sheet3 19" xfId="33875"/>
    <cellStyle name="好_第一部分：综合全_Sheet3 2" xfId="33876"/>
    <cellStyle name="好_第一部分：综合全_Sheet3 20" xfId="33877"/>
    <cellStyle name="好_第一部分：综合全_Sheet3 3" xfId="33878"/>
    <cellStyle name="好_第一部分：综合全_Sheet3 4" xfId="33879"/>
    <cellStyle name="好_第一部分：综合全_Sheet3 5" xfId="33880"/>
    <cellStyle name="好_第一部分：综合全_Sheet3 6" xfId="33881"/>
    <cellStyle name="好_第一部分：综合全_Sheet3 7" xfId="33882"/>
    <cellStyle name="好_第一部分：综合全_Sheet3 8" xfId="33883"/>
    <cellStyle name="好_第一部分：综合全_Sheet3 9" xfId="33884"/>
    <cellStyle name="好_第一部分：综合全_古塔" xfId="33885"/>
    <cellStyle name="好_第一部分：综合全_古塔 10" xfId="33886"/>
    <cellStyle name="好_第一部分：综合全_古塔 11" xfId="33887"/>
    <cellStyle name="好_第一部分：综合全_古塔 12" xfId="33888"/>
    <cellStyle name="好_第一部分：综合全_古塔 13" xfId="33889"/>
    <cellStyle name="好_第一部分：综合全_古塔 14" xfId="33890"/>
    <cellStyle name="好_第一部分：综合全_古塔 15" xfId="33891"/>
    <cellStyle name="好_第一部分：综合全_古塔 16" xfId="33892"/>
    <cellStyle name="好_第一部分：综合全_古塔 17" xfId="33893"/>
    <cellStyle name="好_第一部分：综合全_古塔 18" xfId="33894"/>
    <cellStyle name="好_第一部分：综合全_古塔 19" xfId="33895"/>
    <cellStyle name="好_第一部分：综合全_古塔 2" xfId="33896"/>
    <cellStyle name="好_第一部分：综合全_古塔 20" xfId="33897"/>
    <cellStyle name="好_第一部分：综合全_古塔 3" xfId="33898"/>
    <cellStyle name="好_第一部分：综合全_古塔 4" xfId="33899"/>
    <cellStyle name="好_第一部分：综合全_古塔 5" xfId="33900"/>
    <cellStyle name="好_第一部分：综合全_古塔 6" xfId="33901"/>
    <cellStyle name="好_第一部分：综合全_古塔 7" xfId="33902"/>
    <cellStyle name="好_第一部分：综合全_古塔 8" xfId="33903"/>
    <cellStyle name="好_第一部分：综合全_古塔 9" xfId="33904"/>
    <cellStyle name="好_第一部分：综合全_义县" xfId="33905"/>
    <cellStyle name="好_第一部分：综合全_义县 10" xfId="33906"/>
    <cellStyle name="好_第一部分：综合全_义县 11" xfId="33907"/>
    <cellStyle name="好_第一部分：综合全_义县 12" xfId="33908"/>
    <cellStyle name="好_第一部分：综合全_义县 13" xfId="33909"/>
    <cellStyle name="好_第一部分：综合全_义县 14" xfId="33910"/>
    <cellStyle name="好_第一部分：综合全_义县 15" xfId="33911"/>
    <cellStyle name="好_第一部分：综合全_义县 16" xfId="33912"/>
    <cellStyle name="好_第一部分：综合全_义县 17" xfId="33913"/>
    <cellStyle name="好_第一部分：综合全_义县 18" xfId="33914"/>
    <cellStyle name="好_第一部分：综合全_义县 19" xfId="33915"/>
    <cellStyle name="好_第一部分：综合全_义县 2" xfId="33916"/>
    <cellStyle name="好_第一部分：综合全_义县 20" xfId="33917"/>
    <cellStyle name="好_第一部分：综合全_义县 3" xfId="33918"/>
    <cellStyle name="好_第一部分：综合全_义县 4" xfId="33919"/>
    <cellStyle name="好_第一部分：综合全_义县 5" xfId="33920"/>
    <cellStyle name="好_第一部分：综合全_义县 6" xfId="33921"/>
    <cellStyle name="好_第一部分：综合全_义县 7" xfId="33922"/>
    <cellStyle name="好_第一部分：综合全_义县 8" xfId="33923"/>
    <cellStyle name="好_第一部分：综合全_义县 9" xfId="33924"/>
    <cellStyle name="好_分析缺口率" xfId="33925"/>
    <cellStyle name="好_分析缺口率_19基金转移支付表" xfId="33926"/>
    <cellStyle name="好_分析缺口率_19基金转移支付表 10" xfId="33927"/>
    <cellStyle name="好_分析缺口率_19基金转移支付表 11" xfId="33928"/>
    <cellStyle name="好_分析缺口率_19基金转移支付表 12" xfId="33929"/>
    <cellStyle name="好_分析缺口率_19基金转移支付表 13" xfId="33930"/>
    <cellStyle name="好_分析缺口率_19基金转移支付表 14" xfId="33931"/>
    <cellStyle name="好_分析缺口率_19基金转移支付表 15" xfId="33932"/>
    <cellStyle name="好_分析缺口率_19基金转移支付表 16" xfId="33933"/>
    <cellStyle name="好_分析缺口率_19基金转移支付表 17" xfId="33934"/>
    <cellStyle name="好_分析缺口率_19基金转移支付表 18" xfId="33935"/>
    <cellStyle name="好_分析缺口率_19基金转移支付表 2" xfId="33936"/>
    <cellStyle name="好_分析缺口率_19基金转移支付表 3" xfId="33937"/>
    <cellStyle name="好_分析缺口率_19基金转移支付表 4" xfId="33938"/>
    <cellStyle name="好_分析缺口率_19基金转移支付表 5" xfId="33939"/>
    <cellStyle name="好_分析缺口率_19基金转移支付表 6" xfId="33940"/>
    <cellStyle name="好_分析缺口率_19基金转移支付表 7" xfId="33941"/>
    <cellStyle name="好_分析缺口率_19基金转移支付表 8" xfId="33942"/>
    <cellStyle name="好_分析缺口率_19基金转移支付表 9" xfId="33943"/>
    <cellStyle name="好_分析缺口率_19全县一般支" xfId="33944"/>
    <cellStyle name="好_分析缺口率_19全县一般支 10" xfId="33945"/>
    <cellStyle name="好_分析缺口率_19全县一般支 11" xfId="33946"/>
    <cellStyle name="好_分析缺口率_19全县一般支 12" xfId="33947"/>
    <cellStyle name="好_分析缺口率_19全县一般支 13" xfId="33948"/>
    <cellStyle name="好_分析缺口率_19全县一般支 14" xfId="33949"/>
    <cellStyle name="好_分析缺口率_19全县一般支 15" xfId="33950"/>
    <cellStyle name="好_分析缺口率_19全县一般支 16" xfId="33951"/>
    <cellStyle name="好_分析缺口率_19全县一般支 17" xfId="33952"/>
    <cellStyle name="好_分析缺口率_19全县一般支 18" xfId="33953"/>
    <cellStyle name="好_分析缺口率_19全县一般支 2" xfId="33954"/>
    <cellStyle name="好_分析缺口率_19全县一般支 3" xfId="33955"/>
    <cellStyle name="好_分析缺口率_19全县一般支 4" xfId="33956"/>
    <cellStyle name="好_分析缺口率_19全县一般支 5" xfId="33957"/>
    <cellStyle name="好_分析缺口率_19全县一般支 6" xfId="33958"/>
    <cellStyle name="好_分析缺口率_19全县一般支 7" xfId="33959"/>
    <cellStyle name="好_分析缺口率_19全县一般支 8" xfId="33960"/>
    <cellStyle name="好_分析缺口率_19全县一般支 9" xfId="33961"/>
    <cellStyle name="好_分析缺口率_Sheet3" xfId="33962"/>
    <cellStyle name="好_分析缺口率_Sheet3 10" xfId="33963"/>
    <cellStyle name="好_分析缺口率_Sheet3 11" xfId="33964"/>
    <cellStyle name="好_分析缺口率_Sheet3 12" xfId="33965"/>
    <cellStyle name="好_分析缺口率_Sheet3 13" xfId="33966"/>
    <cellStyle name="好_分析缺口率_Sheet3 14" xfId="33967"/>
    <cellStyle name="好_分析缺口率_Sheet3 15" xfId="33968"/>
    <cellStyle name="好_分析缺口率_Sheet3 16" xfId="33969"/>
    <cellStyle name="好_分析缺口率_Sheet3 17" xfId="33970"/>
    <cellStyle name="好_分析缺口率_Sheet3 18" xfId="33971"/>
    <cellStyle name="好_分析缺口率_Sheet3 2" xfId="33972"/>
    <cellStyle name="好_分析缺口率_Sheet3 3" xfId="33973"/>
    <cellStyle name="好_分析缺口率_Sheet3 4" xfId="33974"/>
    <cellStyle name="好_分析缺口率_Sheet3 5" xfId="33975"/>
    <cellStyle name="好_分析缺口率_Sheet3 6" xfId="33976"/>
    <cellStyle name="好_分析缺口率_Sheet3 7" xfId="33977"/>
    <cellStyle name="好_分析缺口率_Sheet3 8" xfId="33978"/>
    <cellStyle name="好_分析缺口率_Sheet3 9" xfId="33979"/>
    <cellStyle name="好_分析缺口率_古塔" xfId="33980"/>
    <cellStyle name="好_分析缺口率_义县" xfId="33981"/>
    <cellStyle name="好_分县成本差异系数" xfId="33982"/>
    <cellStyle name="好_分县成本差异系数_19基金转移支付表" xfId="33983"/>
    <cellStyle name="好_分县成本差异系数_19基金转移支付表 10" xfId="33984"/>
    <cellStyle name="好_分县成本差异系数_19基金转移支付表 11" xfId="33985"/>
    <cellStyle name="好_分县成本差异系数_19基金转移支付表 12" xfId="33986"/>
    <cellStyle name="好_分县成本差异系数_19基金转移支付表 13" xfId="33987"/>
    <cellStyle name="好_分县成本差异系数_19基金转移支付表 14" xfId="33988"/>
    <cellStyle name="好_分县成本差异系数_19基金转移支付表 15" xfId="33989"/>
    <cellStyle name="好_分县成本差异系数_19基金转移支付表 16" xfId="33990"/>
    <cellStyle name="好_分县成本差异系数_19基金转移支付表 17" xfId="33991"/>
    <cellStyle name="好_分县成本差异系数_19基金转移支付表 18" xfId="33992"/>
    <cellStyle name="好_分县成本差异系数_19基金转移支付表 2" xfId="33993"/>
    <cellStyle name="好_分县成本差异系数_19基金转移支付表 3" xfId="33994"/>
    <cellStyle name="好_分县成本差异系数_19基金转移支付表 4" xfId="33995"/>
    <cellStyle name="好_分县成本差异系数_19基金转移支付表 5" xfId="33996"/>
    <cellStyle name="好_分县成本差异系数_19基金转移支付表 6" xfId="33997"/>
    <cellStyle name="好_分县成本差异系数_19基金转移支付表 7" xfId="33998"/>
    <cellStyle name="好_分县成本差异系数_19基金转移支付表 8" xfId="33999"/>
    <cellStyle name="好_分县成本差异系数_19基金转移支付表 9" xfId="34000"/>
    <cellStyle name="好_分县成本差异系数_19全县一般支" xfId="34001"/>
    <cellStyle name="好_分县成本差异系数_19全县一般支 10" xfId="34002"/>
    <cellStyle name="好_分县成本差异系数_19全县一般支 11" xfId="34003"/>
    <cellStyle name="好_分县成本差异系数_19全县一般支 12" xfId="34004"/>
    <cellStyle name="好_分县成本差异系数_19全县一般支 13" xfId="34005"/>
    <cellStyle name="好_分县成本差异系数_19全县一般支 14" xfId="34006"/>
    <cellStyle name="好_分县成本差异系数_19全县一般支 15" xfId="34007"/>
    <cellStyle name="好_分县成本差异系数_19全县一般支 16" xfId="34008"/>
    <cellStyle name="好_分县成本差异系数_19全县一般支 17" xfId="34009"/>
    <cellStyle name="好_分县成本差异系数_19全县一般支 18" xfId="34010"/>
    <cellStyle name="好_分县成本差异系数_19全县一般支 2" xfId="34011"/>
    <cellStyle name="好_分县成本差异系数_19全县一般支 3" xfId="34012"/>
    <cellStyle name="好_分县成本差异系数_19全县一般支 4" xfId="34013"/>
    <cellStyle name="好_分县成本差异系数_19全县一般支 5" xfId="34014"/>
    <cellStyle name="好_分县成本差异系数_19全县一般支 6" xfId="34015"/>
    <cellStyle name="好_分县成本差异系数_19全县一般支 7" xfId="34016"/>
    <cellStyle name="好_分县成本差异系数_19全县一般支 8" xfId="34017"/>
    <cellStyle name="好_分县成本差异系数_19全县一般支 9" xfId="34018"/>
    <cellStyle name="好_分县成本差异系数_Sheet3" xfId="34019"/>
    <cellStyle name="好_分县成本差异系数_Sheet3 10" xfId="34020"/>
    <cellStyle name="好_分县成本差异系数_Sheet3 11" xfId="34021"/>
    <cellStyle name="好_分县成本差异系数_Sheet3 12" xfId="34022"/>
    <cellStyle name="好_分县成本差异系数_Sheet3 13" xfId="34023"/>
    <cellStyle name="好_分县成本差异系数_Sheet3 14" xfId="34024"/>
    <cellStyle name="好_分县成本差异系数_Sheet3 15" xfId="34025"/>
    <cellStyle name="好_分县成本差异系数_Sheet3 16" xfId="34026"/>
    <cellStyle name="好_分县成本差异系数_Sheet3 17" xfId="34027"/>
    <cellStyle name="好_分县成本差异系数_Sheet3 18" xfId="34028"/>
    <cellStyle name="好_分县成本差异系数_Sheet3 2" xfId="34029"/>
    <cellStyle name="好_分县成本差异系数_Sheet3 3" xfId="34030"/>
    <cellStyle name="好_分县成本差异系数_Sheet3 4" xfId="34031"/>
    <cellStyle name="好_分县成本差异系数_Sheet3 5" xfId="34032"/>
    <cellStyle name="好_分县成本差异系数_Sheet3 6" xfId="34033"/>
    <cellStyle name="好_分县成本差异系数_Sheet3 7" xfId="34034"/>
    <cellStyle name="好_分县成本差异系数_Sheet3 8" xfId="34035"/>
    <cellStyle name="好_分县成本差异系数_Sheet3 9" xfId="34036"/>
    <cellStyle name="好_分县成本差异系数_不含人员经费系数" xfId="34037"/>
    <cellStyle name="好_分县成本差异系数_不含人员经费系数_19基金转移支付表" xfId="34038"/>
    <cellStyle name="好_分县成本差异系数_不含人员经费系数_19基金转移支付表 10" xfId="34039"/>
    <cellStyle name="好_分县成本差异系数_不含人员经费系数_19基金转移支付表 11" xfId="34040"/>
    <cellStyle name="好_分县成本差异系数_不含人员经费系数_19基金转移支付表 12" xfId="34041"/>
    <cellStyle name="好_分县成本差异系数_不含人员经费系数_19基金转移支付表 13" xfId="34042"/>
    <cellStyle name="好_分县成本差异系数_不含人员经费系数_19基金转移支付表 14" xfId="34043"/>
    <cellStyle name="好_分县成本差异系数_不含人员经费系数_19基金转移支付表 15" xfId="34044"/>
    <cellStyle name="好_分县成本差异系数_不含人员经费系数_19基金转移支付表 16" xfId="34045"/>
    <cellStyle name="好_分县成本差异系数_不含人员经费系数_19基金转移支付表 17" xfId="34046"/>
    <cellStyle name="好_分县成本差异系数_不含人员经费系数_19基金转移支付表 18" xfId="34047"/>
    <cellStyle name="好_分县成本差异系数_不含人员经费系数_19基金转移支付表 2" xfId="34048"/>
    <cellStyle name="好_分县成本差异系数_不含人员经费系数_19基金转移支付表 3" xfId="34049"/>
    <cellStyle name="好_分县成本差异系数_不含人员经费系数_19基金转移支付表 4" xfId="34050"/>
    <cellStyle name="好_分县成本差异系数_不含人员经费系数_19基金转移支付表 5" xfId="34051"/>
    <cellStyle name="好_分县成本差异系数_不含人员经费系数_19基金转移支付表 6" xfId="34052"/>
    <cellStyle name="好_分县成本差异系数_不含人员经费系数_19基金转移支付表 7" xfId="34053"/>
    <cellStyle name="好_分县成本差异系数_不含人员经费系数_19基金转移支付表 8" xfId="34054"/>
    <cellStyle name="好_分县成本差异系数_不含人员经费系数_19基金转移支付表 9" xfId="34055"/>
    <cellStyle name="好_分县成本差异系数_不含人员经费系数_19全县一般支" xfId="34056"/>
    <cellStyle name="好_分县成本差异系数_不含人员经费系数_19全县一般支 10" xfId="34057"/>
    <cellStyle name="好_分县成本差异系数_不含人员经费系数_19全县一般支 11" xfId="34058"/>
    <cellStyle name="好_分县成本差异系数_不含人员经费系数_19全县一般支 12" xfId="34059"/>
    <cellStyle name="好_分县成本差异系数_不含人员经费系数_19全县一般支 13" xfId="34060"/>
    <cellStyle name="好_分县成本差异系数_不含人员经费系数_19全县一般支 14" xfId="34061"/>
    <cellStyle name="好_分县成本差异系数_不含人员经费系数_19全县一般支 15" xfId="34062"/>
    <cellStyle name="好_分县成本差异系数_不含人员经费系数_19全县一般支 16" xfId="34063"/>
    <cellStyle name="好_分县成本差异系数_不含人员经费系数_19全县一般支 17" xfId="34064"/>
    <cellStyle name="好_分县成本差异系数_不含人员经费系数_19全县一般支 18" xfId="34065"/>
    <cellStyle name="好_分县成本差异系数_不含人员经费系数_19全县一般支 2" xfId="34066"/>
    <cellStyle name="好_分县成本差异系数_不含人员经费系数_19全县一般支 3" xfId="34067"/>
    <cellStyle name="好_分县成本差异系数_不含人员经费系数_19全县一般支 4" xfId="34068"/>
    <cellStyle name="好_分县成本差异系数_不含人员经费系数_19全县一般支 5" xfId="34069"/>
    <cellStyle name="好_分县成本差异系数_不含人员经费系数_19全县一般支 6" xfId="34070"/>
    <cellStyle name="好_分县成本差异系数_不含人员经费系数_19全县一般支 7" xfId="34071"/>
    <cellStyle name="好_分县成本差异系数_不含人员经费系数_19全县一般支 8" xfId="34072"/>
    <cellStyle name="好_分县成本差异系数_不含人员经费系数_19全县一般支 9" xfId="34073"/>
    <cellStyle name="好_分县成本差异系数_不含人员经费系数_Sheet3" xfId="34074"/>
    <cellStyle name="好_分县成本差异系数_不含人员经费系数_Sheet3 10" xfId="34075"/>
    <cellStyle name="好_分县成本差异系数_不含人员经费系数_Sheet3 11" xfId="34076"/>
    <cellStyle name="好_分县成本差异系数_不含人员经费系数_Sheet3 12" xfId="34077"/>
    <cellStyle name="好_分县成本差异系数_不含人员经费系数_Sheet3 13" xfId="34078"/>
    <cellStyle name="好_分县成本差异系数_不含人员经费系数_Sheet3 14" xfId="34079"/>
    <cellStyle name="好_分县成本差异系数_不含人员经费系数_Sheet3 15" xfId="34080"/>
    <cellStyle name="好_分县成本差异系数_不含人员经费系数_Sheet3 16" xfId="34081"/>
    <cellStyle name="好_分县成本差异系数_不含人员经费系数_Sheet3 17" xfId="34082"/>
    <cellStyle name="好_分县成本差异系数_不含人员经费系数_Sheet3 18" xfId="34083"/>
    <cellStyle name="好_分县成本差异系数_不含人员经费系数_Sheet3 2" xfId="34084"/>
    <cellStyle name="好_分县成本差异系数_不含人员经费系数_Sheet3 3" xfId="34085"/>
    <cellStyle name="好_分县成本差异系数_不含人员经费系数_Sheet3 4" xfId="34086"/>
    <cellStyle name="好_分县成本差异系数_不含人员经费系数_Sheet3 5" xfId="34087"/>
    <cellStyle name="好_分县成本差异系数_不含人员经费系数_Sheet3 6" xfId="34088"/>
    <cellStyle name="好_分县成本差异系数_不含人员经费系数_Sheet3 7" xfId="34089"/>
    <cellStyle name="好_分县成本差异系数_不含人员经费系数_Sheet3 8" xfId="34090"/>
    <cellStyle name="好_分县成本差异系数_不含人员经费系数_Sheet3 9" xfId="34091"/>
    <cellStyle name="好_分县成本差异系数_不含人员经费系数_古塔" xfId="34092"/>
    <cellStyle name="好_分县成本差异系数_不含人员经费系数_义县" xfId="34093"/>
    <cellStyle name="好_分县成本差异系数_古塔" xfId="34094"/>
    <cellStyle name="好_分县成本差异系数_民生政策最低支出需求" xfId="34095"/>
    <cellStyle name="好_分县成本差异系数_民生政策最低支出需求_19基金转移支付表" xfId="34096"/>
    <cellStyle name="好_分县成本差异系数_民生政策最低支出需求_19基金转移支付表 10" xfId="34097"/>
    <cellStyle name="好_分县成本差异系数_民生政策最低支出需求_19基金转移支付表 11" xfId="34098"/>
    <cellStyle name="好_分县成本差异系数_民生政策最低支出需求_19基金转移支付表 12" xfId="34099"/>
    <cellStyle name="好_分县成本差异系数_民生政策最低支出需求_19基金转移支付表 13" xfId="34100"/>
    <cellStyle name="好_分县成本差异系数_民生政策最低支出需求_19基金转移支付表 14" xfId="34101"/>
    <cellStyle name="好_分县成本差异系数_民生政策最低支出需求_19基金转移支付表 15" xfId="34102"/>
    <cellStyle name="好_分县成本差异系数_民生政策最低支出需求_19基金转移支付表 16" xfId="34103"/>
    <cellStyle name="好_分县成本差异系数_民生政策最低支出需求_19基金转移支付表 17" xfId="34104"/>
    <cellStyle name="好_分县成本差异系数_民生政策最低支出需求_19基金转移支付表 18" xfId="34105"/>
    <cellStyle name="好_分县成本差异系数_民生政策最低支出需求_19基金转移支付表 2" xfId="34106"/>
    <cellStyle name="好_分县成本差异系数_民生政策最低支出需求_19基金转移支付表 3" xfId="34107"/>
    <cellStyle name="好_分县成本差异系数_民生政策最低支出需求_19基金转移支付表 4" xfId="34108"/>
    <cellStyle name="好_分县成本差异系数_民生政策最低支出需求_19基金转移支付表 5" xfId="34109"/>
    <cellStyle name="好_分县成本差异系数_民生政策最低支出需求_19基金转移支付表 6" xfId="34110"/>
    <cellStyle name="好_分县成本差异系数_民生政策最低支出需求_19基金转移支付表 7" xfId="34111"/>
    <cellStyle name="好_分县成本差异系数_民生政策最低支出需求_19基金转移支付表 8" xfId="34112"/>
    <cellStyle name="好_分县成本差异系数_民生政策最低支出需求_19基金转移支付表 9" xfId="34113"/>
    <cellStyle name="好_分县成本差异系数_民生政策最低支出需求_19全县一般支" xfId="34114"/>
    <cellStyle name="好_分县成本差异系数_民生政策最低支出需求_19全县一般支 10" xfId="34115"/>
    <cellStyle name="好_分县成本差异系数_民生政策最低支出需求_19全县一般支 11" xfId="34116"/>
    <cellStyle name="好_分县成本差异系数_民生政策最低支出需求_19全县一般支 12" xfId="34117"/>
    <cellStyle name="好_分县成本差异系数_民生政策最低支出需求_19全县一般支 13" xfId="34118"/>
    <cellStyle name="好_分县成本差异系数_民生政策最低支出需求_19全县一般支 14" xfId="34119"/>
    <cellStyle name="好_分县成本差异系数_民生政策最低支出需求_19全县一般支 15" xfId="34120"/>
    <cellStyle name="好_分县成本差异系数_民生政策最低支出需求_19全县一般支 16" xfId="34121"/>
    <cellStyle name="好_分县成本差异系数_民生政策最低支出需求_19全县一般支 17" xfId="34122"/>
    <cellStyle name="好_分县成本差异系数_民生政策最低支出需求_19全县一般支 18" xfId="34123"/>
    <cellStyle name="好_分县成本差异系数_民生政策最低支出需求_19全县一般支 2" xfId="34124"/>
    <cellStyle name="好_分县成本差异系数_民生政策最低支出需求_19全县一般支 3" xfId="34125"/>
    <cellStyle name="好_分县成本差异系数_民生政策最低支出需求_19全县一般支 4" xfId="34126"/>
    <cellStyle name="好_分县成本差异系数_民生政策最低支出需求_19全县一般支 5" xfId="34127"/>
    <cellStyle name="好_分县成本差异系数_民生政策最低支出需求_19全县一般支 6" xfId="34128"/>
    <cellStyle name="好_分县成本差异系数_民生政策最低支出需求_19全县一般支 7" xfId="34129"/>
    <cellStyle name="好_分县成本差异系数_民生政策最低支出需求_19全县一般支 8" xfId="34130"/>
    <cellStyle name="好_分县成本差异系数_民生政策最低支出需求_19全县一般支 9" xfId="34131"/>
    <cellStyle name="好_分县成本差异系数_民生政策最低支出需求_Sheet3" xfId="34132"/>
    <cellStyle name="好_分县成本差异系数_民生政策最低支出需求_Sheet3 10" xfId="34133"/>
    <cellStyle name="好_分县成本差异系数_民生政策最低支出需求_Sheet3 11" xfId="34134"/>
    <cellStyle name="好_分县成本差异系数_民生政策最低支出需求_Sheet3 12" xfId="34135"/>
    <cellStyle name="好_分县成本差异系数_民生政策最低支出需求_Sheet3 13" xfId="34136"/>
    <cellStyle name="好_分县成本差异系数_民生政策最低支出需求_Sheet3 14" xfId="34137"/>
    <cellStyle name="好_分县成本差异系数_民生政策最低支出需求_Sheet3 15" xfId="34138"/>
    <cellStyle name="好_分县成本差异系数_民生政策最低支出需求_Sheet3 16" xfId="34139"/>
    <cellStyle name="好_分县成本差异系数_民生政策最低支出需求_Sheet3 17" xfId="34140"/>
    <cellStyle name="好_分县成本差异系数_民生政策最低支出需求_Sheet3 18" xfId="34141"/>
    <cellStyle name="好_分县成本差异系数_民生政策最低支出需求_Sheet3 2" xfId="34142"/>
    <cellStyle name="好_分县成本差异系数_民生政策最低支出需求_Sheet3 3" xfId="34143"/>
    <cellStyle name="好_分县成本差异系数_民生政策最低支出需求_Sheet3 4" xfId="34144"/>
    <cellStyle name="好_分县成本差异系数_民生政策最低支出需求_Sheet3 5" xfId="34145"/>
    <cellStyle name="好_分县成本差异系数_民生政策最低支出需求_Sheet3 6" xfId="34146"/>
    <cellStyle name="好_分县成本差异系数_民生政策最低支出需求_Sheet3 7" xfId="34147"/>
    <cellStyle name="好_分县成本差异系数_民生政策最低支出需求_Sheet3 8" xfId="34148"/>
    <cellStyle name="好_分县成本差异系数_民生政策最低支出需求_Sheet3 9" xfId="34149"/>
    <cellStyle name="好_分县成本差异系数_民生政策最低支出需求_古塔" xfId="34150"/>
    <cellStyle name="好_分县成本差异系数_民生政策最低支出需求_义县" xfId="34151"/>
    <cellStyle name="好_分县成本差异系数_义县" xfId="34152"/>
    <cellStyle name="好_附表" xfId="34153"/>
    <cellStyle name="好_附表_19基金转移支付表" xfId="34154"/>
    <cellStyle name="好_附表_19基金转移支付表 10" xfId="34155"/>
    <cellStyle name="好_附表_19基金转移支付表 11" xfId="34156"/>
    <cellStyle name="好_附表_19基金转移支付表 12" xfId="34157"/>
    <cellStyle name="好_附表_19基金转移支付表 13" xfId="34158"/>
    <cellStyle name="好_附表_19基金转移支付表 14" xfId="34159"/>
    <cellStyle name="好_附表_19基金转移支付表 15" xfId="34160"/>
    <cellStyle name="好_附表_19基金转移支付表 16" xfId="34161"/>
    <cellStyle name="好_附表_19基金转移支付表 17" xfId="34162"/>
    <cellStyle name="好_附表_19基金转移支付表 18" xfId="34163"/>
    <cellStyle name="好_附表_19基金转移支付表 2" xfId="34164"/>
    <cellStyle name="好_附表_19基金转移支付表 3" xfId="34165"/>
    <cellStyle name="好_附表_19基金转移支付表 4" xfId="34166"/>
    <cellStyle name="好_附表_19基金转移支付表 5" xfId="34167"/>
    <cellStyle name="好_附表_19基金转移支付表 6" xfId="34168"/>
    <cellStyle name="好_附表_19基金转移支付表 7" xfId="34169"/>
    <cellStyle name="好_附表_19基金转移支付表 8" xfId="34170"/>
    <cellStyle name="好_附表_19基金转移支付表 9" xfId="34171"/>
    <cellStyle name="好_附表_19全县一般支" xfId="34172"/>
    <cellStyle name="好_附表_19全县一般支 10" xfId="34173"/>
    <cellStyle name="好_附表_19全县一般支 11" xfId="34174"/>
    <cellStyle name="好_附表_19全县一般支 12" xfId="34175"/>
    <cellStyle name="好_附表_19全县一般支 13" xfId="34176"/>
    <cellStyle name="好_附表_19全县一般支 14" xfId="34177"/>
    <cellStyle name="好_附表_19全县一般支 15" xfId="34178"/>
    <cellStyle name="好_附表_19全县一般支 16" xfId="34179"/>
    <cellStyle name="好_附表_19全县一般支 17" xfId="34180"/>
    <cellStyle name="好_附表_19全县一般支 18" xfId="34181"/>
    <cellStyle name="好_附表_19全县一般支 2" xfId="34182"/>
    <cellStyle name="好_附表_19全县一般支 3" xfId="34183"/>
    <cellStyle name="好_附表_19全县一般支 4" xfId="34184"/>
    <cellStyle name="好_附表_19全县一般支 5" xfId="34185"/>
    <cellStyle name="好_附表_19全县一般支 6" xfId="34186"/>
    <cellStyle name="好_附表_19全县一般支 7" xfId="34187"/>
    <cellStyle name="好_附表_19全县一般支 8" xfId="34188"/>
    <cellStyle name="好_附表_19全县一般支 9" xfId="34189"/>
    <cellStyle name="好_附表_Sheet3" xfId="34190"/>
    <cellStyle name="好_附表_Sheet3 10" xfId="34191"/>
    <cellStyle name="好_附表_Sheet3 11" xfId="34192"/>
    <cellStyle name="好_附表_Sheet3 12" xfId="34193"/>
    <cellStyle name="好_附表_Sheet3 13" xfId="34194"/>
    <cellStyle name="好_附表_Sheet3 14" xfId="34195"/>
    <cellStyle name="好_附表_Sheet3 15" xfId="34196"/>
    <cellStyle name="好_附表_Sheet3 16" xfId="34197"/>
    <cellStyle name="好_附表_Sheet3 17" xfId="34198"/>
    <cellStyle name="好_附表_Sheet3 18" xfId="34199"/>
    <cellStyle name="好_附表_Sheet3 2" xfId="34200"/>
    <cellStyle name="好_附表_Sheet3 3" xfId="34201"/>
    <cellStyle name="好_附表_Sheet3 4" xfId="34202"/>
    <cellStyle name="好_附表_Sheet3 5" xfId="34203"/>
    <cellStyle name="好_附表_Sheet3 6" xfId="34204"/>
    <cellStyle name="好_附表_Sheet3 7" xfId="34205"/>
    <cellStyle name="好_附表_Sheet3 8" xfId="34206"/>
    <cellStyle name="好_附表_Sheet3 9" xfId="34207"/>
    <cellStyle name="好_附表_古塔" xfId="34208"/>
    <cellStyle name="好_附表_义县" xfId="34209"/>
    <cellStyle name="好_功能对经济" xfId="34210"/>
    <cellStyle name="好_功能对经济_19基金转移支付表" xfId="34211"/>
    <cellStyle name="好_功能对经济_19基金转移支付表 10" xfId="34212"/>
    <cellStyle name="好_功能对经济_19基金转移支付表 11" xfId="34213"/>
    <cellStyle name="好_功能对经济_19基金转移支付表 12" xfId="34214"/>
    <cellStyle name="好_功能对经济_19基金转移支付表 13" xfId="34215"/>
    <cellStyle name="好_功能对经济_19基金转移支付表 14" xfId="34216"/>
    <cellStyle name="好_功能对经济_19基金转移支付表 15" xfId="34217"/>
    <cellStyle name="好_功能对经济_19基金转移支付表 16" xfId="34218"/>
    <cellStyle name="好_功能对经济_19基金转移支付表 17" xfId="34219"/>
    <cellStyle name="好_功能对经济_19基金转移支付表 18" xfId="34220"/>
    <cellStyle name="好_功能对经济_19基金转移支付表 2" xfId="34221"/>
    <cellStyle name="好_功能对经济_19基金转移支付表 3" xfId="34222"/>
    <cellStyle name="好_功能对经济_19基金转移支付表 4" xfId="34223"/>
    <cellStyle name="好_功能对经济_19基金转移支付表 5" xfId="34224"/>
    <cellStyle name="好_功能对经济_19基金转移支付表 6" xfId="34225"/>
    <cellStyle name="好_功能对经济_19基金转移支付表 7" xfId="34226"/>
    <cellStyle name="好_功能对经济_19基金转移支付表 8" xfId="34227"/>
    <cellStyle name="好_功能对经济_19基金转移支付表 9" xfId="34228"/>
    <cellStyle name="好_功能对经济_19全县一般支" xfId="34229"/>
    <cellStyle name="好_功能对经济_19全县一般支 10" xfId="34230"/>
    <cellStyle name="好_功能对经济_19全县一般支 11" xfId="34231"/>
    <cellStyle name="好_功能对经济_19全县一般支 12" xfId="34232"/>
    <cellStyle name="好_功能对经济_19全县一般支 13" xfId="34233"/>
    <cellStyle name="好_功能对经济_19全县一般支 14" xfId="34234"/>
    <cellStyle name="好_功能对经济_19全县一般支 15" xfId="34235"/>
    <cellStyle name="好_功能对经济_19全县一般支 16" xfId="34236"/>
    <cellStyle name="好_功能对经济_19全县一般支 17" xfId="34237"/>
    <cellStyle name="好_功能对经济_19全县一般支 18" xfId="34238"/>
    <cellStyle name="好_功能对经济_19全县一般支 2" xfId="34239"/>
    <cellStyle name="好_功能对经济_19全县一般支 3" xfId="34240"/>
    <cellStyle name="好_功能对经济_19全县一般支 4" xfId="34241"/>
    <cellStyle name="好_功能对经济_19全县一般支 5" xfId="34242"/>
    <cellStyle name="好_功能对经济_19全县一般支 6" xfId="34243"/>
    <cellStyle name="好_功能对经济_19全县一般支 7" xfId="34244"/>
    <cellStyle name="好_功能对经济_19全县一般支 8" xfId="34245"/>
    <cellStyle name="好_功能对经济_19全县一般支 9" xfId="34246"/>
    <cellStyle name="好_功能对经济_Sheet3" xfId="34247"/>
    <cellStyle name="好_功能对经济_Sheet3 10" xfId="34248"/>
    <cellStyle name="好_功能对经济_Sheet3 11" xfId="34249"/>
    <cellStyle name="好_功能对经济_Sheet3 12" xfId="34250"/>
    <cellStyle name="好_功能对经济_Sheet3 13" xfId="34251"/>
    <cellStyle name="好_功能对经济_Sheet3 14" xfId="34252"/>
    <cellStyle name="好_功能对经济_Sheet3 15" xfId="34253"/>
    <cellStyle name="好_功能对经济_Sheet3 16" xfId="34254"/>
    <cellStyle name="好_功能对经济_Sheet3 17" xfId="34255"/>
    <cellStyle name="好_功能对经济_Sheet3 18" xfId="34256"/>
    <cellStyle name="好_功能对经济_Sheet3 2" xfId="34257"/>
    <cellStyle name="好_功能对经济_Sheet3 3" xfId="34258"/>
    <cellStyle name="好_功能对经济_Sheet3 4" xfId="34259"/>
    <cellStyle name="好_功能对经济_Sheet3 5" xfId="34260"/>
    <cellStyle name="好_功能对经济_Sheet3 6" xfId="34261"/>
    <cellStyle name="好_功能对经济_Sheet3 7" xfId="34262"/>
    <cellStyle name="好_功能对经济_Sheet3 8" xfId="34263"/>
    <cellStyle name="好_功能对经济_Sheet3 9" xfId="34264"/>
    <cellStyle name="好_功能对经济_古塔" xfId="34265"/>
    <cellStyle name="好_功能对经济_义县" xfId="34266"/>
    <cellStyle name="好_古塔" xfId="34267"/>
    <cellStyle name="好_河南 缺口县区测算(地方填报)" xfId="34268"/>
    <cellStyle name="好_河南 缺口县区测算(地方填报)_19基金转移支付表" xfId="34269"/>
    <cellStyle name="好_河南 缺口县区测算(地方填报)_19基金转移支付表 10" xfId="34270"/>
    <cellStyle name="好_河南 缺口县区测算(地方填报)_19基金转移支付表 11" xfId="34271"/>
    <cellStyle name="好_河南 缺口县区测算(地方填报)_19基金转移支付表 12" xfId="34272"/>
    <cellStyle name="好_河南 缺口县区测算(地方填报)_19基金转移支付表 13" xfId="34273"/>
    <cellStyle name="好_河南 缺口县区测算(地方填报)_19基金转移支付表 14" xfId="34274"/>
    <cellStyle name="好_河南 缺口县区测算(地方填报)_19基金转移支付表 15" xfId="34275"/>
    <cellStyle name="好_河南 缺口县区测算(地方填报)_19基金转移支付表 16" xfId="34276"/>
    <cellStyle name="好_河南 缺口县区测算(地方填报)_19基金转移支付表 17" xfId="34277"/>
    <cellStyle name="好_河南 缺口县区测算(地方填报)_19基金转移支付表 18" xfId="34278"/>
    <cellStyle name="好_河南 缺口县区测算(地方填报)_19基金转移支付表 2" xfId="34279"/>
    <cellStyle name="好_河南 缺口县区测算(地方填报)_19基金转移支付表 3" xfId="34280"/>
    <cellStyle name="好_河南 缺口县区测算(地方填报)_19基金转移支付表 4" xfId="34281"/>
    <cellStyle name="好_河南 缺口县区测算(地方填报)_19基金转移支付表 5" xfId="34282"/>
    <cellStyle name="好_河南 缺口县区测算(地方填报)_19基金转移支付表 6" xfId="34283"/>
    <cellStyle name="好_河南 缺口县区测算(地方填报)_19基金转移支付表 7" xfId="34284"/>
    <cellStyle name="好_河南 缺口县区测算(地方填报)_19基金转移支付表 8" xfId="34285"/>
    <cellStyle name="好_河南 缺口县区测算(地方填报)_19基金转移支付表 9" xfId="34286"/>
    <cellStyle name="好_河南 缺口县区测算(地方填报)_19全县一般支" xfId="34287"/>
    <cellStyle name="好_河南 缺口县区测算(地方填报)_19全县一般支 10" xfId="34288"/>
    <cellStyle name="好_河南 缺口县区测算(地方填报)_19全县一般支 11" xfId="34289"/>
    <cellStyle name="好_河南 缺口县区测算(地方填报)_19全县一般支 12" xfId="34290"/>
    <cellStyle name="好_河南 缺口县区测算(地方填报)_19全县一般支 13" xfId="34291"/>
    <cellStyle name="好_河南 缺口县区测算(地方填报)_19全县一般支 14" xfId="34292"/>
    <cellStyle name="好_河南 缺口县区测算(地方填报)_19全县一般支 15" xfId="34293"/>
    <cellStyle name="好_河南 缺口县区测算(地方填报)_19全县一般支 16" xfId="34294"/>
    <cellStyle name="好_河南 缺口县区测算(地方填报)_19全县一般支 17" xfId="34295"/>
    <cellStyle name="好_河南 缺口县区测算(地方填报)_19全县一般支 18" xfId="34296"/>
    <cellStyle name="好_河南 缺口县区测算(地方填报)_19全县一般支 2" xfId="34297"/>
    <cellStyle name="好_河南 缺口县区测算(地方填报)_19全县一般支 3" xfId="34298"/>
    <cellStyle name="好_河南 缺口县区测算(地方填报)_19全县一般支 4" xfId="34299"/>
    <cellStyle name="好_河南 缺口县区测算(地方填报)_19全县一般支 5" xfId="34300"/>
    <cellStyle name="好_河南 缺口县区测算(地方填报)_19全县一般支 6" xfId="34301"/>
    <cellStyle name="好_河南 缺口县区测算(地方填报)_19全县一般支 7" xfId="34302"/>
    <cellStyle name="好_河南 缺口县区测算(地方填报)_19全县一般支 8" xfId="34303"/>
    <cellStyle name="好_河南 缺口县区测算(地方填报)_19全县一般支 9" xfId="34304"/>
    <cellStyle name="好_河南 缺口县区测算(地方填报)_Sheet3" xfId="34305"/>
    <cellStyle name="好_河南 缺口县区测算(地方填报)_Sheet3 10" xfId="34306"/>
    <cellStyle name="好_河南 缺口县区测算(地方填报)_Sheet3 11" xfId="34307"/>
    <cellStyle name="好_河南 缺口县区测算(地方填报)_Sheet3 12" xfId="34308"/>
    <cellStyle name="好_河南 缺口县区测算(地方填报)_Sheet3 13" xfId="34309"/>
    <cellStyle name="好_河南 缺口县区测算(地方填报)_Sheet3 14" xfId="34310"/>
    <cellStyle name="好_河南 缺口县区测算(地方填报)_Sheet3 15" xfId="34311"/>
    <cellStyle name="好_河南 缺口县区测算(地方填报)_Sheet3 16" xfId="34312"/>
    <cellStyle name="好_河南 缺口县区测算(地方填报)_Sheet3 17" xfId="34313"/>
    <cellStyle name="好_河南 缺口县区测算(地方填报)_Sheet3 18" xfId="34314"/>
    <cellStyle name="好_河南 缺口县区测算(地方填报)_Sheet3 2" xfId="34315"/>
    <cellStyle name="好_河南 缺口县区测算(地方填报)_Sheet3 3" xfId="34316"/>
    <cellStyle name="好_河南 缺口县区测算(地方填报)_Sheet3 4" xfId="34317"/>
    <cellStyle name="好_河南 缺口县区测算(地方填报)_Sheet3 5" xfId="34318"/>
    <cellStyle name="好_河南 缺口县区测算(地方填报)_Sheet3 6" xfId="34319"/>
    <cellStyle name="好_河南 缺口县区测算(地方填报)_Sheet3 7" xfId="34320"/>
    <cellStyle name="好_河南 缺口县区测算(地方填报)_Sheet3 8" xfId="34321"/>
    <cellStyle name="好_河南 缺口县区测算(地方填报)_Sheet3 9" xfId="34322"/>
    <cellStyle name="好_河南 缺口县区测算(地方填报)_古塔" xfId="34323"/>
    <cellStyle name="好_河南 缺口县区测算(地方填报)_义县" xfId="34324"/>
    <cellStyle name="好_河南 缺口县区测算(地方填报白)" xfId="34325"/>
    <cellStyle name="好_河南 缺口县区测算(地方填报白)_19基金转移支付表" xfId="34326"/>
    <cellStyle name="好_河南 缺口县区测算(地方填报白)_19基金转移支付表 10" xfId="34327"/>
    <cellStyle name="好_河南 缺口县区测算(地方填报白)_19基金转移支付表 11" xfId="34328"/>
    <cellStyle name="好_河南 缺口县区测算(地方填报白)_19基金转移支付表 12" xfId="34329"/>
    <cellStyle name="好_河南 缺口县区测算(地方填报白)_19基金转移支付表 13" xfId="34330"/>
    <cellStyle name="好_河南 缺口县区测算(地方填报白)_19基金转移支付表 14" xfId="34331"/>
    <cellStyle name="好_河南 缺口县区测算(地方填报白)_19基金转移支付表 15" xfId="34332"/>
    <cellStyle name="好_河南 缺口县区测算(地方填报白)_19基金转移支付表 16" xfId="34333"/>
    <cellStyle name="好_河南 缺口县区测算(地方填报白)_19基金转移支付表 17" xfId="34334"/>
    <cellStyle name="好_河南 缺口县区测算(地方填报白)_19基金转移支付表 18" xfId="34335"/>
    <cellStyle name="好_河南 缺口县区测算(地方填报白)_19基金转移支付表 2" xfId="34336"/>
    <cellStyle name="好_河南 缺口县区测算(地方填报白)_19基金转移支付表 3" xfId="34337"/>
    <cellStyle name="好_河南 缺口县区测算(地方填报白)_19基金转移支付表 4" xfId="34338"/>
    <cellStyle name="好_河南 缺口县区测算(地方填报白)_19基金转移支付表 5" xfId="34339"/>
    <cellStyle name="好_河南 缺口县区测算(地方填报白)_19基金转移支付表 6" xfId="34340"/>
    <cellStyle name="好_河南 缺口县区测算(地方填报白)_19基金转移支付表 7" xfId="34341"/>
    <cellStyle name="好_河南 缺口县区测算(地方填报白)_19基金转移支付表 8" xfId="34342"/>
    <cellStyle name="好_河南 缺口县区测算(地方填报白)_19基金转移支付表 9" xfId="34343"/>
    <cellStyle name="好_河南 缺口县区测算(地方填报白)_19全县一般支" xfId="34344"/>
    <cellStyle name="好_河南 缺口县区测算(地方填报白)_19全县一般支 10" xfId="34345"/>
    <cellStyle name="好_河南 缺口县区测算(地方填报白)_19全县一般支 11" xfId="34346"/>
    <cellStyle name="好_河南 缺口县区测算(地方填报白)_19全县一般支 12" xfId="34347"/>
    <cellStyle name="好_河南 缺口县区测算(地方填报白)_19全县一般支 13" xfId="34348"/>
    <cellStyle name="好_河南 缺口县区测算(地方填报白)_19全县一般支 14" xfId="34349"/>
    <cellStyle name="好_河南 缺口县区测算(地方填报白)_19全县一般支 15" xfId="34350"/>
    <cellStyle name="好_河南 缺口县区测算(地方填报白)_19全县一般支 16" xfId="34351"/>
    <cellStyle name="好_河南 缺口县区测算(地方填报白)_19全县一般支 17" xfId="34352"/>
    <cellStyle name="好_河南 缺口县区测算(地方填报白)_19全县一般支 18" xfId="34353"/>
    <cellStyle name="好_河南 缺口县区测算(地方填报白)_19全县一般支 2" xfId="34354"/>
    <cellStyle name="好_河南 缺口县区测算(地方填报白)_19全县一般支 3" xfId="34355"/>
    <cellStyle name="好_河南 缺口县区测算(地方填报白)_19全县一般支 4" xfId="34356"/>
    <cellStyle name="好_河南 缺口县区测算(地方填报白)_19全县一般支 5" xfId="34357"/>
    <cellStyle name="好_河南 缺口县区测算(地方填报白)_19全县一般支 6" xfId="34358"/>
    <cellStyle name="好_河南 缺口县区测算(地方填报白)_19全县一般支 7" xfId="34359"/>
    <cellStyle name="好_河南 缺口县区测算(地方填报白)_19全县一般支 8" xfId="34360"/>
    <cellStyle name="好_河南 缺口县区测算(地方填报白)_19全县一般支 9" xfId="34361"/>
    <cellStyle name="好_河南 缺口县区测算(地方填报白)_Sheet3" xfId="34362"/>
    <cellStyle name="好_河南 缺口县区测算(地方填报白)_Sheet3 10" xfId="34363"/>
    <cellStyle name="好_河南 缺口县区测算(地方填报白)_Sheet3 11" xfId="34364"/>
    <cellStyle name="好_河南 缺口县区测算(地方填报白)_Sheet3 12" xfId="34365"/>
    <cellStyle name="好_河南 缺口县区测算(地方填报白)_Sheet3 13" xfId="34366"/>
    <cellStyle name="好_河南 缺口县区测算(地方填报白)_Sheet3 14" xfId="34367"/>
    <cellStyle name="好_河南 缺口县区测算(地方填报白)_Sheet3 15" xfId="34368"/>
    <cellStyle name="好_河南 缺口县区测算(地方填报白)_Sheet3 16" xfId="34369"/>
    <cellStyle name="好_河南 缺口县区测算(地方填报白)_Sheet3 17" xfId="34370"/>
    <cellStyle name="好_河南 缺口县区测算(地方填报白)_Sheet3 18" xfId="34371"/>
    <cellStyle name="好_河南 缺口县区测算(地方填报白)_Sheet3 2" xfId="34372"/>
    <cellStyle name="好_河南 缺口县区测算(地方填报白)_Sheet3 3" xfId="34373"/>
    <cellStyle name="好_河南 缺口县区测算(地方填报白)_Sheet3 4" xfId="34374"/>
    <cellStyle name="好_河南 缺口县区测算(地方填报白)_Sheet3 5" xfId="34375"/>
    <cellStyle name="好_河南 缺口县区测算(地方填报白)_Sheet3 6" xfId="34376"/>
    <cellStyle name="好_河南 缺口县区测算(地方填报白)_Sheet3 7" xfId="34377"/>
    <cellStyle name="好_河南 缺口县区测算(地方填报白)_Sheet3 8" xfId="34378"/>
    <cellStyle name="好_河南 缺口县区测算(地方填报白)_Sheet3 9" xfId="34379"/>
    <cellStyle name="好_河南 缺口县区测算(地方填报白)_古塔" xfId="34380"/>
    <cellStyle name="好_河南 缺口县区测算(地方填报白)_义县" xfId="34381"/>
    <cellStyle name="好_核定人数对比" xfId="34382"/>
    <cellStyle name="好_核定人数对比_19基金转移支付表" xfId="34383"/>
    <cellStyle name="好_核定人数对比_19基金转移支付表 10" xfId="34384"/>
    <cellStyle name="好_核定人数对比_19基金转移支付表 11" xfId="34385"/>
    <cellStyle name="好_核定人数对比_19基金转移支付表 12" xfId="34386"/>
    <cellStyle name="好_核定人数对比_19基金转移支付表 13" xfId="34387"/>
    <cellStyle name="好_核定人数对比_19基金转移支付表 14" xfId="34388"/>
    <cellStyle name="好_核定人数对比_19基金转移支付表 15" xfId="34389"/>
    <cellStyle name="好_核定人数对比_19基金转移支付表 16" xfId="34390"/>
    <cellStyle name="好_核定人数对比_19基金转移支付表 17" xfId="34391"/>
    <cellStyle name="好_核定人数对比_19基金转移支付表 18" xfId="34392"/>
    <cellStyle name="好_核定人数对比_19基金转移支付表 2" xfId="34393"/>
    <cellStyle name="好_核定人数对比_19基金转移支付表 3" xfId="34394"/>
    <cellStyle name="好_核定人数对比_19基金转移支付表 4" xfId="34395"/>
    <cellStyle name="好_核定人数对比_19基金转移支付表 5" xfId="34396"/>
    <cellStyle name="好_核定人数对比_19基金转移支付表 6" xfId="34397"/>
    <cellStyle name="好_核定人数对比_19基金转移支付表 7" xfId="34398"/>
    <cellStyle name="好_核定人数对比_19基金转移支付表 8" xfId="34399"/>
    <cellStyle name="好_核定人数对比_19基金转移支付表 9" xfId="34400"/>
    <cellStyle name="好_核定人数对比_19全县一般支" xfId="34401"/>
    <cellStyle name="好_核定人数对比_19全县一般支 10" xfId="34402"/>
    <cellStyle name="好_核定人数对比_19全县一般支 11" xfId="34403"/>
    <cellStyle name="好_核定人数对比_19全县一般支 12" xfId="34404"/>
    <cellStyle name="好_核定人数对比_19全县一般支 13" xfId="34405"/>
    <cellStyle name="好_核定人数对比_19全县一般支 14" xfId="34406"/>
    <cellStyle name="好_核定人数对比_19全县一般支 15" xfId="34407"/>
    <cellStyle name="好_核定人数对比_19全县一般支 16" xfId="34408"/>
    <cellStyle name="好_核定人数对比_19全县一般支 17" xfId="34409"/>
    <cellStyle name="好_核定人数对比_19全县一般支 18" xfId="34410"/>
    <cellStyle name="好_核定人数对比_19全县一般支 2" xfId="34411"/>
    <cellStyle name="好_核定人数对比_19全县一般支 3" xfId="34412"/>
    <cellStyle name="好_核定人数对比_19全县一般支 4" xfId="34413"/>
    <cellStyle name="好_核定人数对比_19全县一般支 5" xfId="34414"/>
    <cellStyle name="好_核定人数对比_19全县一般支 6" xfId="34415"/>
    <cellStyle name="好_核定人数对比_19全县一般支 7" xfId="34416"/>
    <cellStyle name="好_核定人数对比_19全县一般支 8" xfId="34417"/>
    <cellStyle name="好_核定人数对比_19全县一般支 9" xfId="34418"/>
    <cellStyle name="好_核定人数对比_Sheet3" xfId="34419"/>
    <cellStyle name="好_核定人数对比_Sheet3 10" xfId="34420"/>
    <cellStyle name="好_核定人数对比_Sheet3 11" xfId="34421"/>
    <cellStyle name="好_核定人数对比_Sheet3 12" xfId="34422"/>
    <cellStyle name="好_核定人数对比_Sheet3 13" xfId="34423"/>
    <cellStyle name="好_核定人数对比_Sheet3 14" xfId="34424"/>
    <cellStyle name="好_核定人数对比_Sheet3 15" xfId="34425"/>
    <cellStyle name="好_核定人数对比_Sheet3 16" xfId="34426"/>
    <cellStyle name="好_核定人数对比_Sheet3 17" xfId="34427"/>
    <cellStyle name="好_核定人数对比_Sheet3 18" xfId="34428"/>
    <cellStyle name="好_核定人数对比_Sheet3 2" xfId="34429"/>
    <cellStyle name="好_核定人数对比_Sheet3 3" xfId="34430"/>
    <cellStyle name="好_核定人数对比_Sheet3 4" xfId="34431"/>
    <cellStyle name="好_核定人数对比_Sheet3 5" xfId="34432"/>
    <cellStyle name="好_核定人数对比_Sheet3 6" xfId="34433"/>
    <cellStyle name="好_核定人数对比_Sheet3 7" xfId="34434"/>
    <cellStyle name="好_核定人数对比_Sheet3 8" xfId="34435"/>
    <cellStyle name="好_核定人数对比_Sheet3 9" xfId="34436"/>
    <cellStyle name="好_核定人数对比_古塔" xfId="34437"/>
    <cellStyle name="好_核定人数对比_义县" xfId="34438"/>
    <cellStyle name="好_核定人数下发表" xfId="34439"/>
    <cellStyle name="好_核定人数下发表_19基金转移支付表" xfId="34440"/>
    <cellStyle name="好_核定人数下发表_19基金转移支付表 10" xfId="34441"/>
    <cellStyle name="好_核定人数下发表_19基金转移支付表 11" xfId="34442"/>
    <cellStyle name="好_核定人数下发表_19基金转移支付表 12" xfId="34443"/>
    <cellStyle name="好_核定人数下发表_19基金转移支付表 13" xfId="34444"/>
    <cellStyle name="好_核定人数下发表_19基金转移支付表 14" xfId="34445"/>
    <cellStyle name="好_核定人数下发表_19基金转移支付表 15" xfId="34446"/>
    <cellStyle name="好_核定人数下发表_19基金转移支付表 16" xfId="34447"/>
    <cellStyle name="好_核定人数下发表_19基金转移支付表 17" xfId="34448"/>
    <cellStyle name="好_核定人数下发表_19基金转移支付表 18" xfId="34449"/>
    <cellStyle name="好_核定人数下发表_19基金转移支付表 2" xfId="34450"/>
    <cellStyle name="好_核定人数下发表_19基金转移支付表 3" xfId="34451"/>
    <cellStyle name="好_核定人数下发表_19基金转移支付表 4" xfId="34452"/>
    <cellStyle name="好_核定人数下发表_19基金转移支付表 5" xfId="34453"/>
    <cellStyle name="好_核定人数下发表_19基金转移支付表 6" xfId="34454"/>
    <cellStyle name="好_核定人数下发表_19基金转移支付表 7" xfId="34455"/>
    <cellStyle name="好_核定人数下发表_19基金转移支付表 8" xfId="34456"/>
    <cellStyle name="好_核定人数下发表_19基金转移支付表 9" xfId="34457"/>
    <cellStyle name="好_核定人数下发表_19全县一般支" xfId="34458"/>
    <cellStyle name="好_核定人数下发表_19全县一般支 10" xfId="34459"/>
    <cellStyle name="好_核定人数下发表_19全县一般支 11" xfId="34460"/>
    <cellStyle name="好_核定人数下发表_19全县一般支 12" xfId="34461"/>
    <cellStyle name="好_核定人数下发表_19全县一般支 13" xfId="34462"/>
    <cellStyle name="好_核定人数下发表_19全县一般支 14" xfId="34463"/>
    <cellStyle name="好_核定人数下发表_19全县一般支 15" xfId="34464"/>
    <cellStyle name="好_核定人数下发表_19全县一般支 16" xfId="34465"/>
    <cellStyle name="好_核定人数下发表_19全县一般支 17" xfId="34466"/>
    <cellStyle name="好_核定人数下发表_19全县一般支 18" xfId="34467"/>
    <cellStyle name="好_核定人数下发表_19全县一般支 2" xfId="34468"/>
    <cellStyle name="好_核定人数下发表_19全县一般支 3" xfId="34469"/>
    <cellStyle name="好_核定人数下发表_19全县一般支 4" xfId="34470"/>
    <cellStyle name="好_核定人数下发表_19全县一般支 5" xfId="34471"/>
    <cellStyle name="好_核定人数下发表_19全县一般支 6" xfId="34472"/>
    <cellStyle name="好_核定人数下发表_19全县一般支 7" xfId="34473"/>
    <cellStyle name="好_核定人数下发表_19全县一般支 8" xfId="34474"/>
    <cellStyle name="好_核定人数下发表_19全县一般支 9" xfId="34475"/>
    <cellStyle name="好_核定人数下发表_Sheet3" xfId="34476"/>
    <cellStyle name="好_核定人数下发表_Sheet3 10" xfId="34477"/>
    <cellStyle name="好_核定人数下发表_Sheet3 11" xfId="34478"/>
    <cellStyle name="好_核定人数下发表_Sheet3 12" xfId="34479"/>
    <cellStyle name="好_核定人数下发表_Sheet3 13" xfId="34480"/>
    <cellStyle name="好_核定人数下发表_Sheet3 14" xfId="34481"/>
    <cellStyle name="好_核定人数下发表_Sheet3 15" xfId="34482"/>
    <cellStyle name="好_核定人数下发表_Sheet3 16" xfId="34483"/>
    <cellStyle name="好_核定人数下发表_Sheet3 17" xfId="34484"/>
    <cellStyle name="好_核定人数下发表_Sheet3 18" xfId="34485"/>
    <cellStyle name="好_核定人数下发表_Sheet3 2" xfId="34486"/>
    <cellStyle name="好_核定人数下发表_Sheet3 3" xfId="34487"/>
    <cellStyle name="好_核定人数下发表_Sheet3 4" xfId="34488"/>
    <cellStyle name="好_核定人数下发表_Sheet3 5" xfId="34489"/>
    <cellStyle name="好_核定人数下发表_Sheet3 6" xfId="34490"/>
    <cellStyle name="好_核定人数下发表_Sheet3 7" xfId="34491"/>
    <cellStyle name="好_核定人数下发表_Sheet3 8" xfId="34492"/>
    <cellStyle name="好_核定人数下发表_Sheet3 9" xfId="34493"/>
    <cellStyle name="好_核定人数下发表_古塔" xfId="34494"/>
    <cellStyle name="好_核定人数下发表_义县" xfId="34495"/>
    <cellStyle name="好_葫芦岛市2012年政府性基金预算" xfId="34496"/>
    <cellStyle name="好_汇总" xfId="34497"/>
    <cellStyle name="好_汇总_19基金转移支付表" xfId="34498"/>
    <cellStyle name="好_汇总_19基金转移支付表 10" xfId="34499"/>
    <cellStyle name="好_汇总_19基金转移支付表 11" xfId="34500"/>
    <cellStyle name="好_汇总_19基金转移支付表 12" xfId="34501"/>
    <cellStyle name="好_汇总_19基金转移支付表 13" xfId="34502"/>
    <cellStyle name="好_汇总_19基金转移支付表 14" xfId="34503"/>
    <cellStyle name="好_汇总_19基金转移支付表 15" xfId="34504"/>
    <cellStyle name="好_汇总_19基金转移支付表 16" xfId="34505"/>
    <cellStyle name="好_汇总_19基金转移支付表 17" xfId="34506"/>
    <cellStyle name="好_汇总_19基金转移支付表 18" xfId="34507"/>
    <cellStyle name="好_汇总_19基金转移支付表 2" xfId="34508"/>
    <cellStyle name="好_汇总_19基金转移支付表 3" xfId="34509"/>
    <cellStyle name="好_汇总_19基金转移支付表 4" xfId="34510"/>
    <cellStyle name="好_汇总_19基金转移支付表 5" xfId="34511"/>
    <cellStyle name="好_汇总_19基金转移支付表 6" xfId="34512"/>
    <cellStyle name="好_汇总_19基金转移支付表 7" xfId="34513"/>
    <cellStyle name="好_汇总_19基金转移支付表 8" xfId="34514"/>
    <cellStyle name="好_汇总_19基金转移支付表 9" xfId="34515"/>
    <cellStyle name="好_汇总_19全县一般支" xfId="34516"/>
    <cellStyle name="好_汇总_19全县一般支 10" xfId="34517"/>
    <cellStyle name="好_汇总_19全县一般支 11" xfId="34518"/>
    <cellStyle name="好_汇总_19全县一般支 12" xfId="34519"/>
    <cellStyle name="好_汇总_19全县一般支 13" xfId="34520"/>
    <cellStyle name="好_汇总_19全县一般支 14" xfId="34521"/>
    <cellStyle name="好_汇总_19全县一般支 15" xfId="34522"/>
    <cellStyle name="好_汇总_19全县一般支 16" xfId="34523"/>
    <cellStyle name="好_汇总_19全县一般支 17" xfId="34524"/>
    <cellStyle name="好_汇总_19全县一般支 18" xfId="34525"/>
    <cellStyle name="好_汇总_19全县一般支 2" xfId="34526"/>
    <cellStyle name="好_汇总_19全县一般支 3" xfId="34527"/>
    <cellStyle name="好_汇总_19全县一般支 4" xfId="34528"/>
    <cellStyle name="好_汇总_19全县一般支 5" xfId="34529"/>
    <cellStyle name="好_汇总_19全县一般支 6" xfId="34530"/>
    <cellStyle name="好_汇总_19全县一般支 7" xfId="34531"/>
    <cellStyle name="好_汇总_19全县一般支 8" xfId="34532"/>
    <cellStyle name="好_汇总_19全县一般支 9" xfId="34533"/>
    <cellStyle name="好_汇总_Sheet3" xfId="34534"/>
    <cellStyle name="好_汇总_Sheet3 10" xfId="34535"/>
    <cellStyle name="好_汇总_Sheet3 11" xfId="34536"/>
    <cellStyle name="好_汇总_Sheet3 12" xfId="34537"/>
    <cellStyle name="好_汇总_Sheet3 13" xfId="34538"/>
    <cellStyle name="好_汇总_Sheet3 14" xfId="34539"/>
    <cellStyle name="好_汇总_Sheet3 15" xfId="34540"/>
    <cellStyle name="好_汇总_Sheet3 16" xfId="34541"/>
    <cellStyle name="好_汇总_Sheet3 17" xfId="34542"/>
    <cellStyle name="好_汇总_Sheet3 18" xfId="34543"/>
    <cellStyle name="好_汇总_Sheet3 2" xfId="34544"/>
    <cellStyle name="好_汇总_Sheet3 3" xfId="34545"/>
    <cellStyle name="好_汇总_Sheet3 4" xfId="34546"/>
    <cellStyle name="好_汇总_Sheet3 5" xfId="34547"/>
    <cellStyle name="好_汇总_Sheet3 6" xfId="34548"/>
    <cellStyle name="好_汇总_Sheet3 7" xfId="34549"/>
    <cellStyle name="好_汇总_Sheet3 8" xfId="34550"/>
    <cellStyle name="好_汇总_Sheet3 9" xfId="34551"/>
    <cellStyle name="好_汇总_古塔" xfId="34552"/>
    <cellStyle name="好_汇总_义县" xfId="34553"/>
    <cellStyle name="好_汇总表" xfId="34554"/>
    <cellStyle name="好_汇总表_19基金转移支付表" xfId="34555"/>
    <cellStyle name="好_汇总表_19基金转移支付表 10" xfId="34556"/>
    <cellStyle name="好_汇总表_19基金转移支付表 11" xfId="34557"/>
    <cellStyle name="好_汇总表_19基金转移支付表 12" xfId="34558"/>
    <cellStyle name="好_汇总表_19基金转移支付表 13" xfId="34559"/>
    <cellStyle name="好_汇总表_19基金转移支付表 14" xfId="34560"/>
    <cellStyle name="好_汇总表_19基金转移支付表 15" xfId="34561"/>
    <cellStyle name="好_汇总表_19基金转移支付表 16" xfId="34562"/>
    <cellStyle name="好_汇总表_19基金转移支付表 17" xfId="34563"/>
    <cellStyle name="好_汇总表_19基金转移支付表 18" xfId="34564"/>
    <cellStyle name="好_汇总表_19基金转移支付表 2" xfId="34565"/>
    <cellStyle name="好_汇总表_19基金转移支付表 3" xfId="34566"/>
    <cellStyle name="好_汇总表_19基金转移支付表 4" xfId="34567"/>
    <cellStyle name="好_汇总表_19基金转移支付表 5" xfId="34568"/>
    <cellStyle name="好_汇总表_19基金转移支付表 6" xfId="34569"/>
    <cellStyle name="好_汇总表_19基金转移支付表 7" xfId="34570"/>
    <cellStyle name="好_汇总表_19基金转移支付表 8" xfId="34571"/>
    <cellStyle name="好_汇总表_19基金转移支付表 9" xfId="34572"/>
    <cellStyle name="好_汇总表_19全县一般支" xfId="34573"/>
    <cellStyle name="好_汇总表_19全县一般支 10" xfId="34574"/>
    <cellStyle name="好_汇总表_19全县一般支 11" xfId="34575"/>
    <cellStyle name="好_汇总表_19全县一般支 12" xfId="34576"/>
    <cellStyle name="好_汇总表_19全县一般支 13" xfId="34577"/>
    <cellStyle name="好_汇总表_19全县一般支 14" xfId="34578"/>
    <cellStyle name="好_汇总表_19全县一般支 15" xfId="34579"/>
    <cellStyle name="好_汇总表_19全县一般支 16" xfId="34580"/>
    <cellStyle name="好_汇总表_19全县一般支 17" xfId="34581"/>
    <cellStyle name="好_汇总表_19全县一般支 18" xfId="34582"/>
    <cellStyle name="好_汇总表_19全县一般支 2" xfId="34583"/>
    <cellStyle name="好_汇总表_19全县一般支 3" xfId="34584"/>
    <cellStyle name="好_汇总表_19全县一般支 4" xfId="34585"/>
    <cellStyle name="好_汇总表_19全县一般支 5" xfId="34586"/>
    <cellStyle name="好_汇总表_19全县一般支 6" xfId="34587"/>
    <cellStyle name="好_汇总表_19全县一般支 7" xfId="34588"/>
    <cellStyle name="好_汇总表_19全县一般支 8" xfId="34589"/>
    <cellStyle name="好_汇总表_19全县一般支 9" xfId="34590"/>
    <cellStyle name="好_汇总表_Sheet3" xfId="34591"/>
    <cellStyle name="好_汇总表_Sheet3 10" xfId="34592"/>
    <cellStyle name="好_汇总表_Sheet3 11" xfId="34593"/>
    <cellStyle name="好_汇总表_Sheet3 12" xfId="34594"/>
    <cellStyle name="好_汇总表_Sheet3 13" xfId="34595"/>
    <cellStyle name="好_汇总表_Sheet3 14" xfId="34596"/>
    <cellStyle name="好_汇总表_Sheet3 15" xfId="34597"/>
    <cellStyle name="好_汇总表_Sheet3 16" xfId="34598"/>
    <cellStyle name="好_汇总表_Sheet3 17" xfId="34599"/>
    <cellStyle name="好_汇总表_Sheet3 18" xfId="34600"/>
    <cellStyle name="好_汇总表_Sheet3 2" xfId="34601"/>
    <cellStyle name="好_汇总表_Sheet3 3" xfId="34602"/>
    <cellStyle name="好_汇总表_Sheet3 4" xfId="34603"/>
    <cellStyle name="好_汇总表_Sheet3 5" xfId="34604"/>
    <cellStyle name="好_汇总表_Sheet3 6" xfId="34605"/>
    <cellStyle name="好_汇总表_Sheet3 7" xfId="34606"/>
    <cellStyle name="好_汇总表_Sheet3 8" xfId="34607"/>
    <cellStyle name="好_汇总表_Sheet3 9" xfId="34608"/>
    <cellStyle name="好_汇总表_古塔" xfId="34609"/>
    <cellStyle name="好_汇总表_义县" xfId="34610"/>
    <cellStyle name="好_汇总表4" xfId="34611"/>
    <cellStyle name="好_汇总表4_19基金转移支付表" xfId="34612"/>
    <cellStyle name="好_汇总表4_19基金转移支付表 10" xfId="34613"/>
    <cellStyle name="好_汇总表4_19基金转移支付表 11" xfId="34614"/>
    <cellStyle name="好_汇总表4_19基金转移支付表 12" xfId="34615"/>
    <cellStyle name="好_汇总表4_19基金转移支付表 13" xfId="34616"/>
    <cellStyle name="好_汇总表4_19基金转移支付表 14" xfId="34617"/>
    <cellStyle name="好_汇总表4_19基金转移支付表 15" xfId="34618"/>
    <cellStyle name="好_汇总表4_19基金转移支付表 16" xfId="34619"/>
    <cellStyle name="好_汇总表4_19基金转移支付表 17" xfId="34620"/>
    <cellStyle name="好_汇总表4_19基金转移支付表 18" xfId="34621"/>
    <cellStyle name="好_汇总表4_19基金转移支付表 2" xfId="34622"/>
    <cellStyle name="好_汇总表4_19基金转移支付表 3" xfId="34623"/>
    <cellStyle name="好_汇总表4_19基金转移支付表 4" xfId="34624"/>
    <cellStyle name="好_汇总表4_19基金转移支付表 5" xfId="34625"/>
    <cellStyle name="好_汇总表4_19基金转移支付表 6" xfId="34626"/>
    <cellStyle name="好_汇总表4_19基金转移支付表 7" xfId="34627"/>
    <cellStyle name="好_汇总表4_19基金转移支付表 8" xfId="34628"/>
    <cellStyle name="好_汇总表4_19基金转移支付表 9" xfId="34629"/>
    <cellStyle name="好_汇总表4_19全县一般支" xfId="34630"/>
    <cellStyle name="好_汇总表4_19全县一般支 10" xfId="34631"/>
    <cellStyle name="好_汇总表4_19全县一般支 11" xfId="34632"/>
    <cellStyle name="好_汇总表4_19全县一般支 12" xfId="34633"/>
    <cellStyle name="好_汇总表4_19全县一般支 13" xfId="34634"/>
    <cellStyle name="好_汇总表4_19全县一般支 14" xfId="34635"/>
    <cellStyle name="好_汇总表4_19全县一般支 15" xfId="34636"/>
    <cellStyle name="好_汇总表4_19全县一般支 16" xfId="34637"/>
    <cellStyle name="好_汇总表4_19全县一般支 17" xfId="34638"/>
    <cellStyle name="好_汇总表4_19全县一般支 18" xfId="34639"/>
    <cellStyle name="好_汇总表4_19全县一般支 2" xfId="34640"/>
    <cellStyle name="好_汇总表4_19全县一般支 3" xfId="34641"/>
    <cellStyle name="好_汇总表4_19全县一般支 4" xfId="34642"/>
    <cellStyle name="好_汇总表4_19全县一般支 5" xfId="34643"/>
    <cellStyle name="好_汇总表4_19全县一般支 6" xfId="34644"/>
    <cellStyle name="好_汇总表4_19全县一般支 7" xfId="34645"/>
    <cellStyle name="好_汇总表4_19全县一般支 8" xfId="34646"/>
    <cellStyle name="好_汇总表4_19全县一般支 9" xfId="34647"/>
    <cellStyle name="好_汇总表4_Sheet3" xfId="34648"/>
    <cellStyle name="好_汇总表4_Sheet3 10" xfId="34649"/>
    <cellStyle name="好_汇总表4_Sheet3 11" xfId="34650"/>
    <cellStyle name="好_汇总表4_Sheet3 12" xfId="34651"/>
    <cellStyle name="好_汇总表4_Sheet3 13" xfId="34652"/>
    <cellStyle name="好_汇总表4_Sheet3 14" xfId="34653"/>
    <cellStyle name="好_汇总表4_Sheet3 15" xfId="34654"/>
    <cellStyle name="好_汇总表4_Sheet3 16" xfId="34655"/>
    <cellStyle name="好_汇总表4_Sheet3 17" xfId="34656"/>
    <cellStyle name="好_汇总表4_Sheet3 18" xfId="34657"/>
    <cellStyle name="好_汇总表4_Sheet3 2" xfId="34658"/>
    <cellStyle name="好_汇总表4_Sheet3 3" xfId="34659"/>
    <cellStyle name="好_汇总表4_Sheet3 4" xfId="34660"/>
    <cellStyle name="好_汇总表4_Sheet3 5" xfId="34661"/>
    <cellStyle name="好_汇总表4_Sheet3 6" xfId="34662"/>
    <cellStyle name="好_汇总表4_Sheet3 7" xfId="34663"/>
    <cellStyle name="好_汇总表4_Sheet3 8" xfId="34664"/>
    <cellStyle name="好_汇总表4_Sheet3 9" xfId="34665"/>
    <cellStyle name="好_汇总表4_古塔" xfId="34666"/>
    <cellStyle name="好_汇总表4_义县" xfId="34667"/>
    <cellStyle name="好_汇总-县级财政报表附表" xfId="34668"/>
    <cellStyle name="好_汇总-县级财政报表附表_古塔" xfId="34669"/>
    <cellStyle name="好_汇总-县级财政报表附表_义县" xfId="34670"/>
    <cellStyle name="好_基金预算平衡表" xfId="34671"/>
    <cellStyle name="好_基金预算平衡表_19基金转移支付表" xfId="34672"/>
    <cellStyle name="好_基金预算平衡表_19基金转移支付表 10" xfId="34673"/>
    <cellStyle name="好_基金预算平衡表_19基金转移支付表 11" xfId="34674"/>
    <cellStyle name="好_基金预算平衡表_19基金转移支付表 12" xfId="34675"/>
    <cellStyle name="好_基金预算平衡表_19基金转移支付表 13" xfId="34676"/>
    <cellStyle name="好_基金预算平衡表_19基金转移支付表 14" xfId="34677"/>
    <cellStyle name="好_基金预算平衡表_19基金转移支付表 15" xfId="34678"/>
    <cellStyle name="好_基金预算平衡表_19基金转移支付表 16" xfId="34679"/>
    <cellStyle name="好_基金预算平衡表_19基金转移支付表 17" xfId="34680"/>
    <cellStyle name="好_基金预算平衡表_19基金转移支付表 18" xfId="34681"/>
    <cellStyle name="好_基金预算平衡表_19基金转移支付表 2" xfId="34682"/>
    <cellStyle name="好_基金预算平衡表_19基金转移支付表 3" xfId="34683"/>
    <cellStyle name="好_基金预算平衡表_19基金转移支付表 4" xfId="34684"/>
    <cellStyle name="好_基金预算平衡表_19基金转移支付表 5" xfId="34685"/>
    <cellStyle name="好_基金预算平衡表_19基金转移支付表 6" xfId="34686"/>
    <cellStyle name="好_基金预算平衡表_19基金转移支付表 7" xfId="34687"/>
    <cellStyle name="好_基金预算平衡表_19基金转移支付表 8" xfId="34688"/>
    <cellStyle name="好_基金预算平衡表_19基金转移支付表 9" xfId="34689"/>
    <cellStyle name="好_基金预算平衡表_19全县一般支" xfId="34690"/>
    <cellStyle name="好_基金预算平衡表_19全县一般支 10" xfId="34691"/>
    <cellStyle name="好_基金预算平衡表_19全县一般支 11" xfId="34692"/>
    <cellStyle name="好_基金预算平衡表_19全县一般支 12" xfId="34693"/>
    <cellStyle name="好_基金预算平衡表_19全县一般支 13" xfId="34694"/>
    <cellStyle name="好_基金预算平衡表_19全县一般支 14" xfId="34695"/>
    <cellStyle name="好_基金预算平衡表_19全县一般支 15" xfId="34696"/>
    <cellStyle name="好_基金预算平衡表_19全县一般支 16" xfId="34697"/>
    <cellStyle name="好_基金预算平衡表_19全县一般支 17" xfId="34698"/>
    <cellStyle name="好_基金预算平衡表_19全县一般支 18" xfId="34699"/>
    <cellStyle name="好_基金预算平衡表_19全县一般支 2" xfId="34700"/>
    <cellStyle name="好_基金预算平衡表_19全县一般支 3" xfId="34701"/>
    <cellStyle name="好_基金预算平衡表_19全县一般支 4" xfId="34702"/>
    <cellStyle name="好_基金预算平衡表_19全县一般支 5" xfId="34703"/>
    <cellStyle name="好_基金预算平衡表_19全县一般支 6" xfId="34704"/>
    <cellStyle name="好_基金预算平衡表_19全县一般支 7" xfId="34705"/>
    <cellStyle name="好_基金预算平衡表_19全县一般支 8" xfId="34706"/>
    <cellStyle name="好_基金预算平衡表_19全县一般支 9" xfId="34707"/>
    <cellStyle name="好_基金预算平衡表_Sheet3" xfId="34708"/>
    <cellStyle name="好_基金预算平衡表_Sheet3 10" xfId="34709"/>
    <cellStyle name="好_基金预算平衡表_Sheet3 11" xfId="34710"/>
    <cellStyle name="好_基金预算平衡表_Sheet3 12" xfId="34711"/>
    <cellStyle name="好_基金预算平衡表_Sheet3 13" xfId="34712"/>
    <cellStyle name="好_基金预算平衡表_Sheet3 14" xfId="34713"/>
    <cellStyle name="好_基金预算平衡表_Sheet3 15" xfId="34714"/>
    <cellStyle name="好_基金预算平衡表_Sheet3 16" xfId="34715"/>
    <cellStyle name="好_基金预算平衡表_Sheet3 17" xfId="34716"/>
    <cellStyle name="好_基金预算平衡表_Sheet3 18" xfId="34717"/>
    <cellStyle name="好_基金预算平衡表_Sheet3 2" xfId="34718"/>
    <cellStyle name="好_基金预算平衡表_Sheet3 3" xfId="34719"/>
    <cellStyle name="好_基金预算平衡表_Sheet3 4" xfId="34720"/>
    <cellStyle name="好_基金预算平衡表_Sheet3 5" xfId="34721"/>
    <cellStyle name="好_基金预算平衡表_Sheet3 6" xfId="34722"/>
    <cellStyle name="好_基金预算平衡表_Sheet3 7" xfId="34723"/>
    <cellStyle name="好_基金预算平衡表_Sheet3 8" xfId="34724"/>
    <cellStyle name="好_基金预算平衡表_Sheet3 9" xfId="34725"/>
    <cellStyle name="好_基金预算平衡表_古塔" xfId="34726"/>
    <cellStyle name="好_基金预算平衡表_义县" xfId="34727"/>
    <cellStyle name="好_检验表" xfId="34728"/>
    <cellStyle name="好_检验表 10" xfId="34729"/>
    <cellStyle name="好_检验表 11" xfId="34730"/>
    <cellStyle name="好_检验表 12" xfId="34731"/>
    <cellStyle name="好_检验表 13" xfId="34732"/>
    <cellStyle name="好_检验表 14" xfId="34733"/>
    <cellStyle name="好_检验表 15" xfId="34734"/>
    <cellStyle name="好_检验表 16" xfId="34735"/>
    <cellStyle name="好_检验表 17" xfId="34736"/>
    <cellStyle name="好_检验表 18" xfId="34737"/>
    <cellStyle name="好_检验表 19" xfId="34738"/>
    <cellStyle name="好_检验表 2" xfId="34739"/>
    <cellStyle name="好_检验表 20" xfId="34740"/>
    <cellStyle name="好_检验表 3" xfId="34741"/>
    <cellStyle name="好_检验表 4" xfId="34742"/>
    <cellStyle name="好_检验表 5" xfId="34743"/>
    <cellStyle name="好_检验表 6" xfId="34744"/>
    <cellStyle name="好_检验表 7" xfId="34745"/>
    <cellStyle name="好_检验表 8" xfId="34746"/>
    <cellStyle name="好_检验表 9" xfId="34747"/>
    <cellStyle name="好_检验表（调整后）" xfId="34748"/>
    <cellStyle name="好_检验表（调整后） 10" xfId="34749"/>
    <cellStyle name="好_检验表（调整后） 11" xfId="34750"/>
    <cellStyle name="好_检验表（调整后） 12" xfId="34751"/>
    <cellStyle name="好_检验表（调整后） 13" xfId="34752"/>
    <cellStyle name="好_检验表（调整后） 14" xfId="34753"/>
    <cellStyle name="好_检验表（调整后） 15" xfId="34754"/>
    <cellStyle name="好_检验表（调整后） 16" xfId="34755"/>
    <cellStyle name="好_检验表（调整后） 17" xfId="34756"/>
    <cellStyle name="好_检验表（调整后） 18" xfId="34757"/>
    <cellStyle name="好_检验表（调整后） 19" xfId="34758"/>
    <cellStyle name="好_检验表（调整后） 2" xfId="34759"/>
    <cellStyle name="好_检验表（调整后） 20" xfId="34760"/>
    <cellStyle name="好_检验表（调整后） 3" xfId="34761"/>
    <cellStyle name="好_检验表（调整后） 4" xfId="34762"/>
    <cellStyle name="好_检验表（调整后） 5" xfId="34763"/>
    <cellStyle name="好_检验表（调整后） 6" xfId="34764"/>
    <cellStyle name="好_检验表（调整后） 7" xfId="34765"/>
    <cellStyle name="好_检验表（调整后） 8" xfId="34766"/>
    <cellStyle name="好_检验表（调整后） 9" xfId="34767"/>
    <cellStyle name="好_检验表（调整后）_19基金转移支付表" xfId="34768"/>
    <cellStyle name="好_检验表（调整后）_19基金转移支付表 10" xfId="34769"/>
    <cellStyle name="好_检验表（调整后）_19基金转移支付表 11" xfId="34770"/>
    <cellStyle name="好_检验表（调整后）_19基金转移支付表 12" xfId="34771"/>
    <cellStyle name="好_检验表（调整后）_19基金转移支付表 13" xfId="34772"/>
    <cellStyle name="好_检验表（调整后）_19基金转移支付表 14" xfId="34773"/>
    <cellStyle name="好_检验表（调整后）_19基金转移支付表 15" xfId="34774"/>
    <cellStyle name="好_检验表（调整后）_19基金转移支付表 16" xfId="34775"/>
    <cellStyle name="好_检验表（调整后）_19基金转移支付表 17" xfId="34776"/>
    <cellStyle name="好_检验表（调整后）_19基金转移支付表 18" xfId="34777"/>
    <cellStyle name="好_检验表（调整后）_19基金转移支付表 19" xfId="34778"/>
    <cellStyle name="好_检验表（调整后）_19基金转移支付表 2" xfId="34779"/>
    <cellStyle name="好_检验表（调整后）_19基金转移支付表 20" xfId="34780"/>
    <cellStyle name="好_检验表（调整后）_19基金转移支付表 3" xfId="34781"/>
    <cellStyle name="好_检验表（调整后）_19基金转移支付表 4" xfId="34782"/>
    <cellStyle name="好_检验表（调整后）_19基金转移支付表 5" xfId="34783"/>
    <cellStyle name="好_检验表（调整后）_19基金转移支付表 6" xfId="34784"/>
    <cellStyle name="好_检验表（调整后）_19基金转移支付表 7" xfId="34785"/>
    <cellStyle name="好_检验表（调整后）_19基金转移支付表 8" xfId="34786"/>
    <cellStyle name="好_检验表（调整后）_19基金转移支付表 9" xfId="34787"/>
    <cellStyle name="好_检验表（调整后）_19全县一般支" xfId="34788"/>
    <cellStyle name="好_检验表（调整后）_19全县一般支 10" xfId="34789"/>
    <cellStyle name="好_检验表（调整后）_19全县一般支 11" xfId="34790"/>
    <cellStyle name="好_检验表（调整后）_19全县一般支 12" xfId="34791"/>
    <cellStyle name="好_检验表（调整后）_19全县一般支 13" xfId="34792"/>
    <cellStyle name="好_检验表（调整后）_19全县一般支 14" xfId="34793"/>
    <cellStyle name="好_检验表（调整后）_19全县一般支 15" xfId="34794"/>
    <cellStyle name="好_检验表（调整后）_19全县一般支 16" xfId="34795"/>
    <cellStyle name="好_检验表（调整后）_19全县一般支 17" xfId="34796"/>
    <cellStyle name="好_检验表（调整后）_19全县一般支 18" xfId="34797"/>
    <cellStyle name="好_检验表（调整后）_19全县一般支 19" xfId="34798"/>
    <cellStyle name="好_检验表（调整后）_19全县一般支 2" xfId="34799"/>
    <cellStyle name="好_检验表（调整后）_19全县一般支 20" xfId="34800"/>
    <cellStyle name="好_检验表（调整后）_19全县一般支 3" xfId="34801"/>
    <cellStyle name="好_检验表（调整后）_19全县一般支 4" xfId="34802"/>
    <cellStyle name="好_检验表（调整后）_19全县一般支 5" xfId="34803"/>
    <cellStyle name="好_检验表（调整后）_19全县一般支 6" xfId="34804"/>
    <cellStyle name="好_检验表（调整后）_19全县一般支 7" xfId="34805"/>
    <cellStyle name="好_检验表（调整后）_19全县一般支 8" xfId="34806"/>
    <cellStyle name="好_检验表（调整后）_19全县一般支 9" xfId="34807"/>
    <cellStyle name="好_检验表（调整后）_Sheet3" xfId="34808"/>
    <cellStyle name="好_检验表（调整后）_Sheet3 10" xfId="34809"/>
    <cellStyle name="好_检验表（调整后）_Sheet3 11" xfId="34810"/>
    <cellStyle name="好_检验表（调整后）_Sheet3 12" xfId="34811"/>
    <cellStyle name="好_检验表（调整后）_Sheet3 13" xfId="34812"/>
    <cellStyle name="好_检验表（调整后）_Sheet3 14" xfId="34813"/>
    <cellStyle name="好_检验表（调整后）_Sheet3 15" xfId="34814"/>
    <cellStyle name="好_检验表（调整后）_Sheet3 16" xfId="34815"/>
    <cellStyle name="好_检验表（调整后）_Sheet3 17" xfId="34816"/>
    <cellStyle name="好_检验表（调整后）_Sheet3 18" xfId="34817"/>
    <cellStyle name="好_检验表（调整后）_Sheet3 19" xfId="34818"/>
    <cellStyle name="好_检验表（调整后）_Sheet3 2" xfId="34819"/>
    <cellStyle name="好_检验表（调整后）_Sheet3 20" xfId="34820"/>
    <cellStyle name="好_检验表（调整后）_Sheet3 3" xfId="34821"/>
    <cellStyle name="好_检验表（调整后）_Sheet3 4" xfId="34822"/>
    <cellStyle name="好_检验表（调整后）_Sheet3 5" xfId="34823"/>
    <cellStyle name="好_检验表（调整后）_Sheet3 6" xfId="34824"/>
    <cellStyle name="好_检验表（调整后）_Sheet3 7" xfId="34825"/>
    <cellStyle name="好_检验表（调整后）_Sheet3 8" xfId="34826"/>
    <cellStyle name="好_检验表（调整后）_Sheet3 9" xfId="34827"/>
    <cellStyle name="好_检验表（调整后）_古塔" xfId="34828"/>
    <cellStyle name="好_检验表（调整后）_古塔 10" xfId="34829"/>
    <cellStyle name="好_检验表（调整后）_古塔 11" xfId="34830"/>
    <cellStyle name="好_检验表（调整后）_古塔 12" xfId="34831"/>
    <cellStyle name="好_检验表（调整后）_古塔 13" xfId="34832"/>
    <cellStyle name="好_检验表（调整后）_古塔 14" xfId="34833"/>
    <cellStyle name="好_检验表（调整后）_古塔 15" xfId="34834"/>
    <cellStyle name="好_检验表（调整后）_古塔 16" xfId="34835"/>
    <cellStyle name="好_检验表（调整后）_古塔 17" xfId="34836"/>
    <cellStyle name="好_检验表（调整后）_古塔 18" xfId="34837"/>
    <cellStyle name="好_检验表（调整后）_古塔 19" xfId="34838"/>
    <cellStyle name="好_检验表（调整后）_古塔 2" xfId="34839"/>
    <cellStyle name="好_检验表（调整后）_古塔 20" xfId="34840"/>
    <cellStyle name="好_检验表（调整后）_古塔 3" xfId="34841"/>
    <cellStyle name="好_检验表（调整后）_古塔 4" xfId="34842"/>
    <cellStyle name="好_检验表（调整后）_古塔 5" xfId="34843"/>
    <cellStyle name="好_检验表（调整后）_古塔 6" xfId="34844"/>
    <cellStyle name="好_检验表（调整后）_古塔 7" xfId="34845"/>
    <cellStyle name="好_检验表（调整后）_古塔 8" xfId="34846"/>
    <cellStyle name="好_检验表（调整后）_古塔 9" xfId="34847"/>
    <cellStyle name="好_检验表（调整后）_义县" xfId="34848"/>
    <cellStyle name="好_检验表（调整后）_义县 10" xfId="34849"/>
    <cellStyle name="好_检验表（调整后）_义县 11" xfId="34850"/>
    <cellStyle name="好_检验表（调整后）_义县 12" xfId="34851"/>
    <cellStyle name="好_检验表（调整后）_义县 13" xfId="34852"/>
    <cellStyle name="好_检验表（调整后）_义县 14" xfId="34853"/>
    <cellStyle name="好_检验表（调整后）_义县 15" xfId="34854"/>
    <cellStyle name="好_检验表（调整后）_义县 16" xfId="34855"/>
    <cellStyle name="好_检验表（调整后）_义县 17" xfId="34856"/>
    <cellStyle name="好_检验表（调整后）_义县 18" xfId="34857"/>
    <cellStyle name="好_检验表（调整后）_义县 19" xfId="34858"/>
    <cellStyle name="好_检验表（调整后）_义县 2" xfId="34859"/>
    <cellStyle name="好_检验表（调整后）_义县 20" xfId="34860"/>
    <cellStyle name="好_检验表（调整后）_义县 3" xfId="34861"/>
    <cellStyle name="好_检验表（调整后）_义县 4" xfId="34862"/>
    <cellStyle name="好_检验表（调整后）_义县 5" xfId="34863"/>
    <cellStyle name="好_检验表（调整后）_义县 6" xfId="34864"/>
    <cellStyle name="好_检验表（调整后）_义县 7" xfId="34865"/>
    <cellStyle name="好_检验表（调整后）_义县 8" xfId="34866"/>
    <cellStyle name="好_检验表（调整后）_义县 9" xfId="34867"/>
    <cellStyle name="好_检验表_19基金转移支付表" xfId="34868"/>
    <cellStyle name="好_检验表_19基金转移支付表 10" xfId="34869"/>
    <cellStyle name="好_检验表_19基金转移支付表 11" xfId="34870"/>
    <cellStyle name="好_检验表_19基金转移支付表 12" xfId="34871"/>
    <cellStyle name="好_检验表_19基金转移支付表 13" xfId="34872"/>
    <cellStyle name="好_检验表_19基金转移支付表 14" xfId="34873"/>
    <cellStyle name="好_检验表_19基金转移支付表 15" xfId="34874"/>
    <cellStyle name="好_检验表_19基金转移支付表 16" xfId="34875"/>
    <cellStyle name="好_检验表_19基金转移支付表 17" xfId="34876"/>
    <cellStyle name="好_检验表_19基金转移支付表 18" xfId="34877"/>
    <cellStyle name="好_检验表_19基金转移支付表 19" xfId="34878"/>
    <cellStyle name="好_检验表_19基金转移支付表 2" xfId="34879"/>
    <cellStyle name="好_检验表_19基金转移支付表 20" xfId="34880"/>
    <cellStyle name="好_检验表_19基金转移支付表 3" xfId="34881"/>
    <cellStyle name="好_检验表_19基金转移支付表 4" xfId="34882"/>
    <cellStyle name="好_检验表_19基金转移支付表 5" xfId="34883"/>
    <cellStyle name="好_检验表_19基金转移支付表 6" xfId="34884"/>
    <cellStyle name="好_检验表_19基金转移支付表 7" xfId="34885"/>
    <cellStyle name="好_检验表_19基金转移支付表 8" xfId="34886"/>
    <cellStyle name="好_检验表_19基金转移支付表 9" xfId="34887"/>
    <cellStyle name="好_检验表_19全县一般支" xfId="34888"/>
    <cellStyle name="好_检验表_19全县一般支 10" xfId="34889"/>
    <cellStyle name="好_检验表_19全县一般支 11" xfId="34890"/>
    <cellStyle name="好_检验表_19全县一般支 12" xfId="34891"/>
    <cellStyle name="好_检验表_19全县一般支 13" xfId="34892"/>
    <cellStyle name="好_检验表_19全县一般支 14" xfId="34893"/>
    <cellStyle name="好_检验表_19全县一般支 15" xfId="34894"/>
    <cellStyle name="好_检验表_19全县一般支 16" xfId="34895"/>
    <cellStyle name="好_检验表_19全县一般支 17" xfId="34896"/>
    <cellStyle name="好_检验表_19全县一般支 18" xfId="34897"/>
    <cellStyle name="好_检验表_19全县一般支 19" xfId="34898"/>
    <cellStyle name="好_检验表_19全县一般支 2" xfId="34899"/>
    <cellStyle name="好_检验表_19全县一般支 20" xfId="34900"/>
    <cellStyle name="好_检验表_19全县一般支 3" xfId="34901"/>
    <cellStyle name="好_检验表_19全县一般支 4" xfId="34902"/>
    <cellStyle name="好_检验表_19全县一般支 5" xfId="34903"/>
    <cellStyle name="好_检验表_19全县一般支 6" xfId="34904"/>
    <cellStyle name="好_检验表_19全县一般支 7" xfId="34905"/>
    <cellStyle name="好_检验表_19全县一般支 8" xfId="34906"/>
    <cellStyle name="好_检验表_19全县一般支 9" xfId="34907"/>
    <cellStyle name="好_检验表_Sheet3" xfId="34908"/>
    <cellStyle name="好_检验表_Sheet3 10" xfId="34909"/>
    <cellStyle name="好_检验表_Sheet3 11" xfId="34910"/>
    <cellStyle name="好_检验表_Sheet3 12" xfId="34911"/>
    <cellStyle name="好_检验表_Sheet3 13" xfId="34912"/>
    <cellStyle name="好_检验表_Sheet3 14" xfId="34913"/>
    <cellStyle name="好_检验表_Sheet3 15" xfId="34914"/>
    <cellStyle name="好_检验表_Sheet3 16" xfId="34915"/>
    <cellStyle name="好_检验表_Sheet3 17" xfId="34916"/>
    <cellStyle name="好_检验表_Sheet3 18" xfId="34917"/>
    <cellStyle name="好_检验表_Sheet3 19" xfId="34918"/>
    <cellStyle name="好_检验表_Sheet3 2" xfId="34919"/>
    <cellStyle name="好_检验表_Sheet3 20" xfId="34920"/>
    <cellStyle name="好_检验表_Sheet3 3" xfId="34921"/>
    <cellStyle name="好_检验表_Sheet3 4" xfId="34922"/>
    <cellStyle name="好_检验表_Sheet3 5" xfId="34923"/>
    <cellStyle name="好_检验表_Sheet3 6" xfId="34924"/>
    <cellStyle name="好_检验表_Sheet3 7" xfId="34925"/>
    <cellStyle name="好_检验表_Sheet3 8" xfId="34926"/>
    <cellStyle name="好_检验表_Sheet3 9" xfId="34927"/>
    <cellStyle name="好_检验表_古塔" xfId="34928"/>
    <cellStyle name="好_检验表_古塔 10" xfId="34929"/>
    <cellStyle name="好_检验表_古塔 11" xfId="34930"/>
    <cellStyle name="好_检验表_古塔 12" xfId="34931"/>
    <cellStyle name="好_检验表_古塔 13" xfId="34932"/>
    <cellStyle name="好_检验表_古塔 14" xfId="34933"/>
    <cellStyle name="好_检验表_古塔 15" xfId="34934"/>
    <cellStyle name="好_检验表_古塔 16" xfId="34935"/>
    <cellStyle name="好_检验表_古塔 17" xfId="34936"/>
    <cellStyle name="好_检验表_古塔 18" xfId="34937"/>
    <cellStyle name="好_检验表_古塔 19" xfId="34938"/>
    <cellStyle name="好_检验表_古塔 2" xfId="34939"/>
    <cellStyle name="好_检验表_古塔 20" xfId="34940"/>
    <cellStyle name="好_检验表_古塔 3" xfId="34941"/>
    <cellStyle name="好_检验表_古塔 4" xfId="34942"/>
    <cellStyle name="好_检验表_古塔 5" xfId="34943"/>
    <cellStyle name="好_检验表_古塔 6" xfId="34944"/>
    <cellStyle name="好_检验表_古塔 7" xfId="34945"/>
    <cellStyle name="好_检验表_古塔 8" xfId="34946"/>
    <cellStyle name="好_检验表_古塔 9" xfId="34947"/>
    <cellStyle name="好_检验表_义县" xfId="34948"/>
    <cellStyle name="好_检验表_义县 10" xfId="34949"/>
    <cellStyle name="好_检验表_义县 11" xfId="34950"/>
    <cellStyle name="好_检验表_义县 12" xfId="34951"/>
    <cellStyle name="好_检验表_义县 13" xfId="34952"/>
    <cellStyle name="好_检验表_义县 14" xfId="34953"/>
    <cellStyle name="好_检验表_义县 15" xfId="34954"/>
    <cellStyle name="好_检验表_义县 16" xfId="34955"/>
    <cellStyle name="好_检验表_义县 17" xfId="34956"/>
    <cellStyle name="好_检验表_义县 18" xfId="34957"/>
    <cellStyle name="好_检验表_义县 19" xfId="34958"/>
    <cellStyle name="好_检验表_义县 2" xfId="34959"/>
    <cellStyle name="好_检验表_义县 20" xfId="34960"/>
    <cellStyle name="好_检验表_义县 3" xfId="34961"/>
    <cellStyle name="好_检验表_义县 4" xfId="34962"/>
    <cellStyle name="好_检验表_义县 5" xfId="34963"/>
    <cellStyle name="好_检验表_义县 6" xfId="34964"/>
    <cellStyle name="好_检验表_义县 7" xfId="34965"/>
    <cellStyle name="好_检验表_义县 8" xfId="34966"/>
    <cellStyle name="好_检验表_义县 9" xfId="34967"/>
    <cellStyle name="好_教育(按照总人口测算）—20080416" xfId="34968"/>
    <cellStyle name="好_教育(按照总人口测算）—20080416_19基金转移支付表" xfId="34969"/>
    <cellStyle name="好_教育(按照总人口测算）—20080416_19基金转移支付表 10" xfId="34970"/>
    <cellStyle name="好_教育(按照总人口测算）—20080416_19基金转移支付表 11" xfId="34971"/>
    <cellStyle name="好_教育(按照总人口测算）—20080416_19基金转移支付表 12" xfId="34972"/>
    <cellStyle name="好_教育(按照总人口测算）—20080416_19基金转移支付表 13" xfId="34973"/>
    <cellStyle name="好_教育(按照总人口测算）—20080416_19基金转移支付表 14" xfId="34974"/>
    <cellStyle name="好_教育(按照总人口测算）—20080416_19基金转移支付表 15" xfId="34975"/>
    <cellStyle name="好_教育(按照总人口测算）—20080416_19基金转移支付表 16" xfId="34976"/>
    <cellStyle name="好_教育(按照总人口测算）—20080416_19基金转移支付表 17" xfId="34977"/>
    <cellStyle name="好_教育(按照总人口测算）—20080416_19基金转移支付表 18" xfId="34978"/>
    <cellStyle name="好_教育(按照总人口测算）—20080416_19基金转移支付表 2" xfId="34979"/>
    <cellStyle name="好_教育(按照总人口测算）—20080416_19基金转移支付表 3" xfId="34980"/>
    <cellStyle name="好_教育(按照总人口测算）—20080416_19基金转移支付表 4" xfId="34981"/>
    <cellStyle name="好_教育(按照总人口测算）—20080416_19基金转移支付表 5" xfId="34982"/>
    <cellStyle name="好_教育(按照总人口测算）—20080416_19基金转移支付表 6" xfId="34983"/>
    <cellStyle name="好_教育(按照总人口测算）—20080416_19基金转移支付表 7" xfId="34984"/>
    <cellStyle name="好_教育(按照总人口测算）—20080416_19基金转移支付表 8" xfId="34985"/>
    <cellStyle name="好_教育(按照总人口测算）—20080416_19基金转移支付表 9" xfId="34986"/>
    <cellStyle name="好_教育(按照总人口测算）—20080416_19全县一般支" xfId="34987"/>
    <cellStyle name="好_教育(按照总人口测算）—20080416_19全县一般支 10" xfId="34988"/>
    <cellStyle name="好_教育(按照总人口测算）—20080416_19全县一般支 11" xfId="34989"/>
    <cellStyle name="好_教育(按照总人口测算）—20080416_19全县一般支 12" xfId="34990"/>
    <cellStyle name="好_教育(按照总人口测算）—20080416_19全县一般支 13" xfId="34991"/>
    <cellStyle name="好_教育(按照总人口测算）—20080416_19全县一般支 14" xfId="34992"/>
    <cellStyle name="好_教育(按照总人口测算）—20080416_19全县一般支 15" xfId="34993"/>
    <cellStyle name="好_教育(按照总人口测算）—20080416_19全县一般支 16" xfId="34994"/>
    <cellStyle name="好_教育(按照总人口测算）—20080416_19全县一般支 17" xfId="34995"/>
    <cellStyle name="好_教育(按照总人口测算）—20080416_19全县一般支 18" xfId="34996"/>
    <cellStyle name="好_教育(按照总人口测算）—20080416_19全县一般支 2" xfId="34997"/>
    <cellStyle name="好_教育(按照总人口测算）—20080416_19全县一般支 3" xfId="34998"/>
    <cellStyle name="好_教育(按照总人口测算）—20080416_19全县一般支 4" xfId="34999"/>
    <cellStyle name="好_教育(按照总人口测算）—20080416_19全县一般支 5" xfId="35000"/>
    <cellStyle name="好_教育(按照总人口测算）—20080416_19全县一般支 6" xfId="35001"/>
    <cellStyle name="好_教育(按照总人口测算）—20080416_19全县一般支 7" xfId="35002"/>
    <cellStyle name="好_教育(按照总人口测算）—20080416_19全县一般支 8" xfId="35003"/>
    <cellStyle name="好_教育(按照总人口测算）—20080416_19全县一般支 9" xfId="35004"/>
    <cellStyle name="好_教育(按照总人口测算）—20080416_Sheet3" xfId="35005"/>
    <cellStyle name="好_教育(按照总人口测算）—20080416_Sheet3 10" xfId="35006"/>
    <cellStyle name="好_教育(按照总人口测算）—20080416_Sheet3 11" xfId="35007"/>
    <cellStyle name="好_教育(按照总人口测算）—20080416_Sheet3 12" xfId="35008"/>
    <cellStyle name="好_教育(按照总人口测算）—20080416_Sheet3 13" xfId="35009"/>
    <cellStyle name="好_教育(按照总人口测算）—20080416_Sheet3 14" xfId="35010"/>
    <cellStyle name="好_教育(按照总人口测算）—20080416_Sheet3 15" xfId="35011"/>
    <cellStyle name="好_教育(按照总人口测算）—20080416_Sheet3 16" xfId="35012"/>
    <cellStyle name="好_教育(按照总人口测算）—20080416_Sheet3 17" xfId="35013"/>
    <cellStyle name="好_教育(按照总人口测算）—20080416_Sheet3 18" xfId="35014"/>
    <cellStyle name="好_教育(按照总人口测算）—20080416_Sheet3 2" xfId="35015"/>
    <cellStyle name="好_教育(按照总人口测算）—20080416_Sheet3 3" xfId="35016"/>
    <cellStyle name="好_教育(按照总人口测算）—20080416_Sheet3 4" xfId="35017"/>
    <cellStyle name="好_教育(按照总人口测算）—20080416_Sheet3 5" xfId="35018"/>
    <cellStyle name="好_教育(按照总人口测算）—20080416_Sheet3 6" xfId="35019"/>
    <cellStyle name="好_教育(按照总人口测算）—20080416_Sheet3 7" xfId="35020"/>
    <cellStyle name="好_教育(按照总人口测算）—20080416_Sheet3 8" xfId="35021"/>
    <cellStyle name="好_教育(按照总人口测算）—20080416_Sheet3 9" xfId="35022"/>
    <cellStyle name="好_教育(按照总人口测算）—20080416_不含人员经费系数" xfId="35023"/>
    <cellStyle name="好_教育(按照总人口测算）—20080416_不含人员经费系数_19基金转移支付表" xfId="35024"/>
    <cellStyle name="好_教育(按照总人口测算）—20080416_不含人员经费系数_19基金转移支付表 10" xfId="35025"/>
    <cellStyle name="好_教育(按照总人口测算）—20080416_不含人员经费系数_19基金转移支付表 11" xfId="35026"/>
    <cellStyle name="好_教育(按照总人口测算）—20080416_不含人员经费系数_19基金转移支付表 12" xfId="35027"/>
    <cellStyle name="好_教育(按照总人口测算）—20080416_不含人员经费系数_19基金转移支付表 13" xfId="35028"/>
    <cellStyle name="好_教育(按照总人口测算）—20080416_不含人员经费系数_19基金转移支付表 14" xfId="35029"/>
    <cellStyle name="好_教育(按照总人口测算）—20080416_不含人员经费系数_19基金转移支付表 15" xfId="35030"/>
    <cellStyle name="好_教育(按照总人口测算）—20080416_不含人员经费系数_19基金转移支付表 16" xfId="35031"/>
    <cellStyle name="好_教育(按照总人口测算）—20080416_不含人员经费系数_19基金转移支付表 17" xfId="35032"/>
    <cellStyle name="好_教育(按照总人口测算）—20080416_不含人员经费系数_19基金转移支付表 18" xfId="35033"/>
    <cellStyle name="好_教育(按照总人口测算）—20080416_不含人员经费系数_19基金转移支付表 2" xfId="35034"/>
    <cellStyle name="好_教育(按照总人口测算）—20080416_不含人员经费系数_19基金转移支付表 3" xfId="35035"/>
    <cellStyle name="好_教育(按照总人口测算）—20080416_不含人员经费系数_19基金转移支付表 4" xfId="35036"/>
    <cellStyle name="好_教育(按照总人口测算）—20080416_不含人员经费系数_19基金转移支付表 5" xfId="35037"/>
    <cellStyle name="好_教育(按照总人口测算）—20080416_不含人员经费系数_19基金转移支付表 6" xfId="35038"/>
    <cellStyle name="好_教育(按照总人口测算）—20080416_不含人员经费系数_19基金转移支付表 7" xfId="35039"/>
    <cellStyle name="好_教育(按照总人口测算）—20080416_不含人员经费系数_19基金转移支付表 8" xfId="35040"/>
    <cellStyle name="好_教育(按照总人口测算）—20080416_不含人员经费系数_19基金转移支付表 9" xfId="35041"/>
    <cellStyle name="好_教育(按照总人口测算）—20080416_不含人员经费系数_19全县一般支" xfId="35042"/>
    <cellStyle name="好_教育(按照总人口测算）—20080416_不含人员经费系数_19全县一般支 10" xfId="35043"/>
    <cellStyle name="好_教育(按照总人口测算）—20080416_不含人员经费系数_19全县一般支 11" xfId="35044"/>
    <cellStyle name="好_教育(按照总人口测算）—20080416_不含人员经费系数_19全县一般支 12" xfId="35045"/>
    <cellStyle name="好_教育(按照总人口测算）—20080416_不含人员经费系数_19全县一般支 13" xfId="35046"/>
    <cellStyle name="好_教育(按照总人口测算）—20080416_不含人员经费系数_19全县一般支 14" xfId="35047"/>
    <cellStyle name="好_教育(按照总人口测算）—20080416_不含人员经费系数_19全县一般支 15" xfId="35048"/>
    <cellStyle name="好_教育(按照总人口测算）—20080416_不含人员经费系数_19全县一般支 16" xfId="35049"/>
    <cellStyle name="好_教育(按照总人口测算）—20080416_不含人员经费系数_19全县一般支 17" xfId="35050"/>
    <cellStyle name="好_教育(按照总人口测算）—20080416_不含人员经费系数_19全县一般支 18" xfId="35051"/>
    <cellStyle name="好_教育(按照总人口测算）—20080416_不含人员经费系数_19全县一般支 2" xfId="35052"/>
    <cellStyle name="好_教育(按照总人口测算）—20080416_不含人员经费系数_19全县一般支 3" xfId="35053"/>
    <cellStyle name="好_教育(按照总人口测算）—20080416_不含人员经费系数_19全县一般支 4" xfId="35054"/>
    <cellStyle name="好_教育(按照总人口测算）—20080416_不含人员经费系数_19全县一般支 5" xfId="35055"/>
    <cellStyle name="好_教育(按照总人口测算）—20080416_不含人员经费系数_19全县一般支 6" xfId="35056"/>
    <cellStyle name="好_教育(按照总人口测算）—20080416_不含人员经费系数_19全县一般支 7" xfId="35057"/>
    <cellStyle name="好_教育(按照总人口测算）—20080416_不含人员经费系数_19全县一般支 8" xfId="35058"/>
    <cellStyle name="好_教育(按照总人口测算）—20080416_不含人员经费系数_19全县一般支 9" xfId="35059"/>
    <cellStyle name="好_教育(按照总人口测算）—20080416_不含人员经费系数_Sheet3" xfId="35060"/>
    <cellStyle name="好_教育(按照总人口测算）—20080416_不含人员经费系数_Sheet3 10" xfId="35061"/>
    <cellStyle name="好_教育(按照总人口测算）—20080416_不含人员经费系数_Sheet3 11" xfId="35062"/>
    <cellStyle name="好_教育(按照总人口测算）—20080416_不含人员经费系数_Sheet3 12" xfId="35063"/>
    <cellStyle name="好_教育(按照总人口测算）—20080416_不含人员经费系数_Sheet3 13" xfId="35064"/>
    <cellStyle name="好_教育(按照总人口测算）—20080416_不含人员经费系数_Sheet3 14" xfId="35065"/>
    <cellStyle name="好_教育(按照总人口测算）—20080416_不含人员经费系数_Sheet3 15" xfId="35066"/>
    <cellStyle name="好_教育(按照总人口测算）—20080416_不含人员经费系数_Sheet3 16" xfId="35067"/>
    <cellStyle name="好_教育(按照总人口测算）—20080416_不含人员经费系数_Sheet3 17" xfId="35068"/>
    <cellStyle name="好_教育(按照总人口测算）—20080416_不含人员经费系数_Sheet3 18" xfId="35069"/>
    <cellStyle name="好_教育(按照总人口测算）—20080416_不含人员经费系数_Sheet3 2" xfId="35070"/>
    <cellStyle name="好_教育(按照总人口测算）—20080416_不含人员经费系数_Sheet3 3" xfId="35071"/>
    <cellStyle name="好_教育(按照总人口测算）—20080416_不含人员经费系数_Sheet3 4" xfId="35072"/>
    <cellStyle name="好_教育(按照总人口测算）—20080416_不含人员经费系数_Sheet3 5" xfId="35073"/>
    <cellStyle name="好_教育(按照总人口测算）—20080416_不含人员经费系数_Sheet3 6" xfId="35074"/>
    <cellStyle name="好_教育(按照总人口测算）—20080416_不含人员经费系数_Sheet3 7" xfId="35075"/>
    <cellStyle name="好_教育(按照总人口测算）—20080416_不含人员经费系数_Sheet3 8" xfId="35076"/>
    <cellStyle name="好_教育(按照总人口测算）—20080416_不含人员经费系数_Sheet3 9" xfId="35077"/>
    <cellStyle name="好_教育(按照总人口测算）—20080416_不含人员经费系数_古塔" xfId="35078"/>
    <cellStyle name="好_教育(按照总人口测算）—20080416_不含人员经费系数_义县" xfId="35079"/>
    <cellStyle name="好_教育(按照总人口测算）—20080416_古塔" xfId="35080"/>
    <cellStyle name="好_教育(按照总人口测算）—20080416_民生政策最低支出需求" xfId="35081"/>
    <cellStyle name="好_教育(按照总人口测算）—20080416_民生政策最低支出需求_19基金转移支付表" xfId="35082"/>
    <cellStyle name="好_教育(按照总人口测算）—20080416_民生政策最低支出需求_19基金转移支付表 10" xfId="35083"/>
    <cellStyle name="好_教育(按照总人口测算）—20080416_民生政策最低支出需求_19基金转移支付表 11" xfId="35084"/>
    <cellStyle name="好_教育(按照总人口测算）—20080416_民生政策最低支出需求_19基金转移支付表 12" xfId="35085"/>
    <cellStyle name="好_教育(按照总人口测算）—20080416_民生政策最低支出需求_19基金转移支付表 13" xfId="35086"/>
    <cellStyle name="好_教育(按照总人口测算）—20080416_民生政策最低支出需求_19基金转移支付表 14" xfId="35087"/>
    <cellStyle name="好_教育(按照总人口测算）—20080416_民生政策最低支出需求_19基金转移支付表 15" xfId="35088"/>
    <cellStyle name="好_教育(按照总人口测算）—20080416_民生政策最低支出需求_19基金转移支付表 16" xfId="35089"/>
    <cellStyle name="好_教育(按照总人口测算）—20080416_民生政策最低支出需求_19基金转移支付表 17" xfId="35090"/>
    <cellStyle name="好_教育(按照总人口测算）—20080416_民生政策最低支出需求_19基金转移支付表 18" xfId="35091"/>
    <cellStyle name="好_教育(按照总人口测算）—20080416_民生政策最低支出需求_19基金转移支付表 2" xfId="35092"/>
    <cellStyle name="好_教育(按照总人口测算）—20080416_民生政策最低支出需求_19基金转移支付表 3" xfId="35093"/>
    <cellStyle name="好_教育(按照总人口测算）—20080416_民生政策最低支出需求_19基金转移支付表 4" xfId="35094"/>
    <cellStyle name="好_教育(按照总人口测算）—20080416_民生政策最低支出需求_19基金转移支付表 5" xfId="35095"/>
    <cellStyle name="好_教育(按照总人口测算）—20080416_民生政策最低支出需求_19基金转移支付表 6" xfId="35096"/>
    <cellStyle name="好_教育(按照总人口测算）—20080416_民生政策最低支出需求_19基金转移支付表 7" xfId="35097"/>
    <cellStyle name="好_教育(按照总人口测算）—20080416_民生政策最低支出需求_19基金转移支付表 8" xfId="35098"/>
    <cellStyle name="好_教育(按照总人口测算）—20080416_民生政策最低支出需求_19基金转移支付表 9" xfId="35099"/>
    <cellStyle name="好_教育(按照总人口测算）—20080416_民生政策最低支出需求_19全县一般支" xfId="35100"/>
    <cellStyle name="好_教育(按照总人口测算）—20080416_民生政策最低支出需求_19全县一般支 10" xfId="35101"/>
    <cellStyle name="好_教育(按照总人口测算）—20080416_民生政策最低支出需求_19全县一般支 11" xfId="35102"/>
    <cellStyle name="好_教育(按照总人口测算）—20080416_民生政策最低支出需求_19全县一般支 12" xfId="35103"/>
    <cellStyle name="好_教育(按照总人口测算）—20080416_民生政策最低支出需求_19全县一般支 13" xfId="35104"/>
    <cellStyle name="好_教育(按照总人口测算）—20080416_民生政策最低支出需求_19全县一般支 14" xfId="35105"/>
    <cellStyle name="好_教育(按照总人口测算）—20080416_民生政策最低支出需求_19全县一般支 15" xfId="35106"/>
    <cellStyle name="好_教育(按照总人口测算）—20080416_民生政策最低支出需求_19全县一般支 16" xfId="35107"/>
    <cellStyle name="好_教育(按照总人口测算）—20080416_民生政策最低支出需求_19全县一般支 17" xfId="35108"/>
    <cellStyle name="好_教育(按照总人口测算）—20080416_民生政策最低支出需求_19全县一般支 18" xfId="35109"/>
    <cellStyle name="好_教育(按照总人口测算）—20080416_民生政策最低支出需求_19全县一般支 2" xfId="35110"/>
    <cellStyle name="好_教育(按照总人口测算）—20080416_民生政策最低支出需求_19全县一般支 3" xfId="35111"/>
    <cellStyle name="好_教育(按照总人口测算）—20080416_民生政策最低支出需求_19全县一般支 4" xfId="35112"/>
    <cellStyle name="好_教育(按照总人口测算）—20080416_民生政策最低支出需求_19全县一般支 5" xfId="35113"/>
    <cellStyle name="好_教育(按照总人口测算）—20080416_民生政策最低支出需求_19全县一般支 6" xfId="35114"/>
    <cellStyle name="好_教育(按照总人口测算）—20080416_民生政策最低支出需求_19全县一般支 7" xfId="35115"/>
    <cellStyle name="好_教育(按照总人口测算）—20080416_民生政策最低支出需求_19全县一般支 8" xfId="35116"/>
    <cellStyle name="好_教育(按照总人口测算）—20080416_民生政策最低支出需求_19全县一般支 9" xfId="35117"/>
    <cellStyle name="好_教育(按照总人口测算）—20080416_民生政策最低支出需求_Sheet3" xfId="35118"/>
    <cellStyle name="好_教育(按照总人口测算）—20080416_民生政策最低支出需求_Sheet3 10" xfId="35119"/>
    <cellStyle name="好_教育(按照总人口测算）—20080416_民生政策最低支出需求_Sheet3 11" xfId="35120"/>
    <cellStyle name="好_教育(按照总人口测算）—20080416_民生政策最低支出需求_Sheet3 12" xfId="35121"/>
    <cellStyle name="好_教育(按照总人口测算）—20080416_民生政策最低支出需求_Sheet3 13" xfId="35122"/>
    <cellStyle name="好_教育(按照总人口测算）—20080416_民生政策最低支出需求_Sheet3 14" xfId="35123"/>
    <cellStyle name="好_教育(按照总人口测算）—20080416_民生政策最低支出需求_Sheet3 15" xfId="35124"/>
    <cellStyle name="好_教育(按照总人口测算）—20080416_民生政策最低支出需求_Sheet3 16" xfId="35125"/>
    <cellStyle name="好_教育(按照总人口测算）—20080416_民生政策最低支出需求_Sheet3 17" xfId="35126"/>
    <cellStyle name="好_教育(按照总人口测算）—20080416_民生政策最低支出需求_Sheet3 18" xfId="35127"/>
    <cellStyle name="好_教育(按照总人口测算）—20080416_民生政策最低支出需求_Sheet3 2" xfId="35128"/>
    <cellStyle name="好_教育(按照总人口测算）—20080416_民生政策最低支出需求_Sheet3 3" xfId="35129"/>
    <cellStyle name="好_教育(按照总人口测算）—20080416_民生政策最低支出需求_Sheet3 4" xfId="35130"/>
    <cellStyle name="好_教育(按照总人口测算）—20080416_民生政策最低支出需求_Sheet3 5" xfId="35131"/>
    <cellStyle name="好_教育(按照总人口测算）—20080416_民生政策最低支出需求_Sheet3 6" xfId="35132"/>
    <cellStyle name="好_教育(按照总人口测算）—20080416_民生政策最低支出需求_Sheet3 7" xfId="35133"/>
    <cellStyle name="好_教育(按照总人口测算）—20080416_民生政策最低支出需求_Sheet3 8" xfId="35134"/>
    <cellStyle name="好_教育(按照总人口测算）—20080416_民生政策最低支出需求_Sheet3 9" xfId="35135"/>
    <cellStyle name="好_教育(按照总人口测算）—20080416_民生政策最低支出需求_古塔" xfId="35136"/>
    <cellStyle name="好_教育(按照总人口测算）—20080416_民生政策最低支出需求_义县" xfId="35137"/>
    <cellStyle name="好_教育(按照总人口测算）—20080416_县市旗测算-新科目（含人口规模效应）" xfId="35138"/>
    <cellStyle name="好_教育(按照总人口测算）—20080416_县市旗测算-新科目（含人口规模效应）_19基金转移支付表" xfId="35139"/>
    <cellStyle name="好_教育(按照总人口测算）—20080416_县市旗测算-新科目（含人口规模效应）_19基金转移支付表 10" xfId="35140"/>
    <cellStyle name="好_教育(按照总人口测算）—20080416_县市旗测算-新科目（含人口规模效应）_19基金转移支付表 11" xfId="35141"/>
    <cellStyle name="好_教育(按照总人口测算）—20080416_县市旗测算-新科目（含人口规模效应）_19基金转移支付表 12" xfId="35142"/>
    <cellStyle name="好_教育(按照总人口测算）—20080416_县市旗测算-新科目（含人口规模效应）_19基金转移支付表 13" xfId="35143"/>
    <cellStyle name="好_教育(按照总人口测算）—20080416_县市旗测算-新科目（含人口规模效应）_19基金转移支付表 14" xfId="35144"/>
    <cellStyle name="好_教育(按照总人口测算）—20080416_县市旗测算-新科目（含人口规模效应）_19基金转移支付表 15" xfId="35145"/>
    <cellStyle name="好_教育(按照总人口测算）—20080416_县市旗测算-新科目（含人口规模效应）_19基金转移支付表 16" xfId="35146"/>
    <cellStyle name="好_教育(按照总人口测算）—20080416_县市旗测算-新科目（含人口规模效应）_19基金转移支付表 17" xfId="35147"/>
    <cellStyle name="好_教育(按照总人口测算）—20080416_县市旗测算-新科目（含人口规模效应）_19基金转移支付表 18" xfId="35148"/>
    <cellStyle name="好_教育(按照总人口测算）—20080416_县市旗测算-新科目（含人口规模效应）_19基金转移支付表 2" xfId="35149"/>
    <cellStyle name="好_教育(按照总人口测算）—20080416_县市旗测算-新科目（含人口规模效应）_19基金转移支付表 3" xfId="35150"/>
    <cellStyle name="好_教育(按照总人口测算）—20080416_县市旗测算-新科目（含人口规模效应）_19基金转移支付表 4" xfId="35151"/>
    <cellStyle name="好_教育(按照总人口测算）—20080416_县市旗测算-新科目（含人口规模效应）_19基金转移支付表 5" xfId="35152"/>
    <cellStyle name="好_教育(按照总人口测算）—20080416_县市旗测算-新科目（含人口规模效应）_19基金转移支付表 6" xfId="35153"/>
    <cellStyle name="好_教育(按照总人口测算）—20080416_县市旗测算-新科目（含人口规模效应）_19基金转移支付表 7" xfId="35154"/>
    <cellStyle name="好_教育(按照总人口测算）—20080416_县市旗测算-新科目（含人口规模效应）_19基金转移支付表 8" xfId="35155"/>
    <cellStyle name="好_教育(按照总人口测算）—20080416_县市旗测算-新科目（含人口规模效应）_19基金转移支付表 9" xfId="35156"/>
    <cellStyle name="好_教育(按照总人口测算）—20080416_县市旗测算-新科目（含人口规模效应）_19全县一般支" xfId="35157"/>
    <cellStyle name="好_教育(按照总人口测算）—20080416_县市旗测算-新科目（含人口规模效应）_19全县一般支 10" xfId="35158"/>
    <cellStyle name="好_教育(按照总人口测算）—20080416_县市旗测算-新科目（含人口规模效应）_19全县一般支 11" xfId="35159"/>
    <cellStyle name="好_教育(按照总人口测算）—20080416_县市旗测算-新科目（含人口规模效应）_19全县一般支 12" xfId="35160"/>
    <cellStyle name="好_教育(按照总人口测算）—20080416_县市旗测算-新科目（含人口规模效应）_19全县一般支 13" xfId="35161"/>
    <cellStyle name="好_教育(按照总人口测算）—20080416_县市旗测算-新科目（含人口规模效应）_19全县一般支 14" xfId="35162"/>
    <cellStyle name="好_教育(按照总人口测算）—20080416_县市旗测算-新科目（含人口规模效应）_19全县一般支 15" xfId="35163"/>
    <cellStyle name="好_教育(按照总人口测算）—20080416_县市旗测算-新科目（含人口规模效应）_19全县一般支 16" xfId="35164"/>
    <cellStyle name="好_教育(按照总人口测算）—20080416_县市旗测算-新科目（含人口规模效应）_19全县一般支 17" xfId="35165"/>
    <cellStyle name="好_教育(按照总人口测算）—20080416_县市旗测算-新科目（含人口规模效应）_19全县一般支 18" xfId="35166"/>
    <cellStyle name="好_教育(按照总人口测算）—20080416_县市旗测算-新科目（含人口规模效应）_19全县一般支 2" xfId="35167"/>
    <cellStyle name="好_教育(按照总人口测算）—20080416_县市旗测算-新科目（含人口规模效应）_19全县一般支 3" xfId="35168"/>
    <cellStyle name="好_教育(按照总人口测算）—20080416_县市旗测算-新科目（含人口规模效应）_19全县一般支 4" xfId="35169"/>
    <cellStyle name="好_教育(按照总人口测算）—20080416_县市旗测算-新科目（含人口规模效应）_19全县一般支 5" xfId="35170"/>
    <cellStyle name="好_教育(按照总人口测算）—20080416_县市旗测算-新科目（含人口规模效应）_19全县一般支 6" xfId="35171"/>
    <cellStyle name="好_教育(按照总人口测算）—20080416_县市旗测算-新科目（含人口规模效应）_19全县一般支 7" xfId="35172"/>
    <cellStyle name="好_教育(按照总人口测算）—20080416_县市旗测算-新科目（含人口规模效应）_19全县一般支 8" xfId="35173"/>
    <cellStyle name="好_教育(按照总人口测算）—20080416_县市旗测算-新科目（含人口规模效应）_19全县一般支 9" xfId="35174"/>
    <cellStyle name="好_教育(按照总人口测算）—20080416_县市旗测算-新科目（含人口规模效应）_Sheet3" xfId="35175"/>
    <cellStyle name="好_教育(按照总人口测算）—20080416_县市旗测算-新科目（含人口规模效应）_Sheet3 10" xfId="35176"/>
    <cellStyle name="好_教育(按照总人口测算）—20080416_县市旗测算-新科目（含人口规模效应）_Sheet3 11" xfId="35177"/>
    <cellStyle name="好_教育(按照总人口测算）—20080416_县市旗测算-新科目（含人口规模效应）_Sheet3 12" xfId="35178"/>
    <cellStyle name="好_教育(按照总人口测算）—20080416_县市旗测算-新科目（含人口规模效应）_Sheet3 13" xfId="35179"/>
    <cellStyle name="好_教育(按照总人口测算）—20080416_县市旗测算-新科目（含人口规模效应）_Sheet3 14" xfId="35180"/>
    <cellStyle name="好_教育(按照总人口测算）—20080416_县市旗测算-新科目（含人口规模效应）_Sheet3 15" xfId="35181"/>
    <cellStyle name="好_教育(按照总人口测算）—20080416_县市旗测算-新科目（含人口规模效应）_Sheet3 16" xfId="35182"/>
    <cellStyle name="好_教育(按照总人口测算）—20080416_县市旗测算-新科目（含人口规模效应）_Sheet3 17" xfId="35183"/>
    <cellStyle name="好_教育(按照总人口测算）—20080416_县市旗测算-新科目（含人口规模效应）_Sheet3 18" xfId="35184"/>
    <cellStyle name="好_教育(按照总人口测算）—20080416_县市旗测算-新科目（含人口规模效应）_Sheet3 2" xfId="35185"/>
    <cellStyle name="好_教育(按照总人口测算）—20080416_县市旗测算-新科目（含人口规模效应）_Sheet3 3" xfId="35186"/>
    <cellStyle name="好_教育(按照总人口测算）—20080416_县市旗测算-新科目（含人口规模效应）_Sheet3 4" xfId="35187"/>
    <cellStyle name="好_教育(按照总人口测算）—20080416_县市旗测算-新科目（含人口规模效应）_Sheet3 5" xfId="35188"/>
    <cellStyle name="好_教育(按照总人口测算）—20080416_县市旗测算-新科目（含人口规模效应）_Sheet3 6" xfId="35189"/>
    <cellStyle name="好_教育(按照总人口测算）—20080416_县市旗测算-新科目（含人口规模效应）_Sheet3 7" xfId="35190"/>
    <cellStyle name="好_教育(按照总人口测算）—20080416_县市旗测算-新科目（含人口规模效应）_Sheet3 8" xfId="35191"/>
    <cellStyle name="好_教育(按照总人口测算）—20080416_县市旗测算-新科目（含人口规模效应）_Sheet3 9" xfId="35192"/>
    <cellStyle name="好_教育(按照总人口测算）—20080416_县市旗测算-新科目（含人口规模效应）_古塔" xfId="35193"/>
    <cellStyle name="好_教育(按照总人口测算）—20080416_县市旗测算-新科目（含人口规模效应）_义县" xfId="35194"/>
    <cellStyle name="好_教育(按照总人口测算）—20080416_义县" xfId="35195"/>
    <cellStyle name="好_来源表" xfId="35196"/>
    <cellStyle name="好_来源表_19基金转移支付表" xfId="35197"/>
    <cellStyle name="好_来源表_19基金转移支付表 10" xfId="35198"/>
    <cellStyle name="好_来源表_19基金转移支付表 11" xfId="35199"/>
    <cellStyle name="好_来源表_19基金转移支付表 12" xfId="35200"/>
    <cellStyle name="好_来源表_19基金转移支付表 13" xfId="35201"/>
    <cellStyle name="好_来源表_19基金转移支付表 14" xfId="35202"/>
    <cellStyle name="好_来源表_19基金转移支付表 15" xfId="35203"/>
    <cellStyle name="好_来源表_19基金转移支付表 16" xfId="35204"/>
    <cellStyle name="好_来源表_19基金转移支付表 17" xfId="35205"/>
    <cellStyle name="好_来源表_19基金转移支付表 18" xfId="35206"/>
    <cellStyle name="好_来源表_19基金转移支付表 2" xfId="35207"/>
    <cellStyle name="好_来源表_19基金转移支付表 3" xfId="35208"/>
    <cellStyle name="好_来源表_19基金转移支付表 4" xfId="35209"/>
    <cellStyle name="好_来源表_19基金转移支付表 5" xfId="35210"/>
    <cellStyle name="好_来源表_19基金转移支付表 6" xfId="35211"/>
    <cellStyle name="好_来源表_19基金转移支付表 7" xfId="35212"/>
    <cellStyle name="好_来源表_19基金转移支付表 8" xfId="35213"/>
    <cellStyle name="好_来源表_19基金转移支付表 9" xfId="35214"/>
    <cellStyle name="好_来源表_19全县一般支" xfId="35215"/>
    <cellStyle name="好_来源表_19全县一般支 10" xfId="35216"/>
    <cellStyle name="好_来源表_19全县一般支 11" xfId="35217"/>
    <cellStyle name="好_来源表_19全县一般支 12" xfId="35218"/>
    <cellStyle name="好_来源表_19全县一般支 13" xfId="35219"/>
    <cellStyle name="好_来源表_19全县一般支 14" xfId="35220"/>
    <cellStyle name="好_来源表_19全县一般支 15" xfId="35221"/>
    <cellStyle name="好_来源表_19全县一般支 16" xfId="35222"/>
    <cellStyle name="好_来源表_19全县一般支 17" xfId="35223"/>
    <cellStyle name="好_来源表_19全县一般支 18" xfId="35224"/>
    <cellStyle name="好_来源表_19全县一般支 2" xfId="35225"/>
    <cellStyle name="好_来源表_19全县一般支 3" xfId="35226"/>
    <cellStyle name="好_来源表_19全县一般支 4" xfId="35227"/>
    <cellStyle name="好_来源表_19全县一般支 5" xfId="35228"/>
    <cellStyle name="好_来源表_19全县一般支 6" xfId="35229"/>
    <cellStyle name="好_来源表_19全县一般支 7" xfId="35230"/>
    <cellStyle name="好_来源表_19全县一般支 8" xfId="35231"/>
    <cellStyle name="好_来源表_19全县一般支 9" xfId="35232"/>
    <cellStyle name="好_来源表_Sheet3" xfId="35233"/>
    <cellStyle name="好_来源表_Sheet3 10" xfId="35234"/>
    <cellStyle name="好_来源表_Sheet3 11" xfId="35235"/>
    <cellStyle name="好_来源表_Sheet3 12" xfId="35236"/>
    <cellStyle name="好_来源表_Sheet3 13" xfId="35237"/>
    <cellStyle name="好_来源表_Sheet3 14" xfId="35238"/>
    <cellStyle name="好_来源表_Sheet3 15" xfId="35239"/>
    <cellStyle name="好_来源表_Sheet3 16" xfId="35240"/>
    <cellStyle name="好_来源表_Sheet3 17" xfId="35241"/>
    <cellStyle name="好_来源表_Sheet3 18" xfId="35242"/>
    <cellStyle name="好_来源表_Sheet3 2" xfId="35243"/>
    <cellStyle name="好_来源表_Sheet3 3" xfId="35244"/>
    <cellStyle name="好_来源表_Sheet3 4" xfId="35245"/>
    <cellStyle name="好_来源表_Sheet3 5" xfId="35246"/>
    <cellStyle name="好_来源表_Sheet3 6" xfId="35247"/>
    <cellStyle name="好_来源表_Sheet3 7" xfId="35248"/>
    <cellStyle name="好_来源表_Sheet3 8" xfId="35249"/>
    <cellStyle name="好_来源表_Sheet3 9" xfId="35250"/>
    <cellStyle name="好_来源表_古塔" xfId="35251"/>
    <cellStyle name="好_来源表_义县" xfId="35252"/>
    <cellStyle name="好_丽江汇总" xfId="35253"/>
    <cellStyle name="好_丽江汇总 10" xfId="35254"/>
    <cellStyle name="好_丽江汇总 11" xfId="35255"/>
    <cellStyle name="好_丽江汇总 12" xfId="35256"/>
    <cellStyle name="好_丽江汇总 13" xfId="35257"/>
    <cellStyle name="好_丽江汇总 14" xfId="35258"/>
    <cellStyle name="好_丽江汇总 15" xfId="35259"/>
    <cellStyle name="好_丽江汇总 16" xfId="35260"/>
    <cellStyle name="好_丽江汇总 17" xfId="35261"/>
    <cellStyle name="好_丽江汇总 18" xfId="35262"/>
    <cellStyle name="好_丽江汇总 19" xfId="35263"/>
    <cellStyle name="好_丽江汇总 2" xfId="35264"/>
    <cellStyle name="好_丽江汇总 20" xfId="35265"/>
    <cellStyle name="好_丽江汇总 3" xfId="35266"/>
    <cellStyle name="好_丽江汇总 4" xfId="35267"/>
    <cellStyle name="好_丽江汇总 5" xfId="35268"/>
    <cellStyle name="好_丽江汇总 6" xfId="35269"/>
    <cellStyle name="好_丽江汇总 7" xfId="35270"/>
    <cellStyle name="好_丽江汇总 8" xfId="35271"/>
    <cellStyle name="好_丽江汇总 9" xfId="35272"/>
    <cellStyle name="好_丽江汇总_19基金转移支付表" xfId="35273"/>
    <cellStyle name="好_丽江汇总_19基金转移支付表 10" xfId="35274"/>
    <cellStyle name="好_丽江汇总_19基金转移支付表 11" xfId="35275"/>
    <cellStyle name="好_丽江汇总_19基金转移支付表 12" xfId="35276"/>
    <cellStyle name="好_丽江汇总_19基金转移支付表 13" xfId="35277"/>
    <cellStyle name="好_丽江汇总_19基金转移支付表 14" xfId="35278"/>
    <cellStyle name="好_丽江汇总_19基金转移支付表 15" xfId="35279"/>
    <cellStyle name="好_丽江汇总_19基金转移支付表 16" xfId="35280"/>
    <cellStyle name="好_丽江汇总_19基金转移支付表 17" xfId="35281"/>
    <cellStyle name="好_丽江汇总_19基金转移支付表 18" xfId="35282"/>
    <cellStyle name="好_丽江汇总_19基金转移支付表 19" xfId="35283"/>
    <cellStyle name="好_丽江汇总_19基金转移支付表 2" xfId="35284"/>
    <cellStyle name="好_丽江汇总_19基金转移支付表 20" xfId="35285"/>
    <cellStyle name="好_丽江汇总_19基金转移支付表 3" xfId="35286"/>
    <cellStyle name="好_丽江汇总_19基金转移支付表 4" xfId="35287"/>
    <cellStyle name="好_丽江汇总_19基金转移支付表 5" xfId="35288"/>
    <cellStyle name="好_丽江汇总_19基金转移支付表 6" xfId="35289"/>
    <cellStyle name="好_丽江汇总_19基金转移支付表 7" xfId="35290"/>
    <cellStyle name="好_丽江汇总_19基金转移支付表 8" xfId="35291"/>
    <cellStyle name="好_丽江汇总_19基金转移支付表 9" xfId="35292"/>
    <cellStyle name="好_丽江汇总_19全县一般支" xfId="35293"/>
    <cellStyle name="好_丽江汇总_19全县一般支 10" xfId="35294"/>
    <cellStyle name="好_丽江汇总_19全县一般支 11" xfId="35295"/>
    <cellStyle name="好_丽江汇总_19全县一般支 12" xfId="35296"/>
    <cellStyle name="好_丽江汇总_19全县一般支 13" xfId="35297"/>
    <cellStyle name="好_丽江汇总_19全县一般支 14" xfId="35298"/>
    <cellStyle name="好_丽江汇总_19全县一般支 15" xfId="35299"/>
    <cellStyle name="好_丽江汇总_19全县一般支 16" xfId="35300"/>
    <cellStyle name="好_丽江汇总_19全县一般支 17" xfId="35301"/>
    <cellStyle name="好_丽江汇总_19全县一般支 18" xfId="35302"/>
    <cellStyle name="好_丽江汇总_19全县一般支 19" xfId="35303"/>
    <cellStyle name="好_丽江汇总_19全县一般支 2" xfId="35304"/>
    <cellStyle name="好_丽江汇总_19全县一般支 20" xfId="35305"/>
    <cellStyle name="好_丽江汇总_19全县一般支 3" xfId="35306"/>
    <cellStyle name="好_丽江汇总_19全县一般支 4" xfId="35307"/>
    <cellStyle name="好_丽江汇总_19全县一般支 5" xfId="35308"/>
    <cellStyle name="好_丽江汇总_19全县一般支 6" xfId="35309"/>
    <cellStyle name="好_丽江汇总_19全县一般支 7" xfId="35310"/>
    <cellStyle name="好_丽江汇总_19全县一般支 8" xfId="35311"/>
    <cellStyle name="好_丽江汇总_19全县一般支 9" xfId="35312"/>
    <cellStyle name="好_丽江汇总_Sheet3" xfId="35313"/>
    <cellStyle name="好_丽江汇总_Sheet3 10" xfId="35314"/>
    <cellStyle name="好_丽江汇总_Sheet3 11" xfId="35315"/>
    <cellStyle name="好_丽江汇总_Sheet3 12" xfId="35316"/>
    <cellStyle name="好_丽江汇总_Sheet3 13" xfId="35317"/>
    <cellStyle name="好_丽江汇总_Sheet3 14" xfId="35318"/>
    <cellStyle name="好_丽江汇总_Sheet3 15" xfId="35319"/>
    <cellStyle name="好_丽江汇总_Sheet3 16" xfId="35320"/>
    <cellStyle name="好_丽江汇总_Sheet3 17" xfId="35321"/>
    <cellStyle name="好_丽江汇总_Sheet3 18" xfId="35322"/>
    <cellStyle name="好_丽江汇总_Sheet3 19" xfId="35323"/>
    <cellStyle name="好_丽江汇总_Sheet3 2" xfId="35324"/>
    <cellStyle name="好_丽江汇总_Sheet3 20" xfId="35325"/>
    <cellStyle name="好_丽江汇总_Sheet3 3" xfId="35326"/>
    <cellStyle name="好_丽江汇总_Sheet3 4" xfId="35327"/>
    <cellStyle name="好_丽江汇总_Sheet3 5" xfId="35328"/>
    <cellStyle name="好_丽江汇总_Sheet3 6" xfId="35329"/>
    <cellStyle name="好_丽江汇总_Sheet3 7" xfId="35330"/>
    <cellStyle name="好_丽江汇总_Sheet3 8" xfId="35331"/>
    <cellStyle name="好_丽江汇总_Sheet3 9" xfId="35332"/>
    <cellStyle name="好_丽江汇总_古塔" xfId="35333"/>
    <cellStyle name="好_丽江汇总_古塔 10" xfId="35334"/>
    <cellStyle name="好_丽江汇总_古塔 11" xfId="35335"/>
    <cellStyle name="好_丽江汇总_古塔 12" xfId="35336"/>
    <cellStyle name="好_丽江汇总_古塔 13" xfId="35337"/>
    <cellStyle name="好_丽江汇总_古塔 14" xfId="35338"/>
    <cellStyle name="好_丽江汇总_古塔 15" xfId="35339"/>
    <cellStyle name="好_丽江汇总_古塔 16" xfId="35340"/>
    <cellStyle name="好_丽江汇总_古塔 17" xfId="35341"/>
    <cellStyle name="好_丽江汇总_古塔 18" xfId="35342"/>
    <cellStyle name="好_丽江汇总_古塔 19" xfId="35343"/>
    <cellStyle name="好_丽江汇总_古塔 2" xfId="35344"/>
    <cellStyle name="好_丽江汇总_古塔 20" xfId="35345"/>
    <cellStyle name="好_丽江汇总_古塔 3" xfId="35346"/>
    <cellStyle name="好_丽江汇总_古塔 4" xfId="35347"/>
    <cellStyle name="好_丽江汇总_古塔 5" xfId="35348"/>
    <cellStyle name="好_丽江汇总_古塔 6" xfId="35349"/>
    <cellStyle name="好_丽江汇总_古塔 7" xfId="35350"/>
    <cellStyle name="好_丽江汇总_古塔 8" xfId="35351"/>
    <cellStyle name="好_丽江汇总_古塔 9" xfId="35352"/>
    <cellStyle name="好_丽江汇总_义县" xfId="35353"/>
    <cellStyle name="好_丽江汇总_义县 10" xfId="35354"/>
    <cellStyle name="好_丽江汇总_义县 11" xfId="35355"/>
    <cellStyle name="好_丽江汇总_义县 12" xfId="35356"/>
    <cellStyle name="好_丽江汇总_义县 13" xfId="35357"/>
    <cellStyle name="好_丽江汇总_义县 14" xfId="35358"/>
    <cellStyle name="好_丽江汇总_义县 15" xfId="35359"/>
    <cellStyle name="好_丽江汇总_义县 16" xfId="35360"/>
    <cellStyle name="好_丽江汇总_义县 17" xfId="35361"/>
    <cellStyle name="好_丽江汇总_义县 18" xfId="35362"/>
    <cellStyle name="好_丽江汇总_义县 19" xfId="35363"/>
    <cellStyle name="好_丽江汇总_义县 2" xfId="35364"/>
    <cellStyle name="好_丽江汇总_义县 20" xfId="35365"/>
    <cellStyle name="好_丽江汇总_义县 3" xfId="35366"/>
    <cellStyle name="好_丽江汇总_义县 4" xfId="35367"/>
    <cellStyle name="好_丽江汇总_义县 5" xfId="35368"/>
    <cellStyle name="好_丽江汇总_义县 6" xfId="35369"/>
    <cellStyle name="好_丽江汇总_义县 7" xfId="35370"/>
    <cellStyle name="好_丽江汇总_义县 8" xfId="35371"/>
    <cellStyle name="好_丽江汇总_义县 9" xfId="35372"/>
    <cellStyle name="好_民生政策最低支出需求" xfId="35373"/>
    <cellStyle name="好_民生政策最低支出需求_19基金转移支付表" xfId="35374"/>
    <cellStyle name="好_民生政策最低支出需求_19基金转移支付表 10" xfId="35375"/>
    <cellStyle name="好_民生政策最低支出需求_19基金转移支付表 11" xfId="35376"/>
    <cellStyle name="好_民生政策最低支出需求_19基金转移支付表 12" xfId="35377"/>
    <cellStyle name="好_民生政策最低支出需求_19基金转移支付表 13" xfId="35378"/>
    <cellStyle name="好_民生政策最低支出需求_19基金转移支付表 14" xfId="35379"/>
    <cellStyle name="好_民生政策最低支出需求_19基金转移支付表 15" xfId="35380"/>
    <cellStyle name="好_民生政策最低支出需求_19基金转移支付表 16" xfId="35381"/>
    <cellStyle name="好_民生政策最低支出需求_19基金转移支付表 17" xfId="35382"/>
    <cellStyle name="好_民生政策最低支出需求_19基金转移支付表 18" xfId="35383"/>
    <cellStyle name="好_民生政策最低支出需求_19基金转移支付表 2" xfId="35384"/>
    <cellStyle name="好_民生政策最低支出需求_19基金转移支付表 3" xfId="35385"/>
    <cellStyle name="好_民生政策最低支出需求_19基金转移支付表 4" xfId="35386"/>
    <cellStyle name="好_民生政策最低支出需求_19基金转移支付表 5" xfId="35387"/>
    <cellStyle name="好_民生政策最低支出需求_19基金转移支付表 6" xfId="35388"/>
    <cellStyle name="好_民生政策最低支出需求_19基金转移支付表 7" xfId="35389"/>
    <cellStyle name="好_民生政策最低支出需求_19基金转移支付表 8" xfId="35390"/>
    <cellStyle name="好_民生政策最低支出需求_19基金转移支付表 9" xfId="35391"/>
    <cellStyle name="好_民生政策最低支出需求_19全县一般支" xfId="35392"/>
    <cellStyle name="好_民生政策最低支出需求_19全县一般支 10" xfId="35393"/>
    <cellStyle name="好_民生政策最低支出需求_19全县一般支 11" xfId="35394"/>
    <cellStyle name="好_民生政策最低支出需求_19全县一般支 12" xfId="35395"/>
    <cellStyle name="好_民生政策最低支出需求_19全县一般支 13" xfId="35396"/>
    <cellStyle name="好_民生政策最低支出需求_19全县一般支 14" xfId="35397"/>
    <cellStyle name="好_民生政策最低支出需求_19全县一般支 15" xfId="35398"/>
    <cellStyle name="好_民生政策最低支出需求_19全县一般支 16" xfId="35399"/>
    <cellStyle name="好_民生政策最低支出需求_19全县一般支 17" xfId="35400"/>
    <cellStyle name="好_民生政策最低支出需求_19全县一般支 18" xfId="35401"/>
    <cellStyle name="好_民生政策最低支出需求_19全县一般支 2" xfId="35402"/>
    <cellStyle name="好_民生政策最低支出需求_19全县一般支 3" xfId="35403"/>
    <cellStyle name="好_民生政策最低支出需求_19全县一般支 4" xfId="35404"/>
    <cellStyle name="好_民生政策最低支出需求_19全县一般支 5" xfId="35405"/>
    <cellStyle name="好_民生政策最低支出需求_19全县一般支 6" xfId="35406"/>
    <cellStyle name="好_民生政策最低支出需求_19全县一般支 7" xfId="35407"/>
    <cellStyle name="好_民生政策最低支出需求_19全县一般支 8" xfId="35408"/>
    <cellStyle name="好_民生政策最低支出需求_19全县一般支 9" xfId="35409"/>
    <cellStyle name="好_民生政策最低支出需求_Sheet3" xfId="35410"/>
    <cellStyle name="好_民生政策最低支出需求_Sheet3 10" xfId="35411"/>
    <cellStyle name="好_民生政策最低支出需求_Sheet3 11" xfId="35412"/>
    <cellStyle name="好_民生政策最低支出需求_Sheet3 12" xfId="35413"/>
    <cellStyle name="好_民生政策最低支出需求_Sheet3 13" xfId="35414"/>
    <cellStyle name="好_民生政策最低支出需求_Sheet3 14" xfId="35415"/>
    <cellStyle name="好_民生政策最低支出需求_Sheet3 15" xfId="35416"/>
    <cellStyle name="好_民生政策最低支出需求_Sheet3 16" xfId="35417"/>
    <cellStyle name="好_民生政策最低支出需求_Sheet3 17" xfId="35418"/>
    <cellStyle name="好_民生政策最低支出需求_Sheet3 18" xfId="35419"/>
    <cellStyle name="好_民生政策最低支出需求_Sheet3 2" xfId="35420"/>
    <cellStyle name="好_民生政策最低支出需求_Sheet3 3" xfId="35421"/>
    <cellStyle name="好_民生政策最低支出需求_Sheet3 4" xfId="35422"/>
    <cellStyle name="好_民生政策最低支出需求_Sheet3 5" xfId="35423"/>
    <cellStyle name="好_民生政策最低支出需求_Sheet3 6" xfId="35424"/>
    <cellStyle name="好_民生政策最低支出需求_Sheet3 7" xfId="35425"/>
    <cellStyle name="好_民生政策最低支出需求_Sheet3 8" xfId="35426"/>
    <cellStyle name="好_民生政策最低支出需求_Sheet3 9" xfId="35427"/>
    <cellStyle name="好_民生政策最低支出需求_古塔" xfId="35428"/>
    <cellStyle name="好_民生政策最低支出需求_义县" xfId="35429"/>
    <cellStyle name="好_农林水和城市维护标准支出20080505－县区合计" xfId="35430"/>
    <cellStyle name="好_农林水和城市维护标准支出20080505－县区合计_19基金转移支付表" xfId="35431"/>
    <cellStyle name="好_农林水和城市维护标准支出20080505－县区合计_19基金转移支付表 10" xfId="35432"/>
    <cellStyle name="好_农林水和城市维护标准支出20080505－县区合计_19基金转移支付表 11" xfId="35433"/>
    <cellStyle name="好_农林水和城市维护标准支出20080505－县区合计_19基金转移支付表 12" xfId="35434"/>
    <cellStyle name="好_农林水和城市维护标准支出20080505－县区合计_19基金转移支付表 13" xfId="35435"/>
    <cellStyle name="好_农林水和城市维护标准支出20080505－县区合计_19基金转移支付表 14" xfId="35436"/>
    <cellStyle name="好_农林水和城市维护标准支出20080505－县区合计_19基金转移支付表 15" xfId="35437"/>
    <cellStyle name="好_农林水和城市维护标准支出20080505－县区合计_19基金转移支付表 16" xfId="35438"/>
    <cellStyle name="好_农林水和城市维护标准支出20080505－县区合计_19基金转移支付表 17" xfId="35439"/>
    <cellStyle name="好_农林水和城市维护标准支出20080505－县区合计_19基金转移支付表 18" xfId="35440"/>
    <cellStyle name="好_农林水和城市维护标准支出20080505－县区合计_19基金转移支付表 2" xfId="35441"/>
    <cellStyle name="好_农林水和城市维护标准支出20080505－县区合计_19基金转移支付表 3" xfId="35442"/>
    <cellStyle name="好_农林水和城市维护标准支出20080505－县区合计_19基金转移支付表 4" xfId="35443"/>
    <cellStyle name="好_农林水和城市维护标准支出20080505－县区合计_19基金转移支付表 5" xfId="35444"/>
    <cellStyle name="好_农林水和城市维护标准支出20080505－县区合计_19基金转移支付表 6" xfId="35445"/>
    <cellStyle name="好_农林水和城市维护标准支出20080505－县区合计_19基金转移支付表 7" xfId="35446"/>
    <cellStyle name="好_农林水和城市维护标准支出20080505－县区合计_19基金转移支付表 8" xfId="35447"/>
    <cellStyle name="好_农林水和城市维护标准支出20080505－县区合计_19基金转移支付表 9" xfId="35448"/>
    <cellStyle name="好_农林水和城市维护标准支出20080505－县区合计_19全县一般支" xfId="35449"/>
    <cellStyle name="好_农林水和城市维护标准支出20080505－县区合计_19全县一般支 10" xfId="35450"/>
    <cellStyle name="好_农林水和城市维护标准支出20080505－县区合计_19全县一般支 11" xfId="35451"/>
    <cellStyle name="好_农林水和城市维护标准支出20080505－县区合计_19全县一般支 12" xfId="35452"/>
    <cellStyle name="好_农林水和城市维护标准支出20080505－县区合计_19全县一般支 13" xfId="35453"/>
    <cellStyle name="好_农林水和城市维护标准支出20080505－县区合计_19全县一般支 14" xfId="35454"/>
    <cellStyle name="好_农林水和城市维护标准支出20080505－县区合计_19全县一般支 15" xfId="35455"/>
    <cellStyle name="好_农林水和城市维护标准支出20080505－县区合计_19全县一般支 16" xfId="35456"/>
    <cellStyle name="好_农林水和城市维护标准支出20080505－县区合计_19全县一般支 17" xfId="35457"/>
    <cellStyle name="好_农林水和城市维护标准支出20080505－县区合计_19全县一般支 18" xfId="35458"/>
    <cellStyle name="好_农林水和城市维护标准支出20080505－县区合计_19全县一般支 2" xfId="35459"/>
    <cellStyle name="好_农林水和城市维护标准支出20080505－县区合计_19全县一般支 3" xfId="35460"/>
    <cellStyle name="好_农林水和城市维护标准支出20080505－县区合计_19全县一般支 4" xfId="35461"/>
    <cellStyle name="好_农林水和城市维护标准支出20080505－县区合计_19全县一般支 5" xfId="35462"/>
    <cellStyle name="好_农林水和城市维护标准支出20080505－县区合计_19全县一般支 6" xfId="35463"/>
    <cellStyle name="好_农林水和城市维护标准支出20080505－县区合计_19全县一般支 7" xfId="35464"/>
    <cellStyle name="好_农林水和城市维护标准支出20080505－县区合计_19全县一般支 8" xfId="35465"/>
    <cellStyle name="好_农林水和城市维护标准支出20080505－县区合计_19全县一般支 9" xfId="35466"/>
    <cellStyle name="好_农林水和城市维护标准支出20080505－县区合计_Sheet3" xfId="35467"/>
    <cellStyle name="好_农林水和城市维护标准支出20080505－县区合计_Sheet3 10" xfId="35468"/>
    <cellStyle name="好_农林水和城市维护标准支出20080505－县区合计_Sheet3 11" xfId="35469"/>
    <cellStyle name="好_农林水和城市维护标准支出20080505－县区合计_Sheet3 12" xfId="35470"/>
    <cellStyle name="好_农林水和城市维护标准支出20080505－县区合计_Sheet3 13" xfId="35471"/>
    <cellStyle name="好_农林水和城市维护标准支出20080505－县区合计_Sheet3 14" xfId="35472"/>
    <cellStyle name="好_农林水和城市维护标准支出20080505－县区合计_Sheet3 15" xfId="35473"/>
    <cellStyle name="好_农林水和城市维护标准支出20080505－县区合计_Sheet3 16" xfId="35474"/>
    <cellStyle name="好_农林水和城市维护标准支出20080505－县区合计_Sheet3 17" xfId="35475"/>
    <cellStyle name="好_农林水和城市维护标准支出20080505－县区合计_Sheet3 18" xfId="35476"/>
    <cellStyle name="好_农林水和城市维护标准支出20080505－县区合计_Sheet3 2" xfId="35477"/>
    <cellStyle name="好_农林水和城市维护标准支出20080505－县区合计_Sheet3 3" xfId="35478"/>
    <cellStyle name="好_农林水和城市维护标准支出20080505－县区合计_Sheet3 4" xfId="35479"/>
    <cellStyle name="好_农林水和城市维护标准支出20080505－县区合计_Sheet3 5" xfId="35480"/>
    <cellStyle name="好_农林水和城市维护标准支出20080505－县区合计_Sheet3 6" xfId="35481"/>
    <cellStyle name="好_农林水和城市维护标准支出20080505－县区合计_Sheet3 7" xfId="35482"/>
    <cellStyle name="好_农林水和城市维护标准支出20080505－县区合计_Sheet3 8" xfId="35483"/>
    <cellStyle name="好_农林水和城市维护标准支出20080505－县区合计_Sheet3 9" xfId="35484"/>
    <cellStyle name="好_农林水和城市维护标准支出20080505－县区合计_不含人员经费系数" xfId="35485"/>
    <cellStyle name="好_农林水和城市维护标准支出20080505－县区合计_不含人员经费系数_19基金转移支付表" xfId="35486"/>
    <cellStyle name="好_农林水和城市维护标准支出20080505－县区合计_不含人员经费系数_19基金转移支付表 10" xfId="35487"/>
    <cellStyle name="好_农林水和城市维护标准支出20080505－县区合计_不含人员经费系数_19基金转移支付表 11" xfId="35488"/>
    <cellStyle name="好_农林水和城市维护标准支出20080505－县区合计_不含人员经费系数_19基金转移支付表 12" xfId="35489"/>
    <cellStyle name="好_农林水和城市维护标准支出20080505－县区合计_不含人员经费系数_19基金转移支付表 13" xfId="35490"/>
    <cellStyle name="好_农林水和城市维护标准支出20080505－县区合计_不含人员经费系数_19基金转移支付表 14" xfId="35491"/>
    <cellStyle name="好_农林水和城市维护标准支出20080505－县区合计_不含人员经费系数_19基金转移支付表 15" xfId="35492"/>
    <cellStyle name="好_农林水和城市维护标准支出20080505－县区合计_不含人员经费系数_19基金转移支付表 16" xfId="35493"/>
    <cellStyle name="好_农林水和城市维护标准支出20080505－县区合计_不含人员经费系数_19基金转移支付表 17" xfId="35494"/>
    <cellStyle name="好_农林水和城市维护标准支出20080505－县区合计_不含人员经费系数_19基金转移支付表 18" xfId="35495"/>
    <cellStyle name="好_农林水和城市维护标准支出20080505－县区合计_不含人员经费系数_19基金转移支付表 2" xfId="35496"/>
    <cellStyle name="好_农林水和城市维护标准支出20080505－县区合计_不含人员经费系数_19基金转移支付表 3" xfId="35497"/>
    <cellStyle name="好_农林水和城市维护标准支出20080505－县区合计_不含人员经费系数_19基金转移支付表 4" xfId="35498"/>
    <cellStyle name="好_农林水和城市维护标准支出20080505－县区合计_不含人员经费系数_19基金转移支付表 5" xfId="35499"/>
    <cellStyle name="好_农林水和城市维护标准支出20080505－县区合计_不含人员经费系数_19基金转移支付表 6" xfId="35500"/>
    <cellStyle name="好_农林水和城市维护标准支出20080505－县区合计_不含人员经费系数_19基金转移支付表 7" xfId="35501"/>
    <cellStyle name="好_农林水和城市维护标准支出20080505－县区合计_不含人员经费系数_19基金转移支付表 8" xfId="35502"/>
    <cellStyle name="好_农林水和城市维护标准支出20080505－县区合计_不含人员经费系数_19基金转移支付表 9" xfId="35503"/>
    <cellStyle name="好_农林水和城市维护标准支出20080505－县区合计_不含人员经费系数_19全县一般支" xfId="35504"/>
    <cellStyle name="好_农林水和城市维护标准支出20080505－县区合计_不含人员经费系数_19全县一般支 10" xfId="35505"/>
    <cellStyle name="好_农林水和城市维护标准支出20080505－县区合计_不含人员经费系数_19全县一般支 11" xfId="35506"/>
    <cellStyle name="好_农林水和城市维护标准支出20080505－县区合计_不含人员经费系数_19全县一般支 12" xfId="35507"/>
    <cellStyle name="好_农林水和城市维护标准支出20080505－县区合计_不含人员经费系数_19全县一般支 13" xfId="35508"/>
    <cellStyle name="好_农林水和城市维护标准支出20080505－县区合计_不含人员经费系数_19全县一般支 14" xfId="35509"/>
    <cellStyle name="好_农林水和城市维护标准支出20080505－县区合计_不含人员经费系数_19全县一般支 15" xfId="35510"/>
    <cellStyle name="好_农林水和城市维护标准支出20080505－县区合计_不含人员经费系数_19全县一般支 16" xfId="35511"/>
    <cellStyle name="好_农林水和城市维护标准支出20080505－县区合计_不含人员经费系数_19全县一般支 17" xfId="35512"/>
    <cellStyle name="好_农林水和城市维护标准支出20080505－县区合计_不含人员经费系数_19全县一般支 18" xfId="35513"/>
    <cellStyle name="好_农林水和城市维护标准支出20080505－县区合计_不含人员经费系数_19全县一般支 2" xfId="35514"/>
    <cellStyle name="好_农林水和城市维护标准支出20080505－县区合计_不含人员经费系数_19全县一般支 3" xfId="35515"/>
    <cellStyle name="好_农林水和城市维护标准支出20080505－县区合计_不含人员经费系数_19全县一般支 4" xfId="35516"/>
    <cellStyle name="好_农林水和城市维护标准支出20080505－县区合计_不含人员经费系数_19全县一般支 5" xfId="35517"/>
    <cellStyle name="好_农林水和城市维护标准支出20080505－县区合计_不含人员经费系数_19全县一般支 6" xfId="35518"/>
    <cellStyle name="好_农林水和城市维护标准支出20080505－县区合计_不含人员经费系数_19全县一般支 7" xfId="35519"/>
    <cellStyle name="好_农林水和城市维护标准支出20080505－县区合计_不含人员经费系数_19全县一般支 8" xfId="35520"/>
    <cellStyle name="好_农林水和城市维护标准支出20080505－县区合计_不含人员经费系数_19全县一般支 9" xfId="35521"/>
    <cellStyle name="好_农林水和城市维护标准支出20080505－县区合计_不含人员经费系数_Sheet3" xfId="35522"/>
    <cellStyle name="好_农林水和城市维护标准支出20080505－县区合计_不含人员经费系数_Sheet3 10" xfId="35523"/>
    <cellStyle name="好_农林水和城市维护标准支出20080505－县区合计_不含人员经费系数_Sheet3 11" xfId="35524"/>
    <cellStyle name="好_农林水和城市维护标准支出20080505－县区合计_不含人员经费系数_Sheet3 12" xfId="35525"/>
    <cellStyle name="好_农林水和城市维护标准支出20080505－县区合计_不含人员经费系数_Sheet3 13" xfId="35526"/>
    <cellStyle name="好_农林水和城市维护标准支出20080505－县区合计_不含人员经费系数_Sheet3 14" xfId="35527"/>
    <cellStyle name="好_农林水和城市维护标准支出20080505－县区合计_不含人员经费系数_Sheet3 15" xfId="35528"/>
    <cellStyle name="好_农林水和城市维护标准支出20080505－县区合计_不含人员经费系数_Sheet3 16" xfId="35529"/>
    <cellStyle name="好_农林水和城市维护标准支出20080505－县区合计_不含人员经费系数_Sheet3 17" xfId="35530"/>
    <cellStyle name="好_农林水和城市维护标准支出20080505－县区合计_不含人员经费系数_Sheet3 18" xfId="35531"/>
    <cellStyle name="好_农林水和城市维护标准支出20080505－县区合计_不含人员经费系数_Sheet3 2" xfId="35532"/>
    <cellStyle name="好_农林水和城市维护标准支出20080505－县区合计_不含人员经费系数_Sheet3 3" xfId="35533"/>
    <cellStyle name="好_农林水和城市维护标准支出20080505－县区合计_不含人员经费系数_Sheet3 4" xfId="35534"/>
    <cellStyle name="好_农林水和城市维护标准支出20080505－县区合计_不含人员经费系数_Sheet3 5" xfId="35535"/>
    <cellStyle name="好_农林水和城市维护标准支出20080505－县区合计_不含人员经费系数_Sheet3 6" xfId="35536"/>
    <cellStyle name="好_农林水和城市维护标准支出20080505－县区合计_不含人员经费系数_Sheet3 7" xfId="35537"/>
    <cellStyle name="好_农林水和城市维护标准支出20080505－县区合计_不含人员经费系数_Sheet3 8" xfId="35538"/>
    <cellStyle name="好_农林水和城市维护标准支出20080505－县区合计_不含人员经费系数_Sheet3 9" xfId="35539"/>
    <cellStyle name="好_农林水和城市维护标准支出20080505－县区合计_不含人员经费系数_古塔" xfId="35540"/>
    <cellStyle name="好_农林水和城市维护标准支出20080505－县区合计_不含人员经费系数_义县" xfId="35541"/>
    <cellStyle name="好_农林水和城市维护标准支出20080505－县区合计_古塔" xfId="35542"/>
    <cellStyle name="好_农林水和城市维护标准支出20080505－县区合计_民生政策最低支出需求" xfId="35543"/>
    <cellStyle name="好_农林水和城市维护标准支出20080505－县区合计_民生政策最低支出需求_19基金转移支付表" xfId="35544"/>
    <cellStyle name="好_农林水和城市维护标准支出20080505－县区合计_民生政策最低支出需求_19基金转移支付表 10" xfId="35545"/>
    <cellStyle name="好_农林水和城市维护标准支出20080505－县区合计_民生政策最低支出需求_19基金转移支付表 11" xfId="35546"/>
    <cellStyle name="好_农林水和城市维护标准支出20080505－县区合计_民生政策最低支出需求_19基金转移支付表 12" xfId="35547"/>
    <cellStyle name="好_农林水和城市维护标准支出20080505－县区合计_民生政策最低支出需求_19基金转移支付表 13" xfId="35548"/>
    <cellStyle name="好_农林水和城市维护标准支出20080505－县区合计_民生政策最低支出需求_19基金转移支付表 14" xfId="35549"/>
    <cellStyle name="好_农林水和城市维护标准支出20080505－县区合计_民生政策最低支出需求_19基金转移支付表 15" xfId="35550"/>
    <cellStyle name="好_农林水和城市维护标准支出20080505－县区合计_民生政策最低支出需求_19基金转移支付表 16" xfId="35551"/>
    <cellStyle name="好_农林水和城市维护标准支出20080505－县区合计_民生政策最低支出需求_19基金转移支付表 17" xfId="35552"/>
    <cellStyle name="好_农林水和城市维护标准支出20080505－县区合计_民生政策最低支出需求_19基金转移支付表 18" xfId="35553"/>
    <cellStyle name="好_农林水和城市维护标准支出20080505－县区合计_民生政策最低支出需求_19基金转移支付表 2" xfId="35554"/>
    <cellStyle name="好_农林水和城市维护标准支出20080505－县区合计_民生政策最低支出需求_19基金转移支付表 3" xfId="35555"/>
    <cellStyle name="好_农林水和城市维护标准支出20080505－县区合计_民生政策最低支出需求_19基金转移支付表 4" xfId="35556"/>
    <cellStyle name="好_农林水和城市维护标准支出20080505－县区合计_民生政策最低支出需求_19基金转移支付表 5" xfId="35557"/>
    <cellStyle name="好_农林水和城市维护标准支出20080505－县区合计_民生政策最低支出需求_19基金转移支付表 6" xfId="35558"/>
    <cellStyle name="好_农林水和城市维护标准支出20080505－县区合计_民生政策最低支出需求_19基金转移支付表 7" xfId="35559"/>
    <cellStyle name="好_农林水和城市维护标准支出20080505－县区合计_民生政策最低支出需求_19基金转移支付表 8" xfId="35560"/>
    <cellStyle name="好_农林水和城市维护标准支出20080505－县区合计_民生政策最低支出需求_19基金转移支付表 9" xfId="35561"/>
    <cellStyle name="好_农林水和城市维护标准支出20080505－县区合计_民生政策最低支出需求_19全县一般支" xfId="35562"/>
    <cellStyle name="好_农林水和城市维护标准支出20080505－县区合计_民生政策最低支出需求_19全县一般支 10" xfId="35563"/>
    <cellStyle name="好_农林水和城市维护标准支出20080505－县区合计_民生政策最低支出需求_19全县一般支 11" xfId="35564"/>
    <cellStyle name="好_农林水和城市维护标准支出20080505－县区合计_民生政策最低支出需求_19全县一般支 12" xfId="35565"/>
    <cellStyle name="好_农林水和城市维护标准支出20080505－县区合计_民生政策最低支出需求_19全县一般支 13" xfId="35566"/>
    <cellStyle name="好_农林水和城市维护标准支出20080505－县区合计_民生政策最低支出需求_19全县一般支 14" xfId="35567"/>
    <cellStyle name="好_农林水和城市维护标准支出20080505－县区合计_民生政策最低支出需求_19全县一般支 15" xfId="35568"/>
    <cellStyle name="好_农林水和城市维护标准支出20080505－县区合计_民生政策最低支出需求_19全县一般支 16" xfId="35569"/>
    <cellStyle name="好_农林水和城市维护标准支出20080505－县区合计_民生政策最低支出需求_19全县一般支 17" xfId="35570"/>
    <cellStyle name="好_农林水和城市维护标准支出20080505－县区合计_民生政策最低支出需求_19全县一般支 18" xfId="35571"/>
    <cellStyle name="好_农林水和城市维护标准支出20080505－县区合计_民生政策最低支出需求_19全县一般支 2" xfId="35572"/>
    <cellStyle name="好_农林水和城市维护标准支出20080505－县区合计_民生政策最低支出需求_19全县一般支 3" xfId="35573"/>
    <cellStyle name="好_农林水和城市维护标准支出20080505－县区合计_民生政策最低支出需求_19全县一般支 4" xfId="35574"/>
    <cellStyle name="好_农林水和城市维护标准支出20080505－县区合计_民生政策最低支出需求_19全县一般支 5" xfId="35575"/>
    <cellStyle name="好_农林水和城市维护标准支出20080505－县区合计_民生政策最低支出需求_19全县一般支 6" xfId="35576"/>
    <cellStyle name="好_农林水和城市维护标准支出20080505－县区合计_民生政策最低支出需求_19全县一般支 7" xfId="35577"/>
    <cellStyle name="好_农林水和城市维护标准支出20080505－县区合计_民生政策最低支出需求_19全县一般支 8" xfId="35578"/>
    <cellStyle name="好_农林水和城市维护标准支出20080505－县区合计_民生政策最低支出需求_19全县一般支 9" xfId="35579"/>
    <cellStyle name="好_农林水和城市维护标准支出20080505－县区合计_民生政策最低支出需求_Sheet3" xfId="35580"/>
    <cellStyle name="好_农林水和城市维护标准支出20080505－县区合计_民生政策最低支出需求_Sheet3 10" xfId="35581"/>
    <cellStyle name="好_农林水和城市维护标准支出20080505－县区合计_民生政策最低支出需求_Sheet3 11" xfId="35582"/>
    <cellStyle name="好_农林水和城市维护标准支出20080505－县区合计_民生政策最低支出需求_Sheet3 12" xfId="35583"/>
    <cellStyle name="好_农林水和城市维护标准支出20080505－县区合计_民生政策最低支出需求_Sheet3 13" xfId="35584"/>
    <cellStyle name="好_农林水和城市维护标准支出20080505－县区合计_民生政策最低支出需求_Sheet3 14" xfId="35585"/>
    <cellStyle name="好_农林水和城市维护标准支出20080505－县区合计_民生政策最低支出需求_Sheet3 15" xfId="35586"/>
    <cellStyle name="好_农林水和城市维护标准支出20080505－县区合计_民生政策最低支出需求_Sheet3 16" xfId="35587"/>
    <cellStyle name="好_农林水和城市维护标准支出20080505－县区合计_民生政策最低支出需求_Sheet3 17" xfId="35588"/>
    <cellStyle name="好_农林水和城市维护标准支出20080505－县区合计_民生政策最低支出需求_Sheet3 18" xfId="35589"/>
    <cellStyle name="好_农林水和城市维护标准支出20080505－县区合计_民生政策最低支出需求_Sheet3 2" xfId="35590"/>
    <cellStyle name="好_农林水和城市维护标准支出20080505－县区合计_民生政策最低支出需求_Sheet3 3" xfId="35591"/>
    <cellStyle name="好_农林水和城市维护标准支出20080505－县区合计_民生政策最低支出需求_Sheet3 4" xfId="35592"/>
    <cellStyle name="好_农林水和城市维护标准支出20080505－县区合计_民生政策最低支出需求_Sheet3 5" xfId="35593"/>
    <cellStyle name="好_农林水和城市维护标准支出20080505－县区合计_民生政策最低支出需求_Sheet3 6" xfId="35594"/>
    <cellStyle name="好_农林水和城市维护标准支出20080505－县区合计_民生政策最低支出需求_Sheet3 7" xfId="35595"/>
    <cellStyle name="好_农林水和城市维护标准支出20080505－县区合计_民生政策最低支出需求_Sheet3 8" xfId="35596"/>
    <cellStyle name="好_农林水和城市维护标准支出20080505－县区合计_民生政策最低支出需求_Sheet3 9" xfId="35597"/>
    <cellStyle name="好_农林水和城市维护标准支出20080505－县区合计_民生政策最低支出需求_古塔" xfId="35598"/>
    <cellStyle name="好_农林水和城市维护标准支出20080505－县区合计_民生政策最低支出需求_义县" xfId="35599"/>
    <cellStyle name="好_农林水和城市维护标准支出20080505－县区合计_县市旗测算-新科目（含人口规模效应）" xfId="35600"/>
    <cellStyle name="好_农林水和城市维护标准支出20080505－县区合计_县市旗测算-新科目（含人口规模效应）_19基金转移支付表" xfId="35601"/>
    <cellStyle name="好_农林水和城市维护标准支出20080505－县区合计_县市旗测算-新科目（含人口规模效应）_19基金转移支付表 10" xfId="35602"/>
    <cellStyle name="好_农林水和城市维护标准支出20080505－县区合计_县市旗测算-新科目（含人口规模效应）_19基金转移支付表 11" xfId="35603"/>
    <cellStyle name="好_农林水和城市维护标准支出20080505－县区合计_县市旗测算-新科目（含人口规模效应）_19基金转移支付表 12" xfId="35604"/>
    <cellStyle name="好_农林水和城市维护标准支出20080505－县区合计_县市旗测算-新科目（含人口规模效应）_19基金转移支付表 13" xfId="35605"/>
    <cellStyle name="好_农林水和城市维护标准支出20080505－县区合计_县市旗测算-新科目（含人口规模效应）_19基金转移支付表 14" xfId="35606"/>
    <cellStyle name="好_农林水和城市维护标准支出20080505－县区合计_县市旗测算-新科目（含人口规模效应）_19基金转移支付表 15" xfId="35607"/>
    <cellStyle name="好_农林水和城市维护标准支出20080505－县区合计_县市旗测算-新科目（含人口规模效应）_19基金转移支付表 16" xfId="35608"/>
    <cellStyle name="好_农林水和城市维护标准支出20080505－县区合计_县市旗测算-新科目（含人口规模效应）_19基金转移支付表 17" xfId="35609"/>
    <cellStyle name="好_农林水和城市维护标准支出20080505－县区合计_县市旗测算-新科目（含人口规模效应）_19基金转移支付表 18" xfId="35610"/>
    <cellStyle name="好_农林水和城市维护标准支出20080505－县区合计_县市旗测算-新科目（含人口规模效应）_19基金转移支付表 2" xfId="35611"/>
    <cellStyle name="好_农林水和城市维护标准支出20080505－县区合计_县市旗测算-新科目（含人口规模效应）_19基金转移支付表 3" xfId="35612"/>
    <cellStyle name="好_农林水和城市维护标准支出20080505－县区合计_县市旗测算-新科目（含人口规模效应）_19基金转移支付表 4" xfId="35613"/>
    <cellStyle name="好_农林水和城市维护标准支出20080505－县区合计_县市旗测算-新科目（含人口规模效应）_19基金转移支付表 5" xfId="35614"/>
    <cellStyle name="好_农林水和城市维护标准支出20080505－县区合计_县市旗测算-新科目（含人口规模效应）_19基金转移支付表 6" xfId="35615"/>
    <cellStyle name="好_农林水和城市维护标准支出20080505－县区合计_县市旗测算-新科目（含人口规模效应）_19基金转移支付表 7" xfId="35616"/>
    <cellStyle name="好_农林水和城市维护标准支出20080505－县区合计_县市旗测算-新科目（含人口规模效应）_19基金转移支付表 8" xfId="35617"/>
    <cellStyle name="好_农林水和城市维护标准支出20080505－县区合计_县市旗测算-新科目（含人口规模效应）_19基金转移支付表 9" xfId="35618"/>
    <cellStyle name="好_农林水和城市维护标准支出20080505－县区合计_县市旗测算-新科目（含人口规模效应）_19全县一般支" xfId="35619"/>
    <cellStyle name="好_农林水和城市维护标准支出20080505－县区合计_县市旗测算-新科目（含人口规模效应）_19全县一般支 10" xfId="35620"/>
    <cellStyle name="好_农林水和城市维护标准支出20080505－县区合计_县市旗测算-新科目（含人口规模效应）_19全县一般支 11" xfId="35621"/>
    <cellStyle name="好_农林水和城市维护标准支出20080505－县区合计_县市旗测算-新科目（含人口规模效应）_19全县一般支 12" xfId="35622"/>
    <cellStyle name="好_农林水和城市维护标准支出20080505－县区合计_县市旗测算-新科目（含人口规模效应）_19全县一般支 13" xfId="35623"/>
    <cellStyle name="好_农林水和城市维护标准支出20080505－县区合计_县市旗测算-新科目（含人口规模效应）_19全县一般支 14" xfId="35624"/>
    <cellStyle name="好_农林水和城市维护标准支出20080505－县区合计_县市旗测算-新科目（含人口规模效应）_19全县一般支 15" xfId="35625"/>
    <cellStyle name="好_农林水和城市维护标准支出20080505－县区合计_县市旗测算-新科目（含人口规模效应）_19全县一般支 16" xfId="35626"/>
    <cellStyle name="好_农林水和城市维护标准支出20080505－县区合计_县市旗测算-新科目（含人口规模效应）_19全县一般支 17" xfId="35627"/>
    <cellStyle name="好_农林水和城市维护标准支出20080505－县区合计_县市旗测算-新科目（含人口规模效应）_19全县一般支 18" xfId="35628"/>
    <cellStyle name="好_农林水和城市维护标准支出20080505－县区合计_县市旗测算-新科目（含人口规模效应）_19全县一般支 2" xfId="35629"/>
    <cellStyle name="好_农林水和城市维护标准支出20080505－县区合计_县市旗测算-新科目（含人口规模效应）_19全县一般支 3" xfId="35630"/>
    <cellStyle name="好_农林水和城市维护标准支出20080505－县区合计_县市旗测算-新科目（含人口规模效应）_19全县一般支 4" xfId="35631"/>
    <cellStyle name="好_农林水和城市维护标准支出20080505－县区合计_县市旗测算-新科目（含人口规模效应）_19全县一般支 5" xfId="35632"/>
    <cellStyle name="好_农林水和城市维护标准支出20080505－县区合计_县市旗测算-新科目（含人口规模效应）_19全县一般支 6" xfId="35633"/>
    <cellStyle name="好_农林水和城市维护标准支出20080505－县区合计_县市旗测算-新科目（含人口规模效应）_19全县一般支 7" xfId="35634"/>
    <cellStyle name="好_农林水和城市维护标准支出20080505－县区合计_县市旗测算-新科目（含人口规模效应）_19全县一般支 8" xfId="35635"/>
    <cellStyle name="好_农林水和城市维护标准支出20080505－县区合计_县市旗测算-新科目（含人口规模效应）_19全县一般支 9" xfId="35636"/>
    <cellStyle name="好_农林水和城市维护标准支出20080505－县区合计_县市旗测算-新科目（含人口规模效应）_Sheet3" xfId="35637"/>
    <cellStyle name="好_农林水和城市维护标准支出20080505－县区合计_县市旗测算-新科目（含人口规模效应）_Sheet3 10" xfId="35638"/>
    <cellStyle name="好_农林水和城市维护标准支出20080505－县区合计_县市旗测算-新科目（含人口规模效应）_Sheet3 11" xfId="35639"/>
    <cellStyle name="好_农林水和城市维护标准支出20080505－县区合计_县市旗测算-新科目（含人口规模效应）_Sheet3 12" xfId="35640"/>
    <cellStyle name="好_农林水和城市维护标准支出20080505－县区合计_县市旗测算-新科目（含人口规模效应）_Sheet3 13" xfId="35641"/>
    <cellStyle name="好_农林水和城市维护标准支出20080505－县区合计_县市旗测算-新科目（含人口规模效应）_Sheet3 14" xfId="35642"/>
    <cellStyle name="好_农林水和城市维护标准支出20080505－县区合计_县市旗测算-新科目（含人口规模效应）_Sheet3 15" xfId="35643"/>
    <cellStyle name="好_农林水和城市维护标准支出20080505－县区合计_县市旗测算-新科目（含人口规模效应）_Sheet3 16" xfId="35644"/>
    <cellStyle name="好_农林水和城市维护标准支出20080505－县区合计_县市旗测算-新科目（含人口规模效应）_Sheet3 17" xfId="35645"/>
    <cellStyle name="好_农林水和城市维护标准支出20080505－县区合计_县市旗测算-新科目（含人口规模效应）_Sheet3 18" xfId="35646"/>
    <cellStyle name="好_农林水和城市维护标准支出20080505－县区合计_县市旗测算-新科目（含人口规模效应）_Sheet3 2" xfId="35647"/>
    <cellStyle name="好_农林水和城市维护标准支出20080505－县区合计_县市旗测算-新科目（含人口规模效应）_Sheet3 3" xfId="35648"/>
    <cellStyle name="好_农林水和城市维护标准支出20080505－县区合计_县市旗测算-新科目（含人口规模效应）_Sheet3 4" xfId="35649"/>
    <cellStyle name="好_农林水和城市维护标准支出20080505－县区合计_县市旗测算-新科目（含人口规模效应）_Sheet3 5" xfId="35650"/>
    <cellStyle name="好_农林水和城市维护标准支出20080505－县区合计_县市旗测算-新科目（含人口规模效应）_Sheet3 6" xfId="35651"/>
    <cellStyle name="好_农林水和城市维护标准支出20080505－县区合计_县市旗测算-新科目（含人口规模效应）_Sheet3 7" xfId="35652"/>
    <cellStyle name="好_农林水和城市维护标准支出20080505－县区合计_县市旗测算-新科目（含人口规模效应）_Sheet3 8" xfId="35653"/>
    <cellStyle name="好_农林水和城市维护标准支出20080505－县区合计_县市旗测算-新科目（含人口规模效应）_Sheet3 9" xfId="35654"/>
    <cellStyle name="好_农林水和城市维护标准支出20080505－县区合计_县市旗测算-新科目（含人口规模效应）_古塔" xfId="35655"/>
    <cellStyle name="好_农林水和城市维护标准支出20080505－县区合计_县市旗测算-新科目（含人口规模效应）_义县" xfId="35656"/>
    <cellStyle name="好_农林水和城市维护标准支出20080505－县区合计_义县" xfId="35657"/>
    <cellStyle name="好_平邑" xfId="35658"/>
    <cellStyle name="好_平邑_19基金转移支付表" xfId="35659"/>
    <cellStyle name="好_平邑_19基金转移支付表 10" xfId="35660"/>
    <cellStyle name="好_平邑_19基金转移支付表 11" xfId="35661"/>
    <cellStyle name="好_平邑_19基金转移支付表 12" xfId="35662"/>
    <cellStyle name="好_平邑_19基金转移支付表 13" xfId="35663"/>
    <cellStyle name="好_平邑_19基金转移支付表 14" xfId="35664"/>
    <cellStyle name="好_平邑_19基金转移支付表 15" xfId="35665"/>
    <cellStyle name="好_平邑_19基金转移支付表 16" xfId="35666"/>
    <cellStyle name="好_平邑_19基金转移支付表 17" xfId="35667"/>
    <cellStyle name="好_平邑_19基金转移支付表 18" xfId="35668"/>
    <cellStyle name="好_平邑_19基金转移支付表 2" xfId="35669"/>
    <cellStyle name="好_平邑_19基金转移支付表 3" xfId="35670"/>
    <cellStyle name="好_平邑_19基金转移支付表 4" xfId="35671"/>
    <cellStyle name="好_平邑_19基金转移支付表 5" xfId="35672"/>
    <cellStyle name="好_平邑_19基金转移支付表 6" xfId="35673"/>
    <cellStyle name="好_平邑_19基金转移支付表 7" xfId="35674"/>
    <cellStyle name="好_平邑_19基金转移支付表 8" xfId="35675"/>
    <cellStyle name="好_平邑_19基金转移支付表 9" xfId="35676"/>
    <cellStyle name="好_平邑_19全县一般支" xfId="35677"/>
    <cellStyle name="好_平邑_19全县一般支 10" xfId="35678"/>
    <cellStyle name="好_平邑_19全县一般支 11" xfId="35679"/>
    <cellStyle name="好_平邑_19全县一般支 12" xfId="35680"/>
    <cellStyle name="好_平邑_19全县一般支 13" xfId="35681"/>
    <cellStyle name="好_平邑_19全县一般支 14" xfId="35682"/>
    <cellStyle name="好_平邑_19全县一般支 15" xfId="35683"/>
    <cellStyle name="好_平邑_19全县一般支 16" xfId="35684"/>
    <cellStyle name="好_平邑_19全县一般支 17" xfId="35685"/>
    <cellStyle name="好_平邑_19全县一般支 18" xfId="35686"/>
    <cellStyle name="好_平邑_19全县一般支 2" xfId="35687"/>
    <cellStyle name="好_平邑_19全县一般支 3" xfId="35688"/>
    <cellStyle name="好_平邑_19全县一般支 4" xfId="35689"/>
    <cellStyle name="好_平邑_19全县一般支 5" xfId="35690"/>
    <cellStyle name="好_平邑_19全县一般支 6" xfId="35691"/>
    <cellStyle name="好_平邑_19全县一般支 7" xfId="35692"/>
    <cellStyle name="好_平邑_19全县一般支 8" xfId="35693"/>
    <cellStyle name="好_平邑_19全县一般支 9" xfId="35694"/>
    <cellStyle name="好_平邑_Sheet3" xfId="35695"/>
    <cellStyle name="好_平邑_Sheet3 10" xfId="35696"/>
    <cellStyle name="好_平邑_Sheet3 11" xfId="35697"/>
    <cellStyle name="好_平邑_Sheet3 12" xfId="35698"/>
    <cellStyle name="好_平邑_Sheet3 13" xfId="35699"/>
    <cellStyle name="好_平邑_Sheet3 14" xfId="35700"/>
    <cellStyle name="好_平邑_Sheet3 15" xfId="35701"/>
    <cellStyle name="好_平邑_Sheet3 16" xfId="35702"/>
    <cellStyle name="好_平邑_Sheet3 17" xfId="35703"/>
    <cellStyle name="好_平邑_Sheet3 18" xfId="35704"/>
    <cellStyle name="好_平邑_Sheet3 2" xfId="35705"/>
    <cellStyle name="好_平邑_Sheet3 3" xfId="35706"/>
    <cellStyle name="好_平邑_Sheet3 4" xfId="35707"/>
    <cellStyle name="好_平邑_Sheet3 5" xfId="35708"/>
    <cellStyle name="好_平邑_Sheet3 6" xfId="35709"/>
    <cellStyle name="好_平邑_Sheet3 7" xfId="35710"/>
    <cellStyle name="好_平邑_Sheet3 8" xfId="35711"/>
    <cellStyle name="好_平邑_Sheet3 9" xfId="35712"/>
    <cellStyle name="好_平邑_古塔" xfId="35713"/>
    <cellStyle name="好_平邑_义县" xfId="35714"/>
    <cellStyle name="好_其他部门(按照总人口测算）—20080416" xfId="35715"/>
    <cellStyle name="好_其他部门(按照总人口测算）—20080416_19基金转移支付表" xfId="35716"/>
    <cellStyle name="好_其他部门(按照总人口测算）—20080416_19基金转移支付表 10" xfId="35717"/>
    <cellStyle name="好_其他部门(按照总人口测算）—20080416_19基金转移支付表 11" xfId="35718"/>
    <cellStyle name="好_其他部门(按照总人口测算）—20080416_19基金转移支付表 12" xfId="35719"/>
    <cellStyle name="好_其他部门(按照总人口测算）—20080416_19基金转移支付表 13" xfId="35720"/>
    <cellStyle name="好_其他部门(按照总人口测算）—20080416_19基金转移支付表 14" xfId="35721"/>
    <cellStyle name="好_其他部门(按照总人口测算）—20080416_19基金转移支付表 15" xfId="35722"/>
    <cellStyle name="好_其他部门(按照总人口测算）—20080416_19基金转移支付表 16" xfId="35723"/>
    <cellStyle name="好_其他部门(按照总人口测算）—20080416_19基金转移支付表 17" xfId="35724"/>
    <cellStyle name="好_其他部门(按照总人口测算）—20080416_19基金转移支付表 18" xfId="35725"/>
    <cellStyle name="好_其他部门(按照总人口测算）—20080416_19基金转移支付表 2" xfId="35726"/>
    <cellStyle name="好_其他部门(按照总人口测算）—20080416_19基金转移支付表 3" xfId="35727"/>
    <cellStyle name="好_其他部门(按照总人口测算）—20080416_19基金转移支付表 4" xfId="35728"/>
    <cellStyle name="好_其他部门(按照总人口测算）—20080416_19基金转移支付表 5" xfId="35729"/>
    <cellStyle name="好_其他部门(按照总人口测算）—20080416_19基金转移支付表 6" xfId="35730"/>
    <cellStyle name="好_其他部门(按照总人口测算）—20080416_19基金转移支付表 7" xfId="35731"/>
    <cellStyle name="好_其他部门(按照总人口测算）—20080416_19基金转移支付表 8" xfId="35732"/>
    <cellStyle name="好_其他部门(按照总人口测算）—20080416_19基金转移支付表 9" xfId="35733"/>
    <cellStyle name="好_其他部门(按照总人口测算）—20080416_19全县一般支" xfId="35734"/>
    <cellStyle name="好_其他部门(按照总人口测算）—20080416_19全县一般支 10" xfId="35735"/>
    <cellStyle name="好_其他部门(按照总人口测算）—20080416_19全县一般支 11" xfId="35736"/>
    <cellStyle name="好_其他部门(按照总人口测算）—20080416_19全县一般支 12" xfId="35737"/>
    <cellStyle name="好_其他部门(按照总人口测算）—20080416_19全县一般支 13" xfId="35738"/>
    <cellStyle name="好_其他部门(按照总人口测算）—20080416_19全县一般支 14" xfId="35739"/>
    <cellStyle name="好_其他部门(按照总人口测算）—20080416_19全县一般支 15" xfId="35740"/>
    <cellStyle name="好_其他部门(按照总人口测算）—20080416_19全县一般支 16" xfId="35741"/>
    <cellStyle name="好_其他部门(按照总人口测算）—20080416_19全县一般支 17" xfId="35742"/>
    <cellStyle name="好_其他部门(按照总人口测算）—20080416_19全县一般支 18" xfId="35743"/>
    <cellStyle name="好_其他部门(按照总人口测算）—20080416_19全县一般支 2" xfId="35744"/>
    <cellStyle name="好_其他部门(按照总人口测算）—20080416_19全县一般支 3" xfId="35745"/>
    <cellStyle name="好_其他部门(按照总人口测算）—20080416_19全县一般支 4" xfId="35746"/>
    <cellStyle name="好_其他部门(按照总人口测算）—20080416_19全县一般支 5" xfId="35747"/>
    <cellStyle name="好_其他部门(按照总人口测算）—20080416_19全县一般支 6" xfId="35748"/>
    <cellStyle name="好_其他部门(按照总人口测算）—20080416_19全县一般支 7" xfId="35749"/>
    <cellStyle name="好_其他部门(按照总人口测算）—20080416_19全县一般支 8" xfId="35750"/>
    <cellStyle name="好_其他部门(按照总人口测算）—20080416_19全县一般支 9" xfId="35751"/>
    <cellStyle name="好_其他部门(按照总人口测算）—20080416_Sheet3" xfId="35752"/>
    <cellStyle name="好_其他部门(按照总人口测算）—20080416_Sheet3 10" xfId="35753"/>
    <cellStyle name="好_其他部门(按照总人口测算）—20080416_Sheet3 11" xfId="35754"/>
    <cellStyle name="好_其他部门(按照总人口测算）—20080416_Sheet3 12" xfId="35755"/>
    <cellStyle name="好_其他部门(按照总人口测算）—20080416_Sheet3 13" xfId="35756"/>
    <cellStyle name="好_其他部门(按照总人口测算）—20080416_Sheet3 14" xfId="35757"/>
    <cellStyle name="好_其他部门(按照总人口测算）—20080416_Sheet3 15" xfId="35758"/>
    <cellStyle name="好_其他部门(按照总人口测算）—20080416_Sheet3 16" xfId="35759"/>
    <cellStyle name="好_其他部门(按照总人口测算）—20080416_Sheet3 17" xfId="35760"/>
    <cellStyle name="好_其他部门(按照总人口测算）—20080416_Sheet3 18" xfId="35761"/>
    <cellStyle name="好_其他部门(按照总人口测算）—20080416_Sheet3 2" xfId="35762"/>
    <cellStyle name="好_其他部门(按照总人口测算）—20080416_Sheet3 3" xfId="35763"/>
    <cellStyle name="好_其他部门(按照总人口测算）—20080416_Sheet3 4" xfId="35764"/>
    <cellStyle name="好_其他部门(按照总人口测算）—20080416_Sheet3 5" xfId="35765"/>
    <cellStyle name="好_其他部门(按照总人口测算）—20080416_Sheet3 6" xfId="35766"/>
    <cellStyle name="好_其他部门(按照总人口测算）—20080416_Sheet3 7" xfId="35767"/>
    <cellStyle name="好_其他部门(按照总人口测算）—20080416_Sheet3 8" xfId="35768"/>
    <cellStyle name="好_其他部门(按照总人口测算）—20080416_Sheet3 9" xfId="35769"/>
    <cellStyle name="好_其他部门(按照总人口测算）—20080416_不含人员经费系数" xfId="35770"/>
    <cellStyle name="好_其他部门(按照总人口测算）—20080416_不含人员经费系数_19基金转移支付表" xfId="35771"/>
    <cellStyle name="好_其他部门(按照总人口测算）—20080416_不含人员经费系数_19基金转移支付表 10" xfId="35772"/>
    <cellStyle name="好_其他部门(按照总人口测算）—20080416_不含人员经费系数_19基金转移支付表 11" xfId="35773"/>
    <cellStyle name="好_其他部门(按照总人口测算）—20080416_不含人员经费系数_19基金转移支付表 12" xfId="35774"/>
    <cellStyle name="好_其他部门(按照总人口测算）—20080416_不含人员经费系数_19基金转移支付表 13" xfId="35775"/>
    <cellStyle name="好_其他部门(按照总人口测算）—20080416_不含人员经费系数_19基金转移支付表 14" xfId="35776"/>
    <cellStyle name="好_其他部门(按照总人口测算）—20080416_不含人员经费系数_19基金转移支付表 15" xfId="35777"/>
    <cellStyle name="好_其他部门(按照总人口测算）—20080416_不含人员经费系数_19基金转移支付表 16" xfId="35778"/>
    <cellStyle name="好_其他部门(按照总人口测算）—20080416_不含人员经费系数_19基金转移支付表 17" xfId="35779"/>
    <cellStyle name="好_其他部门(按照总人口测算）—20080416_不含人员经费系数_19基金转移支付表 18" xfId="35780"/>
    <cellStyle name="好_其他部门(按照总人口测算）—20080416_不含人员经费系数_19基金转移支付表 2" xfId="35781"/>
    <cellStyle name="好_其他部门(按照总人口测算）—20080416_不含人员经费系数_19基金转移支付表 3" xfId="35782"/>
    <cellStyle name="好_其他部门(按照总人口测算）—20080416_不含人员经费系数_19基金转移支付表 4" xfId="35783"/>
    <cellStyle name="好_其他部门(按照总人口测算）—20080416_不含人员经费系数_19基金转移支付表 5" xfId="35784"/>
    <cellStyle name="好_其他部门(按照总人口测算）—20080416_不含人员经费系数_19基金转移支付表 6" xfId="35785"/>
    <cellStyle name="好_其他部门(按照总人口测算）—20080416_不含人员经费系数_19基金转移支付表 7" xfId="35786"/>
    <cellStyle name="好_其他部门(按照总人口测算）—20080416_不含人员经费系数_19基金转移支付表 8" xfId="35787"/>
    <cellStyle name="好_其他部门(按照总人口测算）—20080416_不含人员经费系数_19基金转移支付表 9" xfId="35788"/>
    <cellStyle name="好_其他部门(按照总人口测算）—20080416_不含人员经费系数_19全县一般支" xfId="35789"/>
    <cellStyle name="好_其他部门(按照总人口测算）—20080416_不含人员经费系数_19全县一般支 10" xfId="35790"/>
    <cellStyle name="好_其他部门(按照总人口测算）—20080416_不含人员经费系数_19全县一般支 11" xfId="35791"/>
    <cellStyle name="好_其他部门(按照总人口测算）—20080416_不含人员经费系数_19全县一般支 12" xfId="35792"/>
    <cellStyle name="好_其他部门(按照总人口测算）—20080416_不含人员经费系数_19全县一般支 13" xfId="35793"/>
    <cellStyle name="好_其他部门(按照总人口测算）—20080416_不含人员经费系数_19全县一般支 14" xfId="35794"/>
    <cellStyle name="好_其他部门(按照总人口测算）—20080416_不含人员经费系数_19全县一般支 15" xfId="35795"/>
    <cellStyle name="好_其他部门(按照总人口测算）—20080416_不含人员经费系数_19全县一般支 16" xfId="35796"/>
    <cellStyle name="好_其他部门(按照总人口测算）—20080416_不含人员经费系数_19全县一般支 17" xfId="35797"/>
    <cellStyle name="好_其他部门(按照总人口测算）—20080416_不含人员经费系数_19全县一般支 18" xfId="35798"/>
    <cellStyle name="好_其他部门(按照总人口测算）—20080416_不含人员经费系数_19全县一般支 2" xfId="35799"/>
    <cellStyle name="好_其他部门(按照总人口测算）—20080416_不含人员经费系数_19全县一般支 3" xfId="35800"/>
    <cellStyle name="好_其他部门(按照总人口测算）—20080416_不含人员经费系数_19全县一般支 4" xfId="35801"/>
    <cellStyle name="好_其他部门(按照总人口测算）—20080416_不含人员经费系数_19全县一般支 5" xfId="35802"/>
    <cellStyle name="好_其他部门(按照总人口测算）—20080416_不含人员经费系数_19全县一般支 6" xfId="35803"/>
    <cellStyle name="好_其他部门(按照总人口测算）—20080416_不含人员经费系数_19全县一般支 7" xfId="35804"/>
    <cellStyle name="好_其他部门(按照总人口测算）—20080416_不含人员经费系数_19全县一般支 8" xfId="35805"/>
    <cellStyle name="好_其他部门(按照总人口测算）—20080416_不含人员经费系数_19全县一般支 9" xfId="35806"/>
    <cellStyle name="好_其他部门(按照总人口测算）—20080416_不含人员经费系数_Sheet3" xfId="35807"/>
    <cellStyle name="好_其他部门(按照总人口测算）—20080416_不含人员经费系数_Sheet3 10" xfId="35808"/>
    <cellStyle name="好_其他部门(按照总人口测算）—20080416_不含人员经费系数_Sheet3 11" xfId="35809"/>
    <cellStyle name="好_其他部门(按照总人口测算）—20080416_不含人员经费系数_Sheet3 12" xfId="35810"/>
    <cellStyle name="好_其他部门(按照总人口测算）—20080416_不含人员经费系数_Sheet3 13" xfId="35811"/>
    <cellStyle name="好_其他部门(按照总人口测算）—20080416_不含人员经费系数_Sheet3 14" xfId="35812"/>
    <cellStyle name="好_其他部门(按照总人口测算）—20080416_不含人员经费系数_Sheet3 15" xfId="35813"/>
    <cellStyle name="好_其他部门(按照总人口测算）—20080416_不含人员经费系数_Sheet3 16" xfId="35814"/>
    <cellStyle name="好_其他部门(按照总人口测算）—20080416_不含人员经费系数_Sheet3 17" xfId="35815"/>
    <cellStyle name="好_其他部门(按照总人口测算）—20080416_不含人员经费系数_Sheet3 18" xfId="35816"/>
    <cellStyle name="好_其他部门(按照总人口测算）—20080416_不含人员经费系数_Sheet3 2" xfId="35817"/>
    <cellStyle name="好_其他部门(按照总人口测算）—20080416_不含人员经费系数_Sheet3 3" xfId="35818"/>
    <cellStyle name="好_其他部门(按照总人口测算）—20080416_不含人员经费系数_Sheet3 4" xfId="35819"/>
    <cellStyle name="好_其他部门(按照总人口测算）—20080416_不含人员经费系数_Sheet3 5" xfId="35820"/>
    <cellStyle name="好_其他部门(按照总人口测算）—20080416_不含人员经费系数_Sheet3 6" xfId="35821"/>
    <cellStyle name="好_其他部门(按照总人口测算）—20080416_不含人员经费系数_Sheet3 7" xfId="35822"/>
    <cellStyle name="好_其他部门(按照总人口测算）—20080416_不含人员经费系数_Sheet3 8" xfId="35823"/>
    <cellStyle name="好_其他部门(按照总人口测算）—20080416_不含人员经费系数_Sheet3 9" xfId="35824"/>
    <cellStyle name="好_其他部门(按照总人口测算）—20080416_不含人员经费系数_古塔" xfId="35825"/>
    <cellStyle name="好_其他部门(按照总人口测算）—20080416_不含人员经费系数_义县" xfId="35826"/>
    <cellStyle name="好_其他部门(按照总人口测算）—20080416_古塔" xfId="35827"/>
    <cellStyle name="好_其他部门(按照总人口测算）—20080416_民生政策最低支出需求" xfId="35828"/>
    <cellStyle name="好_其他部门(按照总人口测算）—20080416_民生政策最低支出需求_19基金转移支付表" xfId="35829"/>
    <cellStyle name="好_其他部门(按照总人口测算）—20080416_民生政策最低支出需求_19基金转移支付表 10" xfId="35830"/>
    <cellStyle name="好_其他部门(按照总人口测算）—20080416_民生政策最低支出需求_19基金转移支付表 11" xfId="35831"/>
    <cellStyle name="好_其他部门(按照总人口测算）—20080416_民生政策最低支出需求_19基金转移支付表 12" xfId="35832"/>
    <cellStyle name="好_其他部门(按照总人口测算）—20080416_民生政策最低支出需求_19基金转移支付表 13" xfId="35833"/>
    <cellStyle name="好_其他部门(按照总人口测算）—20080416_民生政策最低支出需求_19基金转移支付表 14" xfId="35834"/>
    <cellStyle name="好_其他部门(按照总人口测算）—20080416_民生政策最低支出需求_19基金转移支付表 15" xfId="35835"/>
    <cellStyle name="好_其他部门(按照总人口测算）—20080416_民生政策最低支出需求_19基金转移支付表 16" xfId="35836"/>
    <cellStyle name="好_其他部门(按照总人口测算）—20080416_民生政策最低支出需求_19基金转移支付表 17" xfId="35837"/>
    <cellStyle name="好_其他部门(按照总人口测算）—20080416_民生政策最低支出需求_19基金转移支付表 18" xfId="35838"/>
    <cellStyle name="好_其他部门(按照总人口测算）—20080416_民生政策最低支出需求_19基金转移支付表 2" xfId="35839"/>
    <cellStyle name="好_其他部门(按照总人口测算）—20080416_民生政策最低支出需求_19基金转移支付表 3" xfId="35840"/>
    <cellStyle name="好_其他部门(按照总人口测算）—20080416_民生政策最低支出需求_19基金转移支付表 4" xfId="35841"/>
    <cellStyle name="好_其他部门(按照总人口测算）—20080416_民生政策最低支出需求_19基金转移支付表 5" xfId="35842"/>
    <cellStyle name="好_其他部门(按照总人口测算）—20080416_民生政策最低支出需求_19基金转移支付表 6" xfId="35843"/>
    <cellStyle name="好_其他部门(按照总人口测算）—20080416_民生政策最低支出需求_19基金转移支付表 7" xfId="35844"/>
    <cellStyle name="好_其他部门(按照总人口测算）—20080416_民生政策最低支出需求_19基金转移支付表 8" xfId="35845"/>
    <cellStyle name="好_其他部门(按照总人口测算）—20080416_民生政策最低支出需求_19基金转移支付表 9" xfId="35846"/>
    <cellStyle name="好_其他部门(按照总人口测算）—20080416_民生政策最低支出需求_19全县一般支" xfId="35847"/>
    <cellStyle name="好_其他部门(按照总人口测算）—20080416_民生政策最低支出需求_19全县一般支 10" xfId="35848"/>
    <cellStyle name="好_其他部门(按照总人口测算）—20080416_民生政策最低支出需求_19全县一般支 11" xfId="35849"/>
    <cellStyle name="好_其他部门(按照总人口测算）—20080416_民生政策最低支出需求_19全县一般支 12" xfId="35850"/>
    <cellStyle name="好_其他部门(按照总人口测算）—20080416_民生政策最低支出需求_19全县一般支 13" xfId="35851"/>
    <cellStyle name="好_其他部门(按照总人口测算）—20080416_民生政策最低支出需求_19全县一般支 14" xfId="35852"/>
    <cellStyle name="好_其他部门(按照总人口测算）—20080416_民生政策最低支出需求_19全县一般支 15" xfId="35853"/>
    <cellStyle name="好_其他部门(按照总人口测算）—20080416_民生政策最低支出需求_19全县一般支 16" xfId="35854"/>
    <cellStyle name="好_其他部门(按照总人口测算）—20080416_民生政策最低支出需求_19全县一般支 17" xfId="35855"/>
    <cellStyle name="好_其他部门(按照总人口测算）—20080416_民生政策最低支出需求_19全县一般支 18" xfId="35856"/>
    <cellStyle name="好_其他部门(按照总人口测算）—20080416_民生政策最低支出需求_19全县一般支 2" xfId="35857"/>
    <cellStyle name="好_其他部门(按照总人口测算）—20080416_民生政策最低支出需求_19全县一般支 3" xfId="35858"/>
    <cellStyle name="好_其他部门(按照总人口测算）—20080416_民生政策最低支出需求_19全县一般支 4" xfId="35859"/>
    <cellStyle name="好_其他部门(按照总人口测算）—20080416_民生政策最低支出需求_19全县一般支 5" xfId="35860"/>
    <cellStyle name="好_其他部门(按照总人口测算）—20080416_民生政策最低支出需求_19全县一般支 6" xfId="35861"/>
    <cellStyle name="好_其他部门(按照总人口测算）—20080416_民生政策最低支出需求_19全县一般支 7" xfId="35862"/>
    <cellStyle name="好_其他部门(按照总人口测算）—20080416_民生政策最低支出需求_19全县一般支 8" xfId="35863"/>
    <cellStyle name="好_其他部门(按照总人口测算）—20080416_民生政策最低支出需求_19全县一般支 9" xfId="35864"/>
    <cellStyle name="好_其他部门(按照总人口测算）—20080416_民生政策最低支出需求_Sheet3" xfId="35865"/>
    <cellStyle name="好_其他部门(按照总人口测算）—20080416_民生政策最低支出需求_Sheet3 10" xfId="35866"/>
    <cellStyle name="好_其他部门(按照总人口测算）—20080416_民生政策最低支出需求_Sheet3 11" xfId="35867"/>
    <cellStyle name="好_其他部门(按照总人口测算）—20080416_民生政策最低支出需求_Sheet3 12" xfId="35868"/>
    <cellStyle name="好_其他部门(按照总人口测算）—20080416_民生政策最低支出需求_Sheet3 13" xfId="35869"/>
    <cellStyle name="好_其他部门(按照总人口测算）—20080416_民生政策最低支出需求_Sheet3 14" xfId="35870"/>
    <cellStyle name="好_其他部门(按照总人口测算）—20080416_民生政策最低支出需求_Sheet3 15" xfId="35871"/>
    <cellStyle name="好_其他部门(按照总人口测算）—20080416_民生政策最低支出需求_Sheet3 16" xfId="35872"/>
    <cellStyle name="好_其他部门(按照总人口测算）—20080416_民生政策最低支出需求_Sheet3 17" xfId="35873"/>
    <cellStyle name="好_其他部门(按照总人口测算）—20080416_民生政策最低支出需求_Sheet3 18" xfId="35874"/>
    <cellStyle name="好_其他部门(按照总人口测算）—20080416_民生政策最低支出需求_Sheet3 2" xfId="35875"/>
    <cellStyle name="好_其他部门(按照总人口测算）—20080416_民生政策最低支出需求_Sheet3 3" xfId="35876"/>
    <cellStyle name="好_其他部门(按照总人口测算）—20080416_民生政策最低支出需求_Sheet3 4" xfId="35877"/>
    <cellStyle name="好_其他部门(按照总人口测算）—20080416_民生政策最低支出需求_Sheet3 5" xfId="35878"/>
    <cellStyle name="好_其他部门(按照总人口测算）—20080416_民生政策最低支出需求_Sheet3 6" xfId="35879"/>
    <cellStyle name="好_其他部门(按照总人口测算）—20080416_民生政策最低支出需求_Sheet3 7" xfId="35880"/>
    <cellStyle name="好_其他部门(按照总人口测算）—20080416_民生政策最低支出需求_Sheet3 8" xfId="35881"/>
    <cellStyle name="好_其他部门(按照总人口测算）—20080416_民生政策最低支出需求_Sheet3 9" xfId="35882"/>
    <cellStyle name="好_其他部门(按照总人口测算）—20080416_民生政策最低支出需求_古塔" xfId="35883"/>
    <cellStyle name="好_其他部门(按照总人口测算）—20080416_民生政策最低支出需求_义县" xfId="35884"/>
    <cellStyle name="好_其他部门(按照总人口测算）—20080416_县市旗测算-新科目（含人口规模效应）" xfId="35885"/>
    <cellStyle name="好_其他部门(按照总人口测算）—20080416_县市旗测算-新科目（含人口规模效应）_19基金转移支付表" xfId="35886"/>
    <cellStyle name="好_其他部门(按照总人口测算）—20080416_县市旗测算-新科目（含人口规模效应）_19基金转移支付表 10" xfId="35887"/>
    <cellStyle name="好_其他部门(按照总人口测算）—20080416_县市旗测算-新科目（含人口规模效应）_19基金转移支付表 11" xfId="35888"/>
    <cellStyle name="好_其他部门(按照总人口测算）—20080416_县市旗测算-新科目（含人口规模效应）_19基金转移支付表 12" xfId="35889"/>
    <cellStyle name="好_其他部门(按照总人口测算）—20080416_县市旗测算-新科目（含人口规模效应）_19基金转移支付表 13" xfId="35890"/>
    <cellStyle name="好_其他部门(按照总人口测算）—20080416_县市旗测算-新科目（含人口规模效应）_19基金转移支付表 14" xfId="35891"/>
    <cellStyle name="好_其他部门(按照总人口测算）—20080416_县市旗测算-新科目（含人口规模效应）_19基金转移支付表 15" xfId="35892"/>
    <cellStyle name="好_其他部门(按照总人口测算）—20080416_县市旗测算-新科目（含人口规模效应）_19基金转移支付表 16" xfId="35893"/>
    <cellStyle name="好_其他部门(按照总人口测算）—20080416_县市旗测算-新科目（含人口规模效应）_19基金转移支付表 17" xfId="35894"/>
    <cellStyle name="好_其他部门(按照总人口测算）—20080416_县市旗测算-新科目（含人口规模效应）_19基金转移支付表 18" xfId="35895"/>
    <cellStyle name="好_其他部门(按照总人口测算）—20080416_县市旗测算-新科目（含人口规模效应）_19基金转移支付表 2" xfId="35896"/>
    <cellStyle name="好_其他部门(按照总人口测算）—20080416_县市旗测算-新科目（含人口规模效应）_19基金转移支付表 3" xfId="35897"/>
    <cellStyle name="好_其他部门(按照总人口测算）—20080416_县市旗测算-新科目（含人口规模效应）_19基金转移支付表 4" xfId="35898"/>
    <cellStyle name="好_其他部门(按照总人口测算）—20080416_县市旗测算-新科目（含人口规模效应）_19基金转移支付表 5" xfId="35899"/>
    <cellStyle name="好_其他部门(按照总人口测算）—20080416_县市旗测算-新科目（含人口规模效应）_19基金转移支付表 6" xfId="35900"/>
    <cellStyle name="好_其他部门(按照总人口测算）—20080416_县市旗测算-新科目（含人口规模效应）_19基金转移支付表 7" xfId="35901"/>
    <cellStyle name="好_其他部门(按照总人口测算）—20080416_县市旗测算-新科目（含人口规模效应）_19基金转移支付表 8" xfId="35902"/>
    <cellStyle name="好_其他部门(按照总人口测算）—20080416_县市旗测算-新科目（含人口规模效应）_19基金转移支付表 9" xfId="35903"/>
    <cellStyle name="好_其他部门(按照总人口测算）—20080416_县市旗测算-新科目（含人口规模效应）_19全县一般支" xfId="35904"/>
    <cellStyle name="好_其他部门(按照总人口测算）—20080416_县市旗测算-新科目（含人口规模效应）_19全县一般支 10" xfId="35905"/>
    <cellStyle name="好_其他部门(按照总人口测算）—20080416_县市旗测算-新科目（含人口规模效应）_19全县一般支 11" xfId="35906"/>
    <cellStyle name="好_其他部门(按照总人口测算）—20080416_县市旗测算-新科目（含人口规模效应）_19全县一般支 12" xfId="35907"/>
    <cellStyle name="好_其他部门(按照总人口测算）—20080416_县市旗测算-新科目（含人口规模效应）_19全县一般支 13" xfId="35908"/>
    <cellStyle name="好_其他部门(按照总人口测算）—20080416_县市旗测算-新科目（含人口规模效应）_19全县一般支 14" xfId="35909"/>
    <cellStyle name="好_其他部门(按照总人口测算）—20080416_县市旗测算-新科目（含人口规模效应）_19全县一般支 15" xfId="35910"/>
    <cellStyle name="好_其他部门(按照总人口测算）—20080416_县市旗测算-新科目（含人口规模效应）_19全县一般支 16" xfId="35911"/>
    <cellStyle name="好_其他部门(按照总人口测算）—20080416_县市旗测算-新科目（含人口规模效应）_19全县一般支 17" xfId="35912"/>
    <cellStyle name="好_其他部门(按照总人口测算）—20080416_县市旗测算-新科目（含人口规模效应）_19全县一般支 18" xfId="35913"/>
    <cellStyle name="好_其他部门(按照总人口测算）—20080416_县市旗测算-新科目（含人口规模效应）_19全县一般支 2" xfId="35914"/>
    <cellStyle name="好_其他部门(按照总人口测算）—20080416_县市旗测算-新科目（含人口规模效应）_19全县一般支 3" xfId="35915"/>
    <cellStyle name="好_其他部门(按照总人口测算）—20080416_县市旗测算-新科目（含人口规模效应）_19全县一般支 4" xfId="35916"/>
    <cellStyle name="好_其他部门(按照总人口测算）—20080416_县市旗测算-新科目（含人口规模效应）_19全县一般支 5" xfId="35917"/>
    <cellStyle name="好_其他部门(按照总人口测算）—20080416_县市旗测算-新科目（含人口规模效应）_19全县一般支 6" xfId="35918"/>
    <cellStyle name="好_其他部门(按照总人口测算）—20080416_县市旗测算-新科目（含人口规模效应）_19全县一般支 7" xfId="35919"/>
    <cellStyle name="好_其他部门(按照总人口测算）—20080416_县市旗测算-新科目（含人口规模效应）_19全县一般支 8" xfId="35920"/>
    <cellStyle name="好_其他部门(按照总人口测算）—20080416_县市旗测算-新科目（含人口规模效应）_19全县一般支 9" xfId="35921"/>
    <cellStyle name="好_其他部门(按照总人口测算）—20080416_县市旗测算-新科目（含人口规模效应）_Sheet3" xfId="35922"/>
    <cellStyle name="好_其他部门(按照总人口测算）—20080416_县市旗测算-新科目（含人口规模效应）_Sheet3 10" xfId="35923"/>
    <cellStyle name="好_其他部门(按照总人口测算）—20080416_县市旗测算-新科目（含人口规模效应）_Sheet3 11" xfId="35924"/>
    <cellStyle name="好_其他部门(按照总人口测算）—20080416_县市旗测算-新科目（含人口规模效应）_Sheet3 12" xfId="35925"/>
    <cellStyle name="好_其他部门(按照总人口测算）—20080416_县市旗测算-新科目（含人口规模效应）_Sheet3 13" xfId="35926"/>
    <cellStyle name="好_其他部门(按照总人口测算）—20080416_县市旗测算-新科目（含人口规模效应）_Sheet3 14" xfId="35927"/>
    <cellStyle name="好_其他部门(按照总人口测算）—20080416_县市旗测算-新科目（含人口规模效应）_Sheet3 15" xfId="35928"/>
    <cellStyle name="好_其他部门(按照总人口测算）—20080416_县市旗测算-新科目（含人口规模效应）_Sheet3 16" xfId="35929"/>
    <cellStyle name="好_其他部门(按照总人口测算）—20080416_县市旗测算-新科目（含人口规模效应）_Sheet3 17" xfId="35930"/>
    <cellStyle name="好_其他部门(按照总人口测算）—20080416_县市旗测算-新科目（含人口规模效应）_Sheet3 18" xfId="35931"/>
    <cellStyle name="好_其他部门(按照总人口测算）—20080416_县市旗测算-新科目（含人口规模效应）_Sheet3 2" xfId="35932"/>
    <cellStyle name="好_其他部门(按照总人口测算）—20080416_县市旗测算-新科目（含人口规模效应）_Sheet3 3" xfId="35933"/>
    <cellStyle name="好_其他部门(按照总人口测算）—20080416_县市旗测算-新科目（含人口规模效应）_Sheet3 4" xfId="35934"/>
    <cellStyle name="好_其他部门(按照总人口测算）—20080416_县市旗测算-新科目（含人口规模效应）_Sheet3 5" xfId="35935"/>
    <cellStyle name="好_其他部门(按照总人口测算）—20080416_县市旗测算-新科目（含人口规模效应）_Sheet3 6" xfId="35936"/>
    <cellStyle name="好_其他部门(按照总人口测算）—20080416_县市旗测算-新科目（含人口规模效应）_Sheet3 7" xfId="35937"/>
    <cellStyle name="好_其他部门(按照总人口测算）—20080416_县市旗测算-新科目（含人口规模效应）_Sheet3 8" xfId="35938"/>
    <cellStyle name="好_其他部门(按照总人口测算）—20080416_县市旗测算-新科目（含人口规模效应）_Sheet3 9" xfId="35939"/>
    <cellStyle name="好_其他部门(按照总人口测算）—20080416_县市旗测算-新科目（含人口规模效应）_古塔" xfId="35940"/>
    <cellStyle name="好_其他部门(按照总人口测算）—20080416_县市旗测算-新科目（含人口规模效应）_义县" xfId="35941"/>
    <cellStyle name="好_其他部门(按照总人口测算）—20080416_义县" xfId="35942"/>
    <cellStyle name="好_青海 缺口县区测算(地方填报)" xfId="35943"/>
    <cellStyle name="好_青海 缺口县区测算(地方填报)_19基金转移支付表" xfId="35944"/>
    <cellStyle name="好_青海 缺口县区测算(地方填报)_19基金转移支付表 10" xfId="35945"/>
    <cellStyle name="好_青海 缺口县区测算(地方填报)_19基金转移支付表 11" xfId="35946"/>
    <cellStyle name="好_青海 缺口县区测算(地方填报)_19基金转移支付表 12" xfId="35947"/>
    <cellStyle name="好_青海 缺口县区测算(地方填报)_19基金转移支付表 13" xfId="35948"/>
    <cellStyle name="好_青海 缺口县区测算(地方填报)_19基金转移支付表 14" xfId="35949"/>
    <cellStyle name="好_青海 缺口县区测算(地方填报)_19基金转移支付表 15" xfId="35950"/>
    <cellStyle name="好_青海 缺口县区测算(地方填报)_19基金转移支付表 16" xfId="35951"/>
    <cellStyle name="好_青海 缺口县区测算(地方填报)_19基金转移支付表 17" xfId="35952"/>
    <cellStyle name="好_青海 缺口县区测算(地方填报)_19基金转移支付表 18" xfId="35953"/>
    <cellStyle name="好_青海 缺口县区测算(地方填报)_19基金转移支付表 2" xfId="35954"/>
    <cellStyle name="好_青海 缺口县区测算(地方填报)_19基金转移支付表 3" xfId="35955"/>
    <cellStyle name="好_青海 缺口县区测算(地方填报)_19基金转移支付表 4" xfId="35956"/>
    <cellStyle name="好_青海 缺口县区测算(地方填报)_19基金转移支付表 5" xfId="35957"/>
    <cellStyle name="好_青海 缺口县区测算(地方填报)_19基金转移支付表 6" xfId="35958"/>
    <cellStyle name="好_青海 缺口县区测算(地方填报)_19基金转移支付表 7" xfId="35959"/>
    <cellStyle name="好_青海 缺口县区测算(地方填报)_19基金转移支付表 8" xfId="35960"/>
    <cellStyle name="好_青海 缺口县区测算(地方填报)_19基金转移支付表 9" xfId="35961"/>
    <cellStyle name="好_青海 缺口县区测算(地方填报)_19全县一般支" xfId="35962"/>
    <cellStyle name="好_青海 缺口县区测算(地方填报)_19全县一般支 10" xfId="35963"/>
    <cellStyle name="好_青海 缺口县区测算(地方填报)_19全县一般支 11" xfId="35964"/>
    <cellStyle name="好_青海 缺口县区测算(地方填报)_19全县一般支 12" xfId="35965"/>
    <cellStyle name="好_青海 缺口县区测算(地方填报)_19全县一般支 13" xfId="35966"/>
    <cellStyle name="好_青海 缺口县区测算(地方填报)_19全县一般支 14" xfId="35967"/>
    <cellStyle name="好_青海 缺口县区测算(地方填报)_19全县一般支 15" xfId="35968"/>
    <cellStyle name="好_青海 缺口县区测算(地方填报)_19全县一般支 16" xfId="35969"/>
    <cellStyle name="好_青海 缺口县区测算(地方填报)_19全县一般支 17" xfId="35970"/>
    <cellStyle name="好_青海 缺口县区测算(地方填报)_19全县一般支 18" xfId="35971"/>
    <cellStyle name="好_青海 缺口县区测算(地方填报)_19全县一般支 2" xfId="35972"/>
    <cellStyle name="好_青海 缺口县区测算(地方填报)_19全县一般支 3" xfId="35973"/>
    <cellStyle name="好_青海 缺口县区测算(地方填报)_19全县一般支 4" xfId="35974"/>
    <cellStyle name="好_青海 缺口县区测算(地方填报)_19全县一般支 5" xfId="35975"/>
    <cellStyle name="好_青海 缺口县区测算(地方填报)_19全县一般支 6" xfId="35976"/>
    <cellStyle name="好_青海 缺口县区测算(地方填报)_19全县一般支 7" xfId="35977"/>
    <cellStyle name="好_青海 缺口县区测算(地方填报)_19全县一般支 8" xfId="35978"/>
    <cellStyle name="好_青海 缺口县区测算(地方填报)_19全县一般支 9" xfId="35979"/>
    <cellStyle name="好_青海 缺口县区测算(地方填报)_Sheet3" xfId="35980"/>
    <cellStyle name="好_青海 缺口县区测算(地方填报)_Sheet3 10" xfId="35981"/>
    <cellStyle name="好_青海 缺口县区测算(地方填报)_Sheet3 11" xfId="35982"/>
    <cellStyle name="好_青海 缺口县区测算(地方填报)_Sheet3 12" xfId="35983"/>
    <cellStyle name="好_青海 缺口县区测算(地方填报)_Sheet3 13" xfId="35984"/>
    <cellStyle name="好_青海 缺口县区测算(地方填报)_Sheet3 14" xfId="35985"/>
    <cellStyle name="好_青海 缺口县区测算(地方填报)_Sheet3 15" xfId="35986"/>
    <cellStyle name="好_青海 缺口县区测算(地方填报)_Sheet3 16" xfId="35987"/>
    <cellStyle name="好_青海 缺口县区测算(地方填报)_Sheet3 17" xfId="35988"/>
    <cellStyle name="好_青海 缺口县区测算(地方填报)_Sheet3 18" xfId="35989"/>
    <cellStyle name="好_青海 缺口县区测算(地方填报)_Sheet3 2" xfId="35990"/>
    <cellStyle name="好_青海 缺口县区测算(地方填报)_Sheet3 3" xfId="35991"/>
    <cellStyle name="好_青海 缺口县区测算(地方填报)_Sheet3 4" xfId="35992"/>
    <cellStyle name="好_青海 缺口县区测算(地方填报)_Sheet3 5" xfId="35993"/>
    <cellStyle name="好_青海 缺口县区测算(地方填报)_Sheet3 6" xfId="35994"/>
    <cellStyle name="好_青海 缺口县区测算(地方填报)_Sheet3 7" xfId="35995"/>
    <cellStyle name="好_青海 缺口县区测算(地方填报)_Sheet3 8" xfId="35996"/>
    <cellStyle name="好_青海 缺口县区测算(地方填报)_Sheet3 9" xfId="35997"/>
    <cellStyle name="好_青海 缺口县区测算(地方填报)_古塔" xfId="35998"/>
    <cellStyle name="好_青海 缺口县区测算(地方填报)_义县" xfId="35999"/>
    <cellStyle name="好_缺口县区测算" xfId="36000"/>
    <cellStyle name="好_缺口县区测算（11.13）" xfId="36001"/>
    <cellStyle name="好_缺口县区测算（11.13）_19基金转移支付表" xfId="36002"/>
    <cellStyle name="好_缺口县区测算（11.13）_19基金转移支付表 10" xfId="36003"/>
    <cellStyle name="好_缺口县区测算（11.13）_19基金转移支付表 11" xfId="36004"/>
    <cellStyle name="好_缺口县区测算（11.13）_19基金转移支付表 12" xfId="36005"/>
    <cellStyle name="好_缺口县区测算（11.13）_19基金转移支付表 13" xfId="36006"/>
    <cellStyle name="好_缺口县区测算（11.13）_19基金转移支付表 14" xfId="36007"/>
    <cellStyle name="好_缺口县区测算（11.13）_19基金转移支付表 15" xfId="36008"/>
    <cellStyle name="好_缺口县区测算（11.13）_19基金转移支付表 16" xfId="36009"/>
    <cellStyle name="好_缺口县区测算（11.13）_19基金转移支付表 17" xfId="36010"/>
    <cellStyle name="好_缺口县区测算（11.13）_19基金转移支付表 18" xfId="36011"/>
    <cellStyle name="好_缺口县区测算（11.13）_19基金转移支付表 2" xfId="36012"/>
    <cellStyle name="好_缺口县区测算（11.13）_19基金转移支付表 3" xfId="36013"/>
    <cellStyle name="好_缺口县区测算（11.13）_19基金转移支付表 4" xfId="36014"/>
    <cellStyle name="好_缺口县区测算（11.13）_19基金转移支付表 5" xfId="36015"/>
    <cellStyle name="好_缺口县区测算（11.13）_19基金转移支付表 6" xfId="36016"/>
    <cellStyle name="好_缺口县区测算（11.13）_19基金转移支付表 7" xfId="36017"/>
    <cellStyle name="好_缺口县区测算（11.13）_19基金转移支付表 8" xfId="36018"/>
    <cellStyle name="好_缺口县区测算（11.13）_19基金转移支付表 9" xfId="36019"/>
    <cellStyle name="好_缺口县区测算（11.13）_19全县一般支" xfId="36020"/>
    <cellStyle name="好_缺口县区测算（11.13）_19全县一般支 10" xfId="36021"/>
    <cellStyle name="好_缺口县区测算（11.13）_19全县一般支 11" xfId="36022"/>
    <cellStyle name="好_缺口县区测算（11.13）_19全县一般支 12" xfId="36023"/>
    <cellStyle name="好_缺口县区测算（11.13）_19全县一般支 13" xfId="36024"/>
    <cellStyle name="好_缺口县区测算（11.13）_19全县一般支 14" xfId="36025"/>
    <cellStyle name="好_缺口县区测算（11.13）_19全县一般支 15" xfId="36026"/>
    <cellStyle name="好_缺口县区测算（11.13）_19全县一般支 16" xfId="36027"/>
    <cellStyle name="好_缺口县区测算（11.13）_19全县一般支 17" xfId="36028"/>
    <cellStyle name="好_缺口县区测算（11.13）_19全县一般支 18" xfId="36029"/>
    <cellStyle name="好_缺口县区测算（11.13）_19全县一般支 2" xfId="36030"/>
    <cellStyle name="好_缺口县区测算（11.13）_19全县一般支 3" xfId="36031"/>
    <cellStyle name="好_缺口县区测算（11.13）_19全县一般支 4" xfId="36032"/>
    <cellStyle name="好_缺口县区测算（11.13）_19全县一般支 5" xfId="36033"/>
    <cellStyle name="好_缺口县区测算（11.13）_19全县一般支 6" xfId="36034"/>
    <cellStyle name="好_缺口县区测算（11.13）_19全县一般支 7" xfId="36035"/>
    <cellStyle name="好_缺口县区测算（11.13）_19全县一般支 8" xfId="36036"/>
    <cellStyle name="好_缺口县区测算（11.13）_19全县一般支 9" xfId="36037"/>
    <cellStyle name="好_缺口县区测算（11.13）_Sheet3" xfId="36038"/>
    <cellStyle name="好_缺口县区测算（11.13）_Sheet3 10" xfId="36039"/>
    <cellStyle name="好_缺口县区测算（11.13）_Sheet3 11" xfId="36040"/>
    <cellStyle name="好_缺口县区测算（11.13）_Sheet3 12" xfId="36041"/>
    <cellStyle name="好_缺口县区测算（11.13）_Sheet3 13" xfId="36042"/>
    <cellStyle name="好_缺口县区测算（11.13）_Sheet3 14" xfId="36043"/>
    <cellStyle name="好_缺口县区测算（11.13）_Sheet3 15" xfId="36044"/>
    <cellStyle name="好_缺口县区测算（11.13）_Sheet3 16" xfId="36045"/>
    <cellStyle name="好_缺口县区测算（11.13）_Sheet3 17" xfId="36046"/>
    <cellStyle name="好_缺口县区测算（11.13）_Sheet3 18" xfId="36047"/>
    <cellStyle name="好_缺口县区测算（11.13）_Sheet3 2" xfId="36048"/>
    <cellStyle name="好_缺口县区测算（11.13）_Sheet3 3" xfId="36049"/>
    <cellStyle name="好_缺口县区测算（11.13）_Sheet3 4" xfId="36050"/>
    <cellStyle name="好_缺口县区测算（11.13）_Sheet3 5" xfId="36051"/>
    <cellStyle name="好_缺口县区测算（11.13）_Sheet3 6" xfId="36052"/>
    <cellStyle name="好_缺口县区测算（11.13）_Sheet3 7" xfId="36053"/>
    <cellStyle name="好_缺口县区测算（11.13）_Sheet3 8" xfId="36054"/>
    <cellStyle name="好_缺口县区测算（11.13）_Sheet3 9" xfId="36055"/>
    <cellStyle name="好_缺口县区测算（11.13）_古塔" xfId="36056"/>
    <cellStyle name="好_缺口县区测算（11.13）_义县" xfId="36057"/>
    <cellStyle name="好_缺口县区测算(按2007支出增长25%测算)" xfId="36058"/>
    <cellStyle name="好_缺口县区测算(按2007支出增长25%测算)_19基金转移支付表" xfId="36059"/>
    <cellStyle name="好_缺口县区测算(按2007支出增长25%测算)_19基金转移支付表 10" xfId="36060"/>
    <cellStyle name="好_缺口县区测算(按2007支出增长25%测算)_19基金转移支付表 11" xfId="36061"/>
    <cellStyle name="好_缺口县区测算(按2007支出增长25%测算)_19基金转移支付表 12" xfId="36062"/>
    <cellStyle name="好_缺口县区测算(按2007支出增长25%测算)_19基金转移支付表 13" xfId="36063"/>
    <cellStyle name="好_缺口县区测算(按2007支出增长25%测算)_19基金转移支付表 14" xfId="36064"/>
    <cellStyle name="好_缺口县区测算(按2007支出增长25%测算)_19基金转移支付表 15" xfId="36065"/>
    <cellStyle name="好_缺口县区测算(按2007支出增长25%测算)_19基金转移支付表 16" xfId="36066"/>
    <cellStyle name="好_缺口县区测算(按2007支出增长25%测算)_19基金转移支付表 17" xfId="36067"/>
    <cellStyle name="好_缺口县区测算(按2007支出增长25%测算)_19基金转移支付表 18" xfId="36068"/>
    <cellStyle name="好_缺口县区测算(按2007支出增长25%测算)_19基金转移支付表 2" xfId="36069"/>
    <cellStyle name="好_缺口县区测算(按2007支出增长25%测算)_19基金转移支付表 3" xfId="36070"/>
    <cellStyle name="好_缺口县区测算(按2007支出增长25%测算)_19基金转移支付表 4" xfId="36071"/>
    <cellStyle name="好_缺口县区测算(按2007支出增长25%测算)_19基金转移支付表 5" xfId="36072"/>
    <cellStyle name="好_缺口县区测算(按2007支出增长25%测算)_19基金转移支付表 6" xfId="36073"/>
    <cellStyle name="好_缺口县区测算(按2007支出增长25%测算)_19基金转移支付表 7" xfId="36074"/>
    <cellStyle name="好_缺口县区测算(按2007支出增长25%测算)_19基金转移支付表 8" xfId="36075"/>
    <cellStyle name="好_缺口县区测算(按2007支出增长25%测算)_19基金转移支付表 9" xfId="36076"/>
    <cellStyle name="好_缺口县区测算(按2007支出增长25%测算)_19全县一般支" xfId="36077"/>
    <cellStyle name="好_缺口县区测算(按2007支出增长25%测算)_19全县一般支 10" xfId="36078"/>
    <cellStyle name="好_缺口县区测算(按2007支出增长25%测算)_19全县一般支 11" xfId="36079"/>
    <cellStyle name="好_缺口县区测算(按2007支出增长25%测算)_19全县一般支 12" xfId="36080"/>
    <cellStyle name="好_缺口县区测算(按2007支出增长25%测算)_19全县一般支 13" xfId="36081"/>
    <cellStyle name="好_缺口县区测算(按2007支出增长25%测算)_19全县一般支 14" xfId="36082"/>
    <cellStyle name="好_缺口县区测算(按2007支出增长25%测算)_19全县一般支 15" xfId="36083"/>
    <cellStyle name="好_缺口县区测算(按2007支出增长25%测算)_19全县一般支 16" xfId="36084"/>
    <cellStyle name="好_缺口县区测算(按2007支出增长25%测算)_19全县一般支 17" xfId="36085"/>
    <cellStyle name="好_缺口县区测算(按2007支出增长25%测算)_19全县一般支 18" xfId="36086"/>
    <cellStyle name="好_缺口县区测算(按2007支出增长25%测算)_19全县一般支 2" xfId="36087"/>
    <cellStyle name="好_缺口县区测算(按2007支出增长25%测算)_19全县一般支 3" xfId="36088"/>
    <cellStyle name="好_缺口县区测算(按2007支出增长25%测算)_19全县一般支 4" xfId="36089"/>
    <cellStyle name="好_缺口县区测算(按2007支出增长25%测算)_19全县一般支 5" xfId="36090"/>
    <cellStyle name="好_缺口县区测算(按2007支出增长25%测算)_19全县一般支 6" xfId="36091"/>
    <cellStyle name="好_缺口县区测算(按2007支出增长25%测算)_19全县一般支 7" xfId="36092"/>
    <cellStyle name="好_缺口县区测算(按2007支出增长25%测算)_19全县一般支 8" xfId="36093"/>
    <cellStyle name="好_缺口县区测算(按2007支出增长25%测算)_19全县一般支 9" xfId="36094"/>
    <cellStyle name="好_缺口县区测算(按2007支出增长25%测算)_Sheet3" xfId="36095"/>
    <cellStyle name="好_缺口县区测算(按2007支出增长25%测算)_Sheet3 10" xfId="36096"/>
    <cellStyle name="好_缺口县区测算(按2007支出增长25%测算)_Sheet3 11" xfId="36097"/>
    <cellStyle name="好_缺口县区测算(按2007支出增长25%测算)_Sheet3 12" xfId="36098"/>
    <cellStyle name="好_缺口县区测算(按2007支出增长25%测算)_Sheet3 13" xfId="36099"/>
    <cellStyle name="好_缺口县区测算(按2007支出增长25%测算)_Sheet3 14" xfId="36100"/>
    <cellStyle name="好_缺口县区测算(按2007支出增长25%测算)_Sheet3 15" xfId="36101"/>
    <cellStyle name="好_缺口县区测算(按2007支出增长25%测算)_Sheet3 16" xfId="36102"/>
    <cellStyle name="好_缺口县区测算(按2007支出增长25%测算)_Sheet3 17" xfId="36103"/>
    <cellStyle name="好_缺口县区测算(按2007支出增长25%测算)_Sheet3 18" xfId="36104"/>
    <cellStyle name="好_缺口县区测算(按2007支出增长25%测算)_Sheet3 2" xfId="36105"/>
    <cellStyle name="好_缺口县区测算(按2007支出增长25%测算)_Sheet3 3" xfId="36106"/>
    <cellStyle name="好_缺口县区测算(按2007支出增长25%测算)_Sheet3 4" xfId="36107"/>
    <cellStyle name="好_缺口县区测算(按2007支出增长25%测算)_Sheet3 5" xfId="36108"/>
    <cellStyle name="好_缺口县区测算(按2007支出增长25%测算)_Sheet3 6" xfId="36109"/>
    <cellStyle name="好_缺口县区测算(按2007支出增长25%测算)_Sheet3 7" xfId="36110"/>
    <cellStyle name="好_缺口县区测算(按2007支出增长25%测算)_Sheet3 8" xfId="36111"/>
    <cellStyle name="好_缺口县区测算(按2007支出增长25%测算)_Sheet3 9" xfId="36112"/>
    <cellStyle name="好_缺口县区测算(按2007支出增长25%测算)_古塔" xfId="36113"/>
    <cellStyle name="好_缺口县区测算(按2007支出增长25%测算)_义县" xfId="36114"/>
    <cellStyle name="好_缺口县区测算(按核定人数)" xfId="36115"/>
    <cellStyle name="好_缺口县区测算(按核定人数)_19基金转移支付表" xfId="36116"/>
    <cellStyle name="好_缺口县区测算(按核定人数)_19基金转移支付表 10" xfId="36117"/>
    <cellStyle name="好_缺口县区测算(按核定人数)_19基金转移支付表 11" xfId="36118"/>
    <cellStyle name="好_缺口县区测算(按核定人数)_19基金转移支付表 12" xfId="36119"/>
    <cellStyle name="好_缺口县区测算(按核定人数)_19基金转移支付表 13" xfId="36120"/>
    <cellStyle name="好_缺口县区测算(按核定人数)_19基金转移支付表 14" xfId="36121"/>
    <cellStyle name="好_缺口县区测算(按核定人数)_19基金转移支付表 15" xfId="36122"/>
    <cellStyle name="好_缺口县区测算(按核定人数)_19基金转移支付表 16" xfId="36123"/>
    <cellStyle name="好_缺口县区测算(按核定人数)_19基金转移支付表 17" xfId="36124"/>
    <cellStyle name="好_缺口县区测算(按核定人数)_19基金转移支付表 18" xfId="36125"/>
    <cellStyle name="好_缺口县区测算(按核定人数)_19基金转移支付表 2" xfId="36126"/>
    <cellStyle name="好_缺口县区测算(按核定人数)_19基金转移支付表 3" xfId="36127"/>
    <cellStyle name="好_缺口县区测算(按核定人数)_19基金转移支付表 4" xfId="36128"/>
    <cellStyle name="好_缺口县区测算(按核定人数)_19基金转移支付表 5" xfId="36129"/>
    <cellStyle name="好_缺口县区测算(按核定人数)_19基金转移支付表 6" xfId="36130"/>
    <cellStyle name="好_缺口县区测算(按核定人数)_19基金转移支付表 7" xfId="36131"/>
    <cellStyle name="好_缺口县区测算(按核定人数)_19基金转移支付表 8" xfId="36132"/>
    <cellStyle name="好_缺口县区测算(按核定人数)_19基金转移支付表 9" xfId="36133"/>
    <cellStyle name="好_缺口县区测算(按核定人数)_19全县一般支" xfId="36134"/>
    <cellStyle name="好_缺口县区测算(按核定人数)_19全县一般支 10" xfId="36135"/>
    <cellStyle name="好_缺口县区测算(按核定人数)_19全县一般支 11" xfId="36136"/>
    <cellStyle name="好_缺口县区测算(按核定人数)_19全县一般支 12" xfId="36137"/>
    <cellStyle name="好_缺口县区测算(按核定人数)_19全县一般支 13" xfId="36138"/>
    <cellStyle name="好_缺口县区测算(按核定人数)_19全县一般支 14" xfId="36139"/>
    <cellStyle name="好_缺口县区测算(按核定人数)_19全县一般支 15" xfId="36140"/>
    <cellStyle name="好_缺口县区测算(按核定人数)_19全县一般支 16" xfId="36141"/>
    <cellStyle name="好_缺口县区测算(按核定人数)_19全县一般支 17" xfId="36142"/>
    <cellStyle name="好_缺口县区测算(按核定人数)_19全县一般支 18" xfId="36143"/>
    <cellStyle name="好_缺口县区测算(按核定人数)_19全县一般支 2" xfId="36144"/>
    <cellStyle name="好_缺口县区测算(按核定人数)_19全县一般支 3" xfId="36145"/>
    <cellStyle name="好_缺口县区测算(按核定人数)_19全县一般支 4" xfId="36146"/>
    <cellStyle name="好_缺口县区测算(按核定人数)_19全县一般支 5" xfId="36147"/>
    <cellStyle name="好_缺口县区测算(按核定人数)_19全县一般支 6" xfId="36148"/>
    <cellStyle name="好_缺口县区测算(按核定人数)_19全县一般支 7" xfId="36149"/>
    <cellStyle name="好_缺口县区测算(按核定人数)_19全县一般支 8" xfId="36150"/>
    <cellStyle name="好_缺口县区测算(按核定人数)_19全县一般支 9" xfId="36151"/>
    <cellStyle name="好_缺口县区测算(按核定人数)_Sheet3" xfId="36152"/>
    <cellStyle name="好_缺口县区测算(按核定人数)_Sheet3 10" xfId="36153"/>
    <cellStyle name="好_缺口县区测算(按核定人数)_Sheet3 11" xfId="36154"/>
    <cellStyle name="好_缺口县区测算(按核定人数)_Sheet3 12" xfId="36155"/>
    <cellStyle name="好_缺口县区测算(按核定人数)_Sheet3 13" xfId="36156"/>
    <cellStyle name="好_缺口县区测算(按核定人数)_Sheet3 14" xfId="36157"/>
    <cellStyle name="好_缺口县区测算(按核定人数)_Sheet3 15" xfId="36158"/>
    <cellStyle name="好_缺口县区测算(按核定人数)_Sheet3 16" xfId="36159"/>
    <cellStyle name="好_缺口县区测算(按核定人数)_Sheet3 17" xfId="36160"/>
    <cellStyle name="好_缺口县区测算(按核定人数)_Sheet3 18" xfId="36161"/>
    <cellStyle name="好_缺口县区测算(按核定人数)_Sheet3 2" xfId="36162"/>
    <cellStyle name="好_缺口县区测算(按核定人数)_Sheet3 3" xfId="36163"/>
    <cellStyle name="好_缺口县区测算(按核定人数)_Sheet3 4" xfId="36164"/>
    <cellStyle name="好_缺口县区测算(按核定人数)_Sheet3 5" xfId="36165"/>
    <cellStyle name="好_缺口县区测算(按核定人数)_Sheet3 6" xfId="36166"/>
    <cellStyle name="好_缺口县区测算(按核定人数)_Sheet3 7" xfId="36167"/>
    <cellStyle name="好_缺口县区测算(按核定人数)_Sheet3 8" xfId="36168"/>
    <cellStyle name="好_缺口县区测算(按核定人数)_Sheet3 9" xfId="36169"/>
    <cellStyle name="好_缺口县区测算(按核定人数)_古塔" xfId="36170"/>
    <cellStyle name="好_缺口县区测算(按核定人数)_义县" xfId="36171"/>
    <cellStyle name="好_缺口县区测算(财政部标准)" xfId="36172"/>
    <cellStyle name="好_缺口县区测算(财政部标准)_19基金转移支付表" xfId="36173"/>
    <cellStyle name="好_缺口县区测算(财政部标准)_19基金转移支付表 10" xfId="36174"/>
    <cellStyle name="好_缺口县区测算(财政部标准)_19基金转移支付表 11" xfId="36175"/>
    <cellStyle name="好_缺口县区测算(财政部标准)_19基金转移支付表 12" xfId="36176"/>
    <cellStyle name="好_缺口县区测算(财政部标准)_19基金转移支付表 13" xfId="36177"/>
    <cellStyle name="好_缺口县区测算(财政部标准)_19基金转移支付表 14" xfId="36178"/>
    <cellStyle name="好_缺口县区测算(财政部标准)_19基金转移支付表 15" xfId="36179"/>
    <cellStyle name="好_缺口县区测算(财政部标准)_19基金转移支付表 16" xfId="36180"/>
    <cellStyle name="好_缺口县区测算(财政部标准)_19基金转移支付表 17" xfId="36181"/>
    <cellStyle name="好_缺口县区测算(财政部标准)_19基金转移支付表 18" xfId="36182"/>
    <cellStyle name="好_缺口县区测算(财政部标准)_19基金转移支付表 2" xfId="36183"/>
    <cellStyle name="好_缺口县区测算(财政部标准)_19基金转移支付表 3" xfId="36184"/>
    <cellStyle name="好_缺口县区测算(财政部标准)_19基金转移支付表 4" xfId="36185"/>
    <cellStyle name="好_缺口县区测算(财政部标准)_19基金转移支付表 5" xfId="36186"/>
    <cellStyle name="好_缺口县区测算(财政部标准)_19基金转移支付表 6" xfId="36187"/>
    <cellStyle name="好_缺口县区测算(财政部标准)_19基金转移支付表 7" xfId="36188"/>
    <cellStyle name="好_缺口县区测算(财政部标准)_19基金转移支付表 8" xfId="36189"/>
    <cellStyle name="好_缺口县区测算(财政部标准)_19基金转移支付表 9" xfId="36190"/>
    <cellStyle name="好_缺口县区测算(财政部标准)_19全县一般支" xfId="36191"/>
    <cellStyle name="好_缺口县区测算(财政部标准)_19全县一般支 10" xfId="36192"/>
    <cellStyle name="好_缺口县区测算(财政部标准)_19全县一般支 11" xfId="36193"/>
    <cellStyle name="好_缺口县区测算(财政部标准)_19全县一般支 12" xfId="36194"/>
    <cellStyle name="好_缺口县区测算(财政部标准)_19全县一般支 13" xfId="36195"/>
    <cellStyle name="好_缺口县区测算(财政部标准)_19全县一般支 14" xfId="36196"/>
    <cellStyle name="好_缺口县区测算(财政部标准)_19全县一般支 15" xfId="36197"/>
    <cellStyle name="好_缺口县区测算(财政部标准)_19全县一般支 16" xfId="36198"/>
    <cellStyle name="好_缺口县区测算(财政部标准)_19全县一般支 17" xfId="36199"/>
    <cellStyle name="好_缺口县区测算(财政部标准)_19全县一般支 18" xfId="36200"/>
    <cellStyle name="好_缺口县区测算(财政部标准)_19全县一般支 2" xfId="36201"/>
    <cellStyle name="好_缺口县区测算(财政部标准)_19全县一般支 3" xfId="36202"/>
    <cellStyle name="好_缺口县区测算(财政部标准)_19全县一般支 4" xfId="36203"/>
    <cellStyle name="好_缺口县区测算(财政部标准)_19全县一般支 5" xfId="36204"/>
    <cellStyle name="好_缺口县区测算(财政部标准)_19全县一般支 6" xfId="36205"/>
    <cellStyle name="好_缺口县区测算(财政部标准)_19全县一般支 7" xfId="36206"/>
    <cellStyle name="好_缺口县区测算(财政部标准)_19全县一般支 8" xfId="36207"/>
    <cellStyle name="好_缺口县区测算(财政部标准)_19全县一般支 9" xfId="36208"/>
    <cellStyle name="好_缺口县区测算(财政部标准)_Sheet3" xfId="36209"/>
    <cellStyle name="好_缺口县区测算(财政部标准)_Sheet3 10" xfId="36210"/>
    <cellStyle name="好_缺口县区测算(财政部标准)_Sheet3 11" xfId="36211"/>
    <cellStyle name="好_缺口县区测算(财政部标准)_Sheet3 12" xfId="36212"/>
    <cellStyle name="好_缺口县区测算(财政部标准)_Sheet3 13" xfId="36213"/>
    <cellStyle name="好_缺口县区测算(财政部标准)_Sheet3 14" xfId="36214"/>
    <cellStyle name="好_缺口县区测算(财政部标准)_Sheet3 15" xfId="36215"/>
    <cellStyle name="好_缺口县区测算(财政部标准)_Sheet3 16" xfId="36216"/>
    <cellStyle name="好_缺口县区测算(财政部标准)_Sheet3 17" xfId="36217"/>
    <cellStyle name="好_缺口县区测算(财政部标准)_Sheet3 18" xfId="36218"/>
    <cellStyle name="好_缺口县区测算(财政部标准)_Sheet3 2" xfId="36219"/>
    <cellStyle name="好_缺口县区测算(财政部标准)_Sheet3 3" xfId="36220"/>
    <cellStyle name="好_缺口县区测算(财政部标准)_Sheet3 4" xfId="36221"/>
    <cellStyle name="好_缺口县区测算(财政部标准)_Sheet3 5" xfId="36222"/>
    <cellStyle name="好_缺口县区测算(财政部标准)_Sheet3 6" xfId="36223"/>
    <cellStyle name="好_缺口县区测算(财政部标准)_Sheet3 7" xfId="36224"/>
    <cellStyle name="好_缺口县区测算(财政部标准)_Sheet3 8" xfId="36225"/>
    <cellStyle name="好_缺口县区测算(财政部标准)_Sheet3 9" xfId="36226"/>
    <cellStyle name="好_缺口县区测算(财政部标准)_古塔" xfId="36227"/>
    <cellStyle name="好_缺口县区测算(财政部标准)_义县" xfId="36228"/>
    <cellStyle name="好_缺口县区测算_19基金转移支付表" xfId="36229"/>
    <cellStyle name="好_缺口县区测算_19基金转移支付表 10" xfId="36230"/>
    <cellStyle name="好_缺口县区测算_19基金转移支付表 11" xfId="36231"/>
    <cellStyle name="好_缺口县区测算_19基金转移支付表 12" xfId="36232"/>
    <cellStyle name="好_缺口县区测算_19基金转移支付表 13" xfId="36233"/>
    <cellStyle name="好_缺口县区测算_19基金转移支付表 14" xfId="36234"/>
    <cellStyle name="好_缺口县区测算_19基金转移支付表 15" xfId="36235"/>
    <cellStyle name="好_缺口县区测算_19基金转移支付表 16" xfId="36236"/>
    <cellStyle name="好_缺口县区测算_19基金转移支付表 17" xfId="36237"/>
    <cellStyle name="好_缺口县区测算_19基金转移支付表 18" xfId="36238"/>
    <cellStyle name="好_缺口县区测算_19基金转移支付表 2" xfId="36239"/>
    <cellStyle name="好_缺口县区测算_19基金转移支付表 3" xfId="36240"/>
    <cellStyle name="好_缺口县区测算_19基金转移支付表 4" xfId="36241"/>
    <cellStyle name="好_缺口县区测算_19基金转移支付表 5" xfId="36242"/>
    <cellStyle name="好_缺口县区测算_19基金转移支付表 6" xfId="36243"/>
    <cellStyle name="好_缺口县区测算_19基金转移支付表 7" xfId="36244"/>
    <cellStyle name="好_缺口县区测算_19基金转移支付表 8" xfId="36245"/>
    <cellStyle name="好_缺口县区测算_19基金转移支付表 9" xfId="36246"/>
    <cellStyle name="好_缺口县区测算_19全县一般支" xfId="36247"/>
    <cellStyle name="好_缺口县区测算_19全县一般支 10" xfId="36248"/>
    <cellStyle name="好_缺口县区测算_19全县一般支 11" xfId="36249"/>
    <cellStyle name="好_缺口县区测算_19全县一般支 12" xfId="36250"/>
    <cellStyle name="好_缺口县区测算_19全县一般支 13" xfId="36251"/>
    <cellStyle name="好_缺口县区测算_19全县一般支 14" xfId="36252"/>
    <cellStyle name="好_缺口县区测算_19全县一般支 15" xfId="36253"/>
    <cellStyle name="好_缺口县区测算_19全县一般支 16" xfId="36254"/>
    <cellStyle name="好_缺口县区测算_19全县一般支 17" xfId="36255"/>
    <cellStyle name="好_缺口县区测算_19全县一般支 18" xfId="36256"/>
    <cellStyle name="好_缺口县区测算_19全县一般支 2" xfId="36257"/>
    <cellStyle name="好_缺口县区测算_19全县一般支 3" xfId="36258"/>
    <cellStyle name="好_缺口县区测算_19全县一般支 4" xfId="36259"/>
    <cellStyle name="好_缺口县区测算_19全县一般支 5" xfId="36260"/>
    <cellStyle name="好_缺口县区测算_19全县一般支 6" xfId="36261"/>
    <cellStyle name="好_缺口县区测算_19全县一般支 7" xfId="36262"/>
    <cellStyle name="好_缺口县区测算_19全县一般支 8" xfId="36263"/>
    <cellStyle name="好_缺口县区测算_19全县一般支 9" xfId="36264"/>
    <cellStyle name="好_缺口县区测算_Sheet3" xfId="36265"/>
    <cellStyle name="好_缺口县区测算_Sheet3 10" xfId="36266"/>
    <cellStyle name="好_缺口县区测算_Sheet3 11" xfId="36267"/>
    <cellStyle name="好_缺口县区测算_Sheet3 12" xfId="36268"/>
    <cellStyle name="好_缺口县区测算_Sheet3 13" xfId="36269"/>
    <cellStyle name="好_缺口县区测算_Sheet3 14" xfId="36270"/>
    <cellStyle name="好_缺口县区测算_Sheet3 15" xfId="36271"/>
    <cellStyle name="好_缺口县区测算_Sheet3 16" xfId="36272"/>
    <cellStyle name="好_缺口县区测算_Sheet3 17" xfId="36273"/>
    <cellStyle name="好_缺口县区测算_Sheet3 18" xfId="36274"/>
    <cellStyle name="好_缺口县区测算_Sheet3 2" xfId="36275"/>
    <cellStyle name="好_缺口县区测算_Sheet3 3" xfId="36276"/>
    <cellStyle name="好_缺口县区测算_Sheet3 4" xfId="36277"/>
    <cellStyle name="好_缺口县区测算_Sheet3 5" xfId="36278"/>
    <cellStyle name="好_缺口县区测算_Sheet3 6" xfId="36279"/>
    <cellStyle name="好_缺口县区测算_Sheet3 7" xfId="36280"/>
    <cellStyle name="好_缺口县区测算_Sheet3 8" xfId="36281"/>
    <cellStyle name="好_缺口县区测算_Sheet3 9" xfId="36282"/>
    <cellStyle name="好_缺口县区测算_古塔" xfId="36283"/>
    <cellStyle name="好_缺口县区测算_义县" xfId="36284"/>
    <cellStyle name="好_人员工资和公用经费" xfId="36285"/>
    <cellStyle name="好_人员工资和公用经费_19基金转移支付表" xfId="36286"/>
    <cellStyle name="好_人员工资和公用经费_19基金转移支付表 10" xfId="36287"/>
    <cellStyle name="好_人员工资和公用经费_19基金转移支付表 11" xfId="36288"/>
    <cellStyle name="好_人员工资和公用经费_19基金转移支付表 12" xfId="36289"/>
    <cellStyle name="好_人员工资和公用经费_19基金转移支付表 13" xfId="36290"/>
    <cellStyle name="好_人员工资和公用经费_19基金转移支付表 14" xfId="36291"/>
    <cellStyle name="好_人员工资和公用经费_19基金转移支付表 15" xfId="36292"/>
    <cellStyle name="好_人员工资和公用经费_19基金转移支付表 16" xfId="36293"/>
    <cellStyle name="好_人员工资和公用经费_19基金转移支付表 17" xfId="36294"/>
    <cellStyle name="好_人员工资和公用经费_19基金转移支付表 18" xfId="36295"/>
    <cellStyle name="好_人员工资和公用经费_19基金转移支付表 2" xfId="36296"/>
    <cellStyle name="好_人员工资和公用经费_19基金转移支付表 3" xfId="36297"/>
    <cellStyle name="好_人员工资和公用经费_19基金转移支付表 4" xfId="36298"/>
    <cellStyle name="好_人员工资和公用经费_19基金转移支付表 5" xfId="36299"/>
    <cellStyle name="好_人员工资和公用经费_19基金转移支付表 6" xfId="36300"/>
    <cellStyle name="好_人员工资和公用经费_19基金转移支付表 7" xfId="36301"/>
    <cellStyle name="好_人员工资和公用经费_19基金转移支付表 8" xfId="36302"/>
    <cellStyle name="好_人员工资和公用经费_19基金转移支付表 9" xfId="36303"/>
    <cellStyle name="好_人员工资和公用经费_19全县一般支" xfId="36304"/>
    <cellStyle name="好_人员工资和公用经费_19全县一般支 10" xfId="36305"/>
    <cellStyle name="好_人员工资和公用经费_19全县一般支 11" xfId="36306"/>
    <cellStyle name="好_人员工资和公用经费_19全县一般支 12" xfId="36307"/>
    <cellStyle name="好_人员工资和公用经费_19全县一般支 13" xfId="36308"/>
    <cellStyle name="好_人员工资和公用经费_19全县一般支 14" xfId="36309"/>
    <cellStyle name="好_人员工资和公用经费_19全县一般支 15" xfId="36310"/>
    <cellStyle name="好_人员工资和公用经费_19全县一般支 16" xfId="36311"/>
    <cellStyle name="好_人员工资和公用经费_19全县一般支 17" xfId="36312"/>
    <cellStyle name="好_人员工资和公用经费_19全县一般支 18" xfId="36313"/>
    <cellStyle name="好_人员工资和公用经费_19全县一般支 2" xfId="36314"/>
    <cellStyle name="好_人员工资和公用经费_19全县一般支 3" xfId="36315"/>
    <cellStyle name="好_人员工资和公用经费_19全县一般支 4" xfId="36316"/>
    <cellStyle name="好_人员工资和公用经费_19全县一般支 5" xfId="36317"/>
    <cellStyle name="好_人员工资和公用经费_19全县一般支 6" xfId="36318"/>
    <cellStyle name="好_人员工资和公用经费_19全县一般支 7" xfId="36319"/>
    <cellStyle name="好_人员工资和公用经费_19全县一般支 8" xfId="36320"/>
    <cellStyle name="好_人员工资和公用经费_19全县一般支 9" xfId="36321"/>
    <cellStyle name="好_人员工资和公用经费_Sheet3" xfId="36322"/>
    <cellStyle name="好_人员工资和公用经费_Sheet3 10" xfId="36323"/>
    <cellStyle name="好_人员工资和公用经费_Sheet3 11" xfId="36324"/>
    <cellStyle name="好_人员工资和公用经费_Sheet3 12" xfId="36325"/>
    <cellStyle name="好_人员工资和公用经费_Sheet3 13" xfId="36326"/>
    <cellStyle name="好_人员工资和公用经费_Sheet3 14" xfId="36327"/>
    <cellStyle name="好_人员工资和公用经费_Sheet3 15" xfId="36328"/>
    <cellStyle name="好_人员工资和公用经费_Sheet3 16" xfId="36329"/>
    <cellStyle name="好_人员工资和公用经费_Sheet3 17" xfId="36330"/>
    <cellStyle name="好_人员工资和公用经费_Sheet3 18" xfId="36331"/>
    <cellStyle name="好_人员工资和公用经费_Sheet3 2" xfId="36332"/>
    <cellStyle name="好_人员工资和公用经费_Sheet3 3" xfId="36333"/>
    <cellStyle name="好_人员工资和公用经费_Sheet3 4" xfId="36334"/>
    <cellStyle name="好_人员工资和公用经费_Sheet3 5" xfId="36335"/>
    <cellStyle name="好_人员工资和公用经费_Sheet3 6" xfId="36336"/>
    <cellStyle name="好_人员工资和公用经费_Sheet3 7" xfId="36337"/>
    <cellStyle name="好_人员工资和公用经费_Sheet3 8" xfId="36338"/>
    <cellStyle name="好_人员工资和公用经费_Sheet3 9" xfId="36339"/>
    <cellStyle name="好_人员工资和公用经费_古塔" xfId="36340"/>
    <cellStyle name="好_人员工资和公用经费_义县" xfId="36341"/>
    <cellStyle name="好_人员工资和公用经费2" xfId="36342"/>
    <cellStyle name="好_人员工资和公用经费2_19基金转移支付表" xfId="36343"/>
    <cellStyle name="好_人员工资和公用经费2_19基金转移支付表 10" xfId="36344"/>
    <cellStyle name="好_人员工资和公用经费2_19基金转移支付表 11" xfId="36345"/>
    <cellStyle name="好_人员工资和公用经费2_19基金转移支付表 12" xfId="36346"/>
    <cellStyle name="好_人员工资和公用经费2_19基金转移支付表 13" xfId="36347"/>
    <cellStyle name="好_人员工资和公用经费2_19基金转移支付表 14" xfId="36348"/>
    <cellStyle name="好_人员工资和公用经费2_19基金转移支付表 15" xfId="36349"/>
    <cellStyle name="好_人员工资和公用经费2_19基金转移支付表 16" xfId="36350"/>
    <cellStyle name="好_人员工资和公用经费2_19基金转移支付表 17" xfId="36351"/>
    <cellStyle name="好_人员工资和公用经费2_19基金转移支付表 18" xfId="36352"/>
    <cellStyle name="好_人员工资和公用经费2_19基金转移支付表 2" xfId="36353"/>
    <cellStyle name="好_人员工资和公用经费2_19基金转移支付表 3" xfId="36354"/>
    <cellStyle name="好_人员工资和公用经费2_19基金转移支付表 4" xfId="36355"/>
    <cellStyle name="好_人员工资和公用经费2_19基金转移支付表 5" xfId="36356"/>
    <cellStyle name="好_人员工资和公用经费2_19基金转移支付表 6" xfId="36357"/>
    <cellStyle name="好_人员工资和公用经费2_19基金转移支付表 7" xfId="36358"/>
    <cellStyle name="好_人员工资和公用经费2_19基金转移支付表 8" xfId="36359"/>
    <cellStyle name="好_人员工资和公用经费2_19基金转移支付表 9" xfId="36360"/>
    <cellStyle name="好_人员工资和公用经费2_19全县一般支" xfId="36361"/>
    <cellStyle name="好_人员工资和公用经费2_19全县一般支 10" xfId="36362"/>
    <cellStyle name="好_人员工资和公用经费2_19全县一般支 11" xfId="36363"/>
    <cellStyle name="好_人员工资和公用经费2_19全县一般支 12" xfId="36364"/>
    <cellStyle name="好_人员工资和公用经费2_19全县一般支 13" xfId="36365"/>
    <cellStyle name="好_人员工资和公用经费2_19全县一般支 14" xfId="36366"/>
    <cellStyle name="好_人员工资和公用经费2_19全县一般支 15" xfId="36367"/>
    <cellStyle name="好_人员工资和公用经费2_19全县一般支 16" xfId="36368"/>
    <cellStyle name="好_人员工资和公用经费2_19全县一般支 17" xfId="36369"/>
    <cellStyle name="好_人员工资和公用经费2_19全县一般支 18" xfId="36370"/>
    <cellStyle name="好_人员工资和公用经费2_19全县一般支 2" xfId="36371"/>
    <cellStyle name="好_人员工资和公用经费2_19全县一般支 3" xfId="36372"/>
    <cellStyle name="好_人员工资和公用经费2_19全县一般支 4" xfId="36373"/>
    <cellStyle name="好_人员工资和公用经费2_19全县一般支 5" xfId="36374"/>
    <cellStyle name="好_人员工资和公用经费2_19全县一般支 6" xfId="36375"/>
    <cellStyle name="好_人员工资和公用经费2_19全县一般支 7" xfId="36376"/>
    <cellStyle name="好_人员工资和公用经费2_19全县一般支 8" xfId="36377"/>
    <cellStyle name="好_人员工资和公用经费2_19全县一般支 9" xfId="36378"/>
    <cellStyle name="好_人员工资和公用经费2_Sheet3" xfId="36379"/>
    <cellStyle name="好_人员工资和公用经费2_Sheet3 10" xfId="36380"/>
    <cellStyle name="好_人员工资和公用经费2_Sheet3 11" xfId="36381"/>
    <cellStyle name="好_人员工资和公用经费2_Sheet3 12" xfId="36382"/>
    <cellStyle name="好_人员工资和公用经费2_Sheet3 13" xfId="36383"/>
    <cellStyle name="好_人员工资和公用经费2_Sheet3 14" xfId="36384"/>
    <cellStyle name="好_人员工资和公用经费2_Sheet3 15" xfId="36385"/>
    <cellStyle name="好_人员工资和公用经费2_Sheet3 16" xfId="36386"/>
    <cellStyle name="好_人员工资和公用经费2_Sheet3 17" xfId="36387"/>
    <cellStyle name="好_人员工资和公用经费2_Sheet3 18" xfId="36388"/>
    <cellStyle name="好_人员工资和公用经费2_Sheet3 2" xfId="36389"/>
    <cellStyle name="好_人员工资和公用经费2_Sheet3 3" xfId="36390"/>
    <cellStyle name="好_人员工资和公用经费2_Sheet3 4" xfId="36391"/>
    <cellStyle name="好_人员工资和公用经费2_Sheet3 5" xfId="36392"/>
    <cellStyle name="好_人员工资和公用经费2_Sheet3 6" xfId="36393"/>
    <cellStyle name="好_人员工资和公用经费2_Sheet3 7" xfId="36394"/>
    <cellStyle name="好_人员工资和公用经费2_Sheet3 8" xfId="36395"/>
    <cellStyle name="好_人员工资和公用经费2_Sheet3 9" xfId="36396"/>
    <cellStyle name="好_人员工资和公用经费2_古塔" xfId="36397"/>
    <cellStyle name="好_人员工资和公用经费2_义县" xfId="36398"/>
    <cellStyle name="好_人员工资和公用经费3" xfId="36399"/>
    <cellStyle name="好_人员工资和公用经费3_19基金转移支付表" xfId="36400"/>
    <cellStyle name="好_人员工资和公用经费3_19基金转移支付表 10" xfId="36401"/>
    <cellStyle name="好_人员工资和公用经费3_19基金转移支付表 11" xfId="36402"/>
    <cellStyle name="好_人员工资和公用经费3_19基金转移支付表 12" xfId="36403"/>
    <cellStyle name="好_人员工资和公用经费3_19基金转移支付表 13" xfId="36404"/>
    <cellStyle name="好_人员工资和公用经费3_19基金转移支付表 14" xfId="36405"/>
    <cellStyle name="好_人员工资和公用经费3_19基金转移支付表 15" xfId="36406"/>
    <cellStyle name="好_人员工资和公用经费3_19基金转移支付表 16" xfId="36407"/>
    <cellStyle name="好_人员工资和公用经费3_19基金转移支付表 17" xfId="36408"/>
    <cellStyle name="好_人员工资和公用经费3_19基金转移支付表 18" xfId="36409"/>
    <cellStyle name="好_人员工资和公用经费3_19基金转移支付表 2" xfId="36410"/>
    <cellStyle name="好_人员工资和公用经费3_19基金转移支付表 3" xfId="36411"/>
    <cellStyle name="好_人员工资和公用经费3_19基金转移支付表 4" xfId="36412"/>
    <cellStyle name="好_人员工资和公用经费3_19基金转移支付表 5" xfId="36413"/>
    <cellStyle name="好_人员工资和公用经费3_19基金转移支付表 6" xfId="36414"/>
    <cellStyle name="好_人员工资和公用经费3_19基金转移支付表 7" xfId="36415"/>
    <cellStyle name="好_人员工资和公用经费3_19基金转移支付表 8" xfId="36416"/>
    <cellStyle name="好_人员工资和公用经费3_19基金转移支付表 9" xfId="36417"/>
    <cellStyle name="好_人员工资和公用经费3_19全县一般支" xfId="36418"/>
    <cellStyle name="好_人员工资和公用经费3_19全县一般支 10" xfId="36419"/>
    <cellStyle name="好_人员工资和公用经费3_19全县一般支 11" xfId="36420"/>
    <cellStyle name="好_人员工资和公用经费3_19全县一般支 12" xfId="36421"/>
    <cellStyle name="好_人员工资和公用经费3_19全县一般支 13" xfId="36422"/>
    <cellStyle name="好_人员工资和公用经费3_19全县一般支 14" xfId="36423"/>
    <cellStyle name="好_人员工资和公用经费3_19全县一般支 15" xfId="36424"/>
    <cellStyle name="好_人员工资和公用经费3_19全县一般支 16" xfId="36425"/>
    <cellStyle name="好_人员工资和公用经费3_19全县一般支 17" xfId="36426"/>
    <cellStyle name="好_人员工资和公用经费3_19全县一般支 18" xfId="36427"/>
    <cellStyle name="好_人员工资和公用经费3_19全县一般支 2" xfId="36428"/>
    <cellStyle name="好_人员工资和公用经费3_19全县一般支 3" xfId="36429"/>
    <cellStyle name="好_人员工资和公用经费3_19全县一般支 4" xfId="36430"/>
    <cellStyle name="好_人员工资和公用经费3_19全县一般支 5" xfId="36431"/>
    <cellStyle name="好_人员工资和公用经费3_19全县一般支 6" xfId="36432"/>
    <cellStyle name="好_人员工资和公用经费3_19全县一般支 7" xfId="36433"/>
    <cellStyle name="好_人员工资和公用经费3_19全县一般支 8" xfId="36434"/>
    <cellStyle name="好_人员工资和公用经费3_19全县一般支 9" xfId="36435"/>
    <cellStyle name="好_人员工资和公用经费3_Sheet3" xfId="36436"/>
    <cellStyle name="好_人员工资和公用经费3_Sheet3 10" xfId="36437"/>
    <cellStyle name="好_人员工资和公用经费3_Sheet3 11" xfId="36438"/>
    <cellStyle name="好_人员工资和公用经费3_Sheet3 12" xfId="36439"/>
    <cellStyle name="好_人员工资和公用经费3_Sheet3 13" xfId="36440"/>
    <cellStyle name="好_人员工资和公用经费3_Sheet3 14" xfId="36441"/>
    <cellStyle name="好_人员工资和公用经费3_Sheet3 15" xfId="36442"/>
    <cellStyle name="好_人员工资和公用经费3_Sheet3 16" xfId="36443"/>
    <cellStyle name="好_人员工资和公用经费3_Sheet3 17" xfId="36444"/>
    <cellStyle name="好_人员工资和公用经费3_Sheet3 18" xfId="36445"/>
    <cellStyle name="好_人员工资和公用经费3_Sheet3 2" xfId="36446"/>
    <cellStyle name="好_人员工资和公用经费3_Sheet3 3" xfId="36447"/>
    <cellStyle name="好_人员工资和公用经费3_Sheet3 4" xfId="36448"/>
    <cellStyle name="好_人员工资和公用经费3_Sheet3 5" xfId="36449"/>
    <cellStyle name="好_人员工资和公用经费3_Sheet3 6" xfId="36450"/>
    <cellStyle name="好_人员工资和公用经费3_Sheet3 7" xfId="36451"/>
    <cellStyle name="好_人员工资和公用经费3_Sheet3 8" xfId="36452"/>
    <cellStyle name="好_人员工资和公用经费3_Sheet3 9" xfId="36453"/>
    <cellStyle name="好_人员工资和公用经费3_古塔" xfId="36454"/>
    <cellStyle name="好_人员工资和公用经费3_义县" xfId="36455"/>
    <cellStyle name="好_山东省民生支出标准" xfId="36456"/>
    <cellStyle name="好_山东省民生支出标准_19基金转移支付表" xfId="36457"/>
    <cellStyle name="好_山东省民生支出标准_19基金转移支付表 10" xfId="36458"/>
    <cellStyle name="好_山东省民生支出标准_19基金转移支付表 11" xfId="36459"/>
    <cellStyle name="好_山东省民生支出标准_19基金转移支付表 12" xfId="36460"/>
    <cellStyle name="好_山东省民生支出标准_19基金转移支付表 13" xfId="36461"/>
    <cellStyle name="好_山东省民生支出标准_19基金转移支付表 14" xfId="36462"/>
    <cellStyle name="好_山东省民生支出标准_19基金转移支付表 15" xfId="36463"/>
    <cellStyle name="好_山东省民生支出标准_19基金转移支付表 16" xfId="36464"/>
    <cellStyle name="好_山东省民生支出标准_19基金转移支付表 17" xfId="36465"/>
    <cellStyle name="好_山东省民生支出标准_19基金转移支付表 18" xfId="36466"/>
    <cellStyle name="好_山东省民生支出标准_19基金转移支付表 2" xfId="36467"/>
    <cellStyle name="好_山东省民生支出标准_19基金转移支付表 3" xfId="36468"/>
    <cellStyle name="好_山东省民生支出标准_19基金转移支付表 4" xfId="36469"/>
    <cellStyle name="好_山东省民生支出标准_19基金转移支付表 5" xfId="36470"/>
    <cellStyle name="好_山东省民生支出标准_19基金转移支付表 6" xfId="36471"/>
    <cellStyle name="好_山东省民生支出标准_19基金转移支付表 7" xfId="36472"/>
    <cellStyle name="好_山东省民生支出标准_19基金转移支付表 8" xfId="36473"/>
    <cellStyle name="好_山东省民生支出标准_19基金转移支付表 9" xfId="36474"/>
    <cellStyle name="好_山东省民生支出标准_19全县一般支" xfId="36475"/>
    <cellStyle name="好_山东省民生支出标准_19全县一般支 10" xfId="36476"/>
    <cellStyle name="好_山东省民生支出标准_19全县一般支 11" xfId="36477"/>
    <cellStyle name="好_山东省民生支出标准_19全县一般支 12" xfId="36478"/>
    <cellStyle name="好_山东省民生支出标准_19全县一般支 13" xfId="36479"/>
    <cellStyle name="好_山东省民生支出标准_19全县一般支 14" xfId="36480"/>
    <cellStyle name="好_山东省民生支出标准_19全县一般支 15" xfId="36481"/>
    <cellStyle name="好_山东省民生支出标准_19全县一般支 16" xfId="36482"/>
    <cellStyle name="好_山东省民生支出标准_19全县一般支 17" xfId="36483"/>
    <cellStyle name="好_山东省民生支出标准_19全县一般支 18" xfId="36484"/>
    <cellStyle name="好_山东省民生支出标准_19全县一般支 2" xfId="36485"/>
    <cellStyle name="好_山东省民生支出标准_19全县一般支 3" xfId="36486"/>
    <cellStyle name="好_山东省民生支出标准_19全县一般支 4" xfId="36487"/>
    <cellStyle name="好_山东省民生支出标准_19全县一般支 5" xfId="36488"/>
    <cellStyle name="好_山东省民生支出标准_19全县一般支 6" xfId="36489"/>
    <cellStyle name="好_山东省民生支出标准_19全县一般支 7" xfId="36490"/>
    <cellStyle name="好_山东省民生支出标准_19全县一般支 8" xfId="36491"/>
    <cellStyle name="好_山东省民生支出标准_19全县一般支 9" xfId="36492"/>
    <cellStyle name="好_山东省民生支出标准_Sheet3" xfId="36493"/>
    <cellStyle name="好_山东省民生支出标准_Sheet3 10" xfId="36494"/>
    <cellStyle name="好_山东省民生支出标准_Sheet3 11" xfId="36495"/>
    <cellStyle name="好_山东省民生支出标准_Sheet3 12" xfId="36496"/>
    <cellStyle name="好_山东省民生支出标准_Sheet3 13" xfId="36497"/>
    <cellStyle name="好_山东省民生支出标准_Sheet3 14" xfId="36498"/>
    <cellStyle name="好_山东省民生支出标准_Sheet3 15" xfId="36499"/>
    <cellStyle name="好_山东省民生支出标准_Sheet3 16" xfId="36500"/>
    <cellStyle name="好_山东省民生支出标准_Sheet3 17" xfId="36501"/>
    <cellStyle name="好_山东省民生支出标准_Sheet3 18" xfId="36502"/>
    <cellStyle name="好_山东省民生支出标准_Sheet3 2" xfId="36503"/>
    <cellStyle name="好_山东省民生支出标准_Sheet3 3" xfId="36504"/>
    <cellStyle name="好_山东省民生支出标准_Sheet3 4" xfId="36505"/>
    <cellStyle name="好_山东省民生支出标准_Sheet3 5" xfId="36506"/>
    <cellStyle name="好_山东省民生支出标准_Sheet3 6" xfId="36507"/>
    <cellStyle name="好_山东省民生支出标准_Sheet3 7" xfId="36508"/>
    <cellStyle name="好_山东省民生支出标准_Sheet3 8" xfId="36509"/>
    <cellStyle name="好_山东省民生支出标准_Sheet3 9" xfId="36510"/>
    <cellStyle name="好_山东省民生支出标准_古塔" xfId="36511"/>
    <cellStyle name="好_山东省民生支出标准_义县" xfId="36512"/>
    <cellStyle name="好_沈阳" xfId="36513"/>
    <cellStyle name="好_市辖区测算20080510" xfId="36514"/>
    <cellStyle name="好_市辖区测算20080510_19基金转移支付表" xfId="36515"/>
    <cellStyle name="好_市辖区测算20080510_19基金转移支付表 10" xfId="36516"/>
    <cellStyle name="好_市辖区测算20080510_19基金转移支付表 11" xfId="36517"/>
    <cellStyle name="好_市辖区测算20080510_19基金转移支付表 12" xfId="36518"/>
    <cellStyle name="好_市辖区测算20080510_19基金转移支付表 13" xfId="36519"/>
    <cellStyle name="好_市辖区测算20080510_19基金转移支付表 14" xfId="36520"/>
    <cellStyle name="好_市辖区测算20080510_19基金转移支付表 15" xfId="36521"/>
    <cellStyle name="好_市辖区测算20080510_19基金转移支付表 16" xfId="36522"/>
    <cellStyle name="好_市辖区测算20080510_19基金转移支付表 17" xfId="36523"/>
    <cellStyle name="好_市辖区测算20080510_19基金转移支付表 18" xfId="36524"/>
    <cellStyle name="好_市辖区测算20080510_19基金转移支付表 2" xfId="36525"/>
    <cellStyle name="好_市辖区测算20080510_19基金转移支付表 3" xfId="36526"/>
    <cellStyle name="好_市辖区测算20080510_19基金转移支付表 4" xfId="36527"/>
    <cellStyle name="好_市辖区测算20080510_19基金转移支付表 5" xfId="36528"/>
    <cellStyle name="好_市辖区测算20080510_19基金转移支付表 6" xfId="36529"/>
    <cellStyle name="好_市辖区测算20080510_19基金转移支付表 7" xfId="36530"/>
    <cellStyle name="好_市辖区测算20080510_19基金转移支付表 8" xfId="36531"/>
    <cellStyle name="好_市辖区测算20080510_19基金转移支付表 9" xfId="36532"/>
    <cellStyle name="好_市辖区测算20080510_19全县一般支" xfId="36533"/>
    <cellStyle name="好_市辖区测算20080510_19全县一般支 10" xfId="36534"/>
    <cellStyle name="好_市辖区测算20080510_19全县一般支 11" xfId="36535"/>
    <cellStyle name="好_市辖区测算20080510_19全县一般支 12" xfId="36536"/>
    <cellStyle name="好_市辖区测算20080510_19全县一般支 13" xfId="36537"/>
    <cellStyle name="好_市辖区测算20080510_19全县一般支 14" xfId="36538"/>
    <cellStyle name="好_市辖区测算20080510_19全县一般支 15" xfId="36539"/>
    <cellStyle name="好_市辖区测算20080510_19全县一般支 16" xfId="36540"/>
    <cellStyle name="好_市辖区测算20080510_19全县一般支 17" xfId="36541"/>
    <cellStyle name="好_市辖区测算20080510_19全县一般支 18" xfId="36542"/>
    <cellStyle name="好_市辖区测算20080510_19全县一般支 2" xfId="36543"/>
    <cellStyle name="好_市辖区测算20080510_19全县一般支 3" xfId="36544"/>
    <cellStyle name="好_市辖区测算20080510_19全县一般支 4" xfId="36545"/>
    <cellStyle name="好_市辖区测算20080510_19全县一般支 5" xfId="36546"/>
    <cellStyle name="好_市辖区测算20080510_19全县一般支 6" xfId="36547"/>
    <cellStyle name="好_市辖区测算20080510_19全县一般支 7" xfId="36548"/>
    <cellStyle name="好_市辖区测算20080510_19全县一般支 8" xfId="36549"/>
    <cellStyle name="好_市辖区测算20080510_19全县一般支 9" xfId="36550"/>
    <cellStyle name="好_市辖区测算20080510_Sheet3" xfId="36551"/>
    <cellStyle name="好_市辖区测算20080510_Sheet3 10" xfId="36552"/>
    <cellStyle name="好_市辖区测算20080510_Sheet3 11" xfId="36553"/>
    <cellStyle name="好_市辖区测算20080510_Sheet3 12" xfId="36554"/>
    <cellStyle name="好_市辖区测算20080510_Sheet3 13" xfId="36555"/>
    <cellStyle name="好_市辖区测算20080510_Sheet3 14" xfId="36556"/>
    <cellStyle name="好_市辖区测算20080510_Sheet3 15" xfId="36557"/>
    <cellStyle name="好_市辖区测算20080510_Sheet3 16" xfId="36558"/>
    <cellStyle name="好_市辖区测算20080510_Sheet3 17" xfId="36559"/>
    <cellStyle name="好_市辖区测算20080510_Sheet3 18" xfId="36560"/>
    <cellStyle name="好_市辖区测算20080510_Sheet3 2" xfId="36561"/>
    <cellStyle name="好_市辖区测算20080510_Sheet3 3" xfId="36562"/>
    <cellStyle name="好_市辖区测算20080510_Sheet3 4" xfId="36563"/>
    <cellStyle name="好_市辖区测算20080510_Sheet3 5" xfId="36564"/>
    <cellStyle name="好_市辖区测算20080510_Sheet3 6" xfId="36565"/>
    <cellStyle name="好_市辖区测算20080510_Sheet3 7" xfId="36566"/>
    <cellStyle name="好_市辖区测算20080510_Sheet3 8" xfId="36567"/>
    <cellStyle name="好_市辖区测算20080510_Sheet3 9" xfId="36568"/>
    <cellStyle name="好_市辖区测算20080510_不含人员经费系数" xfId="36569"/>
    <cellStyle name="好_市辖区测算20080510_不含人员经费系数_19基金转移支付表" xfId="36570"/>
    <cellStyle name="好_市辖区测算20080510_不含人员经费系数_19基金转移支付表 10" xfId="36571"/>
    <cellStyle name="好_市辖区测算20080510_不含人员经费系数_19基金转移支付表 11" xfId="36572"/>
    <cellStyle name="好_市辖区测算20080510_不含人员经费系数_19基金转移支付表 12" xfId="36573"/>
    <cellStyle name="好_市辖区测算20080510_不含人员经费系数_19基金转移支付表 13" xfId="36574"/>
    <cellStyle name="好_市辖区测算20080510_不含人员经费系数_19基金转移支付表 14" xfId="36575"/>
    <cellStyle name="好_市辖区测算20080510_不含人员经费系数_19基金转移支付表 15" xfId="36576"/>
    <cellStyle name="好_市辖区测算20080510_不含人员经费系数_19基金转移支付表 16" xfId="36577"/>
    <cellStyle name="好_市辖区测算20080510_不含人员经费系数_19基金转移支付表 17" xfId="36578"/>
    <cellStyle name="好_市辖区测算20080510_不含人员经费系数_19基金转移支付表 18" xfId="36579"/>
    <cellStyle name="好_市辖区测算20080510_不含人员经费系数_19基金转移支付表 2" xfId="36580"/>
    <cellStyle name="好_市辖区测算20080510_不含人员经费系数_19基金转移支付表 3" xfId="36581"/>
    <cellStyle name="好_市辖区测算20080510_不含人员经费系数_19基金转移支付表 4" xfId="36582"/>
    <cellStyle name="好_市辖区测算20080510_不含人员经费系数_19基金转移支付表 5" xfId="36583"/>
    <cellStyle name="好_市辖区测算20080510_不含人员经费系数_19基金转移支付表 6" xfId="36584"/>
    <cellStyle name="好_市辖区测算20080510_不含人员经费系数_19基金转移支付表 7" xfId="36585"/>
    <cellStyle name="好_市辖区测算20080510_不含人员经费系数_19基金转移支付表 8" xfId="36586"/>
    <cellStyle name="好_市辖区测算20080510_不含人员经费系数_19基金转移支付表 9" xfId="36587"/>
    <cellStyle name="好_市辖区测算20080510_不含人员经费系数_19全县一般支" xfId="36588"/>
    <cellStyle name="好_市辖区测算20080510_不含人员经费系数_19全县一般支 10" xfId="36589"/>
    <cellStyle name="好_市辖区测算20080510_不含人员经费系数_19全县一般支 11" xfId="36590"/>
    <cellStyle name="好_市辖区测算20080510_不含人员经费系数_19全县一般支 12" xfId="36591"/>
    <cellStyle name="好_市辖区测算20080510_不含人员经费系数_19全县一般支 13" xfId="36592"/>
    <cellStyle name="好_市辖区测算20080510_不含人员经费系数_19全县一般支 14" xfId="36593"/>
    <cellStyle name="好_市辖区测算20080510_不含人员经费系数_19全县一般支 15" xfId="36594"/>
    <cellStyle name="好_市辖区测算20080510_不含人员经费系数_19全县一般支 16" xfId="36595"/>
    <cellStyle name="好_市辖区测算20080510_不含人员经费系数_19全县一般支 17" xfId="36596"/>
    <cellStyle name="好_市辖区测算20080510_不含人员经费系数_19全县一般支 18" xfId="36597"/>
    <cellStyle name="好_市辖区测算20080510_不含人员经费系数_19全县一般支 2" xfId="36598"/>
    <cellStyle name="好_市辖区测算20080510_不含人员经费系数_19全县一般支 3" xfId="36599"/>
    <cellStyle name="好_市辖区测算20080510_不含人员经费系数_19全县一般支 4" xfId="36600"/>
    <cellStyle name="好_市辖区测算20080510_不含人员经费系数_19全县一般支 5" xfId="36601"/>
    <cellStyle name="好_市辖区测算20080510_不含人员经费系数_19全县一般支 6" xfId="36602"/>
    <cellStyle name="好_市辖区测算20080510_不含人员经费系数_19全县一般支 7" xfId="36603"/>
    <cellStyle name="好_市辖区测算20080510_不含人员经费系数_19全县一般支 8" xfId="36604"/>
    <cellStyle name="好_市辖区测算20080510_不含人员经费系数_19全县一般支 9" xfId="36605"/>
    <cellStyle name="好_市辖区测算20080510_不含人员经费系数_Sheet3" xfId="36606"/>
    <cellStyle name="好_市辖区测算20080510_不含人员经费系数_Sheet3 10" xfId="36607"/>
    <cellStyle name="好_市辖区测算20080510_不含人员经费系数_Sheet3 11" xfId="36608"/>
    <cellStyle name="好_市辖区测算20080510_不含人员经费系数_Sheet3 12" xfId="36609"/>
    <cellStyle name="好_市辖区测算20080510_不含人员经费系数_Sheet3 13" xfId="36610"/>
    <cellStyle name="好_市辖区测算20080510_不含人员经费系数_Sheet3 14" xfId="36611"/>
    <cellStyle name="好_市辖区测算20080510_不含人员经费系数_Sheet3 15" xfId="36612"/>
    <cellStyle name="好_市辖区测算20080510_不含人员经费系数_Sheet3 16" xfId="36613"/>
    <cellStyle name="好_市辖区测算20080510_不含人员经费系数_Sheet3 17" xfId="36614"/>
    <cellStyle name="好_市辖区测算20080510_不含人员经费系数_Sheet3 18" xfId="36615"/>
    <cellStyle name="好_市辖区测算20080510_不含人员经费系数_Sheet3 2" xfId="36616"/>
    <cellStyle name="好_市辖区测算20080510_不含人员经费系数_Sheet3 3" xfId="36617"/>
    <cellStyle name="好_市辖区测算20080510_不含人员经费系数_Sheet3 4" xfId="36618"/>
    <cellStyle name="好_市辖区测算20080510_不含人员经费系数_Sheet3 5" xfId="36619"/>
    <cellStyle name="好_市辖区测算20080510_不含人员经费系数_Sheet3 6" xfId="36620"/>
    <cellStyle name="好_市辖区测算20080510_不含人员经费系数_Sheet3 7" xfId="36621"/>
    <cellStyle name="好_市辖区测算20080510_不含人员经费系数_Sheet3 8" xfId="36622"/>
    <cellStyle name="好_市辖区测算20080510_不含人员经费系数_Sheet3 9" xfId="36623"/>
    <cellStyle name="好_市辖区测算20080510_不含人员经费系数_古塔" xfId="36624"/>
    <cellStyle name="好_市辖区测算20080510_不含人员经费系数_义县" xfId="36625"/>
    <cellStyle name="好_市辖区测算20080510_古塔" xfId="36626"/>
    <cellStyle name="好_市辖区测算20080510_民生政策最低支出需求" xfId="36627"/>
    <cellStyle name="好_市辖区测算20080510_民生政策最低支出需求_19基金转移支付表" xfId="36628"/>
    <cellStyle name="好_市辖区测算20080510_民生政策最低支出需求_19基金转移支付表 10" xfId="36629"/>
    <cellStyle name="好_市辖区测算20080510_民生政策最低支出需求_19基金转移支付表 11" xfId="36630"/>
    <cellStyle name="好_市辖区测算20080510_民生政策最低支出需求_19基金转移支付表 12" xfId="36631"/>
    <cellStyle name="好_市辖区测算20080510_民生政策最低支出需求_19基金转移支付表 13" xfId="36632"/>
    <cellStyle name="好_市辖区测算20080510_民生政策最低支出需求_19基金转移支付表 14" xfId="36633"/>
    <cellStyle name="好_市辖区测算20080510_民生政策最低支出需求_19基金转移支付表 15" xfId="36634"/>
    <cellStyle name="好_市辖区测算20080510_民生政策最低支出需求_19基金转移支付表 16" xfId="36635"/>
    <cellStyle name="好_市辖区测算20080510_民生政策最低支出需求_19基金转移支付表 17" xfId="36636"/>
    <cellStyle name="好_市辖区测算20080510_民生政策最低支出需求_19基金转移支付表 18" xfId="36637"/>
    <cellStyle name="好_市辖区测算20080510_民生政策最低支出需求_19基金转移支付表 2" xfId="36638"/>
    <cellStyle name="好_市辖区测算20080510_民生政策最低支出需求_19基金转移支付表 3" xfId="36639"/>
    <cellStyle name="好_市辖区测算20080510_民生政策最低支出需求_19基金转移支付表 4" xfId="36640"/>
    <cellStyle name="好_市辖区测算20080510_民生政策最低支出需求_19基金转移支付表 5" xfId="36641"/>
    <cellStyle name="好_市辖区测算20080510_民生政策最低支出需求_19基金转移支付表 6" xfId="36642"/>
    <cellStyle name="好_市辖区测算20080510_民生政策最低支出需求_19基金转移支付表 7" xfId="36643"/>
    <cellStyle name="好_市辖区测算20080510_民生政策最低支出需求_19基金转移支付表 8" xfId="36644"/>
    <cellStyle name="好_市辖区测算20080510_民生政策最低支出需求_19基金转移支付表 9" xfId="36645"/>
    <cellStyle name="好_市辖区测算20080510_民生政策最低支出需求_19全县一般支" xfId="36646"/>
    <cellStyle name="好_市辖区测算20080510_民生政策最低支出需求_19全县一般支 10" xfId="36647"/>
    <cellStyle name="好_市辖区测算20080510_民生政策最低支出需求_19全县一般支 11" xfId="36648"/>
    <cellStyle name="好_市辖区测算20080510_民生政策最低支出需求_19全县一般支 12" xfId="36649"/>
    <cellStyle name="好_市辖区测算20080510_民生政策最低支出需求_19全县一般支 13" xfId="36650"/>
    <cellStyle name="好_市辖区测算20080510_民生政策最低支出需求_19全县一般支 14" xfId="36651"/>
    <cellStyle name="好_市辖区测算20080510_民生政策最低支出需求_19全县一般支 15" xfId="36652"/>
    <cellStyle name="好_市辖区测算20080510_民生政策最低支出需求_19全县一般支 16" xfId="36653"/>
    <cellStyle name="好_市辖区测算20080510_民生政策最低支出需求_19全县一般支 17" xfId="36654"/>
    <cellStyle name="好_市辖区测算20080510_民生政策最低支出需求_19全县一般支 18" xfId="36655"/>
    <cellStyle name="好_市辖区测算20080510_民生政策最低支出需求_19全县一般支 2" xfId="36656"/>
    <cellStyle name="好_市辖区测算20080510_民生政策最低支出需求_19全县一般支 3" xfId="36657"/>
    <cellStyle name="好_市辖区测算20080510_民生政策最低支出需求_19全县一般支 4" xfId="36658"/>
    <cellStyle name="好_市辖区测算20080510_民生政策最低支出需求_19全县一般支 5" xfId="36659"/>
    <cellStyle name="好_市辖区测算20080510_民生政策最低支出需求_19全县一般支 6" xfId="36660"/>
    <cellStyle name="好_市辖区测算20080510_民生政策最低支出需求_19全县一般支 7" xfId="36661"/>
    <cellStyle name="好_市辖区测算20080510_民生政策最低支出需求_19全县一般支 8" xfId="36662"/>
    <cellStyle name="好_市辖区测算20080510_民生政策最低支出需求_19全县一般支 9" xfId="36663"/>
    <cellStyle name="好_市辖区测算20080510_民生政策最低支出需求_Sheet3" xfId="36664"/>
    <cellStyle name="好_市辖区测算20080510_民生政策最低支出需求_Sheet3 10" xfId="36665"/>
    <cellStyle name="好_市辖区测算20080510_民生政策最低支出需求_Sheet3 11" xfId="36666"/>
    <cellStyle name="好_市辖区测算20080510_民生政策最低支出需求_Sheet3 12" xfId="36667"/>
    <cellStyle name="好_市辖区测算20080510_民生政策最低支出需求_Sheet3 13" xfId="36668"/>
    <cellStyle name="好_市辖区测算20080510_民生政策最低支出需求_Sheet3 14" xfId="36669"/>
    <cellStyle name="好_市辖区测算20080510_民生政策最低支出需求_Sheet3 15" xfId="36670"/>
    <cellStyle name="好_市辖区测算20080510_民生政策最低支出需求_Sheet3 16" xfId="36671"/>
    <cellStyle name="好_市辖区测算20080510_民生政策最低支出需求_Sheet3 17" xfId="36672"/>
    <cellStyle name="好_市辖区测算20080510_民生政策最低支出需求_Sheet3 18" xfId="36673"/>
    <cellStyle name="好_市辖区测算20080510_民生政策最低支出需求_Sheet3 2" xfId="36674"/>
    <cellStyle name="好_市辖区测算20080510_民生政策最低支出需求_Sheet3 3" xfId="36675"/>
    <cellStyle name="好_市辖区测算20080510_民生政策最低支出需求_Sheet3 4" xfId="36676"/>
    <cellStyle name="好_市辖区测算20080510_民生政策最低支出需求_Sheet3 5" xfId="36677"/>
    <cellStyle name="好_市辖区测算20080510_民生政策最低支出需求_Sheet3 6" xfId="36678"/>
    <cellStyle name="好_市辖区测算20080510_民生政策最低支出需求_Sheet3 7" xfId="36679"/>
    <cellStyle name="好_市辖区测算20080510_民生政策最低支出需求_Sheet3 8" xfId="36680"/>
    <cellStyle name="好_市辖区测算20080510_民生政策最低支出需求_Sheet3 9" xfId="36681"/>
    <cellStyle name="好_市辖区测算20080510_民生政策最低支出需求_古塔" xfId="36682"/>
    <cellStyle name="好_市辖区测算20080510_民生政策最低支出需求_义县" xfId="36683"/>
    <cellStyle name="好_市辖区测算20080510_县市旗测算-新科目（含人口规模效应）" xfId="36684"/>
    <cellStyle name="好_市辖区测算20080510_县市旗测算-新科目（含人口规模效应）_19基金转移支付表" xfId="36685"/>
    <cellStyle name="好_市辖区测算20080510_县市旗测算-新科目（含人口规模效应）_19基金转移支付表 10" xfId="36686"/>
    <cellStyle name="好_市辖区测算20080510_县市旗测算-新科目（含人口规模效应）_19基金转移支付表 11" xfId="36687"/>
    <cellStyle name="好_市辖区测算20080510_县市旗测算-新科目（含人口规模效应）_19基金转移支付表 12" xfId="36688"/>
    <cellStyle name="好_市辖区测算20080510_县市旗测算-新科目（含人口规模效应）_19基金转移支付表 13" xfId="36689"/>
    <cellStyle name="好_市辖区测算20080510_县市旗测算-新科目（含人口规模效应）_19基金转移支付表 14" xfId="36690"/>
    <cellStyle name="好_市辖区测算20080510_县市旗测算-新科目（含人口规模效应）_19基金转移支付表 15" xfId="36691"/>
    <cellStyle name="好_市辖区测算20080510_县市旗测算-新科目（含人口规模效应）_19基金转移支付表 16" xfId="36692"/>
    <cellStyle name="好_市辖区测算20080510_县市旗测算-新科目（含人口规模效应）_19基金转移支付表 17" xfId="36693"/>
    <cellStyle name="好_市辖区测算20080510_县市旗测算-新科目（含人口规模效应）_19基金转移支付表 18" xfId="36694"/>
    <cellStyle name="好_市辖区测算20080510_县市旗测算-新科目（含人口规模效应）_19基金转移支付表 2" xfId="36695"/>
    <cellStyle name="好_市辖区测算20080510_县市旗测算-新科目（含人口规模效应）_19基金转移支付表 3" xfId="36696"/>
    <cellStyle name="好_市辖区测算20080510_县市旗测算-新科目（含人口规模效应）_19基金转移支付表 4" xfId="36697"/>
    <cellStyle name="好_市辖区测算20080510_县市旗测算-新科目（含人口规模效应）_19基金转移支付表 5" xfId="36698"/>
    <cellStyle name="好_市辖区测算20080510_县市旗测算-新科目（含人口规模效应）_19基金转移支付表 6" xfId="36699"/>
    <cellStyle name="好_市辖区测算20080510_县市旗测算-新科目（含人口规模效应）_19基金转移支付表 7" xfId="36700"/>
    <cellStyle name="好_市辖区测算20080510_县市旗测算-新科目（含人口规模效应）_19基金转移支付表 8" xfId="36701"/>
    <cellStyle name="好_市辖区测算20080510_县市旗测算-新科目（含人口规模效应）_19基金转移支付表 9" xfId="36702"/>
    <cellStyle name="好_市辖区测算20080510_县市旗测算-新科目（含人口规模效应）_19全县一般支" xfId="36703"/>
    <cellStyle name="好_市辖区测算20080510_县市旗测算-新科目（含人口规模效应）_19全县一般支 10" xfId="36704"/>
    <cellStyle name="好_市辖区测算20080510_县市旗测算-新科目（含人口规模效应）_19全县一般支 11" xfId="36705"/>
    <cellStyle name="好_市辖区测算20080510_县市旗测算-新科目（含人口规模效应）_19全县一般支 12" xfId="36706"/>
    <cellStyle name="好_市辖区测算20080510_县市旗测算-新科目（含人口规模效应）_19全县一般支 13" xfId="36707"/>
    <cellStyle name="好_市辖区测算20080510_县市旗测算-新科目（含人口规模效应）_19全县一般支 14" xfId="36708"/>
    <cellStyle name="好_市辖区测算20080510_县市旗测算-新科目（含人口规模效应）_19全县一般支 15" xfId="36709"/>
    <cellStyle name="好_市辖区测算20080510_县市旗测算-新科目（含人口规模效应）_19全县一般支 16" xfId="36710"/>
    <cellStyle name="好_市辖区测算20080510_县市旗测算-新科目（含人口规模效应）_19全县一般支 17" xfId="36711"/>
    <cellStyle name="好_市辖区测算20080510_县市旗测算-新科目（含人口规模效应）_19全县一般支 18" xfId="36712"/>
    <cellStyle name="好_市辖区测算20080510_县市旗测算-新科目（含人口规模效应）_19全县一般支 2" xfId="36713"/>
    <cellStyle name="好_市辖区测算20080510_县市旗测算-新科目（含人口规模效应）_19全县一般支 3" xfId="36714"/>
    <cellStyle name="好_市辖区测算20080510_县市旗测算-新科目（含人口规模效应）_19全县一般支 4" xfId="36715"/>
    <cellStyle name="好_市辖区测算20080510_县市旗测算-新科目（含人口规模效应）_19全县一般支 5" xfId="36716"/>
    <cellStyle name="好_市辖区测算20080510_县市旗测算-新科目（含人口规模效应）_19全县一般支 6" xfId="36717"/>
    <cellStyle name="好_市辖区测算20080510_县市旗测算-新科目（含人口规模效应）_19全县一般支 7" xfId="36718"/>
    <cellStyle name="好_市辖区测算20080510_县市旗测算-新科目（含人口规模效应）_19全县一般支 8" xfId="36719"/>
    <cellStyle name="好_市辖区测算20080510_县市旗测算-新科目（含人口规模效应）_19全县一般支 9" xfId="36720"/>
    <cellStyle name="好_市辖区测算20080510_县市旗测算-新科目（含人口规模效应）_Sheet3" xfId="36721"/>
    <cellStyle name="好_市辖区测算20080510_县市旗测算-新科目（含人口规模效应）_Sheet3 10" xfId="36722"/>
    <cellStyle name="好_市辖区测算20080510_县市旗测算-新科目（含人口规模效应）_Sheet3 11" xfId="36723"/>
    <cellStyle name="好_市辖区测算20080510_县市旗测算-新科目（含人口规模效应）_Sheet3 12" xfId="36724"/>
    <cellStyle name="好_市辖区测算20080510_县市旗测算-新科目（含人口规模效应）_Sheet3 13" xfId="36725"/>
    <cellStyle name="好_市辖区测算20080510_县市旗测算-新科目（含人口规模效应）_Sheet3 14" xfId="36726"/>
    <cellStyle name="好_市辖区测算20080510_县市旗测算-新科目（含人口规模效应）_Sheet3 15" xfId="36727"/>
    <cellStyle name="好_市辖区测算20080510_县市旗测算-新科目（含人口规模效应）_Sheet3 16" xfId="36728"/>
    <cellStyle name="好_市辖区测算20080510_县市旗测算-新科目（含人口规模效应）_Sheet3 17" xfId="36729"/>
    <cellStyle name="好_市辖区测算20080510_县市旗测算-新科目（含人口规模效应）_Sheet3 18" xfId="36730"/>
    <cellStyle name="好_市辖区测算20080510_县市旗测算-新科目（含人口规模效应）_Sheet3 2" xfId="36731"/>
    <cellStyle name="好_市辖区测算20080510_县市旗测算-新科目（含人口规模效应）_Sheet3 3" xfId="36732"/>
    <cellStyle name="好_市辖区测算20080510_县市旗测算-新科目（含人口规模效应）_Sheet3 4" xfId="36733"/>
    <cellStyle name="好_市辖区测算20080510_县市旗测算-新科目（含人口规模效应）_Sheet3 5" xfId="36734"/>
    <cellStyle name="好_市辖区测算20080510_县市旗测算-新科目（含人口规模效应）_Sheet3 6" xfId="36735"/>
    <cellStyle name="好_市辖区测算20080510_县市旗测算-新科目（含人口规模效应）_Sheet3 7" xfId="36736"/>
    <cellStyle name="好_市辖区测算20080510_县市旗测算-新科目（含人口规模效应）_Sheet3 8" xfId="36737"/>
    <cellStyle name="好_市辖区测算20080510_县市旗测算-新科目（含人口规模效应）_Sheet3 9" xfId="36738"/>
    <cellStyle name="好_市辖区测算20080510_县市旗测算-新科目（含人口规模效应）_古塔" xfId="36739"/>
    <cellStyle name="好_市辖区测算20080510_县市旗测算-新科目（含人口规模效应）_义县" xfId="36740"/>
    <cellStyle name="好_市辖区测算20080510_义县" xfId="36741"/>
    <cellStyle name="好_市辖区测算-新科目（20080626）" xfId="36742"/>
    <cellStyle name="好_市辖区测算-新科目（20080626）_19基金转移支付表" xfId="36743"/>
    <cellStyle name="好_市辖区测算-新科目（20080626）_19基金转移支付表 10" xfId="36744"/>
    <cellStyle name="好_市辖区测算-新科目（20080626）_19基金转移支付表 11" xfId="36745"/>
    <cellStyle name="好_市辖区测算-新科目（20080626）_19基金转移支付表 12" xfId="36746"/>
    <cellStyle name="好_市辖区测算-新科目（20080626）_19基金转移支付表 13" xfId="36747"/>
    <cellStyle name="好_市辖区测算-新科目（20080626）_19基金转移支付表 14" xfId="36748"/>
    <cellStyle name="好_市辖区测算-新科目（20080626）_19基金转移支付表 15" xfId="36749"/>
    <cellStyle name="好_市辖区测算-新科目（20080626）_19基金转移支付表 16" xfId="36750"/>
    <cellStyle name="好_市辖区测算-新科目（20080626）_19基金转移支付表 17" xfId="36751"/>
    <cellStyle name="好_市辖区测算-新科目（20080626）_19基金转移支付表 18" xfId="36752"/>
    <cellStyle name="好_市辖区测算-新科目（20080626）_19基金转移支付表 2" xfId="36753"/>
    <cellStyle name="好_市辖区测算-新科目（20080626）_19基金转移支付表 3" xfId="36754"/>
    <cellStyle name="好_市辖区测算-新科目（20080626）_19基金转移支付表 4" xfId="36755"/>
    <cellStyle name="好_市辖区测算-新科目（20080626）_19基金转移支付表 5" xfId="36756"/>
    <cellStyle name="好_市辖区测算-新科目（20080626）_19基金转移支付表 6" xfId="36757"/>
    <cellStyle name="好_市辖区测算-新科目（20080626）_19基金转移支付表 7" xfId="36758"/>
    <cellStyle name="好_市辖区测算-新科目（20080626）_19基金转移支付表 8" xfId="36759"/>
    <cellStyle name="好_市辖区测算-新科目（20080626）_19基金转移支付表 9" xfId="36760"/>
    <cellStyle name="好_市辖区测算-新科目（20080626）_19全县一般支" xfId="36761"/>
    <cellStyle name="好_市辖区测算-新科目（20080626）_19全县一般支 10" xfId="36762"/>
    <cellStyle name="好_市辖区测算-新科目（20080626）_19全县一般支 11" xfId="36763"/>
    <cellStyle name="好_市辖区测算-新科目（20080626）_19全县一般支 12" xfId="36764"/>
    <cellStyle name="好_市辖区测算-新科目（20080626）_19全县一般支 13" xfId="36765"/>
    <cellStyle name="好_市辖区测算-新科目（20080626）_19全县一般支 14" xfId="36766"/>
    <cellStyle name="好_市辖区测算-新科目（20080626）_19全县一般支 15" xfId="36767"/>
    <cellStyle name="好_市辖区测算-新科目（20080626）_19全县一般支 16" xfId="36768"/>
    <cellStyle name="好_市辖区测算-新科目（20080626）_19全县一般支 17" xfId="36769"/>
    <cellStyle name="好_市辖区测算-新科目（20080626）_19全县一般支 18" xfId="36770"/>
    <cellStyle name="好_市辖区测算-新科目（20080626）_19全县一般支 2" xfId="36771"/>
    <cellStyle name="好_市辖区测算-新科目（20080626）_19全县一般支 3" xfId="36772"/>
    <cellStyle name="好_市辖区测算-新科目（20080626）_19全县一般支 4" xfId="36773"/>
    <cellStyle name="好_市辖区测算-新科目（20080626）_19全县一般支 5" xfId="36774"/>
    <cellStyle name="好_市辖区测算-新科目（20080626）_19全县一般支 6" xfId="36775"/>
    <cellStyle name="好_市辖区测算-新科目（20080626）_19全县一般支 7" xfId="36776"/>
    <cellStyle name="好_市辖区测算-新科目（20080626）_19全县一般支 8" xfId="36777"/>
    <cellStyle name="好_市辖区测算-新科目（20080626）_19全县一般支 9" xfId="36778"/>
    <cellStyle name="好_市辖区测算-新科目（20080626）_Sheet3" xfId="36779"/>
    <cellStyle name="好_市辖区测算-新科目（20080626）_Sheet3 10" xfId="36780"/>
    <cellStyle name="好_市辖区测算-新科目（20080626）_Sheet3 11" xfId="36781"/>
    <cellStyle name="好_市辖区测算-新科目（20080626）_Sheet3 12" xfId="36782"/>
    <cellStyle name="好_市辖区测算-新科目（20080626）_Sheet3 13" xfId="36783"/>
    <cellStyle name="好_市辖区测算-新科目（20080626）_Sheet3 14" xfId="36784"/>
    <cellStyle name="好_市辖区测算-新科目（20080626）_Sheet3 15" xfId="36785"/>
    <cellStyle name="好_市辖区测算-新科目（20080626）_Sheet3 16" xfId="36786"/>
    <cellStyle name="好_市辖区测算-新科目（20080626）_Sheet3 17" xfId="36787"/>
    <cellStyle name="好_市辖区测算-新科目（20080626）_Sheet3 18" xfId="36788"/>
    <cellStyle name="好_市辖区测算-新科目（20080626）_Sheet3 2" xfId="36789"/>
    <cellStyle name="好_市辖区测算-新科目（20080626）_Sheet3 3" xfId="36790"/>
    <cellStyle name="好_市辖区测算-新科目（20080626）_Sheet3 4" xfId="36791"/>
    <cellStyle name="好_市辖区测算-新科目（20080626）_Sheet3 5" xfId="36792"/>
    <cellStyle name="好_市辖区测算-新科目（20080626）_Sheet3 6" xfId="36793"/>
    <cellStyle name="好_市辖区测算-新科目（20080626）_Sheet3 7" xfId="36794"/>
    <cellStyle name="好_市辖区测算-新科目（20080626）_Sheet3 8" xfId="36795"/>
    <cellStyle name="好_市辖区测算-新科目（20080626）_Sheet3 9" xfId="36796"/>
    <cellStyle name="好_市辖区测算-新科目（20080626）_不含人员经费系数" xfId="36797"/>
    <cellStyle name="好_市辖区测算-新科目（20080626）_不含人员经费系数_19基金转移支付表" xfId="36798"/>
    <cellStyle name="好_市辖区测算-新科目（20080626）_不含人员经费系数_19基金转移支付表 10" xfId="36799"/>
    <cellStyle name="好_市辖区测算-新科目（20080626）_不含人员经费系数_19基金转移支付表 11" xfId="36800"/>
    <cellStyle name="好_市辖区测算-新科目（20080626）_不含人员经费系数_19基金转移支付表 12" xfId="36801"/>
    <cellStyle name="好_市辖区测算-新科目（20080626）_不含人员经费系数_19基金转移支付表 13" xfId="36802"/>
    <cellStyle name="好_市辖区测算-新科目（20080626）_不含人员经费系数_19基金转移支付表 14" xfId="36803"/>
    <cellStyle name="好_市辖区测算-新科目（20080626）_不含人员经费系数_19基金转移支付表 15" xfId="36804"/>
    <cellStyle name="好_市辖区测算-新科目（20080626）_不含人员经费系数_19基金转移支付表 16" xfId="36805"/>
    <cellStyle name="好_市辖区测算-新科目（20080626）_不含人员经费系数_19基金转移支付表 17" xfId="36806"/>
    <cellStyle name="好_市辖区测算-新科目（20080626）_不含人员经费系数_19基金转移支付表 18" xfId="36807"/>
    <cellStyle name="好_市辖区测算-新科目（20080626）_不含人员经费系数_19基金转移支付表 2" xfId="36808"/>
    <cellStyle name="好_市辖区测算-新科目（20080626）_不含人员经费系数_19基金转移支付表 3" xfId="36809"/>
    <cellStyle name="好_市辖区测算-新科目（20080626）_不含人员经费系数_19基金转移支付表 4" xfId="36810"/>
    <cellStyle name="好_市辖区测算-新科目（20080626）_不含人员经费系数_19基金转移支付表 5" xfId="36811"/>
    <cellStyle name="好_市辖区测算-新科目（20080626）_不含人员经费系数_19基金转移支付表 6" xfId="36812"/>
    <cellStyle name="好_市辖区测算-新科目（20080626）_不含人员经费系数_19基金转移支付表 7" xfId="36813"/>
    <cellStyle name="好_市辖区测算-新科目（20080626）_不含人员经费系数_19基金转移支付表 8" xfId="36814"/>
    <cellStyle name="好_市辖区测算-新科目（20080626）_不含人员经费系数_19基金转移支付表 9" xfId="36815"/>
    <cellStyle name="好_市辖区测算-新科目（20080626）_不含人员经费系数_19全县一般支" xfId="36816"/>
    <cellStyle name="好_市辖区测算-新科目（20080626）_不含人员经费系数_19全县一般支 10" xfId="36817"/>
    <cellStyle name="好_市辖区测算-新科目（20080626）_不含人员经费系数_19全县一般支 11" xfId="36818"/>
    <cellStyle name="好_市辖区测算-新科目（20080626）_不含人员经费系数_19全县一般支 12" xfId="36819"/>
    <cellStyle name="好_市辖区测算-新科目（20080626）_不含人员经费系数_19全县一般支 13" xfId="36820"/>
    <cellStyle name="好_市辖区测算-新科目（20080626）_不含人员经费系数_19全县一般支 14" xfId="36821"/>
    <cellStyle name="好_市辖区测算-新科目（20080626）_不含人员经费系数_19全县一般支 15" xfId="36822"/>
    <cellStyle name="好_市辖区测算-新科目（20080626）_不含人员经费系数_19全县一般支 16" xfId="36823"/>
    <cellStyle name="好_市辖区测算-新科目（20080626）_不含人员经费系数_19全县一般支 17" xfId="36824"/>
    <cellStyle name="好_市辖区测算-新科目（20080626）_不含人员经费系数_19全县一般支 18" xfId="36825"/>
    <cellStyle name="好_市辖区测算-新科目（20080626）_不含人员经费系数_19全县一般支 2" xfId="36826"/>
    <cellStyle name="好_市辖区测算-新科目（20080626）_不含人员经费系数_19全县一般支 3" xfId="36827"/>
    <cellStyle name="好_市辖区测算-新科目（20080626）_不含人员经费系数_19全县一般支 4" xfId="36828"/>
    <cellStyle name="好_市辖区测算-新科目（20080626）_不含人员经费系数_19全县一般支 5" xfId="36829"/>
    <cellStyle name="好_市辖区测算-新科目（20080626）_不含人员经费系数_19全县一般支 6" xfId="36830"/>
    <cellStyle name="好_市辖区测算-新科目（20080626）_不含人员经费系数_19全县一般支 7" xfId="36831"/>
    <cellStyle name="好_市辖区测算-新科目（20080626）_不含人员经费系数_19全县一般支 8" xfId="36832"/>
    <cellStyle name="好_市辖区测算-新科目（20080626）_不含人员经费系数_19全县一般支 9" xfId="36833"/>
    <cellStyle name="好_市辖区测算-新科目（20080626）_不含人员经费系数_Sheet3" xfId="36834"/>
    <cellStyle name="好_市辖区测算-新科目（20080626）_不含人员经费系数_Sheet3 10" xfId="36835"/>
    <cellStyle name="好_市辖区测算-新科目（20080626）_不含人员经费系数_Sheet3 11" xfId="36836"/>
    <cellStyle name="好_市辖区测算-新科目（20080626）_不含人员经费系数_Sheet3 12" xfId="36837"/>
    <cellStyle name="好_市辖区测算-新科目（20080626）_不含人员经费系数_Sheet3 13" xfId="36838"/>
    <cellStyle name="好_市辖区测算-新科目（20080626）_不含人员经费系数_Sheet3 14" xfId="36839"/>
    <cellStyle name="好_市辖区测算-新科目（20080626）_不含人员经费系数_Sheet3 15" xfId="36840"/>
    <cellStyle name="好_市辖区测算-新科目（20080626）_不含人员经费系数_Sheet3 16" xfId="36841"/>
    <cellStyle name="好_市辖区测算-新科目（20080626）_不含人员经费系数_Sheet3 17" xfId="36842"/>
    <cellStyle name="好_市辖区测算-新科目（20080626）_不含人员经费系数_Sheet3 18" xfId="36843"/>
    <cellStyle name="好_市辖区测算-新科目（20080626）_不含人员经费系数_Sheet3 2" xfId="36844"/>
    <cellStyle name="好_市辖区测算-新科目（20080626）_不含人员经费系数_Sheet3 3" xfId="36845"/>
    <cellStyle name="好_市辖区测算-新科目（20080626）_不含人员经费系数_Sheet3 4" xfId="36846"/>
    <cellStyle name="好_市辖区测算-新科目（20080626）_不含人员经费系数_Sheet3 5" xfId="36847"/>
    <cellStyle name="好_市辖区测算-新科目（20080626）_不含人员经费系数_Sheet3 6" xfId="36848"/>
    <cellStyle name="好_市辖区测算-新科目（20080626）_不含人员经费系数_Sheet3 7" xfId="36849"/>
    <cellStyle name="好_市辖区测算-新科目（20080626）_不含人员经费系数_Sheet3 8" xfId="36850"/>
    <cellStyle name="好_市辖区测算-新科目（20080626）_不含人员经费系数_Sheet3 9" xfId="36851"/>
    <cellStyle name="好_市辖区测算-新科目（20080626）_不含人员经费系数_古塔" xfId="36852"/>
    <cellStyle name="好_市辖区测算-新科目（20080626）_不含人员经费系数_义县" xfId="36853"/>
    <cellStyle name="好_市辖区测算-新科目（20080626）_古塔" xfId="36854"/>
    <cellStyle name="好_市辖区测算-新科目（20080626）_民生政策最低支出需求" xfId="36855"/>
    <cellStyle name="好_市辖区测算-新科目（20080626）_民生政策最低支出需求_19基金转移支付表" xfId="36856"/>
    <cellStyle name="好_市辖区测算-新科目（20080626）_民生政策最低支出需求_19基金转移支付表 10" xfId="36857"/>
    <cellStyle name="好_市辖区测算-新科目（20080626）_民生政策最低支出需求_19基金转移支付表 11" xfId="36858"/>
    <cellStyle name="好_市辖区测算-新科目（20080626）_民生政策最低支出需求_19基金转移支付表 12" xfId="36859"/>
    <cellStyle name="好_市辖区测算-新科目（20080626）_民生政策最低支出需求_19基金转移支付表 13" xfId="36860"/>
    <cellStyle name="好_市辖区测算-新科目（20080626）_民生政策最低支出需求_19基金转移支付表 14" xfId="36861"/>
    <cellStyle name="好_市辖区测算-新科目（20080626）_民生政策最低支出需求_19基金转移支付表 15" xfId="36862"/>
    <cellStyle name="好_市辖区测算-新科目（20080626）_民生政策最低支出需求_19基金转移支付表 16" xfId="36863"/>
    <cellStyle name="好_市辖区测算-新科目（20080626）_民生政策最低支出需求_19基金转移支付表 17" xfId="36864"/>
    <cellStyle name="好_市辖区测算-新科目（20080626）_民生政策最低支出需求_19基金转移支付表 18" xfId="36865"/>
    <cellStyle name="好_市辖区测算-新科目（20080626）_民生政策最低支出需求_19基金转移支付表 2" xfId="36866"/>
    <cellStyle name="好_市辖区测算-新科目（20080626）_民生政策最低支出需求_19基金转移支付表 3" xfId="36867"/>
    <cellStyle name="好_市辖区测算-新科目（20080626）_民生政策最低支出需求_19基金转移支付表 4" xfId="36868"/>
    <cellStyle name="好_市辖区测算-新科目（20080626）_民生政策最低支出需求_19基金转移支付表 5" xfId="36869"/>
    <cellStyle name="好_市辖区测算-新科目（20080626）_民生政策最低支出需求_19基金转移支付表 6" xfId="36870"/>
    <cellStyle name="好_市辖区测算-新科目（20080626）_民生政策最低支出需求_19基金转移支付表 7" xfId="36871"/>
    <cellStyle name="好_市辖区测算-新科目（20080626）_民生政策最低支出需求_19基金转移支付表 8" xfId="36872"/>
    <cellStyle name="好_市辖区测算-新科目（20080626）_民生政策最低支出需求_19基金转移支付表 9" xfId="36873"/>
    <cellStyle name="好_市辖区测算-新科目（20080626）_民生政策最低支出需求_19全县一般支" xfId="36874"/>
    <cellStyle name="好_市辖区测算-新科目（20080626）_民生政策最低支出需求_19全县一般支 10" xfId="36875"/>
    <cellStyle name="好_市辖区测算-新科目（20080626）_民生政策最低支出需求_19全县一般支 11" xfId="36876"/>
    <cellStyle name="好_市辖区测算-新科目（20080626）_民生政策最低支出需求_19全县一般支 12" xfId="36877"/>
    <cellStyle name="好_市辖区测算-新科目（20080626）_民生政策最低支出需求_19全县一般支 13" xfId="36878"/>
    <cellStyle name="好_市辖区测算-新科目（20080626）_民生政策最低支出需求_19全县一般支 14" xfId="36879"/>
    <cellStyle name="好_市辖区测算-新科目（20080626）_民生政策最低支出需求_19全县一般支 15" xfId="36880"/>
    <cellStyle name="好_市辖区测算-新科目（20080626）_民生政策最低支出需求_19全县一般支 16" xfId="36881"/>
    <cellStyle name="好_市辖区测算-新科目（20080626）_民生政策最低支出需求_19全县一般支 17" xfId="36882"/>
    <cellStyle name="好_市辖区测算-新科目（20080626）_民生政策最低支出需求_19全县一般支 18" xfId="36883"/>
    <cellStyle name="好_市辖区测算-新科目（20080626）_民生政策最低支出需求_19全县一般支 2" xfId="36884"/>
    <cellStyle name="好_市辖区测算-新科目（20080626）_民生政策最低支出需求_19全县一般支 3" xfId="36885"/>
    <cellStyle name="好_市辖区测算-新科目（20080626）_民生政策最低支出需求_19全县一般支 4" xfId="36886"/>
    <cellStyle name="好_市辖区测算-新科目（20080626）_民生政策最低支出需求_19全县一般支 5" xfId="36887"/>
    <cellStyle name="好_市辖区测算-新科目（20080626）_民生政策最低支出需求_19全县一般支 6" xfId="36888"/>
    <cellStyle name="好_市辖区测算-新科目（20080626）_民生政策最低支出需求_19全县一般支 7" xfId="36889"/>
    <cellStyle name="好_市辖区测算-新科目（20080626）_民生政策最低支出需求_19全县一般支 8" xfId="36890"/>
    <cellStyle name="好_市辖区测算-新科目（20080626）_民生政策最低支出需求_19全县一般支 9" xfId="36891"/>
    <cellStyle name="好_市辖区测算-新科目（20080626）_民生政策最低支出需求_Sheet3" xfId="36892"/>
    <cellStyle name="好_市辖区测算-新科目（20080626）_民生政策最低支出需求_Sheet3 10" xfId="36893"/>
    <cellStyle name="好_市辖区测算-新科目（20080626）_民生政策最低支出需求_Sheet3 11" xfId="36894"/>
    <cellStyle name="好_市辖区测算-新科目（20080626）_民生政策最低支出需求_Sheet3 12" xfId="36895"/>
    <cellStyle name="好_市辖区测算-新科目（20080626）_民生政策最低支出需求_Sheet3 13" xfId="36896"/>
    <cellStyle name="好_市辖区测算-新科目（20080626）_民生政策最低支出需求_Sheet3 14" xfId="36897"/>
    <cellStyle name="好_市辖区测算-新科目（20080626）_民生政策最低支出需求_Sheet3 15" xfId="36898"/>
    <cellStyle name="好_市辖区测算-新科目（20080626）_民生政策最低支出需求_Sheet3 16" xfId="36899"/>
    <cellStyle name="好_市辖区测算-新科目（20080626）_民生政策最低支出需求_Sheet3 17" xfId="36900"/>
    <cellStyle name="好_市辖区测算-新科目（20080626）_民生政策最低支出需求_Sheet3 18" xfId="36901"/>
    <cellStyle name="好_市辖区测算-新科目（20080626）_民生政策最低支出需求_Sheet3 2" xfId="36902"/>
    <cellStyle name="好_市辖区测算-新科目（20080626）_民生政策最低支出需求_Sheet3 3" xfId="36903"/>
    <cellStyle name="好_市辖区测算-新科目（20080626）_民生政策最低支出需求_Sheet3 4" xfId="36904"/>
    <cellStyle name="好_市辖区测算-新科目（20080626）_民生政策最低支出需求_Sheet3 5" xfId="36905"/>
    <cellStyle name="好_市辖区测算-新科目（20080626）_民生政策最低支出需求_Sheet3 6" xfId="36906"/>
    <cellStyle name="好_市辖区测算-新科目（20080626）_民生政策最低支出需求_Sheet3 7" xfId="36907"/>
    <cellStyle name="好_市辖区测算-新科目（20080626）_民生政策最低支出需求_Sheet3 8" xfId="36908"/>
    <cellStyle name="好_市辖区测算-新科目（20080626）_民生政策最低支出需求_Sheet3 9" xfId="36909"/>
    <cellStyle name="好_市辖区测算-新科目（20080626）_民生政策最低支出需求_古塔" xfId="36910"/>
    <cellStyle name="好_市辖区测算-新科目（20080626）_民生政策最低支出需求_义县" xfId="36911"/>
    <cellStyle name="好_市辖区测算-新科目（20080626）_县市旗测算-新科目（含人口规模效应）" xfId="36912"/>
    <cellStyle name="好_市辖区测算-新科目（20080626）_县市旗测算-新科目（含人口规模效应）_19基金转移支付表" xfId="36913"/>
    <cellStyle name="好_市辖区测算-新科目（20080626）_县市旗测算-新科目（含人口规模效应）_19基金转移支付表 10" xfId="36914"/>
    <cellStyle name="好_市辖区测算-新科目（20080626）_县市旗测算-新科目（含人口规模效应）_19基金转移支付表 11" xfId="36915"/>
    <cellStyle name="好_市辖区测算-新科目（20080626）_县市旗测算-新科目（含人口规模效应）_19基金转移支付表 12" xfId="36916"/>
    <cellStyle name="好_市辖区测算-新科目（20080626）_县市旗测算-新科目（含人口规模效应）_19基金转移支付表 13" xfId="36917"/>
    <cellStyle name="好_市辖区测算-新科目（20080626）_县市旗测算-新科目（含人口规模效应）_19基金转移支付表 14" xfId="36918"/>
    <cellStyle name="好_市辖区测算-新科目（20080626）_县市旗测算-新科目（含人口规模效应）_19基金转移支付表 15" xfId="36919"/>
    <cellStyle name="好_市辖区测算-新科目（20080626）_县市旗测算-新科目（含人口规模效应）_19基金转移支付表 16" xfId="36920"/>
    <cellStyle name="好_市辖区测算-新科目（20080626）_县市旗测算-新科目（含人口规模效应）_19基金转移支付表 17" xfId="36921"/>
    <cellStyle name="好_市辖区测算-新科目（20080626）_县市旗测算-新科目（含人口规模效应）_19基金转移支付表 18" xfId="36922"/>
    <cellStyle name="好_市辖区测算-新科目（20080626）_县市旗测算-新科目（含人口规模效应）_19基金转移支付表 2" xfId="36923"/>
    <cellStyle name="好_市辖区测算-新科目（20080626）_县市旗测算-新科目（含人口规模效应）_19基金转移支付表 3" xfId="36924"/>
    <cellStyle name="好_市辖区测算-新科目（20080626）_县市旗测算-新科目（含人口规模效应）_19基金转移支付表 4" xfId="36925"/>
    <cellStyle name="好_市辖区测算-新科目（20080626）_县市旗测算-新科目（含人口规模效应）_19基金转移支付表 5" xfId="36926"/>
    <cellStyle name="好_市辖区测算-新科目（20080626）_县市旗测算-新科目（含人口规模效应）_19基金转移支付表 6" xfId="36927"/>
    <cellStyle name="好_市辖区测算-新科目（20080626）_县市旗测算-新科目（含人口规模效应）_19基金转移支付表 7" xfId="36928"/>
    <cellStyle name="好_市辖区测算-新科目（20080626）_县市旗测算-新科目（含人口规模效应）_19基金转移支付表 8" xfId="36929"/>
    <cellStyle name="好_市辖区测算-新科目（20080626）_县市旗测算-新科目（含人口规模效应）_19基金转移支付表 9" xfId="36930"/>
    <cellStyle name="好_市辖区测算-新科目（20080626）_县市旗测算-新科目（含人口规模效应）_19全县一般支" xfId="36931"/>
    <cellStyle name="好_市辖区测算-新科目（20080626）_县市旗测算-新科目（含人口规模效应）_19全县一般支 10" xfId="36932"/>
    <cellStyle name="好_市辖区测算-新科目（20080626）_县市旗测算-新科目（含人口规模效应）_19全县一般支 11" xfId="36933"/>
    <cellStyle name="好_市辖区测算-新科目（20080626）_县市旗测算-新科目（含人口规模效应）_19全县一般支 12" xfId="36934"/>
    <cellStyle name="好_市辖区测算-新科目（20080626）_县市旗测算-新科目（含人口规模效应）_19全县一般支 13" xfId="36935"/>
    <cellStyle name="好_市辖区测算-新科目（20080626）_县市旗测算-新科目（含人口规模效应）_19全县一般支 14" xfId="36936"/>
    <cellStyle name="好_市辖区测算-新科目（20080626）_县市旗测算-新科目（含人口规模效应）_19全县一般支 15" xfId="36937"/>
    <cellStyle name="好_市辖区测算-新科目（20080626）_县市旗测算-新科目（含人口规模效应）_19全县一般支 16" xfId="36938"/>
    <cellStyle name="好_市辖区测算-新科目（20080626）_县市旗测算-新科目（含人口规模效应）_19全县一般支 17" xfId="36939"/>
    <cellStyle name="好_市辖区测算-新科目（20080626）_县市旗测算-新科目（含人口规模效应）_19全县一般支 18" xfId="36940"/>
    <cellStyle name="好_市辖区测算-新科目（20080626）_县市旗测算-新科目（含人口规模效应）_19全县一般支 2" xfId="36941"/>
    <cellStyle name="好_市辖区测算-新科目（20080626）_县市旗测算-新科目（含人口规模效应）_19全县一般支 3" xfId="36942"/>
    <cellStyle name="好_市辖区测算-新科目（20080626）_县市旗测算-新科目（含人口规模效应）_19全县一般支 4" xfId="36943"/>
    <cellStyle name="好_市辖区测算-新科目（20080626）_县市旗测算-新科目（含人口规模效应）_19全县一般支 5" xfId="36944"/>
    <cellStyle name="好_市辖区测算-新科目（20080626）_县市旗测算-新科目（含人口规模效应）_19全县一般支 6" xfId="36945"/>
    <cellStyle name="好_市辖区测算-新科目（20080626）_县市旗测算-新科目（含人口规模效应）_19全县一般支 7" xfId="36946"/>
    <cellStyle name="好_市辖区测算-新科目（20080626）_县市旗测算-新科目（含人口规模效应）_19全县一般支 8" xfId="36947"/>
    <cellStyle name="好_市辖区测算-新科目（20080626）_县市旗测算-新科目（含人口规模效应）_19全县一般支 9" xfId="36948"/>
    <cellStyle name="好_市辖区测算-新科目（20080626）_县市旗测算-新科目（含人口规模效应）_Sheet3" xfId="36949"/>
    <cellStyle name="好_市辖区测算-新科目（20080626）_县市旗测算-新科目（含人口规模效应）_Sheet3 10" xfId="36950"/>
    <cellStyle name="好_市辖区测算-新科目（20080626）_县市旗测算-新科目（含人口规模效应）_Sheet3 11" xfId="36951"/>
    <cellStyle name="好_市辖区测算-新科目（20080626）_县市旗测算-新科目（含人口规模效应）_Sheet3 12" xfId="36952"/>
    <cellStyle name="好_市辖区测算-新科目（20080626）_县市旗测算-新科目（含人口规模效应）_Sheet3 13" xfId="36953"/>
    <cellStyle name="好_市辖区测算-新科目（20080626）_县市旗测算-新科目（含人口规模效应）_Sheet3 14" xfId="36954"/>
    <cellStyle name="好_市辖区测算-新科目（20080626）_县市旗测算-新科目（含人口规模效应）_Sheet3 15" xfId="36955"/>
    <cellStyle name="好_市辖区测算-新科目（20080626）_县市旗测算-新科目（含人口规模效应）_Sheet3 16" xfId="36956"/>
    <cellStyle name="好_市辖区测算-新科目（20080626）_县市旗测算-新科目（含人口规模效应）_Sheet3 17" xfId="36957"/>
    <cellStyle name="好_市辖区测算-新科目（20080626）_县市旗测算-新科目（含人口规模效应）_Sheet3 18" xfId="36958"/>
    <cellStyle name="好_市辖区测算-新科目（20080626）_县市旗测算-新科目（含人口规模效应）_Sheet3 2" xfId="36959"/>
    <cellStyle name="好_市辖区测算-新科目（20080626）_县市旗测算-新科目（含人口规模效应）_Sheet3 3" xfId="36960"/>
    <cellStyle name="好_市辖区测算-新科目（20080626）_县市旗测算-新科目（含人口规模效应）_Sheet3 4" xfId="36961"/>
    <cellStyle name="好_市辖区测算-新科目（20080626）_县市旗测算-新科目（含人口规模效应）_Sheet3 5" xfId="36962"/>
    <cellStyle name="好_市辖区测算-新科目（20080626）_县市旗测算-新科目（含人口规模效应）_Sheet3 6" xfId="36963"/>
    <cellStyle name="好_市辖区测算-新科目（20080626）_县市旗测算-新科目（含人口规模效应）_Sheet3 7" xfId="36964"/>
    <cellStyle name="好_市辖区测算-新科目（20080626）_县市旗测算-新科目（含人口规模效应）_Sheet3 8" xfId="36965"/>
    <cellStyle name="好_市辖区测算-新科目（20080626）_县市旗测算-新科目（含人口规模效应）_Sheet3 9" xfId="36966"/>
    <cellStyle name="好_市辖区测算-新科目（20080626）_县市旗测算-新科目（含人口规模效应）_古塔" xfId="36967"/>
    <cellStyle name="好_市辖区测算-新科目（20080626）_县市旗测算-新科目（含人口规模效应）_义县" xfId="36968"/>
    <cellStyle name="好_市辖区测算-新科目（20080626）_义县" xfId="36969"/>
    <cellStyle name="好_收入" xfId="36970"/>
    <cellStyle name="好_收入_19基金转移支付表" xfId="36971"/>
    <cellStyle name="好_收入_19基金转移支付表 10" xfId="36972"/>
    <cellStyle name="好_收入_19基金转移支付表 11" xfId="36973"/>
    <cellStyle name="好_收入_19基金转移支付表 12" xfId="36974"/>
    <cellStyle name="好_收入_19基金转移支付表 13" xfId="36975"/>
    <cellStyle name="好_收入_19基金转移支付表 14" xfId="36976"/>
    <cellStyle name="好_收入_19基金转移支付表 15" xfId="36977"/>
    <cellStyle name="好_收入_19基金转移支付表 16" xfId="36978"/>
    <cellStyle name="好_收入_19基金转移支付表 17" xfId="36979"/>
    <cellStyle name="好_收入_19基金转移支付表 18" xfId="36980"/>
    <cellStyle name="好_收入_19基金转移支付表 2" xfId="36981"/>
    <cellStyle name="好_收入_19基金转移支付表 3" xfId="36982"/>
    <cellStyle name="好_收入_19基金转移支付表 4" xfId="36983"/>
    <cellStyle name="好_收入_19基金转移支付表 5" xfId="36984"/>
    <cellStyle name="好_收入_19基金转移支付表 6" xfId="36985"/>
    <cellStyle name="好_收入_19基金转移支付表 7" xfId="36986"/>
    <cellStyle name="好_收入_19基金转移支付表 8" xfId="36987"/>
    <cellStyle name="好_收入_19基金转移支付表 9" xfId="36988"/>
    <cellStyle name="好_收入_19全县一般支" xfId="36989"/>
    <cellStyle name="好_收入_19全县一般支 10" xfId="36990"/>
    <cellStyle name="好_收入_19全县一般支 11" xfId="36991"/>
    <cellStyle name="好_收入_19全县一般支 12" xfId="36992"/>
    <cellStyle name="好_收入_19全县一般支 13" xfId="36993"/>
    <cellStyle name="好_收入_19全县一般支 14" xfId="36994"/>
    <cellStyle name="好_收入_19全县一般支 15" xfId="36995"/>
    <cellStyle name="好_收入_19全县一般支 16" xfId="36996"/>
    <cellStyle name="好_收入_19全县一般支 17" xfId="36997"/>
    <cellStyle name="好_收入_19全县一般支 18" xfId="36998"/>
    <cellStyle name="好_收入_19全县一般支 2" xfId="36999"/>
    <cellStyle name="好_收入_19全县一般支 3" xfId="37000"/>
    <cellStyle name="好_收入_19全县一般支 4" xfId="37001"/>
    <cellStyle name="好_收入_19全县一般支 5" xfId="37002"/>
    <cellStyle name="好_收入_19全县一般支 6" xfId="37003"/>
    <cellStyle name="好_收入_19全县一般支 7" xfId="37004"/>
    <cellStyle name="好_收入_19全县一般支 8" xfId="37005"/>
    <cellStyle name="好_收入_19全县一般支 9" xfId="37006"/>
    <cellStyle name="好_收入_Sheet3" xfId="37007"/>
    <cellStyle name="好_收入_Sheet3 10" xfId="37008"/>
    <cellStyle name="好_收入_Sheet3 11" xfId="37009"/>
    <cellStyle name="好_收入_Sheet3 12" xfId="37010"/>
    <cellStyle name="好_收入_Sheet3 13" xfId="37011"/>
    <cellStyle name="好_收入_Sheet3 14" xfId="37012"/>
    <cellStyle name="好_收入_Sheet3 15" xfId="37013"/>
    <cellStyle name="好_收入_Sheet3 16" xfId="37014"/>
    <cellStyle name="好_收入_Sheet3 17" xfId="37015"/>
    <cellStyle name="好_收入_Sheet3 18" xfId="37016"/>
    <cellStyle name="好_收入_Sheet3 2" xfId="37017"/>
    <cellStyle name="好_收入_Sheet3 3" xfId="37018"/>
    <cellStyle name="好_收入_Sheet3 4" xfId="37019"/>
    <cellStyle name="好_收入_Sheet3 5" xfId="37020"/>
    <cellStyle name="好_收入_Sheet3 6" xfId="37021"/>
    <cellStyle name="好_收入_Sheet3 7" xfId="37022"/>
    <cellStyle name="好_收入_Sheet3 8" xfId="37023"/>
    <cellStyle name="好_收入_Sheet3 9" xfId="37024"/>
    <cellStyle name="好_收入_古塔" xfId="37025"/>
    <cellStyle name="好_收入_义县" xfId="37026"/>
    <cellStyle name="好_同德" xfId="37027"/>
    <cellStyle name="好_同德_19基金转移支付表" xfId="37028"/>
    <cellStyle name="好_同德_19基金转移支付表 10" xfId="37029"/>
    <cellStyle name="好_同德_19基金转移支付表 11" xfId="37030"/>
    <cellStyle name="好_同德_19基金转移支付表 12" xfId="37031"/>
    <cellStyle name="好_同德_19基金转移支付表 13" xfId="37032"/>
    <cellStyle name="好_同德_19基金转移支付表 14" xfId="37033"/>
    <cellStyle name="好_同德_19基金转移支付表 15" xfId="37034"/>
    <cellStyle name="好_同德_19基金转移支付表 16" xfId="37035"/>
    <cellStyle name="好_同德_19基金转移支付表 17" xfId="37036"/>
    <cellStyle name="好_同德_19基金转移支付表 18" xfId="37037"/>
    <cellStyle name="好_同德_19基金转移支付表 2" xfId="37038"/>
    <cellStyle name="好_同德_19基金转移支付表 3" xfId="37039"/>
    <cellStyle name="好_同德_19基金转移支付表 4" xfId="37040"/>
    <cellStyle name="好_同德_19基金转移支付表 5" xfId="37041"/>
    <cellStyle name="好_同德_19基金转移支付表 6" xfId="37042"/>
    <cellStyle name="好_同德_19基金转移支付表 7" xfId="37043"/>
    <cellStyle name="好_同德_19基金转移支付表 8" xfId="37044"/>
    <cellStyle name="好_同德_19基金转移支付表 9" xfId="37045"/>
    <cellStyle name="好_同德_19全县一般支" xfId="37046"/>
    <cellStyle name="好_同德_19全县一般支 10" xfId="37047"/>
    <cellStyle name="好_同德_19全县一般支 11" xfId="37048"/>
    <cellStyle name="好_同德_19全县一般支 12" xfId="37049"/>
    <cellStyle name="好_同德_19全县一般支 13" xfId="37050"/>
    <cellStyle name="好_同德_19全县一般支 14" xfId="37051"/>
    <cellStyle name="好_同德_19全县一般支 15" xfId="37052"/>
    <cellStyle name="好_同德_19全县一般支 16" xfId="37053"/>
    <cellStyle name="好_同德_19全县一般支 17" xfId="37054"/>
    <cellStyle name="好_同德_19全县一般支 18" xfId="37055"/>
    <cellStyle name="好_同德_19全县一般支 2" xfId="37056"/>
    <cellStyle name="好_同德_19全县一般支 3" xfId="37057"/>
    <cellStyle name="好_同德_19全县一般支 4" xfId="37058"/>
    <cellStyle name="好_同德_19全县一般支 5" xfId="37059"/>
    <cellStyle name="好_同德_19全县一般支 6" xfId="37060"/>
    <cellStyle name="好_同德_19全县一般支 7" xfId="37061"/>
    <cellStyle name="好_同德_19全县一般支 8" xfId="37062"/>
    <cellStyle name="好_同德_19全县一般支 9" xfId="37063"/>
    <cellStyle name="好_同德_Sheet3" xfId="37064"/>
    <cellStyle name="好_同德_Sheet3 10" xfId="37065"/>
    <cellStyle name="好_同德_Sheet3 11" xfId="37066"/>
    <cellStyle name="好_同德_Sheet3 12" xfId="37067"/>
    <cellStyle name="好_同德_Sheet3 13" xfId="37068"/>
    <cellStyle name="好_同德_Sheet3 14" xfId="37069"/>
    <cellStyle name="好_同德_Sheet3 15" xfId="37070"/>
    <cellStyle name="好_同德_Sheet3 16" xfId="37071"/>
    <cellStyle name="好_同德_Sheet3 17" xfId="37072"/>
    <cellStyle name="好_同德_Sheet3 18" xfId="37073"/>
    <cellStyle name="好_同德_Sheet3 2" xfId="37074"/>
    <cellStyle name="好_同德_Sheet3 3" xfId="37075"/>
    <cellStyle name="好_同德_Sheet3 4" xfId="37076"/>
    <cellStyle name="好_同德_Sheet3 5" xfId="37077"/>
    <cellStyle name="好_同德_Sheet3 6" xfId="37078"/>
    <cellStyle name="好_同德_Sheet3 7" xfId="37079"/>
    <cellStyle name="好_同德_Sheet3 8" xfId="37080"/>
    <cellStyle name="好_同德_Sheet3 9" xfId="37081"/>
    <cellStyle name="好_同德_古塔" xfId="37082"/>
    <cellStyle name="好_同德_义县" xfId="37083"/>
    <cellStyle name="好_危改资金测算" xfId="37084"/>
    <cellStyle name="好_危改资金测算_19基金转移支付表" xfId="37085"/>
    <cellStyle name="好_危改资金测算_19基金转移支付表 10" xfId="37086"/>
    <cellStyle name="好_危改资金测算_19基金转移支付表 11" xfId="37087"/>
    <cellStyle name="好_危改资金测算_19基金转移支付表 12" xfId="37088"/>
    <cellStyle name="好_危改资金测算_19基金转移支付表 13" xfId="37089"/>
    <cellStyle name="好_危改资金测算_19基金转移支付表 14" xfId="37090"/>
    <cellStyle name="好_危改资金测算_19基金转移支付表 15" xfId="37091"/>
    <cellStyle name="好_危改资金测算_19基金转移支付表 16" xfId="37092"/>
    <cellStyle name="好_危改资金测算_19基金转移支付表 17" xfId="37093"/>
    <cellStyle name="好_危改资金测算_19基金转移支付表 18" xfId="37094"/>
    <cellStyle name="好_危改资金测算_19基金转移支付表 2" xfId="37095"/>
    <cellStyle name="好_危改资金测算_19基金转移支付表 3" xfId="37096"/>
    <cellStyle name="好_危改资金测算_19基金转移支付表 4" xfId="37097"/>
    <cellStyle name="好_危改资金测算_19基金转移支付表 5" xfId="37098"/>
    <cellStyle name="好_危改资金测算_19基金转移支付表 6" xfId="37099"/>
    <cellStyle name="好_危改资金测算_19基金转移支付表 7" xfId="37100"/>
    <cellStyle name="好_危改资金测算_19基金转移支付表 8" xfId="37101"/>
    <cellStyle name="好_危改资金测算_19基金转移支付表 9" xfId="37102"/>
    <cellStyle name="好_危改资金测算_19全县一般支" xfId="37103"/>
    <cellStyle name="好_危改资金测算_19全县一般支 10" xfId="37104"/>
    <cellStyle name="好_危改资金测算_19全县一般支 11" xfId="37105"/>
    <cellStyle name="好_危改资金测算_19全县一般支 12" xfId="37106"/>
    <cellStyle name="好_危改资金测算_19全县一般支 13" xfId="37107"/>
    <cellStyle name="好_危改资金测算_19全县一般支 14" xfId="37108"/>
    <cellStyle name="好_危改资金测算_19全县一般支 15" xfId="37109"/>
    <cellStyle name="好_危改资金测算_19全县一般支 16" xfId="37110"/>
    <cellStyle name="好_危改资金测算_19全县一般支 17" xfId="37111"/>
    <cellStyle name="好_危改资金测算_19全县一般支 18" xfId="37112"/>
    <cellStyle name="好_危改资金测算_19全县一般支 2" xfId="37113"/>
    <cellStyle name="好_危改资金测算_19全县一般支 3" xfId="37114"/>
    <cellStyle name="好_危改资金测算_19全县一般支 4" xfId="37115"/>
    <cellStyle name="好_危改资金测算_19全县一般支 5" xfId="37116"/>
    <cellStyle name="好_危改资金测算_19全县一般支 6" xfId="37117"/>
    <cellStyle name="好_危改资金测算_19全县一般支 7" xfId="37118"/>
    <cellStyle name="好_危改资金测算_19全县一般支 8" xfId="37119"/>
    <cellStyle name="好_危改资金测算_19全县一般支 9" xfId="37120"/>
    <cellStyle name="好_危改资金测算_Sheet3" xfId="37121"/>
    <cellStyle name="好_危改资金测算_Sheet3 10" xfId="37122"/>
    <cellStyle name="好_危改资金测算_Sheet3 11" xfId="37123"/>
    <cellStyle name="好_危改资金测算_Sheet3 12" xfId="37124"/>
    <cellStyle name="好_危改资金测算_Sheet3 13" xfId="37125"/>
    <cellStyle name="好_危改资金测算_Sheet3 14" xfId="37126"/>
    <cellStyle name="好_危改资金测算_Sheet3 15" xfId="37127"/>
    <cellStyle name="好_危改资金测算_Sheet3 16" xfId="37128"/>
    <cellStyle name="好_危改资金测算_Sheet3 17" xfId="37129"/>
    <cellStyle name="好_危改资金测算_Sheet3 18" xfId="37130"/>
    <cellStyle name="好_危改资金测算_Sheet3 2" xfId="37131"/>
    <cellStyle name="好_危改资金测算_Sheet3 3" xfId="37132"/>
    <cellStyle name="好_危改资金测算_Sheet3 4" xfId="37133"/>
    <cellStyle name="好_危改资金测算_Sheet3 5" xfId="37134"/>
    <cellStyle name="好_危改资金测算_Sheet3 6" xfId="37135"/>
    <cellStyle name="好_危改资金测算_Sheet3 7" xfId="37136"/>
    <cellStyle name="好_危改资金测算_Sheet3 8" xfId="37137"/>
    <cellStyle name="好_危改资金测算_Sheet3 9" xfId="37138"/>
    <cellStyle name="好_危改资金测算_古塔" xfId="37139"/>
    <cellStyle name="好_危改资金测算_义县" xfId="37140"/>
    <cellStyle name="好_卫生(按照总人口测算）—20080416" xfId="37141"/>
    <cellStyle name="好_卫生(按照总人口测算）—20080416_19基金转移支付表" xfId="37142"/>
    <cellStyle name="好_卫生(按照总人口测算）—20080416_19基金转移支付表 10" xfId="37143"/>
    <cellStyle name="好_卫生(按照总人口测算）—20080416_19基金转移支付表 11" xfId="37144"/>
    <cellStyle name="好_卫生(按照总人口测算）—20080416_19基金转移支付表 12" xfId="37145"/>
    <cellStyle name="好_卫生(按照总人口测算）—20080416_19基金转移支付表 13" xfId="37146"/>
    <cellStyle name="好_卫生(按照总人口测算）—20080416_19基金转移支付表 14" xfId="37147"/>
    <cellStyle name="好_卫生(按照总人口测算）—20080416_19基金转移支付表 15" xfId="37148"/>
    <cellStyle name="好_卫生(按照总人口测算）—20080416_19基金转移支付表 16" xfId="37149"/>
    <cellStyle name="好_卫生(按照总人口测算）—20080416_19基金转移支付表 17" xfId="37150"/>
    <cellStyle name="好_卫生(按照总人口测算）—20080416_19基金转移支付表 18" xfId="37151"/>
    <cellStyle name="好_卫生(按照总人口测算）—20080416_19基金转移支付表 2" xfId="37152"/>
    <cellStyle name="好_卫生(按照总人口测算）—20080416_19基金转移支付表 3" xfId="37153"/>
    <cellStyle name="好_卫生(按照总人口测算）—20080416_19基金转移支付表 4" xfId="37154"/>
    <cellStyle name="好_卫生(按照总人口测算）—20080416_19基金转移支付表 5" xfId="37155"/>
    <cellStyle name="好_卫生(按照总人口测算）—20080416_19基金转移支付表 6" xfId="37156"/>
    <cellStyle name="好_卫生(按照总人口测算）—20080416_19基金转移支付表 7" xfId="37157"/>
    <cellStyle name="好_卫生(按照总人口测算）—20080416_19基金转移支付表 8" xfId="37158"/>
    <cellStyle name="好_卫生(按照总人口测算）—20080416_19基金转移支付表 9" xfId="37159"/>
    <cellStyle name="好_卫生(按照总人口测算）—20080416_19全县一般支" xfId="37160"/>
    <cellStyle name="好_卫生(按照总人口测算）—20080416_19全县一般支 10" xfId="37161"/>
    <cellStyle name="好_卫生(按照总人口测算）—20080416_19全县一般支 11" xfId="37162"/>
    <cellStyle name="好_卫生(按照总人口测算）—20080416_19全县一般支 12" xfId="37163"/>
    <cellStyle name="好_卫生(按照总人口测算）—20080416_19全县一般支 13" xfId="37164"/>
    <cellStyle name="好_卫生(按照总人口测算）—20080416_19全县一般支 14" xfId="37165"/>
    <cellStyle name="好_卫生(按照总人口测算）—20080416_19全县一般支 15" xfId="37166"/>
    <cellStyle name="好_卫生(按照总人口测算）—20080416_19全县一般支 16" xfId="37167"/>
    <cellStyle name="好_卫生(按照总人口测算）—20080416_19全县一般支 17" xfId="37168"/>
    <cellStyle name="好_卫生(按照总人口测算）—20080416_19全县一般支 18" xfId="37169"/>
    <cellStyle name="好_卫生(按照总人口测算）—20080416_19全县一般支 2" xfId="37170"/>
    <cellStyle name="好_卫生(按照总人口测算）—20080416_19全县一般支 3" xfId="37171"/>
    <cellStyle name="好_卫生(按照总人口测算）—20080416_19全县一般支 4" xfId="37172"/>
    <cellStyle name="好_卫生(按照总人口测算）—20080416_19全县一般支 5" xfId="37173"/>
    <cellStyle name="好_卫生(按照总人口测算）—20080416_19全县一般支 6" xfId="37174"/>
    <cellStyle name="好_卫生(按照总人口测算）—20080416_19全县一般支 7" xfId="37175"/>
    <cellStyle name="好_卫生(按照总人口测算）—20080416_19全县一般支 8" xfId="37176"/>
    <cellStyle name="好_卫生(按照总人口测算）—20080416_19全县一般支 9" xfId="37177"/>
    <cellStyle name="好_卫生(按照总人口测算）—20080416_Sheet3" xfId="37178"/>
    <cellStyle name="好_卫生(按照总人口测算）—20080416_Sheet3 10" xfId="37179"/>
    <cellStyle name="好_卫生(按照总人口测算）—20080416_Sheet3 11" xfId="37180"/>
    <cellStyle name="好_卫生(按照总人口测算）—20080416_Sheet3 12" xfId="37181"/>
    <cellStyle name="好_卫生(按照总人口测算）—20080416_Sheet3 13" xfId="37182"/>
    <cellStyle name="好_卫生(按照总人口测算）—20080416_Sheet3 14" xfId="37183"/>
    <cellStyle name="好_卫生(按照总人口测算）—20080416_Sheet3 15" xfId="37184"/>
    <cellStyle name="好_卫生(按照总人口测算）—20080416_Sheet3 16" xfId="37185"/>
    <cellStyle name="好_卫生(按照总人口测算）—20080416_Sheet3 17" xfId="37186"/>
    <cellStyle name="好_卫生(按照总人口测算）—20080416_Sheet3 18" xfId="37187"/>
    <cellStyle name="好_卫生(按照总人口测算）—20080416_Sheet3 2" xfId="37188"/>
    <cellStyle name="好_卫生(按照总人口测算）—20080416_Sheet3 3" xfId="37189"/>
    <cellStyle name="好_卫生(按照总人口测算）—20080416_Sheet3 4" xfId="37190"/>
    <cellStyle name="好_卫生(按照总人口测算）—20080416_Sheet3 5" xfId="37191"/>
    <cellStyle name="好_卫生(按照总人口测算）—20080416_Sheet3 6" xfId="37192"/>
    <cellStyle name="好_卫生(按照总人口测算）—20080416_Sheet3 7" xfId="37193"/>
    <cellStyle name="好_卫生(按照总人口测算）—20080416_Sheet3 8" xfId="37194"/>
    <cellStyle name="好_卫生(按照总人口测算）—20080416_Sheet3 9" xfId="37195"/>
    <cellStyle name="好_卫生(按照总人口测算）—20080416_不含人员经费系数" xfId="37196"/>
    <cellStyle name="好_卫生(按照总人口测算）—20080416_不含人员经费系数_19基金转移支付表" xfId="37197"/>
    <cellStyle name="好_卫生(按照总人口测算）—20080416_不含人员经费系数_19基金转移支付表 10" xfId="37198"/>
    <cellStyle name="好_卫生(按照总人口测算）—20080416_不含人员经费系数_19基金转移支付表 11" xfId="37199"/>
    <cellStyle name="好_卫生(按照总人口测算）—20080416_不含人员经费系数_19基金转移支付表 12" xfId="37200"/>
    <cellStyle name="好_卫生(按照总人口测算）—20080416_不含人员经费系数_19基金转移支付表 13" xfId="37201"/>
    <cellStyle name="好_卫生(按照总人口测算）—20080416_不含人员经费系数_19基金转移支付表 14" xfId="37202"/>
    <cellStyle name="好_卫生(按照总人口测算）—20080416_不含人员经费系数_19基金转移支付表 15" xfId="37203"/>
    <cellStyle name="好_卫生(按照总人口测算）—20080416_不含人员经费系数_19基金转移支付表 16" xfId="37204"/>
    <cellStyle name="好_卫生(按照总人口测算）—20080416_不含人员经费系数_19基金转移支付表 17" xfId="37205"/>
    <cellStyle name="好_卫生(按照总人口测算）—20080416_不含人员经费系数_19基金转移支付表 18" xfId="37206"/>
    <cellStyle name="好_卫生(按照总人口测算）—20080416_不含人员经费系数_19基金转移支付表 2" xfId="37207"/>
    <cellStyle name="好_卫生(按照总人口测算）—20080416_不含人员经费系数_19基金转移支付表 3" xfId="37208"/>
    <cellStyle name="好_卫生(按照总人口测算）—20080416_不含人员经费系数_19基金转移支付表 4" xfId="37209"/>
    <cellStyle name="好_卫生(按照总人口测算）—20080416_不含人员经费系数_19基金转移支付表 5" xfId="37210"/>
    <cellStyle name="好_卫生(按照总人口测算）—20080416_不含人员经费系数_19基金转移支付表 6" xfId="37211"/>
    <cellStyle name="好_卫生(按照总人口测算）—20080416_不含人员经费系数_19基金转移支付表 7" xfId="37212"/>
    <cellStyle name="好_卫生(按照总人口测算）—20080416_不含人员经费系数_19基金转移支付表 8" xfId="37213"/>
    <cellStyle name="好_卫生(按照总人口测算）—20080416_不含人员经费系数_19基金转移支付表 9" xfId="37214"/>
    <cellStyle name="好_卫生(按照总人口测算）—20080416_不含人员经费系数_19全县一般支" xfId="37215"/>
    <cellStyle name="好_卫生(按照总人口测算）—20080416_不含人员经费系数_19全县一般支 10" xfId="37216"/>
    <cellStyle name="好_卫生(按照总人口测算）—20080416_不含人员经费系数_19全县一般支 11" xfId="37217"/>
    <cellStyle name="好_卫生(按照总人口测算）—20080416_不含人员经费系数_19全县一般支 12" xfId="37218"/>
    <cellStyle name="好_卫生(按照总人口测算）—20080416_不含人员经费系数_19全县一般支 13" xfId="37219"/>
    <cellStyle name="好_卫生(按照总人口测算）—20080416_不含人员经费系数_19全县一般支 14" xfId="37220"/>
    <cellStyle name="好_卫生(按照总人口测算）—20080416_不含人员经费系数_19全县一般支 15" xfId="37221"/>
    <cellStyle name="好_卫生(按照总人口测算）—20080416_不含人员经费系数_19全县一般支 16" xfId="37222"/>
    <cellStyle name="好_卫生(按照总人口测算）—20080416_不含人员经费系数_19全县一般支 17" xfId="37223"/>
    <cellStyle name="好_卫生(按照总人口测算）—20080416_不含人员经费系数_19全县一般支 18" xfId="37224"/>
    <cellStyle name="好_卫生(按照总人口测算）—20080416_不含人员经费系数_19全县一般支 2" xfId="37225"/>
    <cellStyle name="好_卫生(按照总人口测算）—20080416_不含人员经费系数_19全县一般支 3" xfId="37226"/>
    <cellStyle name="好_卫生(按照总人口测算）—20080416_不含人员经费系数_19全县一般支 4" xfId="37227"/>
    <cellStyle name="好_卫生(按照总人口测算）—20080416_不含人员经费系数_19全县一般支 5" xfId="37228"/>
    <cellStyle name="好_卫生(按照总人口测算）—20080416_不含人员经费系数_19全县一般支 6" xfId="37229"/>
    <cellStyle name="好_卫生(按照总人口测算）—20080416_不含人员经费系数_19全县一般支 7" xfId="37230"/>
    <cellStyle name="好_卫生(按照总人口测算）—20080416_不含人员经费系数_19全县一般支 8" xfId="37231"/>
    <cellStyle name="好_卫生(按照总人口测算）—20080416_不含人员经费系数_19全县一般支 9" xfId="37232"/>
    <cellStyle name="好_卫生(按照总人口测算）—20080416_不含人员经费系数_Sheet3" xfId="37233"/>
    <cellStyle name="好_卫生(按照总人口测算）—20080416_不含人员经费系数_Sheet3 10" xfId="37234"/>
    <cellStyle name="好_卫生(按照总人口测算）—20080416_不含人员经费系数_Sheet3 11" xfId="37235"/>
    <cellStyle name="好_卫生(按照总人口测算）—20080416_不含人员经费系数_Sheet3 12" xfId="37236"/>
    <cellStyle name="好_卫生(按照总人口测算）—20080416_不含人员经费系数_Sheet3 13" xfId="37237"/>
    <cellStyle name="好_卫生(按照总人口测算）—20080416_不含人员经费系数_Sheet3 14" xfId="37238"/>
    <cellStyle name="好_卫生(按照总人口测算）—20080416_不含人员经费系数_Sheet3 15" xfId="37239"/>
    <cellStyle name="好_卫生(按照总人口测算）—20080416_不含人员经费系数_Sheet3 16" xfId="37240"/>
    <cellStyle name="好_卫生(按照总人口测算）—20080416_不含人员经费系数_Sheet3 17" xfId="37241"/>
    <cellStyle name="好_卫生(按照总人口测算）—20080416_不含人员经费系数_Sheet3 18" xfId="37242"/>
    <cellStyle name="好_卫生(按照总人口测算）—20080416_不含人员经费系数_Sheet3 2" xfId="37243"/>
    <cellStyle name="好_卫生(按照总人口测算）—20080416_不含人员经费系数_Sheet3 3" xfId="37244"/>
    <cellStyle name="好_卫生(按照总人口测算）—20080416_不含人员经费系数_Sheet3 4" xfId="37245"/>
    <cellStyle name="好_卫生(按照总人口测算）—20080416_不含人员经费系数_Sheet3 5" xfId="37246"/>
    <cellStyle name="好_卫生(按照总人口测算）—20080416_不含人员经费系数_Sheet3 6" xfId="37247"/>
    <cellStyle name="好_卫生(按照总人口测算）—20080416_不含人员经费系数_Sheet3 7" xfId="37248"/>
    <cellStyle name="好_卫生(按照总人口测算）—20080416_不含人员经费系数_Sheet3 8" xfId="37249"/>
    <cellStyle name="好_卫生(按照总人口测算）—20080416_不含人员经费系数_Sheet3 9" xfId="37250"/>
    <cellStyle name="好_卫生(按照总人口测算）—20080416_不含人员经费系数_古塔" xfId="37251"/>
    <cellStyle name="好_卫生(按照总人口测算）—20080416_不含人员经费系数_义县" xfId="37252"/>
    <cellStyle name="好_卫生(按照总人口测算）—20080416_古塔" xfId="37253"/>
    <cellStyle name="好_卫生(按照总人口测算）—20080416_民生政策最低支出需求" xfId="37254"/>
    <cellStyle name="好_卫生(按照总人口测算）—20080416_民生政策最低支出需求_19基金转移支付表" xfId="37255"/>
    <cellStyle name="好_卫生(按照总人口测算）—20080416_民生政策最低支出需求_19基金转移支付表 10" xfId="37256"/>
    <cellStyle name="好_卫生(按照总人口测算）—20080416_民生政策最低支出需求_19基金转移支付表 11" xfId="37257"/>
    <cellStyle name="好_卫生(按照总人口测算）—20080416_民生政策最低支出需求_19基金转移支付表 12" xfId="37258"/>
    <cellStyle name="好_卫生(按照总人口测算）—20080416_民生政策最低支出需求_19基金转移支付表 13" xfId="37259"/>
    <cellStyle name="好_卫生(按照总人口测算）—20080416_民生政策最低支出需求_19基金转移支付表 14" xfId="37260"/>
    <cellStyle name="好_卫生(按照总人口测算）—20080416_民生政策最低支出需求_19基金转移支付表 15" xfId="37261"/>
    <cellStyle name="好_卫生(按照总人口测算）—20080416_民生政策最低支出需求_19基金转移支付表 16" xfId="37262"/>
    <cellStyle name="好_卫生(按照总人口测算）—20080416_民生政策最低支出需求_19基金转移支付表 17" xfId="37263"/>
    <cellStyle name="好_卫生(按照总人口测算）—20080416_民生政策最低支出需求_19基金转移支付表 18" xfId="37264"/>
    <cellStyle name="好_卫生(按照总人口测算）—20080416_民生政策最低支出需求_19基金转移支付表 2" xfId="37265"/>
    <cellStyle name="好_卫生(按照总人口测算）—20080416_民生政策最低支出需求_19基金转移支付表 3" xfId="37266"/>
    <cellStyle name="好_卫生(按照总人口测算）—20080416_民生政策最低支出需求_19基金转移支付表 4" xfId="37267"/>
    <cellStyle name="好_卫生(按照总人口测算）—20080416_民生政策最低支出需求_19基金转移支付表 5" xfId="37268"/>
    <cellStyle name="好_卫生(按照总人口测算）—20080416_民生政策最低支出需求_19基金转移支付表 6" xfId="37269"/>
    <cellStyle name="好_卫生(按照总人口测算）—20080416_民生政策最低支出需求_19基金转移支付表 7" xfId="37270"/>
    <cellStyle name="好_卫生(按照总人口测算）—20080416_民生政策最低支出需求_19基金转移支付表 8" xfId="37271"/>
    <cellStyle name="好_卫生(按照总人口测算）—20080416_民生政策最低支出需求_19基金转移支付表 9" xfId="37272"/>
    <cellStyle name="好_卫生(按照总人口测算）—20080416_民生政策最低支出需求_19全县一般支" xfId="37273"/>
    <cellStyle name="好_卫生(按照总人口测算）—20080416_民生政策最低支出需求_19全县一般支 10" xfId="37274"/>
    <cellStyle name="好_卫生(按照总人口测算）—20080416_民生政策最低支出需求_19全县一般支 11" xfId="37275"/>
    <cellStyle name="好_卫生(按照总人口测算）—20080416_民生政策最低支出需求_19全县一般支 12" xfId="37276"/>
    <cellStyle name="好_卫生(按照总人口测算）—20080416_民生政策最低支出需求_19全县一般支 13" xfId="37277"/>
    <cellStyle name="好_卫生(按照总人口测算）—20080416_民生政策最低支出需求_19全县一般支 14" xfId="37278"/>
    <cellStyle name="好_卫生(按照总人口测算）—20080416_民生政策最低支出需求_19全县一般支 15" xfId="37279"/>
    <cellStyle name="好_卫生(按照总人口测算）—20080416_民生政策最低支出需求_19全县一般支 16" xfId="37280"/>
    <cellStyle name="好_卫生(按照总人口测算）—20080416_民生政策最低支出需求_19全县一般支 17" xfId="37281"/>
    <cellStyle name="好_卫生(按照总人口测算）—20080416_民生政策最低支出需求_19全县一般支 18" xfId="37282"/>
    <cellStyle name="好_卫生(按照总人口测算）—20080416_民生政策最低支出需求_19全县一般支 2" xfId="37283"/>
    <cellStyle name="好_卫生(按照总人口测算）—20080416_民生政策最低支出需求_19全县一般支 3" xfId="37284"/>
    <cellStyle name="好_卫生(按照总人口测算）—20080416_民生政策最低支出需求_19全县一般支 4" xfId="37285"/>
    <cellStyle name="好_卫生(按照总人口测算）—20080416_民生政策最低支出需求_19全县一般支 5" xfId="37286"/>
    <cellStyle name="好_卫生(按照总人口测算）—20080416_民生政策最低支出需求_19全县一般支 6" xfId="37287"/>
    <cellStyle name="好_卫生(按照总人口测算）—20080416_民生政策最低支出需求_19全县一般支 7" xfId="37288"/>
    <cellStyle name="好_卫生(按照总人口测算）—20080416_民生政策最低支出需求_19全县一般支 8" xfId="37289"/>
    <cellStyle name="好_卫生(按照总人口测算）—20080416_民生政策最低支出需求_19全县一般支 9" xfId="37290"/>
    <cellStyle name="好_卫生(按照总人口测算）—20080416_民生政策最低支出需求_Sheet3" xfId="37291"/>
    <cellStyle name="好_卫生(按照总人口测算）—20080416_民生政策最低支出需求_Sheet3 10" xfId="37292"/>
    <cellStyle name="好_卫生(按照总人口测算）—20080416_民生政策最低支出需求_Sheet3 11" xfId="37293"/>
    <cellStyle name="好_卫生(按照总人口测算）—20080416_民生政策最低支出需求_Sheet3 12" xfId="37294"/>
    <cellStyle name="好_卫生(按照总人口测算）—20080416_民生政策最低支出需求_Sheet3 13" xfId="37295"/>
    <cellStyle name="好_卫生(按照总人口测算）—20080416_民生政策最低支出需求_Sheet3 14" xfId="37296"/>
    <cellStyle name="好_卫生(按照总人口测算）—20080416_民生政策最低支出需求_Sheet3 15" xfId="37297"/>
    <cellStyle name="好_卫生(按照总人口测算）—20080416_民生政策最低支出需求_Sheet3 16" xfId="37298"/>
    <cellStyle name="好_卫生(按照总人口测算）—20080416_民生政策最低支出需求_Sheet3 17" xfId="37299"/>
    <cellStyle name="好_卫生(按照总人口测算）—20080416_民生政策最低支出需求_Sheet3 18" xfId="37300"/>
    <cellStyle name="好_卫生(按照总人口测算）—20080416_民生政策最低支出需求_Sheet3 2" xfId="37301"/>
    <cellStyle name="好_卫生(按照总人口测算）—20080416_民生政策最低支出需求_Sheet3 3" xfId="37302"/>
    <cellStyle name="好_卫生(按照总人口测算）—20080416_民生政策最低支出需求_Sheet3 4" xfId="37303"/>
    <cellStyle name="好_卫生(按照总人口测算）—20080416_民生政策最低支出需求_Sheet3 5" xfId="37304"/>
    <cellStyle name="好_卫生(按照总人口测算）—20080416_民生政策最低支出需求_Sheet3 6" xfId="37305"/>
    <cellStyle name="好_卫生(按照总人口测算）—20080416_民生政策最低支出需求_Sheet3 7" xfId="37306"/>
    <cellStyle name="好_卫生(按照总人口测算）—20080416_民生政策最低支出需求_Sheet3 8" xfId="37307"/>
    <cellStyle name="好_卫生(按照总人口测算）—20080416_民生政策最低支出需求_Sheet3 9" xfId="37308"/>
    <cellStyle name="好_卫生(按照总人口测算）—20080416_民生政策最低支出需求_古塔" xfId="37309"/>
    <cellStyle name="好_卫生(按照总人口测算）—20080416_民生政策最低支出需求_义县" xfId="37310"/>
    <cellStyle name="好_卫生(按照总人口测算）—20080416_县市旗测算-新科目（含人口规模效应）" xfId="37311"/>
    <cellStyle name="好_卫生(按照总人口测算）—20080416_县市旗测算-新科目（含人口规模效应）_19基金转移支付表" xfId="37312"/>
    <cellStyle name="好_卫生(按照总人口测算）—20080416_县市旗测算-新科目（含人口规模效应）_19基金转移支付表 10" xfId="37313"/>
    <cellStyle name="好_卫生(按照总人口测算）—20080416_县市旗测算-新科目（含人口规模效应）_19基金转移支付表 11" xfId="37314"/>
    <cellStyle name="好_卫生(按照总人口测算）—20080416_县市旗测算-新科目（含人口规模效应）_19基金转移支付表 12" xfId="37315"/>
    <cellStyle name="好_卫生(按照总人口测算）—20080416_县市旗测算-新科目（含人口规模效应）_19基金转移支付表 13" xfId="37316"/>
    <cellStyle name="好_卫生(按照总人口测算）—20080416_县市旗测算-新科目（含人口规模效应）_19基金转移支付表 14" xfId="37317"/>
    <cellStyle name="好_卫生(按照总人口测算）—20080416_县市旗测算-新科目（含人口规模效应）_19基金转移支付表 15" xfId="37318"/>
    <cellStyle name="好_卫生(按照总人口测算）—20080416_县市旗测算-新科目（含人口规模效应）_19基金转移支付表 16" xfId="37319"/>
    <cellStyle name="好_卫生(按照总人口测算）—20080416_县市旗测算-新科目（含人口规模效应）_19基金转移支付表 17" xfId="37320"/>
    <cellStyle name="好_卫生(按照总人口测算）—20080416_县市旗测算-新科目（含人口规模效应）_19基金转移支付表 18" xfId="37321"/>
    <cellStyle name="好_卫生(按照总人口测算）—20080416_县市旗测算-新科目（含人口规模效应）_19基金转移支付表 2" xfId="37322"/>
    <cellStyle name="好_卫生(按照总人口测算）—20080416_县市旗测算-新科目（含人口规模效应）_19基金转移支付表 3" xfId="37323"/>
    <cellStyle name="好_卫生(按照总人口测算）—20080416_县市旗测算-新科目（含人口规模效应）_19基金转移支付表 4" xfId="37324"/>
    <cellStyle name="好_卫生(按照总人口测算）—20080416_县市旗测算-新科目（含人口规模效应）_19基金转移支付表 5" xfId="37325"/>
    <cellStyle name="好_卫生(按照总人口测算）—20080416_县市旗测算-新科目（含人口规模效应）_19基金转移支付表 6" xfId="37326"/>
    <cellStyle name="好_卫生(按照总人口测算）—20080416_县市旗测算-新科目（含人口规模效应）_19基金转移支付表 7" xfId="37327"/>
    <cellStyle name="好_卫生(按照总人口测算）—20080416_县市旗测算-新科目（含人口规模效应）_19基金转移支付表 8" xfId="37328"/>
    <cellStyle name="好_卫生(按照总人口测算）—20080416_县市旗测算-新科目（含人口规模效应）_19基金转移支付表 9" xfId="37329"/>
    <cellStyle name="好_卫生(按照总人口测算）—20080416_县市旗测算-新科目（含人口规模效应）_19全县一般支" xfId="37330"/>
    <cellStyle name="好_卫生(按照总人口测算）—20080416_县市旗测算-新科目（含人口规模效应）_19全县一般支 10" xfId="37331"/>
    <cellStyle name="好_卫生(按照总人口测算）—20080416_县市旗测算-新科目（含人口规模效应）_19全县一般支 11" xfId="37332"/>
    <cellStyle name="好_卫生(按照总人口测算）—20080416_县市旗测算-新科目（含人口规模效应）_19全县一般支 12" xfId="37333"/>
    <cellStyle name="好_卫生(按照总人口测算）—20080416_县市旗测算-新科目（含人口规模效应）_19全县一般支 13" xfId="37334"/>
    <cellStyle name="好_卫生(按照总人口测算）—20080416_县市旗测算-新科目（含人口规模效应）_19全县一般支 14" xfId="37335"/>
    <cellStyle name="好_卫生(按照总人口测算）—20080416_县市旗测算-新科目（含人口规模效应）_19全县一般支 15" xfId="37336"/>
    <cellStyle name="好_卫生(按照总人口测算）—20080416_县市旗测算-新科目（含人口规模效应）_19全县一般支 16" xfId="37337"/>
    <cellStyle name="好_卫生(按照总人口测算）—20080416_县市旗测算-新科目（含人口规模效应）_19全县一般支 17" xfId="37338"/>
    <cellStyle name="好_卫生(按照总人口测算）—20080416_县市旗测算-新科目（含人口规模效应）_19全县一般支 18" xfId="37339"/>
    <cellStyle name="好_卫生(按照总人口测算）—20080416_县市旗测算-新科目（含人口规模效应）_19全县一般支 2" xfId="37340"/>
    <cellStyle name="好_卫生(按照总人口测算）—20080416_县市旗测算-新科目（含人口规模效应）_19全县一般支 3" xfId="37341"/>
    <cellStyle name="好_卫生(按照总人口测算）—20080416_县市旗测算-新科目（含人口规模效应）_19全县一般支 4" xfId="37342"/>
    <cellStyle name="好_卫生(按照总人口测算）—20080416_县市旗测算-新科目（含人口规模效应）_19全县一般支 5" xfId="37343"/>
    <cellStyle name="好_卫生(按照总人口测算）—20080416_县市旗测算-新科目（含人口规模效应）_19全县一般支 6" xfId="37344"/>
    <cellStyle name="好_卫生(按照总人口测算）—20080416_县市旗测算-新科目（含人口规模效应）_19全县一般支 7" xfId="37345"/>
    <cellStyle name="好_卫生(按照总人口测算）—20080416_县市旗测算-新科目（含人口规模效应）_19全县一般支 8" xfId="37346"/>
    <cellStyle name="好_卫生(按照总人口测算）—20080416_县市旗测算-新科目（含人口规模效应）_19全县一般支 9" xfId="37347"/>
    <cellStyle name="好_卫生(按照总人口测算）—20080416_县市旗测算-新科目（含人口规模效应）_Sheet3" xfId="37348"/>
    <cellStyle name="好_卫生(按照总人口测算）—20080416_县市旗测算-新科目（含人口规模效应）_Sheet3 10" xfId="37349"/>
    <cellStyle name="好_卫生(按照总人口测算）—20080416_县市旗测算-新科目（含人口规模效应）_Sheet3 11" xfId="37350"/>
    <cellStyle name="好_卫生(按照总人口测算）—20080416_县市旗测算-新科目（含人口规模效应）_Sheet3 12" xfId="37351"/>
    <cellStyle name="好_卫生(按照总人口测算）—20080416_县市旗测算-新科目（含人口规模效应）_Sheet3 13" xfId="37352"/>
    <cellStyle name="好_卫生(按照总人口测算）—20080416_县市旗测算-新科目（含人口规模效应）_Sheet3 14" xfId="37353"/>
    <cellStyle name="好_卫生(按照总人口测算）—20080416_县市旗测算-新科目（含人口规模效应）_Sheet3 15" xfId="37354"/>
    <cellStyle name="好_卫生(按照总人口测算）—20080416_县市旗测算-新科目（含人口规模效应）_Sheet3 16" xfId="37355"/>
    <cellStyle name="好_卫生(按照总人口测算）—20080416_县市旗测算-新科目（含人口规模效应）_Sheet3 17" xfId="37356"/>
    <cellStyle name="好_卫生(按照总人口测算）—20080416_县市旗测算-新科目（含人口规模效应）_Sheet3 18" xfId="37357"/>
    <cellStyle name="好_卫生(按照总人口测算）—20080416_县市旗测算-新科目（含人口规模效应）_Sheet3 2" xfId="37358"/>
    <cellStyle name="好_卫生(按照总人口测算）—20080416_县市旗测算-新科目（含人口规模效应）_Sheet3 3" xfId="37359"/>
    <cellStyle name="好_卫生(按照总人口测算）—20080416_县市旗测算-新科目（含人口规模效应）_Sheet3 4" xfId="37360"/>
    <cellStyle name="好_卫生(按照总人口测算）—20080416_县市旗测算-新科目（含人口规模效应）_Sheet3 5" xfId="37361"/>
    <cellStyle name="好_卫生(按照总人口测算）—20080416_县市旗测算-新科目（含人口规模效应）_Sheet3 6" xfId="37362"/>
    <cellStyle name="好_卫生(按照总人口测算）—20080416_县市旗测算-新科目（含人口规模效应）_Sheet3 7" xfId="37363"/>
    <cellStyle name="好_卫生(按照总人口测算）—20080416_县市旗测算-新科目（含人口规模效应）_Sheet3 8" xfId="37364"/>
    <cellStyle name="好_卫生(按照总人口测算）—20080416_县市旗测算-新科目（含人口规模效应）_Sheet3 9" xfId="37365"/>
    <cellStyle name="好_卫生(按照总人口测算）—20080416_县市旗测算-新科目（含人口规模效应）_古塔" xfId="37366"/>
    <cellStyle name="好_卫生(按照总人口测算）—20080416_县市旗测算-新科目（含人口规模效应）_义县" xfId="37367"/>
    <cellStyle name="好_卫生(按照总人口测算）—20080416_义县" xfId="37368"/>
    <cellStyle name="好_卫生部门" xfId="37369"/>
    <cellStyle name="好_卫生部门_19基金转移支付表" xfId="37370"/>
    <cellStyle name="好_卫生部门_19基金转移支付表 10" xfId="37371"/>
    <cellStyle name="好_卫生部门_19基金转移支付表 11" xfId="37372"/>
    <cellStyle name="好_卫生部门_19基金转移支付表 12" xfId="37373"/>
    <cellStyle name="好_卫生部门_19基金转移支付表 13" xfId="37374"/>
    <cellStyle name="好_卫生部门_19基金转移支付表 14" xfId="37375"/>
    <cellStyle name="好_卫生部门_19基金转移支付表 15" xfId="37376"/>
    <cellStyle name="好_卫生部门_19基金转移支付表 16" xfId="37377"/>
    <cellStyle name="好_卫生部门_19基金转移支付表 17" xfId="37378"/>
    <cellStyle name="好_卫生部门_19基金转移支付表 18" xfId="37379"/>
    <cellStyle name="好_卫生部门_19基金转移支付表 2" xfId="37380"/>
    <cellStyle name="好_卫生部门_19基金转移支付表 3" xfId="37381"/>
    <cellStyle name="好_卫生部门_19基金转移支付表 4" xfId="37382"/>
    <cellStyle name="好_卫生部门_19基金转移支付表 5" xfId="37383"/>
    <cellStyle name="好_卫生部门_19基金转移支付表 6" xfId="37384"/>
    <cellStyle name="好_卫生部门_19基金转移支付表 7" xfId="37385"/>
    <cellStyle name="好_卫生部门_19基金转移支付表 8" xfId="37386"/>
    <cellStyle name="好_卫生部门_19基金转移支付表 9" xfId="37387"/>
    <cellStyle name="好_卫生部门_19全县一般支" xfId="37388"/>
    <cellStyle name="好_卫生部门_19全县一般支 10" xfId="37389"/>
    <cellStyle name="好_卫生部门_19全县一般支 11" xfId="37390"/>
    <cellStyle name="好_卫生部门_19全县一般支 12" xfId="37391"/>
    <cellStyle name="好_卫生部门_19全县一般支 13" xfId="37392"/>
    <cellStyle name="好_卫生部门_19全县一般支 14" xfId="37393"/>
    <cellStyle name="好_卫生部门_19全县一般支 15" xfId="37394"/>
    <cellStyle name="好_卫生部门_19全县一般支 16" xfId="37395"/>
    <cellStyle name="好_卫生部门_19全县一般支 17" xfId="37396"/>
    <cellStyle name="好_卫生部门_19全县一般支 18" xfId="37397"/>
    <cellStyle name="好_卫生部门_19全县一般支 2" xfId="37398"/>
    <cellStyle name="好_卫生部门_19全县一般支 3" xfId="37399"/>
    <cellStyle name="好_卫生部门_19全县一般支 4" xfId="37400"/>
    <cellStyle name="好_卫生部门_19全县一般支 5" xfId="37401"/>
    <cellStyle name="好_卫生部门_19全县一般支 6" xfId="37402"/>
    <cellStyle name="好_卫生部门_19全县一般支 7" xfId="37403"/>
    <cellStyle name="好_卫生部门_19全县一般支 8" xfId="37404"/>
    <cellStyle name="好_卫生部门_19全县一般支 9" xfId="37405"/>
    <cellStyle name="好_卫生部门_Sheet3" xfId="37406"/>
    <cellStyle name="好_卫生部门_Sheet3 10" xfId="37407"/>
    <cellStyle name="好_卫生部门_Sheet3 11" xfId="37408"/>
    <cellStyle name="好_卫生部门_Sheet3 12" xfId="37409"/>
    <cellStyle name="好_卫生部门_Sheet3 13" xfId="37410"/>
    <cellStyle name="好_卫生部门_Sheet3 14" xfId="37411"/>
    <cellStyle name="好_卫生部门_Sheet3 15" xfId="37412"/>
    <cellStyle name="好_卫生部门_Sheet3 16" xfId="37413"/>
    <cellStyle name="好_卫生部门_Sheet3 17" xfId="37414"/>
    <cellStyle name="好_卫生部门_Sheet3 18" xfId="37415"/>
    <cellStyle name="好_卫生部门_Sheet3 2" xfId="37416"/>
    <cellStyle name="好_卫生部门_Sheet3 3" xfId="37417"/>
    <cellStyle name="好_卫生部门_Sheet3 4" xfId="37418"/>
    <cellStyle name="好_卫生部门_Sheet3 5" xfId="37419"/>
    <cellStyle name="好_卫生部门_Sheet3 6" xfId="37420"/>
    <cellStyle name="好_卫生部门_Sheet3 7" xfId="37421"/>
    <cellStyle name="好_卫生部门_Sheet3 8" xfId="37422"/>
    <cellStyle name="好_卫生部门_Sheet3 9" xfId="37423"/>
    <cellStyle name="好_卫生部门_古塔" xfId="37424"/>
    <cellStyle name="好_卫生部门_义县" xfId="37425"/>
    <cellStyle name="好_文体广播部门" xfId="37426"/>
    <cellStyle name="好_文体广播部门 10" xfId="37427"/>
    <cellStyle name="好_文体广播部门 11" xfId="37428"/>
    <cellStyle name="好_文体广播部门 12" xfId="37429"/>
    <cellStyle name="好_文体广播部门 13" xfId="37430"/>
    <cellStyle name="好_文体广播部门 14" xfId="37431"/>
    <cellStyle name="好_文体广播部门 15" xfId="37432"/>
    <cellStyle name="好_文体广播部门 16" xfId="37433"/>
    <cellStyle name="好_文体广播部门 17" xfId="37434"/>
    <cellStyle name="好_文体广播部门 18" xfId="37435"/>
    <cellStyle name="好_文体广播部门 19" xfId="37436"/>
    <cellStyle name="好_文体广播部门 2" xfId="37437"/>
    <cellStyle name="好_文体广播部门 20" xfId="37438"/>
    <cellStyle name="好_文体广播部门 3" xfId="37439"/>
    <cellStyle name="好_文体广播部门 4" xfId="37440"/>
    <cellStyle name="好_文体广播部门 5" xfId="37441"/>
    <cellStyle name="好_文体广播部门 6" xfId="37442"/>
    <cellStyle name="好_文体广播部门 7" xfId="37443"/>
    <cellStyle name="好_文体广播部门 8" xfId="37444"/>
    <cellStyle name="好_文体广播部门 9" xfId="37445"/>
    <cellStyle name="好_文体广播部门_19基金转移支付表" xfId="37446"/>
    <cellStyle name="好_文体广播部门_19基金转移支付表 10" xfId="37447"/>
    <cellStyle name="好_文体广播部门_19基金转移支付表 11" xfId="37448"/>
    <cellStyle name="好_文体广播部门_19基金转移支付表 12" xfId="37449"/>
    <cellStyle name="好_文体广播部门_19基金转移支付表 13" xfId="37450"/>
    <cellStyle name="好_文体广播部门_19基金转移支付表 14" xfId="37451"/>
    <cellStyle name="好_文体广播部门_19基金转移支付表 15" xfId="37452"/>
    <cellStyle name="好_文体广播部门_19基金转移支付表 16" xfId="37453"/>
    <cellStyle name="好_文体广播部门_19基金转移支付表 17" xfId="37454"/>
    <cellStyle name="好_文体广播部门_19基金转移支付表 18" xfId="37455"/>
    <cellStyle name="好_文体广播部门_19基金转移支付表 19" xfId="37456"/>
    <cellStyle name="好_文体广播部门_19基金转移支付表 2" xfId="37457"/>
    <cellStyle name="好_文体广播部门_19基金转移支付表 20" xfId="37458"/>
    <cellStyle name="好_文体广播部门_19基金转移支付表 3" xfId="37459"/>
    <cellStyle name="好_文体广播部门_19基金转移支付表 4" xfId="37460"/>
    <cellStyle name="好_文体广播部门_19基金转移支付表 5" xfId="37461"/>
    <cellStyle name="好_文体广播部门_19基金转移支付表 6" xfId="37462"/>
    <cellStyle name="好_文体广播部门_19基金转移支付表 7" xfId="37463"/>
    <cellStyle name="好_文体广播部门_19基金转移支付表 8" xfId="37464"/>
    <cellStyle name="好_文体广播部门_19基金转移支付表 9" xfId="37465"/>
    <cellStyle name="好_文体广播部门_19全县一般支" xfId="37466"/>
    <cellStyle name="好_文体广播部门_19全县一般支 10" xfId="37467"/>
    <cellStyle name="好_文体广播部门_19全县一般支 11" xfId="37468"/>
    <cellStyle name="好_文体广播部门_19全县一般支 12" xfId="37469"/>
    <cellStyle name="好_文体广播部门_19全县一般支 13" xfId="37470"/>
    <cellStyle name="好_文体广播部门_19全县一般支 14" xfId="37471"/>
    <cellStyle name="好_文体广播部门_19全县一般支 15" xfId="37472"/>
    <cellStyle name="好_文体广播部门_19全县一般支 16" xfId="37473"/>
    <cellStyle name="好_文体广播部门_19全县一般支 17" xfId="37474"/>
    <cellStyle name="好_文体广播部门_19全县一般支 18" xfId="37475"/>
    <cellStyle name="好_文体广播部门_19全县一般支 19" xfId="37476"/>
    <cellStyle name="好_文体广播部门_19全县一般支 2" xfId="37477"/>
    <cellStyle name="好_文体广播部门_19全县一般支 20" xfId="37478"/>
    <cellStyle name="好_文体广播部门_19全县一般支 3" xfId="37479"/>
    <cellStyle name="好_文体广播部门_19全县一般支 4" xfId="37480"/>
    <cellStyle name="好_文体广播部门_19全县一般支 5" xfId="37481"/>
    <cellStyle name="好_文体广播部门_19全县一般支 6" xfId="37482"/>
    <cellStyle name="好_文体广播部门_19全县一般支 7" xfId="37483"/>
    <cellStyle name="好_文体广播部门_19全县一般支 8" xfId="37484"/>
    <cellStyle name="好_文体广播部门_19全县一般支 9" xfId="37485"/>
    <cellStyle name="好_文体广播部门_Sheet3" xfId="37486"/>
    <cellStyle name="好_文体广播部门_Sheet3 10" xfId="37487"/>
    <cellStyle name="好_文体广播部门_Sheet3 11" xfId="37488"/>
    <cellStyle name="好_文体广播部门_Sheet3 12" xfId="37489"/>
    <cellStyle name="好_文体广播部门_Sheet3 13" xfId="37490"/>
    <cellStyle name="好_文体广播部门_Sheet3 14" xfId="37491"/>
    <cellStyle name="好_文体广播部门_Sheet3 15" xfId="37492"/>
    <cellStyle name="好_文体广播部门_Sheet3 16" xfId="37493"/>
    <cellStyle name="好_文体广播部门_Sheet3 17" xfId="37494"/>
    <cellStyle name="好_文体广播部门_Sheet3 18" xfId="37495"/>
    <cellStyle name="好_文体广播部门_Sheet3 19" xfId="37496"/>
    <cellStyle name="好_文体广播部门_Sheet3 2" xfId="37497"/>
    <cellStyle name="好_文体广播部门_Sheet3 20" xfId="37498"/>
    <cellStyle name="好_文体广播部门_Sheet3 3" xfId="37499"/>
    <cellStyle name="好_文体广播部门_Sheet3 4" xfId="37500"/>
    <cellStyle name="好_文体广播部门_Sheet3 5" xfId="37501"/>
    <cellStyle name="好_文体广播部门_Sheet3 6" xfId="37502"/>
    <cellStyle name="好_文体广播部门_Sheet3 7" xfId="37503"/>
    <cellStyle name="好_文体广播部门_Sheet3 8" xfId="37504"/>
    <cellStyle name="好_文体广播部门_Sheet3 9" xfId="37505"/>
    <cellStyle name="好_文体广播部门_古塔" xfId="37506"/>
    <cellStyle name="好_文体广播部门_古塔 10" xfId="37507"/>
    <cellStyle name="好_文体广播部门_古塔 11" xfId="37508"/>
    <cellStyle name="好_文体广播部门_古塔 12" xfId="37509"/>
    <cellStyle name="好_文体广播部门_古塔 13" xfId="37510"/>
    <cellStyle name="好_文体广播部门_古塔 14" xfId="37511"/>
    <cellStyle name="好_文体广播部门_古塔 15" xfId="37512"/>
    <cellStyle name="好_文体广播部门_古塔 16" xfId="37513"/>
    <cellStyle name="好_文体广播部门_古塔 17" xfId="37514"/>
    <cellStyle name="好_文体广播部门_古塔 18" xfId="37515"/>
    <cellStyle name="好_文体广播部门_古塔 19" xfId="37516"/>
    <cellStyle name="好_文体广播部门_古塔 2" xfId="37517"/>
    <cellStyle name="好_文体广播部门_古塔 20" xfId="37518"/>
    <cellStyle name="好_文体广播部门_古塔 3" xfId="37519"/>
    <cellStyle name="好_文体广播部门_古塔 4" xfId="37520"/>
    <cellStyle name="好_文体广播部门_古塔 5" xfId="37521"/>
    <cellStyle name="好_文体广播部门_古塔 6" xfId="37522"/>
    <cellStyle name="好_文体广播部门_古塔 7" xfId="37523"/>
    <cellStyle name="好_文体广播部门_古塔 8" xfId="37524"/>
    <cellStyle name="好_文体广播部门_古塔 9" xfId="37525"/>
    <cellStyle name="好_文体广播部门_义县" xfId="37526"/>
    <cellStyle name="好_文体广播部门_义县 10" xfId="37527"/>
    <cellStyle name="好_文体广播部门_义县 11" xfId="37528"/>
    <cellStyle name="好_文体广播部门_义县 12" xfId="37529"/>
    <cellStyle name="好_文体广播部门_义县 13" xfId="37530"/>
    <cellStyle name="好_文体广播部门_义县 14" xfId="37531"/>
    <cellStyle name="好_文体广播部门_义县 15" xfId="37532"/>
    <cellStyle name="好_文体广播部门_义县 16" xfId="37533"/>
    <cellStyle name="好_文体广播部门_义县 17" xfId="37534"/>
    <cellStyle name="好_文体广播部门_义县 18" xfId="37535"/>
    <cellStyle name="好_文体广播部门_义县 19" xfId="37536"/>
    <cellStyle name="好_文体广播部门_义县 2" xfId="37537"/>
    <cellStyle name="好_文体广播部门_义县 20" xfId="37538"/>
    <cellStyle name="好_文体广播部门_义县 3" xfId="37539"/>
    <cellStyle name="好_文体广播部门_义县 4" xfId="37540"/>
    <cellStyle name="好_文体广播部门_义县 5" xfId="37541"/>
    <cellStyle name="好_文体广播部门_义县 6" xfId="37542"/>
    <cellStyle name="好_文体广播部门_义县 7" xfId="37543"/>
    <cellStyle name="好_文体广播部门_义县 8" xfId="37544"/>
    <cellStyle name="好_文体广播部门_义县 9" xfId="37545"/>
    <cellStyle name="好_文体广播事业(按照总人口测算）—20080416" xfId="37546"/>
    <cellStyle name="好_文体广播事业(按照总人口测算）—20080416_19基金转移支付表" xfId="37547"/>
    <cellStyle name="好_文体广播事业(按照总人口测算）—20080416_19基金转移支付表 10" xfId="37548"/>
    <cellStyle name="好_文体广播事业(按照总人口测算）—20080416_19基金转移支付表 11" xfId="37549"/>
    <cellStyle name="好_文体广播事业(按照总人口测算）—20080416_19基金转移支付表 12" xfId="37550"/>
    <cellStyle name="好_文体广播事业(按照总人口测算）—20080416_19基金转移支付表 13" xfId="37551"/>
    <cellStyle name="好_文体广播事业(按照总人口测算）—20080416_19基金转移支付表 14" xfId="37552"/>
    <cellStyle name="好_文体广播事业(按照总人口测算）—20080416_19基金转移支付表 15" xfId="37553"/>
    <cellStyle name="好_文体广播事业(按照总人口测算）—20080416_19基金转移支付表 16" xfId="37554"/>
    <cellStyle name="好_文体广播事业(按照总人口测算）—20080416_19基金转移支付表 17" xfId="37555"/>
    <cellStyle name="好_文体广播事业(按照总人口测算）—20080416_19基金转移支付表 18" xfId="37556"/>
    <cellStyle name="好_文体广播事业(按照总人口测算）—20080416_19基金转移支付表 2" xfId="37557"/>
    <cellStyle name="好_文体广播事业(按照总人口测算）—20080416_19基金转移支付表 3" xfId="37558"/>
    <cellStyle name="好_文体广播事业(按照总人口测算）—20080416_19基金转移支付表 4" xfId="37559"/>
    <cellStyle name="好_文体广播事业(按照总人口测算）—20080416_19基金转移支付表 5" xfId="37560"/>
    <cellStyle name="好_文体广播事业(按照总人口测算）—20080416_19基金转移支付表 6" xfId="37561"/>
    <cellStyle name="好_文体广播事业(按照总人口测算）—20080416_19基金转移支付表 7" xfId="37562"/>
    <cellStyle name="好_文体广播事业(按照总人口测算）—20080416_19基金转移支付表 8" xfId="37563"/>
    <cellStyle name="好_文体广播事业(按照总人口测算）—20080416_19基金转移支付表 9" xfId="37564"/>
    <cellStyle name="好_文体广播事业(按照总人口测算）—20080416_19全县一般支" xfId="37565"/>
    <cellStyle name="好_文体广播事业(按照总人口测算）—20080416_19全县一般支 10" xfId="37566"/>
    <cellStyle name="好_文体广播事业(按照总人口测算）—20080416_19全县一般支 11" xfId="37567"/>
    <cellStyle name="好_文体广播事业(按照总人口测算）—20080416_19全县一般支 12" xfId="37568"/>
    <cellStyle name="好_文体广播事业(按照总人口测算）—20080416_19全县一般支 13" xfId="37569"/>
    <cellStyle name="好_文体广播事业(按照总人口测算）—20080416_19全县一般支 14" xfId="37570"/>
    <cellStyle name="好_文体广播事业(按照总人口测算）—20080416_19全县一般支 15" xfId="37571"/>
    <cellStyle name="好_文体广播事业(按照总人口测算）—20080416_19全县一般支 16" xfId="37572"/>
    <cellStyle name="好_文体广播事业(按照总人口测算）—20080416_19全县一般支 17" xfId="37573"/>
    <cellStyle name="好_文体广播事业(按照总人口测算）—20080416_19全县一般支 18" xfId="37574"/>
    <cellStyle name="好_文体广播事业(按照总人口测算）—20080416_19全县一般支 2" xfId="37575"/>
    <cellStyle name="好_文体广播事业(按照总人口测算）—20080416_19全县一般支 3" xfId="37576"/>
    <cellStyle name="好_文体广播事业(按照总人口测算）—20080416_19全县一般支 4" xfId="37577"/>
    <cellStyle name="好_文体广播事业(按照总人口测算）—20080416_19全县一般支 5" xfId="37578"/>
    <cellStyle name="好_文体广播事业(按照总人口测算）—20080416_19全县一般支 6" xfId="37579"/>
    <cellStyle name="好_文体广播事业(按照总人口测算）—20080416_19全县一般支 7" xfId="37580"/>
    <cellStyle name="好_文体广播事业(按照总人口测算）—20080416_19全县一般支 8" xfId="37581"/>
    <cellStyle name="好_文体广播事业(按照总人口测算）—20080416_19全县一般支 9" xfId="37582"/>
    <cellStyle name="好_文体广播事业(按照总人口测算）—20080416_Sheet3" xfId="37583"/>
    <cellStyle name="好_文体广播事业(按照总人口测算）—20080416_Sheet3 10" xfId="37584"/>
    <cellStyle name="好_文体广播事业(按照总人口测算）—20080416_Sheet3 11" xfId="37585"/>
    <cellStyle name="好_文体广播事业(按照总人口测算）—20080416_Sheet3 12" xfId="37586"/>
    <cellStyle name="好_文体广播事业(按照总人口测算）—20080416_Sheet3 13" xfId="37587"/>
    <cellStyle name="好_文体广播事业(按照总人口测算）—20080416_Sheet3 14" xfId="37588"/>
    <cellStyle name="好_文体广播事业(按照总人口测算）—20080416_Sheet3 15" xfId="37589"/>
    <cellStyle name="好_文体广播事业(按照总人口测算）—20080416_Sheet3 16" xfId="37590"/>
    <cellStyle name="好_文体广播事业(按照总人口测算）—20080416_Sheet3 17" xfId="37591"/>
    <cellStyle name="好_文体广播事业(按照总人口测算）—20080416_Sheet3 18" xfId="37592"/>
    <cellStyle name="好_文体广播事业(按照总人口测算）—20080416_Sheet3 2" xfId="37593"/>
    <cellStyle name="好_文体广播事业(按照总人口测算）—20080416_Sheet3 3" xfId="37594"/>
    <cellStyle name="好_文体广播事业(按照总人口测算）—20080416_Sheet3 4" xfId="37595"/>
    <cellStyle name="好_文体广播事业(按照总人口测算）—20080416_Sheet3 5" xfId="37596"/>
    <cellStyle name="好_文体广播事业(按照总人口测算）—20080416_Sheet3 6" xfId="37597"/>
    <cellStyle name="好_文体广播事业(按照总人口测算）—20080416_Sheet3 7" xfId="37598"/>
    <cellStyle name="好_文体广播事业(按照总人口测算）—20080416_Sheet3 8" xfId="37599"/>
    <cellStyle name="好_文体广播事业(按照总人口测算）—20080416_Sheet3 9" xfId="37600"/>
    <cellStyle name="好_文体广播事业(按照总人口测算）—20080416_不含人员经费系数" xfId="37601"/>
    <cellStyle name="好_文体广播事业(按照总人口测算）—20080416_不含人员经费系数_19基金转移支付表" xfId="37602"/>
    <cellStyle name="好_文体广播事业(按照总人口测算）—20080416_不含人员经费系数_19基金转移支付表 10" xfId="37603"/>
    <cellStyle name="好_文体广播事业(按照总人口测算）—20080416_不含人员经费系数_19基金转移支付表 11" xfId="37604"/>
    <cellStyle name="好_文体广播事业(按照总人口测算）—20080416_不含人员经费系数_19基金转移支付表 12" xfId="37605"/>
    <cellStyle name="好_文体广播事业(按照总人口测算）—20080416_不含人员经费系数_19基金转移支付表 13" xfId="37606"/>
    <cellStyle name="好_文体广播事业(按照总人口测算）—20080416_不含人员经费系数_19基金转移支付表 14" xfId="37607"/>
    <cellStyle name="好_文体广播事业(按照总人口测算）—20080416_不含人员经费系数_19基金转移支付表 15" xfId="37608"/>
    <cellStyle name="好_文体广播事业(按照总人口测算）—20080416_不含人员经费系数_19基金转移支付表 16" xfId="37609"/>
    <cellStyle name="好_文体广播事业(按照总人口测算）—20080416_不含人员经费系数_19基金转移支付表 17" xfId="37610"/>
    <cellStyle name="好_文体广播事业(按照总人口测算）—20080416_不含人员经费系数_19基金转移支付表 18" xfId="37611"/>
    <cellStyle name="好_文体广播事业(按照总人口测算）—20080416_不含人员经费系数_19基金转移支付表 2" xfId="37612"/>
    <cellStyle name="好_文体广播事业(按照总人口测算）—20080416_不含人员经费系数_19基金转移支付表 3" xfId="37613"/>
    <cellStyle name="好_文体广播事业(按照总人口测算）—20080416_不含人员经费系数_19基金转移支付表 4" xfId="37614"/>
    <cellStyle name="好_文体广播事业(按照总人口测算）—20080416_不含人员经费系数_19基金转移支付表 5" xfId="37615"/>
    <cellStyle name="好_文体广播事业(按照总人口测算）—20080416_不含人员经费系数_19基金转移支付表 6" xfId="37616"/>
    <cellStyle name="好_文体广播事业(按照总人口测算）—20080416_不含人员经费系数_19基金转移支付表 7" xfId="37617"/>
    <cellStyle name="好_文体广播事业(按照总人口测算）—20080416_不含人员经费系数_19基金转移支付表 8" xfId="37618"/>
    <cellStyle name="好_文体广播事业(按照总人口测算）—20080416_不含人员经费系数_19基金转移支付表 9" xfId="37619"/>
    <cellStyle name="好_文体广播事业(按照总人口测算）—20080416_不含人员经费系数_19全县一般支" xfId="37620"/>
    <cellStyle name="好_文体广播事业(按照总人口测算）—20080416_不含人员经费系数_19全县一般支 10" xfId="37621"/>
    <cellStyle name="好_文体广播事业(按照总人口测算）—20080416_不含人员经费系数_19全县一般支 11" xfId="37622"/>
    <cellStyle name="好_文体广播事业(按照总人口测算）—20080416_不含人员经费系数_19全县一般支 12" xfId="37623"/>
    <cellStyle name="好_文体广播事业(按照总人口测算）—20080416_不含人员经费系数_19全县一般支 13" xfId="37624"/>
    <cellStyle name="好_文体广播事业(按照总人口测算）—20080416_不含人员经费系数_19全县一般支 14" xfId="37625"/>
    <cellStyle name="好_文体广播事业(按照总人口测算）—20080416_不含人员经费系数_19全县一般支 15" xfId="37626"/>
    <cellStyle name="好_文体广播事业(按照总人口测算）—20080416_不含人员经费系数_19全县一般支 16" xfId="37627"/>
    <cellStyle name="好_文体广播事业(按照总人口测算）—20080416_不含人员经费系数_19全县一般支 17" xfId="37628"/>
    <cellStyle name="好_文体广播事业(按照总人口测算）—20080416_不含人员经费系数_19全县一般支 18" xfId="37629"/>
    <cellStyle name="好_文体广播事业(按照总人口测算）—20080416_不含人员经费系数_19全县一般支 2" xfId="37630"/>
    <cellStyle name="好_文体广播事业(按照总人口测算）—20080416_不含人员经费系数_19全县一般支 3" xfId="37631"/>
    <cellStyle name="好_文体广播事业(按照总人口测算）—20080416_不含人员经费系数_19全县一般支 4" xfId="37632"/>
    <cellStyle name="好_文体广播事业(按照总人口测算）—20080416_不含人员经费系数_19全县一般支 5" xfId="37633"/>
    <cellStyle name="好_文体广播事业(按照总人口测算）—20080416_不含人员经费系数_19全县一般支 6" xfId="37634"/>
    <cellStyle name="好_文体广播事业(按照总人口测算）—20080416_不含人员经费系数_19全县一般支 7" xfId="37635"/>
    <cellStyle name="好_文体广播事业(按照总人口测算）—20080416_不含人员经费系数_19全县一般支 8" xfId="37636"/>
    <cellStyle name="好_文体广播事业(按照总人口测算）—20080416_不含人员经费系数_19全县一般支 9" xfId="37637"/>
    <cellStyle name="好_文体广播事业(按照总人口测算）—20080416_不含人员经费系数_Sheet3" xfId="37638"/>
    <cellStyle name="好_文体广播事业(按照总人口测算）—20080416_不含人员经费系数_Sheet3 10" xfId="37639"/>
    <cellStyle name="好_文体广播事业(按照总人口测算）—20080416_不含人员经费系数_Sheet3 11" xfId="37640"/>
    <cellStyle name="好_文体广播事业(按照总人口测算）—20080416_不含人员经费系数_Sheet3 12" xfId="37641"/>
    <cellStyle name="好_文体广播事业(按照总人口测算）—20080416_不含人员经费系数_Sheet3 13" xfId="37642"/>
    <cellStyle name="好_文体广播事业(按照总人口测算）—20080416_不含人员经费系数_Sheet3 14" xfId="37643"/>
    <cellStyle name="好_文体广播事业(按照总人口测算）—20080416_不含人员经费系数_Sheet3 15" xfId="37644"/>
    <cellStyle name="好_文体广播事业(按照总人口测算）—20080416_不含人员经费系数_Sheet3 16" xfId="37645"/>
    <cellStyle name="好_文体广播事业(按照总人口测算）—20080416_不含人员经费系数_Sheet3 17" xfId="37646"/>
    <cellStyle name="好_文体广播事业(按照总人口测算）—20080416_不含人员经费系数_Sheet3 18" xfId="37647"/>
    <cellStyle name="好_文体广播事业(按照总人口测算）—20080416_不含人员经费系数_Sheet3 2" xfId="37648"/>
    <cellStyle name="好_文体广播事业(按照总人口测算）—20080416_不含人员经费系数_Sheet3 3" xfId="37649"/>
    <cellStyle name="好_文体广播事业(按照总人口测算）—20080416_不含人员经费系数_Sheet3 4" xfId="37650"/>
    <cellStyle name="好_文体广播事业(按照总人口测算）—20080416_不含人员经费系数_Sheet3 5" xfId="37651"/>
    <cellStyle name="好_文体广播事业(按照总人口测算）—20080416_不含人员经费系数_Sheet3 6" xfId="37652"/>
    <cellStyle name="好_文体广播事业(按照总人口测算）—20080416_不含人员经费系数_Sheet3 7" xfId="37653"/>
    <cellStyle name="好_文体广播事业(按照总人口测算）—20080416_不含人员经费系数_Sheet3 8" xfId="37654"/>
    <cellStyle name="好_文体广播事业(按照总人口测算）—20080416_不含人员经费系数_Sheet3 9" xfId="37655"/>
    <cellStyle name="好_文体广播事业(按照总人口测算）—20080416_不含人员经费系数_古塔" xfId="37656"/>
    <cellStyle name="好_文体广播事业(按照总人口测算）—20080416_不含人员经费系数_义县" xfId="37657"/>
    <cellStyle name="好_文体广播事业(按照总人口测算）—20080416_古塔" xfId="37658"/>
    <cellStyle name="好_文体广播事业(按照总人口测算）—20080416_民生政策最低支出需求" xfId="37659"/>
    <cellStyle name="好_文体广播事业(按照总人口测算）—20080416_民生政策最低支出需求_19基金转移支付表" xfId="37660"/>
    <cellStyle name="好_文体广播事业(按照总人口测算）—20080416_民生政策最低支出需求_19基金转移支付表 10" xfId="37661"/>
    <cellStyle name="好_文体广播事业(按照总人口测算）—20080416_民生政策最低支出需求_19基金转移支付表 11" xfId="37662"/>
    <cellStyle name="好_文体广播事业(按照总人口测算）—20080416_民生政策最低支出需求_19基金转移支付表 12" xfId="37663"/>
    <cellStyle name="好_文体广播事业(按照总人口测算）—20080416_民生政策最低支出需求_19基金转移支付表 13" xfId="37664"/>
    <cellStyle name="好_文体广播事业(按照总人口测算）—20080416_民生政策最低支出需求_19基金转移支付表 14" xfId="37665"/>
    <cellStyle name="好_文体广播事业(按照总人口测算）—20080416_民生政策最低支出需求_19基金转移支付表 15" xfId="37666"/>
    <cellStyle name="好_文体广播事业(按照总人口测算）—20080416_民生政策最低支出需求_19基金转移支付表 16" xfId="37667"/>
    <cellStyle name="好_文体广播事业(按照总人口测算）—20080416_民生政策最低支出需求_19基金转移支付表 17" xfId="37668"/>
    <cellStyle name="好_文体广播事业(按照总人口测算）—20080416_民生政策最低支出需求_19基金转移支付表 18" xfId="37669"/>
    <cellStyle name="好_文体广播事业(按照总人口测算）—20080416_民生政策最低支出需求_19基金转移支付表 2" xfId="37670"/>
    <cellStyle name="好_文体广播事业(按照总人口测算）—20080416_民生政策最低支出需求_19基金转移支付表 3" xfId="37671"/>
    <cellStyle name="好_文体广播事业(按照总人口测算）—20080416_民生政策最低支出需求_19基金转移支付表 4" xfId="37672"/>
    <cellStyle name="好_文体广播事业(按照总人口测算）—20080416_民生政策最低支出需求_19基金转移支付表 5" xfId="37673"/>
    <cellStyle name="好_文体广播事业(按照总人口测算）—20080416_民生政策最低支出需求_19基金转移支付表 6" xfId="37674"/>
    <cellStyle name="好_文体广播事业(按照总人口测算）—20080416_民生政策最低支出需求_19基金转移支付表 7" xfId="37675"/>
    <cellStyle name="好_文体广播事业(按照总人口测算）—20080416_民生政策最低支出需求_19基金转移支付表 8" xfId="37676"/>
    <cellStyle name="好_文体广播事业(按照总人口测算）—20080416_民生政策最低支出需求_19基金转移支付表 9" xfId="37677"/>
    <cellStyle name="好_文体广播事业(按照总人口测算）—20080416_民生政策最低支出需求_19全县一般支" xfId="37678"/>
    <cellStyle name="好_文体广播事业(按照总人口测算）—20080416_民生政策最低支出需求_19全县一般支 10" xfId="37679"/>
    <cellStyle name="好_文体广播事业(按照总人口测算）—20080416_民生政策最低支出需求_19全县一般支 11" xfId="37680"/>
    <cellStyle name="好_文体广播事业(按照总人口测算）—20080416_民生政策最低支出需求_19全县一般支 12" xfId="37681"/>
    <cellStyle name="好_文体广播事业(按照总人口测算）—20080416_民生政策最低支出需求_19全县一般支 13" xfId="37682"/>
    <cellStyle name="好_文体广播事业(按照总人口测算）—20080416_民生政策最低支出需求_19全县一般支 14" xfId="37683"/>
    <cellStyle name="好_文体广播事业(按照总人口测算）—20080416_民生政策最低支出需求_19全县一般支 15" xfId="37684"/>
    <cellStyle name="好_文体广播事业(按照总人口测算）—20080416_民生政策最低支出需求_19全县一般支 16" xfId="37685"/>
    <cellStyle name="好_文体广播事业(按照总人口测算）—20080416_民生政策最低支出需求_19全县一般支 17" xfId="37686"/>
    <cellStyle name="好_文体广播事业(按照总人口测算）—20080416_民生政策最低支出需求_19全县一般支 18" xfId="37687"/>
    <cellStyle name="好_文体广播事业(按照总人口测算）—20080416_民生政策最低支出需求_19全县一般支 2" xfId="37688"/>
    <cellStyle name="好_文体广播事业(按照总人口测算）—20080416_民生政策最低支出需求_19全县一般支 3" xfId="37689"/>
    <cellStyle name="好_文体广播事业(按照总人口测算）—20080416_民生政策最低支出需求_19全县一般支 4" xfId="37690"/>
    <cellStyle name="好_文体广播事业(按照总人口测算）—20080416_民生政策最低支出需求_19全县一般支 5" xfId="37691"/>
    <cellStyle name="好_文体广播事业(按照总人口测算）—20080416_民生政策最低支出需求_19全县一般支 6" xfId="37692"/>
    <cellStyle name="好_文体广播事业(按照总人口测算）—20080416_民生政策最低支出需求_19全县一般支 7" xfId="37693"/>
    <cellStyle name="好_文体广播事业(按照总人口测算）—20080416_民生政策最低支出需求_19全县一般支 8" xfId="37694"/>
    <cellStyle name="好_文体广播事业(按照总人口测算）—20080416_民生政策最低支出需求_19全县一般支 9" xfId="37695"/>
    <cellStyle name="好_文体广播事业(按照总人口测算）—20080416_民生政策最低支出需求_Sheet3" xfId="37696"/>
    <cellStyle name="好_文体广播事业(按照总人口测算）—20080416_民生政策最低支出需求_Sheet3 10" xfId="37697"/>
    <cellStyle name="好_文体广播事业(按照总人口测算）—20080416_民生政策最低支出需求_Sheet3 11" xfId="37698"/>
    <cellStyle name="好_文体广播事业(按照总人口测算）—20080416_民生政策最低支出需求_Sheet3 12" xfId="37699"/>
    <cellStyle name="好_文体广播事业(按照总人口测算）—20080416_民生政策最低支出需求_Sheet3 13" xfId="37700"/>
    <cellStyle name="好_文体广播事业(按照总人口测算）—20080416_民生政策最低支出需求_Sheet3 14" xfId="37701"/>
    <cellStyle name="好_文体广播事业(按照总人口测算）—20080416_民生政策最低支出需求_Sheet3 15" xfId="37702"/>
    <cellStyle name="好_文体广播事业(按照总人口测算）—20080416_民生政策最低支出需求_Sheet3 16" xfId="37703"/>
    <cellStyle name="好_文体广播事业(按照总人口测算）—20080416_民生政策最低支出需求_Sheet3 17" xfId="37704"/>
    <cellStyle name="好_文体广播事业(按照总人口测算）—20080416_民生政策最低支出需求_Sheet3 18" xfId="37705"/>
    <cellStyle name="好_文体广播事业(按照总人口测算）—20080416_民生政策最低支出需求_Sheet3 2" xfId="37706"/>
    <cellStyle name="好_文体广播事业(按照总人口测算）—20080416_民生政策最低支出需求_Sheet3 3" xfId="37707"/>
    <cellStyle name="好_文体广播事业(按照总人口测算）—20080416_民生政策最低支出需求_Sheet3 4" xfId="37708"/>
    <cellStyle name="好_文体广播事业(按照总人口测算）—20080416_民生政策最低支出需求_Sheet3 5" xfId="37709"/>
    <cellStyle name="好_文体广播事业(按照总人口测算）—20080416_民生政策最低支出需求_Sheet3 6" xfId="37710"/>
    <cellStyle name="好_文体广播事业(按照总人口测算）—20080416_民生政策最低支出需求_Sheet3 7" xfId="37711"/>
    <cellStyle name="好_文体广播事业(按照总人口测算）—20080416_民生政策最低支出需求_Sheet3 8" xfId="37712"/>
    <cellStyle name="好_文体广播事业(按照总人口测算）—20080416_民生政策最低支出需求_Sheet3 9" xfId="37713"/>
    <cellStyle name="好_文体广播事业(按照总人口测算）—20080416_民生政策最低支出需求_古塔" xfId="37714"/>
    <cellStyle name="好_文体广播事业(按照总人口测算）—20080416_民生政策最低支出需求_义县" xfId="37715"/>
    <cellStyle name="好_文体广播事业(按照总人口测算）—20080416_县市旗测算-新科目（含人口规模效应）" xfId="37716"/>
    <cellStyle name="好_文体广播事业(按照总人口测算）—20080416_县市旗测算-新科目（含人口规模效应）_19基金转移支付表" xfId="37717"/>
    <cellStyle name="好_文体广播事业(按照总人口测算）—20080416_县市旗测算-新科目（含人口规模效应）_19基金转移支付表 10" xfId="37718"/>
    <cellStyle name="好_文体广播事业(按照总人口测算）—20080416_县市旗测算-新科目（含人口规模效应）_19基金转移支付表 11" xfId="37719"/>
    <cellStyle name="好_文体广播事业(按照总人口测算）—20080416_县市旗测算-新科目（含人口规模效应）_19基金转移支付表 12" xfId="37720"/>
    <cellStyle name="好_文体广播事业(按照总人口测算）—20080416_县市旗测算-新科目（含人口规模效应）_19基金转移支付表 13" xfId="37721"/>
    <cellStyle name="好_文体广播事业(按照总人口测算）—20080416_县市旗测算-新科目（含人口规模效应）_19基金转移支付表 14" xfId="37722"/>
    <cellStyle name="好_文体广播事业(按照总人口测算）—20080416_县市旗测算-新科目（含人口规模效应）_19基金转移支付表 15" xfId="37723"/>
    <cellStyle name="好_文体广播事业(按照总人口测算）—20080416_县市旗测算-新科目（含人口规模效应）_19基金转移支付表 16" xfId="37724"/>
    <cellStyle name="好_文体广播事业(按照总人口测算）—20080416_县市旗测算-新科目（含人口规模效应）_19基金转移支付表 17" xfId="37725"/>
    <cellStyle name="好_文体广播事业(按照总人口测算）—20080416_县市旗测算-新科目（含人口规模效应）_19基金转移支付表 18" xfId="37726"/>
    <cellStyle name="好_文体广播事业(按照总人口测算）—20080416_县市旗测算-新科目（含人口规模效应）_19基金转移支付表 2" xfId="37727"/>
    <cellStyle name="好_文体广播事业(按照总人口测算）—20080416_县市旗测算-新科目（含人口规模效应）_19基金转移支付表 3" xfId="37728"/>
    <cellStyle name="好_文体广播事业(按照总人口测算）—20080416_县市旗测算-新科目（含人口规模效应）_19基金转移支付表 4" xfId="37729"/>
    <cellStyle name="好_文体广播事业(按照总人口测算）—20080416_县市旗测算-新科目（含人口规模效应）_19基金转移支付表 5" xfId="37730"/>
    <cellStyle name="好_文体广播事业(按照总人口测算）—20080416_县市旗测算-新科目（含人口规模效应）_19基金转移支付表 6" xfId="37731"/>
    <cellStyle name="好_文体广播事业(按照总人口测算）—20080416_县市旗测算-新科目（含人口规模效应）_19基金转移支付表 7" xfId="37732"/>
    <cellStyle name="好_文体广播事业(按照总人口测算）—20080416_县市旗测算-新科目（含人口规模效应）_19基金转移支付表 8" xfId="37733"/>
    <cellStyle name="好_文体广播事业(按照总人口测算）—20080416_县市旗测算-新科目（含人口规模效应）_19基金转移支付表 9" xfId="37734"/>
    <cellStyle name="好_文体广播事业(按照总人口测算）—20080416_县市旗测算-新科目（含人口规模效应）_19全县一般支" xfId="37735"/>
    <cellStyle name="好_文体广播事业(按照总人口测算）—20080416_县市旗测算-新科目（含人口规模效应）_19全县一般支 10" xfId="37736"/>
    <cellStyle name="好_文体广播事业(按照总人口测算）—20080416_县市旗测算-新科目（含人口规模效应）_19全县一般支 11" xfId="37737"/>
    <cellStyle name="好_文体广播事业(按照总人口测算）—20080416_县市旗测算-新科目（含人口规模效应）_19全县一般支 12" xfId="37738"/>
    <cellStyle name="好_文体广播事业(按照总人口测算）—20080416_县市旗测算-新科目（含人口规模效应）_19全县一般支 13" xfId="37739"/>
    <cellStyle name="好_文体广播事业(按照总人口测算）—20080416_县市旗测算-新科目（含人口规模效应）_19全县一般支 14" xfId="37740"/>
    <cellStyle name="好_文体广播事业(按照总人口测算）—20080416_县市旗测算-新科目（含人口规模效应）_19全县一般支 15" xfId="37741"/>
    <cellStyle name="好_文体广播事业(按照总人口测算）—20080416_县市旗测算-新科目（含人口规模效应）_19全县一般支 16" xfId="37742"/>
    <cellStyle name="好_文体广播事业(按照总人口测算）—20080416_县市旗测算-新科目（含人口规模效应）_19全县一般支 17" xfId="37743"/>
    <cellStyle name="好_文体广播事业(按照总人口测算）—20080416_县市旗测算-新科目（含人口规模效应）_19全县一般支 18" xfId="37744"/>
    <cellStyle name="好_文体广播事业(按照总人口测算）—20080416_县市旗测算-新科目（含人口规模效应）_19全县一般支 2" xfId="37745"/>
    <cellStyle name="好_文体广播事业(按照总人口测算）—20080416_县市旗测算-新科目（含人口规模效应）_19全县一般支 3" xfId="37746"/>
    <cellStyle name="好_文体广播事业(按照总人口测算）—20080416_县市旗测算-新科目（含人口规模效应）_19全县一般支 4" xfId="37747"/>
    <cellStyle name="好_文体广播事业(按照总人口测算）—20080416_县市旗测算-新科目（含人口规模效应）_19全县一般支 5" xfId="37748"/>
    <cellStyle name="好_文体广播事业(按照总人口测算）—20080416_县市旗测算-新科目（含人口规模效应）_19全县一般支 6" xfId="37749"/>
    <cellStyle name="好_文体广播事业(按照总人口测算）—20080416_县市旗测算-新科目（含人口规模效应）_19全县一般支 7" xfId="37750"/>
    <cellStyle name="好_文体广播事业(按照总人口测算）—20080416_县市旗测算-新科目（含人口规模效应）_19全县一般支 8" xfId="37751"/>
    <cellStyle name="好_文体广播事业(按照总人口测算）—20080416_县市旗测算-新科目（含人口规模效应）_19全县一般支 9" xfId="37752"/>
    <cellStyle name="好_文体广播事业(按照总人口测算）—20080416_县市旗测算-新科目（含人口规模效应）_Sheet3" xfId="37753"/>
    <cellStyle name="好_文体广播事业(按照总人口测算）—20080416_县市旗测算-新科目（含人口规模效应）_Sheet3 10" xfId="37754"/>
    <cellStyle name="好_文体广播事业(按照总人口测算）—20080416_县市旗测算-新科目（含人口规模效应）_Sheet3 11" xfId="37755"/>
    <cellStyle name="好_文体广播事业(按照总人口测算）—20080416_县市旗测算-新科目（含人口规模效应）_Sheet3 12" xfId="37756"/>
    <cellStyle name="好_文体广播事业(按照总人口测算）—20080416_县市旗测算-新科目（含人口规模效应）_Sheet3 13" xfId="37757"/>
    <cellStyle name="好_文体广播事业(按照总人口测算）—20080416_县市旗测算-新科目（含人口规模效应）_Sheet3 14" xfId="37758"/>
    <cellStyle name="好_文体广播事业(按照总人口测算）—20080416_县市旗测算-新科目（含人口规模效应）_Sheet3 15" xfId="37759"/>
    <cellStyle name="好_文体广播事业(按照总人口测算）—20080416_县市旗测算-新科目（含人口规模效应）_Sheet3 16" xfId="37760"/>
    <cellStyle name="好_文体广播事业(按照总人口测算）—20080416_县市旗测算-新科目（含人口规模效应）_Sheet3 17" xfId="37761"/>
    <cellStyle name="好_文体广播事业(按照总人口测算）—20080416_县市旗测算-新科目（含人口规模效应）_Sheet3 18" xfId="37762"/>
    <cellStyle name="好_文体广播事业(按照总人口测算）—20080416_县市旗测算-新科目（含人口规模效应）_Sheet3 2" xfId="37763"/>
    <cellStyle name="好_文体广播事业(按照总人口测算）—20080416_县市旗测算-新科目（含人口规模效应）_Sheet3 3" xfId="37764"/>
    <cellStyle name="好_文体广播事业(按照总人口测算）—20080416_县市旗测算-新科目（含人口规模效应）_Sheet3 4" xfId="37765"/>
    <cellStyle name="好_文体广播事业(按照总人口测算）—20080416_县市旗测算-新科目（含人口规模效应）_Sheet3 5" xfId="37766"/>
    <cellStyle name="好_文体广播事业(按照总人口测算）—20080416_县市旗测算-新科目（含人口规模效应）_Sheet3 6" xfId="37767"/>
    <cellStyle name="好_文体广播事业(按照总人口测算）—20080416_县市旗测算-新科目（含人口规模效应）_Sheet3 7" xfId="37768"/>
    <cellStyle name="好_文体广播事业(按照总人口测算）—20080416_县市旗测算-新科目（含人口规模效应）_Sheet3 8" xfId="37769"/>
    <cellStyle name="好_文体广播事业(按照总人口测算）—20080416_县市旗测算-新科目（含人口规模效应）_Sheet3 9" xfId="37770"/>
    <cellStyle name="好_文体广播事业(按照总人口测算）—20080416_县市旗测算-新科目（含人口规模效应）_古塔" xfId="37771"/>
    <cellStyle name="好_文体广播事业(按照总人口测算）—20080416_县市旗测算-新科目（含人口规模效应）_义县" xfId="37772"/>
    <cellStyle name="好_文体广播事业(按照总人口测算）—20080416_义县" xfId="37773"/>
    <cellStyle name="好_县区合并测算20080421" xfId="37774"/>
    <cellStyle name="好_县区合并测算20080421_19基金转移支付表" xfId="37775"/>
    <cellStyle name="好_县区合并测算20080421_19基金转移支付表 10" xfId="37776"/>
    <cellStyle name="好_县区合并测算20080421_19基金转移支付表 11" xfId="37777"/>
    <cellStyle name="好_县区合并测算20080421_19基金转移支付表 12" xfId="37778"/>
    <cellStyle name="好_县区合并测算20080421_19基金转移支付表 13" xfId="37779"/>
    <cellStyle name="好_县区合并测算20080421_19基金转移支付表 14" xfId="37780"/>
    <cellStyle name="好_县区合并测算20080421_19基金转移支付表 15" xfId="37781"/>
    <cellStyle name="好_县区合并测算20080421_19基金转移支付表 16" xfId="37782"/>
    <cellStyle name="好_县区合并测算20080421_19基金转移支付表 17" xfId="37783"/>
    <cellStyle name="好_县区合并测算20080421_19基金转移支付表 18" xfId="37784"/>
    <cellStyle name="好_县区合并测算20080421_19基金转移支付表 2" xfId="37785"/>
    <cellStyle name="好_县区合并测算20080421_19基金转移支付表 3" xfId="37786"/>
    <cellStyle name="好_县区合并测算20080421_19基金转移支付表 4" xfId="37787"/>
    <cellStyle name="好_县区合并测算20080421_19基金转移支付表 5" xfId="37788"/>
    <cellStyle name="好_县区合并测算20080421_19基金转移支付表 6" xfId="37789"/>
    <cellStyle name="好_县区合并测算20080421_19基金转移支付表 7" xfId="37790"/>
    <cellStyle name="好_县区合并测算20080421_19基金转移支付表 8" xfId="37791"/>
    <cellStyle name="好_县区合并测算20080421_19基金转移支付表 9" xfId="37792"/>
    <cellStyle name="好_县区合并测算20080421_19全县一般支" xfId="37793"/>
    <cellStyle name="好_县区合并测算20080421_19全县一般支 10" xfId="37794"/>
    <cellStyle name="好_县区合并测算20080421_19全县一般支 11" xfId="37795"/>
    <cellStyle name="好_县区合并测算20080421_19全县一般支 12" xfId="37796"/>
    <cellStyle name="好_县区合并测算20080421_19全县一般支 13" xfId="37797"/>
    <cellStyle name="好_县区合并测算20080421_19全县一般支 14" xfId="37798"/>
    <cellStyle name="好_县区合并测算20080421_19全县一般支 15" xfId="37799"/>
    <cellStyle name="好_县区合并测算20080421_19全县一般支 16" xfId="37800"/>
    <cellStyle name="好_县区合并测算20080421_19全县一般支 17" xfId="37801"/>
    <cellStyle name="好_县区合并测算20080421_19全县一般支 18" xfId="37802"/>
    <cellStyle name="好_县区合并测算20080421_19全县一般支 2" xfId="37803"/>
    <cellStyle name="好_县区合并测算20080421_19全县一般支 3" xfId="37804"/>
    <cellStyle name="好_县区合并测算20080421_19全县一般支 4" xfId="37805"/>
    <cellStyle name="好_县区合并测算20080421_19全县一般支 5" xfId="37806"/>
    <cellStyle name="好_县区合并测算20080421_19全县一般支 6" xfId="37807"/>
    <cellStyle name="好_县区合并测算20080421_19全县一般支 7" xfId="37808"/>
    <cellStyle name="好_县区合并测算20080421_19全县一般支 8" xfId="37809"/>
    <cellStyle name="好_县区合并测算20080421_19全县一般支 9" xfId="37810"/>
    <cellStyle name="好_县区合并测算20080421_Sheet3" xfId="37811"/>
    <cellStyle name="好_县区合并测算20080421_Sheet3 10" xfId="37812"/>
    <cellStyle name="好_县区合并测算20080421_Sheet3 11" xfId="37813"/>
    <cellStyle name="好_县区合并测算20080421_Sheet3 12" xfId="37814"/>
    <cellStyle name="好_县区合并测算20080421_Sheet3 13" xfId="37815"/>
    <cellStyle name="好_县区合并测算20080421_Sheet3 14" xfId="37816"/>
    <cellStyle name="好_县区合并测算20080421_Sheet3 15" xfId="37817"/>
    <cellStyle name="好_县区合并测算20080421_Sheet3 16" xfId="37818"/>
    <cellStyle name="好_县区合并测算20080421_Sheet3 17" xfId="37819"/>
    <cellStyle name="好_县区合并测算20080421_Sheet3 18" xfId="37820"/>
    <cellStyle name="好_县区合并测算20080421_Sheet3 2" xfId="37821"/>
    <cellStyle name="好_县区合并测算20080421_Sheet3 3" xfId="37822"/>
    <cellStyle name="好_县区合并测算20080421_Sheet3 4" xfId="37823"/>
    <cellStyle name="好_县区合并测算20080421_Sheet3 5" xfId="37824"/>
    <cellStyle name="好_县区合并测算20080421_Sheet3 6" xfId="37825"/>
    <cellStyle name="好_县区合并测算20080421_Sheet3 7" xfId="37826"/>
    <cellStyle name="好_县区合并测算20080421_Sheet3 8" xfId="37827"/>
    <cellStyle name="好_县区合并测算20080421_Sheet3 9" xfId="37828"/>
    <cellStyle name="好_县区合并测算20080421_不含人员经费系数" xfId="37829"/>
    <cellStyle name="好_县区合并测算20080421_不含人员经费系数_19基金转移支付表" xfId="37830"/>
    <cellStyle name="好_县区合并测算20080421_不含人员经费系数_19基金转移支付表 10" xfId="37831"/>
    <cellStyle name="好_县区合并测算20080421_不含人员经费系数_19基金转移支付表 11" xfId="37832"/>
    <cellStyle name="好_县区合并测算20080421_不含人员经费系数_19基金转移支付表 12" xfId="37833"/>
    <cellStyle name="好_县区合并测算20080421_不含人员经费系数_19基金转移支付表 13" xfId="37834"/>
    <cellStyle name="好_县区合并测算20080421_不含人员经费系数_19基金转移支付表 14" xfId="37835"/>
    <cellStyle name="好_县区合并测算20080421_不含人员经费系数_19基金转移支付表 15" xfId="37836"/>
    <cellStyle name="好_县区合并测算20080421_不含人员经费系数_19基金转移支付表 16" xfId="37837"/>
    <cellStyle name="好_县区合并测算20080421_不含人员经费系数_19基金转移支付表 17" xfId="37838"/>
    <cellStyle name="好_县区合并测算20080421_不含人员经费系数_19基金转移支付表 18" xfId="37839"/>
    <cellStyle name="好_县区合并测算20080421_不含人员经费系数_19基金转移支付表 2" xfId="37840"/>
    <cellStyle name="好_县区合并测算20080421_不含人员经费系数_19基金转移支付表 3" xfId="37841"/>
    <cellStyle name="好_县区合并测算20080421_不含人员经费系数_19基金转移支付表 4" xfId="37842"/>
    <cellStyle name="好_县区合并测算20080421_不含人员经费系数_19基金转移支付表 5" xfId="37843"/>
    <cellStyle name="好_县区合并测算20080421_不含人员经费系数_19基金转移支付表 6" xfId="37844"/>
    <cellStyle name="好_县区合并测算20080421_不含人员经费系数_19基金转移支付表 7" xfId="37845"/>
    <cellStyle name="好_县区合并测算20080421_不含人员经费系数_19基金转移支付表 8" xfId="37846"/>
    <cellStyle name="好_县区合并测算20080421_不含人员经费系数_19基金转移支付表 9" xfId="37847"/>
    <cellStyle name="好_县区合并测算20080421_不含人员经费系数_19全县一般支" xfId="37848"/>
    <cellStyle name="好_县区合并测算20080421_不含人员经费系数_19全县一般支 10" xfId="37849"/>
    <cellStyle name="好_县区合并测算20080421_不含人员经费系数_19全县一般支 11" xfId="37850"/>
    <cellStyle name="好_县区合并测算20080421_不含人员经费系数_19全县一般支 12" xfId="37851"/>
    <cellStyle name="好_县区合并测算20080421_不含人员经费系数_19全县一般支 13" xfId="37852"/>
    <cellStyle name="好_县区合并测算20080421_不含人员经费系数_19全县一般支 14" xfId="37853"/>
    <cellStyle name="好_县区合并测算20080421_不含人员经费系数_19全县一般支 15" xfId="37854"/>
    <cellStyle name="好_县区合并测算20080421_不含人员经费系数_19全县一般支 16" xfId="37855"/>
    <cellStyle name="好_县区合并测算20080421_不含人员经费系数_19全县一般支 17" xfId="37856"/>
    <cellStyle name="好_县区合并测算20080421_不含人员经费系数_19全县一般支 18" xfId="37857"/>
    <cellStyle name="好_县区合并测算20080421_不含人员经费系数_19全县一般支 2" xfId="37858"/>
    <cellStyle name="好_县区合并测算20080421_不含人员经费系数_19全县一般支 3" xfId="37859"/>
    <cellStyle name="好_县区合并测算20080421_不含人员经费系数_19全县一般支 4" xfId="37860"/>
    <cellStyle name="好_县区合并测算20080421_不含人员经费系数_19全县一般支 5" xfId="37861"/>
    <cellStyle name="好_县区合并测算20080421_不含人员经费系数_19全县一般支 6" xfId="37862"/>
    <cellStyle name="好_县区合并测算20080421_不含人员经费系数_19全县一般支 7" xfId="37863"/>
    <cellStyle name="好_县区合并测算20080421_不含人员经费系数_19全县一般支 8" xfId="37864"/>
    <cellStyle name="好_县区合并测算20080421_不含人员经费系数_19全县一般支 9" xfId="37865"/>
    <cellStyle name="好_县区合并测算20080421_不含人员经费系数_Sheet3" xfId="37866"/>
    <cellStyle name="好_县区合并测算20080421_不含人员经费系数_Sheet3 10" xfId="37867"/>
    <cellStyle name="好_县区合并测算20080421_不含人员经费系数_Sheet3 11" xfId="37868"/>
    <cellStyle name="好_县区合并测算20080421_不含人员经费系数_Sheet3 12" xfId="37869"/>
    <cellStyle name="好_县区合并测算20080421_不含人员经费系数_Sheet3 13" xfId="37870"/>
    <cellStyle name="好_县区合并测算20080421_不含人员经费系数_Sheet3 14" xfId="37871"/>
    <cellStyle name="好_县区合并测算20080421_不含人员经费系数_Sheet3 15" xfId="37872"/>
    <cellStyle name="好_县区合并测算20080421_不含人员经费系数_Sheet3 16" xfId="37873"/>
    <cellStyle name="好_县区合并测算20080421_不含人员经费系数_Sheet3 17" xfId="37874"/>
    <cellStyle name="好_县区合并测算20080421_不含人员经费系数_Sheet3 18" xfId="37875"/>
    <cellStyle name="好_县区合并测算20080421_不含人员经费系数_Sheet3 2" xfId="37876"/>
    <cellStyle name="好_县区合并测算20080421_不含人员经费系数_Sheet3 3" xfId="37877"/>
    <cellStyle name="好_县区合并测算20080421_不含人员经费系数_Sheet3 4" xfId="37878"/>
    <cellStyle name="好_县区合并测算20080421_不含人员经费系数_Sheet3 5" xfId="37879"/>
    <cellStyle name="好_县区合并测算20080421_不含人员经费系数_Sheet3 6" xfId="37880"/>
    <cellStyle name="好_县区合并测算20080421_不含人员经费系数_Sheet3 7" xfId="37881"/>
    <cellStyle name="好_县区合并测算20080421_不含人员经费系数_Sheet3 8" xfId="37882"/>
    <cellStyle name="好_县区合并测算20080421_不含人员经费系数_Sheet3 9" xfId="37883"/>
    <cellStyle name="好_县区合并测算20080421_不含人员经费系数_古塔" xfId="37884"/>
    <cellStyle name="好_县区合并测算20080421_不含人员经费系数_义县" xfId="37885"/>
    <cellStyle name="好_县区合并测算20080421_古塔" xfId="37886"/>
    <cellStyle name="好_县区合并测算20080421_民生政策最低支出需求" xfId="37887"/>
    <cellStyle name="好_县区合并测算20080421_民生政策最低支出需求_19基金转移支付表" xfId="37888"/>
    <cellStyle name="好_县区合并测算20080421_民生政策最低支出需求_19基金转移支付表 10" xfId="37889"/>
    <cellStyle name="好_县区合并测算20080421_民生政策最低支出需求_19基金转移支付表 11" xfId="37890"/>
    <cellStyle name="好_县区合并测算20080421_民生政策最低支出需求_19基金转移支付表 12" xfId="37891"/>
    <cellStyle name="好_县区合并测算20080421_民生政策最低支出需求_19基金转移支付表 13" xfId="37892"/>
    <cellStyle name="好_县区合并测算20080421_民生政策最低支出需求_19基金转移支付表 14" xfId="37893"/>
    <cellStyle name="好_县区合并测算20080421_民生政策最低支出需求_19基金转移支付表 15" xfId="37894"/>
    <cellStyle name="好_县区合并测算20080421_民生政策最低支出需求_19基金转移支付表 16" xfId="37895"/>
    <cellStyle name="好_县区合并测算20080421_民生政策最低支出需求_19基金转移支付表 17" xfId="37896"/>
    <cellStyle name="好_县区合并测算20080421_民生政策最低支出需求_19基金转移支付表 18" xfId="37897"/>
    <cellStyle name="好_县区合并测算20080421_民生政策最低支出需求_19基金转移支付表 2" xfId="37898"/>
    <cellStyle name="好_县区合并测算20080421_民生政策最低支出需求_19基金转移支付表 3" xfId="37899"/>
    <cellStyle name="好_县区合并测算20080421_民生政策最低支出需求_19基金转移支付表 4" xfId="37900"/>
    <cellStyle name="好_县区合并测算20080421_民生政策最低支出需求_19基金转移支付表 5" xfId="37901"/>
    <cellStyle name="好_县区合并测算20080421_民生政策最低支出需求_19基金转移支付表 6" xfId="37902"/>
    <cellStyle name="好_县区合并测算20080421_民生政策最低支出需求_19基金转移支付表 7" xfId="37903"/>
    <cellStyle name="好_县区合并测算20080421_民生政策最低支出需求_19基金转移支付表 8" xfId="37904"/>
    <cellStyle name="好_县区合并测算20080421_民生政策最低支出需求_19基金转移支付表 9" xfId="37905"/>
    <cellStyle name="好_县区合并测算20080421_民生政策最低支出需求_19全县一般支" xfId="37906"/>
    <cellStyle name="好_县区合并测算20080421_民生政策最低支出需求_19全县一般支 10" xfId="37907"/>
    <cellStyle name="好_县区合并测算20080421_民生政策最低支出需求_19全县一般支 11" xfId="37908"/>
    <cellStyle name="好_县区合并测算20080421_民生政策最低支出需求_19全县一般支 12" xfId="37909"/>
    <cellStyle name="好_县区合并测算20080421_民生政策最低支出需求_19全县一般支 13" xfId="37910"/>
    <cellStyle name="好_县区合并测算20080421_民生政策最低支出需求_19全县一般支 14" xfId="37911"/>
    <cellStyle name="好_县区合并测算20080421_民生政策最低支出需求_19全县一般支 15" xfId="37912"/>
    <cellStyle name="好_县区合并测算20080421_民生政策最低支出需求_19全县一般支 16" xfId="37913"/>
    <cellStyle name="好_县区合并测算20080421_民生政策最低支出需求_19全县一般支 17" xfId="37914"/>
    <cellStyle name="好_县区合并测算20080421_民生政策最低支出需求_19全县一般支 18" xfId="37915"/>
    <cellStyle name="好_县区合并测算20080421_民生政策最低支出需求_19全县一般支 2" xfId="37916"/>
    <cellStyle name="好_县区合并测算20080421_民生政策最低支出需求_19全县一般支 3" xfId="37917"/>
    <cellStyle name="好_县区合并测算20080421_民生政策最低支出需求_19全县一般支 4" xfId="37918"/>
    <cellStyle name="好_县区合并测算20080421_民生政策最低支出需求_19全县一般支 5" xfId="37919"/>
    <cellStyle name="好_县区合并测算20080421_民生政策最低支出需求_19全县一般支 6" xfId="37920"/>
    <cellStyle name="好_县区合并测算20080421_民生政策最低支出需求_19全县一般支 7" xfId="37921"/>
    <cellStyle name="好_县区合并测算20080421_民生政策最低支出需求_19全县一般支 8" xfId="37922"/>
    <cellStyle name="好_县区合并测算20080421_民生政策最低支出需求_19全县一般支 9" xfId="37923"/>
    <cellStyle name="好_县区合并测算20080421_民生政策最低支出需求_Sheet3" xfId="37924"/>
    <cellStyle name="好_县区合并测算20080421_民生政策最低支出需求_Sheet3 10" xfId="37925"/>
    <cellStyle name="好_县区合并测算20080421_民生政策最低支出需求_Sheet3 11" xfId="37926"/>
    <cellStyle name="好_县区合并测算20080421_民生政策最低支出需求_Sheet3 12" xfId="37927"/>
    <cellStyle name="好_县区合并测算20080421_民生政策最低支出需求_Sheet3 13" xfId="37928"/>
    <cellStyle name="好_县区合并测算20080421_民生政策最低支出需求_Sheet3 14" xfId="37929"/>
    <cellStyle name="好_县区合并测算20080421_民生政策最低支出需求_Sheet3 15" xfId="37930"/>
    <cellStyle name="好_县区合并测算20080421_民生政策最低支出需求_Sheet3 16" xfId="37931"/>
    <cellStyle name="好_县区合并测算20080421_民生政策最低支出需求_Sheet3 17" xfId="37932"/>
    <cellStyle name="好_县区合并测算20080421_民生政策最低支出需求_Sheet3 18" xfId="37933"/>
    <cellStyle name="好_县区合并测算20080421_民生政策最低支出需求_Sheet3 2" xfId="37934"/>
    <cellStyle name="好_县区合并测算20080421_民生政策最低支出需求_Sheet3 3" xfId="37935"/>
    <cellStyle name="好_县区合并测算20080421_民生政策最低支出需求_Sheet3 4" xfId="37936"/>
    <cellStyle name="好_县区合并测算20080421_民生政策最低支出需求_Sheet3 5" xfId="37937"/>
    <cellStyle name="好_县区合并测算20080421_民生政策最低支出需求_Sheet3 6" xfId="37938"/>
    <cellStyle name="好_县区合并测算20080421_民生政策最低支出需求_Sheet3 7" xfId="37939"/>
    <cellStyle name="好_县区合并测算20080421_民生政策最低支出需求_Sheet3 8" xfId="37940"/>
    <cellStyle name="好_县区合并测算20080421_民生政策最低支出需求_Sheet3 9" xfId="37941"/>
    <cellStyle name="好_县区合并测算20080421_民生政策最低支出需求_古塔" xfId="37942"/>
    <cellStyle name="好_县区合并测算20080421_民生政策最低支出需求_义县" xfId="37943"/>
    <cellStyle name="好_县区合并测算20080421_县市旗测算-新科目（含人口规模效应）" xfId="37944"/>
    <cellStyle name="好_县区合并测算20080421_县市旗测算-新科目（含人口规模效应）_19基金转移支付表" xfId="37945"/>
    <cellStyle name="好_县区合并测算20080421_县市旗测算-新科目（含人口规模效应）_19基金转移支付表 10" xfId="37946"/>
    <cellStyle name="好_县区合并测算20080421_县市旗测算-新科目（含人口规模效应）_19基金转移支付表 11" xfId="37947"/>
    <cellStyle name="好_县区合并测算20080421_县市旗测算-新科目（含人口规模效应）_19基金转移支付表 12" xfId="37948"/>
    <cellStyle name="好_县区合并测算20080421_县市旗测算-新科目（含人口规模效应）_19基金转移支付表 13" xfId="37949"/>
    <cellStyle name="好_县区合并测算20080421_县市旗测算-新科目（含人口规模效应）_19基金转移支付表 14" xfId="37950"/>
    <cellStyle name="好_县区合并测算20080421_县市旗测算-新科目（含人口规模效应）_19基金转移支付表 15" xfId="37951"/>
    <cellStyle name="好_县区合并测算20080421_县市旗测算-新科目（含人口规模效应）_19基金转移支付表 16" xfId="37952"/>
    <cellStyle name="好_县区合并测算20080421_县市旗测算-新科目（含人口规模效应）_19基金转移支付表 17" xfId="37953"/>
    <cellStyle name="好_县区合并测算20080421_县市旗测算-新科目（含人口规模效应）_19基金转移支付表 18" xfId="37954"/>
    <cellStyle name="好_县区合并测算20080421_县市旗测算-新科目（含人口规模效应）_19基金转移支付表 2" xfId="37955"/>
    <cellStyle name="好_县区合并测算20080421_县市旗测算-新科目（含人口规模效应）_19基金转移支付表 3" xfId="37956"/>
    <cellStyle name="好_县区合并测算20080421_县市旗测算-新科目（含人口规模效应）_19基金转移支付表 4" xfId="37957"/>
    <cellStyle name="好_县区合并测算20080421_县市旗测算-新科目（含人口规模效应）_19基金转移支付表 5" xfId="37958"/>
    <cellStyle name="好_县区合并测算20080421_县市旗测算-新科目（含人口规模效应）_19基金转移支付表 6" xfId="37959"/>
    <cellStyle name="好_县区合并测算20080421_县市旗测算-新科目（含人口规模效应）_19基金转移支付表 7" xfId="37960"/>
    <cellStyle name="好_县区合并测算20080421_县市旗测算-新科目（含人口规模效应）_19基金转移支付表 8" xfId="37961"/>
    <cellStyle name="好_县区合并测算20080421_县市旗测算-新科目（含人口规模效应）_19基金转移支付表 9" xfId="37962"/>
    <cellStyle name="好_县区合并测算20080421_县市旗测算-新科目（含人口规模效应）_19全县一般支" xfId="37963"/>
    <cellStyle name="好_县区合并测算20080421_县市旗测算-新科目（含人口规模效应）_19全县一般支 10" xfId="37964"/>
    <cellStyle name="好_县区合并测算20080421_县市旗测算-新科目（含人口规模效应）_19全县一般支 11" xfId="37965"/>
    <cellStyle name="好_县区合并测算20080421_县市旗测算-新科目（含人口规模效应）_19全县一般支 12" xfId="37966"/>
    <cellStyle name="好_县区合并测算20080421_县市旗测算-新科目（含人口规模效应）_19全县一般支 13" xfId="37967"/>
    <cellStyle name="好_县区合并测算20080421_县市旗测算-新科目（含人口规模效应）_19全县一般支 14" xfId="37968"/>
    <cellStyle name="好_县区合并测算20080421_县市旗测算-新科目（含人口规模效应）_19全县一般支 15" xfId="37969"/>
    <cellStyle name="好_县区合并测算20080421_县市旗测算-新科目（含人口规模效应）_19全县一般支 16" xfId="37970"/>
    <cellStyle name="好_县区合并测算20080421_县市旗测算-新科目（含人口规模效应）_19全县一般支 17" xfId="37971"/>
    <cellStyle name="好_县区合并测算20080421_县市旗测算-新科目（含人口规模效应）_19全县一般支 18" xfId="37972"/>
    <cellStyle name="好_县区合并测算20080421_县市旗测算-新科目（含人口规模效应）_19全县一般支 2" xfId="37973"/>
    <cellStyle name="好_县区合并测算20080421_县市旗测算-新科目（含人口规模效应）_19全县一般支 3" xfId="37974"/>
    <cellStyle name="好_县区合并测算20080421_县市旗测算-新科目（含人口规模效应）_19全县一般支 4" xfId="37975"/>
    <cellStyle name="好_县区合并测算20080421_县市旗测算-新科目（含人口规模效应）_19全县一般支 5" xfId="37976"/>
    <cellStyle name="好_县区合并测算20080421_县市旗测算-新科目（含人口规模效应）_19全县一般支 6" xfId="37977"/>
    <cellStyle name="好_县区合并测算20080421_县市旗测算-新科目（含人口规模效应）_19全县一般支 7" xfId="37978"/>
    <cellStyle name="好_县区合并测算20080421_县市旗测算-新科目（含人口规模效应）_19全县一般支 8" xfId="37979"/>
    <cellStyle name="好_县区合并测算20080421_县市旗测算-新科目（含人口规模效应）_19全县一般支 9" xfId="37980"/>
    <cellStyle name="好_县区合并测算20080421_县市旗测算-新科目（含人口规模效应）_Sheet3" xfId="37981"/>
    <cellStyle name="好_县区合并测算20080421_县市旗测算-新科目（含人口规模效应）_Sheet3 10" xfId="37982"/>
    <cellStyle name="好_县区合并测算20080421_县市旗测算-新科目（含人口规模效应）_Sheet3 11" xfId="37983"/>
    <cellStyle name="好_县区合并测算20080421_县市旗测算-新科目（含人口规模效应）_Sheet3 12" xfId="37984"/>
    <cellStyle name="好_县区合并测算20080421_县市旗测算-新科目（含人口规模效应）_Sheet3 13" xfId="37985"/>
    <cellStyle name="好_县区合并测算20080421_县市旗测算-新科目（含人口规模效应）_Sheet3 14" xfId="37986"/>
    <cellStyle name="好_县区合并测算20080421_县市旗测算-新科目（含人口规模效应）_Sheet3 15" xfId="37987"/>
    <cellStyle name="好_县区合并测算20080421_县市旗测算-新科目（含人口规模效应）_Sheet3 16" xfId="37988"/>
    <cellStyle name="好_县区合并测算20080421_县市旗测算-新科目（含人口规模效应）_Sheet3 17" xfId="37989"/>
    <cellStyle name="好_县区合并测算20080421_县市旗测算-新科目（含人口规模效应）_Sheet3 18" xfId="37990"/>
    <cellStyle name="好_县区合并测算20080421_县市旗测算-新科目（含人口规模效应）_Sheet3 2" xfId="37991"/>
    <cellStyle name="好_县区合并测算20080421_县市旗测算-新科目（含人口规模效应）_Sheet3 3" xfId="37992"/>
    <cellStyle name="好_县区合并测算20080421_县市旗测算-新科目（含人口规模效应）_Sheet3 4" xfId="37993"/>
    <cellStyle name="好_县区合并测算20080421_县市旗测算-新科目（含人口规模效应）_Sheet3 5" xfId="37994"/>
    <cellStyle name="好_县区合并测算20080421_县市旗测算-新科目（含人口规模效应）_Sheet3 6" xfId="37995"/>
    <cellStyle name="好_县区合并测算20080421_县市旗测算-新科目（含人口规模效应）_Sheet3 7" xfId="37996"/>
    <cellStyle name="好_县区合并测算20080421_县市旗测算-新科目（含人口规模效应）_Sheet3 8" xfId="37997"/>
    <cellStyle name="好_县区合并测算20080421_县市旗测算-新科目（含人口规模效应）_Sheet3 9" xfId="37998"/>
    <cellStyle name="好_县区合并测算20080421_县市旗测算-新科目（含人口规模效应）_古塔" xfId="37999"/>
    <cellStyle name="好_县区合并测算20080421_县市旗测算-新科目（含人口规模效应）_义县" xfId="38000"/>
    <cellStyle name="好_县区合并测算20080421_义县" xfId="38001"/>
    <cellStyle name="好_县区合并测算20080423(按照各省比重）" xfId="38002"/>
    <cellStyle name="好_县区合并测算20080423(按照各省比重）_19基金转移支付表" xfId="38003"/>
    <cellStyle name="好_县区合并测算20080423(按照各省比重）_19基金转移支付表 10" xfId="38004"/>
    <cellStyle name="好_县区合并测算20080423(按照各省比重）_19基金转移支付表 11" xfId="38005"/>
    <cellStyle name="好_县区合并测算20080423(按照各省比重）_19基金转移支付表 12" xfId="38006"/>
    <cellStyle name="好_县区合并测算20080423(按照各省比重）_19基金转移支付表 13" xfId="38007"/>
    <cellStyle name="好_县区合并测算20080423(按照各省比重）_19基金转移支付表 14" xfId="38008"/>
    <cellStyle name="好_县区合并测算20080423(按照各省比重）_19基金转移支付表 15" xfId="38009"/>
    <cellStyle name="好_县区合并测算20080423(按照各省比重）_19基金转移支付表 16" xfId="38010"/>
    <cellStyle name="好_县区合并测算20080423(按照各省比重）_19基金转移支付表 17" xfId="38011"/>
    <cellStyle name="好_县区合并测算20080423(按照各省比重）_19基金转移支付表 18" xfId="38012"/>
    <cellStyle name="好_县区合并测算20080423(按照各省比重）_19基金转移支付表 2" xfId="38013"/>
    <cellStyle name="好_县区合并测算20080423(按照各省比重）_19基金转移支付表 3" xfId="38014"/>
    <cellStyle name="好_县区合并测算20080423(按照各省比重）_19基金转移支付表 4" xfId="38015"/>
    <cellStyle name="好_县区合并测算20080423(按照各省比重）_19基金转移支付表 5" xfId="38016"/>
    <cellStyle name="好_县区合并测算20080423(按照各省比重）_19基金转移支付表 6" xfId="38017"/>
    <cellStyle name="好_县区合并测算20080423(按照各省比重）_19基金转移支付表 7" xfId="38018"/>
    <cellStyle name="好_县区合并测算20080423(按照各省比重）_19基金转移支付表 8" xfId="38019"/>
    <cellStyle name="好_县区合并测算20080423(按照各省比重）_19基金转移支付表 9" xfId="38020"/>
    <cellStyle name="好_县区合并测算20080423(按照各省比重）_19全县一般支" xfId="38021"/>
    <cellStyle name="好_县区合并测算20080423(按照各省比重）_19全县一般支 10" xfId="38022"/>
    <cellStyle name="好_县区合并测算20080423(按照各省比重）_19全县一般支 11" xfId="38023"/>
    <cellStyle name="好_县区合并测算20080423(按照各省比重）_19全县一般支 12" xfId="38024"/>
    <cellStyle name="好_县区合并测算20080423(按照各省比重）_19全县一般支 13" xfId="38025"/>
    <cellStyle name="好_县区合并测算20080423(按照各省比重）_19全县一般支 14" xfId="38026"/>
    <cellStyle name="好_县区合并测算20080423(按照各省比重）_19全县一般支 15" xfId="38027"/>
    <cellStyle name="好_县区合并测算20080423(按照各省比重）_19全县一般支 16" xfId="38028"/>
    <cellStyle name="好_县区合并测算20080423(按照各省比重）_19全县一般支 17" xfId="38029"/>
    <cellStyle name="好_县区合并测算20080423(按照各省比重）_19全县一般支 18" xfId="38030"/>
    <cellStyle name="好_县区合并测算20080423(按照各省比重）_19全县一般支 2" xfId="38031"/>
    <cellStyle name="好_县区合并测算20080423(按照各省比重）_19全县一般支 3" xfId="38032"/>
    <cellStyle name="好_县区合并测算20080423(按照各省比重）_19全县一般支 4" xfId="38033"/>
    <cellStyle name="好_县区合并测算20080423(按照各省比重）_19全县一般支 5" xfId="38034"/>
    <cellStyle name="好_县区合并测算20080423(按照各省比重）_19全县一般支 6" xfId="38035"/>
    <cellStyle name="好_县区合并测算20080423(按照各省比重）_19全县一般支 7" xfId="38036"/>
    <cellStyle name="好_县区合并测算20080423(按照各省比重）_19全县一般支 8" xfId="38037"/>
    <cellStyle name="好_县区合并测算20080423(按照各省比重）_19全县一般支 9" xfId="38038"/>
    <cellStyle name="好_县区合并测算20080423(按照各省比重）_Sheet3" xfId="38039"/>
    <cellStyle name="好_县区合并测算20080423(按照各省比重）_Sheet3 10" xfId="38040"/>
    <cellStyle name="好_县区合并测算20080423(按照各省比重）_Sheet3 11" xfId="38041"/>
    <cellStyle name="好_县区合并测算20080423(按照各省比重）_Sheet3 12" xfId="38042"/>
    <cellStyle name="好_县区合并测算20080423(按照各省比重）_Sheet3 13" xfId="38043"/>
    <cellStyle name="好_县区合并测算20080423(按照各省比重）_Sheet3 14" xfId="38044"/>
    <cellStyle name="好_县区合并测算20080423(按照各省比重）_Sheet3 15" xfId="38045"/>
    <cellStyle name="好_县区合并测算20080423(按照各省比重）_Sheet3 16" xfId="38046"/>
    <cellStyle name="好_县区合并测算20080423(按照各省比重）_Sheet3 17" xfId="38047"/>
    <cellStyle name="好_县区合并测算20080423(按照各省比重）_Sheet3 18" xfId="38048"/>
    <cellStyle name="好_县区合并测算20080423(按照各省比重）_Sheet3 2" xfId="38049"/>
    <cellStyle name="好_县区合并测算20080423(按照各省比重）_Sheet3 3" xfId="38050"/>
    <cellStyle name="好_县区合并测算20080423(按照各省比重）_Sheet3 4" xfId="38051"/>
    <cellStyle name="好_县区合并测算20080423(按照各省比重）_Sheet3 5" xfId="38052"/>
    <cellStyle name="好_县区合并测算20080423(按照各省比重）_Sheet3 6" xfId="38053"/>
    <cellStyle name="好_县区合并测算20080423(按照各省比重）_Sheet3 7" xfId="38054"/>
    <cellStyle name="好_县区合并测算20080423(按照各省比重）_Sheet3 8" xfId="38055"/>
    <cellStyle name="好_县区合并测算20080423(按照各省比重）_Sheet3 9" xfId="38056"/>
    <cellStyle name="好_县区合并测算20080423(按照各省比重）_不含人员经费系数" xfId="38057"/>
    <cellStyle name="好_县区合并测算20080423(按照各省比重）_不含人员经费系数_19基金转移支付表" xfId="38058"/>
    <cellStyle name="好_县区合并测算20080423(按照各省比重）_不含人员经费系数_19基金转移支付表 10" xfId="38059"/>
    <cellStyle name="好_县区合并测算20080423(按照各省比重）_不含人员经费系数_19基金转移支付表 11" xfId="38060"/>
    <cellStyle name="好_县区合并测算20080423(按照各省比重）_不含人员经费系数_19基金转移支付表 12" xfId="38061"/>
    <cellStyle name="好_县区合并测算20080423(按照各省比重）_不含人员经费系数_19基金转移支付表 13" xfId="38062"/>
    <cellStyle name="好_县区合并测算20080423(按照各省比重）_不含人员经费系数_19基金转移支付表 14" xfId="38063"/>
    <cellStyle name="好_县区合并测算20080423(按照各省比重）_不含人员经费系数_19基金转移支付表 15" xfId="38064"/>
    <cellStyle name="好_县区合并测算20080423(按照各省比重）_不含人员经费系数_19基金转移支付表 16" xfId="38065"/>
    <cellStyle name="好_县区合并测算20080423(按照各省比重）_不含人员经费系数_19基金转移支付表 17" xfId="38066"/>
    <cellStyle name="好_县区合并测算20080423(按照各省比重）_不含人员经费系数_19基金转移支付表 18" xfId="38067"/>
    <cellStyle name="好_县区合并测算20080423(按照各省比重）_不含人员经费系数_19基金转移支付表 2" xfId="38068"/>
    <cellStyle name="好_县区合并测算20080423(按照各省比重）_不含人员经费系数_19基金转移支付表 3" xfId="38069"/>
    <cellStyle name="好_县区合并测算20080423(按照各省比重）_不含人员经费系数_19基金转移支付表 4" xfId="38070"/>
    <cellStyle name="好_县区合并测算20080423(按照各省比重）_不含人员经费系数_19基金转移支付表 5" xfId="38071"/>
    <cellStyle name="好_县区合并测算20080423(按照各省比重）_不含人员经费系数_19基金转移支付表 6" xfId="38072"/>
    <cellStyle name="好_县区合并测算20080423(按照各省比重）_不含人员经费系数_19基金转移支付表 7" xfId="38073"/>
    <cellStyle name="好_县区合并测算20080423(按照各省比重）_不含人员经费系数_19基金转移支付表 8" xfId="38074"/>
    <cellStyle name="好_县区合并测算20080423(按照各省比重）_不含人员经费系数_19基金转移支付表 9" xfId="38075"/>
    <cellStyle name="好_县区合并测算20080423(按照各省比重）_不含人员经费系数_19全县一般支" xfId="38076"/>
    <cellStyle name="好_县区合并测算20080423(按照各省比重）_不含人员经费系数_19全县一般支 10" xfId="38077"/>
    <cellStyle name="好_县区合并测算20080423(按照各省比重）_不含人员经费系数_19全县一般支 11" xfId="38078"/>
    <cellStyle name="好_县区合并测算20080423(按照各省比重）_不含人员经费系数_19全县一般支 12" xfId="38079"/>
    <cellStyle name="好_县区合并测算20080423(按照各省比重）_不含人员经费系数_19全县一般支 13" xfId="38080"/>
    <cellStyle name="好_县区合并测算20080423(按照各省比重）_不含人员经费系数_19全县一般支 14" xfId="38081"/>
    <cellStyle name="好_县区合并测算20080423(按照各省比重）_不含人员经费系数_19全县一般支 15" xfId="38082"/>
    <cellStyle name="好_县区合并测算20080423(按照各省比重）_不含人员经费系数_19全县一般支 16" xfId="38083"/>
    <cellStyle name="好_县区合并测算20080423(按照各省比重）_不含人员经费系数_19全县一般支 17" xfId="38084"/>
    <cellStyle name="好_县区合并测算20080423(按照各省比重）_不含人员经费系数_19全县一般支 18" xfId="38085"/>
    <cellStyle name="好_县区合并测算20080423(按照各省比重）_不含人员经费系数_19全县一般支 2" xfId="38086"/>
    <cellStyle name="好_县区合并测算20080423(按照各省比重）_不含人员经费系数_19全县一般支 3" xfId="38087"/>
    <cellStyle name="好_县区合并测算20080423(按照各省比重）_不含人员经费系数_19全县一般支 4" xfId="38088"/>
    <cellStyle name="好_县区合并测算20080423(按照各省比重）_不含人员经费系数_19全县一般支 5" xfId="38089"/>
    <cellStyle name="好_县区合并测算20080423(按照各省比重）_不含人员经费系数_19全县一般支 6" xfId="38090"/>
    <cellStyle name="好_县区合并测算20080423(按照各省比重）_不含人员经费系数_19全县一般支 7" xfId="38091"/>
    <cellStyle name="好_县区合并测算20080423(按照各省比重）_不含人员经费系数_19全县一般支 8" xfId="38092"/>
    <cellStyle name="好_县区合并测算20080423(按照各省比重）_不含人员经费系数_19全县一般支 9" xfId="38093"/>
    <cellStyle name="好_县区合并测算20080423(按照各省比重）_不含人员经费系数_Sheet3" xfId="38094"/>
    <cellStyle name="好_县区合并测算20080423(按照各省比重）_不含人员经费系数_Sheet3 10" xfId="38095"/>
    <cellStyle name="好_县区合并测算20080423(按照各省比重）_不含人员经费系数_Sheet3 11" xfId="38096"/>
    <cellStyle name="好_县区合并测算20080423(按照各省比重）_不含人员经费系数_Sheet3 12" xfId="38097"/>
    <cellStyle name="好_县区合并测算20080423(按照各省比重）_不含人员经费系数_Sheet3 13" xfId="38098"/>
    <cellStyle name="好_县区合并测算20080423(按照各省比重）_不含人员经费系数_Sheet3 14" xfId="38099"/>
    <cellStyle name="好_县区合并测算20080423(按照各省比重）_不含人员经费系数_Sheet3 15" xfId="38100"/>
    <cellStyle name="好_县区合并测算20080423(按照各省比重）_不含人员经费系数_Sheet3 16" xfId="38101"/>
    <cellStyle name="好_县区合并测算20080423(按照各省比重）_不含人员经费系数_Sheet3 17" xfId="38102"/>
    <cellStyle name="好_县区合并测算20080423(按照各省比重）_不含人员经费系数_Sheet3 18" xfId="38103"/>
    <cellStyle name="好_县区合并测算20080423(按照各省比重）_不含人员经费系数_Sheet3 2" xfId="38104"/>
    <cellStyle name="好_县区合并测算20080423(按照各省比重）_不含人员经费系数_Sheet3 3" xfId="38105"/>
    <cellStyle name="好_县区合并测算20080423(按照各省比重）_不含人员经费系数_Sheet3 4" xfId="38106"/>
    <cellStyle name="好_县区合并测算20080423(按照各省比重）_不含人员经费系数_Sheet3 5" xfId="38107"/>
    <cellStyle name="好_县区合并测算20080423(按照各省比重）_不含人员经费系数_Sheet3 6" xfId="38108"/>
    <cellStyle name="好_县区合并测算20080423(按照各省比重）_不含人员经费系数_Sheet3 7" xfId="38109"/>
    <cellStyle name="好_县区合并测算20080423(按照各省比重）_不含人员经费系数_Sheet3 8" xfId="38110"/>
    <cellStyle name="好_县区合并测算20080423(按照各省比重）_不含人员经费系数_Sheet3 9" xfId="38111"/>
    <cellStyle name="好_县区合并测算20080423(按照各省比重）_不含人员经费系数_古塔" xfId="38112"/>
    <cellStyle name="好_县区合并测算20080423(按照各省比重）_不含人员经费系数_义县" xfId="38113"/>
    <cellStyle name="好_县区合并测算20080423(按照各省比重）_古塔" xfId="38114"/>
    <cellStyle name="好_县区合并测算20080423(按照各省比重）_民生政策最低支出需求" xfId="38115"/>
    <cellStyle name="好_县区合并测算20080423(按照各省比重）_民生政策最低支出需求_19基金转移支付表" xfId="38116"/>
    <cellStyle name="好_县区合并测算20080423(按照各省比重）_民生政策最低支出需求_19基金转移支付表 10" xfId="38117"/>
    <cellStyle name="好_县区合并测算20080423(按照各省比重）_民生政策最低支出需求_19基金转移支付表 11" xfId="38118"/>
    <cellStyle name="好_县区合并测算20080423(按照各省比重）_民生政策最低支出需求_19基金转移支付表 12" xfId="38119"/>
    <cellStyle name="好_县区合并测算20080423(按照各省比重）_民生政策最低支出需求_19基金转移支付表 13" xfId="38120"/>
    <cellStyle name="好_县区合并测算20080423(按照各省比重）_民生政策最低支出需求_19基金转移支付表 14" xfId="38121"/>
    <cellStyle name="好_县区合并测算20080423(按照各省比重）_民生政策最低支出需求_19基金转移支付表 15" xfId="38122"/>
    <cellStyle name="好_县区合并测算20080423(按照各省比重）_民生政策最低支出需求_19基金转移支付表 16" xfId="38123"/>
    <cellStyle name="好_县区合并测算20080423(按照各省比重）_民生政策最低支出需求_19基金转移支付表 17" xfId="38124"/>
    <cellStyle name="好_县区合并测算20080423(按照各省比重）_民生政策最低支出需求_19基金转移支付表 18" xfId="38125"/>
    <cellStyle name="好_县区合并测算20080423(按照各省比重）_民生政策最低支出需求_19基金转移支付表 2" xfId="38126"/>
    <cellStyle name="好_县区合并测算20080423(按照各省比重）_民生政策最低支出需求_19基金转移支付表 3" xfId="38127"/>
    <cellStyle name="好_县区合并测算20080423(按照各省比重）_民生政策最低支出需求_19基金转移支付表 4" xfId="38128"/>
    <cellStyle name="好_县区合并测算20080423(按照各省比重）_民生政策最低支出需求_19基金转移支付表 5" xfId="38129"/>
    <cellStyle name="好_县区合并测算20080423(按照各省比重）_民生政策最低支出需求_19基金转移支付表 6" xfId="38130"/>
    <cellStyle name="好_县区合并测算20080423(按照各省比重）_民生政策最低支出需求_19基金转移支付表 7" xfId="38131"/>
    <cellStyle name="好_县区合并测算20080423(按照各省比重）_民生政策最低支出需求_19基金转移支付表 8" xfId="38132"/>
    <cellStyle name="好_县区合并测算20080423(按照各省比重）_民生政策最低支出需求_19基金转移支付表 9" xfId="38133"/>
    <cellStyle name="好_县区合并测算20080423(按照各省比重）_民生政策最低支出需求_19全县一般支" xfId="38134"/>
    <cellStyle name="好_县区合并测算20080423(按照各省比重）_民生政策最低支出需求_19全县一般支 10" xfId="38135"/>
    <cellStyle name="好_县区合并测算20080423(按照各省比重）_民生政策最低支出需求_19全县一般支 11" xfId="38136"/>
    <cellStyle name="好_县区合并测算20080423(按照各省比重）_民生政策最低支出需求_19全县一般支 12" xfId="38137"/>
    <cellStyle name="好_县区合并测算20080423(按照各省比重）_民生政策最低支出需求_19全县一般支 13" xfId="38138"/>
    <cellStyle name="好_县区合并测算20080423(按照各省比重）_民生政策最低支出需求_19全县一般支 14" xfId="38139"/>
    <cellStyle name="好_县区合并测算20080423(按照各省比重）_民生政策最低支出需求_19全县一般支 15" xfId="38140"/>
    <cellStyle name="好_县区合并测算20080423(按照各省比重）_民生政策最低支出需求_19全县一般支 16" xfId="38141"/>
    <cellStyle name="好_县区合并测算20080423(按照各省比重）_民生政策最低支出需求_19全县一般支 17" xfId="38142"/>
    <cellStyle name="好_县区合并测算20080423(按照各省比重）_民生政策最低支出需求_19全县一般支 18" xfId="38143"/>
    <cellStyle name="好_县区合并测算20080423(按照各省比重）_民生政策最低支出需求_19全县一般支 2" xfId="38144"/>
    <cellStyle name="好_县区合并测算20080423(按照各省比重）_民生政策最低支出需求_19全县一般支 3" xfId="38145"/>
    <cellStyle name="好_县区合并测算20080423(按照各省比重）_民生政策最低支出需求_19全县一般支 4" xfId="38146"/>
    <cellStyle name="好_县区合并测算20080423(按照各省比重）_民生政策最低支出需求_19全县一般支 5" xfId="38147"/>
    <cellStyle name="好_县区合并测算20080423(按照各省比重）_民生政策最低支出需求_19全县一般支 6" xfId="38148"/>
    <cellStyle name="好_县区合并测算20080423(按照各省比重）_民生政策最低支出需求_19全县一般支 7" xfId="38149"/>
    <cellStyle name="好_县区合并测算20080423(按照各省比重）_民生政策最低支出需求_19全县一般支 8" xfId="38150"/>
    <cellStyle name="好_县区合并测算20080423(按照各省比重）_民生政策最低支出需求_19全县一般支 9" xfId="38151"/>
    <cellStyle name="好_县区合并测算20080423(按照各省比重）_民生政策最低支出需求_Sheet3" xfId="38152"/>
    <cellStyle name="好_县区合并测算20080423(按照各省比重）_民生政策最低支出需求_Sheet3 10" xfId="38153"/>
    <cellStyle name="好_县区合并测算20080423(按照各省比重）_民生政策最低支出需求_Sheet3 11" xfId="38154"/>
    <cellStyle name="好_县区合并测算20080423(按照各省比重）_民生政策最低支出需求_Sheet3 12" xfId="38155"/>
    <cellStyle name="好_县区合并测算20080423(按照各省比重）_民生政策最低支出需求_Sheet3 13" xfId="38156"/>
    <cellStyle name="好_县区合并测算20080423(按照各省比重）_民生政策最低支出需求_Sheet3 14" xfId="38157"/>
    <cellStyle name="好_县区合并测算20080423(按照各省比重）_民生政策最低支出需求_Sheet3 15" xfId="38158"/>
    <cellStyle name="好_县区合并测算20080423(按照各省比重）_民生政策最低支出需求_Sheet3 16" xfId="38159"/>
    <cellStyle name="好_县区合并测算20080423(按照各省比重）_民生政策最低支出需求_Sheet3 17" xfId="38160"/>
    <cellStyle name="好_县区合并测算20080423(按照各省比重）_民生政策最低支出需求_Sheet3 18" xfId="38161"/>
    <cellStyle name="好_县区合并测算20080423(按照各省比重）_民生政策最低支出需求_Sheet3 2" xfId="38162"/>
    <cellStyle name="好_县区合并测算20080423(按照各省比重）_民生政策最低支出需求_Sheet3 3" xfId="38163"/>
    <cellStyle name="好_县区合并测算20080423(按照各省比重）_民生政策最低支出需求_Sheet3 4" xfId="38164"/>
    <cellStyle name="好_县区合并测算20080423(按照各省比重）_民生政策最低支出需求_Sheet3 5" xfId="38165"/>
    <cellStyle name="好_县区合并测算20080423(按照各省比重）_民生政策最低支出需求_Sheet3 6" xfId="38166"/>
    <cellStyle name="好_县区合并测算20080423(按照各省比重）_民生政策最低支出需求_Sheet3 7" xfId="38167"/>
    <cellStyle name="好_县区合并测算20080423(按照各省比重）_民生政策最低支出需求_Sheet3 8" xfId="38168"/>
    <cellStyle name="好_县区合并测算20080423(按照各省比重）_民生政策最低支出需求_Sheet3 9" xfId="38169"/>
    <cellStyle name="好_县区合并测算20080423(按照各省比重）_民生政策最低支出需求_古塔" xfId="38170"/>
    <cellStyle name="好_县区合并测算20080423(按照各省比重）_民生政策最低支出需求_义县" xfId="38171"/>
    <cellStyle name="好_县区合并测算20080423(按照各省比重）_县市旗测算-新科目（含人口规模效应）" xfId="38172"/>
    <cellStyle name="好_县区合并测算20080423(按照各省比重）_县市旗测算-新科目（含人口规模效应）_19基金转移支付表" xfId="38173"/>
    <cellStyle name="好_县区合并测算20080423(按照各省比重）_县市旗测算-新科目（含人口规模效应）_19基金转移支付表 10" xfId="38174"/>
    <cellStyle name="好_县区合并测算20080423(按照各省比重）_县市旗测算-新科目（含人口规模效应）_19基金转移支付表 11" xfId="38175"/>
    <cellStyle name="好_县区合并测算20080423(按照各省比重）_县市旗测算-新科目（含人口规模效应）_19基金转移支付表 12" xfId="38176"/>
    <cellStyle name="好_县区合并测算20080423(按照各省比重）_县市旗测算-新科目（含人口规模效应）_19基金转移支付表 13" xfId="38177"/>
    <cellStyle name="好_县区合并测算20080423(按照各省比重）_县市旗测算-新科目（含人口规模效应）_19基金转移支付表 14" xfId="38178"/>
    <cellStyle name="好_县区合并测算20080423(按照各省比重）_县市旗测算-新科目（含人口规模效应）_19基金转移支付表 15" xfId="38179"/>
    <cellStyle name="好_县区合并测算20080423(按照各省比重）_县市旗测算-新科目（含人口规模效应）_19基金转移支付表 16" xfId="38180"/>
    <cellStyle name="好_县区合并测算20080423(按照各省比重）_县市旗测算-新科目（含人口规模效应）_19基金转移支付表 17" xfId="38181"/>
    <cellStyle name="好_县区合并测算20080423(按照各省比重）_县市旗测算-新科目（含人口规模效应）_19基金转移支付表 18" xfId="38182"/>
    <cellStyle name="好_县区合并测算20080423(按照各省比重）_县市旗测算-新科目（含人口规模效应）_19基金转移支付表 2" xfId="38183"/>
    <cellStyle name="好_县区合并测算20080423(按照各省比重）_县市旗测算-新科目（含人口规模效应）_19基金转移支付表 3" xfId="38184"/>
    <cellStyle name="好_县区合并测算20080423(按照各省比重）_县市旗测算-新科目（含人口规模效应）_19基金转移支付表 4" xfId="38185"/>
    <cellStyle name="好_县区合并测算20080423(按照各省比重）_县市旗测算-新科目（含人口规模效应）_19基金转移支付表 5" xfId="38186"/>
    <cellStyle name="好_县区合并测算20080423(按照各省比重）_县市旗测算-新科目（含人口规模效应）_19基金转移支付表 6" xfId="38187"/>
    <cellStyle name="好_县区合并测算20080423(按照各省比重）_县市旗测算-新科目（含人口规模效应）_19基金转移支付表 7" xfId="38188"/>
    <cellStyle name="好_县区合并测算20080423(按照各省比重）_县市旗测算-新科目（含人口规模效应）_19基金转移支付表 8" xfId="38189"/>
    <cellStyle name="好_县区合并测算20080423(按照各省比重）_县市旗测算-新科目（含人口规模效应）_19基金转移支付表 9" xfId="38190"/>
    <cellStyle name="好_县区合并测算20080423(按照各省比重）_县市旗测算-新科目（含人口规模效应）_19全县一般支" xfId="38191"/>
    <cellStyle name="好_县区合并测算20080423(按照各省比重）_县市旗测算-新科目（含人口规模效应）_19全县一般支 10" xfId="38192"/>
    <cellStyle name="好_县区合并测算20080423(按照各省比重）_县市旗测算-新科目（含人口规模效应）_19全县一般支 11" xfId="38193"/>
    <cellStyle name="好_县区合并测算20080423(按照各省比重）_县市旗测算-新科目（含人口规模效应）_19全县一般支 12" xfId="38194"/>
    <cellStyle name="好_县区合并测算20080423(按照各省比重）_县市旗测算-新科目（含人口规模效应）_19全县一般支 13" xfId="38195"/>
    <cellStyle name="好_县区合并测算20080423(按照各省比重）_县市旗测算-新科目（含人口规模效应）_19全县一般支 14" xfId="38196"/>
    <cellStyle name="好_县区合并测算20080423(按照各省比重）_县市旗测算-新科目（含人口规模效应）_19全县一般支 15" xfId="38197"/>
    <cellStyle name="好_县区合并测算20080423(按照各省比重）_县市旗测算-新科目（含人口规模效应）_19全县一般支 16" xfId="38198"/>
    <cellStyle name="好_县区合并测算20080423(按照各省比重）_县市旗测算-新科目（含人口规模效应）_19全县一般支 17" xfId="38199"/>
    <cellStyle name="好_县区合并测算20080423(按照各省比重）_县市旗测算-新科目（含人口规模效应）_19全县一般支 18" xfId="38200"/>
    <cellStyle name="好_县区合并测算20080423(按照各省比重）_县市旗测算-新科目（含人口规模效应）_19全县一般支 2" xfId="38201"/>
    <cellStyle name="好_县区合并测算20080423(按照各省比重）_县市旗测算-新科目（含人口规模效应）_19全县一般支 3" xfId="38202"/>
    <cellStyle name="好_县区合并测算20080423(按照各省比重）_县市旗测算-新科目（含人口规模效应）_19全县一般支 4" xfId="38203"/>
    <cellStyle name="好_县区合并测算20080423(按照各省比重）_县市旗测算-新科目（含人口规模效应）_19全县一般支 5" xfId="38204"/>
    <cellStyle name="好_县区合并测算20080423(按照各省比重）_县市旗测算-新科目（含人口规模效应）_19全县一般支 6" xfId="38205"/>
    <cellStyle name="好_县区合并测算20080423(按照各省比重）_县市旗测算-新科目（含人口规模效应）_19全县一般支 7" xfId="38206"/>
    <cellStyle name="好_县区合并测算20080423(按照各省比重）_县市旗测算-新科目（含人口规模效应）_19全县一般支 8" xfId="38207"/>
    <cellStyle name="好_县区合并测算20080423(按照各省比重）_县市旗测算-新科目（含人口规模效应）_19全县一般支 9" xfId="38208"/>
    <cellStyle name="好_县区合并测算20080423(按照各省比重）_县市旗测算-新科目（含人口规模效应）_Sheet3" xfId="38209"/>
    <cellStyle name="好_县区合并测算20080423(按照各省比重）_县市旗测算-新科目（含人口规模效应）_Sheet3 10" xfId="38210"/>
    <cellStyle name="好_县区合并测算20080423(按照各省比重）_县市旗测算-新科目（含人口规模效应）_Sheet3 11" xfId="38211"/>
    <cellStyle name="好_县区合并测算20080423(按照各省比重）_县市旗测算-新科目（含人口规模效应）_Sheet3 12" xfId="38212"/>
    <cellStyle name="好_县区合并测算20080423(按照各省比重）_县市旗测算-新科目（含人口规模效应）_Sheet3 13" xfId="38213"/>
    <cellStyle name="好_县区合并测算20080423(按照各省比重）_县市旗测算-新科目（含人口规模效应）_Sheet3 14" xfId="38214"/>
    <cellStyle name="好_县区合并测算20080423(按照各省比重）_县市旗测算-新科目（含人口规模效应）_Sheet3 15" xfId="38215"/>
    <cellStyle name="好_县区合并测算20080423(按照各省比重）_县市旗测算-新科目（含人口规模效应）_Sheet3 16" xfId="38216"/>
    <cellStyle name="好_县区合并测算20080423(按照各省比重）_县市旗测算-新科目（含人口规模效应）_Sheet3 17" xfId="38217"/>
    <cellStyle name="好_县区合并测算20080423(按照各省比重）_县市旗测算-新科目（含人口规模效应）_Sheet3 18" xfId="38218"/>
    <cellStyle name="好_县区合并测算20080423(按照各省比重）_县市旗测算-新科目（含人口规模效应）_Sheet3 2" xfId="38219"/>
    <cellStyle name="好_县区合并测算20080423(按照各省比重）_县市旗测算-新科目（含人口规模效应）_Sheet3 3" xfId="38220"/>
    <cellStyle name="好_县区合并测算20080423(按照各省比重）_县市旗测算-新科目（含人口规模效应）_Sheet3 4" xfId="38221"/>
    <cellStyle name="好_县区合并测算20080423(按照各省比重）_县市旗测算-新科目（含人口规模效应）_Sheet3 5" xfId="38222"/>
    <cellStyle name="好_县区合并测算20080423(按照各省比重）_县市旗测算-新科目（含人口规模效应）_Sheet3 6" xfId="38223"/>
    <cellStyle name="好_县区合并测算20080423(按照各省比重）_县市旗测算-新科目（含人口规模效应）_Sheet3 7" xfId="38224"/>
    <cellStyle name="好_县区合并测算20080423(按照各省比重）_县市旗测算-新科目（含人口规模效应）_Sheet3 8" xfId="38225"/>
    <cellStyle name="好_县区合并测算20080423(按照各省比重）_县市旗测算-新科目（含人口规模效应）_Sheet3 9" xfId="38226"/>
    <cellStyle name="好_县区合并测算20080423(按照各省比重）_县市旗测算-新科目（含人口规模效应）_古塔" xfId="38227"/>
    <cellStyle name="好_县区合并测算20080423(按照各省比重）_县市旗测算-新科目（含人口规模效应）_义县" xfId="38228"/>
    <cellStyle name="好_县区合并测算20080423(按照各省比重）_义县" xfId="38229"/>
    <cellStyle name="好_县市旗测算20080508" xfId="38230"/>
    <cellStyle name="好_县市旗测算20080508_19基金转移支付表" xfId="38231"/>
    <cellStyle name="好_县市旗测算20080508_19基金转移支付表 10" xfId="38232"/>
    <cellStyle name="好_县市旗测算20080508_19基金转移支付表 11" xfId="38233"/>
    <cellStyle name="好_县市旗测算20080508_19基金转移支付表 12" xfId="38234"/>
    <cellStyle name="好_县市旗测算20080508_19基金转移支付表 13" xfId="38235"/>
    <cellStyle name="好_县市旗测算20080508_19基金转移支付表 14" xfId="38236"/>
    <cellStyle name="好_县市旗测算20080508_19基金转移支付表 15" xfId="38237"/>
    <cellStyle name="好_县市旗测算20080508_19基金转移支付表 16" xfId="38238"/>
    <cellStyle name="好_县市旗测算20080508_19基金转移支付表 17" xfId="38239"/>
    <cellStyle name="好_县市旗测算20080508_19基金转移支付表 18" xfId="38240"/>
    <cellStyle name="好_县市旗测算20080508_19基金转移支付表 2" xfId="38241"/>
    <cellStyle name="好_县市旗测算20080508_19基金转移支付表 3" xfId="38242"/>
    <cellStyle name="好_县市旗测算20080508_19基金转移支付表 4" xfId="38243"/>
    <cellStyle name="好_县市旗测算20080508_19基金转移支付表 5" xfId="38244"/>
    <cellStyle name="好_县市旗测算20080508_19基金转移支付表 6" xfId="38245"/>
    <cellStyle name="好_县市旗测算20080508_19基金转移支付表 7" xfId="38246"/>
    <cellStyle name="好_县市旗测算20080508_19基金转移支付表 8" xfId="38247"/>
    <cellStyle name="好_县市旗测算20080508_19基金转移支付表 9" xfId="38248"/>
    <cellStyle name="好_县市旗测算20080508_19全县一般支" xfId="38249"/>
    <cellStyle name="好_县市旗测算20080508_19全县一般支 10" xfId="38250"/>
    <cellStyle name="好_县市旗测算20080508_19全县一般支 11" xfId="38251"/>
    <cellStyle name="好_县市旗测算20080508_19全县一般支 12" xfId="38252"/>
    <cellStyle name="好_县市旗测算20080508_19全县一般支 13" xfId="38253"/>
    <cellStyle name="好_县市旗测算20080508_19全县一般支 14" xfId="38254"/>
    <cellStyle name="好_县市旗测算20080508_19全县一般支 15" xfId="38255"/>
    <cellStyle name="好_县市旗测算20080508_19全县一般支 16" xfId="38256"/>
    <cellStyle name="好_县市旗测算20080508_19全县一般支 17" xfId="38257"/>
    <cellStyle name="好_县市旗测算20080508_19全县一般支 18" xfId="38258"/>
    <cellStyle name="好_县市旗测算20080508_19全县一般支 2" xfId="38259"/>
    <cellStyle name="好_县市旗测算20080508_19全县一般支 3" xfId="38260"/>
    <cellStyle name="好_县市旗测算20080508_19全县一般支 4" xfId="38261"/>
    <cellStyle name="好_县市旗测算20080508_19全县一般支 5" xfId="38262"/>
    <cellStyle name="好_县市旗测算20080508_19全县一般支 6" xfId="38263"/>
    <cellStyle name="好_县市旗测算20080508_19全县一般支 7" xfId="38264"/>
    <cellStyle name="好_县市旗测算20080508_19全县一般支 8" xfId="38265"/>
    <cellStyle name="好_县市旗测算20080508_19全县一般支 9" xfId="38266"/>
    <cellStyle name="好_县市旗测算20080508_Sheet3" xfId="38267"/>
    <cellStyle name="好_县市旗测算20080508_Sheet3 10" xfId="38268"/>
    <cellStyle name="好_县市旗测算20080508_Sheet3 11" xfId="38269"/>
    <cellStyle name="好_县市旗测算20080508_Sheet3 12" xfId="38270"/>
    <cellStyle name="好_县市旗测算20080508_Sheet3 13" xfId="38271"/>
    <cellStyle name="好_县市旗测算20080508_Sheet3 14" xfId="38272"/>
    <cellStyle name="好_县市旗测算20080508_Sheet3 15" xfId="38273"/>
    <cellStyle name="好_县市旗测算20080508_Sheet3 16" xfId="38274"/>
    <cellStyle name="好_县市旗测算20080508_Sheet3 17" xfId="38275"/>
    <cellStyle name="好_县市旗测算20080508_Sheet3 18" xfId="38276"/>
    <cellStyle name="好_县市旗测算20080508_Sheet3 2" xfId="38277"/>
    <cellStyle name="好_县市旗测算20080508_Sheet3 3" xfId="38278"/>
    <cellStyle name="好_县市旗测算20080508_Sheet3 4" xfId="38279"/>
    <cellStyle name="好_县市旗测算20080508_Sheet3 5" xfId="38280"/>
    <cellStyle name="好_县市旗测算20080508_Sheet3 6" xfId="38281"/>
    <cellStyle name="好_县市旗测算20080508_Sheet3 7" xfId="38282"/>
    <cellStyle name="好_县市旗测算20080508_Sheet3 8" xfId="38283"/>
    <cellStyle name="好_县市旗测算20080508_Sheet3 9" xfId="38284"/>
    <cellStyle name="好_县市旗测算20080508_不含人员经费系数" xfId="38285"/>
    <cellStyle name="好_县市旗测算20080508_不含人员经费系数_19基金转移支付表" xfId="38286"/>
    <cellStyle name="好_县市旗测算20080508_不含人员经费系数_19基金转移支付表 10" xfId="38287"/>
    <cellStyle name="好_县市旗测算20080508_不含人员经费系数_19基金转移支付表 11" xfId="38288"/>
    <cellStyle name="好_县市旗测算20080508_不含人员经费系数_19基金转移支付表 12" xfId="38289"/>
    <cellStyle name="好_县市旗测算20080508_不含人员经费系数_19基金转移支付表 13" xfId="38290"/>
    <cellStyle name="好_县市旗测算20080508_不含人员经费系数_19基金转移支付表 14" xfId="38291"/>
    <cellStyle name="好_县市旗测算20080508_不含人员经费系数_19基金转移支付表 15" xfId="38292"/>
    <cellStyle name="好_县市旗测算20080508_不含人员经费系数_19基金转移支付表 16" xfId="38293"/>
    <cellStyle name="好_县市旗测算20080508_不含人员经费系数_19基金转移支付表 17" xfId="38294"/>
    <cellStyle name="好_县市旗测算20080508_不含人员经费系数_19基金转移支付表 18" xfId="38295"/>
    <cellStyle name="好_县市旗测算20080508_不含人员经费系数_19基金转移支付表 2" xfId="38296"/>
    <cellStyle name="好_县市旗测算20080508_不含人员经费系数_19基金转移支付表 3" xfId="38297"/>
    <cellStyle name="好_县市旗测算20080508_不含人员经费系数_19基金转移支付表 4" xfId="38298"/>
    <cellStyle name="好_县市旗测算20080508_不含人员经费系数_19基金转移支付表 5" xfId="38299"/>
    <cellStyle name="好_县市旗测算20080508_不含人员经费系数_19基金转移支付表 6" xfId="38300"/>
    <cellStyle name="好_县市旗测算20080508_不含人员经费系数_19基金转移支付表 7" xfId="38301"/>
    <cellStyle name="好_县市旗测算20080508_不含人员经费系数_19基金转移支付表 8" xfId="38302"/>
    <cellStyle name="好_县市旗测算20080508_不含人员经费系数_19基金转移支付表 9" xfId="38303"/>
    <cellStyle name="好_县市旗测算20080508_不含人员经费系数_19全县一般支" xfId="38304"/>
    <cellStyle name="好_县市旗测算20080508_不含人员经费系数_19全县一般支 10" xfId="38305"/>
    <cellStyle name="好_县市旗测算20080508_不含人员经费系数_19全县一般支 11" xfId="38306"/>
    <cellStyle name="好_县市旗测算20080508_不含人员经费系数_19全县一般支 12" xfId="38307"/>
    <cellStyle name="好_县市旗测算20080508_不含人员经费系数_19全县一般支 13" xfId="38308"/>
    <cellStyle name="好_县市旗测算20080508_不含人员经费系数_19全县一般支 14" xfId="38309"/>
    <cellStyle name="好_县市旗测算20080508_不含人员经费系数_19全县一般支 15" xfId="38310"/>
    <cellStyle name="好_县市旗测算20080508_不含人员经费系数_19全县一般支 16" xfId="38311"/>
    <cellStyle name="好_县市旗测算20080508_不含人员经费系数_19全县一般支 17" xfId="38312"/>
    <cellStyle name="好_县市旗测算20080508_不含人员经费系数_19全县一般支 18" xfId="38313"/>
    <cellStyle name="好_县市旗测算20080508_不含人员经费系数_19全县一般支 2" xfId="38314"/>
    <cellStyle name="好_县市旗测算20080508_不含人员经费系数_19全县一般支 3" xfId="38315"/>
    <cellStyle name="好_县市旗测算20080508_不含人员经费系数_19全县一般支 4" xfId="38316"/>
    <cellStyle name="好_县市旗测算20080508_不含人员经费系数_19全县一般支 5" xfId="38317"/>
    <cellStyle name="好_县市旗测算20080508_不含人员经费系数_19全县一般支 6" xfId="38318"/>
    <cellStyle name="好_县市旗测算20080508_不含人员经费系数_19全县一般支 7" xfId="38319"/>
    <cellStyle name="好_县市旗测算20080508_不含人员经费系数_19全县一般支 8" xfId="38320"/>
    <cellStyle name="好_县市旗测算20080508_不含人员经费系数_19全县一般支 9" xfId="38321"/>
    <cellStyle name="好_县市旗测算20080508_不含人员经费系数_Sheet3" xfId="38322"/>
    <cellStyle name="好_县市旗测算20080508_不含人员经费系数_Sheet3 10" xfId="38323"/>
    <cellStyle name="好_县市旗测算20080508_不含人员经费系数_Sheet3 11" xfId="38324"/>
    <cellStyle name="好_县市旗测算20080508_不含人员经费系数_Sheet3 12" xfId="38325"/>
    <cellStyle name="好_县市旗测算20080508_不含人员经费系数_Sheet3 13" xfId="38326"/>
    <cellStyle name="好_县市旗测算20080508_不含人员经费系数_Sheet3 14" xfId="38327"/>
    <cellStyle name="好_县市旗测算20080508_不含人员经费系数_Sheet3 15" xfId="38328"/>
    <cellStyle name="好_县市旗测算20080508_不含人员经费系数_Sheet3 16" xfId="38329"/>
    <cellStyle name="好_县市旗测算20080508_不含人员经费系数_Sheet3 17" xfId="38330"/>
    <cellStyle name="好_县市旗测算20080508_不含人员经费系数_Sheet3 18" xfId="38331"/>
    <cellStyle name="好_县市旗测算20080508_不含人员经费系数_Sheet3 2" xfId="38332"/>
    <cellStyle name="好_县市旗测算20080508_不含人员经费系数_Sheet3 3" xfId="38333"/>
    <cellStyle name="好_县市旗测算20080508_不含人员经费系数_Sheet3 4" xfId="38334"/>
    <cellStyle name="好_县市旗测算20080508_不含人员经费系数_Sheet3 5" xfId="38335"/>
    <cellStyle name="好_县市旗测算20080508_不含人员经费系数_Sheet3 6" xfId="38336"/>
    <cellStyle name="好_县市旗测算20080508_不含人员经费系数_Sheet3 7" xfId="38337"/>
    <cellStyle name="好_县市旗测算20080508_不含人员经费系数_Sheet3 8" xfId="38338"/>
    <cellStyle name="好_县市旗测算20080508_不含人员经费系数_Sheet3 9" xfId="38339"/>
    <cellStyle name="好_县市旗测算20080508_不含人员经费系数_古塔" xfId="38340"/>
    <cellStyle name="好_县市旗测算20080508_不含人员经费系数_义县" xfId="38341"/>
    <cellStyle name="好_县市旗测算20080508_古塔" xfId="38342"/>
    <cellStyle name="好_县市旗测算20080508_民生政策最低支出需求" xfId="38343"/>
    <cellStyle name="好_县市旗测算20080508_民生政策最低支出需求_19基金转移支付表" xfId="38344"/>
    <cellStyle name="好_县市旗测算20080508_民生政策最低支出需求_19基金转移支付表 10" xfId="38345"/>
    <cellStyle name="好_县市旗测算20080508_民生政策最低支出需求_19基金转移支付表 11" xfId="38346"/>
    <cellStyle name="好_县市旗测算20080508_民生政策最低支出需求_19基金转移支付表 12" xfId="38347"/>
    <cellStyle name="好_县市旗测算20080508_民生政策最低支出需求_19基金转移支付表 13" xfId="38348"/>
    <cellStyle name="好_县市旗测算20080508_民生政策最低支出需求_19基金转移支付表 14" xfId="38349"/>
    <cellStyle name="好_县市旗测算20080508_民生政策最低支出需求_19基金转移支付表 15" xfId="38350"/>
    <cellStyle name="好_县市旗测算20080508_民生政策最低支出需求_19基金转移支付表 16" xfId="38351"/>
    <cellStyle name="好_县市旗测算20080508_民生政策最低支出需求_19基金转移支付表 17" xfId="38352"/>
    <cellStyle name="好_县市旗测算20080508_民生政策最低支出需求_19基金转移支付表 18" xfId="38353"/>
    <cellStyle name="好_县市旗测算20080508_民生政策最低支出需求_19基金转移支付表 2" xfId="38354"/>
    <cellStyle name="好_县市旗测算20080508_民生政策最低支出需求_19基金转移支付表 3" xfId="38355"/>
    <cellStyle name="好_县市旗测算20080508_民生政策最低支出需求_19基金转移支付表 4" xfId="38356"/>
    <cellStyle name="好_县市旗测算20080508_民生政策最低支出需求_19基金转移支付表 5" xfId="38357"/>
    <cellStyle name="好_县市旗测算20080508_民生政策最低支出需求_19基金转移支付表 6" xfId="38358"/>
    <cellStyle name="好_县市旗测算20080508_民生政策最低支出需求_19基金转移支付表 7" xfId="38359"/>
    <cellStyle name="好_县市旗测算20080508_民生政策最低支出需求_19基金转移支付表 8" xfId="38360"/>
    <cellStyle name="好_县市旗测算20080508_民生政策最低支出需求_19基金转移支付表 9" xfId="38361"/>
    <cellStyle name="好_县市旗测算20080508_民生政策最低支出需求_19全县一般支" xfId="38362"/>
    <cellStyle name="好_县市旗测算20080508_民生政策最低支出需求_19全县一般支 10" xfId="38363"/>
    <cellStyle name="好_县市旗测算20080508_民生政策最低支出需求_19全县一般支 11" xfId="38364"/>
    <cellStyle name="好_县市旗测算20080508_民生政策最低支出需求_19全县一般支 12" xfId="38365"/>
    <cellStyle name="好_县市旗测算20080508_民生政策最低支出需求_19全县一般支 13" xfId="38366"/>
    <cellStyle name="好_县市旗测算20080508_民生政策最低支出需求_19全县一般支 14" xfId="38367"/>
    <cellStyle name="好_县市旗测算20080508_民生政策最低支出需求_19全县一般支 15" xfId="38368"/>
    <cellStyle name="好_县市旗测算20080508_民生政策最低支出需求_19全县一般支 16" xfId="38369"/>
    <cellStyle name="好_县市旗测算20080508_民生政策最低支出需求_19全县一般支 17" xfId="38370"/>
    <cellStyle name="好_县市旗测算20080508_民生政策最低支出需求_19全县一般支 18" xfId="38371"/>
    <cellStyle name="好_县市旗测算20080508_民生政策最低支出需求_19全县一般支 2" xfId="38372"/>
    <cellStyle name="好_县市旗测算20080508_民生政策最低支出需求_19全县一般支 3" xfId="38373"/>
    <cellStyle name="好_县市旗测算20080508_民生政策最低支出需求_19全县一般支 4" xfId="38374"/>
    <cellStyle name="好_县市旗测算20080508_民生政策最低支出需求_19全县一般支 5" xfId="38375"/>
    <cellStyle name="好_县市旗测算20080508_民生政策最低支出需求_19全县一般支 6" xfId="38376"/>
    <cellStyle name="好_县市旗测算20080508_民生政策最低支出需求_19全县一般支 7" xfId="38377"/>
    <cellStyle name="好_县市旗测算20080508_民生政策最低支出需求_19全县一般支 8" xfId="38378"/>
    <cellStyle name="好_县市旗测算20080508_民生政策最低支出需求_19全县一般支 9" xfId="38379"/>
    <cellStyle name="好_县市旗测算20080508_民生政策最低支出需求_Sheet3" xfId="38380"/>
    <cellStyle name="好_县市旗测算20080508_民生政策最低支出需求_Sheet3 10" xfId="38381"/>
    <cellStyle name="好_县市旗测算20080508_民生政策最低支出需求_Sheet3 11" xfId="38382"/>
    <cellStyle name="好_县市旗测算20080508_民生政策最低支出需求_Sheet3 12" xfId="38383"/>
    <cellStyle name="好_县市旗测算20080508_民生政策最低支出需求_Sheet3 13" xfId="38384"/>
    <cellStyle name="好_县市旗测算20080508_民生政策最低支出需求_Sheet3 14" xfId="38385"/>
    <cellStyle name="好_县市旗测算20080508_民生政策最低支出需求_Sheet3 15" xfId="38386"/>
    <cellStyle name="好_县市旗测算20080508_民生政策最低支出需求_Sheet3 16" xfId="38387"/>
    <cellStyle name="好_县市旗测算20080508_民生政策最低支出需求_Sheet3 17" xfId="38388"/>
    <cellStyle name="好_县市旗测算20080508_民生政策最低支出需求_Sheet3 18" xfId="38389"/>
    <cellStyle name="好_县市旗测算20080508_民生政策最低支出需求_Sheet3 2" xfId="38390"/>
    <cellStyle name="好_县市旗测算20080508_民生政策最低支出需求_Sheet3 3" xfId="38391"/>
    <cellStyle name="好_县市旗测算20080508_民生政策最低支出需求_Sheet3 4" xfId="38392"/>
    <cellStyle name="好_县市旗测算20080508_民生政策最低支出需求_Sheet3 5" xfId="38393"/>
    <cellStyle name="好_县市旗测算20080508_民生政策最低支出需求_Sheet3 6" xfId="38394"/>
    <cellStyle name="好_县市旗测算20080508_民生政策最低支出需求_Sheet3 7" xfId="38395"/>
    <cellStyle name="好_县市旗测算20080508_民生政策最低支出需求_Sheet3 8" xfId="38396"/>
    <cellStyle name="好_县市旗测算20080508_民生政策最低支出需求_Sheet3 9" xfId="38397"/>
    <cellStyle name="好_县市旗测算20080508_民生政策最低支出需求_古塔" xfId="38398"/>
    <cellStyle name="好_县市旗测算20080508_民生政策最低支出需求_义县" xfId="38399"/>
    <cellStyle name="好_县市旗测算20080508_县市旗测算-新科目（含人口规模效应）" xfId="38400"/>
    <cellStyle name="好_县市旗测算20080508_县市旗测算-新科目（含人口规模效应）_19基金转移支付表" xfId="38401"/>
    <cellStyle name="好_县市旗测算20080508_县市旗测算-新科目（含人口规模效应）_19基金转移支付表 10" xfId="38402"/>
    <cellStyle name="好_县市旗测算20080508_县市旗测算-新科目（含人口规模效应）_19基金转移支付表 11" xfId="38403"/>
    <cellStyle name="好_县市旗测算20080508_县市旗测算-新科目（含人口规模效应）_19基金转移支付表 12" xfId="38404"/>
    <cellStyle name="好_县市旗测算20080508_县市旗测算-新科目（含人口规模效应）_19基金转移支付表 13" xfId="38405"/>
    <cellStyle name="好_县市旗测算20080508_县市旗测算-新科目（含人口规模效应）_19基金转移支付表 14" xfId="38406"/>
    <cellStyle name="好_县市旗测算20080508_县市旗测算-新科目（含人口规模效应）_19基金转移支付表 15" xfId="38407"/>
    <cellStyle name="好_县市旗测算20080508_县市旗测算-新科目（含人口规模效应）_19基金转移支付表 16" xfId="38408"/>
    <cellStyle name="好_县市旗测算20080508_县市旗测算-新科目（含人口规模效应）_19基金转移支付表 17" xfId="38409"/>
    <cellStyle name="好_县市旗测算20080508_县市旗测算-新科目（含人口规模效应）_19基金转移支付表 18" xfId="38410"/>
    <cellStyle name="好_县市旗测算20080508_县市旗测算-新科目（含人口规模效应）_19基金转移支付表 2" xfId="38411"/>
    <cellStyle name="好_县市旗测算20080508_县市旗测算-新科目（含人口规模效应）_19基金转移支付表 3" xfId="38412"/>
    <cellStyle name="好_县市旗测算20080508_县市旗测算-新科目（含人口规模效应）_19基金转移支付表 4" xfId="38413"/>
    <cellStyle name="好_县市旗测算20080508_县市旗测算-新科目（含人口规模效应）_19基金转移支付表 5" xfId="38414"/>
    <cellStyle name="好_县市旗测算20080508_县市旗测算-新科目（含人口规模效应）_19基金转移支付表 6" xfId="38415"/>
    <cellStyle name="好_县市旗测算20080508_县市旗测算-新科目（含人口规模效应）_19基金转移支付表 7" xfId="38416"/>
    <cellStyle name="好_县市旗测算20080508_县市旗测算-新科目（含人口规模效应）_19基金转移支付表 8" xfId="38417"/>
    <cellStyle name="好_县市旗测算20080508_县市旗测算-新科目（含人口规模效应）_19基金转移支付表 9" xfId="38418"/>
    <cellStyle name="好_县市旗测算20080508_县市旗测算-新科目（含人口规模效应）_19全县一般支" xfId="38419"/>
    <cellStyle name="好_县市旗测算20080508_县市旗测算-新科目（含人口规模效应）_19全县一般支 10" xfId="38420"/>
    <cellStyle name="好_县市旗测算20080508_县市旗测算-新科目（含人口规模效应）_19全县一般支 11" xfId="38421"/>
    <cellStyle name="好_县市旗测算20080508_县市旗测算-新科目（含人口规模效应）_19全县一般支 12" xfId="38422"/>
    <cellStyle name="好_县市旗测算20080508_县市旗测算-新科目（含人口规模效应）_19全县一般支 13" xfId="38423"/>
    <cellStyle name="好_县市旗测算20080508_县市旗测算-新科目（含人口规模效应）_19全县一般支 14" xfId="38424"/>
    <cellStyle name="好_县市旗测算20080508_县市旗测算-新科目（含人口规模效应）_19全县一般支 15" xfId="38425"/>
    <cellStyle name="好_县市旗测算20080508_县市旗测算-新科目（含人口规模效应）_19全县一般支 16" xfId="38426"/>
    <cellStyle name="好_县市旗测算20080508_县市旗测算-新科目（含人口规模效应）_19全县一般支 17" xfId="38427"/>
    <cellStyle name="好_县市旗测算20080508_县市旗测算-新科目（含人口规模效应）_19全县一般支 18" xfId="38428"/>
    <cellStyle name="好_县市旗测算20080508_县市旗测算-新科目（含人口规模效应）_19全县一般支 2" xfId="38429"/>
    <cellStyle name="好_县市旗测算20080508_县市旗测算-新科目（含人口规模效应）_19全县一般支 3" xfId="38430"/>
    <cellStyle name="好_县市旗测算20080508_县市旗测算-新科目（含人口规模效应）_19全县一般支 4" xfId="38431"/>
    <cellStyle name="好_县市旗测算20080508_县市旗测算-新科目（含人口规模效应）_19全县一般支 5" xfId="38432"/>
    <cellStyle name="好_县市旗测算20080508_县市旗测算-新科目（含人口规模效应）_19全县一般支 6" xfId="38433"/>
    <cellStyle name="好_县市旗测算20080508_县市旗测算-新科目（含人口规模效应）_19全县一般支 7" xfId="38434"/>
    <cellStyle name="好_县市旗测算20080508_县市旗测算-新科目（含人口规模效应）_19全县一般支 8" xfId="38435"/>
    <cellStyle name="好_县市旗测算20080508_县市旗测算-新科目（含人口规模效应）_19全县一般支 9" xfId="38436"/>
    <cellStyle name="好_县市旗测算20080508_县市旗测算-新科目（含人口规模效应）_Sheet3" xfId="38437"/>
    <cellStyle name="好_县市旗测算20080508_县市旗测算-新科目（含人口规模效应）_Sheet3 10" xfId="38438"/>
    <cellStyle name="好_县市旗测算20080508_县市旗测算-新科目（含人口规模效应）_Sheet3 11" xfId="38439"/>
    <cellStyle name="好_县市旗测算20080508_县市旗测算-新科目（含人口规模效应）_Sheet3 12" xfId="38440"/>
    <cellStyle name="好_县市旗测算20080508_县市旗测算-新科目（含人口规模效应）_Sheet3 13" xfId="38441"/>
    <cellStyle name="好_县市旗测算20080508_县市旗测算-新科目（含人口规模效应）_Sheet3 14" xfId="38442"/>
    <cellStyle name="好_县市旗测算20080508_县市旗测算-新科目（含人口规模效应）_Sheet3 15" xfId="38443"/>
    <cellStyle name="好_县市旗测算20080508_县市旗测算-新科目（含人口规模效应）_Sheet3 16" xfId="38444"/>
    <cellStyle name="好_县市旗测算20080508_县市旗测算-新科目（含人口规模效应）_Sheet3 17" xfId="38445"/>
    <cellStyle name="好_县市旗测算20080508_县市旗测算-新科目（含人口规模效应）_Sheet3 18" xfId="38446"/>
    <cellStyle name="好_县市旗测算20080508_县市旗测算-新科目（含人口规模效应）_Sheet3 2" xfId="38447"/>
    <cellStyle name="好_县市旗测算20080508_县市旗测算-新科目（含人口规模效应）_Sheet3 3" xfId="38448"/>
    <cellStyle name="好_县市旗测算20080508_县市旗测算-新科目（含人口规模效应）_Sheet3 4" xfId="38449"/>
    <cellStyle name="好_县市旗测算20080508_县市旗测算-新科目（含人口规模效应）_Sheet3 5" xfId="38450"/>
    <cellStyle name="好_县市旗测算20080508_县市旗测算-新科目（含人口规模效应）_Sheet3 6" xfId="38451"/>
    <cellStyle name="好_县市旗测算20080508_县市旗测算-新科目（含人口规模效应）_Sheet3 7" xfId="38452"/>
    <cellStyle name="好_县市旗测算20080508_县市旗测算-新科目（含人口规模效应）_Sheet3 8" xfId="38453"/>
    <cellStyle name="好_县市旗测算20080508_县市旗测算-新科目（含人口规模效应）_Sheet3 9" xfId="38454"/>
    <cellStyle name="好_县市旗测算20080508_县市旗测算-新科目（含人口规模效应）_古塔" xfId="38455"/>
    <cellStyle name="好_县市旗测算20080508_县市旗测算-新科目（含人口规模效应）_义县" xfId="38456"/>
    <cellStyle name="好_县市旗测算20080508_义县" xfId="38457"/>
    <cellStyle name="好_县市旗测算-新科目（20080626）" xfId="38458"/>
    <cellStyle name="好_县市旗测算-新科目（20080626）_19基金转移支付表" xfId="38459"/>
    <cellStyle name="好_县市旗测算-新科目（20080626）_19基金转移支付表 10" xfId="38460"/>
    <cellStyle name="好_县市旗测算-新科目（20080626）_19基金转移支付表 11" xfId="38461"/>
    <cellStyle name="好_县市旗测算-新科目（20080626）_19基金转移支付表 12" xfId="38462"/>
    <cellStyle name="好_县市旗测算-新科目（20080626）_19基金转移支付表 13" xfId="38463"/>
    <cellStyle name="好_县市旗测算-新科目（20080626）_19基金转移支付表 14" xfId="38464"/>
    <cellStyle name="好_县市旗测算-新科目（20080626）_19基金转移支付表 15" xfId="38465"/>
    <cellStyle name="好_县市旗测算-新科目（20080626）_19基金转移支付表 16" xfId="38466"/>
    <cellStyle name="好_县市旗测算-新科目（20080626）_19基金转移支付表 17" xfId="38467"/>
    <cellStyle name="好_县市旗测算-新科目（20080626）_19基金转移支付表 18" xfId="38468"/>
    <cellStyle name="好_县市旗测算-新科目（20080626）_19基金转移支付表 2" xfId="38469"/>
    <cellStyle name="好_县市旗测算-新科目（20080626）_19基金转移支付表 3" xfId="38470"/>
    <cellStyle name="好_县市旗测算-新科目（20080626）_19基金转移支付表 4" xfId="38471"/>
    <cellStyle name="好_县市旗测算-新科目（20080626）_19基金转移支付表 5" xfId="38472"/>
    <cellStyle name="好_县市旗测算-新科目（20080626）_19基金转移支付表 6" xfId="38473"/>
    <cellStyle name="好_县市旗测算-新科目（20080626）_19基金转移支付表 7" xfId="38474"/>
    <cellStyle name="好_县市旗测算-新科目（20080626）_19基金转移支付表 8" xfId="38475"/>
    <cellStyle name="好_县市旗测算-新科目（20080626）_19基金转移支付表 9" xfId="38476"/>
    <cellStyle name="好_县市旗测算-新科目（20080626）_19全县一般支" xfId="38477"/>
    <cellStyle name="好_县市旗测算-新科目（20080626）_19全县一般支 10" xfId="38478"/>
    <cellStyle name="好_县市旗测算-新科目（20080626）_19全县一般支 11" xfId="38479"/>
    <cellStyle name="好_县市旗测算-新科目（20080626）_19全县一般支 12" xfId="38480"/>
    <cellStyle name="好_县市旗测算-新科目（20080626）_19全县一般支 13" xfId="38481"/>
    <cellStyle name="好_县市旗测算-新科目（20080626）_19全县一般支 14" xfId="38482"/>
    <cellStyle name="好_县市旗测算-新科目（20080626）_19全县一般支 15" xfId="38483"/>
    <cellStyle name="好_县市旗测算-新科目（20080626）_19全县一般支 16" xfId="38484"/>
    <cellStyle name="好_县市旗测算-新科目（20080626）_19全县一般支 17" xfId="38485"/>
    <cellStyle name="好_县市旗测算-新科目（20080626）_19全县一般支 18" xfId="38486"/>
    <cellStyle name="好_县市旗测算-新科目（20080626）_19全县一般支 2" xfId="38487"/>
    <cellStyle name="好_县市旗测算-新科目（20080626）_19全县一般支 3" xfId="38488"/>
    <cellStyle name="好_县市旗测算-新科目（20080626）_19全县一般支 4" xfId="38489"/>
    <cellStyle name="好_县市旗测算-新科目（20080626）_19全县一般支 5" xfId="38490"/>
    <cellStyle name="好_县市旗测算-新科目（20080626）_19全县一般支 6" xfId="38491"/>
    <cellStyle name="好_县市旗测算-新科目（20080626）_19全县一般支 7" xfId="38492"/>
    <cellStyle name="好_县市旗测算-新科目（20080626）_19全县一般支 8" xfId="38493"/>
    <cellStyle name="好_县市旗测算-新科目（20080626）_19全县一般支 9" xfId="38494"/>
    <cellStyle name="好_县市旗测算-新科目（20080626）_Sheet3" xfId="38495"/>
    <cellStyle name="好_县市旗测算-新科目（20080626）_Sheet3 10" xfId="38496"/>
    <cellStyle name="好_县市旗测算-新科目（20080626）_Sheet3 11" xfId="38497"/>
    <cellStyle name="好_县市旗测算-新科目（20080626）_Sheet3 12" xfId="38498"/>
    <cellStyle name="好_县市旗测算-新科目（20080626）_Sheet3 13" xfId="38499"/>
    <cellStyle name="好_县市旗测算-新科目（20080626）_Sheet3 14" xfId="38500"/>
    <cellStyle name="好_县市旗测算-新科目（20080626）_Sheet3 15" xfId="38501"/>
    <cellStyle name="好_县市旗测算-新科目（20080626）_Sheet3 16" xfId="38502"/>
    <cellStyle name="好_县市旗测算-新科目（20080626）_Sheet3 17" xfId="38503"/>
    <cellStyle name="好_县市旗测算-新科目（20080626）_Sheet3 18" xfId="38504"/>
    <cellStyle name="好_县市旗测算-新科目（20080626）_Sheet3 2" xfId="38505"/>
    <cellStyle name="好_县市旗测算-新科目（20080626）_Sheet3 3" xfId="38506"/>
    <cellStyle name="好_县市旗测算-新科目（20080626）_Sheet3 4" xfId="38507"/>
    <cellStyle name="好_县市旗测算-新科目（20080626）_Sheet3 5" xfId="38508"/>
    <cellStyle name="好_县市旗测算-新科目（20080626）_Sheet3 6" xfId="38509"/>
    <cellStyle name="好_县市旗测算-新科目（20080626）_Sheet3 7" xfId="38510"/>
    <cellStyle name="好_县市旗测算-新科目（20080626）_Sheet3 8" xfId="38511"/>
    <cellStyle name="好_县市旗测算-新科目（20080626）_Sheet3 9" xfId="38512"/>
    <cellStyle name="好_县市旗测算-新科目（20080626）_不含人员经费系数" xfId="38513"/>
    <cellStyle name="好_县市旗测算-新科目（20080626）_不含人员经费系数_19基金转移支付表" xfId="38514"/>
    <cellStyle name="好_县市旗测算-新科目（20080626）_不含人员经费系数_19基金转移支付表 10" xfId="38515"/>
    <cellStyle name="好_县市旗测算-新科目（20080626）_不含人员经费系数_19基金转移支付表 11" xfId="38516"/>
    <cellStyle name="好_县市旗测算-新科目（20080626）_不含人员经费系数_19基金转移支付表 12" xfId="38517"/>
    <cellStyle name="好_县市旗测算-新科目（20080626）_不含人员经费系数_19基金转移支付表 13" xfId="38518"/>
    <cellStyle name="好_县市旗测算-新科目（20080626）_不含人员经费系数_19基金转移支付表 14" xfId="38519"/>
    <cellStyle name="好_县市旗测算-新科目（20080626）_不含人员经费系数_19基金转移支付表 15" xfId="38520"/>
    <cellStyle name="好_县市旗测算-新科目（20080626）_不含人员经费系数_19基金转移支付表 16" xfId="38521"/>
    <cellStyle name="好_县市旗测算-新科目（20080626）_不含人员经费系数_19基金转移支付表 17" xfId="38522"/>
    <cellStyle name="好_县市旗测算-新科目（20080626）_不含人员经费系数_19基金转移支付表 18" xfId="38523"/>
    <cellStyle name="好_县市旗测算-新科目（20080626）_不含人员经费系数_19基金转移支付表 2" xfId="38524"/>
    <cellStyle name="好_县市旗测算-新科目（20080626）_不含人员经费系数_19基金转移支付表 3" xfId="38525"/>
    <cellStyle name="好_县市旗测算-新科目（20080626）_不含人员经费系数_19基金转移支付表 4" xfId="38526"/>
    <cellStyle name="好_县市旗测算-新科目（20080626）_不含人员经费系数_19基金转移支付表 5" xfId="38527"/>
    <cellStyle name="好_县市旗测算-新科目（20080626）_不含人员经费系数_19基金转移支付表 6" xfId="38528"/>
    <cellStyle name="好_县市旗测算-新科目（20080626）_不含人员经费系数_19基金转移支付表 7" xfId="38529"/>
    <cellStyle name="好_县市旗测算-新科目（20080626）_不含人员经费系数_19基金转移支付表 8" xfId="38530"/>
    <cellStyle name="好_县市旗测算-新科目（20080626）_不含人员经费系数_19基金转移支付表 9" xfId="38531"/>
    <cellStyle name="好_县市旗测算-新科目（20080626）_不含人员经费系数_19全县一般支" xfId="38532"/>
    <cellStyle name="好_县市旗测算-新科目（20080626）_不含人员经费系数_19全县一般支 10" xfId="38533"/>
    <cellStyle name="好_县市旗测算-新科目（20080626）_不含人员经费系数_19全县一般支 11" xfId="38534"/>
    <cellStyle name="好_县市旗测算-新科目（20080626）_不含人员经费系数_19全县一般支 12" xfId="38535"/>
    <cellStyle name="好_县市旗测算-新科目（20080626）_不含人员经费系数_19全县一般支 13" xfId="38536"/>
    <cellStyle name="好_县市旗测算-新科目（20080626）_不含人员经费系数_19全县一般支 14" xfId="38537"/>
    <cellStyle name="好_县市旗测算-新科目（20080626）_不含人员经费系数_19全县一般支 15" xfId="38538"/>
    <cellStyle name="好_县市旗测算-新科目（20080626）_不含人员经费系数_19全县一般支 16" xfId="38539"/>
    <cellStyle name="好_县市旗测算-新科目（20080626）_不含人员经费系数_19全县一般支 17" xfId="38540"/>
    <cellStyle name="好_县市旗测算-新科目（20080626）_不含人员经费系数_19全县一般支 18" xfId="38541"/>
    <cellStyle name="好_县市旗测算-新科目（20080626）_不含人员经费系数_19全县一般支 2" xfId="38542"/>
    <cellStyle name="好_县市旗测算-新科目（20080626）_不含人员经费系数_19全县一般支 3" xfId="38543"/>
    <cellStyle name="好_县市旗测算-新科目（20080626）_不含人员经费系数_19全县一般支 4" xfId="38544"/>
    <cellStyle name="好_县市旗测算-新科目（20080626）_不含人员经费系数_19全县一般支 5" xfId="38545"/>
    <cellStyle name="好_县市旗测算-新科目（20080626）_不含人员经费系数_19全县一般支 6" xfId="38546"/>
    <cellStyle name="好_县市旗测算-新科目（20080626）_不含人员经费系数_19全县一般支 7" xfId="38547"/>
    <cellStyle name="好_县市旗测算-新科目（20080626）_不含人员经费系数_19全县一般支 8" xfId="38548"/>
    <cellStyle name="好_县市旗测算-新科目（20080626）_不含人员经费系数_19全县一般支 9" xfId="38549"/>
    <cellStyle name="好_县市旗测算-新科目（20080626）_不含人员经费系数_Sheet3" xfId="38550"/>
    <cellStyle name="好_县市旗测算-新科目（20080626）_不含人员经费系数_Sheet3 10" xfId="38551"/>
    <cellStyle name="好_县市旗测算-新科目（20080626）_不含人员经费系数_Sheet3 11" xfId="38552"/>
    <cellStyle name="好_县市旗测算-新科目（20080626）_不含人员经费系数_Sheet3 12" xfId="38553"/>
    <cellStyle name="好_县市旗测算-新科目（20080626）_不含人员经费系数_Sheet3 13" xfId="38554"/>
    <cellStyle name="好_县市旗测算-新科目（20080626）_不含人员经费系数_Sheet3 14" xfId="38555"/>
    <cellStyle name="好_县市旗测算-新科目（20080626）_不含人员经费系数_Sheet3 15" xfId="38556"/>
    <cellStyle name="好_县市旗测算-新科目（20080626）_不含人员经费系数_Sheet3 16" xfId="38557"/>
    <cellStyle name="好_县市旗测算-新科目（20080626）_不含人员经费系数_Sheet3 17" xfId="38558"/>
    <cellStyle name="好_县市旗测算-新科目（20080626）_不含人员经费系数_Sheet3 18" xfId="38559"/>
    <cellStyle name="好_县市旗测算-新科目（20080626）_不含人员经费系数_Sheet3 2" xfId="38560"/>
    <cellStyle name="好_县市旗测算-新科目（20080626）_不含人员经费系数_Sheet3 3" xfId="38561"/>
    <cellStyle name="好_县市旗测算-新科目（20080626）_不含人员经费系数_Sheet3 4" xfId="38562"/>
    <cellStyle name="好_县市旗测算-新科目（20080626）_不含人员经费系数_Sheet3 5" xfId="38563"/>
    <cellStyle name="好_县市旗测算-新科目（20080626）_不含人员经费系数_Sheet3 6" xfId="38564"/>
    <cellStyle name="好_县市旗测算-新科目（20080626）_不含人员经费系数_Sheet3 7" xfId="38565"/>
    <cellStyle name="好_县市旗测算-新科目（20080626）_不含人员经费系数_Sheet3 8" xfId="38566"/>
    <cellStyle name="好_县市旗测算-新科目（20080626）_不含人员经费系数_Sheet3 9" xfId="38567"/>
    <cellStyle name="好_县市旗测算-新科目（20080626）_不含人员经费系数_古塔" xfId="38568"/>
    <cellStyle name="好_县市旗测算-新科目（20080626）_不含人员经费系数_义县" xfId="38569"/>
    <cellStyle name="好_县市旗测算-新科目（20080626）_古塔" xfId="38570"/>
    <cellStyle name="好_县市旗测算-新科目（20080626）_民生政策最低支出需求" xfId="38571"/>
    <cellStyle name="好_县市旗测算-新科目（20080626）_民生政策最低支出需求_19基金转移支付表" xfId="38572"/>
    <cellStyle name="好_县市旗测算-新科目（20080626）_民生政策最低支出需求_19基金转移支付表 10" xfId="38573"/>
    <cellStyle name="好_县市旗测算-新科目（20080626）_民生政策最低支出需求_19基金转移支付表 11" xfId="38574"/>
    <cellStyle name="好_县市旗测算-新科目（20080626）_民生政策最低支出需求_19基金转移支付表 12" xfId="38575"/>
    <cellStyle name="好_县市旗测算-新科目（20080626）_民生政策最低支出需求_19基金转移支付表 13" xfId="38576"/>
    <cellStyle name="好_县市旗测算-新科目（20080626）_民生政策最低支出需求_19基金转移支付表 14" xfId="38577"/>
    <cellStyle name="好_县市旗测算-新科目（20080626）_民生政策最低支出需求_19基金转移支付表 15" xfId="38578"/>
    <cellStyle name="好_县市旗测算-新科目（20080626）_民生政策最低支出需求_19基金转移支付表 16" xfId="38579"/>
    <cellStyle name="好_县市旗测算-新科目（20080626）_民生政策最低支出需求_19基金转移支付表 17" xfId="38580"/>
    <cellStyle name="好_县市旗测算-新科目（20080626）_民生政策最低支出需求_19基金转移支付表 18" xfId="38581"/>
    <cellStyle name="好_县市旗测算-新科目（20080626）_民生政策最低支出需求_19基金转移支付表 2" xfId="38582"/>
    <cellStyle name="好_县市旗测算-新科目（20080626）_民生政策最低支出需求_19基金转移支付表 3" xfId="38583"/>
    <cellStyle name="好_县市旗测算-新科目（20080626）_民生政策最低支出需求_19基金转移支付表 4" xfId="38584"/>
    <cellStyle name="好_县市旗测算-新科目（20080626）_民生政策最低支出需求_19基金转移支付表 5" xfId="38585"/>
    <cellStyle name="好_县市旗测算-新科目（20080626）_民生政策最低支出需求_19基金转移支付表 6" xfId="38586"/>
    <cellStyle name="好_县市旗测算-新科目（20080626）_民生政策最低支出需求_19基金转移支付表 7" xfId="38587"/>
    <cellStyle name="好_县市旗测算-新科目（20080626）_民生政策最低支出需求_19基金转移支付表 8" xfId="38588"/>
    <cellStyle name="好_县市旗测算-新科目（20080626）_民生政策最低支出需求_19基金转移支付表 9" xfId="38589"/>
    <cellStyle name="好_县市旗测算-新科目（20080626）_民生政策最低支出需求_19全县一般支" xfId="38590"/>
    <cellStyle name="好_县市旗测算-新科目（20080626）_民生政策最低支出需求_19全县一般支 10" xfId="38591"/>
    <cellStyle name="好_县市旗测算-新科目（20080626）_民生政策最低支出需求_19全县一般支 11" xfId="38592"/>
    <cellStyle name="好_县市旗测算-新科目（20080626）_民生政策最低支出需求_19全县一般支 12" xfId="38593"/>
    <cellStyle name="好_县市旗测算-新科目（20080626）_民生政策最低支出需求_19全县一般支 13" xfId="38594"/>
    <cellStyle name="好_县市旗测算-新科目（20080626）_民生政策最低支出需求_19全县一般支 14" xfId="38595"/>
    <cellStyle name="好_县市旗测算-新科目（20080626）_民生政策最低支出需求_19全县一般支 15" xfId="38596"/>
    <cellStyle name="好_县市旗测算-新科目（20080626）_民生政策最低支出需求_19全县一般支 16" xfId="38597"/>
    <cellStyle name="好_县市旗测算-新科目（20080626）_民生政策最低支出需求_19全县一般支 17" xfId="38598"/>
    <cellStyle name="好_县市旗测算-新科目（20080626）_民生政策最低支出需求_19全县一般支 18" xfId="38599"/>
    <cellStyle name="好_县市旗测算-新科目（20080626）_民生政策最低支出需求_19全县一般支 2" xfId="38600"/>
    <cellStyle name="好_县市旗测算-新科目（20080626）_民生政策最低支出需求_19全县一般支 3" xfId="38601"/>
    <cellStyle name="好_县市旗测算-新科目（20080626）_民生政策最低支出需求_19全县一般支 4" xfId="38602"/>
    <cellStyle name="好_县市旗测算-新科目（20080626）_民生政策最低支出需求_19全县一般支 5" xfId="38603"/>
    <cellStyle name="好_县市旗测算-新科目（20080626）_民生政策最低支出需求_19全县一般支 6" xfId="38604"/>
    <cellStyle name="好_县市旗测算-新科目（20080626）_民生政策最低支出需求_19全县一般支 7" xfId="38605"/>
    <cellStyle name="好_县市旗测算-新科目（20080626）_民生政策最低支出需求_19全县一般支 8" xfId="38606"/>
    <cellStyle name="好_县市旗测算-新科目（20080626）_民生政策最低支出需求_19全县一般支 9" xfId="38607"/>
    <cellStyle name="好_县市旗测算-新科目（20080626）_民生政策最低支出需求_Sheet3" xfId="38608"/>
    <cellStyle name="好_县市旗测算-新科目（20080626）_民生政策最低支出需求_Sheet3 10" xfId="38609"/>
    <cellStyle name="好_县市旗测算-新科目（20080626）_民生政策最低支出需求_Sheet3 11" xfId="38610"/>
    <cellStyle name="好_县市旗测算-新科目（20080626）_民生政策最低支出需求_Sheet3 12" xfId="38611"/>
    <cellStyle name="好_县市旗测算-新科目（20080626）_民生政策最低支出需求_Sheet3 13" xfId="38612"/>
    <cellStyle name="好_县市旗测算-新科目（20080626）_民生政策最低支出需求_Sheet3 14" xfId="38613"/>
    <cellStyle name="好_县市旗测算-新科目（20080626）_民生政策最低支出需求_Sheet3 15" xfId="38614"/>
    <cellStyle name="好_县市旗测算-新科目（20080626）_民生政策最低支出需求_Sheet3 16" xfId="38615"/>
    <cellStyle name="好_县市旗测算-新科目（20080626）_民生政策最低支出需求_Sheet3 17" xfId="38616"/>
    <cellStyle name="好_县市旗测算-新科目（20080626）_民生政策最低支出需求_Sheet3 18" xfId="38617"/>
    <cellStyle name="好_县市旗测算-新科目（20080626）_民生政策最低支出需求_Sheet3 2" xfId="38618"/>
    <cellStyle name="好_县市旗测算-新科目（20080626）_民生政策最低支出需求_Sheet3 3" xfId="38619"/>
    <cellStyle name="好_县市旗测算-新科目（20080626）_民生政策最低支出需求_Sheet3 4" xfId="38620"/>
    <cellStyle name="好_县市旗测算-新科目（20080626）_民生政策最低支出需求_Sheet3 5" xfId="38621"/>
    <cellStyle name="好_县市旗测算-新科目（20080626）_民生政策最低支出需求_Sheet3 6" xfId="38622"/>
    <cellStyle name="好_县市旗测算-新科目（20080626）_民生政策最低支出需求_Sheet3 7" xfId="38623"/>
    <cellStyle name="好_县市旗测算-新科目（20080626）_民生政策最低支出需求_Sheet3 8" xfId="38624"/>
    <cellStyle name="好_县市旗测算-新科目（20080626）_民生政策最低支出需求_Sheet3 9" xfId="38625"/>
    <cellStyle name="好_县市旗测算-新科目（20080626）_民生政策最低支出需求_古塔" xfId="38626"/>
    <cellStyle name="好_县市旗测算-新科目（20080626）_民生政策最低支出需求_义县" xfId="38627"/>
    <cellStyle name="好_县市旗测算-新科目（20080626）_县市旗测算-新科目（含人口规模效应）" xfId="38628"/>
    <cellStyle name="好_县市旗测算-新科目（20080626）_县市旗测算-新科目（含人口规模效应）_19基金转移支付表" xfId="38629"/>
    <cellStyle name="好_县市旗测算-新科目（20080626）_县市旗测算-新科目（含人口规模效应）_19基金转移支付表 10" xfId="38630"/>
    <cellStyle name="好_县市旗测算-新科目（20080626）_县市旗测算-新科目（含人口规模效应）_19基金转移支付表 11" xfId="38631"/>
    <cellStyle name="好_县市旗测算-新科目（20080626）_县市旗测算-新科目（含人口规模效应）_19基金转移支付表 12" xfId="38632"/>
    <cellStyle name="好_县市旗测算-新科目（20080626）_县市旗测算-新科目（含人口规模效应）_19基金转移支付表 13" xfId="38633"/>
    <cellStyle name="好_县市旗测算-新科目（20080626）_县市旗测算-新科目（含人口规模效应）_19基金转移支付表 14" xfId="38634"/>
    <cellStyle name="好_县市旗测算-新科目（20080626）_县市旗测算-新科目（含人口规模效应）_19基金转移支付表 15" xfId="38635"/>
    <cellStyle name="好_县市旗测算-新科目（20080626）_县市旗测算-新科目（含人口规模效应）_19基金转移支付表 16" xfId="38636"/>
    <cellStyle name="好_县市旗测算-新科目（20080626）_县市旗测算-新科目（含人口规模效应）_19基金转移支付表 17" xfId="38637"/>
    <cellStyle name="好_县市旗测算-新科目（20080626）_县市旗测算-新科目（含人口规模效应）_19基金转移支付表 18" xfId="38638"/>
    <cellStyle name="好_县市旗测算-新科目（20080626）_县市旗测算-新科目（含人口规模效应）_19基金转移支付表 2" xfId="38639"/>
    <cellStyle name="好_县市旗测算-新科目（20080626）_县市旗测算-新科目（含人口规模效应）_19基金转移支付表 3" xfId="38640"/>
    <cellStyle name="好_县市旗测算-新科目（20080626）_县市旗测算-新科目（含人口规模效应）_19基金转移支付表 4" xfId="38641"/>
    <cellStyle name="好_县市旗测算-新科目（20080626）_县市旗测算-新科目（含人口规模效应）_19基金转移支付表 5" xfId="38642"/>
    <cellStyle name="好_县市旗测算-新科目（20080626）_县市旗测算-新科目（含人口规模效应）_19基金转移支付表 6" xfId="38643"/>
    <cellStyle name="好_县市旗测算-新科目（20080626）_县市旗测算-新科目（含人口规模效应）_19基金转移支付表 7" xfId="38644"/>
    <cellStyle name="好_县市旗测算-新科目（20080626）_县市旗测算-新科目（含人口规模效应）_19基金转移支付表 8" xfId="38645"/>
    <cellStyle name="好_县市旗测算-新科目（20080626）_县市旗测算-新科目（含人口规模效应）_19基金转移支付表 9" xfId="38646"/>
    <cellStyle name="好_县市旗测算-新科目（20080626）_县市旗测算-新科目（含人口规模效应）_19全县一般支" xfId="38647"/>
    <cellStyle name="好_县市旗测算-新科目（20080626）_县市旗测算-新科目（含人口规模效应）_19全县一般支 10" xfId="38648"/>
    <cellStyle name="好_县市旗测算-新科目（20080626）_县市旗测算-新科目（含人口规模效应）_19全县一般支 11" xfId="38649"/>
    <cellStyle name="好_县市旗测算-新科目（20080626）_县市旗测算-新科目（含人口规模效应）_19全县一般支 12" xfId="38650"/>
    <cellStyle name="好_县市旗测算-新科目（20080626）_县市旗测算-新科目（含人口规模效应）_19全县一般支 13" xfId="38651"/>
    <cellStyle name="好_县市旗测算-新科目（20080626）_县市旗测算-新科目（含人口规模效应）_19全县一般支 14" xfId="38652"/>
    <cellStyle name="好_县市旗测算-新科目（20080626）_县市旗测算-新科目（含人口规模效应）_19全县一般支 15" xfId="38653"/>
    <cellStyle name="好_县市旗测算-新科目（20080626）_县市旗测算-新科目（含人口规模效应）_19全县一般支 16" xfId="38654"/>
    <cellStyle name="好_县市旗测算-新科目（20080626）_县市旗测算-新科目（含人口规模效应）_19全县一般支 17" xfId="38655"/>
    <cellStyle name="好_县市旗测算-新科目（20080626）_县市旗测算-新科目（含人口规模效应）_19全县一般支 18" xfId="38656"/>
    <cellStyle name="好_县市旗测算-新科目（20080626）_县市旗测算-新科目（含人口规模效应）_19全县一般支 2" xfId="38657"/>
    <cellStyle name="好_县市旗测算-新科目（20080626）_县市旗测算-新科目（含人口规模效应）_19全县一般支 3" xfId="38658"/>
    <cellStyle name="好_县市旗测算-新科目（20080626）_县市旗测算-新科目（含人口规模效应）_19全县一般支 4" xfId="38659"/>
    <cellStyle name="好_县市旗测算-新科目（20080626）_县市旗测算-新科目（含人口规模效应）_19全县一般支 5" xfId="38660"/>
    <cellStyle name="好_县市旗测算-新科目（20080626）_县市旗测算-新科目（含人口规模效应）_19全县一般支 6" xfId="38661"/>
    <cellStyle name="好_县市旗测算-新科目（20080626）_县市旗测算-新科目（含人口规模效应）_19全县一般支 7" xfId="38662"/>
    <cellStyle name="好_县市旗测算-新科目（20080626）_县市旗测算-新科目（含人口规模效应）_19全县一般支 8" xfId="38663"/>
    <cellStyle name="好_县市旗测算-新科目（20080626）_县市旗测算-新科目（含人口规模效应）_19全县一般支 9" xfId="38664"/>
    <cellStyle name="好_县市旗测算-新科目（20080626）_县市旗测算-新科目（含人口规模效应）_Sheet3" xfId="38665"/>
    <cellStyle name="好_县市旗测算-新科目（20080626）_县市旗测算-新科目（含人口规模效应）_Sheet3 10" xfId="38666"/>
    <cellStyle name="好_县市旗测算-新科目（20080626）_县市旗测算-新科目（含人口规模效应）_Sheet3 11" xfId="38667"/>
    <cellStyle name="好_县市旗测算-新科目（20080626）_县市旗测算-新科目（含人口规模效应）_Sheet3 12" xfId="38668"/>
    <cellStyle name="好_县市旗测算-新科目（20080626）_县市旗测算-新科目（含人口规模效应）_Sheet3 13" xfId="38669"/>
    <cellStyle name="好_县市旗测算-新科目（20080626）_县市旗测算-新科目（含人口规模效应）_Sheet3 14" xfId="38670"/>
    <cellStyle name="好_县市旗测算-新科目（20080626）_县市旗测算-新科目（含人口规模效应）_Sheet3 15" xfId="38671"/>
    <cellStyle name="好_县市旗测算-新科目（20080626）_县市旗测算-新科目（含人口规模效应）_Sheet3 16" xfId="38672"/>
    <cellStyle name="好_县市旗测算-新科目（20080626）_县市旗测算-新科目（含人口规模效应）_Sheet3 17" xfId="38673"/>
    <cellStyle name="好_县市旗测算-新科目（20080626）_县市旗测算-新科目（含人口规模效应）_Sheet3 18" xfId="38674"/>
    <cellStyle name="好_县市旗测算-新科目（20080626）_县市旗测算-新科目（含人口规模效应）_Sheet3 2" xfId="38675"/>
    <cellStyle name="好_县市旗测算-新科目（20080626）_县市旗测算-新科目（含人口规模效应）_Sheet3 3" xfId="38676"/>
    <cellStyle name="好_县市旗测算-新科目（20080626）_县市旗测算-新科目（含人口规模效应）_Sheet3 4" xfId="38677"/>
    <cellStyle name="好_县市旗测算-新科目（20080626）_县市旗测算-新科目（含人口规模效应）_Sheet3 5" xfId="38678"/>
    <cellStyle name="好_县市旗测算-新科目（20080626）_县市旗测算-新科目（含人口规模效应）_Sheet3 6" xfId="38679"/>
    <cellStyle name="好_县市旗测算-新科目（20080626）_县市旗测算-新科目（含人口规模效应）_Sheet3 7" xfId="38680"/>
    <cellStyle name="好_县市旗测算-新科目（20080626）_县市旗测算-新科目（含人口规模效应）_Sheet3 8" xfId="38681"/>
    <cellStyle name="好_县市旗测算-新科目（20080626）_县市旗测算-新科目（含人口规模效应）_Sheet3 9" xfId="38682"/>
    <cellStyle name="好_县市旗测算-新科目（20080626）_县市旗测算-新科目（含人口规模效应）_古塔" xfId="38683"/>
    <cellStyle name="好_县市旗测算-新科目（20080626）_县市旗测算-新科目（含人口规模效应）_义县" xfId="38684"/>
    <cellStyle name="好_县市旗测算-新科目（20080626）_义县" xfId="38685"/>
    <cellStyle name="好_县市旗测算-新科目（20080627）" xfId="38686"/>
    <cellStyle name="好_县市旗测算-新科目（20080627）_19基金转移支付表" xfId="38687"/>
    <cellStyle name="好_县市旗测算-新科目（20080627）_19基金转移支付表 10" xfId="38688"/>
    <cellStyle name="好_县市旗测算-新科目（20080627）_19基金转移支付表 11" xfId="38689"/>
    <cellStyle name="好_县市旗测算-新科目（20080627）_19基金转移支付表 12" xfId="38690"/>
    <cellStyle name="好_县市旗测算-新科目（20080627）_19基金转移支付表 13" xfId="38691"/>
    <cellStyle name="好_县市旗测算-新科目（20080627）_19基金转移支付表 14" xfId="38692"/>
    <cellStyle name="好_县市旗测算-新科目（20080627）_19基金转移支付表 15" xfId="38693"/>
    <cellStyle name="好_县市旗测算-新科目（20080627）_19基金转移支付表 16" xfId="38694"/>
    <cellStyle name="好_县市旗测算-新科目（20080627）_19基金转移支付表 17" xfId="38695"/>
    <cellStyle name="好_县市旗测算-新科目（20080627）_19基金转移支付表 18" xfId="38696"/>
    <cellStyle name="好_县市旗测算-新科目（20080627）_19基金转移支付表 2" xfId="38697"/>
    <cellStyle name="好_县市旗测算-新科目（20080627）_19基金转移支付表 3" xfId="38698"/>
    <cellStyle name="好_县市旗测算-新科目（20080627）_19基金转移支付表 4" xfId="38699"/>
    <cellStyle name="好_县市旗测算-新科目（20080627）_19基金转移支付表 5" xfId="38700"/>
    <cellStyle name="好_县市旗测算-新科目（20080627）_19基金转移支付表 6" xfId="38701"/>
    <cellStyle name="好_县市旗测算-新科目（20080627）_19基金转移支付表 7" xfId="38702"/>
    <cellStyle name="好_县市旗测算-新科目（20080627）_19基金转移支付表 8" xfId="38703"/>
    <cellStyle name="好_县市旗测算-新科目（20080627）_19基金转移支付表 9" xfId="38704"/>
    <cellStyle name="好_县市旗测算-新科目（20080627）_19全县一般支" xfId="38705"/>
    <cellStyle name="好_县市旗测算-新科目（20080627）_19全县一般支 10" xfId="38706"/>
    <cellStyle name="好_县市旗测算-新科目（20080627）_19全县一般支 11" xfId="38707"/>
    <cellStyle name="好_县市旗测算-新科目（20080627）_19全县一般支 12" xfId="38708"/>
    <cellStyle name="好_县市旗测算-新科目（20080627）_19全县一般支 13" xfId="38709"/>
    <cellStyle name="好_县市旗测算-新科目（20080627）_19全县一般支 14" xfId="38710"/>
    <cellStyle name="好_县市旗测算-新科目（20080627）_19全县一般支 15" xfId="38711"/>
    <cellStyle name="好_县市旗测算-新科目（20080627）_19全县一般支 16" xfId="38712"/>
    <cellStyle name="好_县市旗测算-新科目（20080627）_19全县一般支 17" xfId="38713"/>
    <cellStyle name="好_县市旗测算-新科目（20080627）_19全县一般支 18" xfId="38714"/>
    <cellStyle name="好_县市旗测算-新科目（20080627）_19全县一般支 2" xfId="38715"/>
    <cellStyle name="好_县市旗测算-新科目（20080627）_19全县一般支 3" xfId="38716"/>
    <cellStyle name="好_县市旗测算-新科目（20080627）_19全县一般支 4" xfId="38717"/>
    <cellStyle name="好_县市旗测算-新科目（20080627）_19全县一般支 5" xfId="38718"/>
    <cellStyle name="好_县市旗测算-新科目（20080627）_19全县一般支 6" xfId="38719"/>
    <cellStyle name="好_县市旗测算-新科目（20080627）_19全县一般支 7" xfId="38720"/>
    <cellStyle name="好_县市旗测算-新科目（20080627）_19全县一般支 8" xfId="38721"/>
    <cellStyle name="好_县市旗测算-新科目（20080627）_19全县一般支 9" xfId="38722"/>
    <cellStyle name="好_县市旗测算-新科目（20080627）_Sheet3" xfId="38723"/>
    <cellStyle name="好_县市旗测算-新科目（20080627）_Sheet3 10" xfId="38724"/>
    <cellStyle name="好_县市旗测算-新科目（20080627）_Sheet3 11" xfId="38725"/>
    <cellStyle name="好_县市旗测算-新科目（20080627）_Sheet3 12" xfId="38726"/>
    <cellStyle name="好_县市旗测算-新科目（20080627）_Sheet3 13" xfId="38727"/>
    <cellStyle name="好_县市旗测算-新科目（20080627）_Sheet3 14" xfId="38728"/>
    <cellStyle name="好_县市旗测算-新科目（20080627）_Sheet3 15" xfId="38729"/>
    <cellStyle name="好_县市旗测算-新科目（20080627）_Sheet3 16" xfId="38730"/>
    <cellStyle name="好_县市旗测算-新科目（20080627）_Sheet3 17" xfId="38731"/>
    <cellStyle name="好_县市旗测算-新科目（20080627）_Sheet3 18" xfId="38732"/>
    <cellStyle name="好_县市旗测算-新科目（20080627）_Sheet3 2" xfId="38733"/>
    <cellStyle name="好_县市旗测算-新科目（20080627）_Sheet3 3" xfId="38734"/>
    <cellStyle name="好_县市旗测算-新科目（20080627）_Sheet3 4" xfId="38735"/>
    <cellStyle name="好_县市旗测算-新科目（20080627）_Sheet3 5" xfId="38736"/>
    <cellStyle name="好_县市旗测算-新科目（20080627）_Sheet3 6" xfId="38737"/>
    <cellStyle name="好_县市旗测算-新科目（20080627）_Sheet3 7" xfId="38738"/>
    <cellStyle name="好_县市旗测算-新科目（20080627）_Sheet3 8" xfId="38739"/>
    <cellStyle name="好_县市旗测算-新科目（20080627）_Sheet3 9" xfId="38740"/>
    <cellStyle name="好_县市旗测算-新科目（20080627）_不含人员经费系数" xfId="38741"/>
    <cellStyle name="好_县市旗测算-新科目（20080627）_不含人员经费系数_19基金转移支付表" xfId="38742"/>
    <cellStyle name="好_县市旗测算-新科目（20080627）_不含人员经费系数_19基金转移支付表 10" xfId="38743"/>
    <cellStyle name="好_县市旗测算-新科目（20080627）_不含人员经费系数_19基金转移支付表 11" xfId="38744"/>
    <cellStyle name="好_县市旗测算-新科目（20080627）_不含人员经费系数_19基金转移支付表 12" xfId="38745"/>
    <cellStyle name="好_县市旗测算-新科目（20080627）_不含人员经费系数_19基金转移支付表 13" xfId="38746"/>
    <cellStyle name="好_县市旗测算-新科目（20080627）_不含人员经费系数_19基金转移支付表 14" xfId="38747"/>
    <cellStyle name="好_县市旗测算-新科目（20080627）_不含人员经费系数_19基金转移支付表 15" xfId="38748"/>
    <cellStyle name="好_县市旗测算-新科目（20080627）_不含人员经费系数_19基金转移支付表 16" xfId="38749"/>
    <cellStyle name="好_县市旗测算-新科目（20080627）_不含人员经费系数_19基金转移支付表 17" xfId="38750"/>
    <cellStyle name="好_县市旗测算-新科目（20080627）_不含人员经费系数_19基金转移支付表 18" xfId="38751"/>
    <cellStyle name="好_县市旗测算-新科目（20080627）_不含人员经费系数_19基金转移支付表 2" xfId="38752"/>
    <cellStyle name="好_县市旗测算-新科目（20080627）_不含人员经费系数_19基金转移支付表 3" xfId="38753"/>
    <cellStyle name="好_县市旗测算-新科目（20080627）_不含人员经费系数_19基金转移支付表 4" xfId="38754"/>
    <cellStyle name="好_县市旗测算-新科目（20080627）_不含人员经费系数_19基金转移支付表 5" xfId="38755"/>
    <cellStyle name="好_县市旗测算-新科目（20080627）_不含人员经费系数_19基金转移支付表 6" xfId="38756"/>
    <cellStyle name="好_县市旗测算-新科目（20080627）_不含人员经费系数_19基金转移支付表 7" xfId="38757"/>
    <cellStyle name="好_县市旗测算-新科目（20080627）_不含人员经费系数_19基金转移支付表 8" xfId="38758"/>
    <cellStyle name="好_县市旗测算-新科目（20080627）_不含人员经费系数_19基金转移支付表 9" xfId="38759"/>
    <cellStyle name="好_县市旗测算-新科目（20080627）_不含人员经费系数_19全县一般支" xfId="38760"/>
    <cellStyle name="好_县市旗测算-新科目（20080627）_不含人员经费系数_19全县一般支 10" xfId="38761"/>
    <cellStyle name="好_县市旗测算-新科目（20080627）_不含人员经费系数_19全县一般支 11" xfId="38762"/>
    <cellStyle name="好_县市旗测算-新科目（20080627）_不含人员经费系数_19全县一般支 12" xfId="38763"/>
    <cellStyle name="好_县市旗测算-新科目（20080627）_不含人员经费系数_19全县一般支 13" xfId="38764"/>
    <cellStyle name="好_县市旗测算-新科目（20080627）_不含人员经费系数_19全县一般支 14" xfId="38765"/>
    <cellStyle name="好_县市旗测算-新科目（20080627）_不含人员经费系数_19全县一般支 15" xfId="38766"/>
    <cellStyle name="好_县市旗测算-新科目（20080627）_不含人员经费系数_19全县一般支 16" xfId="38767"/>
    <cellStyle name="好_县市旗测算-新科目（20080627）_不含人员经费系数_19全县一般支 17" xfId="38768"/>
    <cellStyle name="好_县市旗测算-新科目（20080627）_不含人员经费系数_19全县一般支 18" xfId="38769"/>
    <cellStyle name="好_县市旗测算-新科目（20080627）_不含人员经费系数_19全县一般支 2" xfId="38770"/>
    <cellStyle name="好_县市旗测算-新科目（20080627）_不含人员经费系数_19全县一般支 3" xfId="38771"/>
    <cellStyle name="好_县市旗测算-新科目（20080627）_不含人员经费系数_19全县一般支 4" xfId="38772"/>
    <cellStyle name="好_县市旗测算-新科目（20080627）_不含人员经费系数_19全县一般支 5" xfId="38773"/>
    <cellStyle name="好_县市旗测算-新科目（20080627）_不含人员经费系数_19全县一般支 6" xfId="38774"/>
    <cellStyle name="好_县市旗测算-新科目（20080627）_不含人员经费系数_19全县一般支 7" xfId="38775"/>
    <cellStyle name="好_县市旗测算-新科目（20080627）_不含人员经费系数_19全县一般支 8" xfId="38776"/>
    <cellStyle name="好_县市旗测算-新科目（20080627）_不含人员经费系数_19全县一般支 9" xfId="38777"/>
    <cellStyle name="好_县市旗测算-新科目（20080627）_不含人员经费系数_Sheet3" xfId="38778"/>
    <cellStyle name="好_县市旗测算-新科目（20080627）_不含人员经费系数_Sheet3 10" xfId="38779"/>
    <cellStyle name="好_县市旗测算-新科目（20080627）_不含人员经费系数_Sheet3 11" xfId="38780"/>
    <cellStyle name="好_县市旗测算-新科目（20080627）_不含人员经费系数_Sheet3 12" xfId="38781"/>
    <cellStyle name="好_县市旗测算-新科目（20080627）_不含人员经费系数_Sheet3 13" xfId="38782"/>
    <cellStyle name="好_县市旗测算-新科目（20080627）_不含人员经费系数_Sheet3 14" xfId="38783"/>
    <cellStyle name="好_县市旗测算-新科目（20080627）_不含人员经费系数_Sheet3 15" xfId="38784"/>
    <cellStyle name="好_县市旗测算-新科目（20080627）_不含人员经费系数_Sheet3 16" xfId="38785"/>
    <cellStyle name="好_县市旗测算-新科目（20080627）_不含人员经费系数_Sheet3 17" xfId="38786"/>
    <cellStyle name="好_县市旗测算-新科目（20080627）_不含人员经费系数_Sheet3 18" xfId="38787"/>
    <cellStyle name="好_县市旗测算-新科目（20080627）_不含人员经费系数_Sheet3 2" xfId="38788"/>
    <cellStyle name="好_县市旗测算-新科目（20080627）_不含人员经费系数_Sheet3 3" xfId="38789"/>
    <cellStyle name="好_县市旗测算-新科目（20080627）_不含人员经费系数_Sheet3 4" xfId="38790"/>
    <cellStyle name="好_县市旗测算-新科目（20080627）_不含人员经费系数_Sheet3 5" xfId="38791"/>
    <cellStyle name="好_县市旗测算-新科目（20080627）_不含人员经费系数_Sheet3 6" xfId="38792"/>
    <cellStyle name="好_县市旗测算-新科目（20080627）_不含人员经费系数_Sheet3 7" xfId="38793"/>
    <cellStyle name="好_县市旗测算-新科目（20080627）_不含人员经费系数_Sheet3 8" xfId="38794"/>
    <cellStyle name="好_县市旗测算-新科目（20080627）_不含人员经费系数_Sheet3 9" xfId="38795"/>
    <cellStyle name="好_县市旗测算-新科目（20080627）_不含人员经费系数_古塔" xfId="38796"/>
    <cellStyle name="好_县市旗测算-新科目（20080627）_不含人员经费系数_义县" xfId="38797"/>
    <cellStyle name="好_县市旗测算-新科目（20080627）_古塔" xfId="38798"/>
    <cellStyle name="好_县市旗测算-新科目（20080627）_民生政策最低支出需求" xfId="38799"/>
    <cellStyle name="好_县市旗测算-新科目（20080627）_民生政策最低支出需求_19基金转移支付表" xfId="38800"/>
    <cellStyle name="好_县市旗测算-新科目（20080627）_民生政策最低支出需求_19基金转移支付表 10" xfId="38801"/>
    <cellStyle name="好_县市旗测算-新科目（20080627）_民生政策最低支出需求_19基金转移支付表 11" xfId="38802"/>
    <cellStyle name="好_县市旗测算-新科目（20080627）_民生政策最低支出需求_19基金转移支付表 12" xfId="38803"/>
    <cellStyle name="好_县市旗测算-新科目（20080627）_民生政策最低支出需求_19基金转移支付表 13" xfId="38804"/>
    <cellStyle name="好_县市旗测算-新科目（20080627）_民生政策最低支出需求_19基金转移支付表 14" xfId="38805"/>
    <cellStyle name="好_县市旗测算-新科目（20080627）_民生政策最低支出需求_19基金转移支付表 15" xfId="38806"/>
    <cellStyle name="好_县市旗测算-新科目（20080627）_民生政策最低支出需求_19基金转移支付表 16" xfId="38807"/>
    <cellStyle name="好_县市旗测算-新科目（20080627）_民生政策最低支出需求_19基金转移支付表 17" xfId="38808"/>
    <cellStyle name="好_县市旗测算-新科目（20080627）_民生政策最低支出需求_19基金转移支付表 18" xfId="38809"/>
    <cellStyle name="好_县市旗测算-新科目（20080627）_民生政策最低支出需求_19基金转移支付表 2" xfId="38810"/>
    <cellStyle name="好_县市旗测算-新科目（20080627）_民生政策最低支出需求_19基金转移支付表 3" xfId="38811"/>
    <cellStyle name="好_县市旗测算-新科目（20080627）_民生政策最低支出需求_19基金转移支付表 4" xfId="38812"/>
    <cellStyle name="好_县市旗测算-新科目（20080627）_民生政策最低支出需求_19基金转移支付表 5" xfId="38813"/>
    <cellStyle name="好_县市旗测算-新科目（20080627）_民生政策最低支出需求_19基金转移支付表 6" xfId="38814"/>
    <cellStyle name="好_县市旗测算-新科目（20080627）_民生政策最低支出需求_19基金转移支付表 7" xfId="38815"/>
    <cellStyle name="好_县市旗测算-新科目（20080627）_民生政策最低支出需求_19基金转移支付表 8" xfId="38816"/>
    <cellStyle name="好_县市旗测算-新科目（20080627）_民生政策最低支出需求_19基金转移支付表 9" xfId="38817"/>
    <cellStyle name="好_县市旗测算-新科目（20080627）_民生政策最低支出需求_19全县一般支" xfId="38818"/>
    <cellStyle name="好_县市旗测算-新科目（20080627）_民生政策最低支出需求_19全县一般支 10" xfId="38819"/>
    <cellStyle name="好_县市旗测算-新科目（20080627）_民生政策最低支出需求_19全县一般支 11" xfId="38820"/>
    <cellStyle name="好_县市旗测算-新科目（20080627）_民生政策最低支出需求_19全县一般支 12" xfId="38821"/>
    <cellStyle name="好_县市旗测算-新科目（20080627）_民生政策最低支出需求_19全县一般支 13" xfId="38822"/>
    <cellStyle name="好_县市旗测算-新科目（20080627）_民生政策最低支出需求_19全县一般支 14" xfId="38823"/>
    <cellStyle name="好_县市旗测算-新科目（20080627）_民生政策最低支出需求_19全县一般支 15" xfId="38824"/>
    <cellStyle name="好_县市旗测算-新科目（20080627）_民生政策最低支出需求_19全县一般支 16" xfId="38825"/>
    <cellStyle name="好_县市旗测算-新科目（20080627）_民生政策最低支出需求_19全县一般支 17" xfId="38826"/>
    <cellStyle name="好_县市旗测算-新科目（20080627）_民生政策最低支出需求_19全县一般支 18" xfId="38827"/>
    <cellStyle name="好_县市旗测算-新科目（20080627）_民生政策最低支出需求_19全县一般支 2" xfId="38828"/>
    <cellStyle name="好_县市旗测算-新科目（20080627）_民生政策最低支出需求_19全县一般支 3" xfId="38829"/>
    <cellStyle name="好_县市旗测算-新科目（20080627）_民生政策最低支出需求_19全县一般支 4" xfId="38830"/>
    <cellStyle name="好_县市旗测算-新科目（20080627）_民生政策最低支出需求_19全县一般支 5" xfId="38831"/>
    <cellStyle name="好_县市旗测算-新科目（20080627）_民生政策最低支出需求_19全县一般支 6" xfId="38832"/>
    <cellStyle name="好_县市旗测算-新科目（20080627）_民生政策最低支出需求_19全县一般支 7" xfId="38833"/>
    <cellStyle name="好_县市旗测算-新科目（20080627）_民生政策最低支出需求_19全县一般支 8" xfId="38834"/>
    <cellStyle name="好_县市旗测算-新科目（20080627）_民生政策最低支出需求_19全县一般支 9" xfId="38835"/>
    <cellStyle name="好_县市旗测算-新科目（20080627）_民生政策最低支出需求_Sheet3" xfId="38836"/>
    <cellStyle name="好_县市旗测算-新科目（20080627）_民生政策最低支出需求_Sheet3 10" xfId="38837"/>
    <cellStyle name="好_县市旗测算-新科目（20080627）_民生政策最低支出需求_Sheet3 11" xfId="38838"/>
    <cellStyle name="好_县市旗测算-新科目（20080627）_民生政策最低支出需求_Sheet3 12" xfId="38839"/>
    <cellStyle name="好_县市旗测算-新科目（20080627）_民生政策最低支出需求_Sheet3 13" xfId="38840"/>
    <cellStyle name="好_县市旗测算-新科目（20080627）_民生政策最低支出需求_Sheet3 14" xfId="38841"/>
    <cellStyle name="好_县市旗测算-新科目（20080627）_民生政策最低支出需求_Sheet3 15" xfId="38842"/>
    <cellStyle name="好_县市旗测算-新科目（20080627）_民生政策最低支出需求_Sheet3 16" xfId="38843"/>
    <cellStyle name="好_县市旗测算-新科目（20080627）_民生政策最低支出需求_Sheet3 17" xfId="38844"/>
    <cellStyle name="好_县市旗测算-新科目（20080627）_民生政策最低支出需求_Sheet3 18" xfId="38845"/>
    <cellStyle name="好_县市旗测算-新科目（20080627）_民生政策最低支出需求_Sheet3 2" xfId="38846"/>
    <cellStyle name="好_县市旗测算-新科目（20080627）_民生政策最低支出需求_Sheet3 3" xfId="38847"/>
    <cellStyle name="好_县市旗测算-新科目（20080627）_民生政策最低支出需求_Sheet3 4" xfId="38848"/>
    <cellStyle name="好_县市旗测算-新科目（20080627）_民生政策最低支出需求_Sheet3 5" xfId="38849"/>
    <cellStyle name="好_县市旗测算-新科目（20080627）_民生政策最低支出需求_Sheet3 6" xfId="38850"/>
    <cellStyle name="好_县市旗测算-新科目（20080627）_民生政策最低支出需求_Sheet3 7" xfId="38851"/>
    <cellStyle name="好_县市旗测算-新科目（20080627）_民生政策最低支出需求_Sheet3 8" xfId="38852"/>
    <cellStyle name="好_县市旗测算-新科目（20080627）_民生政策最低支出需求_Sheet3 9" xfId="38853"/>
    <cellStyle name="好_县市旗测算-新科目（20080627）_民生政策最低支出需求_古塔" xfId="38854"/>
    <cellStyle name="好_县市旗测算-新科目（20080627）_民生政策最低支出需求_义县" xfId="38855"/>
    <cellStyle name="好_县市旗测算-新科目（20080627）_县市旗测算-新科目（含人口规模效应）" xfId="38856"/>
    <cellStyle name="好_县市旗测算-新科目（20080627）_县市旗测算-新科目（含人口规模效应）_19基金转移支付表" xfId="38857"/>
    <cellStyle name="好_县市旗测算-新科目（20080627）_县市旗测算-新科目（含人口规模效应）_19基金转移支付表 10" xfId="38858"/>
    <cellStyle name="好_县市旗测算-新科目（20080627）_县市旗测算-新科目（含人口规模效应）_19基金转移支付表 11" xfId="38859"/>
    <cellStyle name="好_县市旗测算-新科目（20080627）_县市旗测算-新科目（含人口规模效应）_19基金转移支付表 12" xfId="38860"/>
    <cellStyle name="好_县市旗测算-新科目（20080627）_县市旗测算-新科目（含人口规模效应）_19基金转移支付表 13" xfId="38861"/>
    <cellStyle name="好_县市旗测算-新科目（20080627）_县市旗测算-新科目（含人口规模效应）_19基金转移支付表 14" xfId="38862"/>
    <cellStyle name="好_县市旗测算-新科目（20080627）_县市旗测算-新科目（含人口规模效应）_19基金转移支付表 15" xfId="38863"/>
    <cellStyle name="好_县市旗测算-新科目（20080627）_县市旗测算-新科目（含人口规模效应）_19基金转移支付表 16" xfId="38864"/>
    <cellStyle name="好_县市旗测算-新科目（20080627）_县市旗测算-新科目（含人口规模效应）_19基金转移支付表 17" xfId="38865"/>
    <cellStyle name="好_县市旗测算-新科目（20080627）_县市旗测算-新科目（含人口规模效应）_19基金转移支付表 18" xfId="38866"/>
    <cellStyle name="好_县市旗测算-新科目（20080627）_县市旗测算-新科目（含人口规模效应）_19基金转移支付表 2" xfId="38867"/>
    <cellStyle name="好_县市旗测算-新科目（20080627）_县市旗测算-新科目（含人口规模效应）_19基金转移支付表 3" xfId="38868"/>
    <cellStyle name="好_县市旗测算-新科目（20080627）_县市旗测算-新科目（含人口规模效应）_19基金转移支付表 4" xfId="38869"/>
    <cellStyle name="好_县市旗测算-新科目（20080627）_县市旗测算-新科目（含人口规模效应）_19基金转移支付表 5" xfId="38870"/>
    <cellStyle name="好_县市旗测算-新科目（20080627）_县市旗测算-新科目（含人口规模效应）_19基金转移支付表 6" xfId="38871"/>
    <cellStyle name="好_县市旗测算-新科目（20080627）_县市旗测算-新科目（含人口规模效应）_19基金转移支付表 7" xfId="38872"/>
    <cellStyle name="好_县市旗测算-新科目（20080627）_县市旗测算-新科目（含人口规模效应）_19基金转移支付表 8" xfId="38873"/>
    <cellStyle name="好_县市旗测算-新科目（20080627）_县市旗测算-新科目（含人口规模效应）_19基金转移支付表 9" xfId="38874"/>
    <cellStyle name="好_县市旗测算-新科目（20080627）_县市旗测算-新科目（含人口规模效应）_19全县一般支" xfId="38875"/>
    <cellStyle name="好_县市旗测算-新科目（20080627）_县市旗测算-新科目（含人口规模效应）_19全县一般支 10" xfId="38876"/>
    <cellStyle name="好_县市旗测算-新科目（20080627）_县市旗测算-新科目（含人口规模效应）_19全县一般支 11" xfId="38877"/>
    <cellStyle name="好_县市旗测算-新科目（20080627）_县市旗测算-新科目（含人口规模效应）_19全县一般支 12" xfId="38878"/>
    <cellStyle name="好_县市旗测算-新科目（20080627）_县市旗测算-新科目（含人口规模效应）_19全县一般支 13" xfId="38879"/>
    <cellStyle name="好_县市旗测算-新科目（20080627）_县市旗测算-新科目（含人口规模效应）_19全县一般支 14" xfId="38880"/>
    <cellStyle name="好_县市旗测算-新科目（20080627）_县市旗测算-新科目（含人口规模效应）_19全县一般支 15" xfId="38881"/>
    <cellStyle name="好_县市旗测算-新科目（20080627）_县市旗测算-新科目（含人口规模效应）_19全县一般支 16" xfId="38882"/>
    <cellStyle name="好_县市旗测算-新科目（20080627）_县市旗测算-新科目（含人口规模效应）_19全县一般支 17" xfId="38883"/>
    <cellStyle name="好_县市旗测算-新科目（20080627）_县市旗测算-新科目（含人口规模效应）_19全县一般支 18" xfId="38884"/>
    <cellStyle name="好_县市旗测算-新科目（20080627）_县市旗测算-新科目（含人口规模效应）_19全县一般支 2" xfId="38885"/>
    <cellStyle name="好_县市旗测算-新科目（20080627）_县市旗测算-新科目（含人口规模效应）_19全县一般支 3" xfId="38886"/>
    <cellStyle name="好_县市旗测算-新科目（20080627）_县市旗测算-新科目（含人口规模效应）_19全县一般支 4" xfId="38887"/>
    <cellStyle name="好_县市旗测算-新科目（20080627）_县市旗测算-新科目（含人口规模效应）_19全县一般支 5" xfId="38888"/>
    <cellStyle name="好_县市旗测算-新科目（20080627）_县市旗测算-新科目（含人口规模效应）_19全县一般支 6" xfId="38889"/>
    <cellStyle name="好_县市旗测算-新科目（20080627）_县市旗测算-新科目（含人口规模效应）_19全县一般支 7" xfId="38890"/>
    <cellStyle name="好_县市旗测算-新科目（20080627）_县市旗测算-新科目（含人口规模效应）_19全县一般支 8" xfId="38891"/>
    <cellStyle name="好_县市旗测算-新科目（20080627）_县市旗测算-新科目（含人口规模效应）_19全县一般支 9" xfId="38892"/>
    <cellStyle name="好_县市旗测算-新科目（20080627）_县市旗测算-新科目（含人口规模效应）_Sheet3" xfId="38893"/>
    <cellStyle name="好_县市旗测算-新科目（20080627）_县市旗测算-新科目（含人口规模效应）_Sheet3 10" xfId="38894"/>
    <cellStyle name="好_县市旗测算-新科目（20080627）_县市旗测算-新科目（含人口规模效应）_Sheet3 11" xfId="38895"/>
    <cellStyle name="好_县市旗测算-新科目（20080627）_县市旗测算-新科目（含人口规模效应）_Sheet3 12" xfId="38896"/>
    <cellStyle name="好_县市旗测算-新科目（20080627）_县市旗测算-新科目（含人口规模效应）_Sheet3 13" xfId="38897"/>
    <cellStyle name="好_县市旗测算-新科目（20080627）_县市旗测算-新科目（含人口规模效应）_Sheet3 14" xfId="38898"/>
    <cellStyle name="好_县市旗测算-新科目（20080627）_县市旗测算-新科目（含人口规模效应）_Sheet3 15" xfId="38899"/>
    <cellStyle name="好_县市旗测算-新科目（20080627）_县市旗测算-新科目（含人口规模效应）_Sheet3 16" xfId="38900"/>
    <cellStyle name="好_县市旗测算-新科目（20080627）_县市旗测算-新科目（含人口规模效应）_Sheet3 17" xfId="38901"/>
    <cellStyle name="好_县市旗测算-新科目（20080627）_县市旗测算-新科目（含人口规模效应）_Sheet3 18" xfId="38902"/>
    <cellStyle name="好_县市旗测算-新科目（20080627）_县市旗测算-新科目（含人口规模效应）_Sheet3 2" xfId="38903"/>
    <cellStyle name="好_县市旗测算-新科目（20080627）_县市旗测算-新科目（含人口规模效应）_Sheet3 3" xfId="38904"/>
    <cellStyle name="好_县市旗测算-新科目（20080627）_县市旗测算-新科目（含人口规模效应）_Sheet3 4" xfId="38905"/>
    <cellStyle name="好_县市旗测算-新科目（20080627）_县市旗测算-新科目（含人口规模效应）_Sheet3 5" xfId="38906"/>
    <cellStyle name="好_县市旗测算-新科目（20080627）_县市旗测算-新科目（含人口规模效应）_Sheet3 6" xfId="38907"/>
    <cellStyle name="好_县市旗测算-新科目（20080627）_县市旗测算-新科目（含人口规模效应）_Sheet3 7" xfId="38908"/>
    <cellStyle name="好_县市旗测算-新科目（20080627）_县市旗测算-新科目（含人口规模效应）_Sheet3 8" xfId="38909"/>
    <cellStyle name="好_县市旗测算-新科目（20080627）_县市旗测算-新科目（含人口规模效应）_Sheet3 9" xfId="38910"/>
    <cellStyle name="好_县市旗测算-新科目（20080627）_县市旗测算-新科目（含人口规模效应）_古塔" xfId="38911"/>
    <cellStyle name="好_县市旗测算-新科目（20080627）_县市旗测算-新科目（含人口规模效应）_义县" xfId="38912"/>
    <cellStyle name="好_县市旗测算-新科目（20080627）_义县" xfId="38913"/>
    <cellStyle name="好_行政(燃修费)" xfId="38914"/>
    <cellStyle name="好_行政(燃修费)_19基金转移支付表" xfId="38915"/>
    <cellStyle name="好_行政(燃修费)_19基金转移支付表 10" xfId="38916"/>
    <cellStyle name="好_行政(燃修费)_19基金转移支付表 11" xfId="38917"/>
    <cellStyle name="好_行政(燃修费)_19基金转移支付表 12" xfId="38918"/>
    <cellStyle name="好_行政(燃修费)_19基金转移支付表 13" xfId="38919"/>
    <cellStyle name="好_行政(燃修费)_19基金转移支付表 14" xfId="38920"/>
    <cellStyle name="好_行政(燃修费)_19基金转移支付表 15" xfId="38921"/>
    <cellStyle name="好_行政(燃修费)_19基金转移支付表 16" xfId="38922"/>
    <cellStyle name="好_行政(燃修费)_19基金转移支付表 17" xfId="38923"/>
    <cellStyle name="好_行政(燃修费)_19基金转移支付表 18" xfId="38924"/>
    <cellStyle name="好_行政(燃修费)_19基金转移支付表 2" xfId="38925"/>
    <cellStyle name="好_行政(燃修费)_19基金转移支付表 3" xfId="38926"/>
    <cellStyle name="好_行政(燃修费)_19基金转移支付表 4" xfId="38927"/>
    <cellStyle name="好_行政(燃修费)_19基金转移支付表 5" xfId="38928"/>
    <cellStyle name="好_行政(燃修费)_19基金转移支付表 6" xfId="38929"/>
    <cellStyle name="好_行政(燃修费)_19基金转移支付表 7" xfId="38930"/>
    <cellStyle name="好_行政(燃修费)_19基金转移支付表 8" xfId="38931"/>
    <cellStyle name="好_行政(燃修费)_19基金转移支付表 9" xfId="38932"/>
    <cellStyle name="好_行政(燃修费)_19全县一般支" xfId="38933"/>
    <cellStyle name="好_行政(燃修费)_19全县一般支 10" xfId="38934"/>
    <cellStyle name="好_行政(燃修费)_19全县一般支 11" xfId="38935"/>
    <cellStyle name="好_行政(燃修费)_19全县一般支 12" xfId="38936"/>
    <cellStyle name="好_行政(燃修费)_19全县一般支 13" xfId="38937"/>
    <cellStyle name="好_行政(燃修费)_19全县一般支 14" xfId="38938"/>
    <cellStyle name="好_行政(燃修费)_19全县一般支 15" xfId="38939"/>
    <cellStyle name="好_行政(燃修费)_19全县一般支 16" xfId="38940"/>
    <cellStyle name="好_行政(燃修费)_19全县一般支 17" xfId="38941"/>
    <cellStyle name="好_行政(燃修费)_19全县一般支 18" xfId="38942"/>
    <cellStyle name="好_行政(燃修费)_19全县一般支 2" xfId="38943"/>
    <cellStyle name="好_行政(燃修费)_19全县一般支 3" xfId="38944"/>
    <cellStyle name="好_行政(燃修费)_19全县一般支 4" xfId="38945"/>
    <cellStyle name="好_行政(燃修费)_19全县一般支 5" xfId="38946"/>
    <cellStyle name="好_行政(燃修费)_19全县一般支 6" xfId="38947"/>
    <cellStyle name="好_行政(燃修费)_19全县一般支 7" xfId="38948"/>
    <cellStyle name="好_行政(燃修费)_19全县一般支 8" xfId="38949"/>
    <cellStyle name="好_行政(燃修费)_19全县一般支 9" xfId="38950"/>
    <cellStyle name="好_行政(燃修费)_Sheet3" xfId="38951"/>
    <cellStyle name="好_行政(燃修费)_Sheet3 10" xfId="38952"/>
    <cellStyle name="好_行政(燃修费)_Sheet3 11" xfId="38953"/>
    <cellStyle name="好_行政(燃修费)_Sheet3 12" xfId="38954"/>
    <cellStyle name="好_行政(燃修费)_Sheet3 13" xfId="38955"/>
    <cellStyle name="好_行政(燃修费)_Sheet3 14" xfId="38956"/>
    <cellStyle name="好_行政(燃修费)_Sheet3 15" xfId="38957"/>
    <cellStyle name="好_行政(燃修费)_Sheet3 16" xfId="38958"/>
    <cellStyle name="好_行政(燃修费)_Sheet3 17" xfId="38959"/>
    <cellStyle name="好_行政(燃修费)_Sheet3 18" xfId="38960"/>
    <cellStyle name="好_行政(燃修费)_Sheet3 2" xfId="38961"/>
    <cellStyle name="好_行政(燃修费)_Sheet3 3" xfId="38962"/>
    <cellStyle name="好_行政(燃修费)_Sheet3 4" xfId="38963"/>
    <cellStyle name="好_行政(燃修费)_Sheet3 5" xfId="38964"/>
    <cellStyle name="好_行政(燃修费)_Sheet3 6" xfId="38965"/>
    <cellStyle name="好_行政(燃修费)_Sheet3 7" xfId="38966"/>
    <cellStyle name="好_行政(燃修费)_Sheet3 8" xfId="38967"/>
    <cellStyle name="好_行政(燃修费)_Sheet3 9" xfId="38968"/>
    <cellStyle name="好_行政(燃修费)_不含人员经费系数" xfId="38969"/>
    <cellStyle name="好_行政(燃修费)_不含人员经费系数_19基金转移支付表" xfId="38970"/>
    <cellStyle name="好_行政(燃修费)_不含人员经费系数_19基金转移支付表 10" xfId="38971"/>
    <cellStyle name="好_行政(燃修费)_不含人员经费系数_19基金转移支付表 11" xfId="38972"/>
    <cellStyle name="好_行政(燃修费)_不含人员经费系数_19基金转移支付表 12" xfId="38973"/>
    <cellStyle name="好_行政(燃修费)_不含人员经费系数_19基金转移支付表 13" xfId="38974"/>
    <cellStyle name="好_行政(燃修费)_不含人员经费系数_19基金转移支付表 14" xfId="38975"/>
    <cellStyle name="好_行政(燃修费)_不含人员经费系数_19基金转移支付表 15" xfId="38976"/>
    <cellStyle name="好_行政(燃修费)_不含人员经费系数_19基金转移支付表 16" xfId="38977"/>
    <cellStyle name="好_行政(燃修费)_不含人员经费系数_19基金转移支付表 17" xfId="38978"/>
    <cellStyle name="好_行政(燃修费)_不含人员经费系数_19基金转移支付表 18" xfId="38979"/>
    <cellStyle name="好_行政(燃修费)_不含人员经费系数_19基金转移支付表 2" xfId="38980"/>
    <cellStyle name="好_行政(燃修费)_不含人员经费系数_19基金转移支付表 3" xfId="38981"/>
    <cellStyle name="好_行政(燃修费)_不含人员经费系数_19基金转移支付表 4" xfId="38982"/>
    <cellStyle name="好_行政(燃修费)_不含人员经费系数_19基金转移支付表 5" xfId="38983"/>
    <cellStyle name="好_行政(燃修费)_不含人员经费系数_19基金转移支付表 6" xfId="38984"/>
    <cellStyle name="好_行政(燃修费)_不含人员经费系数_19基金转移支付表 7" xfId="38985"/>
    <cellStyle name="好_行政(燃修费)_不含人员经费系数_19基金转移支付表 8" xfId="38986"/>
    <cellStyle name="好_行政(燃修费)_不含人员经费系数_19基金转移支付表 9" xfId="38987"/>
    <cellStyle name="好_行政(燃修费)_不含人员经费系数_19全县一般支" xfId="38988"/>
    <cellStyle name="好_行政(燃修费)_不含人员经费系数_19全县一般支 10" xfId="38989"/>
    <cellStyle name="好_行政(燃修费)_不含人员经费系数_19全县一般支 11" xfId="38990"/>
    <cellStyle name="好_行政(燃修费)_不含人员经费系数_19全县一般支 12" xfId="38991"/>
    <cellStyle name="好_行政(燃修费)_不含人员经费系数_19全县一般支 13" xfId="38992"/>
    <cellStyle name="好_行政(燃修费)_不含人员经费系数_19全县一般支 14" xfId="38993"/>
    <cellStyle name="好_行政(燃修费)_不含人员经费系数_19全县一般支 15" xfId="38994"/>
    <cellStyle name="好_行政(燃修费)_不含人员经费系数_19全县一般支 16" xfId="38995"/>
    <cellStyle name="好_行政(燃修费)_不含人员经费系数_19全县一般支 17" xfId="38996"/>
    <cellStyle name="好_行政(燃修费)_不含人员经费系数_19全县一般支 18" xfId="38997"/>
    <cellStyle name="好_行政(燃修费)_不含人员经费系数_19全县一般支 2" xfId="38998"/>
    <cellStyle name="好_行政(燃修费)_不含人员经费系数_19全县一般支 3" xfId="38999"/>
    <cellStyle name="好_行政(燃修费)_不含人员经费系数_19全县一般支 4" xfId="39000"/>
    <cellStyle name="好_行政(燃修费)_不含人员经费系数_19全县一般支 5" xfId="39001"/>
    <cellStyle name="好_行政(燃修费)_不含人员经费系数_19全县一般支 6" xfId="39002"/>
    <cellStyle name="好_行政(燃修费)_不含人员经费系数_19全县一般支 7" xfId="39003"/>
    <cellStyle name="好_行政(燃修费)_不含人员经费系数_19全县一般支 8" xfId="39004"/>
    <cellStyle name="好_行政(燃修费)_不含人员经费系数_19全县一般支 9" xfId="39005"/>
    <cellStyle name="好_行政(燃修费)_不含人员经费系数_Sheet3" xfId="39006"/>
    <cellStyle name="好_行政(燃修费)_不含人员经费系数_Sheet3 10" xfId="39007"/>
    <cellStyle name="好_行政(燃修费)_不含人员经费系数_Sheet3 11" xfId="39008"/>
    <cellStyle name="好_行政(燃修费)_不含人员经费系数_Sheet3 12" xfId="39009"/>
    <cellStyle name="好_行政(燃修费)_不含人员经费系数_Sheet3 13" xfId="39010"/>
    <cellStyle name="好_行政(燃修费)_不含人员经费系数_Sheet3 14" xfId="39011"/>
    <cellStyle name="好_行政(燃修费)_不含人员经费系数_Sheet3 15" xfId="39012"/>
    <cellStyle name="好_行政(燃修费)_不含人员经费系数_Sheet3 16" xfId="39013"/>
    <cellStyle name="好_行政(燃修费)_不含人员经费系数_Sheet3 17" xfId="39014"/>
    <cellStyle name="好_行政(燃修费)_不含人员经费系数_Sheet3 18" xfId="39015"/>
    <cellStyle name="好_行政(燃修费)_不含人员经费系数_Sheet3 2" xfId="39016"/>
    <cellStyle name="好_行政(燃修费)_不含人员经费系数_Sheet3 3" xfId="39017"/>
    <cellStyle name="好_行政(燃修费)_不含人员经费系数_Sheet3 4" xfId="39018"/>
    <cellStyle name="好_行政(燃修费)_不含人员经费系数_Sheet3 5" xfId="39019"/>
    <cellStyle name="好_行政(燃修费)_不含人员经费系数_Sheet3 6" xfId="39020"/>
    <cellStyle name="好_行政(燃修费)_不含人员经费系数_Sheet3 7" xfId="39021"/>
    <cellStyle name="好_行政(燃修费)_不含人员经费系数_Sheet3 8" xfId="39022"/>
    <cellStyle name="好_行政(燃修费)_不含人员经费系数_Sheet3 9" xfId="39023"/>
    <cellStyle name="好_行政(燃修费)_不含人员经费系数_古塔" xfId="39024"/>
    <cellStyle name="好_行政(燃修费)_不含人员经费系数_义县" xfId="39025"/>
    <cellStyle name="好_行政(燃修费)_古塔" xfId="39026"/>
    <cellStyle name="好_行政(燃修费)_民生政策最低支出需求" xfId="39027"/>
    <cellStyle name="好_行政(燃修费)_民生政策最低支出需求_19基金转移支付表" xfId="39028"/>
    <cellStyle name="好_行政(燃修费)_民生政策最低支出需求_19基金转移支付表 10" xfId="39029"/>
    <cellStyle name="好_行政(燃修费)_民生政策最低支出需求_19基金转移支付表 11" xfId="39030"/>
    <cellStyle name="好_行政(燃修费)_民生政策最低支出需求_19基金转移支付表 12" xfId="39031"/>
    <cellStyle name="好_行政(燃修费)_民生政策最低支出需求_19基金转移支付表 13" xfId="39032"/>
    <cellStyle name="好_行政(燃修费)_民生政策最低支出需求_19基金转移支付表 14" xfId="39033"/>
    <cellStyle name="好_行政(燃修费)_民生政策最低支出需求_19基金转移支付表 15" xfId="39034"/>
    <cellStyle name="好_行政(燃修费)_民生政策最低支出需求_19基金转移支付表 16" xfId="39035"/>
    <cellStyle name="好_行政(燃修费)_民生政策最低支出需求_19基金转移支付表 17" xfId="39036"/>
    <cellStyle name="好_行政(燃修费)_民生政策最低支出需求_19基金转移支付表 18" xfId="39037"/>
    <cellStyle name="好_行政(燃修费)_民生政策最低支出需求_19基金转移支付表 2" xfId="39038"/>
    <cellStyle name="好_行政(燃修费)_民生政策最低支出需求_19基金转移支付表 3" xfId="39039"/>
    <cellStyle name="好_行政(燃修费)_民生政策最低支出需求_19基金转移支付表 4" xfId="39040"/>
    <cellStyle name="好_行政(燃修费)_民生政策最低支出需求_19基金转移支付表 5" xfId="39041"/>
    <cellStyle name="好_行政(燃修费)_民生政策最低支出需求_19基金转移支付表 6" xfId="39042"/>
    <cellStyle name="好_行政(燃修费)_民生政策最低支出需求_19基金转移支付表 7" xfId="39043"/>
    <cellStyle name="好_行政(燃修费)_民生政策最低支出需求_19基金转移支付表 8" xfId="39044"/>
    <cellStyle name="好_行政(燃修费)_民生政策最低支出需求_19基金转移支付表 9" xfId="39045"/>
    <cellStyle name="好_行政(燃修费)_民生政策最低支出需求_19全县一般支" xfId="39046"/>
    <cellStyle name="好_行政(燃修费)_民生政策最低支出需求_19全县一般支 10" xfId="39047"/>
    <cellStyle name="好_行政(燃修费)_民生政策最低支出需求_19全县一般支 11" xfId="39048"/>
    <cellStyle name="好_行政(燃修费)_民生政策最低支出需求_19全县一般支 12" xfId="39049"/>
    <cellStyle name="好_行政(燃修费)_民生政策最低支出需求_19全县一般支 13" xfId="39050"/>
    <cellStyle name="好_行政(燃修费)_民生政策最低支出需求_19全县一般支 14" xfId="39051"/>
    <cellStyle name="好_行政(燃修费)_民生政策最低支出需求_19全县一般支 15" xfId="39052"/>
    <cellStyle name="好_行政(燃修费)_民生政策最低支出需求_19全县一般支 16" xfId="39053"/>
    <cellStyle name="好_行政(燃修费)_民生政策最低支出需求_19全县一般支 17" xfId="39054"/>
    <cellStyle name="好_行政(燃修费)_民生政策最低支出需求_19全县一般支 18" xfId="39055"/>
    <cellStyle name="好_行政(燃修费)_民生政策最低支出需求_19全县一般支 2" xfId="39056"/>
    <cellStyle name="好_行政(燃修费)_民生政策最低支出需求_19全县一般支 3" xfId="39057"/>
    <cellStyle name="好_行政(燃修费)_民生政策最低支出需求_19全县一般支 4" xfId="39058"/>
    <cellStyle name="好_行政(燃修费)_民生政策最低支出需求_19全县一般支 5" xfId="39059"/>
    <cellStyle name="好_行政(燃修费)_民生政策最低支出需求_19全县一般支 6" xfId="39060"/>
    <cellStyle name="好_行政(燃修费)_民生政策最低支出需求_19全县一般支 7" xfId="39061"/>
    <cellStyle name="好_行政(燃修费)_民生政策最低支出需求_19全县一般支 8" xfId="39062"/>
    <cellStyle name="好_行政(燃修费)_民生政策最低支出需求_19全县一般支 9" xfId="39063"/>
    <cellStyle name="好_行政(燃修费)_民生政策最低支出需求_Sheet3" xfId="39064"/>
    <cellStyle name="好_行政(燃修费)_民生政策最低支出需求_Sheet3 10" xfId="39065"/>
    <cellStyle name="好_行政(燃修费)_民生政策最低支出需求_Sheet3 11" xfId="39066"/>
    <cellStyle name="好_行政(燃修费)_民生政策最低支出需求_Sheet3 12" xfId="39067"/>
    <cellStyle name="好_行政(燃修费)_民生政策最低支出需求_Sheet3 13" xfId="39068"/>
    <cellStyle name="好_行政(燃修费)_民生政策最低支出需求_Sheet3 14" xfId="39069"/>
    <cellStyle name="好_行政(燃修费)_民生政策最低支出需求_Sheet3 15" xfId="39070"/>
    <cellStyle name="好_行政(燃修费)_民生政策最低支出需求_Sheet3 16" xfId="39071"/>
    <cellStyle name="好_行政(燃修费)_民生政策最低支出需求_Sheet3 17" xfId="39072"/>
    <cellStyle name="好_行政(燃修费)_民生政策最低支出需求_Sheet3 18" xfId="39073"/>
    <cellStyle name="好_行政(燃修费)_民生政策最低支出需求_Sheet3 2" xfId="39074"/>
    <cellStyle name="好_行政(燃修费)_民生政策最低支出需求_Sheet3 3" xfId="39075"/>
    <cellStyle name="好_行政(燃修费)_民生政策最低支出需求_Sheet3 4" xfId="39076"/>
    <cellStyle name="好_行政(燃修费)_民生政策最低支出需求_Sheet3 5" xfId="39077"/>
    <cellStyle name="好_行政(燃修费)_民生政策最低支出需求_Sheet3 6" xfId="39078"/>
    <cellStyle name="好_行政(燃修费)_民生政策最低支出需求_Sheet3 7" xfId="39079"/>
    <cellStyle name="好_行政(燃修费)_民生政策最低支出需求_Sheet3 8" xfId="39080"/>
    <cellStyle name="好_行政(燃修费)_民生政策最低支出需求_Sheet3 9" xfId="39081"/>
    <cellStyle name="好_行政(燃修费)_民生政策最低支出需求_古塔" xfId="39082"/>
    <cellStyle name="好_行政(燃修费)_民生政策最低支出需求_义县" xfId="39083"/>
    <cellStyle name="好_行政(燃修费)_县市旗测算-新科目（含人口规模效应）" xfId="39084"/>
    <cellStyle name="好_行政(燃修费)_县市旗测算-新科目（含人口规模效应）_19基金转移支付表" xfId="39085"/>
    <cellStyle name="好_行政(燃修费)_县市旗测算-新科目（含人口规模效应）_19基金转移支付表 10" xfId="39086"/>
    <cellStyle name="好_行政(燃修费)_县市旗测算-新科目（含人口规模效应）_19基金转移支付表 11" xfId="39087"/>
    <cellStyle name="好_行政(燃修费)_县市旗测算-新科目（含人口规模效应）_19基金转移支付表 12" xfId="39088"/>
    <cellStyle name="好_行政(燃修费)_县市旗测算-新科目（含人口规模效应）_19基金转移支付表 13" xfId="39089"/>
    <cellStyle name="好_行政(燃修费)_县市旗测算-新科目（含人口规模效应）_19基金转移支付表 14" xfId="39090"/>
    <cellStyle name="好_行政(燃修费)_县市旗测算-新科目（含人口规模效应）_19基金转移支付表 15" xfId="39091"/>
    <cellStyle name="好_行政(燃修费)_县市旗测算-新科目（含人口规模效应）_19基金转移支付表 16" xfId="39092"/>
    <cellStyle name="好_行政(燃修费)_县市旗测算-新科目（含人口规模效应）_19基金转移支付表 17" xfId="39093"/>
    <cellStyle name="好_行政(燃修费)_县市旗测算-新科目（含人口规模效应）_19基金转移支付表 18" xfId="39094"/>
    <cellStyle name="好_行政(燃修费)_县市旗测算-新科目（含人口规模效应）_19基金转移支付表 2" xfId="39095"/>
    <cellStyle name="好_行政(燃修费)_县市旗测算-新科目（含人口规模效应）_19基金转移支付表 3" xfId="39096"/>
    <cellStyle name="好_行政(燃修费)_县市旗测算-新科目（含人口规模效应）_19基金转移支付表 4" xfId="39097"/>
    <cellStyle name="好_行政(燃修费)_县市旗测算-新科目（含人口规模效应）_19基金转移支付表 5" xfId="39098"/>
    <cellStyle name="好_行政(燃修费)_县市旗测算-新科目（含人口规模效应）_19基金转移支付表 6" xfId="39099"/>
    <cellStyle name="好_行政(燃修费)_县市旗测算-新科目（含人口规模效应）_19基金转移支付表 7" xfId="39100"/>
    <cellStyle name="好_行政(燃修费)_县市旗测算-新科目（含人口规模效应）_19基金转移支付表 8" xfId="39101"/>
    <cellStyle name="好_行政(燃修费)_县市旗测算-新科目（含人口规模效应）_19基金转移支付表 9" xfId="39102"/>
    <cellStyle name="好_行政(燃修费)_县市旗测算-新科目（含人口规模效应）_19全县一般支" xfId="39103"/>
    <cellStyle name="好_行政(燃修费)_县市旗测算-新科目（含人口规模效应）_19全县一般支 10" xfId="39104"/>
    <cellStyle name="好_行政(燃修费)_县市旗测算-新科目（含人口规模效应）_19全县一般支 11" xfId="39105"/>
    <cellStyle name="好_行政(燃修费)_县市旗测算-新科目（含人口规模效应）_19全县一般支 12" xfId="39106"/>
    <cellStyle name="好_行政(燃修费)_县市旗测算-新科目（含人口规模效应）_19全县一般支 13" xfId="39107"/>
    <cellStyle name="好_行政(燃修费)_县市旗测算-新科目（含人口规模效应）_19全县一般支 14" xfId="39108"/>
    <cellStyle name="好_行政(燃修费)_县市旗测算-新科目（含人口规模效应）_19全县一般支 15" xfId="39109"/>
    <cellStyle name="好_行政(燃修费)_县市旗测算-新科目（含人口规模效应）_19全县一般支 16" xfId="39110"/>
    <cellStyle name="好_行政(燃修费)_县市旗测算-新科目（含人口规模效应）_19全县一般支 17" xfId="39111"/>
    <cellStyle name="好_行政(燃修费)_县市旗测算-新科目（含人口规模效应）_19全县一般支 18" xfId="39112"/>
    <cellStyle name="好_行政(燃修费)_县市旗测算-新科目（含人口规模效应）_19全县一般支 2" xfId="39113"/>
    <cellStyle name="好_行政(燃修费)_县市旗测算-新科目（含人口规模效应）_19全县一般支 3" xfId="39114"/>
    <cellStyle name="好_行政(燃修费)_县市旗测算-新科目（含人口规模效应）_19全县一般支 4" xfId="39115"/>
    <cellStyle name="好_行政(燃修费)_县市旗测算-新科目（含人口规模效应）_19全县一般支 5" xfId="39116"/>
    <cellStyle name="好_行政(燃修费)_县市旗测算-新科目（含人口规模效应）_19全县一般支 6" xfId="39117"/>
    <cellStyle name="好_行政(燃修费)_县市旗测算-新科目（含人口规模效应）_19全县一般支 7" xfId="39118"/>
    <cellStyle name="好_行政(燃修费)_县市旗测算-新科目（含人口规模效应）_19全县一般支 8" xfId="39119"/>
    <cellStyle name="好_行政(燃修费)_县市旗测算-新科目（含人口规模效应）_19全县一般支 9" xfId="39120"/>
    <cellStyle name="好_行政(燃修费)_县市旗测算-新科目（含人口规模效应）_Sheet3" xfId="39121"/>
    <cellStyle name="好_行政(燃修费)_县市旗测算-新科目（含人口规模效应）_Sheet3 10" xfId="39122"/>
    <cellStyle name="好_行政(燃修费)_县市旗测算-新科目（含人口规模效应）_Sheet3 11" xfId="39123"/>
    <cellStyle name="好_行政(燃修费)_县市旗测算-新科目（含人口规模效应）_Sheet3 12" xfId="39124"/>
    <cellStyle name="好_行政(燃修费)_县市旗测算-新科目（含人口规模效应）_Sheet3 13" xfId="39125"/>
    <cellStyle name="好_行政(燃修费)_县市旗测算-新科目（含人口规模效应）_Sheet3 14" xfId="39126"/>
    <cellStyle name="好_行政(燃修费)_县市旗测算-新科目（含人口规模效应）_Sheet3 15" xfId="39127"/>
    <cellStyle name="好_行政(燃修费)_县市旗测算-新科目（含人口规模效应）_Sheet3 16" xfId="39128"/>
    <cellStyle name="好_行政(燃修费)_县市旗测算-新科目（含人口规模效应）_Sheet3 17" xfId="39129"/>
    <cellStyle name="好_行政(燃修费)_县市旗测算-新科目（含人口规模效应）_Sheet3 18" xfId="39130"/>
    <cellStyle name="好_行政(燃修费)_县市旗测算-新科目（含人口规模效应）_Sheet3 2" xfId="39131"/>
    <cellStyle name="好_行政(燃修费)_县市旗测算-新科目（含人口规模效应）_Sheet3 3" xfId="39132"/>
    <cellStyle name="好_行政(燃修费)_县市旗测算-新科目（含人口规模效应）_Sheet3 4" xfId="39133"/>
    <cellStyle name="好_行政(燃修费)_县市旗测算-新科目（含人口规模效应）_Sheet3 5" xfId="39134"/>
    <cellStyle name="好_行政(燃修费)_县市旗测算-新科目（含人口规模效应）_Sheet3 6" xfId="39135"/>
    <cellStyle name="好_行政(燃修费)_县市旗测算-新科目（含人口规模效应）_Sheet3 7" xfId="39136"/>
    <cellStyle name="好_行政(燃修费)_县市旗测算-新科目（含人口规模效应）_Sheet3 8" xfId="39137"/>
    <cellStyle name="好_行政(燃修费)_县市旗测算-新科目（含人口规模效应）_Sheet3 9" xfId="39138"/>
    <cellStyle name="好_行政(燃修费)_县市旗测算-新科目（含人口规模效应）_古塔" xfId="39139"/>
    <cellStyle name="好_行政(燃修费)_县市旗测算-新科目（含人口规模效应）_义县" xfId="39140"/>
    <cellStyle name="好_行政(燃修费)_义县" xfId="39141"/>
    <cellStyle name="好_行政（人员）" xfId="39142"/>
    <cellStyle name="好_行政（人员）_19基金转移支付表" xfId="39143"/>
    <cellStyle name="好_行政（人员）_19基金转移支付表 10" xfId="39144"/>
    <cellStyle name="好_行政（人员）_19基金转移支付表 11" xfId="39145"/>
    <cellStyle name="好_行政（人员）_19基金转移支付表 12" xfId="39146"/>
    <cellStyle name="好_行政（人员）_19基金转移支付表 13" xfId="39147"/>
    <cellStyle name="好_行政（人员）_19基金转移支付表 14" xfId="39148"/>
    <cellStyle name="好_行政（人员）_19基金转移支付表 15" xfId="39149"/>
    <cellStyle name="好_行政（人员）_19基金转移支付表 16" xfId="39150"/>
    <cellStyle name="好_行政（人员）_19基金转移支付表 17" xfId="39151"/>
    <cellStyle name="好_行政（人员）_19基金转移支付表 18" xfId="39152"/>
    <cellStyle name="好_行政（人员）_19基金转移支付表 2" xfId="39153"/>
    <cellStyle name="好_行政（人员）_19基金转移支付表 3" xfId="39154"/>
    <cellStyle name="好_行政（人员）_19基金转移支付表 4" xfId="39155"/>
    <cellStyle name="好_行政（人员）_19基金转移支付表 5" xfId="39156"/>
    <cellStyle name="好_行政（人员）_19基金转移支付表 6" xfId="39157"/>
    <cellStyle name="好_行政（人员）_19基金转移支付表 7" xfId="39158"/>
    <cellStyle name="好_行政（人员）_19基金转移支付表 8" xfId="39159"/>
    <cellStyle name="好_行政（人员）_19基金转移支付表 9" xfId="39160"/>
    <cellStyle name="好_行政（人员）_19全县一般支" xfId="39161"/>
    <cellStyle name="好_行政（人员）_19全县一般支 10" xfId="39162"/>
    <cellStyle name="好_行政（人员）_19全县一般支 11" xfId="39163"/>
    <cellStyle name="好_行政（人员）_19全县一般支 12" xfId="39164"/>
    <cellStyle name="好_行政（人员）_19全县一般支 13" xfId="39165"/>
    <cellStyle name="好_行政（人员）_19全县一般支 14" xfId="39166"/>
    <cellStyle name="好_行政（人员）_19全县一般支 15" xfId="39167"/>
    <cellStyle name="好_行政（人员）_19全县一般支 16" xfId="39168"/>
    <cellStyle name="好_行政（人员）_19全县一般支 17" xfId="39169"/>
    <cellStyle name="好_行政（人员）_19全县一般支 18" xfId="39170"/>
    <cellStyle name="好_行政（人员）_19全县一般支 2" xfId="39171"/>
    <cellStyle name="好_行政（人员）_19全县一般支 3" xfId="39172"/>
    <cellStyle name="好_行政（人员）_19全县一般支 4" xfId="39173"/>
    <cellStyle name="好_行政（人员）_19全县一般支 5" xfId="39174"/>
    <cellStyle name="好_行政（人员）_19全县一般支 6" xfId="39175"/>
    <cellStyle name="好_行政（人员）_19全县一般支 7" xfId="39176"/>
    <cellStyle name="好_行政（人员）_19全县一般支 8" xfId="39177"/>
    <cellStyle name="好_行政（人员）_19全县一般支 9" xfId="39178"/>
    <cellStyle name="好_行政（人员）_Sheet3" xfId="39179"/>
    <cellStyle name="好_行政（人员）_Sheet3 10" xfId="39180"/>
    <cellStyle name="好_行政（人员）_Sheet3 11" xfId="39181"/>
    <cellStyle name="好_行政（人员）_Sheet3 12" xfId="39182"/>
    <cellStyle name="好_行政（人员）_Sheet3 13" xfId="39183"/>
    <cellStyle name="好_行政（人员）_Sheet3 14" xfId="39184"/>
    <cellStyle name="好_行政（人员）_Sheet3 15" xfId="39185"/>
    <cellStyle name="好_行政（人员）_Sheet3 16" xfId="39186"/>
    <cellStyle name="好_行政（人员）_Sheet3 17" xfId="39187"/>
    <cellStyle name="好_行政（人员）_Sheet3 18" xfId="39188"/>
    <cellStyle name="好_行政（人员）_Sheet3 2" xfId="39189"/>
    <cellStyle name="好_行政（人员）_Sheet3 3" xfId="39190"/>
    <cellStyle name="好_行政（人员）_Sheet3 4" xfId="39191"/>
    <cellStyle name="好_行政（人员）_Sheet3 5" xfId="39192"/>
    <cellStyle name="好_行政（人员）_Sheet3 6" xfId="39193"/>
    <cellStyle name="好_行政（人员）_Sheet3 7" xfId="39194"/>
    <cellStyle name="好_行政（人员）_Sheet3 8" xfId="39195"/>
    <cellStyle name="好_行政（人员）_Sheet3 9" xfId="39196"/>
    <cellStyle name="好_行政（人员）_不含人员经费系数" xfId="39197"/>
    <cellStyle name="好_行政（人员）_不含人员经费系数_19基金转移支付表" xfId="39198"/>
    <cellStyle name="好_行政（人员）_不含人员经费系数_19基金转移支付表 10" xfId="39199"/>
    <cellStyle name="好_行政（人员）_不含人员经费系数_19基金转移支付表 11" xfId="39200"/>
    <cellStyle name="好_行政（人员）_不含人员经费系数_19基金转移支付表 12" xfId="39201"/>
    <cellStyle name="好_行政（人员）_不含人员经费系数_19基金转移支付表 13" xfId="39202"/>
    <cellStyle name="好_行政（人员）_不含人员经费系数_19基金转移支付表 14" xfId="39203"/>
    <cellStyle name="好_行政（人员）_不含人员经费系数_19基金转移支付表 15" xfId="39204"/>
    <cellStyle name="好_行政（人员）_不含人员经费系数_19基金转移支付表 16" xfId="39205"/>
    <cellStyle name="好_行政（人员）_不含人员经费系数_19基金转移支付表 17" xfId="39206"/>
    <cellStyle name="好_行政（人员）_不含人员经费系数_19基金转移支付表 18" xfId="39207"/>
    <cellStyle name="好_行政（人员）_不含人员经费系数_19基金转移支付表 2" xfId="39208"/>
    <cellStyle name="好_行政（人员）_不含人员经费系数_19基金转移支付表 3" xfId="39209"/>
    <cellStyle name="好_行政（人员）_不含人员经费系数_19基金转移支付表 4" xfId="39210"/>
    <cellStyle name="好_行政（人员）_不含人员经费系数_19基金转移支付表 5" xfId="39211"/>
    <cellStyle name="好_行政（人员）_不含人员经费系数_19基金转移支付表 6" xfId="39212"/>
    <cellStyle name="好_行政（人员）_不含人员经费系数_19基金转移支付表 7" xfId="39213"/>
    <cellStyle name="好_行政（人员）_不含人员经费系数_19基金转移支付表 8" xfId="39214"/>
    <cellStyle name="好_行政（人员）_不含人员经费系数_19基金转移支付表 9" xfId="39215"/>
    <cellStyle name="好_行政（人员）_不含人员经费系数_19全县一般支" xfId="39216"/>
    <cellStyle name="好_行政（人员）_不含人员经费系数_19全县一般支 10" xfId="39217"/>
    <cellStyle name="好_行政（人员）_不含人员经费系数_19全县一般支 11" xfId="39218"/>
    <cellStyle name="好_行政（人员）_不含人员经费系数_19全县一般支 12" xfId="39219"/>
    <cellStyle name="好_行政（人员）_不含人员经费系数_19全县一般支 13" xfId="39220"/>
    <cellStyle name="好_行政（人员）_不含人员经费系数_19全县一般支 14" xfId="39221"/>
    <cellStyle name="好_行政（人员）_不含人员经费系数_19全县一般支 15" xfId="39222"/>
    <cellStyle name="好_行政（人员）_不含人员经费系数_19全县一般支 16" xfId="39223"/>
    <cellStyle name="好_行政（人员）_不含人员经费系数_19全县一般支 17" xfId="39224"/>
    <cellStyle name="好_行政（人员）_不含人员经费系数_19全县一般支 18" xfId="39225"/>
    <cellStyle name="好_行政（人员）_不含人员经费系数_19全县一般支 2" xfId="39226"/>
    <cellStyle name="好_行政（人员）_不含人员经费系数_19全县一般支 3" xfId="39227"/>
    <cellStyle name="好_行政（人员）_不含人员经费系数_19全县一般支 4" xfId="39228"/>
    <cellStyle name="好_行政（人员）_不含人员经费系数_19全县一般支 5" xfId="39229"/>
    <cellStyle name="好_行政（人员）_不含人员经费系数_19全县一般支 6" xfId="39230"/>
    <cellStyle name="好_行政（人员）_不含人员经费系数_19全县一般支 7" xfId="39231"/>
    <cellStyle name="好_行政（人员）_不含人员经费系数_19全县一般支 8" xfId="39232"/>
    <cellStyle name="好_行政（人员）_不含人员经费系数_19全县一般支 9" xfId="39233"/>
    <cellStyle name="好_行政（人员）_不含人员经费系数_Sheet3" xfId="39234"/>
    <cellStyle name="好_行政（人员）_不含人员经费系数_Sheet3 10" xfId="39235"/>
    <cellStyle name="好_行政（人员）_不含人员经费系数_Sheet3 11" xfId="39236"/>
    <cellStyle name="好_行政（人员）_不含人员经费系数_Sheet3 12" xfId="39237"/>
    <cellStyle name="好_行政（人员）_不含人员经费系数_Sheet3 13" xfId="39238"/>
    <cellStyle name="好_行政（人员）_不含人员经费系数_Sheet3 14" xfId="39239"/>
    <cellStyle name="好_行政（人员）_不含人员经费系数_Sheet3 15" xfId="39240"/>
    <cellStyle name="好_行政（人员）_不含人员经费系数_Sheet3 16" xfId="39241"/>
    <cellStyle name="好_行政（人员）_不含人员经费系数_Sheet3 17" xfId="39242"/>
    <cellStyle name="好_行政（人员）_不含人员经费系数_Sheet3 18" xfId="39243"/>
    <cellStyle name="好_行政（人员）_不含人员经费系数_Sheet3 2" xfId="39244"/>
    <cellStyle name="好_行政（人员）_不含人员经费系数_Sheet3 3" xfId="39245"/>
    <cellStyle name="好_行政（人员）_不含人员经费系数_Sheet3 4" xfId="39246"/>
    <cellStyle name="好_行政（人员）_不含人员经费系数_Sheet3 5" xfId="39247"/>
    <cellStyle name="好_行政（人员）_不含人员经费系数_Sheet3 6" xfId="39248"/>
    <cellStyle name="好_行政（人员）_不含人员经费系数_Sheet3 7" xfId="39249"/>
    <cellStyle name="好_行政（人员）_不含人员经费系数_Sheet3 8" xfId="39250"/>
    <cellStyle name="好_行政（人员）_不含人员经费系数_Sheet3 9" xfId="39251"/>
    <cellStyle name="好_行政（人员）_不含人员经费系数_古塔" xfId="39252"/>
    <cellStyle name="好_行政（人员）_不含人员经费系数_义县" xfId="39253"/>
    <cellStyle name="好_行政（人员）_古塔" xfId="39254"/>
    <cellStyle name="好_行政（人员）_民生政策最低支出需求" xfId="39255"/>
    <cellStyle name="好_行政（人员）_民生政策最低支出需求_19基金转移支付表" xfId="39256"/>
    <cellStyle name="好_行政（人员）_民生政策最低支出需求_19基金转移支付表 10" xfId="39257"/>
    <cellStyle name="好_行政（人员）_民生政策最低支出需求_19基金转移支付表 11" xfId="39258"/>
    <cellStyle name="好_行政（人员）_民生政策最低支出需求_19基金转移支付表 12" xfId="39259"/>
    <cellStyle name="好_行政（人员）_民生政策最低支出需求_19基金转移支付表 13" xfId="39260"/>
    <cellStyle name="好_行政（人员）_民生政策最低支出需求_19基金转移支付表 14" xfId="39261"/>
    <cellStyle name="好_行政（人员）_民生政策最低支出需求_19基金转移支付表 15" xfId="39262"/>
    <cellStyle name="好_行政（人员）_民生政策最低支出需求_19基金转移支付表 16" xfId="39263"/>
    <cellStyle name="好_行政（人员）_民生政策最低支出需求_19基金转移支付表 17" xfId="39264"/>
    <cellStyle name="好_行政（人员）_民生政策最低支出需求_19基金转移支付表 18" xfId="39265"/>
    <cellStyle name="好_行政（人员）_民生政策最低支出需求_19基金转移支付表 2" xfId="39266"/>
    <cellStyle name="好_行政（人员）_民生政策最低支出需求_19基金转移支付表 3" xfId="39267"/>
    <cellStyle name="好_行政（人员）_民生政策最低支出需求_19基金转移支付表 4" xfId="39268"/>
    <cellStyle name="好_行政（人员）_民生政策最低支出需求_19基金转移支付表 5" xfId="39269"/>
    <cellStyle name="好_行政（人员）_民生政策最低支出需求_19基金转移支付表 6" xfId="39270"/>
    <cellStyle name="好_行政（人员）_民生政策最低支出需求_19基金转移支付表 7" xfId="39271"/>
    <cellStyle name="好_行政（人员）_民生政策最低支出需求_19基金转移支付表 8" xfId="39272"/>
    <cellStyle name="好_行政（人员）_民生政策最低支出需求_19基金转移支付表 9" xfId="39273"/>
    <cellStyle name="好_行政（人员）_民生政策最低支出需求_19全县一般支" xfId="39274"/>
    <cellStyle name="好_行政（人员）_民生政策最低支出需求_19全县一般支 10" xfId="39275"/>
    <cellStyle name="好_行政（人员）_民生政策最低支出需求_19全县一般支 11" xfId="39276"/>
    <cellStyle name="好_行政（人员）_民生政策最低支出需求_19全县一般支 12" xfId="39277"/>
    <cellStyle name="好_行政（人员）_民生政策最低支出需求_19全县一般支 13" xfId="39278"/>
    <cellStyle name="好_行政（人员）_民生政策最低支出需求_19全县一般支 14" xfId="39279"/>
    <cellStyle name="好_行政（人员）_民生政策最低支出需求_19全县一般支 15" xfId="39280"/>
    <cellStyle name="好_行政（人员）_民生政策最低支出需求_19全县一般支 16" xfId="39281"/>
    <cellStyle name="好_行政（人员）_民生政策最低支出需求_19全县一般支 17" xfId="39282"/>
    <cellStyle name="好_行政（人员）_民生政策最低支出需求_19全县一般支 18" xfId="39283"/>
    <cellStyle name="好_行政（人员）_民生政策最低支出需求_19全县一般支 2" xfId="39284"/>
    <cellStyle name="好_行政（人员）_民生政策最低支出需求_19全县一般支 3" xfId="39285"/>
    <cellStyle name="好_行政（人员）_民生政策最低支出需求_19全县一般支 4" xfId="39286"/>
    <cellStyle name="好_行政（人员）_民生政策最低支出需求_19全县一般支 5" xfId="39287"/>
    <cellStyle name="好_行政（人员）_民生政策最低支出需求_19全县一般支 6" xfId="39288"/>
    <cellStyle name="好_行政（人员）_民生政策最低支出需求_19全县一般支 7" xfId="39289"/>
    <cellStyle name="好_行政（人员）_民生政策最低支出需求_19全县一般支 8" xfId="39290"/>
    <cellStyle name="好_行政（人员）_民生政策最低支出需求_19全县一般支 9" xfId="39291"/>
    <cellStyle name="好_行政（人员）_民生政策最低支出需求_Sheet3" xfId="39292"/>
    <cellStyle name="好_行政（人员）_民生政策最低支出需求_Sheet3 10" xfId="39293"/>
    <cellStyle name="好_行政（人员）_民生政策最低支出需求_Sheet3 11" xfId="39294"/>
    <cellStyle name="好_行政（人员）_民生政策最低支出需求_Sheet3 12" xfId="39295"/>
    <cellStyle name="好_行政（人员）_民生政策最低支出需求_Sheet3 13" xfId="39296"/>
    <cellStyle name="好_行政（人员）_民生政策最低支出需求_Sheet3 14" xfId="39297"/>
    <cellStyle name="好_行政（人员）_民生政策最低支出需求_Sheet3 15" xfId="39298"/>
    <cellStyle name="好_行政（人员）_民生政策最低支出需求_Sheet3 16" xfId="39299"/>
    <cellStyle name="好_行政（人员）_民生政策最低支出需求_Sheet3 17" xfId="39300"/>
    <cellStyle name="好_行政（人员）_民生政策最低支出需求_Sheet3 18" xfId="39301"/>
    <cellStyle name="好_行政（人员）_民生政策最低支出需求_Sheet3 2" xfId="39302"/>
    <cellStyle name="好_行政（人员）_民生政策最低支出需求_Sheet3 3" xfId="39303"/>
    <cellStyle name="好_行政（人员）_民生政策最低支出需求_Sheet3 4" xfId="39304"/>
    <cellStyle name="好_行政（人员）_民生政策最低支出需求_Sheet3 5" xfId="39305"/>
    <cellStyle name="好_行政（人员）_民生政策最低支出需求_Sheet3 6" xfId="39306"/>
    <cellStyle name="好_行政（人员）_民生政策最低支出需求_Sheet3 7" xfId="39307"/>
    <cellStyle name="好_行政（人员）_民生政策最低支出需求_Sheet3 8" xfId="39308"/>
    <cellStyle name="好_行政（人员）_民生政策最低支出需求_Sheet3 9" xfId="39309"/>
    <cellStyle name="好_行政（人员）_民生政策最低支出需求_古塔" xfId="39310"/>
    <cellStyle name="好_行政（人员）_民生政策最低支出需求_义县" xfId="39311"/>
    <cellStyle name="好_行政（人员）_县市旗测算-新科目（含人口规模效应）" xfId="39312"/>
    <cellStyle name="好_行政（人员）_县市旗测算-新科目（含人口规模效应）_19基金转移支付表" xfId="39313"/>
    <cellStyle name="好_行政（人员）_县市旗测算-新科目（含人口规模效应）_19基金转移支付表 10" xfId="39314"/>
    <cellStyle name="好_行政（人员）_县市旗测算-新科目（含人口规模效应）_19基金转移支付表 11" xfId="39315"/>
    <cellStyle name="好_行政（人员）_县市旗测算-新科目（含人口规模效应）_19基金转移支付表 12" xfId="39316"/>
    <cellStyle name="好_行政（人员）_县市旗测算-新科目（含人口规模效应）_19基金转移支付表 13" xfId="39317"/>
    <cellStyle name="好_行政（人员）_县市旗测算-新科目（含人口规模效应）_19基金转移支付表 14" xfId="39318"/>
    <cellStyle name="好_行政（人员）_县市旗测算-新科目（含人口规模效应）_19基金转移支付表 15" xfId="39319"/>
    <cellStyle name="好_行政（人员）_县市旗测算-新科目（含人口规模效应）_19基金转移支付表 16" xfId="39320"/>
    <cellStyle name="好_行政（人员）_县市旗测算-新科目（含人口规模效应）_19基金转移支付表 17" xfId="39321"/>
    <cellStyle name="好_行政（人员）_县市旗测算-新科目（含人口规模效应）_19基金转移支付表 18" xfId="39322"/>
    <cellStyle name="好_行政（人员）_县市旗测算-新科目（含人口规模效应）_19基金转移支付表 2" xfId="39323"/>
    <cellStyle name="好_行政（人员）_县市旗测算-新科目（含人口规模效应）_19基金转移支付表 3" xfId="39324"/>
    <cellStyle name="好_行政（人员）_县市旗测算-新科目（含人口规模效应）_19基金转移支付表 4" xfId="39325"/>
    <cellStyle name="好_行政（人员）_县市旗测算-新科目（含人口规模效应）_19基金转移支付表 5" xfId="39326"/>
    <cellStyle name="好_行政（人员）_县市旗测算-新科目（含人口规模效应）_19基金转移支付表 6" xfId="39327"/>
    <cellStyle name="好_行政（人员）_县市旗测算-新科目（含人口规模效应）_19基金转移支付表 7" xfId="39328"/>
    <cellStyle name="好_行政（人员）_县市旗测算-新科目（含人口规模效应）_19基金转移支付表 8" xfId="39329"/>
    <cellStyle name="好_行政（人员）_县市旗测算-新科目（含人口规模效应）_19基金转移支付表 9" xfId="39330"/>
    <cellStyle name="好_行政（人员）_县市旗测算-新科目（含人口规模效应）_19全县一般支" xfId="39331"/>
    <cellStyle name="好_行政（人员）_县市旗测算-新科目（含人口规模效应）_19全县一般支 10" xfId="39332"/>
    <cellStyle name="好_行政（人员）_县市旗测算-新科目（含人口规模效应）_19全县一般支 11" xfId="39333"/>
    <cellStyle name="好_行政（人员）_县市旗测算-新科目（含人口规模效应）_19全县一般支 12" xfId="39334"/>
    <cellStyle name="好_行政（人员）_县市旗测算-新科目（含人口规模效应）_19全县一般支 13" xfId="39335"/>
    <cellStyle name="好_行政（人员）_县市旗测算-新科目（含人口规模效应）_19全县一般支 14" xfId="39336"/>
    <cellStyle name="好_行政（人员）_县市旗测算-新科目（含人口规模效应）_19全县一般支 15" xfId="39337"/>
    <cellStyle name="好_行政（人员）_县市旗测算-新科目（含人口规模效应）_19全县一般支 16" xfId="39338"/>
    <cellStyle name="好_行政（人员）_县市旗测算-新科目（含人口规模效应）_19全县一般支 17" xfId="39339"/>
    <cellStyle name="好_行政（人员）_县市旗测算-新科目（含人口规模效应）_19全县一般支 18" xfId="39340"/>
    <cellStyle name="好_行政（人员）_县市旗测算-新科目（含人口规模效应）_19全县一般支 2" xfId="39341"/>
    <cellStyle name="好_行政（人员）_县市旗测算-新科目（含人口规模效应）_19全县一般支 3" xfId="39342"/>
    <cellStyle name="好_行政（人员）_县市旗测算-新科目（含人口规模效应）_19全县一般支 4" xfId="39343"/>
    <cellStyle name="好_行政（人员）_县市旗测算-新科目（含人口规模效应）_19全县一般支 5" xfId="39344"/>
    <cellStyle name="好_行政（人员）_县市旗测算-新科目（含人口规模效应）_19全县一般支 6" xfId="39345"/>
    <cellStyle name="好_行政（人员）_县市旗测算-新科目（含人口规模效应）_19全县一般支 7" xfId="39346"/>
    <cellStyle name="好_行政（人员）_县市旗测算-新科目（含人口规模效应）_19全县一般支 8" xfId="39347"/>
    <cellStyle name="好_行政（人员）_县市旗测算-新科目（含人口规模效应）_19全县一般支 9" xfId="39348"/>
    <cellStyle name="好_行政（人员）_县市旗测算-新科目（含人口规模效应）_Sheet3" xfId="39349"/>
    <cellStyle name="好_行政（人员）_县市旗测算-新科目（含人口规模效应）_Sheet3 10" xfId="39350"/>
    <cellStyle name="好_行政（人员）_县市旗测算-新科目（含人口规模效应）_Sheet3 11" xfId="39351"/>
    <cellStyle name="好_行政（人员）_县市旗测算-新科目（含人口规模效应）_Sheet3 12" xfId="39352"/>
    <cellStyle name="好_行政（人员）_县市旗测算-新科目（含人口规模效应）_Sheet3 13" xfId="39353"/>
    <cellStyle name="好_行政（人员）_县市旗测算-新科目（含人口规模效应）_Sheet3 14" xfId="39354"/>
    <cellStyle name="好_行政（人员）_县市旗测算-新科目（含人口规模效应）_Sheet3 15" xfId="39355"/>
    <cellStyle name="好_行政（人员）_县市旗测算-新科目（含人口规模效应）_Sheet3 16" xfId="39356"/>
    <cellStyle name="好_行政（人员）_县市旗测算-新科目（含人口规模效应）_Sheet3 17" xfId="39357"/>
    <cellStyle name="好_行政（人员）_县市旗测算-新科目（含人口规模效应）_Sheet3 18" xfId="39358"/>
    <cellStyle name="好_行政（人员）_县市旗测算-新科目（含人口规模效应）_Sheet3 2" xfId="39359"/>
    <cellStyle name="好_行政（人员）_县市旗测算-新科目（含人口规模效应）_Sheet3 3" xfId="39360"/>
    <cellStyle name="好_行政（人员）_县市旗测算-新科目（含人口规模效应）_Sheet3 4" xfId="39361"/>
    <cellStyle name="好_行政（人员）_县市旗测算-新科目（含人口规模效应）_Sheet3 5" xfId="39362"/>
    <cellStyle name="好_行政（人员）_县市旗测算-新科目（含人口规模效应）_Sheet3 6" xfId="39363"/>
    <cellStyle name="好_行政（人员）_县市旗测算-新科目（含人口规模效应）_Sheet3 7" xfId="39364"/>
    <cellStyle name="好_行政（人员）_县市旗测算-新科目（含人口规模效应）_Sheet3 8" xfId="39365"/>
    <cellStyle name="好_行政（人员）_县市旗测算-新科目（含人口规模效应）_Sheet3 9" xfId="39366"/>
    <cellStyle name="好_行政（人员）_县市旗测算-新科目（含人口规模效应）_古塔" xfId="39367"/>
    <cellStyle name="好_行政（人员）_县市旗测算-新科目（含人口规模效应）_义县" xfId="39368"/>
    <cellStyle name="好_行政（人员）_义县" xfId="39369"/>
    <cellStyle name="好_行政公检法测算" xfId="39370"/>
    <cellStyle name="好_行政公检法测算_19基金转移支付表" xfId="39371"/>
    <cellStyle name="好_行政公检法测算_19基金转移支付表 10" xfId="39372"/>
    <cellStyle name="好_行政公检法测算_19基金转移支付表 11" xfId="39373"/>
    <cellStyle name="好_行政公检法测算_19基金转移支付表 12" xfId="39374"/>
    <cellStyle name="好_行政公检法测算_19基金转移支付表 13" xfId="39375"/>
    <cellStyle name="好_行政公检法测算_19基金转移支付表 14" xfId="39376"/>
    <cellStyle name="好_行政公检法测算_19基金转移支付表 15" xfId="39377"/>
    <cellStyle name="好_行政公检法测算_19基金转移支付表 16" xfId="39378"/>
    <cellStyle name="好_行政公检法测算_19基金转移支付表 17" xfId="39379"/>
    <cellStyle name="好_行政公检法测算_19基金转移支付表 18" xfId="39380"/>
    <cellStyle name="好_行政公检法测算_19基金转移支付表 2" xfId="39381"/>
    <cellStyle name="好_行政公检法测算_19基金转移支付表 3" xfId="39382"/>
    <cellStyle name="好_行政公检法测算_19基金转移支付表 4" xfId="39383"/>
    <cellStyle name="好_行政公检法测算_19基金转移支付表 5" xfId="39384"/>
    <cellStyle name="好_行政公检法测算_19基金转移支付表 6" xfId="39385"/>
    <cellStyle name="好_行政公检法测算_19基金转移支付表 7" xfId="39386"/>
    <cellStyle name="好_行政公检法测算_19基金转移支付表 8" xfId="39387"/>
    <cellStyle name="好_行政公检法测算_19基金转移支付表 9" xfId="39388"/>
    <cellStyle name="好_行政公检法测算_19全县一般支" xfId="39389"/>
    <cellStyle name="好_行政公检法测算_19全县一般支 10" xfId="39390"/>
    <cellStyle name="好_行政公检法测算_19全县一般支 11" xfId="39391"/>
    <cellStyle name="好_行政公检法测算_19全县一般支 12" xfId="39392"/>
    <cellStyle name="好_行政公检法测算_19全县一般支 13" xfId="39393"/>
    <cellStyle name="好_行政公检法测算_19全县一般支 14" xfId="39394"/>
    <cellStyle name="好_行政公检法测算_19全县一般支 15" xfId="39395"/>
    <cellStyle name="好_行政公检法测算_19全县一般支 16" xfId="39396"/>
    <cellStyle name="好_行政公检法测算_19全县一般支 17" xfId="39397"/>
    <cellStyle name="好_行政公检法测算_19全县一般支 18" xfId="39398"/>
    <cellStyle name="好_行政公检法测算_19全县一般支 2" xfId="39399"/>
    <cellStyle name="好_行政公检法测算_19全县一般支 3" xfId="39400"/>
    <cellStyle name="好_行政公检法测算_19全县一般支 4" xfId="39401"/>
    <cellStyle name="好_行政公检法测算_19全县一般支 5" xfId="39402"/>
    <cellStyle name="好_行政公检法测算_19全县一般支 6" xfId="39403"/>
    <cellStyle name="好_行政公检法测算_19全县一般支 7" xfId="39404"/>
    <cellStyle name="好_行政公检法测算_19全县一般支 8" xfId="39405"/>
    <cellStyle name="好_行政公检法测算_19全县一般支 9" xfId="39406"/>
    <cellStyle name="好_行政公检法测算_Sheet3" xfId="39407"/>
    <cellStyle name="好_行政公检法测算_Sheet3 10" xfId="39408"/>
    <cellStyle name="好_行政公检法测算_Sheet3 11" xfId="39409"/>
    <cellStyle name="好_行政公检法测算_Sheet3 12" xfId="39410"/>
    <cellStyle name="好_行政公检法测算_Sheet3 13" xfId="39411"/>
    <cellStyle name="好_行政公检法测算_Sheet3 14" xfId="39412"/>
    <cellStyle name="好_行政公检法测算_Sheet3 15" xfId="39413"/>
    <cellStyle name="好_行政公检法测算_Sheet3 16" xfId="39414"/>
    <cellStyle name="好_行政公检法测算_Sheet3 17" xfId="39415"/>
    <cellStyle name="好_行政公检法测算_Sheet3 18" xfId="39416"/>
    <cellStyle name="好_行政公检法测算_Sheet3 2" xfId="39417"/>
    <cellStyle name="好_行政公检法测算_Sheet3 3" xfId="39418"/>
    <cellStyle name="好_行政公检法测算_Sheet3 4" xfId="39419"/>
    <cellStyle name="好_行政公检法测算_Sheet3 5" xfId="39420"/>
    <cellStyle name="好_行政公检法测算_Sheet3 6" xfId="39421"/>
    <cellStyle name="好_行政公检法测算_Sheet3 7" xfId="39422"/>
    <cellStyle name="好_行政公检法测算_Sheet3 8" xfId="39423"/>
    <cellStyle name="好_行政公检法测算_Sheet3 9" xfId="39424"/>
    <cellStyle name="好_行政公检法测算_不含人员经费系数" xfId="39425"/>
    <cellStyle name="好_行政公检法测算_不含人员经费系数_19基金转移支付表" xfId="39426"/>
    <cellStyle name="好_行政公检法测算_不含人员经费系数_19基金转移支付表 10" xfId="39427"/>
    <cellStyle name="好_行政公检法测算_不含人员经费系数_19基金转移支付表 11" xfId="39428"/>
    <cellStyle name="好_行政公检法测算_不含人员经费系数_19基金转移支付表 12" xfId="39429"/>
    <cellStyle name="好_行政公检法测算_不含人员经费系数_19基金转移支付表 13" xfId="39430"/>
    <cellStyle name="好_行政公检法测算_不含人员经费系数_19基金转移支付表 14" xfId="39431"/>
    <cellStyle name="好_行政公检法测算_不含人员经费系数_19基金转移支付表 15" xfId="39432"/>
    <cellStyle name="好_行政公检法测算_不含人员经费系数_19基金转移支付表 16" xfId="39433"/>
    <cellStyle name="好_行政公检法测算_不含人员经费系数_19基金转移支付表 17" xfId="39434"/>
    <cellStyle name="好_行政公检法测算_不含人员经费系数_19基金转移支付表 18" xfId="39435"/>
    <cellStyle name="好_行政公检法测算_不含人员经费系数_19基金转移支付表 2" xfId="39436"/>
    <cellStyle name="好_行政公检法测算_不含人员经费系数_19基金转移支付表 3" xfId="39437"/>
    <cellStyle name="好_行政公检法测算_不含人员经费系数_19基金转移支付表 4" xfId="39438"/>
    <cellStyle name="好_行政公检法测算_不含人员经费系数_19基金转移支付表 5" xfId="39439"/>
    <cellStyle name="好_行政公检法测算_不含人员经费系数_19基金转移支付表 6" xfId="39440"/>
    <cellStyle name="好_行政公检法测算_不含人员经费系数_19基金转移支付表 7" xfId="39441"/>
    <cellStyle name="好_行政公检法测算_不含人员经费系数_19基金转移支付表 8" xfId="39442"/>
    <cellStyle name="好_行政公检法测算_不含人员经费系数_19基金转移支付表 9" xfId="39443"/>
    <cellStyle name="好_行政公检法测算_不含人员经费系数_19全县一般支" xfId="39444"/>
    <cellStyle name="好_行政公检法测算_不含人员经费系数_19全县一般支 10" xfId="39445"/>
    <cellStyle name="好_行政公检法测算_不含人员经费系数_19全县一般支 11" xfId="39446"/>
    <cellStyle name="好_行政公检法测算_不含人员经费系数_19全县一般支 12" xfId="39447"/>
    <cellStyle name="好_行政公检法测算_不含人员经费系数_19全县一般支 13" xfId="39448"/>
    <cellStyle name="好_行政公检法测算_不含人员经费系数_19全县一般支 14" xfId="39449"/>
    <cellStyle name="好_行政公检法测算_不含人员经费系数_19全县一般支 15" xfId="39450"/>
    <cellStyle name="好_行政公检法测算_不含人员经费系数_19全县一般支 16" xfId="39451"/>
    <cellStyle name="好_行政公检法测算_不含人员经费系数_19全县一般支 17" xfId="39452"/>
    <cellStyle name="好_行政公检法测算_不含人员经费系数_19全县一般支 18" xfId="39453"/>
    <cellStyle name="好_行政公检法测算_不含人员经费系数_19全县一般支 2" xfId="39454"/>
    <cellStyle name="好_行政公检法测算_不含人员经费系数_19全县一般支 3" xfId="39455"/>
    <cellStyle name="好_行政公检法测算_不含人员经费系数_19全县一般支 4" xfId="39456"/>
    <cellStyle name="好_行政公检法测算_不含人员经费系数_19全县一般支 5" xfId="39457"/>
    <cellStyle name="好_行政公检法测算_不含人员经费系数_19全县一般支 6" xfId="39458"/>
    <cellStyle name="好_行政公检法测算_不含人员经费系数_19全县一般支 7" xfId="39459"/>
    <cellStyle name="好_行政公检法测算_不含人员经费系数_19全县一般支 8" xfId="39460"/>
    <cellStyle name="好_行政公检法测算_不含人员经费系数_19全县一般支 9" xfId="39461"/>
    <cellStyle name="好_行政公检法测算_不含人员经费系数_Sheet3" xfId="39462"/>
    <cellStyle name="好_行政公检法测算_不含人员经费系数_Sheet3 10" xfId="39463"/>
    <cellStyle name="好_行政公检法测算_不含人员经费系数_Sheet3 11" xfId="39464"/>
    <cellStyle name="好_行政公检法测算_不含人员经费系数_Sheet3 12" xfId="39465"/>
    <cellStyle name="好_行政公检法测算_不含人员经费系数_Sheet3 13" xfId="39466"/>
    <cellStyle name="好_行政公检法测算_不含人员经费系数_Sheet3 14" xfId="39467"/>
    <cellStyle name="好_行政公检法测算_不含人员经费系数_Sheet3 15" xfId="39468"/>
    <cellStyle name="好_行政公检法测算_不含人员经费系数_Sheet3 16" xfId="39469"/>
    <cellStyle name="好_行政公检法测算_不含人员经费系数_Sheet3 17" xfId="39470"/>
    <cellStyle name="好_行政公检法测算_不含人员经费系数_Sheet3 18" xfId="39471"/>
    <cellStyle name="好_行政公检法测算_不含人员经费系数_Sheet3 2" xfId="39472"/>
    <cellStyle name="好_行政公检法测算_不含人员经费系数_Sheet3 3" xfId="39473"/>
    <cellStyle name="好_行政公检法测算_不含人员经费系数_Sheet3 4" xfId="39474"/>
    <cellStyle name="好_行政公检法测算_不含人员经费系数_Sheet3 5" xfId="39475"/>
    <cellStyle name="好_行政公检法测算_不含人员经费系数_Sheet3 6" xfId="39476"/>
    <cellStyle name="好_行政公检法测算_不含人员经费系数_Sheet3 7" xfId="39477"/>
    <cellStyle name="好_行政公检法测算_不含人员经费系数_Sheet3 8" xfId="39478"/>
    <cellStyle name="好_行政公检法测算_不含人员经费系数_Sheet3 9" xfId="39479"/>
    <cellStyle name="好_行政公检法测算_不含人员经费系数_古塔" xfId="39480"/>
    <cellStyle name="好_行政公检法测算_不含人员经费系数_义县" xfId="39481"/>
    <cellStyle name="好_行政公检法测算_古塔" xfId="39482"/>
    <cellStyle name="好_行政公检法测算_民生政策最低支出需求" xfId="39483"/>
    <cellStyle name="好_行政公检法测算_民生政策最低支出需求_19基金转移支付表" xfId="39484"/>
    <cellStyle name="好_行政公检法测算_民生政策最低支出需求_19基金转移支付表 10" xfId="39485"/>
    <cellStyle name="好_行政公检法测算_民生政策最低支出需求_19基金转移支付表 11" xfId="39486"/>
    <cellStyle name="好_行政公检法测算_民生政策最低支出需求_19基金转移支付表 12" xfId="39487"/>
    <cellStyle name="好_行政公检法测算_民生政策最低支出需求_19基金转移支付表 13" xfId="39488"/>
    <cellStyle name="好_行政公检法测算_民生政策最低支出需求_19基金转移支付表 14" xfId="39489"/>
    <cellStyle name="好_行政公检法测算_民生政策最低支出需求_19基金转移支付表 15" xfId="39490"/>
    <cellStyle name="好_行政公检法测算_民生政策最低支出需求_19基金转移支付表 16" xfId="39491"/>
    <cellStyle name="好_行政公检法测算_民生政策最低支出需求_19基金转移支付表 17" xfId="39492"/>
    <cellStyle name="好_行政公检法测算_民生政策最低支出需求_19基金转移支付表 18" xfId="39493"/>
    <cellStyle name="好_行政公检法测算_民生政策最低支出需求_19基金转移支付表 2" xfId="39494"/>
    <cellStyle name="好_行政公检法测算_民生政策最低支出需求_19基金转移支付表 3" xfId="39495"/>
    <cellStyle name="好_行政公检法测算_民生政策最低支出需求_19基金转移支付表 4" xfId="39496"/>
    <cellStyle name="好_行政公检法测算_民生政策最低支出需求_19基金转移支付表 5" xfId="39497"/>
    <cellStyle name="好_行政公检法测算_民生政策最低支出需求_19基金转移支付表 6" xfId="39498"/>
    <cellStyle name="好_行政公检法测算_民生政策最低支出需求_19基金转移支付表 7" xfId="39499"/>
    <cellStyle name="好_行政公检法测算_民生政策最低支出需求_19基金转移支付表 8" xfId="39500"/>
    <cellStyle name="好_行政公检法测算_民生政策最低支出需求_19基金转移支付表 9" xfId="39501"/>
    <cellStyle name="好_行政公检法测算_民生政策最低支出需求_19全县一般支" xfId="39502"/>
    <cellStyle name="好_行政公检法测算_民生政策最低支出需求_19全县一般支 10" xfId="39503"/>
    <cellStyle name="好_行政公检法测算_民生政策最低支出需求_19全县一般支 11" xfId="39504"/>
    <cellStyle name="好_行政公检法测算_民生政策最低支出需求_19全县一般支 12" xfId="39505"/>
    <cellStyle name="好_行政公检法测算_民生政策最低支出需求_19全县一般支 13" xfId="39506"/>
    <cellStyle name="好_行政公检法测算_民生政策最低支出需求_19全县一般支 14" xfId="39507"/>
    <cellStyle name="好_行政公检法测算_民生政策最低支出需求_19全县一般支 15" xfId="39508"/>
    <cellStyle name="好_行政公检法测算_民生政策最低支出需求_19全县一般支 16" xfId="39509"/>
    <cellStyle name="好_行政公检法测算_民生政策最低支出需求_19全县一般支 17" xfId="39510"/>
    <cellStyle name="好_行政公检法测算_民生政策最低支出需求_19全县一般支 18" xfId="39511"/>
    <cellStyle name="好_行政公检法测算_民生政策最低支出需求_19全县一般支 2" xfId="39512"/>
    <cellStyle name="好_行政公检法测算_民生政策最低支出需求_19全县一般支 3" xfId="39513"/>
    <cellStyle name="好_行政公检法测算_民生政策最低支出需求_19全县一般支 4" xfId="39514"/>
    <cellStyle name="好_行政公检法测算_民生政策最低支出需求_19全县一般支 5" xfId="39515"/>
    <cellStyle name="好_行政公检法测算_民生政策最低支出需求_19全县一般支 6" xfId="39516"/>
    <cellStyle name="好_行政公检法测算_民生政策最低支出需求_19全县一般支 7" xfId="39517"/>
    <cellStyle name="好_行政公检法测算_民生政策最低支出需求_19全县一般支 8" xfId="39518"/>
    <cellStyle name="好_行政公检法测算_民生政策最低支出需求_19全县一般支 9" xfId="39519"/>
    <cellStyle name="好_行政公检法测算_民生政策最低支出需求_Sheet3" xfId="39520"/>
    <cellStyle name="好_行政公检法测算_民生政策最低支出需求_Sheet3 10" xfId="39521"/>
    <cellStyle name="好_行政公检法测算_民生政策最低支出需求_Sheet3 11" xfId="39522"/>
    <cellStyle name="好_行政公检法测算_民生政策最低支出需求_Sheet3 12" xfId="39523"/>
    <cellStyle name="好_行政公检法测算_民生政策最低支出需求_Sheet3 13" xfId="39524"/>
    <cellStyle name="好_行政公检法测算_民生政策最低支出需求_Sheet3 14" xfId="39525"/>
    <cellStyle name="好_行政公检法测算_民生政策最低支出需求_Sheet3 15" xfId="39526"/>
    <cellStyle name="好_行政公检法测算_民生政策最低支出需求_Sheet3 16" xfId="39527"/>
    <cellStyle name="好_行政公检法测算_民生政策最低支出需求_Sheet3 17" xfId="39528"/>
    <cellStyle name="好_行政公检法测算_民生政策最低支出需求_Sheet3 18" xfId="39529"/>
    <cellStyle name="好_行政公检法测算_民生政策最低支出需求_Sheet3 2" xfId="39530"/>
    <cellStyle name="好_行政公检法测算_民生政策最低支出需求_Sheet3 3" xfId="39531"/>
    <cellStyle name="好_行政公检法测算_民生政策最低支出需求_Sheet3 4" xfId="39532"/>
    <cellStyle name="好_行政公检法测算_民生政策最低支出需求_Sheet3 5" xfId="39533"/>
    <cellStyle name="好_行政公检法测算_民生政策最低支出需求_Sheet3 6" xfId="39534"/>
    <cellStyle name="好_行政公检法测算_民生政策最低支出需求_Sheet3 7" xfId="39535"/>
    <cellStyle name="好_行政公检法测算_民生政策最低支出需求_Sheet3 8" xfId="39536"/>
    <cellStyle name="好_行政公检法测算_民生政策最低支出需求_Sheet3 9" xfId="39537"/>
    <cellStyle name="好_行政公检法测算_民生政策最低支出需求_古塔" xfId="39538"/>
    <cellStyle name="好_行政公检法测算_民生政策最低支出需求_义县" xfId="39539"/>
    <cellStyle name="好_行政公检法测算_县市旗测算-新科目（含人口规模效应）" xfId="39540"/>
    <cellStyle name="好_行政公检法测算_县市旗测算-新科目（含人口规模效应）_19基金转移支付表" xfId="39541"/>
    <cellStyle name="好_行政公检法测算_县市旗测算-新科目（含人口规模效应）_19基金转移支付表 10" xfId="39542"/>
    <cellStyle name="好_行政公检法测算_县市旗测算-新科目（含人口规模效应）_19基金转移支付表 11" xfId="39543"/>
    <cellStyle name="好_行政公检法测算_县市旗测算-新科目（含人口规模效应）_19基金转移支付表 12" xfId="39544"/>
    <cellStyle name="好_行政公检法测算_县市旗测算-新科目（含人口规模效应）_19基金转移支付表 13" xfId="39545"/>
    <cellStyle name="好_行政公检法测算_县市旗测算-新科目（含人口规模效应）_19基金转移支付表 14" xfId="39546"/>
    <cellStyle name="好_行政公检法测算_县市旗测算-新科目（含人口规模效应）_19基金转移支付表 15" xfId="39547"/>
    <cellStyle name="好_行政公检法测算_县市旗测算-新科目（含人口规模效应）_19基金转移支付表 16" xfId="39548"/>
    <cellStyle name="好_行政公检法测算_县市旗测算-新科目（含人口规模效应）_19基金转移支付表 17" xfId="39549"/>
    <cellStyle name="好_行政公检法测算_县市旗测算-新科目（含人口规模效应）_19基金转移支付表 18" xfId="39550"/>
    <cellStyle name="好_行政公检法测算_县市旗测算-新科目（含人口规模效应）_19基金转移支付表 2" xfId="39551"/>
    <cellStyle name="好_行政公检法测算_县市旗测算-新科目（含人口规模效应）_19基金转移支付表 3" xfId="39552"/>
    <cellStyle name="好_行政公检法测算_县市旗测算-新科目（含人口规模效应）_19基金转移支付表 4" xfId="39553"/>
    <cellStyle name="好_行政公检法测算_县市旗测算-新科目（含人口规模效应）_19基金转移支付表 5" xfId="39554"/>
    <cellStyle name="好_行政公检法测算_县市旗测算-新科目（含人口规模效应）_19基金转移支付表 6" xfId="39555"/>
    <cellStyle name="好_行政公检法测算_县市旗测算-新科目（含人口规模效应）_19基金转移支付表 7" xfId="39556"/>
    <cellStyle name="好_行政公检法测算_县市旗测算-新科目（含人口规模效应）_19基金转移支付表 8" xfId="39557"/>
    <cellStyle name="好_行政公检法测算_县市旗测算-新科目（含人口规模效应）_19基金转移支付表 9" xfId="39558"/>
    <cellStyle name="好_行政公检法测算_县市旗测算-新科目（含人口规模效应）_19全县一般支" xfId="39559"/>
    <cellStyle name="好_行政公检法测算_县市旗测算-新科目（含人口规模效应）_19全县一般支 10" xfId="39560"/>
    <cellStyle name="好_行政公检法测算_县市旗测算-新科目（含人口规模效应）_19全县一般支 11" xfId="39561"/>
    <cellStyle name="好_行政公检法测算_县市旗测算-新科目（含人口规模效应）_19全县一般支 12" xfId="39562"/>
    <cellStyle name="好_行政公检法测算_县市旗测算-新科目（含人口规模效应）_19全县一般支 13" xfId="39563"/>
    <cellStyle name="好_行政公检法测算_县市旗测算-新科目（含人口规模效应）_19全县一般支 14" xfId="39564"/>
    <cellStyle name="好_行政公检法测算_县市旗测算-新科目（含人口规模效应）_19全县一般支 15" xfId="39565"/>
    <cellStyle name="好_行政公检法测算_县市旗测算-新科目（含人口规模效应）_19全县一般支 16" xfId="39566"/>
    <cellStyle name="好_行政公检法测算_县市旗测算-新科目（含人口规模效应）_19全县一般支 17" xfId="39567"/>
    <cellStyle name="好_行政公检法测算_县市旗测算-新科目（含人口规模效应）_19全县一般支 18" xfId="39568"/>
    <cellStyle name="好_行政公检法测算_县市旗测算-新科目（含人口规模效应）_19全县一般支 2" xfId="39569"/>
    <cellStyle name="好_行政公检法测算_县市旗测算-新科目（含人口规模效应）_19全县一般支 3" xfId="39570"/>
    <cellStyle name="好_行政公检法测算_县市旗测算-新科目（含人口规模效应）_19全县一般支 4" xfId="39571"/>
    <cellStyle name="好_行政公检法测算_县市旗测算-新科目（含人口规模效应）_19全县一般支 5" xfId="39572"/>
    <cellStyle name="好_行政公检法测算_县市旗测算-新科目（含人口规模效应）_19全县一般支 6" xfId="39573"/>
    <cellStyle name="好_行政公检法测算_县市旗测算-新科目（含人口规模效应）_19全县一般支 7" xfId="39574"/>
    <cellStyle name="好_行政公检法测算_县市旗测算-新科目（含人口规模效应）_19全县一般支 8" xfId="39575"/>
    <cellStyle name="好_行政公检法测算_县市旗测算-新科目（含人口规模效应）_19全县一般支 9" xfId="39576"/>
    <cellStyle name="好_行政公检法测算_县市旗测算-新科目（含人口规模效应）_Sheet3" xfId="39577"/>
    <cellStyle name="好_行政公检法测算_县市旗测算-新科目（含人口规模效应）_Sheet3 10" xfId="39578"/>
    <cellStyle name="好_行政公检法测算_县市旗测算-新科目（含人口规模效应）_Sheet3 11" xfId="39579"/>
    <cellStyle name="好_行政公检法测算_县市旗测算-新科目（含人口规模效应）_Sheet3 12" xfId="39580"/>
    <cellStyle name="好_行政公检法测算_县市旗测算-新科目（含人口规模效应）_Sheet3 13" xfId="39581"/>
    <cellStyle name="好_行政公检法测算_县市旗测算-新科目（含人口规模效应）_Sheet3 14" xfId="39582"/>
    <cellStyle name="好_行政公检法测算_县市旗测算-新科目（含人口规模效应）_Sheet3 15" xfId="39583"/>
    <cellStyle name="好_行政公检法测算_县市旗测算-新科目（含人口规模效应）_Sheet3 16" xfId="39584"/>
    <cellStyle name="好_行政公检法测算_县市旗测算-新科目（含人口规模效应）_Sheet3 17" xfId="39585"/>
    <cellStyle name="好_行政公检法测算_县市旗测算-新科目（含人口规模效应）_Sheet3 18" xfId="39586"/>
    <cellStyle name="好_行政公检法测算_县市旗测算-新科目（含人口规模效应）_Sheet3 2" xfId="39587"/>
    <cellStyle name="好_行政公检法测算_县市旗测算-新科目（含人口规模效应）_Sheet3 3" xfId="39588"/>
    <cellStyle name="好_行政公检法测算_县市旗测算-新科目（含人口规模效应）_Sheet3 4" xfId="39589"/>
    <cellStyle name="好_行政公检法测算_县市旗测算-新科目（含人口规模效应）_Sheet3 5" xfId="39590"/>
    <cellStyle name="好_行政公检法测算_县市旗测算-新科目（含人口规模效应）_Sheet3 6" xfId="39591"/>
    <cellStyle name="好_行政公检法测算_县市旗测算-新科目（含人口规模效应）_Sheet3 7" xfId="39592"/>
    <cellStyle name="好_行政公检法测算_县市旗测算-新科目（含人口规模效应）_Sheet3 8" xfId="39593"/>
    <cellStyle name="好_行政公检法测算_县市旗测算-新科目（含人口规模效应）_Sheet3 9" xfId="39594"/>
    <cellStyle name="好_行政公检法测算_县市旗测算-新科目（含人口规模效应）_古塔" xfId="39595"/>
    <cellStyle name="好_行政公检法测算_县市旗测算-新科目（含人口规模效应）_义县" xfId="39596"/>
    <cellStyle name="好_行政公检法测算_义县" xfId="39597"/>
    <cellStyle name="好_一般预算平衡表" xfId="39598"/>
    <cellStyle name="好_一般预算平衡表_19基金转移支付表" xfId="39599"/>
    <cellStyle name="好_一般预算平衡表_19基金转移支付表 10" xfId="39600"/>
    <cellStyle name="好_一般预算平衡表_19基金转移支付表 11" xfId="39601"/>
    <cellStyle name="好_一般预算平衡表_19基金转移支付表 12" xfId="39602"/>
    <cellStyle name="好_一般预算平衡表_19基金转移支付表 13" xfId="39603"/>
    <cellStyle name="好_一般预算平衡表_19基金转移支付表 14" xfId="39604"/>
    <cellStyle name="好_一般预算平衡表_19基金转移支付表 15" xfId="39605"/>
    <cellStyle name="好_一般预算平衡表_19基金转移支付表 16" xfId="39606"/>
    <cellStyle name="好_一般预算平衡表_19基金转移支付表 17" xfId="39607"/>
    <cellStyle name="好_一般预算平衡表_19基金转移支付表 18" xfId="39608"/>
    <cellStyle name="好_一般预算平衡表_19基金转移支付表 2" xfId="39609"/>
    <cellStyle name="好_一般预算平衡表_19基金转移支付表 3" xfId="39610"/>
    <cellStyle name="好_一般预算平衡表_19基金转移支付表 4" xfId="39611"/>
    <cellStyle name="好_一般预算平衡表_19基金转移支付表 5" xfId="39612"/>
    <cellStyle name="好_一般预算平衡表_19基金转移支付表 6" xfId="39613"/>
    <cellStyle name="好_一般预算平衡表_19基金转移支付表 7" xfId="39614"/>
    <cellStyle name="好_一般预算平衡表_19基金转移支付表 8" xfId="39615"/>
    <cellStyle name="好_一般预算平衡表_19基金转移支付表 9" xfId="39616"/>
    <cellStyle name="好_一般预算平衡表_19全县一般支" xfId="39617"/>
    <cellStyle name="好_一般预算平衡表_19全县一般支 10" xfId="39618"/>
    <cellStyle name="好_一般预算平衡表_19全县一般支 11" xfId="39619"/>
    <cellStyle name="好_一般预算平衡表_19全县一般支 12" xfId="39620"/>
    <cellStyle name="好_一般预算平衡表_19全县一般支 13" xfId="39621"/>
    <cellStyle name="好_一般预算平衡表_19全县一般支 14" xfId="39622"/>
    <cellStyle name="好_一般预算平衡表_19全县一般支 15" xfId="39623"/>
    <cellStyle name="好_一般预算平衡表_19全县一般支 16" xfId="39624"/>
    <cellStyle name="好_一般预算平衡表_19全县一般支 17" xfId="39625"/>
    <cellStyle name="好_一般预算平衡表_19全县一般支 18" xfId="39626"/>
    <cellStyle name="好_一般预算平衡表_19全县一般支 2" xfId="39627"/>
    <cellStyle name="好_一般预算平衡表_19全县一般支 3" xfId="39628"/>
    <cellStyle name="好_一般预算平衡表_19全县一般支 4" xfId="39629"/>
    <cellStyle name="好_一般预算平衡表_19全县一般支 5" xfId="39630"/>
    <cellStyle name="好_一般预算平衡表_19全县一般支 6" xfId="39631"/>
    <cellStyle name="好_一般预算平衡表_19全县一般支 7" xfId="39632"/>
    <cellStyle name="好_一般预算平衡表_19全县一般支 8" xfId="39633"/>
    <cellStyle name="好_一般预算平衡表_19全县一般支 9" xfId="39634"/>
    <cellStyle name="好_一般预算平衡表_Sheet3" xfId="39635"/>
    <cellStyle name="好_一般预算平衡表_Sheet3 10" xfId="39636"/>
    <cellStyle name="好_一般预算平衡表_Sheet3 11" xfId="39637"/>
    <cellStyle name="好_一般预算平衡表_Sheet3 12" xfId="39638"/>
    <cellStyle name="好_一般预算平衡表_Sheet3 13" xfId="39639"/>
    <cellStyle name="好_一般预算平衡表_Sheet3 14" xfId="39640"/>
    <cellStyle name="好_一般预算平衡表_Sheet3 15" xfId="39641"/>
    <cellStyle name="好_一般预算平衡表_Sheet3 16" xfId="39642"/>
    <cellStyle name="好_一般预算平衡表_Sheet3 17" xfId="39643"/>
    <cellStyle name="好_一般预算平衡表_Sheet3 18" xfId="39644"/>
    <cellStyle name="好_一般预算平衡表_Sheet3 2" xfId="39645"/>
    <cellStyle name="好_一般预算平衡表_Sheet3 3" xfId="39646"/>
    <cellStyle name="好_一般预算平衡表_Sheet3 4" xfId="39647"/>
    <cellStyle name="好_一般预算平衡表_Sheet3 5" xfId="39648"/>
    <cellStyle name="好_一般预算平衡表_Sheet3 6" xfId="39649"/>
    <cellStyle name="好_一般预算平衡表_Sheet3 7" xfId="39650"/>
    <cellStyle name="好_一般预算平衡表_Sheet3 8" xfId="39651"/>
    <cellStyle name="好_一般预算平衡表_Sheet3 9" xfId="39652"/>
    <cellStyle name="好_一般预算平衡表_古塔" xfId="39653"/>
    <cellStyle name="好_一般预算平衡表_义县" xfId="39654"/>
    <cellStyle name="好_一般预算支出口径剔除表" xfId="39655"/>
    <cellStyle name="好_一般预算支出口径剔除表_19全县一般支" xfId="39656"/>
    <cellStyle name="好_一般预算支出口径剔除表_19全县一般支 10" xfId="39657"/>
    <cellStyle name="好_一般预算支出口径剔除表_19全县一般支 11" xfId="39658"/>
    <cellStyle name="好_一般预算支出口径剔除表_19全县一般支 12" xfId="39659"/>
    <cellStyle name="好_一般预算支出口径剔除表_19全县一般支 13" xfId="39660"/>
    <cellStyle name="好_一般预算支出口径剔除表_19全县一般支 14" xfId="39661"/>
    <cellStyle name="好_一般预算支出口径剔除表_19全县一般支 15" xfId="39662"/>
    <cellStyle name="好_一般预算支出口径剔除表_19全县一般支 16" xfId="39663"/>
    <cellStyle name="好_一般预算支出口径剔除表_19全县一般支 17" xfId="39664"/>
    <cellStyle name="好_一般预算支出口径剔除表_19全县一般支 18" xfId="39665"/>
    <cellStyle name="好_一般预算支出口径剔除表_19全县一般支 2" xfId="39666"/>
    <cellStyle name="好_一般预算支出口径剔除表_19全县一般支 3" xfId="39667"/>
    <cellStyle name="好_一般预算支出口径剔除表_19全县一般支 4" xfId="39668"/>
    <cellStyle name="好_一般预算支出口径剔除表_19全县一般支 5" xfId="39669"/>
    <cellStyle name="好_一般预算支出口径剔除表_19全县一般支 6" xfId="39670"/>
    <cellStyle name="好_一般预算支出口径剔除表_19全县一般支 7" xfId="39671"/>
    <cellStyle name="好_一般预算支出口径剔除表_19全县一般支 8" xfId="39672"/>
    <cellStyle name="好_一般预算支出口径剔除表_19全县一般支 9" xfId="39673"/>
    <cellStyle name="好_一般预算支出口径剔除表_Sheet3" xfId="39674"/>
    <cellStyle name="好_一般预算支出口径剔除表_Sheet3 10" xfId="39675"/>
    <cellStyle name="好_一般预算支出口径剔除表_Sheet3 11" xfId="39676"/>
    <cellStyle name="好_一般预算支出口径剔除表_Sheet3 12" xfId="39677"/>
    <cellStyle name="好_一般预算支出口径剔除表_Sheet3 13" xfId="39678"/>
    <cellStyle name="好_一般预算支出口径剔除表_Sheet3 14" xfId="39679"/>
    <cellStyle name="好_一般预算支出口径剔除表_Sheet3 15" xfId="39680"/>
    <cellStyle name="好_一般预算支出口径剔除表_Sheet3 16" xfId="39681"/>
    <cellStyle name="好_一般预算支出口径剔除表_Sheet3 17" xfId="39682"/>
    <cellStyle name="好_一般预算支出口径剔除表_Sheet3 18" xfId="39683"/>
    <cellStyle name="好_一般预算支出口径剔除表_Sheet3 2" xfId="39684"/>
    <cellStyle name="好_一般预算支出口径剔除表_Sheet3 3" xfId="39685"/>
    <cellStyle name="好_一般预算支出口径剔除表_Sheet3 4" xfId="39686"/>
    <cellStyle name="好_一般预算支出口径剔除表_Sheet3 5" xfId="39687"/>
    <cellStyle name="好_一般预算支出口径剔除表_Sheet3 6" xfId="39688"/>
    <cellStyle name="好_一般预算支出口径剔除表_Sheet3 7" xfId="39689"/>
    <cellStyle name="好_一般预算支出口径剔除表_Sheet3 8" xfId="39690"/>
    <cellStyle name="好_一般预算支出口径剔除表_Sheet3 9" xfId="39691"/>
    <cellStyle name="好_一般预算支出口径剔除表_古塔" xfId="39692"/>
    <cellStyle name="好_一般预算支出口径剔除表_义县" xfId="39693"/>
    <cellStyle name="好_义县" xfId="39694"/>
    <cellStyle name="好_云南 缺口县区测算(地方填报)" xfId="39695"/>
    <cellStyle name="好_云南 缺口县区测算(地方填报)_19全县一般支" xfId="39696"/>
    <cellStyle name="好_云南 缺口县区测算(地方填报)_19全县一般支 10" xfId="39697"/>
    <cellStyle name="好_云南 缺口县区测算(地方填报)_19全县一般支 11" xfId="39698"/>
    <cellStyle name="好_云南 缺口县区测算(地方填报)_19全县一般支 12" xfId="39699"/>
    <cellStyle name="好_云南 缺口县区测算(地方填报)_19全县一般支 13" xfId="39700"/>
    <cellStyle name="好_云南 缺口县区测算(地方填报)_19全县一般支 14" xfId="39701"/>
    <cellStyle name="好_云南 缺口县区测算(地方填报)_19全县一般支 15" xfId="39702"/>
    <cellStyle name="好_云南 缺口县区测算(地方填报)_19全县一般支 16" xfId="39703"/>
    <cellStyle name="好_云南 缺口县区测算(地方填报)_19全县一般支 17" xfId="39704"/>
    <cellStyle name="好_云南 缺口县区测算(地方填报)_19全县一般支 18" xfId="39705"/>
    <cellStyle name="好_云南 缺口县区测算(地方填报)_19全县一般支 2" xfId="39706"/>
    <cellStyle name="好_云南 缺口县区测算(地方填报)_19全县一般支 3" xfId="39707"/>
    <cellStyle name="好_云南 缺口县区测算(地方填报)_19全县一般支 4" xfId="39708"/>
    <cellStyle name="好_云南 缺口县区测算(地方填报)_19全县一般支 5" xfId="39709"/>
    <cellStyle name="好_云南 缺口县区测算(地方填报)_19全县一般支 6" xfId="39710"/>
    <cellStyle name="好_云南 缺口县区测算(地方填报)_19全县一般支 7" xfId="39711"/>
    <cellStyle name="好_云南 缺口县区测算(地方填报)_19全县一般支 8" xfId="39712"/>
    <cellStyle name="好_云南 缺口县区测算(地方填报)_19全县一般支 9" xfId="39713"/>
    <cellStyle name="好_云南 缺口县区测算(地方填报)_Sheet3" xfId="39714"/>
    <cellStyle name="好_云南 缺口县区测算(地方填报)_Sheet3 10" xfId="39715"/>
    <cellStyle name="好_云南 缺口县区测算(地方填报)_Sheet3 11" xfId="39716"/>
    <cellStyle name="好_云南 缺口县区测算(地方填报)_Sheet3 12" xfId="39717"/>
    <cellStyle name="好_云南 缺口县区测算(地方填报)_Sheet3 13" xfId="39718"/>
    <cellStyle name="好_云南 缺口县区测算(地方填报)_Sheet3 14" xfId="39719"/>
    <cellStyle name="好_云南 缺口县区测算(地方填报)_Sheet3 15" xfId="39720"/>
    <cellStyle name="好_云南 缺口县区测算(地方填报)_Sheet3 16" xfId="39721"/>
    <cellStyle name="好_云南 缺口县区测算(地方填报)_Sheet3 17" xfId="39722"/>
    <cellStyle name="好_云南 缺口县区测算(地方填报)_Sheet3 18" xfId="39723"/>
    <cellStyle name="好_云南 缺口县区测算(地方填报)_Sheet3 2" xfId="39724"/>
    <cellStyle name="好_云南 缺口县区测算(地方填报)_Sheet3 3" xfId="39725"/>
    <cellStyle name="好_云南 缺口县区测算(地方填报)_Sheet3 4" xfId="39726"/>
    <cellStyle name="好_云南 缺口县区测算(地方填报)_Sheet3 5" xfId="39727"/>
    <cellStyle name="好_云南 缺口县区测算(地方填报)_Sheet3 6" xfId="39728"/>
    <cellStyle name="好_云南 缺口县区测算(地方填报)_Sheet3 7" xfId="39729"/>
    <cellStyle name="好_云南 缺口县区测算(地方填报)_Sheet3 8" xfId="39730"/>
    <cellStyle name="好_云南 缺口县区测算(地方填报)_Sheet3 9" xfId="39731"/>
    <cellStyle name="好_云南 缺口县区测算(地方填报)_古塔" xfId="39732"/>
    <cellStyle name="好_云南 缺口县区测算(地方填报)_义县" xfId="39733"/>
    <cellStyle name="好_云南省2008年转移支付测算——州市本级考核部分及政策性测算" xfId="39734"/>
    <cellStyle name="好_云南省2008年转移支付测算——州市本级考核部分及政策性测算_19全县一般支" xfId="39735"/>
    <cellStyle name="好_云南省2008年转移支付测算——州市本级考核部分及政策性测算_19全县一般支 10" xfId="39736"/>
    <cellStyle name="好_云南省2008年转移支付测算——州市本级考核部分及政策性测算_19全县一般支 11" xfId="39737"/>
    <cellStyle name="好_云南省2008年转移支付测算——州市本级考核部分及政策性测算_19全县一般支 12" xfId="39738"/>
    <cellStyle name="好_云南省2008年转移支付测算——州市本级考核部分及政策性测算_19全县一般支 13" xfId="39739"/>
    <cellStyle name="好_云南省2008年转移支付测算——州市本级考核部分及政策性测算_19全县一般支 14" xfId="39740"/>
    <cellStyle name="好_云南省2008年转移支付测算——州市本级考核部分及政策性测算_19全县一般支 15" xfId="39741"/>
    <cellStyle name="好_云南省2008年转移支付测算——州市本级考核部分及政策性测算_19全县一般支 16" xfId="39742"/>
    <cellStyle name="好_云南省2008年转移支付测算——州市本级考核部分及政策性测算_19全县一般支 17" xfId="39743"/>
    <cellStyle name="好_云南省2008年转移支付测算——州市本级考核部分及政策性测算_19全县一般支 18" xfId="39744"/>
    <cellStyle name="好_云南省2008年转移支付测算——州市本级考核部分及政策性测算_19全县一般支 2" xfId="39745"/>
    <cellStyle name="好_云南省2008年转移支付测算——州市本级考核部分及政策性测算_19全县一般支 3" xfId="39746"/>
    <cellStyle name="好_云南省2008年转移支付测算——州市本级考核部分及政策性测算_19全县一般支 4" xfId="39747"/>
    <cellStyle name="好_云南省2008年转移支付测算——州市本级考核部分及政策性测算_19全县一般支 5" xfId="39748"/>
    <cellStyle name="好_云南省2008年转移支付测算——州市本级考核部分及政策性测算_19全县一般支 6" xfId="39749"/>
    <cellStyle name="好_云南省2008年转移支付测算——州市本级考核部分及政策性测算_19全县一般支 7" xfId="39750"/>
    <cellStyle name="好_云南省2008年转移支付测算——州市本级考核部分及政策性测算_19全县一般支 8" xfId="39751"/>
    <cellStyle name="好_云南省2008年转移支付测算——州市本级考核部分及政策性测算_19全县一般支 9" xfId="39752"/>
    <cellStyle name="好_云南省2008年转移支付测算——州市本级考核部分及政策性测算_Sheet3" xfId="39753"/>
    <cellStyle name="好_云南省2008年转移支付测算——州市本级考核部分及政策性测算_Sheet3 10" xfId="39754"/>
    <cellStyle name="好_云南省2008年转移支付测算——州市本级考核部分及政策性测算_Sheet3 11" xfId="39755"/>
    <cellStyle name="好_云南省2008年转移支付测算——州市本级考核部分及政策性测算_Sheet3 12" xfId="39756"/>
    <cellStyle name="好_云南省2008年转移支付测算——州市本级考核部分及政策性测算_Sheet3 13" xfId="39757"/>
    <cellStyle name="好_云南省2008年转移支付测算——州市本级考核部分及政策性测算_Sheet3 14" xfId="39758"/>
    <cellStyle name="好_云南省2008年转移支付测算——州市本级考核部分及政策性测算_Sheet3 15" xfId="39759"/>
    <cellStyle name="好_云南省2008年转移支付测算——州市本级考核部分及政策性测算_Sheet3 16" xfId="39760"/>
    <cellStyle name="好_云南省2008年转移支付测算——州市本级考核部分及政策性测算_Sheet3 17" xfId="39761"/>
    <cellStyle name="好_云南省2008年转移支付测算——州市本级考核部分及政策性测算_Sheet3 18" xfId="39762"/>
    <cellStyle name="好_云南省2008年转移支付测算——州市本级考核部分及政策性测算_Sheet3 2" xfId="39763"/>
    <cellStyle name="好_云南省2008年转移支付测算——州市本级考核部分及政策性测算_Sheet3 3" xfId="39764"/>
    <cellStyle name="好_云南省2008年转移支付测算——州市本级考核部分及政策性测算_Sheet3 4" xfId="39765"/>
    <cellStyle name="好_云南省2008年转移支付测算——州市本级考核部分及政策性测算_Sheet3 5" xfId="39766"/>
    <cellStyle name="好_云南省2008年转移支付测算——州市本级考核部分及政策性测算_Sheet3 6" xfId="39767"/>
    <cellStyle name="好_云南省2008年转移支付测算——州市本级考核部分及政策性测算_Sheet3 7" xfId="39768"/>
    <cellStyle name="好_云南省2008年转移支付测算——州市本级考核部分及政策性测算_Sheet3 8" xfId="39769"/>
    <cellStyle name="好_云南省2008年转移支付测算——州市本级考核部分及政策性测算_Sheet3 9" xfId="39770"/>
    <cellStyle name="好_云南省2008年转移支付测算——州市本级考核部分及政策性测算_古塔" xfId="39771"/>
    <cellStyle name="好_云南省2008年转移支付测算——州市本级考核部分及政策性测算_义县" xfId="39772"/>
    <cellStyle name="好_支出（当年财力）" xfId="39773"/>
    <cellStyle name="好_支出（当年财力）_19全县一般支" xfId="39774"/>
    <cellStyle name="好_支出（当年财力）_19全县一般支 10" xfId="39775"/>
    <cellStyle name="好_支出（当年财力）_19全县一般支 11" xfId="39776"/>
    <cellStyle name="好_支出（当年财力）_19全县一般支 12" xfId="39777"/>
    <cellStyle name="好_支出（当年财力）_19全县一般支 13" xfId="39778"/>
    <cellStyle name="好_支出（当年财力）_19全县一般支 14" xfId="39779"/>
    <cellStyle name="好_支出（当年财力）_19全县一般支 15" xfId="39780"/>
    <cellStyle name="好_支出（当年财力）_19全县一般支 16" xfId="39781"/>
    <cellStyle name="好_支出（当年财力）_19全县一般支 17" xfId="39782"/>
    <cellStyle name="好_支出（当年财力）_19全县一般支 18" xfId="39783"/>
    <cellStyle name="好_支出（当年财力）_19全县一般支 2" xfId="39784"/>
    <cellStyle name="好_支出（当年财力）_19全县一般支 3" xfId="39785"/>
    <cellStyle name="好_支出（当年财力）_19全县一般支 4" xfId="39786"/>
    <cellStyle name="好_支出（当年财力）_19全县一般支 5" xfId="39787"/>
    <cellStyle name="好_支出（当年财力）_19全县一般支 6" xfId="39788"/>
    <cellStyle name="好_支出（当年财力）_19全县一般支 7" xfId="39789"/>
    <cellStyle name="好_支出（当年财力）_19全县一般支 8" xfId="39790"/>
    <cellStyle name="好_支出（当年财力）_19全县一般支 9" xfId="39791"/>
    <cellStyle name="好_支出（当年财力）_Sheet3" xfId="39792"/>
    <cellStyle name="好_支出（当年财力）_Sheet3 10" xfId="39793"/>
    <cellStyle name="好_支出（当年财力）_Sheet3 11" xfId="39794"/>
    <cellStyle name="好_支出（当年财力）_Sheet3 12" xfId="39795"/>
    <cellStyle name="好_支出（当年财力）_Sheet3 13" xfId="39796"/>
    <cellStyle name="好_支出（当年财力）_Sheet3 14" xfId="39797"/>
    <cellStyle name="好_支出（当年财力）_Sheet3 15" xfId="39798"/>
    <cellStyle name="好_支出（当年财力）_Sheet3 16" xfId="39799"/>
    <cellStyle name="好_支出（当年财力）_Sheet3 17" xfId="39800"/>
    <cellStyle name="好_支出（当年财力）_Sheet3 18" xfId="39801"/>
    <cellStyle name="好_支出（当年财力）_Sheet3 2" xfId="39802"/>
    <cellStyle name="好_支出（当年财力）_Sheet3 3" xfId="39803"/>
    <cellStyle name="好_支出（当年财力）_Sheet3 4" xfId="39804"/>
    <cellStyle name="好_支出（当年财力）_Sheet3 5" xfId="39805"/>
    <cellStyle name="好_支出（当年财力）_Sheet3 6" xfId="39806"/>
    <cellStyle name="好_支出（当年财力）_Sheet3 7" xfId="39807"/>
    <cellStyle name="好_支出（当年财力）_Sheet3 8" xfId="39808"/>
    <cellStyle name="好_支出（当年财力）_Sheet3 9" xfId="39809"/>
    <cellStyle name="好_支出（当年财力）_古塔" xfId="39810"/>
    <cellStyle name="好_支出（当年财力）_义县" xfId="39811"/>
    <cellStyle name="好_重点民生支出需求测算表社保（农村低保）081112" xfId="39812"/>
    <cellStyle name="好_重点民生支出需求测算表社保（农村低保）081112 10" xfId="39813"/>
    <cellStyle name="好_重点民生支出需求测算表社保（农村低保）081112 11" xfId="39814"/>
    <cellStyle name="好_重点民生支出需求测算表社保（农村低保）081112 12" xfId="39815"/>
    <cellStyle name="好_重点民生支出需求测算表社保（农村低保）081112 13" xfId="39816"/>
    <cellStyle name="好_重点民生支出需求测算表社保（农村低保）081112 14" xfId="39817"/>
    <cellStyle name="好_重点民生支出需求测算表社保（农村低保）081112 15" xfId="39818"/>
    <cellStyle name="好_重点民生支出需求测算表社保（农村低保）081112 16" xfId="39819"/>
    <cellStyle name="好_重点民生支出需求测算表社保（农村低保）081112 17" xfId="39820"/>
    <cellStyle name="好_重点民生支出需求测算表社保（农村低保）081112 18" xfId="39821"/>
    <cellStyle name="好_重点民生支出需求测算表社保（农村低保）081112 19" xfId="39822"/>
    <cellStyle name="好_重点民生支出需求测算表社保（农村低保）081112 2" xfId="39823"/>
    <cellStyle name="好_重点民生支出需求测算表社保（农村低保）081112 20" xfId="39824"/>
    <cellStyle name="好_重点民生支出需求测算表社保（农村低保）081112 3" xfId="39825"/>
    <cellStyle name="好_重点民生支出需求测算表社保（农村低保）081112 4" xfId="39826"/>
    <cellStyle name="好_重点民生支出需求测算表社保（农村低保）081112 5" xfId="39827"/>
    <cellStyle name="好_重点民生支出需求测算表社保（农村低保）081112 6" xfId="39828"/>
    <cellStyle name="好_重点民生支出需求测算表社保（农村低保）081112 7" xfId="39829"/>
    <cellStyle name="好_重点民生支出需求测算表社保（农村低保）081112 8" xfId="39830"/>
    <cellStyle name="好_重点民生支出需求测算表社保（农村低保）081112 9" xfId="39831"/>
    <cellStyle name="好_重点民生支出需求测算表社保（农村低保）081112_19全县一般支" xfId="39832"/>
    <cellStyle name="好_重点民生支出需求测算表社保（农村低保）081112_19全县一般支 10" xfId="39833"/>
    <cellStyle name="好_重点民生支出需求测算表社保（农村低保）081112_19全县一般支 11" xfId="39834"/>
    <cellStyle name="好_重点民生支出需求测算表社保（农村低保）081112_19全县一般支 12" xfId="39835"/>
    <cellStyle name="好_重点民生支出需求测算表社保（农村低保）081112_19全县一般支 13" xfId="39836"/>
    <cellStyle name="好_重点民生支出需求测算表社保（农村低保）081112_19全县一般支 14" xfId="39837"/>
    <cellStyle name="好_重点民生支出需求测算表社保（农村低保）081112_19全县一般支 15" xfId="39838"/>
    <cellStyle name="好_重点民生支出需求测算表社保（农村低保）081112_19全县一般支 16" xfId="39839"/>
    <cellStyle name="好_重点民生支出需求测算表社保（农村低保）081112_19全县一般支 17" xfId="39840"/>
    <cellStyle name="好_重点民生支出需求测算表社保（农村低保）081112_19全县一般支 18" xfId="39841"/>
    <cellStyle name="好_重点民生支出需求测算表社保（农村低保）081112_19全县一般支 19" xfId="39842"/>
    <cellStyle name="好_重点民生支出需求测算表社保（农村低保）081112_19全县一般支 2" xfId="39843"/>
    <cellStyle name="好_重点民生支出需求测算表社保（农村低保）081112_19全县一般支 20" xfId="39844"/>
    <cellStyle name="好_重点民生支出需求测算表社保（农村低保）081112_19全县一般支 3" xfId="39845"/>
    <cellStyle name="好_重点民生支出需求测算表社保（农村低保）081112_19全县一般支 4" xfId="39846"/>
    <cellStyle name="好_重点民生支出需求测算表社保（农村低保）081112_19全县一般支 5" xfId="39847"/>
    <cellStyle name="好_重点民生支出需求测算表社保（农村低保）081112_19全县一般支 6" xfId="39848"/>
    <cellStyle name="好_重点民生支出需求测算表社保（农村低保）081112_19全县一般支 7" xfId="39849"/>
    <cellStyle name="好_重点民生支出需求测算表社保（农村低保）081112_19全县一般支 8" xfId="39850"/>
    <cellStyle name="好_重点民生支出需求测算表社保（农村低保）081112_19全县一般支 9" xfId="39851"/>
    <cellStyle name="好_重点民生支出需求测算表社保（农村低保）081112_Sheet3" xfId="39852"/>
    <cellStyle name="好_重点民生支出需求测算表社保（农村低保）081112_Sheet3 10" xfId="39853"/>
    <cellStyle name="好_重点民生支出需求测算表社保（农村低保）081112_Sheet3 11" xfId="39854"/>
    <cellStyle name="好_重点民生支出需求测算表社保（农村低保）081112_Sheet3 12" xfId="39855"/>
    <cellStyle name="好_重点民生支出需求测算表社保（农村低保）081112_Sheet3 13" xfId="39856"/>
    <cellStyle name="好_重点民生支出需求测算表社保（农村低保）081112_Sheet3 14" xfId="39857"/>
    <cellStyle name="好_重点民生支出需求测算表社保（农村低保）081112_Sheet3 15" xfId="39858"/>
    <cellStyle name="好_重点民生支出需求测算表社保（农村低保）081112_Sheet3 16" xfId="39859"/>
    <cellStyle name="好_重点民生支出需求测算表社保（农村低保）081112_Sheet3 17" xfId="39860"/>
    <cellStyle name="好_重点民生支出需求测算表社保（农村低保）081112_Sheet3 18" xfId="39861"/>
    <cellStyle name="好_重点民生支出需求测算表社保（农村低保）081112_Sheet3 19" xfId="39862"/>
    <cellStyle name="好_重点民生支出需求测算表社保（农村低保）081112_Sheet3 2" xfId="39863"/>
    <cellStyle name="好_重点民生支出需求测算表社保（农村低保）081112_Sheet3 20" xfId="39864"/>
    <cellStyle name="好_重点民生支出需求测算表社保（农村低保）081112_Sheet3 3" xfId="39865"/>
    <cellStyle name="好_重点民生支出需求测算表社保（农村低保）081112_Sheet3 4" xfId="39866"/>
    <cellStyle name="好_重点民生支出需求测算表社保（农村低保）081112_Sheet3 5" xfId="39867"/>
    <cellStyle name="好_重点民生支出需求测算表社保（农村低保）081112_Sheet3 6" xfId="39868"/>
    <cellStyle name="好_重点民生支出需求测算表社保（农村低保）081112_Sheet3 7" xfId="39869"/>
    <cellStyle name="好_重点民生支出需求测算表社保（农村低保）081112_Sheet3 8" xfId="39870"/>
    <cellStyle name="好_重点民生支出需求测算表社保（农村低保）081112_Sheet3 9" xfId="39871"/>
    <cellStyle name="好_重点民生支出需求测算表社保（农村低保）081112_古塔" xfId="39872"/>
    <cellStyle name="好_重点民生支出需求测算表社保（农村低保）081112_古塔 10" xfId="39873"/>
    <cellStyle name="好_重点民生支出需求测算表社保（农村低保）081112_古塔 11" xfId="39874"/>
    <cellStyle name="好_重点民生支出需求测算表社保（农村低保）081112_古塔 12" xfId="39875"/>
    <cellStyle name="好_重点民生支出需求测算表社保（农村低保）081112_古塔 13" xfId="39876"/>
    <cellStyle name="好_重点民生支出需求测算表社保（农村低保）081112_古塔 14" xfId="39877"/>
    <cellStyle name="好_重点民生支出需求测算表社保（农村低保）081112_古塔 15" xfId="39878"/>
    <cellStyle name="好_重点民生支出需求测算表社保（农村低保）081112_古塔 16" xfId="39879"/>
    <cellStyle name="好_重点民生支出需求测算表社保（农村低保）081112_古塔 17" xfId="39880"/>
    <cellStyle name="好_重点民生支出需求测算表社保（农村低保）081112_古塔 18" xfId="39881"/>
    <cellStyle name="好_重点民生支出需求测算表社保（农村低保）081112_古塔 19" xfId="39882"/>
    <cellStyle name="好_重点民生支出需求测算表社保（农村低保）081112_古塔 2" xfId="39883"/>
    <cellStyle name="好_重点民生支出需求测算表社保（农村低保）081112_古塔 20" xfId="39884"/>
    <cellStyle name="好_重点民生支出需求测算表社保（农村低保）081112_古塔 3" xfId="39885"/>
    <cellStyle name="好_重点民生支出需求测算表社保（农村低保）081112_古塔 4" xfId="39886"/>
    <cellStyle name="好_重点民生支出需求测算表社保（农村低保）081112_古塔 5" xfId="39887"/>
    <cellStyle name="好_重点民生支出需求测算表社保（农村低保）081112_古塔 6" xfId="39888"/>
    <cellStyle name="好_重点民生支出需求测算表社保（农村低保）081112_古塔 7" xfId="39889"/>
    <cellStyle name="好_重点民生支出需求测算表社保（农村低保）081112_古塔 8" xfId="39890"/>
    <cellStyle name="好_重点民生支出需求测算表社保（农村低保）081112_古塔 9" xfId="39891"/>
    <cellStyle name="好_重点民生支出需求测算表社保（农村低保）081112_义县" xfId="39892"/>
    <cellStyle name="好_重点民生支出需求测算表社保（农村低保）081112_义县 10" xfId="39893"/>
    <cellStyle name="好_重点民生支出需求测算表社保（农村低保）081112_义县 11" xfId="39894"/>
    <cellStyle name="好_重点民生支出需求测算表社保（农村低保）081112_义县 12" xfId="39895"/>
    <cellStyle name="好_重点民生支出需求测算表社保（农村低保）081112_义县 13" xfId="39896"/>
    <cellStyle name="好_重点民生支出需求测算表社保（农村低保）081112_义县 14" xfId="39897"/>
    <cellStyle name="好_重点民生支出需求测算表社保（农村低保）081112_义县 15" xfId="39898"/>
    <cellStyle name="好_重点民生支出需求测算表社保（农村低保）081112_义县 16" xfId="39899"/>
    <cellStyle name="好_重点民生支出需求测算表社保（农村低保）081112_义县 17" xfId="39900"/>
    <cellStyle name="好_重点民生支出需求测算表社保（农村低保）081112_义县 18" xfId="39901"/>
    <cellStyle name="好_重点民生支出需求测算表社保（农村低保）081112_义县 19" xfId="39902"/>
    <cellStyle name="好_重点民生支出需求测算表社保（农村低保）081112_义县 2" xfId="39903"/>
    <cellStyle name="好_重点民生支出需求测算表社保（农村低保）081112_义县 20" xfId="39904"/>
    <cellStyle name="好_重点民生支出需求测算表社保（农村低保）081112_义县 3" xfId="39905"/>
    <cellStyle name="好_重点民生支出需求测算表社保（农村低保）081112_义县 4" xfId="39906"/>
    <cellStyle name="好_重点民生支出需求测算表社保（农村低保）081112_义县 5" xfId="39907"/>
    <cellStyle name="好_重点民生支出需求测算表社保（农村低保）081112_义县 6" xfId="39908"/>
    <cellStyle name="好_重点民生支出需求测算表社保（农村低保）081112_义县 7" xfId="39909"/>
    <cellStyle name="好_重点民生支出需求测算表社保（农村低保）081112_义县 8" xfId="39910"/>
    <cellStyle name="好_重点民生支出需求测算表社保（农村低保）081112_义县 9" xfId="39911"/>
    <cellStyle name="好_自行调整差异系数顺序" xfId="39912"/>
    <cellStyle name="好_自行调整差异系数顺序_19全县一般支" xfId="39913"/>
    <cellStyle name="好_自行调整差异系数顺序_19全县一般支 10" xfId="39914"/>
    <cellStyle name="好_自行调整差异系数顺序_19全县一般支 11" xfId="39915"/>
    <cellStyle name="好_自行调整差异系数顺序_19全县一般支 12" xfId="39916"/>
    <cellStyle name="好_自行调整差异系数顺序_19全县一般支 13" xfId="39917"/>
    <cellStyle name="好_自行调整差异系数顺序_19全县一般支 14" xfId="39918"/>
    <cellStyle name="好_自行调整差异系数顺序_19全县一般支 15" xfId="39919"/>
    <cellStyle name="好_自行调整差异系数顺序_19全县一般支 16" xfId="39920"/>
    <cellStyle name="好_自行调整差异系数顺序_19全县一般支 17" xfId="39921"/>
    <cellStyle name="好_自行调整差异系数顺序_19全县一般支 18" xfId="39922"/>
    <cellStyle name="好_自行调整差异系数顺序_19全县一般支 2" xfId="39923"/>
    <cellStyle name="好_自行调整差异系数顺序_19全县一般支 3" xfId="39924"/>
    <cellStyle name="好_自行调整差异系数顺序_19全县一般支 4" xfId="39925"/>
    <cellStyle name="好_自行调整差异系数顺序_19全县一般支 5" xfId="39926"/>
    <cellStyle name="好_自行调整差异系数顺序_19全县一般支 6" xfId="39927"/>
    <cellStyle name="好_自行调整差异系数顺序_19全县一般支 7" xfId="39928"/>
    <cellStyle name="好_自行调整差异系数顺序_19全县一般支 8" xfId="39929"/>
    <cellStyle name="好_自行调整差异系数顺序_19全县一般支 9" xfId="39930"/>
    <cellStyle name="好_自行调整差异系数顺序_Sheet3" xfId="39931"/>
    <cellStyle name="好_自行调整差异系数顺序_Sheet3 10" xfId="39932"/>
    <cellStyle name="好_自行调整差异系数顺序_Sheet3 11" xfId="39933"/>
    <cellStyle name="好_自行调整差异系数顺序_Sheet3 12" xfId="39934"/>
    <cellStyle name="好_自行调整差异系数顺序_Sheet3 13" xfId="39935"/>
    <cellStyle name="好_自行调整差异系数顺序_Sheet3 14" xfId="39936"/>
    <cellStyle name="好_自行调整差异系数顺序_Sheet3 15" xfId="39937"/>
    <cellStyle name="好_自行调整差异系数顺序_Sheet3 16" xfId="39938"/>
    <cellStyle name="好_自行调整差异系数顺序_Sheet3 17" xfId="39939"/>
    <cellStyle name="好_自行调整差异系数顺序_Sheet3 18" xfId="39940"/>
    <cellStyle name="好_自行调整差异系数顺序_Sheet3 2" xfId="39941"/>
    <cellStyle name="好_自行调整差异系数顺序_Sheet3 3" xfId="39942"/>
    <cellStyle name="好_自行调整差异系数顺序_Sheet3 4" xfId="39943"/>
    <cellStyle name="好_自行调整差异系数顺序_Sheet3 5" xfId="39944"/>
    <cellStyle name="好_自行调整差异系数顺序_Sheet3 6" xfId="39945"/>
    <cellStyle name="好_自行调整差异系数顺序_Sheet3 7" xfId="39946"/>
    <cellStyle name="好_自行调整差异系数顺序_Sheet3 8" xfId="39947"/>
    <cellStyle name="好_自行调整差异系数顺序_Sheet3 9" xfId="39948"/>
    <cellStyle name="好_自行调整差异系数顺序_古塔" xfId="39949"/>
    <cellStyle name="好_自行调整差异系数顺序_义县" xfId="39950"/>
    <cellStyle name="好_总人口" xfId="39951"/>
    <cellStyle name="好_总人口_19全县一般支" xfId="39952"/>
    <cellStyle name="好_总人口_19全县一般支 10" xfId="39953"/>
    <cellStyle name="好_总人口_19全县一般支 11" xfId="39954"/>
    <cellStyle name="好_总人口_19全县一般支 12" xfId="39955"/>
    <cellStyle name="好_总人口_19全县一般支 13" xfId="39956"/>
    <cellStyle name="好_总人口_19全县一般支 14" xfId="39957"/>
    <cellStyle name="好_总人口_19全县一般支 15" xfId="39958"/>
    <cellStyle name="好_总人口_19全县一般支 16" xfId="39959"/>
    <cellStyle name="好_总人口_19全县一般支 17" xfId="39960"/>
    <cellStyle name="好_总人口_19全县一般支 18" xfId="39961"/>
    <cellStyle name="好_总人口_19全县一般支 2" xfId="39962"/>
    <cellStyle name="好_总人口_19全县一般支 3" xfId="39963"/>
    <cellStyle name="好_总人口_19全县一般支 4" xfId="39964"/>
    <cellStyle name="好_总人口_19全县一般支 5" xfId="39965"/>
    <cellStyle name="好_总人口_19全县一般支 6" xfId="39966"/>
    <cellStyle name="好_总人口_19全县一般支 7" xfId="39967"/>
    <cellStyle name="好_总人口_19全县一般支 8" xfId="39968"/>
    <cellStyle name="好_总人口_19全县一般支 9" xfId="39969"/>
    <cellStyle name="好_总人口_Sheet3" xfId="39970"/>
    <cellStyle name="好_总人口_Sheet3 10" xfId="39971"/>
    <cellStyle name="好_总人口_Sheet3 11" xfId="39972"/>
    <cellStyle name="好_总人口_Sheet3 12" xfId="39973"/>
    <cellStyle name="好_总人口_Sheet3 13" xfId="39974"/>
    <cellStyle name="好_总人口_Sheet3 14" xfId="39975"/>
    <cellStyle name="好_总人口_Sheet3 15" xfId="39976"/>
    <cellStyle name="好_总人口_Sheet3 16" xfId="39977"/>
    <cellStyle name="好_总人口_Sheet3 17" xfId="39978"/>
    <cellStyle name="好_总人口_Sheet3 18" xfId="39979"/>
    <cellStyle name="好_总人口_Sheet3 2" xfId="39980"/>
    <cellStyle name="好_总人口_Sheet3 3" xfId="39981"/>
    <cellStyle name="好_总人口_Sheet3 4" xfId="39982"/>
    <cellStyle name="好_总人口_Sheet3 5" xfId="39983"/>
    <cellStyle name="好_总人口_Sheet3 6" xfId="39984"/>
    <cellStyle name="好_总人口_Sheet3 7" xfId="39985"/>
    <cellStyle name="好_总人口_Sheet3 8" xfId="39986"/>
    <cellStyle name="好_总人口_Sheet3 9" xfId="39987"/>
    <cellStyle name="好_总人口_古塔" xfId="39988"/>
    <cellStyle name="好_总人口_义县" xfId="39989"/>
    <cellStyle name="后继超级链接" xfId="39990"/>
    <cellStyle name="后继超链接" xfId="39991"/>
    <cellStyle name="汇总 10" xfId="39992"/>
    <cellStyle name="汇总 10 2" xfId="39993"/>
    <cellStyle name="汇总 10 2 2" xfId="39994"/>
    <cellStyle name="汇总 10 3" xfId="39995"/>
    <cellStyle name="汇总 11" xfId="39996"/>
    <cellStyle name="汇总 11 2" xfId="39997"/>
    <cellStyle name="汇总 11 2 2" xfId="39998"/>
    <cellStyle name="汇总 11 3" xfId="39999"/>
    <cellStyle name="汇总 12" xfId="40000"/>
    <cellStyle name="汇总 12 2" xfId="40001"/>
    <cellStyle name="汇总 12 2 2" xfId="40002"/>
    <cellStyle name="汇总 12 3" xfId="40003"/>
    <cellStyle name="汇总 13" xfId="40004"/>
    <cellStyle name="汇总 13 2" xfId="40005"/>
    <cellStyle name="汇总 13 2 2" xfId="40006"/>
    <cellStyle name="汇总 13 3" xfId="40007"/>
    <cellStyle name="汇总 14" xfId="40008"/>
    <cellStyle name="汇总 14 2" xfId="40009"/>
    <cellStyle name="汇总 14 2 2" xfId="40010"/>
    <cellStyle name="汇总 14 3" xfId="40011"/>
    <cellStyle name="汇总 15" xfId="40012"/>
    <cellStyle name="汇总 15 2" xfId="40013"/>
    <cellStyle name="汇总 15 2 2" xfId="40014"/>
    <cellStyle name="汇总 15 3" xfId="40015"/>
    <cellStyle name="汇总 16" xfId="40016"/>
    <cellStyle name="汇总 16 2" xfId="40017"/>
    <cellStyle name="汇总 16 2 2" xfId="40018"/>
    <cellStyle name="汇总 16 3" xfId="40019"/>
    <cellStyle name="汇总 17" xfId="40020"/>
    <cellStyle name="汇总 17 2" xfId="40021"/>
    <cellStyle name="汇总 17 2 2" xfId="40022"/>
    <cellStyle name="汇总 17 3" xfId="40023"/>
    <cellStyle name="汇总 18" xfId="40024"/>
    <cellStyle name="汇总 18 2" xfId="40025"/>
    <cellStyle name="汇总 18 2 2" xfId="40026"/>
    <cellStyle name="汇总 18 3" xfId="40027"/>
    <cellStyle name="汇总 19" xfId="40028"/>
    <cellStyle name="汇总 19 2" xfId="40029"/>
    <cellStyle name="汇总 19 2 2" xfId="40030"/>
    <cellStyle name="汇总 19 3" xfId="40031"/>
    <cellStyle name="汇总 2" xfId="40032"/>
    <cellStyle name="汇总 2 2" xfId="40033"/>
    <cellStyle name="汇总 2 2 2" xfId="40034"/>
    <cellStyle name="汇总 2 3" xfId="40035"/>
    <cellStyle name="汇总 20" xfId="40036"/>
    <cellStyle name="汇总 20 2" xfId="40037"/>
    <cellStyle name="汇总 20 2 2" xfId="40038"/>
    <cellStyle name="汇总 20 3" xfId="40039"/>
    <cellStyle name="汇总 21" xfId="40040"/>
    <cellStyle name="汇总 21 2" xfId="40041"/>
    <cellStyle name="汇总 21 2 2" xfId="40042"/>
    <cellStyle name="汇总 21 3" xfId="40043"/>
    <cellStyle name="汇总 22" xfId="40044"/>
    <cellStyle name="汇总 22 2" xfId="40045"/>
    <cellStyle name="汇总 22 2 2" xfId="40046"/>
    <cellStyle name="汇总 22 3" xfId="40047"/>
    <cellStyle name="汇总 23" xfId="40048"/>
    <cellStyle name="汇总 24" xfId="40049"/>
    <cellStyle name="汇总 25" xfId="40050"/>
    <cellStyle name="汇总 26" xfId="40051"/>
    <cellStyle name="汇总 27" xfId="40052"/>
    <cellStyle name="汇总 28" xfId="40053"/>
    <cellStyle name="汇总 29" xfId="40054"/>
    <cellStyle name="汇总 3" xfId="40055"/>
    <cellStyle name="汇总 3 2" xfId="40056"/>
    <cellStyle name="汇总 3 2 2" xfId="40057"/>
    <cellStyle name="汇总 3 3" xfId="40058"/>
    <cellStyle name="汇总 30" xfId="40059"/>
    <cellStyle name="汇总 31" xfId="40060"/>
    <cellStyle name="汇总 32" xfId="40061"/>
    <cellStyle name="汇总 33" xfId="40062"/>
    <cellStyle name="汇总 4" xfId="40063"/>
    <cellStyle name="汇总 4 2" xfId="40064"/>
    <cellStyle name="汇总 4 2 2" xfId="40065"/>
    <cellStyle name="汇总 4 3" xfId="40066"/>
    <cellStyle name="汇总 5" xfId="40067"/>
    <cellStyle name="汇总 5 2" xfId="40068"/>
    <cellStyle name="汇总 5 2 2" xfId="40069"/>
    <cellStyle name="汇总 5 3" xfId="40070"/>
    <cellStyle name="汇总 6" xfId="40071"/>
    <cellStyle name="汇总 6 2" xfId="40072"/>
    <cellStyle name="汇总 6 2 2" xfId="40073"/>
    <cellStyle name="汇总 6 3" xfId="40074"/>
    <cellStyle name="汇总 7" xfId="40075"/>
    <cellStyle name="汇总 7 2" xfId="40076"/>
    <cellStyle name="汇总 7 2 2" xfId="40077"/>
    <cellStyle name="汇总 7 3" xfId="40078"/>
    <cellStyle name="汇总 8" xfId="40079"/>
    <cellStyle name="汇总 8 2" xfId="40080"/>
    <cellStyle name="汇总 8 2 2" xfId="40081"/>
    <cellStyle name="汇总 8 3" xfId="40082"/>
    <cellStyle name="汇总 9" xfId="40083"/>
    <cellStyle name="汇总 9 2" xfId="40084"/>
    <cellStyle name="汇总 9 2 2" xfId="40085"/>
    <cellStyle name="汇总 9 3" xfId="40086"/>
    <cellStyle name="计算 10" xfId="40087"/>
    <cellStyle name="计算 10 2" xfId="40088"/>
    <cellStyle name="计算 10 2 2" xfId="40089"/>
    <cellStyle name="计算 10 3" xfId="40090"/>
    <cellStyle name="计算 11" xfId="40091"/>
    <cellStyle name="计算 11 2" xfId="40092"/>
    <cellStyle name="计算 11 2 2" xfId="40093"/>
    <cellStyle name="计算 11 3" xfId="40094"/>
    <cellStyle name="计算 12" xfId="40095"/>
    <cellStyle name="计算 12 2" xfId="40096"/>
    <cellStyle name="计算 12 2 2" xfId="40097"/>
    <cellStyle name="计算 12 3" xfId="40098"/>
    <cellStyle name="计算 13" xfId="40099"/>
    <cellStyle name="计算 13 2" xfId="40100"/>
    <cellStyle name="计算 13 2 2" xfId="40101"/>
    <cellStyle name="计算 13 3" xfId="40102"/>
    <cellStyle name="计算 14" xfId="40103"/>
    <cellStyle name="计算 14 2" xfId="40104"/>
    <cellStyle name="计算 14 2 2" xfId="40105"/>
    <cellStyle name="计算 14 3" xfId="40106"/>
    <cellStyle name="计算 15" xfId="40107"/>
    <cellStyle name="计算 15 2" xfId="40108"/>
    <cellStyle name="计算 15 2 2" xfId="40109"/>
    <cellStyle name="计算 15 3" xfId="40110"/>
    <cellStyle name="计算 16" xfId="40111"/>
    <cellStyle name="计算 16 2" xfId="40112"/>
    <cellStyle name="计算 16 2 2" xfId="40113"/>
    <cellStyle name="计算 16 3" xfId="40114"/>
    <cellStyle name="计算 17" xfId="40115"/>
    <cellStyle name="计算 17 2" xfId="40116"/>
    <cellStyle name="计算 17 2 2" xfId="40117"/>
    <cellStyle name="计算 17 3" xfId="40118"/>
    <cellStyle name="计算 18" xfId="40119"/>
    <cellStyle name="计算 18 2" xfId="40120"/>
    <cellStyle name="计算 18 2 2" xfId="40121"/>
    <cellStyle name="计算 18 3" xfId="40122"/>
    <cellStyle name="计算 19" xfId="40123"/>
    <cellStyle name="计算 19 2" xfId="40124"/>
    <cellStyle name="计算 19 2 2" xfId="40125"/>
    <cellStyle name="计算 19 3" xfId="40126"/>
    <cellStyle name="计算 2" xfId="40127"/>
    <cellStyle name="计算 2 2" xfId="40128"/>
    <cellStyle name="计算 2 2 2" xfId="40129"/>
    <cellStyle name="计算 2 3" xfId="40130"/>
    <cellStyle name="计算 20" xfId="40131"/>
    <cellStyle name="计算 20 2" xfId="40132"/>
    <cellStyle name="计算 20 2 2" xfId="40133"/>
    <cellStyle name="计算 20 3" xfId="40134"/>
    <cellStyle name="计算 21" xfId="40135"/>
    <cellStyle name="计算 21 2" xfId="40136"/>
    <cellStyle name="计算 21 2 2" xfId="40137"/>
    <cellStyle name="计算 21 3" xfId="40138"/>
    <cellStyle name="计算 22" xfId="40139"/>
    <cellStyle name="计算 22 2" xfId="40140"/>
    <cellStyle name="计算 22 2 2" xfId="40141"/>
    <cellStyle name="计算 22 3" xfId="40142"/>
    <cellStyle name="计算 23" xfId="40143"/>
    <cellStyle name="计算 24" xfId="40144"/>
    <cellStyle name="计算 25" xfId="40145"/>
    <cellStyle name="计算 26" xfId="40146"/>
    <cellStyle name="计算 27" xfId="40147"/>
    <cellStyle name="计算 28" xfId="40148"/>
    <cellStyle name="计算 29" xfId="40149"/>
    <cellStyle name="计算 3" xfId="40150"/>
    <cellStyle name="计算 3 2" xfId="40151"/>
    <cellStyle name="计算 3 2 2" xfId="40152"/>
    <cellStyle name="计算 3 3" xfId="40153"/>
    <cellStyle name="计算 30" xfId="40154"/>
    <cellStyle name="计算 31" xfId="40155"/>
    <cellStyle name="计算 32" xfId="40156"/>
    <cellStyle name="计算 33" xfId="40157"/>
    <cellStyle name="计算 4" xfId="40158"/>
    <cellStyle name="计算 4 2" xfId="40159"/>
    <cellStyle name="计算 4 2 2" xfId="40160"/>
    <cellStyle name="计算 4 3" xfId="40161"/>
    <cellStyle name="计算 5" xfId="40162"/>
    <cellStyle name="计算 5 2" xfId="40163"/>
    <cellStyle name="计算 5 2 2" xfId="40164"/>
    <cellStyle name="计算 5 3" xfId="40165"/>
    <cellStyle name="计算 6" xfId="40166"/>
    <cellStyle name="计算 6 2" xfId="40167"/>
    <cellStyle name="计算 6 2 2" xfId="40168"/>
    <cellStyle name="计算 6 3" xfId="40169"/>
    <cellStyle name="计算 7" xfId="40170"/>
    <cellStyle name="计算 7 2" xfId="40171"/>
    <cellStyle name="计算 7 2 2" xfId="40172"/>
    <cellStyle name="计算 7 3" xfId="40173"/>
    <cellStyle name="计算 8" xfId="40174"/>
    <cellStyle name="计算 8 2" xfId="40175"/>
    <cellStyle name="计算 8 2 2" xfId="40176"/>
    <cellStyle name="计算 8 3" xfId="40177"/>
    <cellStyle name="计算 9" xfId="40178"/>
    <cellStyle name="计算 9 2" xfId="40179"/>
    <cellStyle name="计算 9 2 2" xfId="40180"/>
    <cellStyle name="计算 9 3" xfId="40181"/>
    <cellStyle name="检查单元格 10" xfId="40182"/>
    <cellStyle name="检查单元格 11" xfId="40183"/>
    <cellStyle name="检查单元格 12" xfId="40184"/>
    <cellStyle name="检查单元格 13" xfId="40185"/>
    <cellStyle name="检查单元格 14" xfId="40186"/>
    <cellStyle name="检查单元格 15" xfId="40187"/>
    <cellStyle name="检查单元格 16" xfId="40188"/>
    <cellStyle name="检查单元格 17" xfId="40189"/>
    <cellStyle name="检查单元格 18" xfId="40190"/>
    <cellStyle name="检查单元格 19" xfId="40191"/>
    <cellStyle name="检查单元格 2" xfId="40192"/>
    <cellStyle name="检查单元格 20" xfId="40193"/>
    <cellStyle name="检查单元格 21" xfId="40194"/>
    <cellStyle name="检查单元格 22" xfId="40195"/>
    <cellStyle name="检查单元格 23" xfId="40196"/>
    <cellStyle name="检查单元格 24" xfId="40197"/>
    <cellStyle name="检查单元格 25" xfId="40198"/>
    <cellStyle name="检查单元格 26" xfId="40199"/>
    <cellStyle name="检查单元格 27" xfId="40200"/>
    <cellStyle name="检查单元格 28" xfId="40201"/>
    <cellStyle name="检查单元格 29" xfId="40202"/>
    <cellStyle name="检查单元格 3" xfId="40203"/>
    <cellStyle name="检查单元格 30" xfId="40204"/>
    <cellStyle name="检查单元格 31" xfId="40205"/>
    <cellStyle name="检查单元格 32" xfId="40206"/>
    <cellStyle name="检查单元格 33" xfId="40207"/>
    <cellStyle name="检查单元格 4" xfId="40208"/>
    <cellStyle name="检查单元格 5" xfId="40209"/>
    <cellStyle name="检查单元格 6" xfId="40210"/>
    <cellStyle name="检查单元格 7" xfId="40211"/>
    <cellStyle name="检查单元格 8" xfId="40212"/>
    <cellStyle name="检查单元格 9" xfId="40213"/>
    <cellStyle name="解释性文本 10" xfId="40214"/>
    <cellStyle name="解释性文本 11" xfId="40215"/>
    <cellStyle name="解释性文本 12" xfId="40216"/>
    <cellStyle name="解释性文本 13" xfId="40217"/>
    <cellStyle name="解释性文本 14" xfId="40218"/>
    <cellStyle name="解释性文本 15" xfId="40219"/>
    <cellStyle name="解释性文本 16" xfId="40220"/>
    <cellStyle name="解释性文本 17" xfId="40221"/>
    <cellStyle name="解释性文本 18" xfId="40222"/>
    <cellStyle name="解释性文本 19" xfId="40223"/>
    <cellStyle name="解释性文本 2" xfId="40224"/>
    <cellStyle name="解释性文本 20" xfId="40225"/>
    <cellStyle name="解释性文本 21" xfId="40226"/>
    <cellStyle name="解释性文本 22" xfId="40227"/>
    <cellStyle name="解释性文本 23" xfId="40228"/>
    <cellStyle name="解释性文本 24" xfId="40229"/>
    <cellStyle name="解释性文本 25" xfId="40230"/>
    <cellStyle name="解释性文本 26" xfId="40231"/>
    <cellStyle name="解释性文本 27" xfId="40232"/>
    <cellStyle name="解释性文本 28" xfId="40233"/>
    <cellStyle name="解释性文本 29" xfId="40234"/>
    <cellStyle name="解释性文本 3" xfId="40235"/>
    <cellStyle name="解释性文本 30" xfId="40236"/>
    <cellStyle name="解释性文本 31" xfId="40237"/>
    <cellStyle name="解释性文本 32" xfId="40238"/>
    <cellStyle name="解释性文本 33" xfId="40239"/>
    <cellStyle name="解释性文本 4" xfId="40240"/>
    <cellStyle name="解释性文本 5" xfId="40241"/>
    <cellStyle name="解释性文本 6" xfId="40242"/>
    <cellStyle name="解释性文本 7" xfId="40243"/>
    <cellStyle name="解释性文本 8" xfId="40244"/>
    <cellStyle name="解释性文本 9" xfId="40245"/>
    <cellStyle name="借出原因" xfId="40246"/>
    <cellStyle name="警告文本 10" xfId="40247"/>
    <cellStyle name="警告文本 11" xfId="40248"/>
    <cellStyle name="警告文本 12" xfId="40249"/>
    <cellStyle name="警告文本 13" xfId="40250"/>
    <cellStyle name="警告文本 14" xfId="40251"/>
    <cellStyle name="警告文本 15" xfId="40252"/>
    <cellStyle name="警告文本 16" xfId="40253"/>
    <cellStyle name="警告文本 17" xfId="40254"/>
    <cellStyle name="警告文本 18" xfId="40255"/>
    <cellStyle name="警告文本 19" xfId="40256"/>
    <cellStyle name="警告文本 2" xfId="40257"/>
    <cellStyle name="警告文本 20" xfId="40258"/>
    <cellStyle name="警告文本 21" xfId="40259"/>
    <cellStyle name="警告文本 22" xfId="40260"/>
    <cellStyle name="警告文本 23" xfId="40261"/>
    <cellStyle name="警告文本 24" xfId="40262"/>
    <cellStyle name="警告文本 25" xfId="40263"/>
    <cellStyle name="警告文本 26" xfId="40264"/>
    <cellStyle name="警告文本 27" xfId="40265"/>
    <cellStyle name="警告文本 28" xfId="40266"/>
    <cellStyle name="警告文本 29" xfId="40267"/>
    <cellStyle name="警告文本 3" xfId="40268"/>
    <cellStyle name="警告文本 30" xfId="40269"/>
    <cellStyle name="警告文本 31" xfId="40270"/>
    <cellStyle name="警告文本 32" xfId="40271"/>
    <cellStyle name="警告文本 33" xfId="40272"/>
    <cellStyle name="警告文本 4" xfId="40273"/>
    <cellStyle name="警告文本 5" xfId="40274"/>
    <cellStyle name="警告文本 6" xfId="40275"/>
    <cellStyle name="警告文本 7" xfId="40276"/>
    <cellStyle name="警告文本 8" xfId="40277"/>
    <cellStyle name="警告文本 9" xfId="40278"/>
    <cellStyle name="链接单元格 10" xfId="40279"/>
    <cellStyle name="链接单元格 11" xfId="40280"/>
    <cellStyle name="链接单元格 12" xfId="40281"/>
    <cellStyle name="链接单元格 13" xfId="40282"/>
    <cellStyle name="链接单元格 14" xfId="40283"/>
    <cellStyle name="链接单元格 15" xfId="40284"/>
    <cellStyle name="链接单元格 16" xfId="40285"/>
    <cellStyle name="链接单元格 17" xfId="40286"/>
    <cellStyle name="链接单元格 18" xfId="40287"/>
    <cellStyle name="链接单元格 19" xfId="40288"/>
    <cellStyle name="链接单元格 2" xfId="40289"/>
    <cellStyle name="链接单元格 20" xfId="40290"/>
    <cellStyle name="链接单元格 21" xfId="40291"/>
    <cellStyle name="链接单元格 22" xfId="40292"/>
    <cellStyle name="链接单元格 23" xfId="40293"/>
    <cellStyle name="链接单元格 24" xfId="40294"/>
    <cellStyle name="链接单元格 25" xfId="40295"/>
    <cellStyle name="链接单元格 26" xfId="40296"/>
    <cellStyle name="链接单元格 27" xfId="40297"/>
    <cellStyle name="链接单元格 28" xfId="40298"/>
    <cellStyle name="链接单元格 29" xfId="40299"/>
    <cellStyle name="链接单元格 3" xfId="40300"/>
    <cellStyle name="链接单元格 30" xfId="40301"/>
    <cellStyle name="链接单元格 31" xfId="40302"/>
    <cellStyle name="链接单元格 32" xfId="40303"/>
    <cellStyle name="链接单元格 33" xfId="40304"/>
    <cellStyle name="链接单元格 4" xfId="40305"/>
    <cellStyle name="链接单元格 5" xfId="40306"/>
    <cellStyle name="链接单元格 6" xfId="40307"/>
    <cellStyle name="链接单元格 7" xfId="40308"/>
    <cellStyle name="链接单元格 8" xfId="40309"/>
    <cellStyle name="链接单元格 9" xfId="40310"/>
    <cellStyle name="霓付 [0]_ +Foil &amp; -FOIL &amp; PAPER" xfId="40311"/>
    <cellStyle name="霓付_ +Foil &amp; -FOIL &amp; PAPER" xfId="40312"/>
    <cellStyle name="烹拳 [0]_ +Foil &amp; -FOIL &amp; PAPER" xfId="40313"/>
    <cellStyle name="烹拳_ +Foil &amp; -FOIL &amp; PAPER" xfId="40314"/>
    <cellStyle name="普通_ 白土" xfId="40315"/>
    <cellStyle name="千分位[0]_ 白土" xfId="40316"/>
    <cellStyle name="千分位_ 白土" xfId="40317"/>
    <cellStyle name="千位[0]_ 方正PC" xfId="40318"/>
    <cellStyle name="千位_ 方正PC" xfId="40319"/>
    <cellStyle name="千位分隔" xfId="1" builtinId="3"/>
    <cellStyle name="千位分隔 10" xfId="40320"/>
    <cellStyle name="千位分隔 10 2" xfId="40321"/>
    <cellStyle name="千位分隔 10 3" xfId="40322"/>
    <cellStyle name="千位分隔 11" xfId="40323"/>
    <cellStyle name="千位分隔 11 2" xfId="40324"/>
    <cellStyle name="千位分隔 11 3" xfId="40325"/>
    <cellStyle name="千位分隔 12" xfId="40326"/>
    <cellStyle name="千位分隔 12 2" xfId="40327"/>
    <cellStyle name="千位分隔 12 3" xfId="40328"/>
    <cellStyle name="千位分隔 14" xfId="40329"/>
    <cellStyle name="千位分隔 14 2" xfId="40330"/>
    <cellStyle name="千位分隔 14 3" xfId="40331"/>
    <cellStyle name="千位分隔 15" xfId="40332"/>
    <cellStyle name="千位分隔 15 2" xfId="40333"/>
    <cellStyle name="千位分隔 15 3" xfId="40334"/>
    <cellStyle name="千位分隔 18" xfId="40335"/>
    <cellStyle name="千位分隔 18 2" xfId="40336"/>
    <cellStyle name="千位分隔 18 3" xfId="40337"/>
    <cellStyle name="千位分隔 2" xfId="40338"/>
    <cellStyle name="千位分隔 2 10" xfId="40339"/>
    <cellStyle name="千位分隔 2 11" xfId="40340"/>
    <cellStyle name="千位分隔 2 12" xfId="40341"/>
    <cellStyle name="千位分隔 2 13" xfId="40342"/>
    <cellStyle name="千位分隔 2 14" xfId="40343"/>
    <cellStyle name="千位分隔 2 15" xfId="40344"/>
    <cellStyle name="千位分隔 2 16" xfId="40345"/>
    <cellStyle name="千位分隔 2 17" xfId="40346"/>
    <cellStyle name="千位分隔 2 18" xfId="40347"/>
    <cellStyle name="千位分隔 2 19" xfId="40348"/>
    <cellStyle name="千位分隔 2 2" xfId="40349"/>
    <cellStyle name="千位分隔 2 20" xfId="40350"/>
    <cellStyle name="千位分隔 2 21" xfId="40351"/>
    <cellStyle name="千位分隔 2 22" xfId="40352"/>
    <cellStyle name="千位分隔 2 23" xfId="40353"/>
    <cellStyle name="千位分隔 2 24" xfId="40354"/>
    <cellStyle name="千位分隔 2 25" xfId="40355"/>
    <cellStyle name="千位分隔 2 26" xfId="40356"/>
    <cellStyle name="千位分隔 2 27" xfId="40357"/>
    <cellStyle name="千位分隔 2 28" xfId="40358"/>
    <cellStyle name="千位分隔 2 29" xfId="40359"/>
    <cellStyle name="千位分隔 2 3" xfId="40360"/>
    <cellStyle name="千位分隔 2 30" xfId="40361"/>
    <cellStyle name="千位分隔 2 31" xfId="40362"/>
    <cellStyle name="千位分隔 2 32" xfId="40363"/>
    <cellStyle name="千位分隔 2 33" xfId="40364"/>
    <cellStyle name="千位分隔 2 34" xfId="40365"/>
    <cellStyle name="千位分隔 2 35" xfId="40366"/>
    <cellStyle name="千位分隔 2 36" xfId="40367"/>
    <cellStyle name="千位分隔 2 37" xfId="40368"/>
    <cellStyle name="千位分隔 2 38" xfId="40369"/>
    <cellStyle name="千位分隔 2 39" xfId="40370"/>
    <cellStyle name="千位分隔 2 4" xfId="40371"/>
    <cellStyle name="千位分隔 2 40" xfId="40372"/>
    <cellStyle name="千位分隔 2 41" xfId="40373"/>
    <cellStyle name="千位分隔 2 5" xfId="40374"/>
    <cellStyle name="千位分隔 2 6" xfId="40375"/>
    <cellStyle name="千位分隔 2 7" xfId="40376"/>
    <cellStyle name="千位分隔 2 8" xfId="40377"/>
    <cellStyle name="千位分隔 2 9" xfId="40378"/>
    <cellStyle name="千位分隔 3" xfId="40379"/>
    <cellStyle name="千位分隔 5" xfId="40380"/>
    <cellStyle name="千位分隔 5 2" xfId="40381"/>
    <cellStyle name="千位分隔 5 3" xfId="40382"/>
    <cellStyle name="千位分隔 6" xfId="40383"/>
    <cellStyle name="千位分隔 6 2" xfId="40384"/>
    <cellStyle name="千位分隔 6 3" xfId="40385"/>
    <cellStyle name="千位分隔[0] 19" xfId="40386"/>
    <cellStyle name="千位分隔[0] 19 2" xfId="40387"/>
    <cellStyle name="千位分隔[0] 19 3" xfId="40388"/>
    <cellStyle name="千位分隔[0]_建平2018年人代会报告附表" xfId="40389"/>
    <cellStyle name="千位分隔_建平2018年人代会报告附表" xfId="40390"/>
    <cellStyle name="千位分季_新建 Microsoft Excel 工作表" xfId="40391"/>
    <cellStyle name="钎霖_4岿角利" xfId="40392"/>
    <cellStyle name="强调 1" xfId="40393"/>
    <cellStyle name="强调 2" xfId="40394"/>
    <cellStyle name="强调 3" xfId="40395"/>
    <cellStyle name="强调文字颜色 1 10" xfId="40396"/>
    <cellStyle name="强调文字颜色 1 11" xfId="40397"/>
    <cellStyle name="强调文字颜色 1 12" xfId="40398"/>
    <cellStyle name="强调文字颜色 1 13" xfId="40399"/>
    <cellStyle name="强调文字颜色 1 14" xfId="40400"/>
    <cellStyle name="强调文字颜色 1 15" xfId="40401"/>
    <cellStyle name="强调文字颜色 1 16" xfId="40402"/>
    <cellStyle name="强调文字颜色 1 17" xfId="40403"/>
    <cellStyle name="强调文字颜色 1 18" xfId="40404"/>
    <cellStyle name="强调文字颜色 1 19" xfId="40405"/>
    <cellStyle name="强调文字颜色 1 2" xfId="40406"/>
    <cellStyle name="强调文字颜色 1 20" xfId="40407"/>
    <cellStyle name="强调文字颜色 1 21" xfId="40408"/>
    <cellStyle name="强调文字颜色 1 22" xfId="40409"/>
    <cellStyle name="强调文字颜色 1 23" xfId="40410"/>
    <cellStyle name="强调文字颜色 1 24" xfId="40411"/>
    <cellStyle name="强调文字颜色 1 25" xfId="40412"/>
    <cellStyle name="强调文字颜色 1 26" xfId="40413"/>
    <cellStyle name="强调文字颜色 1 27" xfId="40414"/>
    <cellStyle name="强调文字颜色 1 28" xfId="40415"/>
    <cellStyle name="强调文字颜色 1 29" xfId="40416"/>
    <cellStyle name="强调文字颜色 1 3" xfId="40417"/>
    <cellStyle name="强调文字颜色 1 30" xfId="40418"/>
    <cellStyle name="强调文字颜色 1 31" xfId="40419"/>
    <cellStyle name="强调文字颜色 1 32" xfId="40420"/>
    <cellStyle name="强调文字颜色 1 33" xfId="40421"/>
    <cellStyle name="强调文字颜色 1 4" xfId="40422"/>
    <cellStyle name="强调文字颜色 1 5" xfId="40423"/>
    <cellStyle name="强调文字颜色 1 6" xfId="40424"/>
    <cellStyle name="强调文字颜色 1 7" xfId="40425"/>
    <cellStyle name="强调文字颜色 1 8" xfId="40426"/>
    <cellStyle name="强调文字颜色 1 9" xfId="40427"/>
    <cellStyle name="强调文字颜色 2 10" xfId="40428"/>
    <cellStyle name="强调文字颜色 2 11" xfId="40429"/>
    <cellStyle name="强调文字颜色 2 12" xfId="40430"/>
    <cellStyle name="强调文字颜色 2 13" xfId="40431"/>
    <cellStyle name="强调文字颜色 2 14" xfId="40432"/>
    <cellStyle name="强调文字颜色 2 15" xfId="40433"/>
    <cellStyle name="强调文字颜色 2 16" xfId="40434"/>
    <cellStyle name="强调文字颜色 2 17" xfId="40435"/>
    <cellStyle name="强调文字颜色 2 18" xfId="40436"/>
    <cellStyle name="强调文字颜色 2 19" xfId="40437"/>
    <cellStyle name="强调文字颜色 2 2" xfId="40438"/>
    <cellStyle name="强调文字颜色 2 20" xfId="40439"/>
    <cellStyle name="强调文字颜色 2 21" xfId="40440"/>
    <cellStyle name="强调文字颜色 2 22" xfId="40441"/>
    <cellStyle name="强调文字颜色 2 23" xfId="40442"/>
    <cellStyle name="强调文字颜色 2 24" xfId="40443"/>
    <cellStyle name="强调文字颜色 2 25" xfId="40444"/>
    <cellStyle name="强调文字颜色 2 26" xfId="40445"/>
    <cellStyle name="强调文字颜色 2 27" xfId="40446"/>
    <cellStyle name="强调文字颜色 2 28" xfId="40447"/>
    <cellStyle name="强调文字颜色 2 29" xfId="40448"/>
    <cellStyle name="强调文字颜色 2 3" xfId="40449"/>
    <cellStyle name="强调文字颜色 2 30" xfId="40450"/>
    <cellStyle name="强调文字颜色 2 31" xfId="40451"/>
    <cellStyle name="强调文字颜色 2 32" xfId="40452"/>
    <cellStyle name="强调文字颜色 2 33" xfId="40453"/>
    <cellStyle name="强调文字颜色 2 4" xfId="40454"/>
    <cellStyle name="强调文字颜色 2 5" xfId="40455"/>
    <cellStyle name="强调文字颜色 2 6" xfId="40456"/>
    <cellStyle name="强调文字颜色 2 7" xfId="40457"/>
    <cellStyle name="强调文字颜色 2 8" xfId="40458"/>
    <cellStyle name="强调文字颜色 2 9" xfId="40459"/>
    <cellStyle name="强调文字颜色 3 10" xfId="40460"/>
    <cellStyle name="强调文字颜色 3 11" xfId="40461"/>
    <cellStyle name="强调文字颜色 3 12" xfId="40462"/>
    <cellStyle name="强调文字颜色 3 13" xfId="40463"/>
    <cellStyle name="强调文字颜色 3 14" xfId="40464"/>
    <cellStyle name="强调文字颜色 3 15" xfId="40465"/>
    <cellStyle name="强调文字颜色 3 16" xfId="40466"/>
    <cellStyle name="强调文字颜色 3 17" xfId="40467"/>
    <cellStyle name="强调文字颜色 3 18" xfId="40468"/>
    <cellStyle name="强调文字颜色 3 19" xfId="40469"/>
    <cellStyle name="强调文字颜色 3 2" xfId="40470"/>
    <cellStyle name="强调文字颜色 3 20" xfId="40471"/>
    <cellStyle name="强调文字颜色 3 21" xfId="40472"/>
    <cellStyle name="强调文字颜色 3 22" xfId="40473"/>
    <cellStyle name="强调文字颜色 3 23" xfId="40474"/>
    <cellStyle name="强调文字颜色 3 24" xfId="40475"/>
    <cellStyle name="强调文字颜色 3 25" xfId="40476"/>
    <cellStyle name="强调文字颜色 3 26" xfId="40477"/>
    <cellStyle name="强调文字颜色 3 27" xfId="40478"/>
    <cellStyle name="强调文字颜色 3 28" xfId="40479"/>
    <cellStyle name="强调文字颜色 3 29" xfId="40480"/>
    <cellStyle name="强调文字颜色 3 3" xfId="40481"/>
    <cellStyle name="强调文字颜色 3 30" xfId="40482"/>
    <cellStyle name="强调文字颜色 3 31" xfId="40483"/>
    <cellStyle name="强调文字颜色 3 32" xfId="40484"/>
    <cellStyle name="强调文字颜色 3 33" xfId="40485"/>
    <cellStyle name="强调文字颜色 3 4" xfId="40486"/>
    <cellStyle name="强调文字颜色 3 5" xfId="40487"/>
    <cellStyle name="强调文字颜色 3 6" xfId="40488"/>
    <cellStyle name="强调文字颜色 3 7" xfId="40489"/>
    <cellStyle name="强调文字颜色 3 8" xfId="40490"/>
    <cellStyle name="强调文字颜色 3 9" xfId="40491"/>
    <cellStyle name="强调文字颜色 4 10" xfId="40492"/>
    <cellStyle name="强调文字颜色 4 11" xfId="40493"/>
    <cellStyle name="强调文字颜色 4 12" xfId="40494"/>
    <cellStyle name="强调文字颜色 4 13" xfId="40495"/>
    <cellStyle name="强调文字颜色 4 14" xfId="40496"/>
    <cellStyle name="强调文字颜色 4 15" xfId="40497"/>
    <cellStyle name="强调文字颜色 4 16" xfId="40498"/>
    <cellStyle name="强调文字颜色 4 17" xfId="40499"/>
    <cellStyle name="强调文字颜色 4 18" xfId="40500"/>
    <cellStyle name="强调文字颜色 4 19" xfId="40501"/>
    <cellStyle name="强调文字颜色 4 2" xfId="40502"/>
    <cellStyle name="强调文字颜色 4 20" xfId="40503"/>
    <cellStyle name="强调文字颜色 4 21" xfId="40504"/>
    <cellStyle name="强调文字颜色 4 22" xfId="40505"/>
    <cellStyle name="强调文字颜色 4 23" xfId="40506"/>
    <cellStyle name="强调文字颜色 4 24" xfId="40507"/>
    <cellStyle name="强调文字颜色 4 25" xfId="40508"/>
    <cellStyle name="强调文字颜色 4 26" xfId="40509"/>
    <cellStyle name="强调文字颜色 4 27" xfId="40510"/>
    <cellStyle name="强调文字颜色 4 28" xfId="40511"/>
    <cellStyle name="强调文字颜色 4 29" xfId="40512"/>
    <cellStyle name="强调文字颜色 4 3" xfId="40513"/>
    <cellStyle name="强调文字颜色 4 30" xfId="40514"/>
    <cellStyle name="强调文字颜色 4 31" xfId="40515"/>
    <cellStyle name="强调文字颜色 4 32" xfId="40516"/>
    <cellStyle name="强调文字颜色 4 33" xfId="40517"/>
    <cellStyle name="强调文字颜色 4 4" xfId="40518"/>
    <cellStyle name="强调文字颜色 4 5" xfId="40519"/>
    <cellStyle name="强调文字颜色 4 6" xfId="40520"/>
    <cellStyle name="强调文字颜色 4 7" xfId="40521"/>
    <cellStyle name="强调文字颜色 4 8" xfId="40522"/>
    <cellStyle name="强调文字颜色 4 9" xfId="40523"/>
    <cellStyle name="强调文字颜色 5 10" xfId="40524"/>
    <cellStyle name="强调文字颜色 5 11" xfId="40525"/>
    <cellStyle name="强调文字颜色 5 12" xfId="40526"/>
    <cellStyle name="强调文字颜色 5 13" xfId="40527"/>
    <cellStyle name="强调文字颜色 5 14" xfId="40528"/>
    <cellStyle name="强调文字颜色 5 15" xfId="40529"/>
    <cellStyle name="强调文字颜色 5 16" xfId="40530"/>
    <cellStyle name="强调文字颜色 5 17" xfId="40531"/>
    <cellStyle name="强调文字颜色 5 18" xfId="40532"/>
    <cellStyle name="强调文字颜色 5 19" xfId="40533"/>
    <cellStyle name="强调文字颜色 5 2" xfId="40534"/>
    <cellStyle name="强调文字颜色 5 20" xfId="40535"/>
    <cellStyle name="强调文字颜色 5 21" xfId="40536"/>
    <cellStyle name="强调文字颜色 5 22" xfId="40537"/>
    <cellStyle name="强调文字颜色 5 23" xfId="40538"/>
    <cellStyle name="强调文字颜色 5 24" xfId="40539"/>
    <cellStyle name="强调文字颜色 5 25" xfId="40540"/>
    <cellStyle name="强调文字颜色 5 26" xfId="40541"/>
    <cellStyle name="强调文字颜色 5 27" xfId="40542"/>
    <cellStyle name="强调文字颜色 5 28" xfId="40543"/>
    <cellStyle name="强调文字颜色 5 29" xfId="40544"/>
    <cellStyle name="强调文字颜色 5 3" xfId="40545"/>
    <cellStyle name="强调文字颜色 5 30" xfId="40546"/>
    <cellStyle name="强调文字颜色 5 31" xfId="40547"/>
    <cellStyle name="强调文字颜色 5 32" xfId="40548"/>
    <cellStyle name="强调文字颜色 5 33" xfId="40549"/>
    <cellStyle name="强调文字颜色 5 4" xfId="40550"/>
    <cellStyle name="强调文字颜色 5 5" xfId="40551"/>
    <cellStyle name="强调文字颜色 5 6" xfId="40552"/>
    <cellStyle name="强调文字颜色 5 7" xfId="40553"/>
    <cellStyle name="强调文字颜色 5 8" xfId="40554"/>
    <cellStyle name="强调文字颜色 5 9" xfId="40555"/>
    <cellStyle name="强调文字颜色 6 10" xfId="40556"/>
    <cellStyle name="强调文字颜色 6 11" xfId="40557"/>
    <cellStyle name="强调文字颜色 6 12" xfId="40558"/>
    <cellStyle name="强调文字颜色 6 13" xfId="40559"/>
    <cellStyle name="强调文字颜色 6 14" xfId="40560"/>
    <cellStyle name="强调文字颜色 6 15" xfId="40561"/>
    <cellStyle name="强调文字颜色 6 16" xfId="40562"/>
    <cellStyle name="强调文字颜色 6 17" xfId="40563"/>
    <cellStyle name="强调文字颜色 6 18" xfId="40564"/>
    <cellStyle name="强调文字颜色 6 19" xfId="40565"/>
    <cellStyle name="强调文字颜色 6 2" xfId="40566"/>
    <cellStyle name="强调文字颜色 6 20" xfId="40567"/>
    <cellStyle name="强调文字颜色 6 21" xfId="40568"/>
    <cellStyle name="强调文字颜色 6 22" xfId="40569"/>
    <cellStyle name="强调文字颜色 6 23" xfId="40570"/>
    <cellStyle name="强调文字颜色 6 24" xfId="40571"/>
    <cellStyle name="强调文字颜色 6 25" xfId="40572"/>
    <cellStyle name="强调文字颜色 6 26" xfId="40573"/>
    <cellStyle name="强调文字颜色 6 27" xfId="40574"/>
    <cellStyle name="强调文字颜色 6 28" xfId="40575"/>
    <cellStyle name="强调文字颜色 6 29" xfId="40576"/>
    <cellStyle name="强调文字颜色 6 3" xfId="40577"/>
    <cellStyle name="强调文字颜色 6 30" xfId="40578"/>
    <cellStyle name="强调文字颜色 6 31" xfId="40579"/>
    <cellStyle name="强调文字颜色 6 32" xfId="40580"/>
    <cellStyle name="强调文字颜色 6 33" xfId="40581"/>
    <cellStyle name="强调文字颜色 6 4" xfId="40582"/>
    <cellStyle name="强调文字颜色 6 5" xfId="40583"/>
    <cellStyle name="强调文字颜色 6 6" xfId="40584"/>
    <cellStyle name="强调文字颜色 6 7" xfId="40585"/>
    <cellStyle name="强调文字颜色 6 8" xfId="40586"/>
    <cellStyle name="强调文字颜色 6 9" xfId="40587"/>
    <cellStyle name="日期" xfId="40588"/>
    <cellStyle name="商品名称" xfId="40589"/>
    <cellStyle name="适中 10" xfId="40590"/>
    <cellStyle name="适中 11" xfId="40591"/>
    <cellStyle name="适中 12" xfId="40592"/>
    <cellStyle name="适中 13" xfId="40593"/>
    <cellStyle name="适中 14" xfId="40594"/>
    <cellStyle name="适中 15" xfId="40595"/>
    <cellStyle name="适中 16" xfId="40596"/>
    <cellStyle name="适中 17" xfId="40597"/>
    <cellStyle name="适中 18" xfId="40598"/>
    <cellStyle name="适中 19" xfId="40599"/>
    <cellStyle name="适中 2" xfId="40600"/>
    <cellStyle name="适中 20" xfId="40601"/>
    <cellStyle name="适中 21" xfId="40602"/>
    <cellStyle name="适中 22" xfId="40603"/>
    <cellStyle name="适中 23" xfId="40604"/>
    <cellStyle name="适中 24" xfId="40605"/>
    <cellStyle name="适中 25" xfId="40606"/>
    <cellStyle name="适中 26" xfId="40607"/>
    <cellStyle name="适中 27" xfId="40608"/>
    <cellStyle name="适中 28" xfId="40609"/>
    <cellStyle name="适中 29" xfId="40610"/>
    <cellStyle name="适中 3" xfId="40611"/>
    <cellStyle name="适中 30" xfId="40612"/>
    <cellStyle name="适中 31" xfId="40613"/>
    <cellStyle name="适中 32" xfId="40614"/>
    <cellStyle name="适中 33" xfId="40615"/>
    <cellStyle name="适中 4" xfId="40616"/>
    <cellStyle name="适中 5" xfId="40617"/>
    <cellStyle name="适中 6" xfId="40618"/>
    <cellStyle name="适中 7" xfId="40619"/>
    <cellStyle name="适中 8" xfId="40620"/>
    <cellStyle name="适中 9" xfId="40621"/>
    <cellStyle name="输出 10" xfId="40622"/>
    <cellStyle name="输出 10 2" xfId="40623"/>
    <cellStyle name="输出 10 2 2" xfId="40624"/>
    <cellStyle name="输出 10 3" xfId="40625"/>
    <cellStyle name="输出 11" xfId="40626"/>
    <cellStyle name="输出 11 2" xfId="40627"/>
    <cellStyle name="输出 11 2 2" xfId="40628"/>
    <cellStyle name="输出 11 3" xfId="40629"/>
    <cellStyle name="输出 12" xfId="40630"/>
    <cellStyle name="输出 12 2" xfId="40631"/>
    <cellStyle name="输出 12 2 2" xfId="40632"/>
    <cellStyle name="输出 12 3" xfId="40633"/>
    <cellStyle name="输出 13" xfId="40634"/>
    <cellStyle name="输出 13 2" xfId="40635"/>
    <cellStyle name="输出 13 2 2" xfId="40636"/>
    <cellStyle name="输出 13 3" xfId="40637"/>
    <cellStyle name="输出 14" xfId="40638"/>
    <cellStyle name="输出 14 2" xfId="40639"/>
    <cellStyle name="输出 14 2 2" xfId="40640"/>
    <cellStyle name="输出 14 3" xfId="40641"/>
    <cellStyle name="输出 15" xfId="40642"/>
    <cellStyle name="输出 15 2" xfId="40643"/>
    <cellStyle name="输出 15 2 2" xfId="40644"/>
    <cellStyle name="输出 15 3" xfId="40645"/>
    <cellStyle name="输出 16" xfId="40646"/>
    <cellStyle name="输出 16 2" xfId="40647"/>
    <cellStyle name="输出 16 2 2" xfId="40648"/>
    <cellStyle name="输出 16 3" xfId="40649"/>
    <cellStyle name="输出 17" xfId="40650"/>
    <cellStyle name="输出 17 2" xfId="40651"/>
    <cellStyle name="输出 17 2 2" xfId="40652"/>
    <cellStyle name="输出 17 3" xfId="40653"/>
    <cellStyle name="输出 18" xfId="40654"/>
    <cellStyle name="输出 18 2" xfId="40655"/>
    <cellStyle name="输出 18 2 2" xfId="40656"/>
    <cellStyle name="输出 18 3" xfId="40657"/>
    <cellStyle name="输出 19" xfId="40658"/>
    <cellStyle name="输出 19 2" xfId="40659"/>
    <cellStyle name="输出 19 2 2" xfId="40660"/>
    <cellStyle name="输出 19 3" xfId="40661"/>
    <cellStyle name="输出 2" xfId="40662"/>
    <cellStyle name="输出 2 2" xfId="40663"/>
    <cellStyle name="输出 2 2 2" xfId="40664"/>
    <cellStyle name="输出 2 3" xfId="40665"/>
    <cellStyle name="输出 20" xfId="40666"/>
    <cellStyle name="输出 20 2" xfId="40667"/>
    <cellStyle name="输出 20 2 2" xfId="40668"/>
    <cellStyle name="输出 20 3" xfId="40669"/>
    <cellStyle name="输出 21" xfId="40670"/>
    <cellStyle name="输出 21 2" xfId="40671"/>
    <cellStyle name="输出 21 2 2" xfId="40672"/>
    <cellStyle name="输出 21 3" xfId="40673"/>
    <cellStyle name="输出 22" xfId="40674"/>
    <cellStyle name="输出 22 2" xfId="40675"/>
    <cellStyle name="输出 22 2 2" xfId="40676"/>
    <cellStyle name="输出 22 3" xfId="40677"/>
    <cellStyle name="输出 23" xfId="40678"/>
    <cellStyle name="输出 24" xfId="40679"/>
    <cellStyle name="输出 25" xfId="40680"/>
    <cellStyle name="输出 26" xfId="40681"/>
    <cellStyle name="输出 27" xfId="40682"/>
    <cellStyle name="输出 28" xfId="40683"/>
    <cellStyle name="输出 29" xfId="40684"/>
    <cellStyle name="输出 3" xfId="40685"/>
    <cellStyle name="输出 3 2" xfId="40686"/>
    <cellStyle name="输出 3 2 2" xfId="40687"/>
    <cellStyle name="输出 3 3" xfId="40688"/>
    <cellStyle name="输出 30" xfId="40689"/>
    <cellStyle name="输出 31" xfId="40690"/>
    <cellStyle name="输出 32" xfId="40691"/>
    <cellStyle name="输出 33" xfId="40692"/>
    <cellStyle name="输出 4" xfId="40693"/>
    <cellStyle name="输出 4 2" xfId="40694"/>
    <cellStyle name="输出 4 2 2" xfId="40695"/>
    <cellStyle name="输出 4 3" xfId="40696"/>
    <cellStyle name="输出 5" xfId="40697"/>
    <cellStyle name="输出 5 2" xfId="40698"/>
    <cellStyle name="输出 5 2 2" xfId="40699"/>
    <cellStyle name="输出 5 3" xfId="40700"/>
    <cellStyle name="输出 6" xfId="40701"/>
    <cellStyle name="输出 6 2" xfId="40702"/>
    <cellStyle name="输出 6 2 2" xfId="40703"/>
    <cellStyle name="输出 6 3" xfId="40704"/>
    <cellStyle name="输出 7" xfId="40705"/>
    <cellStyle name="输出 7 2" xfId="40706"/>
    <cellStyle name="输出 7 2 2" xfId="40707"/>
    <cellStyle name="输出 7 3" xfId="40708"/>
    <cellStyle name="输出 8" xfId="40709"/>
    <cellStyle name="输出 8 2" xfId="40710"/>
    <cellStyle name="输出 8 2 2" xfId="40711"/>
    <cellStyle name="输出 8 3" xfId="40712"/>
    <cellStyle name="输出 9" xfId="40713"/>
    <cellStyle name="输出 9 2" xfId="40714"/>
    <cellStyle name="输出 9 2 2" xfId="40715"/>
    <cellStyle name="输出 9 3" xfId="40716"/>
    <cellStyle name="输入 10" xfId="40717"/>
    <cellStyle name="输入 10 2" xfId="40718"/>
    <cellStyle name="输入 10 2 2" xfId="40719"/>
    <cellStyle name="输入 10 3" xfId="40720"/>
    <cellStyle name="输入 11" xfId="40721"/>
    <cellStyle name="输入 11 2" xfId="40722"/>
    <cellStyle name="输入 11 2 2" xfId="40723"/>
    <cellStyle name="输入 11 3" xfId="40724"/>
    <cellStyle name="输入 12" xfId="40725"/>
    <cellStyle name="输入 12 2" xfId="40726"/>
    <cellStyle name="输入 12 2 2" xfId="40727"/>
    <cellStyle name="输入 12 3" xfId="40728"/>
    <cellStyle name="输入 13" xfId="40729"/>
    <cellStyle name="输入 13 2" xfId="40730"/>
    <cellStyle name="输入 13 2 2" xfId="40731"/>
    <cellStyle name="输入 13 3" xfId="40732"/>
    <cellStyle name="输入 14" xfId="40733"/>
    <cellStyle name="输入 14 2" xfId="40734"/>
    <cellStyle name="输入 14 2 2" xfId="40735"/>
    <cellStyle name="输入 14 3" xfId="40736"/>
    <cellStyle name="输入 15" xfId="40737"/>
    <cellStyle name="输入 15 2" xfId="40738"/>
    <cellStyle name="输入 15 2 2" xfId="40739"/>
    <cellStyle name="输入 15 3" xfId="40740"/>
    <cellStyle name="输入 16" xfId="40741"/>
    <cellStyle name="输入 16 2" xfId="40742"/>
    <cellStyle name="输入 16 2 2" xfId="40743"/>
    <cellStyle name="输入 16 3" xfId="40744"/>
    <cellStyle name="输入 17" xfId="40745"/>
    <cellStyle name="输入 17 2" xfId="40746"/>
    <cellStyle name="输入 17 2 2" xfId="40747"/>
    <cellStyle name="输入 17 3" xfId="40748"/>
    <cellStyle name="输入 18" xfId="40749"/>
    <cellStyle name="输入 18 2" xfId="40750"/>
    <cellStyle name="输入 18 2 2" xfId="40751"/>
    <cellStyle name="输入 18 3" xfId="40752"/>
    <cellStyle name="输入 19" xfId="40753"/>
    <cellStyle name="输入 19 2" xfId="40754"/>
    <cellStyle name="输入 19 2 2" xfId="40755"/>
    <cellStyle name="输入 19 3" xfId="40756"/>
    <cellStyle name="输入 2" xfId="40757"/>
    <cellStyle name="输入 2 2" xfId="40758"/>
    <cellStyle name="输入 2 2 2" xfId="40759"/>
    <cellStyle name="输入 2 3" xfId="40760"/>
    <cellStyle name="输入 20" xfId="40761"/>
    <cellStyle name="输入 20 2" xfId="40762"/>
    <cellStyle name="输入 20 2 2" xfId="40763"/>
    <cellStyle name="输入 20 3" xfId="40764"/>
    <cellStyle name="输入 21" xfId="40765"/>
    <cellStyle name="输入 21 2" xfId="40766"/>
    <cellStyle name="输入 21 2 2" xfId="40767"/>
    <cellStyle name="输入 21 3" xfId="40768"/>
    <cellStyle name="输入 22" xfId="40769"/>
    <cellStyle name="输入 22 2" xfId="40770"/>
    <cellStyle name="输入 22 2 2" xfId="40771"/>
    <cellStyle name="输入 22 3" xfId="40772"/>
    <cellStyle name="输入 23" xfId="40773"/>
    <cellStyle name="输入 24" xfId="40774"/>
    <cellStyle name="输入 25" xfId="40775"/>
    <cellStyle name="输入 26" xfId="40776"/>
    <cellStyle name="输入 27" xfId="40777"/>
    <cellStyle name="输入 28" xfId="40778"/>
    <cellStyle name="输入 29" xfId="40779"/>
    <cellStyle name="输入 3" xfId="40780"/>
    <cellStyle name="输入 3 2" xfId="40781"/>
    <cellStyle name="输入 3 2 2" xfId="40782"/>
    <cellStyle name="输入 3 3" xfId="40783"/>
    <cellStyle name="输入 30" xfId="40784"/>
    <cellStyle name="输入 31" xfId="40785"/>
    <cellStyle name="输入 32" xfId="40786"/>
    <cellStyle name="输入 33" xfId="40787"/>
    <cellStyle name="输入 4" xfId="40788"/>
    <cellStyle name="输入 4 2" xfId="40789"/>
    <cellStyle name="输入 4 2 2" xfId="40790"/>
    <cellStyle name="输入 4 3" xfId="40791"/>
    <cellStyle name="输入 5" xfId="40792"/>
    <cellStyle name="输入 5 2" xfId="40793"/>
    <cellStyle name="输入 5 2 2" xfId="40794"/>
    <cellStyle name="输入 5 3" xfId="40795"/>
    <cellStyle name="输入 6" xfId="40796"/>
    <cellStyle name="输入 6 2" xfId="40797"/>
    <cellStyle name="输入 6 2 2" xfId="40798"/>
    <cellStyle name="输入 6 3" xfId="40799"/>
    <cellStyle name="输入 7" xfId="40800"/>
    <cellStyle name="输入 7 2" xfId="40801"/>
    <cellStyle name="输入 7 2 2" xfId="40802"/>
    <cellStyle name="输入 7 3" xfId="40803"/>
    <cellStyle name="输入 8" xfId="40804"/>
    <cellStyle name="输入 8 2" xfId="40805"/>
    <cellStyle name="输入 8 2 2" xfId="40806"/>
    <cellStyle name="输入 8 3" xfId="40807"/>
    <cellStyle name="输入 9" xfId="40808"/>
    <cellStyle name="输入 9 2" xfId="40809"/>
    <cellStyle name="输入 9 2 2" xfId="40810"/>
    <cellStyle name="输入 9 3" xfId="40811"/>
    <cellStyle name="数量" xfId="40812"/>
    <cellStyle name="数字" xfId="40813"/>
    <cellStyle name="数字 10" xfId="40814"/>
    <cellStyle name="数字 10 10" xfId="40815"/>
    <cellStyle name="数字 10 11" xfId="40816"/>
    <cellStyle name="数字 10 12" xfId="40817"/>
    <cellStyle name="数字 10 13" xfId="40818"/>
    <cellStyle name="数字 10 14" xfId="40819"/>
    <cellStyle name="数字 10 15" xfId="40820"/>
    <cellStyle name="数字 10 16" xfId="40821"/>
    <cellStyle name="数字 10 17" xfId="40822"/>
    <cellStyle name="数字 10 18" xfId="40823"/>
    <cellStyle name="数字 10 19" xfId="40824"/>
    <cellStyle name="数字 10 2" xfId="40825"/>
    <cellStyle name="数字 10 2 2" xfId="40826"/>
    <cellStyle name="数字 10 2 2 2" xfId="40827"/>
    <cellStyle name="数字 10 2 2 3" xfId="40828"/>
    <cellStyle name="数字 10 2 3" xfId="40829"/>
    <cellStyle name="数字 10 2 4" xfId="40830"/>
    <cellStyle name="数字 10 20" xfId="40831"/>
    <cellStyle name="数字 10 3" xfId="40832"/>
    <cellStyle name="数字 10 3 2" xfId="40833"/>
    <cellStyle name="数字 10 3 2 2" xfId="40834"/>
    <cellStyle name="数字 10 3 2 3" xfId="40835"/>
    <cellStyle name="数字 10 3 3" xfId="40836"/>
    <cellStyle name="数字 10 3 4" xfId="40837"/>
    <cellStyle name="数字 10 4" xfId="40838"/>
    <cellStyle name="数字 10 4 2" xfId="40839"/>
    <cellStyle name="数字 10 4 2 2" xfId="40840"/>
    <cellStyle name="数字 10 4 2 3" xfId="40841"/>
    <cellStyle name="数字 10 4 3" xfId="40842"/>
    <cellStyle name="数字 10 4 4" xfId="40843"/>
    <cellStyle name="数字 10 5" xfId="40844"/>
    <cellStyle name="数字 10 5 2" xfId="40845"/>
    <cellStyle name="数字 10 5 2 2" xfId="40846"/>
    <cellStyle name="数字 10 5 2 3" xfId="40847"/>
    <cellStyle name="数字 10 5 3" xfId="40848"/>
    <cellStyle name="数字 10 5 4" xfId="40849"/>
    <cellStyle name="数字 10 6" xfId="40850"/>
    <cellStyle name="数字 10 6 2" xfId="40851"/>
    <cellStyle name="数字 10 6 2 2" xfId="40852"/>
    <cellStyle name="数字 10 6 2 3" xfId="40853"/>
    <cellStyle name="数字 10 6 3" xfId="40854"/>
    <cellStyle name="数字 10 6 4" xfId="40855"/>
    <cellStyle name="数字 10 7" xfId="40856"/>
    <cellStyle name="数字 10 7 2" xfId="40857"/>
    <cellStyle name="数字 10 7 3" xfId="40858"/>
    <cellStyle name="数字 10 8" xfId="40859"/>
    <cellStyle name="数字 10 9" xfId="40860"/>
    <cellStyle name="数字 100" xfId="40861"/>
    <cellStyle name="数字 100 10" xfId="40862"/>
    <cellStyle name="数字 100 11" xfId="40863"/>
    <cellStyle name="数字 100 12" xfId="40864"/>
    <cellStyle name="数字 100 13" xfId="40865"/>
    <cellStyle name="数字 100 14" xfId="40866"/>
    <cellStyle name="数字 100 15" xfId="40867"/>
    <cellStyle name="数字 100 16" xfId="40868"/>
    <cellStyle name="数字 100 17" xfId="40869"/>
    <cellStyle name="数字 100 18" xfId="40870"/>
    <cellStyle name="数字 100 19" xfId="40871"/>
    <cellStyle name="数字 100 2" xfId="40872"/>
    <cellStyle name="数字 100 2 2" xfId="40873"/>
    <cellStyle name="数字 100 2 2 2" xfId="40874"/>
    <cellStyle name="数字 100 2 2 3" xfId="40875"/>
    <cellStyle name="数字 100 2 3" xfId="40876"/>
    <cellStyle name="数字 100 2 4" xfId="40877"/>
    <cellStyle name="数字 100 20" xfId="40878"/>
    <cellStyle name="数字 100 3" xfId="40879"/>
    <cellStyle name="数字 100 3 2" xfId="40880"/>
    <cellStyle name="数字 100 3 2 2" xfId="40881"/>
    <cellStyle name="数字 100 3 2 3" xfId="40882"/>
    <cellStyle name="数字 100 3 3" xfId="40883"/>
    <cellStyle name="数字 100 3 4" xfId="40884"/>
    <cellStyle name="数字 100 4" xfId="40885"/>
    <cellStyle name="数字 100 4 2" xfId="40886"/>
    <cellStyle name="数字 100 4 2 2" xfId="40887"/>
    <cellStyle name="数字 100 4 2 3" xfId="40888"/>
    <cellStyle name="数字 100 4 3" xfId="40889"/>
    <cellStyle name="数字 100 4 4" xfId="40890"/>
    <cellStyle name="数字 100 5" xfId="40891"/>
    <cellStyle name="数字 100 5 2" xfId="40892"/>
    <cellStyle name="数字 100 5 2 2" xfId="40893"/>
    <cellStyle name="数字 100 5 2 3" xfId="40894"/>
    <cellStyle name="数字 100 5 3" xfId="40895"/>
    <cellStyle name="数字 100 5 4" xfId="40896"/>
    <cellStyle name="数字 100 6" xfId="40897"/>
    <cellStyle name="数字 100 6 2" xfId="40898"/>
    <cellStyle name="数字 100 6 2 2" xfId="40899"/>
    <cellStyle name="数字 100 6 2 3" xfId="40900"/>
    <cellStyle name="数字 100 6 3" xfId="40901"/>
    <cellStyle name="数字 100 6 4" xfId="40902"/>
    <cellStyle name="数字 100 7" xfId="40903"/>
    <cellStyle name="数字 100 7 2" xfId="40904"/>
    <cellStyle name="数字 100 7 3" xfId="40905"/>
    <cellStyle name="数字 100 8" xfId="40906"/>
    <cellStyle name="数字 100 9" xfId="40907"/>
    <cellStyle name="数字 101" xfId="40908"/>
    <cellStyle name="数字 101 10" xfId="40909"/>
    <cellStyle name="数字 101 11" xfId="40910"/>
    <cellStyle name="数字 101 12" xfId="40911"/>
    <cellStyle name="数字 101 13" xfId="40912"/>
    <cellStyle name="数字 101 14" xfId="40913"/>
    <cellStyle name="数字 101 15" xfId="40914"/>
    <cellStyle name="数字 101 16" xfId="40915"/>
    <cellStyle name="数字 101 17" xfId="40916"/>
    <cellStyle name="数字 101 18" xfId="40917"/>
    <cellStyle name="数字 101 19" xfId="40918"/>
    <cellStyle name="数字 101 2" xfId="40919"/>
    <cellStyle name="数字 101 2 2" xfId="40920"/>
    <cellStyle name="数字 101 2 2 2" xfId="40921"/>
    <cellStyle name="数字 101 2 2 3" xfId="40922"/>
    <cellStyle name="数字 101 2 3" xfId="40923"/>
    <cellStyle name="数字 101 2 4" xfId="40924"/>
    <cellStyle name="数字 101 20" xfId="40925"/>
    <cellStyle name="数字 101 3" xfId="40926"/>
    <cellStyle name="数字 101 3 2" xfId="40927"/>
    <cellStyle name="数字 101 3 2 2" xfId="40928"/>
    <cellStyle name="数字 101 3 2 3" xfId="40929"/>
    <cellStyle name="数字 101 3 3" xfId="40930"/>
    <cellStyle name="数字 101 3 4" xfId="40931"/>
    <cellStyle name="数字 101 4" xfId="40932"/>
    <cellStyle name="数字 101 4 2" xfId="40933"/>
    <cellStyle name="数字 101 4 2 2" xfId="40934"/>
    <cellStyle name="数字 101 4 2 3" xfId="40935"/>
    <cellStyle name="数字 101 4 3" xfId="40936"/>
    <cellStyle name="数字 101 4 4" xfId="40937"/>
    <cellStyle name="数字 101 5" xfId="40938"/>
    <cellStyle name="数字 101 5 2" xfId="40939"/>
    <cellStyle name="数字 101 5 2 2" xfId="40940"/>
    <cellStyle name="数字 101 5 2 3" xfId="40941"/>
    <cellStyle name="数字 101 5 3" xfId="40942"/>
    <cellStyle name="数字 101 5 4" xfId="40943"/>
    <cellStyle name="数字 101 6" xfId="40944"/>
    <cellStyle name="数字 101 6 2" xfId="40945"/>
    <cellStyle name="数字 101 6 2 2" xfId="40946"/>
    <cellStyle name="数字 101 6 2 3" xfId="40947"/>
    <cellStyle name="数字 101 6 3" xfId="40948"/>
    <cellStyle name="数字 101 6 4" xfId="40949"/>
    <cellStyle name="数字 101 7" xfId="40950"/>
    <cellStyle name="数字 101 7 2" xfId="40951"/>
    <cellStyle name="数字 101 7 3" xfId="40952"/>
    <cellStyle name="数字 101 8" xfId="40953"/>
    <cellStyle name="数字 101 9" xfId="40954"/>
    <cellStyle name="数字 102" xfId="40955"/>
    <cellStyle name="数字 102 10" xfId="40956"/>
    <cellStyle name="数字 102 11" xfId="40957"/>
    <cellStyle name="数字 102 12" xfId="40958"/>
    <cellStyle name="数字 102 13" xfId="40959"/>
    <cellStyle name="数字 102 14" xfId="40960"/>
    <cellStyle name="数字 102 15" xfId="40961"/>
    <cellStyle name="数字 102 16" xfId="40962"/>
    <cellStyle name="数字 102 17" xfId="40963"/>
    <cellStyle name="数字 102 18" xfId="40964"/>
    <cellStyle name="数字 102 19" xfId="40965"/>
    <cellStyle name="数字 102 2" xfId="40966"/>
    <cellStyle name="数字 102 2 2" xfId="40967"/>
    <cellStyle name="数字 102 2 2 2" xfId="40968"/>
    <cellStyle name="数字 102 2 2 3" xfId="40969"/>
    <cellStyle name="数字 102 2 3" xfId="40970"/>
    <cellStyle name="数字 102 2 4" xfId="40971"/>
    <cellStyle name="数字 102 20" xfId="40972"/>
    <cellStyle name="数字 102 3" xfId="40973"/>
    <cellStyle name="数字 102 3 2" xfId="40974"/>
    <cellStyle name="数字 102 3 2 2" xfId="40975"/>
    <cellStyle name="数字 102 3 2 3" xfId="40976"/>
    <cellStyle name="数字 102 3 3" xfId="40977"/>
    <cellStyle name="数字 102 3 4" xfId="40978"/>
    <cellStyle name="数字 102 4" xfId="40979"/>
    <cellStyle name="数字 102 4 2" xfId="40980"/>
    <cellStyle name="数字 102 4 2 2" xfId="40981"/>
    <cellStyle name="数字 102 4 2 3" xfId="40982"/>
    <cellStyle name="数字 102 4 3" xfId="40983"/>
    <cellStyle name="数字 102 4 4" xfId="40984"/>
    <cellStyle name="数字 102 5" xfId="40985"/>
    <cellStyle name="数字 102 5 2" xfId="40986"/>
    <cellStyle name="数字 102 5 2 2" xfId="40987"/>
    <cellStyle name="数字 102 5 2 3" xfId="40988"/>
    <cellStyle name="数字 102 5 3" xfId="40989"/>
    <cellStyle name="数字 102 5 4" xfId="40990"/>
    <cellStyle name="数字 102 6" xfId="40991"/>
    <cellStyle name="数字 102 6 2" xfId="40992"/>
    <cellStyle name="数字 102 6 2 2" xfId="40993"/>
    <cellStyle name="数字 102 6 2 3" xfId="40994"/>
    <cellStyle name="数字 102 6 3" xfId="40995"/>
    <cellStyle name="数字 102 6 4" xfId="40996"/>
    <cellStyle name="数字 102 7" xfId="40997"/>
    <cellStyle name="数字 102 7 2" xfId="40998"/>
    <cellStyle name="数字 102 7 3" xfId="40999"/>
    <cellStyle name="数字 102 8" xfId="41000"/>
    <cellStyle name="数字 102 9" xfId="41001"/>
    <cellStyle name="数字 103" xfId="41002"/>
    <cellStyle name="数字 103 10" xfId="41003"/>
    <cellStyle name="数字 103 11" xfId="41004"/>
    <cellStyle name="数字 103 12" xfId="41005"/>
    <cellStyle name="数字 103 13" xfId="41006"/>
    <cellStyle name="数字 103 14" xfId="41007"/>
    <cellStyle name="数字 103 15" xfId="41008"/>
    <cellStyle name="数字 103 16" xfId="41009"/>
    <cellStyle name="数字 103 17" xfId="41010"/>
    <cellStyle name="数字 103 18" xfId="41011"/>
    <cellStyle name="数字 103 19" xfId="41012"/>
    <cellStyle name="数字 103 2" xfId="41013"/>
    <cellStyle name="数字 103 2 2" xfId="41014"/>
    <cellStyle name="数字 103 2 2 2" xfId="41015"/>
    <cellStyle name="数字 103 2 2 3" xfId="41016"/>
    <cellStyle name="数字 103 2 3" xfId="41017"/>
    <cellStyle name="数字 103 2 4" xfId="41018"/>
    <cellStyle name="数字 103 20" xfId="41019"/>
    <cellStyle name="数字 103 3" xfId="41020"/>
    <cellStyle name="数字 103 3 2" xfId="41021"/>
    <cellStyle name="数字 103 3 2 2" xfId="41022"/>
    <cellStyle name="数字 103 3 2 3" xfId="41023"/>
    <cellStyle name="数字 103 3 3" xfId="41024"/>
    <cellStyle name="数字 103 3 4" xfId="41025"/>
    <cellStyle name="数字 103 4" xfId="41026"/>
    <cellStyle name="数字 103 4 2" xfId="41027"/>
    <cellStyle name="数字 103 4 2 2" xfId="41028"/>
    <cellStyle name="数字 103 4 2 3" xfId="41029"/>
    <cellStyle name="数字 103 4 3" xfId="41030"/>
    <cellStyle name="数字 103 4 4" xfId="41031"/>
    <cellStyle name="数字 103 5" xfId="41032"/>
    <cellStyle name="数字 103 5 2" xfId="41033"/>
    <cellStyle name="数字 103 5 2 2" xfId="41034"/>
    <cellStyle name="数字 103 5 2 3" xfId="41035"/>
    <cellStyle name="数字 103 5 3" xfId="41036"/>
    <cellStyle name="数字 103 5 4" xfId="41037"/>
    <cellStyle name="数字 103 6" xfId="41038"/>
    <cellStyle name="数字 103 6 2" xfId="41039"/>
    <cellStyle name="数字 103 6 2 2" xfId="41040"/>
    <cellStyle name="数字 103 6 2 3" xfId="41041"/>
    <cellStyle name="数字 103 6 3" xfId="41042"/>
    <cellStyle name="数字 103 6 4" xfId="41043"/>
    <cellStyle name="数字 103 7" xfId="41044"/>
    <cellStyle name="数字 103 7 2" xfId="41045"/>
    <cellStyle name="数字 103 7 3" xfId="41046"/>
    <cellStyle name="数字 103 8" xfId="41047"/>
    <cellStyle name="数字 103 9" xfId="41048"/>
    <cellStyle name="数字 104" xfId="41049"/>
    <cellStyle name="数字 104 10" xfId="41050"/>
    <cellStyle name="数字 104 11" xfId="41051"/>
    <cellStyle name="数字 104 12" xfId="41052"/>
    <cellStyle name="数字 104 13" xfId="41053"/>
    <cellStyle name="数字 104 14" xfId="41054"/>
    <cellStyle name="数字 104 15" xfId="41055"/>
    <cellStyle name="数字 104 16" xfId="41056"/>
    <cellStyle name="数字 104 17" xfId="41057"/>
    <cellStyle name="数字 104 18" xfId="41058"/>
    <cellStyle name="数字 104 19" xfId="41059"/>
    <cellStyle name="数字 104 2" xfId="41060"/>
    <cellStyle name="数字 104 2 2" xfId="41061"/>
    <cellStyle name="数字 104 2 2 2" xfId="41062"/>
    <cellStyle name="数字 104 2 2 3" xfId="41063"/>
    <cellStyle name="数字 104 2 3" xfId="41064"/>
    <cellStyle name="数字 104 2 4" xfId="41065"/>
    <cellStyle name="数字 104 20" xfId="41066"/>
    <cellStyle name="数字 104 3" xfId="41067"/>
    <cellStyle name="数字 104 3 2" xfId="41068"/>
    <cellStyle name="数字 104 3 2 2" xfId="41069"/>
    <cellStyle name="数字 104 3 2 3" xfId="41070"/>
    <cellStyle name="数字 104 3 3" xfId="41071"/>
    <cellStyle name="数字 104 3 4" xfId="41072"/>
    <cellStyle name="数字 104 4" xfId="41073"/>
    <cellStyle name="数字 104 4 2" xfId="41074"/>
    <cellStyle name="数字 104 4 2 2" xfId="41075"/>
    <cellStyle name="数字 104 4 2 3" xfId="41076"/>
    <cellStyle name="数字 104 4 3" xfId="41077"/>
    <cellStyle name="数字 104 4 4" xfId="41078"/>
    <cellStyle name="数字 104 5" xfId="41079"/>
    <cellStyle name="数字 104 5 2" xfId="41080"/>
    <cellStyle name="数字 104 5 2 2" xfId="41081"/>
    <cellStyle name="数字 104 5 2 3" xfId="41082"/>
    <cellStyle name="数字 104 5 3" xfId="41083"/>
    <cellStyle name="数字 104 5 4" xfId="41084"/>
    <cellStyle name="数字 104 6" xfId="41085"/>
    <cellStyle name="数字 104 6 2" xfId="41086"/>
    <cellStyle name="数字 104 6 2 2" xfId="41087"/>
    <cellStyle name="数字 104 6 2 3" xfId="41088"/>
    <cellStyle name="数字 104 6 3" xfId="41089"/>
    <cellStyle name="数字 104 6 4" xfId="41090"/>
    <cellStyle name="数字 104 7" xfId="41091"/>
    <cellStyle name="数字 104 7 2" xfId="41092"/>
    <cellStyle name="数字 104 7 3" xfId="41093"/>
    <cellStyle name="数字 104 8" xfId="41094"/>
    <cellStyle name="数字 104 9" xfId="41095"/>
    <cellStyle name="数字 105" xfId="41096"/>
    <cellStyle name="数字 105 10" xfId="41097"/>
    <cellStyle name="数字 105 11" xfId="41098"/>
    <cellStyle name="数字 105 12" xfId="41099"/>
    <cellStyle name="数字 105 13" xfId="41100"/>
    <cellStyle name="数字 105 14" xfId="41101"/>
    <cellStyle name="数字 105 15" xfId="41102"/>
    <cellStyle name="数字 105 16" xfId="41103"/>
    <cellStyle name="数字 105 17" xfId="41104"/>
    <cellStyle name="数字 105 18" xfId="41105"/>
    <cellStyle name="数字 105 19" xfId="41106"/>
    <cellStyle name="数字 105 2" xfId="41107"/>
    <cellStyle name="数字 105 2 2" xfId="41108"/>
    <cellStyle name="数字 105 2 2 2" xfId="41109"/>
    <cellStyle name="数字 105 2 2 3" xfId="41110"/>
    <cellStyle name="数字 105 2 3" xfId="41111"/>
    <cellStyle name="数字 105 2 4" xfId="41112"/>
    <cellStyle name="数字 105 20" xfId="41113"/>
    <cellStyle name="数字 105 3" xfId="41114"/>
    <cellStyle name="数字 105 3 2" xfId="41115"/>
    <cellStyle name="数字 105 3 2 2" xfId="41116"/>
    <cellStyle name="数字 105 3 2 3" xfId="41117"/>
    <cellStyle name="数字 105 3 3" xfId="41118"/>
    <cellStyle name="数字 105 3 4" xfId="41119"/>
    <cellStyle name="数字 105 4" xfId="41120"/>
    <cellStyle name="数字 105 4 2" xfId="41121"/>
    <cellStyle name="数字 105 4 2 2" xfId="41122"/>
    <cellStyle name="数字 105 4 2 3" xfId="41123"/>
    <cellStyle name="数字 105 4 3" xfId="41124"/>
    <cellStyle name="数字 105 4 4" xfId="41125"/>
    <cellStyle name="数字 105 5" xfId="41126"/>
    <cellStyle name="数字 105 5 2" xfId="41127"/>
    <cellStyle name="数字 105 5 2 2" xfId="41128"/>
    <cellStyle name="数字 105 5 2 3" xfId="41129"/>
    <cellStyle name="数字 105 5 3" xfId="41130"/>
    <cellStyle name="数字 105 5 4" xfId="41131"/>
    <cellStyle name="数字 105 6" xfId="41132"/>
    <cellStyle name="数字 105 6 2" xfId="41133"/>
    <cellStyle name="数字 105 6 2 2" xfId="41134"/>
    <cellStyle name="数字 105 6 2 3" xfId="41135"/>
    <cellStyle name="数字 105 6 3" xfId="41136"/>
    <cellStyle name="数字 105 6 4" xfId="41137"/>
    <cellStyle name="数字 105 7" xfId="41138"/>
    <cellStyle name="数字 105 7 2" xfId="41139"/>
    <cellStyle name="数字 105 7 3" xfId="41140"/>
    <cellStyle name="数字 105 8" xfId="41141"/>
    <cellStyle name="数字 105 9" xfId="41142"/>
    <cellStyle name="数字 106" xfId="41143"/>
    <cellStyle name="数字 106 10" xfId="41144"/>
    <cellStyle name="数字 106 11" xfId="41145"/>
    <cellStyle name="数字 106 12" xfId="41146"/>
    <cellStyle name="数字 106 13" xfId="41147"/>
    <cellStyle name="数字 106 14" xfId="41148"/>
    <cellStyle name="数字 106 15" xfId="41149"/>
    <cellStyle name="数字 106 16" xfId="41150"/>
    <cellStyle name="数字 106 17" xfId="41151"/>
    <cellStyle name="数字 106 18" xfId="41152"/>
    <cellStyle name="数字 106 19" xfId="41153"/>
    <cellStyle name="数字 106 2" xfId="41154"/>
    <cellStyle name="数字 106 2 2" xfId="41155"/>
    <cellStyle name="数字 106 2 2 2" xfId="41156"/>
    <cellStyle name="数字 106 2 2 3" xfId="41157"/>
    <cellStyle name="数字 106 2 3" xfId="41158"/>
    <cellStyle name="数字 106 2 4" xfId="41159"/>
    <cellStyle name="数字 106 20" xfId="41160"/>
    <cellStyle name="数字 106 3" xfId="41161"/>
    <cellStyle name="数字 106 3 2" xfId="41162"/>
    <cellStyle name="数字 106 3 2 2" xfId="41163"/>
    <cellStyle name="数字 106 3 2 3" xfId="41164"/>
    <cellStyle name="数字 106 3 3" xfId="41165"/>
    <cellStyle name="数字 106 3 4" xfId="41166"/>
    <cellStyle name="数字 106 4" xfId="41167"/>
    <cellStyle name="数字 106 4 2" xfId="41168"/>
    <cellStyle name="数字 106 4 2 2" xfId="41169"/>
    <cellStyle name="数字 106 4 2 3" xfId="41170"/>
    <cellStyle name="数字 106 4 3" xfId="41171"/>
    <cellStyle name="数字 106 4 4" xfId="41172"/>
    <cellStyle name="数字 106 5" xfId="41173"/>
    <cellStyle name="数字 106 5 2" xfId="41174"/>
    <cellStyle name="数字 106 5 2 2" xfId="41175"/>
    <cellStyle name="数字 106 5 2 3" xfId="41176"/>
    <cellStyle name="数字 106 5 3" xfId="41177"/>
    <cellStyle name="数字 106 5 4" xfId="41178"/>
    <cellStyle name="数字 106 6" xfId="41179"/>
    <cellStyle name="数字 106 6 2" xfId="41180"/>
    <cellStyle name="数字 106 6 2 2" xfId="41181"/>
    <cellStyle name="数字 106 6 2 3" xfId="41182"/>
    <cellStyle name="数字 106 6 3" xfId="41183"/>
    <cellStyle name="数字 106 6 4" xfId="41184"/>
    <cellStyle name="数字 106 7" xfId="41185"/>
    <cellStyle name="数字 106 7 2" xfId="41186"/>
    <cellStyle name="数字 106 7 3" xfId="41187"/>
    <cellStyle name="数字 106 8" xfId="41188"/>
    <cellStyle name="数字 106 9" xfId="41189"/>
    <cellStyle name="数字 107" xfId="41190"/>
    <cellStyle name="数字 107 10" xfId="41191"/>
    <cellStyle name="数字 107 11" xfId="41192"/>
    <cellStyle name="数字 107 12" xfId="41193"/>
    <cellStyle name="数字 107 13" xfId="41194"/>
    <cellStyle name="数字 107 14" xfId="41195"/>
    <cellStyle name="数字 107 15" xfId="41196"/>
    <cellStyle name="数字 107 16" xfId="41197"/>
    <cellStyle name="数字 107 17" xfId="41198"/>
    <cellStyle name="数字 107 18" xfId="41199"/>
    <cellStyle name="数字 107 19" xfId="41200"/>
    <cellStyle name="数字 107 2" xfId="41201"/>
    <cellStyle name="数字 107 2 2" xfId="41202"/>
    <cellStyle name="数字 107 2 2 2" xfId="41203"/>
    <cellStyle name="数字 107 2 2 3" xfId="41204"/>
    <cellStyle name="数字 107 2 3" xfId="41205"/>
    <cellStyle name="数字 107 2 4" xfId="41206"/>
    <cellStyle name="数字 107 20" xfId="41207"/>
    <cellStyle name="数字 107 3" xfId="41208"/>
    <cellStyle name="数字 107 3 2" xfId="41209"/>
    <cellStyle name="数字 107 3 2 2" xfId="41210"/>
    <cellStyle name="数字 107 3 2 3" xfId="41211"/>
    <cellStyle name="数字 107 3 3" xfId="41212"/>
    <cellStyle name="数字 107 3 4" xfId="41213"/>
    <cellStyle name="数字 107 4" xfId="41214"/>
    <cellStyle name="数字 107 4 2" xfId="41215"/>
    <cellStyle name="数字 107 4 2 2" xfId="41216"/>
    <cellStyle name="数字 107 4 2 3" xfId="41217"/>
    <cellStyle name="数字 107 4 3" xfId="41218"/>
    <cellStyle name="数字 107 4 4" xfId="41219"/>
    <cellStyle name="数字 107 5" xfId="41220"/>
    <cellStyle name="数字 107 5 2" xfId="41221"/>
    <cellStyle name="数字 107 5 2 2" xfId="41222"/>
    <cellStyle name="数字 107 5 2 3" xfId="41223"/>
    <cellStyle name="数字 107 5 3" xfId="41224"/>
    <cellStyle name="数字 107 5 4" xfId="41225"/>
    <cellStyle name="数字 107 6" xfId="41226"/>
    <cellStyle name="数字 107 6 2" xfId="41227"/>
    <cellStyle name="数字 107 6 2 2" xfId="41228"/>
    <cellStyle name="数字 107 6 2 3" xfId="41229"/>
    <cellStyle name="数字 107 6 3" xfId="41230"/>
    <cellStyle name="数字 107 6 4" xfId="41231"/>
    <cellStyle name="数字 107 7" xfId="41232"/>
    <cellStyle name="数字 107 7 2" xfId="41233"/>
    <cellStyle name="数字 107 7 3" xfId="41234"/>
    <cellStyle name="数字 107 8" xfId="41235"/>
    <cellStyle name="数字 107 9" xfId="41236"/>
    <cellStyle name="数字 108" xfId="41237"/>
    <cellStyle name="数字 108 10" xfId="41238"/>
    <cellStyle name="数字 108 11" xfId="41239"/>
    <cellStyle name="数字 108 12" xfId="41240"/>
    <cellStyle name="数字 108 13" xfId="41241"/>
    <cellStyle name="数字 108 14" xfId="41242"/>
    <cellStyle name="数字 108 15" xfId="41243"/>
    <cellStyle name="数字 108 16" xfId="41244"/>
    <cellStyle name="数字 108 17" xfId="41245"/>
    <cellStyle name="数字 108 18" xfId="41246"/>
    <cellStyle name="数字 108 19" xfId="41247"/>
    <cellStyle name="数字 108 2" xfId="41248"/>
    <cellStyle name="数字 108 2 2" xfId="41249"/>
    <cellStyle name="数字 108 2 2 2" xfId="41250"/>
    <cellStyle name="数字 108 2 2 3" xfId="41251"/>
    <cellStyle name="数字 108 2 3" xfId="41252"/>
    <cellStyle name="数字 108 2 4" xfId="41253"/>
    <cellStyle name="数字 108 20" xfId="41254"/>
    <cellStyle name="数字 108 3" xfId="41255"/>
    <cellStyle name="数字 108 3 2" xfId="41256"/>
    <cellStyle name="数字 108 3 2 2" xfId="41257"/>
    <cellStyle name="数字 108 3 2 3" xfId="41258"/>
    <cellStyle name="数字 108 3 3" xfId="41259"/>
    <cellStyle name="数字 108 3 4" xfId="41260"/>
    <cellStyle name="数字 108 4" xfId="41261"/>
    <cellStyle name="数字 108 4 2" xfId="41262"/>
    <cellStyle name="数字 108 4 2 2" xfId="41263"/>
    <cellStyle name="数字 108 4 2 3" xfId="41264"/>
    <cellStyle name="数字 108 4 3" xfId="41265"/>
    <cellStyle name="数字 108 4 4" xfId="41266"/>
    <cellStyle name="数字 108 5" xfId="41267"/>
    <cellStyle name="数字 108 5 2" xfId="41268"/>
    <cellStyle name="数字 108 5 2 2" xfId="41269"/>
    <cellStyle name="数字 108 5 2 3" xfId="41270"/>
    <cellStyle name="数字 108 5 3" xfId="41271"/>
    <cellStyle name="数字 108 5 4" xfId="41272"/>
    <cellStyle name="数字 108 6" xfId="41273"/>
    <cellStyle name="数字 108 6 2" xfId="41274"/>
    <cellStyle name="数字 108 6 2 2" xfId="41275"/>
    <cellStyle name="数字 108 6 2 3" xfId="41276"/>
    <cellStyle name="数字 108 6 3" xfId="41277"/>
    <cellStyle name="数字 108 6 4" xfId="41278"/>
    <cellStyle name="数字 108 7" xfId="41279"/>
    <cellStyle name="数字 108 7 2" xfId="41280"/>
    <cellStyle name="数字 108 7 3" xfId="41281"/>
    <cellStyle name="数字 108 8" xfId="41282"/>
    <cellStyle name="数字 108 9" xfId="41283"/>
    <cellStyle name="数字 109" xfId="41284"/>
    <cellStyle name="数字 109 10" xfId="41285"/>
    <cellStyle name="数字 109 11" xfId="41286"/>
    <cellStyle name="数字 109 12" xfId="41287"/>
    <cellStyle name="数字 109 13" xfId="41288"/>
    <cellStyle name="数字 109 14" xfId="41289"/>
    <cellStyle name="数字 109 15" xfId="41290"/>
    <cellStyle name="数字 109 16" xfId="41291"/>
    <cellStyle name="数字 109 17" xfId="41292"/>
    <cellStyle name="数字 109 18" xfId="41293"/>
    <cellStyle name="数字 109 19" xfId="41294"/>
    <cellStyle name="数字 109 2" xfId="41295"/>
    <cellStyle name="数字 109 2 2" xfId="41296"/>
    <cellStyle name="数字 109 2 2 2" xfId="41297"/>
    <cellStyle name="数字 109 2 2 3" xfId="41298"/>
    <cellStyle name="数字 109 2 3" xfId="41299"/>
    <cellStyle name="数字 109 2 4" xfId="41300"/>
    <cellStyle name="数字 109 20" xfId="41301"/>
    <cellStyle name="数字 109 3" xfId="41302"/>
    <cellStyle name="数字 109 3 2" xfId="41303"/>
    <cellStyle name="数字 109 3 2 2" xfId="41304"/>
    <cellStyle name="数字 109 3 2 3" xfId="41305"/>
    <cellStyle name="数字 109 3 3" xfId="41306"/>
    <cellStyle name="数字 109 3 4" xfId="41307"/>
    <cellStyle name="数字 109 4" xfId="41308"/>
    <cellStyle name="数字 109 4 2" xfId="41309"/>
    <cellStyle name="数字 109 4 2 2" xfId="41310"/>
    <cellStyle name="数字 109 4 2 3" xfId="41311"/>
    <cellStyle name="数字 109 4 3" xfId="41312"/>
    <cellStyle name="数字 109 4 4" xfId="41313"/>
    <cellStyle name="数字 109 5" xfId="41314"/>
    <cellStyle name="数字 109 5 2" xfId="41315"/>
    <cellStyle name="数字 109 5 2 2" xfId="41316"/>
    <cellStyle name="数字 109 5 2 3" xfId="41317"/>
    <cellStyle name="数字 109 5 3" xfId="41318"/>
    <cellStyle name="数字 109 5 4" xfId="41319"/>
    <cellStyle name="数字 109 6" xfId="41320"/>
    <cellStyle name="数字 109 6 2" xfId="41321"/>
    <cellStyle name="数字 109 6 2 2" xfId="41322"/>
    <cellStyle name="数字 109 6 2 3" xfId="41323"/>
    <cellStyle name="数字 109 6 3" xfId="41324"/>
    <cellStyle name="数字 109 6 4" xfId="41325"/>
    <cellStyle name="数字 109 7" xfId="41326"/>
    <cellStyle name="数字 109 7 2" xfId="41327"/>
    <cellStyle name="数字 109 7 3" xfId="41328"/>
    <cellStyle name="数字 109 8" xfId="41329"/>
    <cellStyle name="数字 109 9" xfId="41330"/>
    <cellStyle name="数字 11" xfId="41331"/>
    <cellStyle name="数字 11 10" xfId="41332"/>
    <cellStyle name="数字 11 11" xfId="41333"/>
    <cellStyle name="数字 11 12" xfId="41334"/>
    <cellStyle name="数字 11 13" xfId="41335"/>
    <cellStyle name="数字 11 14" xfId="41336"/>
    <cellStyle name="数字 11 15" xfId="41337"/>
    <cellStyle name="数字 11 16" xfId="41338"/>
    <cellStyle name="数字 11 17" xfId="41339"/>
    <cellStyle name="数字 11 18" xfId="41340"/>
    <cellStyle name="数字 11 19" xfId="41341"/>
    <cellStyle name="数字 11 2" xfId="41342"/>
    <cellStyle name="数字 11 2 2" xfId="41343"/>
    <cellStyle name="数字 11 2 2 2" xfId="41344"/>
    <cellStyle name="数字 11 2 2 3" xfId="41345"/>
    <cellStyle name="数字 11 2 3" xfId="41346"/>
    <cellStyle name="数字 11 2 4" xfId="41347"/>
    <cellStyle name="数字 11 20" xfId="41348"/>
    <cellStyle name="数字 11 3" xfId="41349"/>
    <cellStyle name="数字 11 3 2" xfId="41350"/>
    <cellStyle name="数字 11 3 2 2" xfId="41351"/>
    <cellStyle name="数字 11 3 2 3" xfId="41352"/>
    <cellStyle name="数字 11 3 3" xfId="41353"/>
    <cellStyle name="数字 11 3 4" xfId="41354"/>
    <cellStyle name="数字 11 4" xfId="41355"/>
    <cellStyle name="数字 11 4 2" xfId="41356"/>
    <cellStyle name="数字 11 4 2 2" xfId="41357"/>
    <cellStyle name="数字 11 4 2 3" xfId="41358"/>
    <cellStyle name="数字 11 4 3" xfId="41359"/>
    <cellStyle name="数字 11 4 4" xfId="41360"/>
    <cellStyle name="数字 11 5" xfId="41361"/>
    <cellStyle name="数字 11 5 2" xfId="41362"/>
    <cellStyle name="数字 11 5 2 2" xfId="41363"/>
    <cellStyle name="数字 11 5 2 3" xfId="41364"/>
    <cellStyle name="数字 11 5 3" xfId="41365"/>
    <cellStyle name="数字 11 5 4" xfId="41366"/>
    <cellStyle name="数字 11 6" xfId="41367"/>
    <cellStyle name="数字 11 6 2" xfId="41368"/>
    <cellStyle name="数字 11 6 2 2" xfId="41369"/>
    <cellStyle name="数字 11 6 2 3" xfId="41370"/>
    <cellStyle name="数字 11 6 3" xfId="41371"/>
    <cellStyle name="数字 11 6 4" xfId="41372"/>
    <cellStyle name="数字 11 7" xfId="41373"/>
    <cellStyle name="数字 11 7 2" xfId="41374"/>
    <cellStyle name="数字 11 7 3" xfId="41375"/>
    <cellStyle name="数字 11 8" xfId="41376"/>
    <cellStyle name="数字 11 9" xfId="41377"/>
    <cellStyle name="数字 110" xfId="41378"/>
    <cellStyle name="数字 110 10" xfId="41379"/>
    <cellStyle name="数字 110 11" xfId="41380"/>
    <cellStyle name="数字 110 12" xfId="41381"/>
    <cellStyle name="数字 110 13" xfId="41382"/>
    <cellStyle name="数字 110 14" xfId="41383"/>
    <cellStyle name="数字 110 15" xfId="41384"/>
    <cellStyle name="数字 110 16" xfId="41385"/>
    <cellStyle name="数字 110 17" xfId="41386"/>
    <cellStyle name="数字 110 18" xfId="41387"/>
    <cellStyle name="数字 110 19" xfId="41388"/>
    <cellStyle name="数字 110 2" xfId="41389"/>
    <cellStyle name="数字 110 2 2" xfId="41390"/>
    <cellStyle name="数字 110 2 2 2" xfId="41391"/>
    <cellStyle name="数字 110 2 2 3" xfId="41392"/>
    <cellStyle name="数字 110 2 3" xfId="41393"/>
    <cellStyle name="数字 110 2 4" xfId="41394"/>
    <cellStyle name="数字 110 20" xfId="41395"/>
    <cellStyle name="数字 110 3" xfId="41396"/>
    <cellStyle name="数字 110 3 2" xfId="41397"/>
    <cellStyle name="数字 110 3 2 2" xfId="41398"/>
    <cellStyle name="数字 110 3 2 3" xfId="41399"/>
    <cellStyle name="数字 110 3 3" xfId="41400"/>
    <cellStyle name="数字 110 3 4" xfId="41401"/>
    <cellStyle name="数字 110 4" xfId="41402"/>
    <cellStyle name="数字 110 4 2" xfId="41403"/>
    <cellStyle name="数字 110 4 2 2" xfId="41404"/>
    <cellStyle name="数字 110 4 2 3" xfId="41405"/>
    <cellStyle name="数字 110 4 3" xfId="41406"/>
    <cellStyle name="数字 110 4 4" xfId="41407"/>
    <cellStyle name="数字 110 5" xfId="41408"/>
    <cellStyle name="数字 110 5 2" xfId="41409"/>
    <cellStyle name="数字 110 5 2 2" xfId="41410"/>
    <cellStyle name="数字 110 5 2 3" xfId="41411"/>
    <cellStyle name="数字 110 5 3" xfId="41412"/>
    <cellStyle name="数字 110 5 4" xfId="41413"/>
    <cellStyle name="数字 110 6" xfId="41414"/>
    <cellStyle name="数字 110 6 2" xfId="41415"/>
    <cellStyle name="数字 110 6 2 2" xfId="41416"/>
    <cellStyle name="数字 110 6 2 3" xfId="41417"/>
    <cellStyle name="数字 110 6 3" xfId="41418"/>
    <cellStyle name="数字 110 6 4" xfId="41419"/>
    <cellStyle name="数字 110 7" xfId="41420"/>
    <cellStyle name="数字 110 7 2" xfId="41421"/>
    <cellStyle name="数字 110 7 3" xfId="41422"/>
    <cellStyle name="数字 110 8" xfId="41423"/>
    <cellStyle name="数字 110 9" xfId="41424"/>
    <cellStyle name="数字 111" xfId="41425"/>
    <cellStyle name="数字 111 10" xfId="41426"/>
    <cellStyle name="数字 111 11" xfId="41427"/>
    <cellStyle name="数字 111 12" xfId="41428"/>
    <cellStyle name="数字 111 13" xfId="41429"/>
    <cellStyle name="数字 111 14" xfId="41430"/>
    <cellStyle name="数字 111 15" xfId="41431"/>
    <cellStyle name="数字 111 16" xfId="41432"/>
    <cellStyle name="数字 111 17" xfId="41433"/>
    <cellStyle name="数字 111 18" xfId="41434"/>
    <cellStyle name="数字 111 19" xfId="41435"/>
    <cellStyle name="数字 111 2" xfId="41436"/>
    <cellStyle name="数字 111 2 2" xfId="41437"/>
    <cellStyle name="数字 111 2 2 2" xfId="41438"/>
    <cellStyle name="数字 111 2 2 3" xfId="41439"/>
    <cellStyle name="数字 111 2 3" xfId="41440"/>
    <cellStyle name="数字 111 2 4" xfId="41441"/>
    <cellStyle name="数字 111 20" xfId="41442"/>
    <cellStyle name="数字 111 3" xfId="41443"/>
    <cellStyle name="数字 111 3 2" xfId="41444"/>
    <cellStyle name="数字 111 3 2 2" xfId="41445"/>
    <cellStyle name="数字 111 3 2 3" xfId="41446"/>
    <cellStyle name="数字 111 3 3" xfId="41447"/>
    <cellStyle name="数字 111 3 4" xfId="41448"/>
    <cellStyle name="数字 111 4" xfId="41449"/>
    <cellStyle name="数字 111 4 2" xfId="41450"/>
    <cellStyle name="数字 111 4 2 2" xfId="41451"/>
    <cellStyle name="数字 111 4 2 3" xfId="41452"/>
    <cellStyle name="数字 111 4 3" xfId="41453"/>
    <cellStyle name="数字 111 4 4" xfId="41454"/>
    <cellStyle name="数字 111 5" xfId="41455"/>
    <cellStyle name="数字 111 5 2" xfId="41456"/>
    <cellStyle name="数字 111 5 2 2" xfId="41457"/>
    <cellStyle name="数字 111 5 2 3" xfId="41458"/>
    <cellStyle name="数字 111 5 3" xfId="41459"/>
    <cellStyle name="数字 111 5 4" xfId="41460"/>
    <cellStyle name="数字 111 6" xfId="41461"/>
    <cellStyle name="数字 111 6 2" xfId="41462"/>
    <cellStyle name="数字 111 6 2 2" xfId="41463"/>
    <cellStyle name="数字 111 6 2 3" xfId="41464"/>
    <cellStyle name="数字 111 6 3" xfId="41465"/>
    <cellStyle name="数字 111 6 4" xfId="41466"/>
    <cellStyle name="数字 111 7" xfId="41467"/>
    <cellStyle name="数字 111 7 2" xfId="41468"/>
    <cellStyle name="数字 111 7 3" xfId="41469"/>
    <cellStyle name="数字 111 8" xfId="41470"/>
    <cellStyle name="数字 111 9" xfId="41471"/>
    <cellStyle name="数字 112" xfId="41472"/>
    <cellStyle name="数字 112 10" xfId="41473"/>
    <cellStyle name="数字 112 11" xfId="41474"/>
    <cellStyle name="数字 112 12" xfId="41475"/>
    <cellStyle name="数字 112 13" xfId="41476"/>
    <cellStyle name="数字 112 14" xfId="41477"/>
    <cellStyle name="数字 112 15" xfId="41478"/>
    <cellStyle name="数字 112 16" xfId="41479"/>
    <cellStyle name="数字 112 17" xfId="41480"/>
    <cellStyle name="数字 112 18" xfId="41481"/>
    <cellStyle name="数字 112 19" xfId="41482"/>
    <cellStyle name="数字 112 2" xfId="41483"/>
    <cellStyle name="数字 112 2 2" xfId="41484"/>
    <cellStyle name="数字 112 2 2 2" xfId="41485"/>
    <cellStyle name="数字 112 2 2 3" xfId="41486"/>
    <cellStyle name="数字 112 2 3" xfId="41487"/>
    <cellStyle name="数字 112 2 4" xfId="41488"/>
    <cellStyle name="数字 112 20" xfId="41489"/>
    <cellStyle name="数字 112 3" xfId="41490"/>
    <cellStyle name="数字 112 3 2" xfId="41491"/>
    <cellStyle name="数字 112 3 2 2" xfId="41492"/>
    <cellStyle name="数字 112 3 2 3" xfId="41493"/>
    <cellStyle name="数字 112 3 3" xfId="41494"/>
    <cellStyle name="数字 112 3 4" xfId="41495"/>
    <cellStyle name="数字 112 4" xfId="41496"/>
    <cellStyle name="数字 112 4 2" xfId="41497"/>
    <cellStyle name="数字 112 4 2 2" xfId="41498"/>
    <cellStyle name="数字 112 4 2 3" xfId="41499"/>
    <cellStyle name="数字 112 4 3" xfId="41500"/>
    <cellStyle name="数字 112 4 4" xfId="41501"/>
    <cellStyle name="数字 112 5" xfId="41502"/>
    <cellStyle name="数字 112 5 2" xfId="41503"/>
    <cellStyle name="数字 112 5 2 2" xfId="41504"/>
    <cellStyle name="数字 112 5 2 3" xfId="41505"/>
    <cellStyle name="数字 112 5 3" xfId="41506"/>
    <cellStyle name="数字 112 5 4" xfId="41507"/>
    <cellStyle name="数字 112 6" xfId="41508"/>
    <cellStyle name="数字 112 6 2" xfId="41509"/>
    <cellStyle name="数字 112 6 2 2" xfId="41510"/>
    <cellStyle name="数字 112 6 2 3" xfId="41511"/>
    <cellStyle name="数字 112 6 3" xfId="41512"/>
    <cellStyle name="数字 112 6 4" xfId="41513"/>
    <cellStyle name="数字 112 7" xfId="41514"/>
    <cellStyle name="数字 112 7 2" xfId="41515"/>
    <cellStyle name="数字 112 7 3" xfId="41516"/>
    <cellStyle name="数字 112 8" xfId="41517"/>
    <cellStyle name="数字 112 9" xfId="41518"/>
    <cellStyle name="数字 113" xfId="41519"/>
    <cellStyle name="数字 113 10" xfId="41520"/>
    <cellStyle name="数字 113 11" xfId="41521"/>
    <cellStyle name="数字 113 12" xfId="41522"/>
    <cellStyle name="数字 113 13" xfId="41523"/>
    <cellStyle name="数字 113 14" xfId="41524"/>
    <cellStyle name="数字 113 15" xfId="41525"/>
    <cellStyle name="数字 113 16" xfId="41526"/>
    <cellStyle name="数字 113 17" xfId="41527"/>
    <cellStyle name="数字 113 18" xfId="41528"/>
    <cellStyle name="数字 113 19" xfId="41529"/>
    <cellStyle name="数字 113 2" xfId="41530"/>
    <cellStyle name="数字 113 2 2" xfId="41531"/>
    <cellStyle name="数字 113 2 2 2" xfId="41532"/>
    <cellStyle name="数字 113 2 2 3" xfId="41533"/>
    <cellStyle name="数字 113 2 3" xfId="41534"/>
    <cellStyle name="数字 113 2 4" xfId="41535"/>
    <cellStyle name="数字 113 20" xfId="41536"/>
    <cellStyle name="数字 113 3" xfId="41537"/>
    <cellStyle name="数字 113 3 2" xfId="41538"/>
    <cellStyle name="数字 113 3 2 2" xfId="41539"/>
    <cellStyle name="数字 113 3 2 3" xfId="41540"/>
    <cellStyle name="数字 113 3 3" xfId="41541"/>
    <cellStyle name="数字 113 3 4" xfId="41542"/>
    <cellStyle name="数字 113 4" xfId="41543"/>
    <cellStyle name="数字 113 4 2" xfId="41544"/>
    <cellStyle name="数字 113 4 2 2" xfId="41545"/>
    <cellStyle name="数字 113 4 2 3" xfId="41546"/>
    <cellStyle name="数字 113 4 3" xfId="41547"/>
    <cellStyle name="数字 113 4 4" xfId="41548"/>
    <cellStyle name="数字 113 5" xfId="41549"/>
    <cellStyle name="数字 113 5 2" xfId="41550"/>
    <cellStyle name="数字 113 5 2 2" xfId="41551"/>
    <cellStyle name="数字 113 5 2 3" xfId="41552"/>
    <cellStyle name="数字 113 5 3" xfId="41553"/>
    <cellStyle name="数字 113 5 4" xfId="41554"/>
    <cellStyle name="数字 113 6" xfId="41555"/>
    <cellStyle name="数字 113 6 2" xfId="41556"/>
    <cellStyle name="数字 113 6 2 2" xfId="41557"/>
    <cellStyle name="数字 113 6 2 3" xfId="41558"/>
    <cellStyle name="数字 113 6 3" xfId="41559"/>
    <cellStyle name="数字 113 6 4" xfId="41560"/>
    <cellStyle name="数字 113 7" xfId="41561"/>
    <cellStyle name="数字 113 7 2" xfId="41562"/>
    <cellStyle name="数字 113 7 3" xfId="41563"/>
    <cellStyle name="数字 113 8" xfId="41564"/>
    <cellStyle name="数字 113 9" xfId="41565"/>
    <cellStyle name="数字 114" xfId="41566"/>
    <cellStyle name="数字 114 10" xfId="41567"/>
    <cellStyle name="数字 114 11" xfId="41568"/>
    <cellStyle name="数字 114 12" xfId="41569"/>
    <cellStyle name="数字 114 13" xfId="41570"/>
    <cellStyle name="数字 114 14" xfId="41571"/>
    <cellStyle name="数字 114 15" xfId="41572"/>
    <cellStyle name="数字 114 16" xfId="41573"/>
    <cellStyle name="数字 114 17" xfId="41574"/>
    <cellStyle name="数字 114 18" xfId="41575"/>
    <cellStyle name="数字 114 19" xfId="41576"/>
    <cellStyle name="数字 114 2" xfId="41577"/>
    <cellStyle name="数字 114 2 2" xfId="41578"/>
    <cellStyle name="数字 114 2 2 2" xfId="41579"/>
    <cellStyle name="数字 114 2 2 3" xfId="41580"/>
    <cellStyle name="数字 114 2 3" xfId="41581"/>
    <cellStyle name="数字 114 2 4" xfId="41582"/>
    <cellStyle name="数字 114 20" xfId="41583"/>
    <cellStyle name="数字 114 3" xfId="41584"/>
    <cellStyle name="数字 114 3 2" xfId="41585"/>
    <cellStyle name="数字 114 3 2 2" xfId="41586"/>
    <cellStyle name="数字 114 3 2 3" xfId="41587"/>
    <cellStyle name="数字 114 3 3" xfId="41588"/>
    <cellStyle name="数字 114 3 4" xfId="41589"/>
    <cellStyle name="数字 114 4" xfId="41590"/>
    <cellStyle name="数字 114 4 2" xfId="41591"/>
    <cellStyle name="数字 114 4 2 2" xfId="41592"/>
    <cellStyle name="数字 114 4 2 3" xfId="41593"/>
    <cellStyle name="数字 114 4 3" xfId="41594"/>
    <cellStyle name="数字 114 4 4" xfId="41595"/>
    <cellStyle name="数字 114 5" xfId="41596"/>
    <cellStyle name="数字 114 5 2" xfId="41597"/>
    <cellStyle name="数字 114 5 2 2" xfId="41598"/>
    <cellStyle name="数字 114 5 2 3" xfId="41599"/>
    <cellStyle name="数字 114 5 3" xfId="41600"/>
    <cellStyle name="数字 114 5 4" xfId="41601"/>
    <cellStyle name="数字 114 6" xfId="41602"/>
    <cellStyle name="数字 114 6 2" xfId="41603"/>
    <cellStyle name="数字 114 6 2 2" xfId="41604"/>
    <cellStyle name="数字 114 6 2 3" xfId="41605"/>
    <cellStyle name="数字 114 6 3" xfId="41606"/>
    <cellStyle name="数字 114 6 4" xfId="41607"/>
    <cellStyle name="数字 114 7" xfId="41608"/>
    <cellStyle name="数字 114 7 2" xfId="41609"/>
    <cellStyle name="数字 114 7 3" xfId="41610"/>
    <cellStyle name="数字 114 8" xfId="41611"/>
    <cellStyle name="数字 114 9" xfId="41612"/>
    <cellStyle name="数字 115" xfId="41613"/>
    <cellStyle name="数字 115 2" xfId="41614"/>
    <cellStyle name="数字 115 2 2" xfId="41615"/>
    <cellStyle name="数字 115 2 3" xfId="41616"/>
    <cellStyle name="数字 115 3" xfId="41617"/>
    <cellStyle name="数字 115 4" xfId="41618"/>
    <cellStyle name="数字 116" xfId="41619"/>
    <cellStyle name="数字 116 2" xfId="41620"/>
    <cellStyle name="数字 116 2 2" xfId="41621"/>
    <cellStyle name="数字 116 2 3" xfId="41622"/>
    <cellStyle name="数字 116 3" xfId="41623"/>
    <cellStyle name="数字 116 4" xfId="41624"/>
    <cellStyle name="数字 117" xfId="41625"/>
    <cellStyle name="数字 117 2" xfId="41626"/>
    <cellStyle name="数字 117 2 2" xfId="41627"/>
    <cellStyle name="数字 117 2 3" xfId="41628"/>
    <cellStyle name="数字 117 3" xfId="41629"/>
    <cellStyle name="数字 117 4" xfId="41630"/>
    <cellStyle name="数字 118" xfId="41631"/>
    <cellStyle name="数字 118 2" xfId="41632"/>
    <cellStyle name="数字 118 2 2" xfId="41633"/>
    <cellStyle name="数字 118 2 3" xfId="41634"/>
    <cellStyle name="数字 118 3" xfId="41635"/>
    <cellStyle name="数字 118 4" xfId="41636"/>
    <cellStyle name="数字 119" xfId="41637"/>
    <cellStyle name="数字 119 2" xfId="41638"/>
    <cellStyle name="数字 119 2 2" xfId="41639"/>
    <cellStyle name="数字 119 2 3" xfId="41640"/>
    <cellStyle name="数字 119 3" xfId="41641"/>
    <cellStyle name="数字 119 4" xfId="41642"/>
    <cellStyle name="数字 12" xfId="41643"/>
    <cellStyle name="数字 12 10" xfId="41644"/>
    <cellStyle name="数字 12 11" xfId="41645"/>
    <cellStyle name="数字 12 12" xfId="41646"/>
    <cellStyle name="数字 12 13" xfId="41647"/>
    <cellStyle name="数字 12 14" xfId="41648"/>
    <cellStyle name="数字 12 15" xfId="41649"/>
    <cellStyle name="数字 12 16" xfId="41650"/>
    <cellStyle name="数字 12 17" xfId="41651"/>
    <cellStyle name="数字 12 18" xfId="41652"/>
    <cellStyle name="数字 12 19" xfId="41653"/>
    <cellStyle name="数字 12 2" xfId="41654"/>
    <cellStyle name="数字 12 2 2" xfId="41655"/>
    <cellStyle name="数字 12 2 2 2" xfId="41656"/>
    <cellStyle name="数字 12 2 2 3" xfId="41657"/>
    <cellStyle name="数字 12 2 3" xfId="41658"/>
    <cellStyle name="数字 12 2 4" xfId="41659"/>
    <cellStyle name="数字 12 20" xfId="41660"/>
    <cellStyle name="数字 12 3" xfId="41661"/>
    <cellStyle name="数字 12 3 2" xfId="41662"/>
    <cellStyle name="数字 12 3 2 2" xfId="41663"/>
    <cellStyle name="数字 12 3 2 3" xfId="41664"/>
    <cellStyle name="数字 12 3 3" xfId="41665"/>
    <cellStyle name="数字 12 3 4" xfId="41666"/>
    <cellStyle name="数字 12 4" xfId="41667"/>
    <cellStyle name="数字 12 4 2" xfId="41668"/>
    <cellStyle name="数字 12 4 2 2" xfId="41669"/>
    <cellStyle name="数字 12 4 2 3" xfId="41670"/>
    <cellStyle name="数字 12 4 3" xfId="41671"/>
    <cellStyle name="数字 12 4 4" xfId="41672"/>
    <cellStyle name="数字 12 5" xfId="41673"/>
    <cellStyle name="数字 12 5 2" xfId="41674"/>
    <cellStyle name="数字 12 5 2 2" xfId="41675"/>
    <cellStyle name="数字 12 5 2 3" xfId="41676"/>
    <cellStyle name="数字 12 5 3" xfId="41677"/>
    <cellStyle name="数字 12 5 4" xfId="41678"/>
    <cellStyle name="数字 12 6" xfId="41679"/>
    <cellStyle name="数字 12 6 2" xfId="41680"/>
    <cellStyle name="数字 12 6 2 2" xfId="41681"/>
    <cellStyle name="数字 12 6 2 3" xfId="41682"/>
    <cellStyle name="数字 12 6 3" xfId="41683"/>
    <cellStyle name="数字 12 6 4" xfId="41684"/>
    <cellStyle name="数字 12 7" xfId="41685"/>
    <cellStyle name="数字 12 7 2" xfId="41686"/>
    <cellStyle name="数字 12 7 3" xfId="41687"/>
    <cellStyle name="数字 12 8" xfId="41688"/>
    <cellStyle name="数字 12 9" xfId="41689"/>
    <cellStyle name="数字 120" xfId="41690"/>
    <cellStyle name="数字 120 2" xfId="41691"/>
    <cellStyle name="数字 120 3" xfId="41692"/>
    <cellStyle name="数字 121" xfId="41693"/>
    <cellStyle name="数字 122" xfId="41694"/>
    <cellStyle name="数字 123" xfId="41695"/>
    <cellStyle name="数字 124" xfId="41696"/>
    <cellStyle name="数字 125" xfId="41697"/>
    <cellStyle name="数字 126" xfId="41698"/>
    <cellStyle name="数字 127" xfId="41699"/>
    <cellStyle name="数字 128" xfId="41700"/>
    <cellStyle name="数字 129" xfId="41701"/>
    <cellStyle name="数字 13" xfId="41702"/>
    <cellStyle name="数字 13 10" xfId="41703"/>
    <cellStyle name="数字 13 11" xfId="41704"/>
    <cellStyle name="数字 13 12" xfId="41705"/>
    <cellStyle name="数字 13 13" xfId="41706"/>
    <cellStyle name="数字 13 14" xfId="41707"/>
    <cellStyle name="数字 13 15" xfId="41708"/>
    <cellStyle name="数字 13 16" xfId="41709"/>
    <cellStyle name="数字 13 17" xfId="41710"/>
    <cellStyle name="数字 13 18" xfId="41711"/>
    <cellStyle name="数字 13 19" xfId="41712"/>
    <cellStyle name="数字 13 2" xfId="41713"/>
    <cellStyle name="数字 13 2 2" xfId="41714"/>
    <cellStyle name="数字 13 2 2 2" xfId="41715"/>
    <cellStyle name="数字 13 2 2 3" xfId="41716"/>
    <cellStyle name="数字 13 2 3" xfId="41717"/>
    <cellStyle name="数字 13 2 4" xfId="41718"/>
    <cellStyle name="数字 13 20" xfId="41719"/>
    <cellStyle name="数字 13 3" xfId="41720"/>
    <cellStyle name="数字 13 3 2" xfId="41721"/>
    <cellStyle name="数字 13 3 2 2" xfId="41722"/>
    <cellStyle name="数字 13 3 2 3" xfId="41723"/>
    <cellStyle name="数字 13 3 3" xfId="41724"/>
    <cellStyle name="数字 13 3 4" xfId="41725"/>
    <cellStyle name="数字 13 4" xfId="41726"/>
    <cellStyle name="数字 13 4 2" xfId="41727"/>
    <cellStyle name="数字 13 4 2 2" xfId="41728"/>
    <cellStyle name="数字 13 4 2 3" xfId="41729"/>
    <cellStyle name="数字 13 4 3" xfId="41730"/>
    <cellStyle name="数字 13 4 4" xfId="41731"/>
    <cellStyle name="数字 13 5" xfId="41732"/>
    <cellStyle name="数字 13 5 2" xfId="41733"/>
    <cellStyle name="数字 13 5 2 2" xfId="41734"/>
    <cellStyle name="数字 13 5 2 3" xfId="41735"/>
    <cellStyle name="数字 13 5 3" xfId="41736"/>
    <cellStyle name="数字 13 5 4" xfId="41737"/>
    <cellStyle name="数字 13 6" xfId="41738"/>
    <cellStyle name="数字 13 6 2" xfId="41739"/>
    <cellStyle name="数字 13 6 2 2" xfId="41740"/>
    <cellStyle name="数字 13 6 2 3" xfId="41741"/>
    <cellStyle name="数字 13 6 3" xfId="41742"/>
    <cellStyle name="数字 13 6 4" xfId="41743"/>
    <cellStyle name="数字 13 7" xfId="41744"/>
    <cellStyle name="数字 13 7 2" xfId="41745"/>
    <cellStyle name="数字 13 7 3" xfId="41746"/>
    <cellStyle name="数字 13 8" xfId="41747"/>
    <cellStyle name="数字 13 9" xfId="41748"/>
    <cellStyle name="数字 130" xfId="41749"/>
    <cellStyle name="数字 131" xfId="41750"/>
    <cellStyle name="数字 132" xfId="41751"/>
    <cellStyle name="数字 133" xfId="41752"/>
    <cellStyle name="数字 14" xfId="41753"/>
    <cellStyle name="数字 14 10" xfId="41754"/>
    <cellStyle name="数字 14 11" xfId="41755"/>
    <cellStyle name="数字 14 12" xfId="41756"/>
    <cellStyle name="数字 14 13" xfId="41757"/>
    <cellStyle name="数字 14 14" xfId="41758"/>
    <cellStyle name="数字 14 15" xfId="41759"/>
    <cellStyle name="数字 14 16" xfId="41760"/>
    <cellStyle name="数字 14 17" xfId="41761"/>
    <cellStyle name="数字 14 18" xfId="41762"/>
    <cellStyle name="数字 14 19" xfId="41763"/>
    <cellStyle name="数字 14 2" xfId="41764"/>
    <cellStyle name="数字 14 2 2" xfId="41765"/>
    <cellStyle name="数字 14 2 2 2" xfId="41766"/>
    <cellStyle name="数字 14 2 2 3" xfId="41767"/>
    <cellStyle name="数字 14 2 3" xfId="41768"/>
    <cellStyle name="数字 14 2 4" xfId="41769"/>
    <cellStyle name="数字 14 20" xfId="41770"/>
    <cellStyle name="数字 14 3" xfId="41771"/>
    <cellStyle name="数字 14 3 2" xfId="41772"/>
    <cellStyle name="数字 14 3 2 2" xfId="41773"/>
    <cellStyle name="数字 14 3 2 3" xfId="41774"/>
    <cellStyle name="数字 14 3 3" xfId="41775"/>
    <cellStyle name="数字 14 3 4" xfId="41776"/>
    <cellStyle name="数字 14 4" xfId="41777"/>
    <cellStyle name="数字 14 4 2" xfId="41778"/>
    <cellStyle name="数字 14 4 2 2" xfId="41779"/>
    <cellStyle name="数字 14 4 2 3" xfId="41780"/>
    <cellStyle name="数字 14 4 3" xfId="41781"/>
    <cellStyle name="数字 14 4 4" xfId="41782"/>
    <cellStyle name="数字 14 5" xfId="41783"/>
    <cellStyle name="数字 14 5 2" xfId="41784"/>
    <cellStyle name="数字 14 5 2 2" xfId="41785"/>
    <cellStyle name="数字 14 5 2 3" xfId="41786"/>
    <cellStyle name="数字 14 5 3" xfId="41787"/>
    <cellStyle name="数字 14 5 4" xfId="41788"/>
    <cellStyle name="数字 14 6" xfId="41789"/>
    <cellStyle name="数字 14 6 2" xfId="41790"/>
    <cellStyle name="数字 14 6 2 2" xfId="41791"/>
    <cellStyle name="数字 14 6 2 3" xfId="41792"/>
    <cellStyle name="数字 14 6 3" xfId="41793"/>
    <cellStyle name="数字 14 6 4" xfId="41794"/>
    <cellStyle name="数字 14 7" xfId="41795"/>
    <cellStyle name="数字 14 7 2" xfId="41796"/>
    <cellStyle name="数字 14 7 3" xfId="41797"/>
    <cellStyle name="数字 14 8" xfId="41798"/>
    <cellStyle name="数字 14 9" xfId="41799"/>
    <cellStyle name="数字 15" xfId="41800"/>
    <cellStyle name="数字 15 10" xfId="41801"/>
    <cellStyle name="数字 15 11" xfId="41802"/>
    <cellStyle name="数字 15 12" xfId="41803"/>
    <cellStyle name="数字 15 13" xfId="41804"/>
    <cellStyle name="数字 15 14" xfId="41805"/>
    <cellStyle name="数字 15 15" xfId="41806"/>
    <cellStyle name="数字 15 16" xfId="41807"/>
    <cellStyle name="数字 15 17" xfId="41808"/>
    <cellStyle name="数字 15 18" xfId="41809"/>
    <cellStyle name="数字 15 19" xfId="41810"/>
    <cellStyle name="数字 15 2" xfId="41811"/>
    <cellStyle name="数字 15 2 2" xfId="41812"/>
    <cellStyle name="数字 15 2 2 2" xfId="41813"/>
    <cellStyle name="数字 15 2 2 3" xfId="41814"/>
    <cellStyle name="数字 15 2 3" xfId="41815"/>
    <cellStyle name="数字 15 2 4" xfId="41816"/>
    <cellStyle name="数字 15 20" xfId="41817"/>
    <cellStyle name="数字 15 3" xfId="41818"/>
    <cellStyle name="数字 15 3 2" xfId="41819"/>
    <cellStyle name="数字 15 3 2 2" xfId="41820"/>
    <cellStyle name="数字 15 3 2 3" xfId="41821"/>
    <cellStyle name="数字 15 3 3" xfId="41822"/>
    <cellStyle name="数字 15 3 4" xfId="41823"/>
    <cellStyle name="数字 15 4" xfId="41824"/>
    <cellStyle name="数字 15 4 2" xfId="41825"/>
    <cellStyle name="数字 15 4 2 2" xfId="41826"/>
    <cellStyle name="数字 15 4 2 3" xfId="41827"/>
    <cellStyle name="数字 15 4 3" xfId="41828"/>
    <cellStyle name="数字 15 4 4" xfId="41829"/>
    <cellStyle name="数字 15 5" xfId="41830"/>
    <cellStyle name="数字 15 5 2" xfId="41831"/>
    <cellStyle name="数字 15 5 2 2" xfId="41832"/>
    <cellStyle name="数字 15 5 2 3" xfId="41833"/>
    <cellStyle name="数字 15 5 3" xfId="41834"/>
    <cellStyle name="数字 15 5 4" xfId="41835"/>
    <cellStyle name="数字 15 6" xfId="41836"/>
    <cellStyle name="数字 15 6 2" xfId="41837"/>
    <cellStyle name="数字 15 6 2 2" xfId="41838"/>
    <cellStyle name="数字 15 6 2 3" xfId="41839"/>
    <cellStyle name="数字 15 6 3" xfId="41840"/>
    <cellStyle name="数字 15 6 4" xfId="41841"/>
    <cellStyle name="数字 15 7" xfId="41842"/>
    <cellStyle name="数字 15 7 2" xfId="41843"/>
    <cellStyle name="数字 15 7 3" xfId="41844"/>
    <cellStyle name="数字 15 8" xfId="41845"/>
    <cellStyle name="数字 15 9" xfId="41846"/>
    <cellStyle name="数字 16" xfId="41847"/>
    <cellStyle name="数字 16 10" xfId="41848"/>
    <cellStyle name="数字 16 11" xfId="41849"/>
    <cellStyle name="数字 16 12" xfId="41850"/>
    <cellStyle name="数字 16 13" xfId="41851"/>
    <cellStyle name="数字 16 14" xfId="41852"/>
    <cellStyle name="数字 16 15" xfId="41853"/>
    <cellStyle name="数字 16 16" xfId="41854"/>
    <cellStyle name="数字 16 17" xfId="41855"/>
    <cellStyle name="数字 16 18" xfId="41856"/>
    <cellStyle name="数字 16 19" xfId="41857"/>
    <cellStyle name="数字 16 2" xfId="41858"/>
    <cellStyle name="数字 16 2 2" xfId="41859"/>
    <cellStyle name="数字 16 2 2 2" xfId="41860"/>
    <cellStyle name="数字 16 2 2 3" xfId="41861"/>
    <cellStyle name="数字 16 2 3" xfId="41862"/>
    <cellStyle name="数字 16 2 4" xfId="41863"/>
    <cellStyle name="数字 16 20" xfId="41864"/>
    <cellStyle name="数字 16 3" xfId="41865"/>
    <cellStyle name="数字 16 3 2" xfId="41866"/>
    <cellStyle name="数字 16 3 2 2" xfId="41867"/>
    <cellStyle name="数字 16 3 2 3" xfId="41868"/>
    <cellStyle name="数字 16 3 3" xfId="41869"/>
    <cellStyle name="数字 16 3 4" xfId="41870"/>
    <cellStyle name="数字 16 4" xfId="41871"/>
    <cellStyle name="数字 16 4 2" xfId="41872"/>
    <cellStyle name="数字 16 4 2 2" xfId="41873"/>
    <cellStyle name="数字 16 4 2 3" xfId="41874"/>
    <cellStyle name="数字 16 4 3" xfId="41875"/>
    <cellStyle name="数字 16 4 4" xfId="41876"/>
    <cellStyle name="数字 16 5" xfId="41877"/>
    <cellStyle name="数字 16 5 2" xfId="41878"/>
    <cellStyle name="数字 16 5 2 2" xfId="41879"/>
    <cellStyle name="数字 16 5 2 3" xfId="41880"/>
    <cellStyle name="数字 16 5 3" xfId="41881"/>
    <cellStyle name="数字 16 5 4" xfId="41882"/>
    <cellStyle name="数字 16 6" xfId="41883"/>
    <cellStyle name="数字 16 6 2" xfId="41884"/>
    <cellStyle name="数字 16 6 2 2" xfId="41885"/>
    <cellStyle name="数字 16 6 2 3" xfId="41886"/>
    <cellStyle name="数字 16 6 3" xfId="41887"/>
    <cellStyle name="数字 16 6 4" xfId="41888"/>
    <cellStyle name="数字 16 7" xfId="41889"/>
    <cellStyle name="数字 16 7 2" xfId="41890"/>
    <cellStyle name="数字 16 7 3" xfId="41891"/>
    <cellStyle name="数字 16 8" xfId="41892"/>
    <cellStyle name="数字 16 9" xfId="41893"/>
    <cellStyle name="数字 17" xfId="41894"/>
    <cellStyle name="数字 17 10" xfId="41895"/>
    <cellStyle name="数字 17 11" xfId="41896"/>
    <cellStyle name="数字 17 12" xfId="41897"/>
    <cellStyle name="数字 17 13" xfId="41898"/>
    <cellStyle name="数字 17 14" xfId="41899"/>
    <cellStyle name="数字 17 15" xfId="41900"/>
    <cellStyle name="数字 17 16" xfId="41901"/>
    <cellStyle name="数字 17 17" xfId="41902"/>
    <cellStyle name="数字 17 18" xfId="41903"/>
    <cellStyle name="数字 17 19" xfId="41904"/>
    <cellStyle name="数字 17 2" xfId="41905"/>
    <cellStyle name="数字 17 2 2" xfId="41906"/>
    <cellStyle name="数字 17 2 2 2" xfId="41907"/>
    <cellStyle name="数字 17 2 2 3" xfId="41908"/>
    <cellStyle name="数字 17 2 3" xfId="41909"/>
    <cellStyle name="数字 17 2 4" xfId="41910"/>
    <cellStyle name="数字 17 20" xfId="41911"/>
    <cellStyle name="数字 17 3" xfId="41912"/>
    <cellStyle name="数字 17 3 2" xfId="41913"/>
    <cellStyle name="数字 17 3 2 2" xfId="41914"/>
    <cellStyle name="数字 17 3 2 3" xfId="41915"/>
    <cellStyle name="数字 17 3 3" xfId="41916"/>
    <cellStyle name="数字 17 3 4" xfId="41917"/>
    <cellStyle name="数字 17 4" xfId="41918"/>
    <cellStyle name="数字 17 4 2" xfId="41919"/>
    <cellStyle name="数字 17 4 2 2" xfId="41920"/>
    <cellStyle name="数字 17 4 2 3" xfId="41921"/>
    <cellStyle name="数字 17 4 3" xfId="41922"/>
    <cellStyle name="数字 17 4 4" xfId="41923"/>
    <cellStyle name="数字 17 5" xfId="41924"/>
    <cellStyle name="数字 17 5 2" xfId="41925"/>
    <cellStyle name="数字 17 5 2 2" xfId="41926"/>
    <cellStyle name="数字 17 5 2 3" xfId="41927"/>
    <cellStyle name="数字 17 5 3" xfId="41928"/>
    <cellStyle name="数字 17 5 4" xfId="41929"/>
    <cellStyle name="数字 17 6" xfId="41930"/>
    <cellStyle name="数字 17 6 2" xfId="41931"/>
    <cellStyle name="数字 17 6 2 2" xfId="41932"/>
    <cellStyle name="数字 17 6 2 3" xfId="41933"/>
    <cellStyle name="数字 17 6 3" xfId="41934"/>
    <cellStyle name="数字 17 6 4" xfId="41935"/>
    <cellStyle name="数字 17 7" xfId="41936"/>
    <cellStyle name="数字 17 7 2" xfId="41937"/>
    <cellStyle name="数字 17 7 3" xfId="41938"/>
    <cellStyle name="数字 17 8" xfId="41939"/>
    <cellStyle name="数字 17 9" xfId="41940"/>
    <cellStyle name="数字 18" xfId="41941"/>
    <cellStyle name="数字 18 10" xfId="41942"/>
    <cellStyle name="数字 18 11" xfId="41943"/>
    <cellStyle name="数字 18 12" xfId="41944"/>
    <cellStyle name="数字 18 13" xfId="41945"/>
    <cellStyle name="数字 18 14" xfId="41946"/>
    <cellStyle name="数字 18 15" xfId="41947"/>
    <cellStyle name="数字 18 16" xfId="41948"/>
    <cellStyle name="数字 18 17" xfId="41949"/>
    <cellStyle name="数字 18 18" xfId="41950"/>
    <cellStyle name="数字 18 19" xfId="41951"/>
    <cellStyle name="数字 18 2" xfId="41952"/>
    <cellStyle name="数字 18 2 2" xfId="41953"/>
    <cellStyle name="数字 18 2 2 2" xfId="41954"/>
    <cellStyle name="数字 18 2 2 3" xfId="41955"/>
    <cellStyle name="数字 18 2 3" xfId="41956"/>
    <cellStyle name="数字 18 2 4" xfId="41957"/>
    <cellStyle name="数字 18 20" xfId="41958"/>
    <cellStyle name="数字 18 3" xfId="41959"/>
    <cellStyle name="数字 18 3 2" xfId="41960"/>
    <cellStyle name="数字 18 3 2 2" xfId="41961"/>
    <cellStyle name="数字 18 3 2 3" xfId="41962"/>
    <cellStyle name="数字 18 3 3" xfId="41963"/>
    <cellStyle name="数字 18 3 4" xfId="41964"/>
    <cellStyle name="数字 18 4" xfId="41965"/>
    <cellStyle name="数字 18 4 2" xfId="41966"/>
    <cellStyle name="数字 18 4 2 2" xfId="41967"/>
    <cellStyle name="数字 18 4 2 3" xfId="41968"/>
    <cellStyle name="数字 18 4 3" xfId="41969"/>
    <cellStyle name="数字 18 4 4" xfId="41970"/>
    <cellStyle name="数字 18 5" xfId="41971"/>
    <cellStyle name="数字 18 5 2" xfId="41972"/>
    <cellStyle name="数字 18 5 2 2" xfId="41973"/>
    <cellStyle name="数字 18 5 2 3" xfId="41974"/>
    <cellStyle name="数字 18 5 3" xfId="41975"/>
    <cellStyle name="数字 18 5 4" xfId="41976"/>
    <cellStyle name="数字 18 6" xfId="41977"/>
    <cellStyle name="数字 18 6 2" xfId="41978"/>
    <cellStyle name="数字 18 6 2 2" xfId="41979"/>
    <cellStyle name="数字 18 6 2 3" xfId="41980"/>
    <cellStyle name="数字 18 6 3" xfId="41981"/>
    <cellStyle name="数字 18 6 4" xfId="41982"/>
    <cellStyle name="数字 18 7" xfId="41983"/>
    <cellStyle name="数字 18 7 2" xfId="41984"/>
    <cellStyle name="数字 18 7 3" xfId="41985"/>
    <cellStyle name="数字 18 8" xfId="41986"/>
    <cellStyle name="数字 18 9" xfId="41987"/>
    <cellStyle name="数字 19" xfId="41988"/>
    <cellStyle name="数字 19 10" xfId="41989"/>
    <cellStyle name="数字 19 11" xfId="41990"/>
    <cellStyle name="数字 19 12" xfId="41991"/>
    <cellStyle name="数字 19 13" xfId="41992"/>
    <cellStyle name="数字 19 14" xfId="41993"/>
    <cellStyle name="数字 19 15" xfId="41994"/>
    <cellStyle name="数字 19 16" xfId="41995"/>
    <cellStyle name="数字 19 17" xfId="41996"/>
    <cellStyle name="数字 19 18" xfId="41997"/>
    <cellStyle name="数字 19 19" xfId="41998"/>
    <cellStyle name="数字 19 2" xfId="41999"/>
    <cellStyle name="数字 19 2 2" xfId="42000"/>
    <cellStyle name="数字 19 2 2 2" xfId="42001"/>
    <cellStyle name="数字 19 2 2 3" xfId="42002"/>
    <cellStyle name="数字 19 2 3" xfId="42003"/>
    <cellStyle name="数字 19 2 4" xfId="42004"/>
    <cellStyle name="数字 19 20" xfId="42005"/>
    <cellStyle name="数字 19 3" xfId="42006"/>
    <cellStyle name="数字 19 3 2" xfId="42007"/>
    <cellStyle name="数字 19 3 2 2" xfId="42008"/>
    <cellStyle name="数字 19 3 2 3" xfId="42009"/>
    <cellStyle name="数字 19 3 3" xfId="42010"/>
    <cellStyle name="数字 19 3 4" xfId="42011"/>
    <cellStyle name="数字 19 4" xfId="42012"/>
    <cellStyle name="数字 19 4 2" xfId="42013"/>
    <cellStyle name="数字 19 4 2 2" xfId="42014"/>
    <cellStyle name="数字 19 4 2 3" xfId="42015"/>
    <cellStyle name="数字 19 4 3" xfId="42016"/>
    <cellStyle name="数字 19 4 4" xfId="42017"/>
    <cellStyle name="数字 19 5" xfId="42018"/>
    <cellStyle name="数字 19 5 2" xfId="42019"/>
    <cellStyle name="数字 19 5 2 2" xfId="42020"/>
    <cellStyle name="数字 19 5 2 3" xfId="42021"/>
    <cellStyle name="数字 19 5 3" xfId="42022"/>
    <cellStyle name="数字 19 5 4" xfId="42023"/>
    <cellStyle name="数字 19 6" xfId="42024"/>
    <cellStyle name="数字 19 6 2" xfId="42025"/>
    <cellStyle name="数字 19 6 2 2" xfId="42026"/>
    <cellStyle name="数字 19 6 2 3" xfId="42027"/>
    <cellStyle name="数字 19 6 3" xfId="42028"/>
    <cellStyle name="数字 19 6 4" xfId="42029"/>
    <cellStyle name="数字 19 7" xfId="42030"/>
    <cellStyle name="数字 19 7 2" xfId="42031"/>
    <cellStyle name="数字 19 7 3" xfId="42032"/>
    <cellStyle name="数字 19 8" xfId="42033"/>
    <cellStyle name="数字 19 9" xfId="42034"/>
    <cellStyle name="数字 2" xfId="42035"/>
    <cellStyle name="数字 2 10" xfId="42036"/>
    <cellStyle name="数字 2 11" xfId="42037"/>
    <cellStyle name="数字 2 12" xfId="42038"/>
    <cellStyle name="数字 2 13" xfId="42039"/>
    <cellStyle name="数字 2 14" xfId="42040"/>
    <cellStyle name="数字 2 15" xfId="42041"/>
    <cellStyle name="数字 2 16" xfId="42042"/>
    <cellStyle name="数字 2 17" xfId="42043"/>
    <cellStyle name="数字 2 18" xfId="42044"/>
    <cellStyle name="数字 2 19" xfId="42045"/>
    <cellStyle name="数字 2 2" xfId="42046"/>
    <cellStyle name="数字 2 2 2" xfId="42047"/>
    <cellStyle name="数字 2 2 2 2" xfId="42048"/>
    <cellStyle name="数字 2 2 2 3" xfId="42049"/>
    <cellStyle name="数字 2 2 3" xfId="42050"/>
    <cellStyle name="数字 2 2 4" xfId="42051"/>
    <cellStyle name="数字 2 20" xfId="42052"/>
    <cellStyle name="数字 2 3" xfId="42053"/>
    <cellStyle name="数字 2 3 2" xfId="42054"/>
    <cellStyle name="数字 2 3 2 2" xfId="42055"/>
    <cellStyle name="数字 2 3 2 3" xfId="42056"/>
    <cellStyle name="数字 2 3 3" xfId="42057"/>
    <cellStyle name="数字 2 3 4" xfId="42058"/>
    <cellStyle name="数字 2 4" xfId="42059"/>
    <cellStyle name="数字 2 4 2" xfId="42060"/>
    <cellStyle name="数字 2 4 2 2" xfId="42061"/>
    <cellStyle name="数字 2 4 2 3" xfId="42062"/>
    <cellStyle name="数字 2 4 3" xfId="42063"/>
    <cellStyle name="数字 2 4 4" xfId="42064"/>
    <cellStyle name="数字 2 5" xfId="42065"/>
    <cellStyle name="数字 2 5 2" xfId="42066"/>
    <cellStyle name="数字 2 5 2 2" xfId="42067"/>
    <cellStyle name="数字 2 5 2 3" xfId="42068"/>
    <cellStyle name="数字 2 5 3" xfId="42069"/>
    <cellStyle name="数字 2 5 4" xfId="42070"/>
    <cellStyle name="数字 2 6" xfId="42071"/>
    <cellStyle name="数字 2 6 2" xfId="42072"/>
    <cellStyle name="数字 2 6 2 2" xfId="42073"/>
    <cellStyle name="数字 2 6 2 3" xfId="42074"/>
    <cellStyle name="数字 2 6 3" xfId="42075"/>
    <cellStyle name="数字 2 6 4" xfId="42076"/>
    <cellStyle name="数字 2 7" xfId="42077"/>
    <cellStyle name="数字 2 7 2" xfId="42078"/>
    <cellStyle name="数字 2 7 3" xfId="42079"/>
    <cellStyle name="数字 2 8" xfId="42080"/>
    <cellStyle name="数字 2 9" xfId="42081"/>
    <cellStyle name="数字 20" xfId="42082"/>
    <cellStyle name="数字 20 10" xfId="42083"/>
    <cellStyle name="数字 20 11" xfId="42084"/>
    <cellStyle name="数字 20 12" xfId="42085"/>
    <cellStyle name="数字 20 13" xfId="42086"/>
    <cellStyle name="数字 20 14" xfId="42087"/>
    <cellStyle name="数字 20 15" xfId="42088"/>
    <cellStyle name="数字 20 16" xfId="42089"/>
    <cellStyle name="数字 20 17" xfId="42090"/>
    <cellStyle name="数字 20 18" xfId="42091"/>
    <cellStyle name="数字 20 19" xfId="42092"/>
    <cellStyle name="数字 20 2" xfId="42093"/>
    <cellStyle name="数字 20 2 2" xfId="42094"/>
    <cellStyle name="数字 20 2 2 2" xfId="42095"/>
    <cellStyle name="数字 20 2 2 3" xfId="42096"/>
    <cellStyle name="数字 20 2 3" xfId="42097"/>
    <cellStyle name="数字 20 2 4" xfId="42098"/>
    <cellStyle name="数字 20 20" xfId="42099"/>
    <cellStyle name="数字 20 3" xfId="42100"/>
    <cellStyle name="数字 20 3 2" xfId="42101"/>
    <cellStyle name="数字 20 3 2 2" xfId="42102"/>
    <cellStyle name="数字 20 3 2 3" xfId="42103"/>
    <cellStyle name="数字 20 3 3" xfId="42104"/>
    <cellStyle name="数字 20 3 4" xfId="42105"/>
    <cellStyle name="数字 20 4" xfId="42106"/>
    <cellStyle name="数字 20 4 2" xfId="42107"/>
    <cellStyle name="数字 20 4 2 2" xfId="42108"/>
    <cellStyle name="数字 20 4 2 3" xfId="42109"/>
    <cellStyle name="数字 20 4 3" xfId="42110"/>
    <cellStyle name="数字 20 4 4" xfId="42111"/>
    <cellStyle name="数字 20 5" xfId="42112"/>
    <cellStyle name="数字 20 5 2" xfId="42113"/>
    <cellStyle name="数字 20 5 2 2" xfId="42114"/>
    <cellStyle name="数字 20 5 2 3" xfId="42115"/>
    <cellStyle name="数字 20 5 3" xfId="42116"/>
    <cellStyle name="数字 20 5 4" xfId="42117"/>
    <cellStyle name="数字 20 6" xfId="42118"/>
    <cellStyle name="数字 20 6 2" xfId="42119"/>
    <cellStyle name="数字 20 6 2 2" xfId="42120"/>
    <cellStyle name="数字 20 6 2 3" xfId="42121"/>
    <cellStyle name="数字 20 6 3" xfId="42122"/>
    <cellStyle name="数字 20 6 4" xfId="42123"/>
    <cellStyle name="数字 20 7" xfId="42124"/>
    <cellStyle name="数字 20 7 2" xfId="42125"/>
    <cellStyle name="数字 20 7 3" xfId="42126"/>
    <cellStyle name="数字 20 8" xfId="42127"/>
    <cellStyle name="数字 20 9" xfId="42128"/>
    <cellStyle name="数字 21" xfId="42129"/>
    <cellStyle name="数字 21 10" xfId="42130"/>
    <cellStyle name="数字 21 11" xfId="42131"/>
    <cellStyle name="数字 21 12" xfId="42132"/>
    <cellStyle name="数字 21 13" xfId="42133"/>
    <cellStyle name="数字 21 14" xfId="42134"/>
    <cellStyle name="数字 21 15" xfId="42135"/>
    <cellStyle name="数字 21 16" xfId="42136"/>
    <cellStyle name="数字 21 17" xfId="42137"/>
    <cellStyle name="数字 21 18" xfId="42138"/>
    <cellStyle name="数字 21 19" xfId="42139"/>
    <cellStyle name="数字 21 2" xfId="42140"/>
    <cellStyle name="数字 21 2 2" xfId="42141"/>
    <cellStyle name="数字 21 2 2 2" xfId="42142"/>
    <cellStyle name="数字 21 2 2 3" xfId="42143"/>
    <cellStyle name="数字 21 2 3" xfId="42144"/>
    <cellStyle name="数字 21 2 4" xfId="42145"/>
    <cellStyle name="数字 21 20" xfId="42146"/>
    <cellStyle name="数字 21 3" xfId="42147"/>
    <cellStyle name="数字 21 3 2" xfId="42148"/>
    <cellStyle name="数字 21 3 2 2" xfId="42149"/>
    <cellStyle name="数字 21 3 2 3" xfId="42150"/>
    <cellStyle name="数字 21 3 3" xfId="42151"/>
    <cellStyle name="数字 21 3 4" xfId="42152"/>
    <cellStyle name="数字 21 4" xfId="42153"/>
    <cellStyle name="数字 21 4 2" xfId="42154"/>
    <cellStyle name="数字 21 4 2 2" xfId="42155"/>
    <cellStyle name="数字 21 4 2 3" xfId="42156"/>
    <cellStyle name="数字 21 4 3" xfId="42157"/>
    <cellStyle name="数字 21 4 4" xfId="42158"/>
    <cellStyle name="数字 21 5" xfId="42159"/>
    <cellStyle name="数字 21 5 2" xfId="42160"/>
    <cellStyle name="数字 21 5 2 2" xfId="42161"/>
    <cellStyle name="数字 21 5 2 3" xfId="42162"/>
    <cellStyle name="数字 21 5 3" xfId="42163"/>
    <cellStyle name="数字 21 5 4" xfId="42164"/>
    <cellStyle name="数字 21 6" xfId="42165"/>
    <cellStyle name="数字 21 6 2" xfId="42166"/>
    <cellStyle name="数字 21 6 2 2" xfId="42167"/>
    <cellStyle name="数字 21 6 2 3" xfId="42168"/>
    <cellStyle name="数字 21 6 3" xfId="42169"/>
    <cellStyle name="数字 21 6 4" xfId="42170"/>
    <cellStyle name="数字 21 7" xfId="42171"/>
    <cellStyle name="数字 21 7 2" xfId="42172"/>
    <cellStyle name="数字 21 7 3" xfId="42173"/>
    <cellStyle name="数字 21 8" xfId="42174"/>
    <cellStyle name="数字 21 9" xfId="42175"/>
    <cellStyle name="数字 22" xfId="42176"/>
    <cellStyle name="数字 22 10" xfId="42177"/>
    <cellStyle name="数字 22 11" xfId="42178"/>
    <cellStyle name="数字 22 12" xfId="42179"/>
    <cellStyle name="数字 22 13" xfId="42180"/>
    <cellStyle name="数字 22 14" xfId="42181"/>
    <cellStyle name="数字 22 15" xfId="42182"/>
    <cellStyle name="数字 22 16" xfId="42183"/>
    <cellStyle name="数字 22 17" xfId="42184"/>
    <cellStyle name="数字 22 18" xfId="42185"/>
    <cellStyle name="数字 22 19" xfId="42186"/>
    <cellStyle name="数字 22 2" xfId="42187"/>
    <cellStyle name="数字 22 2 2" xfId="42188"/>
    <cellStyle name="数字 22 2 2 2" xfId="42189"/>
    <cellStyle name="数字 22 2 2 3" xfId="42190"/>
    <cellStyle name="数字 22 2 3" xfId="42191"/>
    <cellStyle name="数字 22 2 4" xfId="42192"/>
    <cellStyle name="数字 22 20" xfId="42193"/>
    <cellStyle name="数字 22 3" xfId="42194"/>
    <cellStyle name="数字 22 3 2" xfId="42195"/>
    <cellStyle name="数字 22 3 2 2" xfId="42196"/>
    <cellStyle name="数字 22 3 2 3" xfId="42197"/>
    <cellStyle name="数字 22 3 3" xfId="42198"/>
    <cellStyle name="数字 22 3 4" xfId="42199"/>
    <cellStyle name="数字 22 4" xfId="42200"/>
    <cellStyle name="数字 22 4 2" xfId="42201"/>
    <cellStyle name="数字 22 4 2 2" xfId="42202"/>
    <cellStyle name="数字 22 4 2 3" xfId="42203"/>
    <cellStyle name="数字 22 4 3" xfId="42204"/>
    <cellStyle name="数字 22 4 4" xfId="42205"/>
    <cellStyle name="数字 22 5" xfId="42206"/>
    <cellStyle name="数字 22 5 2" xfId="42207"/>
    <cellStyle name="数字 22 5 2 2" xfId="42208"/>
    <cellStyle name="数字 22 5 2 3" xfId="42209"/>
    <cellStyle name="数字 22 5 3" xfId="42210"/>
    <cellStyle name="数字 22 5 4" xfId="42211"/>
    <cellStyle name="数字 22 6" xfId="42212"/>
    <cellStyle name="数字 22 6 2" xfId="42213"/>
    <cellStyle name="数字 22 6 2 2" xfId="42214"/>
    <cellStyle name="数字 22 6 2 3" xfId="42215"/>
    <cellStyle name="数字 22 6 3" xfId="42216"/>
    <cellStyle name="数字 22 6 4" xfId="42217"/>
    <cellStyle name="数字 22 7" xfId="42218"/>
    <cellStyle name="数字 22 7 2" xfId="42219"/>
    <cellStyle name="数字 22 7 3" xfId="42220"/>
    <cellStyle name="数字 22 8" xfId="42221"/>
    <cellStyle name="数字 22 9" xfId="42222"/>
    <cellStyle name="数字 23" xfId="42223"/>
    <cellStyle name="数字 23 10" xfId="42224"/>
    <cellStyle name="数字 23 11" xfId="42225"/>
    <cellStyle name="数字 23 12" xfId="42226"/>
    <cellStyle name="数字 23 13" xfId="42227"/>
    <cellStyle name="数字 23 14" xfId="42228"/>
    <cellStyle name="数字 23 15" xfId="42229"/>
    <cellStyle name="数字 23 16" xfId="42230"/>
    <cellStyle name="数字 23 17" xfId="42231"/>
    <cellStyle name="数字 23 18" xfId="42232"/>
    <cellStyle name="数字 23 19" xfId="42233"/>
    <cellStyle name="数字 23 2" xfId="42234"/>
    <cellStyle name="数字 23 2 2" xfId="42235"/>
    <cellStyle name="数字 23 2 2 2" xfId="42236"/>
    <cellStyle name="数字 23 2 2 3" xfId="42237"/>
    <cellStyle name="数字 23 2 3" xfId="42238"/>
    <cellStyle name="数字 23 2 4" xfId="42239"/>
    <cellStyle name="数字 23 20" xfId="42240"/>
    <cellStyle name="数字 23 3" xfId="42241"/>
    <cellStyle name="数字 23 3 2" xfId="42242"/>
    <cellStyle name="数字 23 3 2 2" xfId="42243"/>
    <cellStyle name="数字 23 3 2 3" xfId="42244"/>
    <cellStyle name="数字 23 3 3" xfId="42245"/>
    <cellStyle name="数字 23 3 4" xfId="42246"/>
    <cellStyle name="数字 23 4" xfId="42247"/>
    <cellStyle name="数字 23 4 2" xfId="42248"/>
    <cellStyle name="数字 23 4 2 2" xfId="42249"/>
    <cellStyle name="数字 23 4 2 3" xfId="42250"/>
    <cellStyle name="数字 23 4 3" xfId="42251"/>
    <cellStyle name="数字 23 4 4" xfId="42252"/>
    <cellStyle name="数字 23 5" xfId="42253"/>
    <cellStyle name="数字 23 5 2" xfId="42254"/>
    <cellStyle name="数字 23 5 2 2" xfId="42255"/>
    <cellStyle name="数字 23 5 2 3" xfId="42256"/>
    <cellStyle name="数字 23 5 3" xfId="42257"/>
    <cellStyle name="数字 23 5 4" xfId="42258"/>
    <cellStyle name="数字 23 6" xfId="42259"/>
    <cellStyle name="数字 23 6 2" xfId="42260"/>
    <cellStyle name="数字 23 6 2 2" xfId="42261"/>
    <cellStyle name="数字 23 6 2 3" xfId="42262"/>
    <cellStyle name="数字 23 6 3" xfId="42263"/>
    <cellStyle name="数字 23 6 4" xfId="42264"/>
    <cellStyle name="数字 23 7" xfId="42265"/>
    <cellStyle name="数字 23 7 2" xfId="42266"/>
    <cellStyle name="数字 23 7 3" xfId="42267"/>
    <cellStyle name="数字 23 8" xfId="42268"/>
    <cellStyle name="数字 23 9" xfId="42269"/>
    <cellStyle name="数字 24" xfId="42270"/>
    <cellStyle name="数字 24 10" xfId="42271"/>
    <cellStyle name="数字 24 11" xfId="42272"/>
    <cellStyle name="数字 24 12" xfId="42273"/>
    <cellStyle name="数字 24 13" xfId="42274"/>
    <cellStyle name="数字 24 14" xfId="42275"/>
    <cellStyle name="数字 24 15" xfId="42276"/>
    <cellStyle name="数字 24 16" xfId="42277"/>
    <cellStyle name="数字 24 17" xfId="42278"/>
    <cellStyle name="数字 24 18" xfId="42279"/>
    <cellStyle name="数字 24 19" xfId="42280"/>
    <cellStyle name="数字 24 2" xfId="42281"/>
    <cellStyle name="数字 24 2 2" xfId="42282"/>
    <cellStyle name="数字 24 2 2 2" xfId="42283"/>
    <cellStyle name="数字 24 2 2 3" xfId="42284"/>
    <cellStyle name="数字 24 2 3" xfId="42285"/>
    <cellStyle name="数字 24 2 4" xfId="42286"/>
    <cellStyle name="数字 24 20" xfId="42287"/>
    <cellStyle name="数字 24 3" xfId="42288"/>
    <cellStyle name="数字 24 3 2" xfId="42289"/>
    <cellStyle name="数字 24 3 2 2" xfId="42290"/>
    <cellStyle name="数字 24 3 2 3" xfId="42291"/>
    <cellStyle name="数字 24 3 3" xfId="42292"/>
    <cellStyle name="数字 24 3 4" xfId="42293"/>
    <cellStyle name="数字 24 4" xfId="42294"/>
    <cellStyle name="数字 24 4 2" xfId="42295"/>
    <cellStyle name="数字 24 4 2 2" xfId="42296"/>
    <cellStyle name="数字 24 4 2 3" xfId="42297"/>
    <cellStyle name="数字 24 4 3" xfId="42298"/>
    <cellStyle name="数字 24 4 4" xfId="42299"/>
    <cellStyle name="数字 24 5" xfId="42300"/>
    <cellStyle name="数字 24 5 2" xfId="42301"/>
    <cellStyle name="数字 24 5 2 2" xfId="42302"/>
    <cellStyle name="数字 24 5 2 3" xfId="42303"/>
    <cellStyle name="数字 24 5 3" xfId="42304"/>
    <cellStyle name="数字 24 5 4" xfId="42305"/>
    <cellStyle name="数字 24 6" xfId="42306"/>
    <cellStyle name="数字 24 6 2" xfId="42307"/>
    <cellStyle name="数字 24 6 2 2" xfId="42308"/>
    <cellStyle name="数字 24 6 2 3" xfId="42309"/>
    <cellStyle name="数字 24 6 3" xfId="42310"/>
    <cellStyle name="数字 24 6 4" xfId="42311"/>
    <cellStyle name="数字 24 7" xfId="42312"/>
    <cellStyle name="数字 24 7 2" xfId="42313"/>
    <cellStyle name="数字 24 7 3" xfId="42314"/>
    <cellStyle name="数字 24 8" xfId="42315"/>
    <cellStyle name="数字 24 9" xfId="42316"/>
    <cellStyle name="数字 25" xfId="42317"/>
    <cellStyle name="数字 25 10" xfId="42318"/>
    <cellStyle name="数字 25 11" xfId="42319"/>
    <cellStyle name="数字 25 12" xfId="42320"/>
    <cellStyle name="数字 25 13" xfId="42321"/>
    <cellStyle name="数字 25 14" xfId="42322"/>
    <cellStyle name="数字 25 15" xfId="42323"/>
    <cellStyle name="数字 25 16" xfId="42324"/>
    <cellStyle name="数字 25 17" xfId="42325"/>
    <cellStyle name="数字 25 18" xfId="42326"/>
    <cellStyle name="数字 25 19" xfId="42327"/>
    <cellStyle name="数字 25 2" xfId="42328"/>
    <cellStyle name="数字 25 2 2" xfId="42329"/>
    <cellStyle name="数字 25 2 2 2" xfId="42330"/>
    <cellStyle name="数字 25 2 2 3" xfId="42331"/>
    <cellStyle name="数字 25 2 3" xfId="42332"/>
    <cellStyle name="数字 25 2 4" xfId="42333"/>
    <cellStyle name="数字 25 20" xfId="42334"/>
    <cellStyle name="数字 25 3" xfId="42335"/>
    <cellStyle name="数字 25 3 2" xfId="42336"/>
    <cellStyle name="数字 25 3 2 2" xfId="42337"/>
    <cellStyle name="数字 25 3 2 3" xfId="42338"/>
    <cellStyle name="数字 25 3 3" xfId="42339"/>
    <cellStyle name="数字 25 3 4" xfId="42340"/>
    <cellStyle name="数字 25 4" xfId="42341"/>
    <cellStyle name="数字 25 4 2" xfId="42342"/>
    <cellStyle name="数字 25 4 2 2" xfId="42343"/>
    <cellStyle name="数字 25 4 2 3" xfId="42344"/>
    <cellStyle name="数字 25 4 3" xfId="42345"/>
    <cellStyle name="数字 25 4 4" xfId="42346"/>
    <cellStyle name="数字 25 5" xfId="42347"/>
    <cellStyle name="数字 25 5 2" xfId="42348"/>
    <cellStyle name="数字 25 5 2 2" xfId="42349"/>
    <cellStyle name="数字 25 5 2 3" xfId="42350"/>
    <cellStyle name="数字 25 5 3" xfId="42351"/>
    <cellStyle name="数字 25 5 4" xfId="42352"/>
    <cellStyle name="数字 25 6" xfId="42353"/>
    <cellStyle name="数字 25 6 2" xfId="42354"/>
    <cellStyle name="数字 25 6 2 2" xfId="42355"/>
    <cellStyle name="数字 25 6 2 3" xfId="42356"/>
    <cellStyle name="数字 25 6 3" xfId="42357"/>
    <cellStyle name="数字 25 6 4" xfId="42358"/>
    <cellStyle name="数字 25 7" xfId="42359"/>
    <cellStyle name="数字 25 7 2" xfId="42360"/>
    <cellStyle name="数字 25 7 3" xfId="42361"/>
    <cellStyle name="数字 25 8" xfId="42362"/>
    <cellStyle name="数字 25 9" xfId="42363"/>
    <cellStyle name="数字 26" xfId="42364"/>
    <cellStyle name="数字 26 10" xfId="42365"/>
    <cellStyle name="数字 26 11" xfId="42366"/>
    <cellStyle name="数字 26 12" xfId="42367"/>
    <cellStyle name="数字 26 13" xfId="42368"/>
    <cellStyle name="数字 26 14" xfId="42369"/>
    <cellStyle name="数字 26 15" xfId="42370"/>
    <cellStyle name="数字 26 16" xfId="42371"/>
    <cellStyle name="数字 26 17" xfId="42372"/>
    <cellStyle name="数字 26 18" xfId="42373"/>
    <cellStyle name="数字 26 19" xfId="42374"/>
    <cellStyle name="数字 26 2" xfId="42375"/>
    <cellStyle name="数字 26 2 2" xfId="42376"/>
    <cellStyle name="数字 26 2 2 2" xfId="42377"/>
    <cellStyle name="数字 26 2 2 3" xfId="42378"/>
    <cellStyle name="数字 26 2 3" xfId="42379"/>
    <cellStyle name="数字 26 2 4" xfId="42380"/>
    <cellStyle name="数字 26 20" xfId="42381"/>
    <cellStyle name="数字 26 3" xfId="42382"/>
    <cellStyle name="数字 26 3 2" xfId="42383"/>
    <cellStyle name="数字 26 3 2 2" xfId="42384"/>
    <cellStyle name="数字 26 3 2 3" xfId="42385"/>
    <cellStyle name="数字 26 3 3" xfId="42386"/>
    <cellStyle name="数字 26 3 4" xfId="42387"/>
    <cellStyle name="数字 26 4" xfId="42388"/>
    <cellStyle name="数字 26 4 2" xfId="42389"/>
    <cellStyle name="数字 26 4 2 2" xfId="42390"/>
    <cellStyle name="数字 26 4 2 3" xfId="42391"/>
    <cellStyle name="数字 26 4 3" xfId="42392"/>
    <cellStyle name="数字 26 4 4" xfId="42393"/>
    <cellStyle name="数字 26 5" xfId="42394"/>
    <cellStyle name="数字 26 5 2" xfId="42395"/>
    <cellStyle name="数字 26 5 2 2" xfId="42396"/>
    <cellStyle name="数字 26 5 2 3" xfId="42397"/>
    <cellStyle name="数字 26 5 3" xfId="42398"/>
    <cellStyle name="数字 26 5 4" xfId="42399"/>
    <cellStyle name="数字 26 6" xfId="42400"/>
    <cellStyle name="数字 26 6 2" xfId="42401"/>
    <cellStyle name="数字 26 6 2 2" xfId="42402"/>
    <cellStyle name="数字 26 6 2 3" xfId="42403"/>
    <cellStyle name="数字 26 6 3" xfId="42404"/>
    <cellStyle name="数字 26 6 4" xfId="42405"/>
    <cellStyle name="数字 26 7" xfId="42406"/>
    <cellStyle name="数字 26 7 2" xfId="42407"/>
    <cellStyle name="数字 26 7 3" xfId="42408"/>
    <cellStyle name="数字 26 8" xfId="42409"/>
    <cellStyle name="数字 26 9" xfId="42410"/>
    <cellStyle name="数字 27" xfId="42411"/>
    <cellStyle name="数字 27 10" xfId="42412"/>
    <cellStyle name="数字 27 11" xfId="42413"/>
    <cellStyle name="数字 27 12" xfId="42414"/>
    <cellStyle name="数字 27 13" xfId="42415"/>
    <cellStyle name="数字 27 14" xfId="42416"/>
    <cellStyle name="数字 27 15" xfId="42417"/>
    <cellStyle name="数字 27 16" xfId="42418"/>
    <cellStyle name="数字 27 17" xfId="42419"/>
    <cellStyle name="数字 27 18" xfId="42420"/>
    <cellStyle name="数字 27 19" xfId="42421"/>
    <cellStyle name="数字 27 2" xfId="42422"/>
    <cellStyle name="数字 27 2 2" xfId="42423"/>
    <cellStyle name="数字 27 2 2 2" xfId="42424"/>
    <cellStyle name="数字 27 2 2 3" xfId="42425"/>
    <cellStyle name="数字 27 2 3" xfId="42426"/>
    <cellStyle name="数字 27 2 4" xfId="42427"/>
    <cellStyle name="数字 27 20" xfId="42428"/>
    <cellStyle name="数字 27 3" xfId="42429"/>
    <cellStyle name="数字 27 3 2" xfId="42430"/>
    <cellStyle name="数字 27 3 2 2" xfId="42431"/>
    <cellStyle name="数字 27 3 2 3" xfId="42432"/>
    <cellStyle name="数字 27 3 3" xfId="42433"/>
    <cellStyle name="数字 27 3 4" xfId="42434"/>
    <cellStyle name="数字 27 4" xfId="42435"/>
    <cellStyle name="数字 27 4 2" xfId="42436"/>
    <cellStyle name="数字 27 4 2 2" xfId="42437"/>
    <cellStyle name="数字 27 4 2 3" xfId="42438"/>
    <cellStyle name="数字 27 4 3" xfId="42439"/>
    <cellStyle name="数字 27 4 4" xfId="42440"/>
    <cellStyle name="数字 27 5" xfId="42441"/>
    <cellStyle name="数字 27 5 2" xfId="42442"/>
    <cellStyle name="数字 27 5 2 2" xfId="42443"/>
    <cellStyle name="数字 27 5 2 3" xfId="42444"/>
    <cellStyle name="数字 27 5 3" xfId="42445"/>
    <cellStyle name="数字 27 5 4" xfId="42446"/>
    <cellStyle name="数字 27 6" xfId="42447"/>
    <cellStyle name="数字 27 6 2" xfId="42448"/>
    <cellStyle name="数字 27 6 2 2" xfId="42449"/>
    <cellStyle name="数字 27 6 2 3" xfId="42450"/>
    <cellStyle name="数字 27 6 3" xfId="42451"/>
    <cellStyle name="数字 27 6 4" xfId="42452"/>
    <cellStyle name="数字 27 7" xfId="42453"/>
    <cellStyle name="数字 27 7 2" xfId="42454"/>
    <cellStyle name="数字 27 7 3" xfId="42455"/>
    <cellStyle name="数字 27 8" xfId="42456"/>
    <cellStyle name="数字 27 9" xfId="42457"/>
    <cellStyle name="数字 28" xfId="42458"/>
    <cellStyle name="数字 28 10" xfId="42459"/>
    <cellStyle name="数字 28 11" xfId="42460"/>
    <cellStyle name="数字 28 12" xfId="42461"/>
    <cellStyle name="数字 28 13" xfId="42462"/>
    <cellStyle name="数字 28 14" xfId="42463"/>
    <cellStyle name="数字 28 15" xfId="42464"/>
    <cellStyle name="数字 28 16" xfId="42465"/>
    <cellStyle name="数字 28 17" xfId="42466"/>
    <cellStyle name="数字 28 18" xfId="42467"/>
    <cellStyle name="数字 28 19" xfId="42468"/>
    <cellStyle name="数字 28 2" xfId="42469"/>
    <cellStyle name="数字 28 2 2" xfId="42470"/>
    <cellStyle name="数字 28 2 2 2" xfId="42471"/>
    <cellStyle name="数字 28 2 2 3" xfId="42472"/>
    <cellStyle name="数字 28 2 3" xfId="42473"/>
    <cellStyle name="数字 28 2 4" xfId="42474"/>
    <cellStyle name="数字 28 20" xfId="42475"/>
    <cellStyle name="数字 28 3" xfId="42476"/>
    <cellStyle name="数字 28 3 2" xfId="42477"/>
    <cellStyle name="数字 28 3 2 2" xfId="42478"/>
    <cellStyle name="数字 28 3 2 3" xfId="42479"/>
    <cellStyle name="数字 28 3 3" xfId="42480"/>
    <cellStyle name="数字 28 3 4" xfId="42481"/>
    <cellStyle name="数字 28 4" xfId="42482"/>
    <cellStyle name="数字 28 4 2" xfId="42483"/>
    <cellStyle name="数字 28 4 2 2" xfId="42484"/>
    <cellStyle name="数字 28 4 2 3" xfId="42485"/>
    <cellStyle name="数字 28 4 3" xfId="42486"/>
    <cellStyle name="数字 28 4 4" xfId="42487"/>
    <cellStyle name="数字 28 5" xfId="42488"/>
    <cellStyle name="数字 28 5 2" xfId="42489"/>
    <cellStyle name="数字 28 5 2 2" xfId="42490"/>
    <cellStyle name="数字 28 5 2 3" xfId="42491"/>
    <cellStyle name="数字 28 5 3" xfId="42492"/>
    <cellStyle name="数字 28 5 4" xfId="42493"/>
    <cellStyle name="数字 28 6" xfId="42494"/>
    <cellStyle name="数字 28 6 2" xfId="42495"/>
    <cellStyle name="数字 28 6 2 2" xfId="42496"/>
    <cellStyle name="数字 28 6 2 3" xfId="42497"/>
    <cellStyle name="数字 28 6 3" xfId="42498"/>
    <cellStyle name="数字 28 6 4" xfId="42499"/>
    <cellStyle name="数字 28 7" xfId="42500"/>
    <cellStyle name="数字 28 7 2" xfId="42501"/>
    <cellStyle name="数字 28 7 3" xfId="42502"/>
    <cellStyle name="数字 28 8" xfId="42503"/>
    <cellStyle name="数字 28 9" xfId="42504"/>
    <cellStyle name="数字 29" xfId="42505"/>
    <cellStyle name="数字 29 10" xfId="42506"/>
    <cellStyle name="数字 29 11" xfId="42507"/>
    <cellStyle name="数字 29 12" xfId="42508"/>
    <cellStyle name="数字 29 13" xfId="42509"/>
    <cellStyle name="数字 29 14" xfId="42510"/>
    <cellStyle name="数字 29 15" xfId="42511"/>
    <cellStyle name="数字 29 16" xfId="42512"/>
    <cellStyle name="数字 29 17" xfId="42513"/>
    <cellStyle name="数字 29 18" xfId="42514"/>
    <cellStyle name="数字 29 19" xfId="42515"/>
    <cellStyle name="数字 29 2" xfId="42516"/>
    <cellStyle name="数字 29 2 2" xfId="42517"/>
    <cellStyle name="数字 29 2 2 2" xfId="42518"/>
    <cellStyle name="数字 29 2 2 3" xfId="42519"/>
    <cellStyle name="数字 29 2 3" xfId="42520"/>
    <cellStyle name="数字 29 2 4" xfId="42521"/>
    <cellStyle name="数字 29 20" xfId="42522"/>
    <cellStyle name="数字 29 3" xfId="42523"/>
    <cellStyle name="数字 29 3 2" xfId="42524"/>
    <cellStyle name="数字 29 3 2 2" xfId="42525"/>
    <cellStyle name="数字 29 3 2 3" xfId="42526"/>
    <cellStyle name="数字 29 3 3" xfId="42527"/>
    <cellStyle name="数字 29 3 4" xfId="42528"/>
    <cellStyle name="数字 29 4" xfId="42529"/>
    <cellStyle name="数字 29 4 2" xfId="42530"/>
    <cellStyle name="数字 29 4 2 2" xfId="42531"/>
    <cellStyle name="数字 29 4 2 3" xfId="42532"/>
    <cellStyle name="数字 29 4 3" xfId="42533"/>
    <cellStyle name="数字 29 4 4" xfId="42534"/>
    <cellStyle name="数字 29 5" xfId="42535"/>
    <cellStyle name="数字 29 5 2" xfId="42536"/>
    <cellStyle name="数字 29 5 2 2" xfId="42537"/>
    <cellStyle name="数字 29 5 2 3" xfId="42538"/>
    <cellStyle name="数字 29 5 3" xfId="42539"/>
    <cellStyle name="数字 29 5 4" xfId="42540"/>
    <cellStyle name="数字 29 6" xfId="42541"/>
    <cellStyle name="数字 29 6 2" xfId="42542"/>
    <cellStyle name="数字 29 6 2 2" xfId="42543"/>
    <cellStyle name="数字 29 6 2 3" xfId="42544"/>
    <cellStyle name="数字 29 6 3" xfId="42545"/>
    <cellStyle name="数字 29 6 4" xfId="42546"/>
    <cellStyle name="数字 29 7" xfId="42547"/>
    <cellStyle name="数字 29 7 2" xfId="42548"/>
    <cellStyle name="数字 29 7 3" xfId="42549"/>
    <cellStyle name="数字 29 8" xfId="42550"/>
    <cellStyle name="数字 29 9" xfId="42551"/>
    <cellStyle name="数字 3" xfId="42552"/>
    <cellStyle name="数字 3 10" xfId="42553"/>
    <cellStyle name="数字 3 11" xfId="42554"/>
    <cellStyle name="数字 3 12" xfId="42555"/>
    <cellStyle name="数字 3 13" xfId="42556"/>
    <cellStyle name="数字 3 14" xfId="42557"/>
    <cellStyle name="数字 3 15" xfId="42558"/>
    <cellStyle name="数字 3 16" xfId="42559"/>
    <cellStyle name="数字 3 17" xfId="42560"/>
    <cellStyle name="数字 3 18" xfId="42561"/>
    <cellStyle name="数字 3 19" xfId="42562"/>
    <cellStyle name="数字 3 2" xfId="42563"/>
    <cellStyle name="数字 3 2 2" xfId="42564"/>
    <cellStyle name="数字 3 2 2 2" xfId="42565"/>
    <cellStyle name="数字 3 2 2 3" xfId="42566"/>
    <cellStyle name="数字 3 2 3" xfId="42567"/>
    <cellStyle name="数字 3 2 4" xfId="42568"/>
    <cellStyle name="数字 3 20" xfId="42569"/>
    <cellStyle name="数字 3 3" xfId="42570"/>
    <cellStyle name="数字 3 3 2" xfId="42571"/>
    <cellStyle name="数字 3 3 2 2" xfId="42572"/>
    <cellStyle name="数字 3 3 2 3" xfId="42573"/>
    <cellStyle name="数字 3 3 3" xfId="42574"/>
    <cellStyle name="数字 3 3 4" xfId="42575"/>
    <cellStyle name="数字 3 4" xfId="42576"/>
    <cellStyle name="数字 3 4 2" xfId="42577"/>
    <cellStyle name="数字 3 4 2 2" xfId="42578"/>
    <cellStyle name="数字 3 4 2 3" xfId="42579"/>
    <cellStyle name="数字 3 4 3" xfId="42580"/>
    <cellStyle name="数字 3 4 4" xfId="42581"/>
    <cellStyle name="数字 3 5" xfId="42582"/>
    <cellStyle name="数字 3 5 2" xfId="42583"/>
    <cellStyle name="数字 3 5 2 2" xfId="42584"/>
    <cellStyle name="数字 3 5 2 3" xfId="42585"/>
    <cellStyle name="数字 3 5 3" xfId="42586"/>
    <cellStyle name="数字 3 5 4" xfId="42587"/>
    <cellStyle name="数字 3 6" xfId="42588"/>
    <cellStyle name="数字 3 6 2" xfId="42589"/>
    <cellStyle name="数字 3 6 2 2" xfId="42590"/>
    <cellStyle name="数字 3 6 2 3" xfId="42591"/>
    <cellStyle name="数字 3 6 3" xfId="42592"/>
    <cellStyle name="数字 3 6 4" xfId="42593"/>
    <cellStyle name="数字 3 7" xfId="42594"/>
    <cellStyle name="数字 3 7 2" xfId="42595"/>
    <cellStyle name="数字 3 7 3" xfId="42596"/>
    <cellStyle name="数字 3 8" xfId="42597"/>
    <cellStyle name="数字 3 9" xfId="42598"/>
    <cellStyle name="数字 30" xfId="42599"/>
    <cellStyle name="数字 30 10" xfId="42600"/>
    <cellStyle name="数字 30 11" xfId="42601"/>
    <cellStyle name="数字 30 12" xfId="42602"/>
    <cellStyle name="数字 30 13" xfId="42603"/>
    <cellStyle name="数字 30 14" xfId="42604"/>
    <cellStyle name="数字 30 15" xfId="42605"/>
    <cellStyle name="数字 30 16" xfId="42606"/>
    <cellStyle name="数字 30 17" xfId="42607"/>
    <cellStyle name="数字 30 18" xfId="42608"/>
    <cellStyle name="数字 30 19" xfId="42609"/>
    <cellStyle name="数字 30 2" xfId="42610"/>
    <cellStyle name="数字 30 2 2" xfId="42611"/>
    <cellStyle name="数字 30 2 2 2" xfId="42612"/>
    <cellStyle name="数字 30 2 2 3" xfId="42613"/>
    <cellStyle name="数字 30 2 3" xfId="42614"/>
    <cellStyle name="数字 30 2 4" xfId="42615"/>
    <cellStyle name="数字 30 20" xfId="42616"/>
    <cellStyle name="数字 30 3" xfId="42617"/>
    <cellStyle name="数字 30 3 2" xfId="42618"/>
    <cellStyle name="数字 30 3 2 2" xfId="42619"/>
    <cellStyle name="数字 30 3 2 3" xfId="42620"/>
    <cellStyle name="数字 30 3 3" xfId="42621"/>
    <cellStyle name="数字 30 3 4" xfId="42622"/>
    <cellStyle name="数字 30 4" xfId="42623"/>
    <cellStyle name="数字 30 4 2" xfId="42624"/>
    <cellStyle name="数字 30 4 2 2" xfId="42625"/>
    <cellStyle name="数字 30 4 2 3" xfId="42626"/>
    <cellStyle name="数字 30 4 3" xfId="42627"/>
    <cellStyle name="数字 30 4 4" xfId="42628"/>
    <cellStyle name="数字 30 5" xfId="42629"/>
    <cellStyle name="数字 30 5 2" xfId="42630"/>
    <cellStyle name="数字 30 5 2 2" xfId="42631"/>
    <cellStyle name="数字 30 5 2 3" xfId="42632"/>
    <cellStyle name="数字 30 5 3" xfId="42633"/>
    <cellStyle name="数字 30 5 4" xfId="42634"/>
    <cellStyle name="数字 30 6" xfId="42635"/>
    <cellStyle name="数字 30 6 2" xfId="42636"/>
    <cellStyle name="数字 30 6 2 2" xfId="42637"/>
    <cellStyle name="数字 30 6 2 3" xfId="42638"/>
    <cellStyle name="数字 30 6 3" xfId="42639"/>
    <cellStyle name="数字 30 6 4" xfId="42640"/>
    <cellStyle name="数字 30 7" xfId="42641"/>
    <cellStyle name="数字 30 7 2" xfId="42642"/>
    <cellStyle name="数字 30 7 3" xfId="42643"/>
    <cellStyle name="数字 30 8" xfId="42644"/>
    <cellStyle name="数字 30 9" xfId="42645"/>
    <cellStyle name="数字 31" xfId="42646"/>
    <cellStyle name="数字 31 10" xfId="42647"/>
    <cellStyle name="数字 31 11" xfId="42648"/>
    <cellStyle name="数字 31 12" xfId="42649"/>
    <cellStyle name="数字 31 13" xfId="42650"/>
    <cellStyle name="数字 31 14" xfId="42651"/>
    <cellStyle name="数字 31 15" xfId="42652"/>
    <cellStyle name="数字 31 16" xfId="42653"/>
    <cellStyle name="数字 31 17" xfId="42654"/>
    <cellStyle name="数字 31 18" xfId="42655"/>
    <cellStyle name="数字 31 19" xfId="42656"/>
    <cellStyle name="数字 31 2" xfId="42657"/>
    <cellStyle name="数字 31 2 2" xfId="42658"/>
    <cellStyle name="数字 31 2 2 2" xfId="42659"/>
    <cellStyle name="数字 31 2 2 3" xfId="42660"/>
    <cellStyle name="数字 31 2 3" xfId="42661"/>
    <cellStyle name="数字 31 2 4" xfId="42662"/>
    <cellStyle name="数字 31 20" xfId="42663"/>
    <cellStyle name="数字 31 3" xfId="42664"/>
    <cellStyle name="数字 31 3 2" xfId="42665"/>
    <cellStyle name="数字 31 3 2 2" xfId="42666"/>
    <cellStyle name="数字 31 3 2 3" xfId="42667"/>
    <cellStyle name="数字 31 3 3" xfId="42668"/>
    <cellStyle name="数字 31 3 4" xfId="42669"/>
    <cellStyle name="数字 31 4" xfId="42670"/>
    <cellStyle name="数字 31 4 2" xfId="42671"/>
    <cellStyle name="数字 31 4 2 2" xfId="42672"/>
    <cellStyle name="数字 31 4 2 3" xfId="42673"/>
    <cellStyle name="数字 31 4 3" xfId="42674"/>
    <cellStyle name="数字 31 4 4" xfId="42675"/>
    <cellStyle name="数字 31 5" xfId="42676"/>
    <cellStyle name="数字 31 5 2" xfId="42677"/>
    <cellStyle name="数字 31 5 2 2" xfId="42678"/>
    <cellStyle name="数字 31 5 2 3" xfId="42679"/>
    <cellStyle name="数字 31 5 3" xfId="42680"/>
    <cellStyle name="数字 31 5 4" xfId="42681"/>
    <cellStyle name="数字 31 6" xfId="42682"/>
    <cellStyle name="数字 31 6 2" xfId="42683"/>
    <cellStyle name="数字 31 6 2 2" xfId="42684"/>
    <cellStyle name="数字 31 6 2 3" xfId="42685"/>
    <cellStyle name="数字 31 6 3" xfId="42686"/>
    <cellStyle name="数字 31 6 4" xfId="42687"/>
    <cellStyle name="数字 31 7" xfId="42688"/>
    <cellStyle name="数字 31 7 2" xfId="42689"/>
    <cellStyle name="数字 31 7 3" xfId="42690"/>
    <cellStyle name="数字 31 8" xfId="42691"/>
    <cellStyle name="数字 31 9" xfId="42692"/>
    <cellStyle name="数字 32" xfId="42693"/>
    <cellStyle name="数字 32 10" xfId="42694"/>
    <cellStyle name="数字 32 11" xfId="42695"/>
    <cellStyle name="数字 32 12" xfId="42696"/>
    <cellStyle name="数字 32 13" xfId="42697"/>
    <cellStyle name="数字 32 14" xfId="42698"/>
    <cellStyle name="数字 32 15" xfId="42699"/>
    <cellStyle name="数字 32 16" xfId="42700"/>
    <cellStyle name="数字 32 17" xfId="42701"/>
    <cellStyle name="数字 32 18" xfId="42702"/>
    <cellStyle name="数字 32 19" xfId="42703"/>
    <cellStyle name="数字 32 2" xfId="42704"/>
    <cellStyle name="数字 32 2 2" xfId="42705"/>
    <cellStyle name="数字 32 2 2 2" xfId="42706"/>
    <cellStyle name="数字 32 2 2 3" xfId="42707"/>
    <cellStyle name="数字 32 2 3" xfId="42708"/>
    <cellStyle name="数字 32 2 4" xfId="42709"/>
    <cellStyle name="数字 32 20" xfId="42710"/>
    <cellStyle name="数字 32 3" xfId="42711"/>
    <cellStyle name="数字 32 3 2" xfId="42712"/>
    <cellStyle name="数字 32 3 2 2" xfId="42713"/>
    <cellStyle name="数字 32 3 2 3" xfId="42714"/>
    <cellStyle name="数字 32 3 3" xfId="42715"/>
    <cellStyle name="数字 32 3 4" xfId="42716"/>
    <cellStyle name="数字 32 4" xfId="42717"/>
    <cellStyle name="数字 32 4 2" xfId="42718"/>
    <cellStyle name="数字 32 4 2 2" xfId="42719"/>
    <cellStyle name="数字 32 4 2 3" xfId="42720"/>
    <cellStyle name="数字 32 4 3" xfId="42721"/>
    <cellStyle name="数字 32 4 4" xfId="42722"/>
    <cellStyle name="数字 32 5" xfId="42723"/>
    <cellStyle name="数字 32 5 2" xfId="42724"/>
    <cellStyle name="数字 32 5 2 2" xfId="42725"/>
    <cellStyle name="数字 32 5 2 3" xfId="42726"/>
    <cellStyle name="数字 32 5 3" xfId="42727"/>
    <cellStyle name="数字 32 5 4" xfId="42728"/>
    <cellStyle name="数字 32 6" xfId="42729"/>
    <cellStyle name="数字 32 6 2" xfId="42730"/>
    <cellStyle name="数字 32 6 2 2" xfId="42731"/>
    <cellStyle name="数字 32 6 2 3" xfId="42732"/>
    <cellStyle name="数字 32 6 3" xfId="42733"/>
    <cellStyle name="数字 32 6 4" xfId="42734"/>
    <cellStyle name="数字 32 7" xfId="42735"/>
    <cellStyle name="数字 32 7 2" xfId="42736"/>
    <cellStyle name="数字 32 7 3" xfId="42737"/>
    <cellStyle name="数字 32 8" xfId="42738"/>
    <cellStyle name="数字 32 9" xfId="42739"/>
    <cellStyle name="数字 33" xfId="42740"/>
    <cellStyle name="数字 33 10" xfId="42741"/>
    <cellStyle name="数字 33 11" xfId="42742"/>
    <cellStyle name="数字 33 12" xfId="42743"/>
    <cellStyle name="数字 33 13" xfId="42744"/>
    <cellStyle name="数字 33 14" xfId="42745"/>
    <cellStyle name="数字 33 15" xfId="42746"/>
    <cellStyle name="数字 33 16" xfId="42747"/>
    <cellStyle name="数字 33 17" xfId="42748"/>
    <cellStyle name="数字 33 18" xfId="42749"/>
    <cellStyle name="数字 33 19" xfId="42750"/>
    <cellStyle name="数字 33 2" xfId="42751"/>
    <cellStyle name="数字 33 2 2" xfId="42752"/>
    <cellStyle name="数字 33 2 2 2" xfId="42753"/>
    <cellStyle name="数字 33 2 2 3" xfId="42754"/>
    <cellStyle name="数字 33 2 3" xfId="42755"/>
    <cellStyle name="数字 33 2 4" xfId="42756"/>
    <cellStyle name="数字 33 20" xfId="42757"/>
    <cellStyle name="数字 33 3" xfId="42758"/>
    <cellStyle name="数字 33 3 2" xfId="42759"/>
    <cellStyle name="数字 33 3 2 2" xfId="42760"/>
    <cellStyle name="数字 33 3 2 3" xfId="42761"/>
    <cellStyle name="数字 33 3 3" xfId="42762"/>
    <cellStyle name="数字 33 3 4" xfId="42763"/>
    <cellStyle name="数字 33 4" xfId="42764"/>
    <cellStyle name="数字 33 4 2" xfId="42765"/>
    <cellStyle name="数字 33 4 2 2" xfId="42766"/>
    <cellStyle name="数字 33 4 2 3" xfId="42767"/>
    <cellStyle name="数字 33 4 3" xfId="42768"/>
    <cellStyle name="数字 33 4 4" xfId="42769"/>
    <cellStyle name="数字 33 5" xfId="42770"/>
    <cellStyle name="数字 33 5 2" xfId="42771"/>
    <cellStyle name="数字 33 5 2 2" xfId="42772"/>
    <cellStyle name="数字 33 5 2 3" xfId="42773"/>
    <cellStyle name="数字 33 5 3" xfId="42774"/>
    <cellStyle name="数字 33 5 4" xfId="42775"/>
    <cellStyle name="数字 33 6" xfId="42776"/>
    <cellStyle name="数字 33 6 2" xfId="42777"/>
    <cellStyle name="数字 33 6 2 2" xfId="42778"/>
    <cellStyle name="数字 33 6 2 3" xfId="42779"/>
    <cellStyle name="数字 33 6 3" xfId="42780"/>
    <cellStyle name="数字 33 6 4" xfId="42781"/>
    <cellStyle name="数字 33 7" xfId="42782"/>
    <cellStyle name="数字 33 7 2" xfId="42783"/>
    <cellStyle name="数字 33 7 3" xfId="42784"/>
    <cellStyle name="数字 33 8" xfId="42785"/>
    <cellStyle name="数字 33 9" xfId="42786"/>
    <cellStyle name="数字 34" xfId="42787"/>
    <cellStyle name="数字 34 10" xfId="42788"/>
    <cellStyle name="数字 34 11" xfId="42789"/>
    <cellStyle name="数字 34 12" xfId="42790"/>
    <cellStyle name="数字 34 13" xfId="42791"/>
    <cellStyle name="数字 34 14" xfId="42792"/>
    <cellStyle name="数字 34 15" xfId="42793"/>
    <cellStyle name="数字 34 16" xfId="42794"/>
    <cellStyle name="数字 34 17" xfId="42795"/>
    <cellStyle name="数字 34 18" xfId="42796"/>
    <cellStyle name="数字 34 19" xfId="42797"/>
    <cellStyle name="数字 34 2" xfId="42798"/>
    <cellStyle name="数字 34 2 2" xfId="42799"/>
    <cellStyle name="数字 34 2 2 2" xfId="42800"/>
    <cellStyle name="数字 34 2 2 3" xfId="42801"/>
    <cellStyle name="数字 34 2 3" xfId="42802"/>
    <cellStyle name="数字 34 2 4" xfId="42803"/>
    <cellStyle name="数字 34 20" xfId="42804"/>
    <cellStyle name="数字 34 3" xfId="42805"/>
    <cellStyle name="数字 34 3 2" xfId="42806"/>
    <cellStyle name="数字 34 3 2 2" xfId="42807"/>
    <cellStyle name="数字 34 3 2 3" xfId="42808"/>
    <cellStyle name="数字 34 3 3" xfId="42809"/>
    <cellStyle name="数字 34 3 4" xfId="42810"/>
    <cellStyle name="数字 34 4" xfId="42811"/>
    <cellStyle name="数字 34 4 2" xfId="42812"/>
    <cellStyle name="数字 34 4 2 2" xfId="42813"/>
    <cellStyle name="数字 34 4 2 3" xfId="42814"/>
    <cellStyle name="数字 34 4 3" xfId="42815"/>
    <cellStyle name="数字 34 4 4" xfId="42816"/>
    <cellStyle name="数字 34 5" xfId="42817"/>
    <cellStyle name="数字 34 5 2" xfId="42818"/>
    <cellStyle name="数字 34 5 2 2" xfId="42819"/>
    <cellStyle name="数字 34 5 2 3" xfId="42820"/>
    <cellStyle name="数字 34 5 3" xfId="42821"/>
    <cellStyle name="数字 34 5 4" xfId="42822"/>
    <cellStyle name="数字 34 6" xfId="42823"/>
    <cellStyle name="数字 34 6 2" xfId="42824"/>
    <cellStyle name="数字 34 6 2 2" xfId="42825"/>
    <cellStyle name="数字 34 6 2 3" xfId="42826"/>
    <cellStyle name="数字 34 6 3" xfId="42827"/>
    <cellStyle name="数字 34 6 4" xfId="42828"/>
    <cellStyle name="数字 34 7" xfId="42829"/>
    <cellStyle name="数字 34 7 2" xfId="42830"/>
    <cellStyle name="数字 34 7 3" xfId="42831"/>
    <cellStyle name="数字 34 8" xfId="42832"/>
    <cellStyle name="数字 34 9" xfId="42833"/>
    <cellStyle name="数字 35" xfId="42834"/>
    <cellStyle name="数字 35 10" xfId="42835"/>
    <cellStyle name="数字 35 11" xfId="42836"/>
    <cellStyle name="数字 35 12" xfId="42837"/>
    <cellStyle name="数字 35 13" xfId="42838"/>
    <cellStyle name="数字 35 14" xfId="42839"/>
    <cellStyle name="数字 35 15" xfId="42840"/>
    <cellStyle name="数字 35 16" xfId="42841"/>
    <cellStyle name="数字 35 17" xfId="42842"/>
    <cellStyle name="数字 35 18" xfId="42843"/>
    <cellStyle name="数字 35 19" xfId="42844"/>
    <cellStyle name="数字 35 2" xfId="42845"/>
    <cellStyle name="数字 35 2 2" xfId="42846"/>
    <cellStyle name="数字 35 2 2 2" xfId="42847"/>
    <cellStyle name="数字 35 2 2 3" xfId="42848"/>
    <cellStyle name="数字 35 2 3" xfId="42849"/>
    <cellStyle name="数字 35 2 4" xfId="42850"/>
    <cellStyle name="数字 35 20" xfId="42851"/>
    <cellStyle name="数字 35 3" xfId="42852"/>
    <cellStyle name="数字 35 3 2" xfId="42853"/>
    <cellStyle name="数字 35 3 2 2" xfId="42854"/>
    <cellStyle name="数字 35 3 2 3" xfId="42855"/>
    <cellStyle name="数字 35 3 3" xfId="42856"/>
    <cellStyle name="数字 35 3 4" xfId="42857"/>
    <cellStyle name="数字 35 4" xfId="42858"/>
    <cellStyle name="数字 35 4 2" xfId="42859"/>
    <cellStyle name="数字 35 4 2 2" xfId="42860"/>
    <cellStyle name="数字 35 4 2 3" xfId="42861"/>
    <cellStyle name="数字 35 4 3" xfId="42862"/>
    <cellStyle name="数字 35 4 4" xfId="42863"/>
    <cellStyle name="数字 35 5" xfId="42864"/>
    <cellStyle name="数字 35 5 2" xfId="42865"/>
    <cellStyle name="数字 35 5 2 2" xfId="42866"/>
    <cellStyle name="数字 35 5 2 3" xfId="42867"/>
    <cellStyle name="数字 35 5 3" xfId="42868"/>
    <cellStyle name="数字 35 5 4" xfId="42869"/>
    <cellStyle name="数字 35 6" xfId="42870"/>
    <cellStyle name="数字 35 6 2" xfId="42871"/>
    <cellStyle name="数字 35 6 2 2" xfId="42872"/>
    <cellStyle name="数字 35 6 2 3" xfId="42873"/>
    <cellStyle name="数字 35 6 3" xfId="42874"/>
    <cellStyle name="数字 35 6 4" xfId="42875"/>
    <cellStyle name="数字 35 7" xfId="42876"/>
    <cellStyle name="数字 35 7 2" xfId="42877"/>
    <cellStyle name="数字 35 7 3" xfId="42878"/>
    <cellStyle name="数字 35 8" xfId="42879"/>
    <cellStyle name="数字 35 9" xfId="42880"/>
    <cellStyle name="数字 36" xfId="42881"/>
    <cellStyle name="数字 36 10" xfId="42882"/>
    <cellStyle name="数字 36 11" xfId="42883"/>
    <cellStyle name="数字 36 12" xfId="42884"/>
    <cellStyle name="数字 36 13" xfId="42885"/>
    <cellStyle name="数字 36 14" xfId="42886"/>
    <cellStyle name="数字 36 15" xfId="42887"/>
    <cellStyle name="数字 36 16" xfId="42888"/>
    <cellStyle name="数字 36 17" xfId="42889"/>
    <cellStyle name="数字 36 18" xfId="42890"/>
    <cellStyle name="数字 36 19" xfId="42891"/>
    <cellStyle name="数字 36 2" xfId="42892"/>
    <cellStyle name="数字 36 2 2" xfId="42893"/>
    <cellStyle name="数字 36 2 2 2" xfId="42894"/>
    <cellStyle name="数字 36 2 2 3" xfId="42895"/>
    <cellStyle name="数字 36 2 3" xfId="42896"/>
    <cellStyle name="数字 36 2 4" xfId="42897"/>
    <cellStyle name="数字 36 20" xfId="42898"/>
    <cellStyle name="数字 36 3" xfId="42899"/>
    <cellStyle name="数字 36 3 2" xfId="42900"/>
    <cellStyle name="数字 36 3 2 2" xfId="42901"/>
    <cellStyle name="数字 36 3 2 3" xfId="42902"/>
    <cellStyle name="数字 36 3 3" xfId="42903"/>
    <cellStyle name="数字 36 3 4" xfId="42904"/>
    <cellStyle name="数字 36 4" xfId="42905"/>
    <cellStyle name="数字 36 4 2" xfId="42906"/>
    <cellStyle name="数字 36 4 2 2" xfId="42907"/>
    <cellStyle name="数字 36 4 2 3" xfId="42908"/>
    <cellStyle name="数字 36 4 3" xfId="42909"/>
    <cellStyle name="数字 36 4 4" xfId="42910"/>
    <cellStyle name="数字 36 5" xfId="42911"/>
    <cellStyle name="数字 36 5 2" xfId="42912"/>
    <cellStyle name="数字 36 5 2 2" xfId="42913"/>
    <cellStyle name="数字 36 5 2 3" xfId="42914"/>
    <cellStyle name="数字 36 5 3" xfId="42915"/>
    <cellStyle name="数字 36 5 4" xfId="42916"/>
    <cellStyle name="数字 36 6" xfId="42917"/>
    <cellStyle name="数字 36 6 2" xfId="42918"/>
    <cellStyle name="数字 36 6 2 2" xfId="42919"/>
    <cellStyle name="数字 36 6 2 3" xfId="42920"/>
    <cellStyle name="数字 36 6 3" xfId="42921"/>
    <cellStyle name="数字 36 6 4" xfId="42922"/>
    <cellStyle name="数字 36 7" xfId="42923"/>
    <cellStyle name="数字 36 7 2" xfId="42924"/>
    <cellStyle name="数字 36 7 3" xfId="42925"/>
    <cellStyle name="数字 36 8" xfId="42926"/>
    <cellStyle name="数字 36 9" xfId="42927"/>
    <cellStyle name="数字 37" xfId="42928"/>
    <cellStyle name="数字 37 10" xfId="42929"/>
    <cellStyle name="数字 37 11" xfId="42930"/>
    <cellStyle name="数字 37 12" xfId="42931"/>
    <cellStyle name="数字 37 13" xfId="42932"/>
    <cellStyle name="数字 37 14" xfId="42933"/>
    <cellStyle name="数字 37 15" xfId="42934"/>
    <cellStyle name="数字 37 16" xfId="42935"/>
    <cellStyle name="数字 37 17" xfId="42936"/>
    <cellStyle name="数字 37 18" xfId="42937"/>
    <cellStyle name="数字 37 19" xfId="42938"/>
    <cellStyle name="数字 37 2" xfId="42939"/>
    <cellStyle name="数字 37 2 2" xfId="42940"/>
    <cellStyle name="数字 37 2 2 2" xfId="42941"/>
    <cellStyle name="数字 37 2 2 3" xfId="42942"/>
    <cellStyle name="数字 37 2 3" xfId="42943"/>
    <cellStyle name="数字 37 2 4" xfId="42944"/>
    <cellStyle name="数字 37 20" xfId="42945"/>
    <cellStyle name="数字 37 3" xfId="42946"/>
    <cellStyle name="数字 37 3 2" xfId="42947"/>
    <cellStyle name="数字 37 3 2 2" xfId="42948"/>
    <cellStyle name="数字 37 3 2 3" xfId="42949"/>
    <cellStyle name="数字 37 3 3" xfId="42950"/>
    <cellStyle name="数字 37 3 4" xfId="42951"/>
    <cellStyle name="数字 37 4" xfId="42952"/>
    <cellStyle name="数字 37 4 2" xfId="42953"/>
    <cellStyle name="数字 37 4 2 2" xfId="42954"/>
    <cellStyle name="数字 37 4 2 3" xfId="42955"/>
    <cellStyle name="数字 37 4 3" xfId="42956"/>
    <cellStyle name="数字 37 4 4" xfId="42957"/>
    <cellStyle name="数字 37 5" xfId="42958"/>
    <cellStyle name="数字 37 5 2" xfId="42959"/>
    <cellStyle name="数字 37 5 2 2" xfId="42960"/>
    <cellStyle name="数字 37 5 2 3" xfId="42961"/>
    <cellStyle name="数字 37 5 3" xfId="42962"/>
    <cellStyle name="数字 37 5 4" xfId="42963"/>
    <cellStyle name="数字 37 6" xfId="42964"/>
    <cellStyle name="数字 37 6 2" xfId="42965"/>
    <cellStyle name="数字 37 6 2 2" xfId="42966"/>
    <cellStyle name="数字 37 6 2 3" xfId="42967"/>
    <cellStyle name="数字 37 6 3" xfId="42968"/>
    <cellStyle name="数字 37 6 4" xfId="42969"/>
    <cellStyle name="数字 37 7" xfId="42970"/>
    <cellStyle name="数字 37 7 2" xfId="42971"/>
    <cellStyle name="数字 37 7 3" xfId="42972"/>
    <cellStyle name="数字 37 8" xfId="42973"/>
    <cellStyle name="数字 37 9" xfId="42974"/>
    <cellStyle name="数字 38" xfId="42975"/>
    <cellStyle name="数字 38 10" xfId="42976"/>
    <cellStyle name="数字 38 11" xfId="42977"/>
    <cellStyle name="数字 38 12" xfId="42978"/>
    <cellStyle name="数字 38 13" xfId="42979"/>
    <cellStyle name="数字 38 14" xfId="42980"/>
    <cellStyle name="数字 38 15" xfId="42981"/>
    <cellStyle name="数字 38 16" xfId="42982"/>
    <cellStyle name="数字 38 17" xfId="42983"/>
    <cellStyle name="数字 38 18" xfId="42984"/>
    <cellStyle name="数字 38 19" xfId="42985"/>
    <cellStyle name="数字 38 2" xfId="42986"/>
    <cellStyle name="数字 38 2 2" xfId="42987"/>
    <cellStyle name="数字 38 2 2 2" xfId="42988"/>
    <cellStyle name="数字 38 2 2 3" xfId="42989"/>
    <cellStyle name="数字 38 2 3" xfId="42990"/>
    <cellStyle name="数字 38 2 4" xfId="42991"/>
    <cellStyle name="数字 38 20" xfId="42992"/>
    <cellStyle name="数字 38 3" xfId="42993"/>
    <cellStyle name="数字 38 3 2" xfId="42994"/>
    <cellStyle name="数字 38 3 2 2" xfId="42995"/>
    <cellStyle name="数字 38 3 2 3" xfId="42996"/>
    <cellStyle name="数字 38 3 3" xfId="42997"/>
    <cellStyle name="数字 38 3 4" xfId="42998"/>
    <cellStyle name="数字 38 4" xfId="42999"/>
    <cellStyle name="数字 38 4 2" xfId="43000"/>
    <cellStyle name="数字 38 4 2 2" xfId="43001"/>
    <cellStyle name="数字 38 4 2 3" xfId="43002"/>
    <cellStyle name="数字 38 4 3" xfId="43003"/>
    <cellStyle name="数字 38 4 4" xfId="43004"/>
    <cellStyle name="数字 38 5" xfId="43005"/>
    <cellStyle name="数字 38 5 2" xfId="43006"/>
    <cellStyle name="数字 38 5 2 2" xfId="43007"/>
    <cellStyle name="数字 38 5 2 3" xfId="43008"/>
    <cellStyle name="数字 38 5 3" xfId="43009"/>
    <cellStyle name="数字 38 5 4" xfId="43010"/>
    <cellStyle name="数字 38 6" xfId="43011"/>
    <cellStyle name="数字 38 6 2" xfId="43012"/>
    <cellStyle name="数字 38 6 2 2" xfId="43013"/>
    <cellStyle name="数字 38 6 2 3" xfId="43014"/>
    <cellStyle name="数字 38 6 3" xfId="43015"/>
    <cellStyle name="数字 38 6 4" xfId="43016"/>
    <cellStyle name="数字 38 7" xfId="43017"/>
    <cellStyle name="数字 38 7 2" xfId="43018"/>
    <cellStyle name="数字 38 7 3" xfId="43019"/>
    <cellStyle name="数字 38 8" xfId="43020"/>
    <cellStyle name="数字 38 9" xfId="43021"/>
    <cellStyle name="数字 39" xfId="43022"/>
    <cellStyle name="数字 39 10" xfId="43023"/>
    <cellStyle name="数字 39 11" xfId="43024"/>
    <cellStyle name="数字 39 12" xfId="43025"/>
    <cellStyle name="数字 39 13" xfId="43026"/>
    <cellStyle name="数字 39 14" xfId="43027"/>
    <cellStyle name="数字 39 15" xfId="43028"/>
    <cellStyle name="数字 39 16" xfId="43029"/>
    <cellStyle name="数字 39 17" xfId="43030"/>
    <cellStyle name="数字 39 18" xfId="43031"/>
    <cellStyle name="数字 39 19" xfId="43032"/>
    <cellStyle name="数字 39 2" xfId="43033"/>
    <cellStyle name="数字 39 2 2" xfId="43034"/>
    <cellStyle name="数字 39 2 2 2" xfId="43035"/>
    <cellStyle name="数字 39 2 2 3" xfId="43036"/>
    <cellStyle name="数字 39 2 3" xfId="43037"/>
    <cellStyle name="数字 39 2 4" xfId="43038"/>
    <cellStyle name="数字 39 20" xfId="43039"/>
    <cellStyle name="数字 39 3" xfId="43040"/>
    <cellStyle name="数字 39 3 2" xfId="43041"/>
    <cellStyle name="数字 39 3 2 2" xfId="43042"/>
    <cellStyle name="数字 39 3 2 3" xfId="43043"/>
    <cellStyle name="数字 39 3 3" xfId="43044"/>
    <cellStyle name="数字 39 3 4" xfId="43045"/>
    <cellStyle name="数字 39 4" xfId="43046"/>
    <cellStyle name="数字 39 4 2" xfId="43047"/>
    <cellStyle name="数字 39 4 2 2" xfId="43048"/>
    <cellStyle name="数字 39 4 2 3" xfId="43049"/>
    <cellStyle name="数字 39 4 3" xfId="43050"/>
    <cellStyle name="数字 39 4 4" xfId="43051"/>
    <cellStyle name="数字 39 5" xfId="43052"/>
    <cellStyle name="数字 39 5 2" xfId="43053"/>
    <cellStyle name="数字 39 5 2 2" xfId="43054"/>
    <cellStyle name="数字 39 5 2 3" xfId="43055"/>
    <cellStyle name="数字 39 5 3" xfId="43056"/>
    <cellStyle name="数字 39 5 4" xfId="43057"/>
    <cellStyle name="数字 39 6" xfId="43058"/>
    <cellStyle name="数字 39 6 2" xfId="43059"/>
    <cellStyle name="数字 39 6 2 2" xfId="43060"/>
    <cellStyle name="数字 39 6 2 3" xfId="43061"/>
    <cellStyle name="数字 39 6 3" xfId="43062"/>
    <cellStyle name="数字 39 6 4" xfId="43063"/>
    <cellStyle name="数字 39 7" xfId="43064"/>
    <cellStyle name="数字 39 7 2" xfId="43065"/>
    <cellStyle name="数字 39 7 3" xfId="43066"/>
    <cellStyle name="数字 39 8" xfId="43067"/>
    <cellStyle name="数字 39 9" xfId="43068"/>
    <cellStyle name="数字 4" xfId="43069"/>
    <cellStyle name="数字 4 10" xfId="43070"/>
    <cellStyle name="数字 4 11" xfId="43071"/>
    <cellStyle name="数字 4 12" xfId="43072"/>
    <cellStyle name="数字 4 13" xfId="43073"/>
    <cellStyle name="数字 4 14" xfId="43074"/>
    <cellStyle name="数字 4 15" xfId="43075"/>
    <cellStyle name="数字 4 16" xfId="43076"/>
    <cellStyle name="数字 4 17" xfId="43077"/>
    <cellStyle name="数字 4 18" xfId="43078"/>
    <cellStyle name="数字 4 19" xfId="43079"/>
    <cellStyle name="数字 4 2" xfId="43080"/>
    <cellStyle name="数字 4 2 2" xfId="43081"/>
    <cellStyle name="数字 4 2 2 2" xfId="43082"/>
    <cellStyle name="数字 4 2 2 3" xfId="43083"/>
    <cellStyle name="数字 4 2 3" xfId="43084"/>
    <cellStyle name="数字 4 2 4" xfId="43085"/>
    <cellStyle name="数字 4 20" xfId="43086"/>
    <cellStyle name="数字 4 3" xfId="43087"/>
    <cellStyle name="数字 4 3 2" xfId="43088"/>
    <cellStyle name="数字 4 3 2 2" xfId="43089"/>
    <cellStyle name="数字 4 3 2 3" xfId="43090"/>
    <cellStyle name="数字 4 3 3" xfId="43091"/>
    <cellStyle name="数字 4 3 4" xfId="43092"/>
    <cellStyle name="数字 4 4" xfId="43093"/>
    <cellStyle name="数字 4 4 2" xfId="43094"/>
    <cellStyle name="数字 4 4 2 2" xfId="43095"/>
    <cellStyle name="数字 4 4 2 3" xfId="43096"/>
    <cellStyle name="数字 4 4 3" xfId="43097"/>
    <cellStyle name="数字 4 4 4" xfId="43098"/>
    <cellStyle name="数字 4 5" xfId="43099"/>
    <cellStyle name="数字 4 5 2" xfId="43100"/>
    <cellStyle name="数字 4 5 2 2" xfId="43101"/>
    <cellStyle name="数字 4 5 2 3" xfId="43102"/>
    <cellStyle name="数字 4 5 3" xfId="43103"/>
    <cellStyle name="数字 4 5 4" xfId="43104"/>
    <cellStyle name="数字 4 6" xfId="43105"/>
    <cellStyle name="数字 4 6 2" xfId="43106"/>
    <cellStyle name="数字 4 6 2 2" xfId="43107"/>
    <cellStyle name="数字 4 6 2 3" xfId="43108"/>
    <cellStyle name="数字 4 6 3" xfId="43109"/>
    <cellStyle name="数字 4 6 4" xfId="43110"/>
    <cellStyle name="数字 4 7" xfId="43111"/>
    <cellStyle name="数字 4 7 2" xfId="43112"/>
    <cellStyle name="数字 4 7 3" xfId="43113"/>
    <cellStyle name="数字 4 8" xfId="43114"/>
    <cellStyle name="数字 4 9" xfId="43115"/>
    <cellStyle name="数字 40" xfId="43116"/>
    <cellStyle name="数字 40 10" xfId="43117"/>
    <cellStyle name="数字 40 11" xfId="43118"/>
    <cellStyle name="数字 40 12" xfId="43119"/>
    <cellStyle name="数字 40 13" xfId="43120"/>
    <cellStyle name="数字 40 14" xfId="43121"/>
    <cellStyle name="数字 40 15" xfId="43122"/>
    <cellStyle name="数字 40 16" xfId="43123"/>
    <cellStyle name="数字 40 17" xfId="43124"/>
    <cellStyle name="数字 40 18" xfId="43125"/>
    <cellStyle name="数字 40 19" xfId="43126"/>
    <cellStyle name="数字 40 2" xfId="43127"/>
    <cellStyle name="数字 40 2 2" xfId="43128"/>
    <cellStyle name="数字 40 2 2 2" xfId="43129"/>
    <cellStyle name="数字 40 2 2 3" xfId="43130"/>
    <cellStyle name="数字 40 2 3" xfId="43131"/>
    <cellStyle name="数字 40 2 4" xfId="43132"/>
    <cellStyle name="数字 40 20" xfId="43133"/>
    <cellStyle name="数字 40 3" xfId="43134"/>
    <cellStyle name="数字 40 3 2" xfId="43135"/>
    <cellStyle name="数字 40 3 2 2" xfId="43136"/>
    <cellStyle name="数字 40 3 2 3" xfId="43137"/>
    <cellStyle name="数字 40 3 3" xfId="43138"/>
    <cellStyle name="数字 40 3 4" xfId="43139"/>
    <cellStyle name="数字 40 4" xfId="43140"/>
    <cellStyle name="数字 40 4 2" xfId="43141"/>
    <cellStyle name="数字 40 4 2 2" xfId="43142"/>
    <cellStyle name="数字 40 4 2 3" xfId="43143"/>
    <cellStyle name="数字 40 4 3" xfId="43144"/>
    <cellStyle name="数字 40 4 4" xfId="43145"/>
    <cellStyle name="数字 40 5" xfId="43146"/>
    <cellStyle name="数字 40 5 2" xfId="43147"/>
    <cellStyle name="数字 40 5 2 2" xfId="43148"/>
    <cellStyle name="数字 40 5 2 3" xfId="43149"/>
    <cellStyle name="数字 40 5 3" xfId="43150"/>
    <cellStyle name="数字 40 5 4" xfId="43151"/>
    <cellStyle name="数字 40 6" xfId="43152"/>
    <cellStyle name="数字 40 6 2" xfId="43153"/>
    <cellStyle name="数字 40 6 2 2" xfId="43154"/>
    <cellStyle name="数字 40 6 2 3" xfId="43155"/>
    <cellStyle name="数字 40 6 3" xfId="43156"/>
    <cellStyle name="数字 40 6 4" xfId="43157"/>
    <cellStyle name="数字 40 7" xfId="43158"/>
    <cellStyle name="数字 40 7 2" xfId="43159"/>
    <cellStyle name="数字 40 7 3" xfId="43160"/>
    <cellStyle name="数字 40 8" xfId="43161"/>
    <cellStyle name="数字 40 9" xfId="43162"/>
    <cellStyle name="数字 41" xfId="43163"/>
    <cellStyle name="数字 41 10" xfId="43164"/>
    <cellStyle name="数字 41 11" xfId="43165"/>
    <cellStyle name="数字 41 12" xfId="43166"/>
    <cellStyle name="数字 41 13" xfId="43167"/>
    <cellStyle name="数字 41 14" xfId="43168"/>
    <cellStyle name="数字 41 15" xfId="43169"/>
    <cellStyle name="数字 41 16" xfId="43170"/>
    <cellStyle name="数字 41 17" xfId="43171"/>
    <cellStyle name="数字 41 18" xfId="43172"/>
    <cellStyle name="数字 41 19" xfId="43173"/>
    <cellStyle name="数字 41 2" xfId="43174"/>
    <cellStyle name="数字 41 2 2" xfId="43175"/>
    <cellStyle name="数字 41 2 2 2" xfId="43176"/>
    <cellStyle name="数字 41 2 2 3" xfId="43177"/>
    <cellStyle name="数字 41 2 3" xfId="43178"/>
    <cellStyle name="数字 41 2 4" xfId="43179"/>
    <cellStyle name="数字 41 20" xfId="43180"/>
    <cellStyle name="数字 41 3" xfId="43181"/>
    <cellStyle name="数字 41 3 2" xfId="43182"/>
    <cellStyle name="数字 41 3 2 2" xfId="43183"/>
    <cellStyle name="数字 41 3 2 3" xfId="43184"/>
    <cellStyle name="数字 41 3 3" xfId="43185"/>
    <cellStyle name="数字 41 3 4" xfId="43186"/>
    <cellStyle name="数字 41 4" xfId="43187"/>
    <cellStyle name="数字 41 4 2" xfId="43188"/>
    <cellStyle name="数字 41 4 2 2" xfId="43189"/>
    <cellStyle name="数字 41 4 2 3" xfId="43190"/>
    <cellStyle name="数字 41 4 3" xfId="43191"/>
    <cellStyle name="数字 41 4 4" xfId="43192"/>
    <cellStyle name="数字 41 5" xfId="43193"/>
    <cellStyle name="数字 41 5 2" xfId="43194"/>
    <cellStyle name="数字 41 5 2 2" xfId="43195"/>
    <cellStyle name="数字 41 5 2 3" xfId="43196"/>
    <cellStyle name="数字 41 5 3" xfId="43197"/>
    <cellStyle name="数字 41 5 4" xfId="43198"/>
    <cellStyle name="数字 41 6" xfId="43199"/>
    <cellStyle name="数字 41 6 2" xfId="43200"/>
    <cellStyle name="数字 41 6 2 2" xfId="43201"/>
    <cellStyle name="数字 41 6 2 3" xfId="43202"/>
    <cellStyle name="数字 41 6 3" xfId="43203"/>
    <cellStyle name="数字 41 6 4" xfId="43204"/>
    <cellStyle name="数字 41 7" xfId="43205"/>
    <cellStyle name="数字 41 7 2" xfId="43206"/>
    <cellStyle name="数字 41 7 3" xfId="43207"/>
    <cellStyle name="数字 41 8" xfId="43208"/>
    <cellStyle name="数字 41 9" xfId="43209"/>
    <cellStyle name="数字 42" xfId="43210"/>
    <cellStyle name="数字 42 10" xfId="43211"/>
    <cellStyle name="数字 42 11" xfId="43212"/>
    <cellStyle name="数字 42 12" xfId="43213"/>
    <cellStyle name="数字 42 13" xfId="43214"/>
    <cellStyle name="数字 42 14" xfId="43215"/>
    <cellStyle name="数字 42 15" xfId="43216"/>
    <cellStyle name="数字 42 16" xfId="43217"/>
    <cellStyle name="数字 42 17" xfId="43218"/>
    <cellStyle name="数字 42 18" xfId="43219"/>
    <cellStyle name="数字 42 19" xfId="43220"/>
    <cellStyle name="数字 42 2" xfId="43221"/>
    <cellStyle name="数字 42 2 2" xfId="43222"/>
    <cellStyle name="数字 42 2 2 2" xfId="43223"/>
    <cellStyle name="数字 42 2 2 3" xfId="43224"/>
    <cellStyle name="数字 42 2 3" xfId="43225"/>
    <cellStyle name="数字 42 2 4" xfId="43226"/>
    <cellStyle name="数字 42 20" xfId="43227"/>
    <cellStyle name="数字 42 3" xfId="43228"/>
    <cellStyle name="数字 42 3 2" xfId="43229"/>
    <cellStyle name="数字 42 3 2 2" xfId="43230"/>
    <cellStyle name="数字 42 3 2 3" xfId="43231"/>
    <cellStyle name="数字 42 3 3" xfId="43232"/>
    <cellStyle name="数字 42 3 4" xfId="43233"/>
    <cellStyle name="数字 42 4" xfId="43234"/>
    <cellStyle name="数字 42 4 2" xfId="43235"/>
    <cellStyle name="数字 42 4 2 2" xfId="43236"/>
    <cellStyle name="数字 42 4 2 3" xfId="43237"/>
    <cellStyle name="数字 42 4 3" xfId="43238"/>
    <cellStyle name="数字 42 4 4" xfId="43239"/>
    <cellStyle name="数字 42 5" xfId="43240"/>
    <cellStyle name="数字 42 5 2" xfId="43241"/>
    <cellStyle name="数字 42 5 2 2" xfId="43242"/>
    <cellStyle name="数字 42 5 2 3" xfId="43243"/>
    <cellStyle name="数字 42 5 3" xfId="43244"/>
    <cellStyle name="数字 42 5 4" xfId="43245"/>
    <cellStyle name="数字 42 6" xfId="43246"/>
    <cellStyle name="数字 42 6 2" xfId="43247"/>
    <cellStyle name="数字 42 6 2 2" xfId="43248"/>
    <cellStyle name="数字 42 6 2 3" xfId="43249"/>
    <cellStyle name="数字 42 6 3" xfId="43250"/>
    <cellStyle name="数字 42 6 4" xfId="43251"/>
    <cellStyle name="数字 42 7" xfId="43252"/>
    <cellStyle name="数字 42 7 2" xfId="43253"/>
    <cellStyle name="数字 42 7 3" xfId="43254"/>
    <cellStyle name="数字 42 8" xfId="43255"/>
    <cellStyle name="数字 42 9" xfId="43256"/>
    <cellStyle name="数字 43" xfId="43257"/>
    <cellStyle name="数字 43 10" xfId="43258"/>
    <cellStyle name="数字 43 11" xfId="43259"/>
    <cellStyle name="数字 43 12" xfId="43260"/>
    <cellStyle name="数字 43 13" xfId="43261"/>
    <cellStyle name="数字 43 14" xfId="43262"/>
    <cellStyle name="数字 43 15" xfId="43263"/>
    <cellStyle name="数字 43 16" xfId="43264"/>
    <cellStyle name="数字 43 17" xfId="43265"/>
    <cellStyle name="数字 43 18" xfId="43266"/>
    <cellStyle name="数字 43 19" xfId="43267"/>
    <cellStyle name="数字 43 2" xfId="43268"/>
    <cellStyle name="数字 43 2 2" xfId="43269"/>
    <cellStyle name="数字 43 2 2 2" xfId="43270"/>
    <cellStyle name="数字 43 2 2 3" xfId="43271"/>
    <cellStyle name="数字 43 2 3" xfId="43272"/>
    <cellStyle name="数字 43 2 4" xfId="43273"/>
    <cellStyle name="数字 43 20" xfId="43274"/>
    <cellStyle name="数字 43 3" xfId="43275"/>
    <cellStyle name="数字 43 3 2" xfId="43276"/>
    <cellStyle name="数字 43 3 2 2" xfId="43277"/>
    <cellStyle name="数字 43 3 2 3" xfId="43278"/>
    <cellStyle name="数字 43 3 3" xfId="43279"/>
    <cellStyle name="数字 43 3 4" xfId="43280"/>
    <cellStyle name="数字 43 4" xfId="43281"/>
    <cellStyle name="数字 43 4 2" xfId="43282"/>
    <cellStyle name="数字 43 4 2 2" xfId="43283"/>
    <cellStyle name="数字 43 4 2 3" xfId="43284"/>
    <cellStyle name="数字 43 4 3" xfId="43285"/>
    <cellStyle name="数字 43 4 4" xfId="43286"/>
    <cellStyle name="数字 43 5" xfId="43287"/>
    <cellStyle name="数字 43 5 2" xfId="43288"/>
    <cellStyle name="数字 43 5 2 2" xfId="43289"/>
    <cellStyle name="数字 43 5 2 3" xfId="43290"/>
    <cellStyle name="数字 43 5 3" xfId="43291"/>
    <cellStyle name="数字 43 5 4" xfId="43292"/>
    <cellStyle name="数字 43 6" xfId="43293"/>
    <cellStyle name="数字 43 6 2" xfId="43294"/>
    <cellStyle name="数字 43 6 2 2" xfId="43295"/>
    <cellStyle name="数字 43 6 2 3" xfId="43296"/>
    <cellStyle name="数字 43 6 3" xfId="43297"/>
    <cellStyle name="数字 43 6 4" xfId="43298"/>
    <cellStyle name="数字 43 7" xfId="43299"/>
    <cellStyle name="数字 43 7 2" xfId="43300"/>
    <cellStyle name="数字 43 7 3" xfId="43301"/>
    <cellStyle name="数字 43 8" xfId="43302"/>
    <cellStyle name="数字 43 9" xfId="43303"/>
    <cellStyle name="数字 44" xfId="43304"/>
    <cellStyle name="数字 44 10" xfId="43305"/>
    <cellStyle name="数字 44 11" xfId="43306"/>
    <cellStyle name="数字 44 12" xfId="43307"/>
    <cellStyle name="数字 44 13" xfId="43308"/>
    <cellStyle name="数字 44 14" xfId="43309"/>
    <cellStyle name="数字 44 15" xfId="43310"/>
    <cellStyle name="数字 44 16" xfId="43311"/>
    <cellStyle name="数字 44 17" xfId="43312"/>
    <cellStyle name="数字 44 18" xfId="43313"/>
    <cellStyle name="数字 44 19" xfId="43314"/>
    <cellStyle name="数字 44 2" xfId="43315"/>
    <cellStyle name="数字 44 2 2" xfId="43316"/>
    <cellStyle name="数字 44 2 2 2" xfId="43317"/>
    <cellStyle name="数字 44 2 2 3" xfId="43318"/>
    <cellStyle name="数字 44 2 3" xfId="43319"/>
    <cellStyle name="数字 44 2 4" xfId="43320"/>
    <cellStyle name="数字 44 20" xfId="43321"/>
    <cellStyle name="数字 44 3" xfId="43322"/>
    <cellStyle name="数字 44 3 2" xfId="43323"/>
    <cellStyle name="数字 44 3 2 2" xfId="43324"/>
    <cellStyle name="数字 44 3 2 3" xfId="43325"/>
    <cellStyle name="数字 44 3 3" xfId="43326"/>
    <cellStyle name="数字 44 3 4" xfId="43327"/>
    <cellStyle name="数字 44 4" xfId="43328"/>
    <cellStyle name="数字 44 4 2" xfId="43329"/>
    <cellStyle name="数字 44 4 2 2" xfId="43330"/>
    <cellStyle name="数字 44 4 2 3" xfId="43331"/>
    <cellStyle name="数字 44 4 3" xfId="43332"/>
    <cellStyle name="数字 44 4 4" xfId="43333"/>
    <cellStyle name="数字 44 5" xfId="43334"/>
    <cellStyle name="数字 44 5 2" xfId="43335"/>
    <cellStyle name="数字 44 5 2 2" xfId="43336"/>
    <cellStyle name="数字 44 5 2 3" xfId="43337"/>
    <cellStyle name="数字 44 5 3" xfId="43338"/>
    <cellStyle name="数字 44 5 4" xfId="43339"/>
    <cellStyle name="数字 44 6" xfId="43340"/>
    <cellStyle name="数字 44 6 2" xfId="43341"/>
    <cellStyle name="数字 44 6 2 2" xfId="43342"/>
    <cellStyle name="数字 44 6 2 3" xfId="43343"/>
    <cellStyle name="数字 44 6 3" xfId="43344"/>
    <cellStyle name="数字 44 6 4" xfId="43345"/>
    <cellStyle name="数字 44 7" xfId="43346"/>
    <cellStyle name="数字 44 7 2" xfId="43347"/>
    <cellStyle name="数字 44 7 3" xfId="43348"/>
    <cellStyle name="数字 44 8" xfId="43349"/>
    <cellStyle name="数字 44 9" xfId="43350"/>
    <cellStyle name="数字 45" xfId="43351"/>
    <cellStyle name="数字 45 10" xfId="43352"/>
    <cellStyle name="数字 45 11" xfId="43353"/>
    <cellStyle name="数字 45 12" xfId="43354"/>
    <cellStyle name="数字 45 13" xfId="43355"/>
    <cellStyle name="数字 45 14" xfId="43356"/>
    <cellStyle name="数字 45 15" xfId="43357"/>
    <cellStyle name="数字 45 16" xfId="43358"/>
    <cellStyle name="数字 45 17" xfId="43359"/>
    <cellStyle name="数字 45 18" xfId="43360"/>
    <cellStyle name="数字 45 19" xfId="43361"/>
    <cellStyle name="数字 45 2" xfId="43362"/>
    <cellStyle name="数字 45 2 2" xfId="43363"/>
    <cellStyle name="数字 45 2 2 2" xfId="43364"/>
    <cellStyle name="数字 45 2 2 3" xfId="43365"/>
    <cellStyle name="数字 45 2 3" xfId="43366"/>
    <cellStyle name="数字 45 2 4" xfId="43367"/>
    <cellStyle name="数字 45 20" xfId="43368"/>
    <cellStyle name="数字 45 3" xfId="43369"/>
    <cellStyle name="数字 45 3 2" xfId="43370"/>
    <cellStyle name="数字 45 3 2 2" xfId="43371"/>
    <cellStyle name="数字 45 3 2 3" xfId="43372"/>
    <cellStyle name="数字 45 3 3" xfId="43373"/>
    <cellStyle name="数字 45 3 4" xfId="43374"/>
    <cellStyle name="数字 45 4" xfId="43375"/>
    <cellStyle name="数字 45 4 2" xfId="43376"/>
    <cellStyle name="数字 45 4 2 2" xfId="43377"/>
    <cellStyle name="数字 45 4 2 3" xfId="43378"/>
    <cellStyle name="数字 45 4 3" xfId="43379"/>
    <cellStyle name="数字 45 4 4" xfId="43380"/>
    <cellStyle name="数字 45 5" xfId="43381"/>
    <cellStyle name="数字 45 5 2" xfId="43382"/>
    <cellStyle name="数字 45 5 2 2" xfId="43383"/>
    <cellStyle name="数字 45 5 2 3" xfId="43384"/>
    <cellStyle name="数字 45 5 3" xfId="43385"/>
    <cellStyle name="数字 45 5 4" xfId="43386"/>
    <cellStyle name="数字 45 6" xfId="43387"/>
    <cellStyle name="数字 45 6 2" xfId="43388"/>
    <cellStyle name="数字 45 6 2 2" xfId="43389"/>
    <cellStyle name="数字 45 6 2 3" xfId="43390"/>
    <cellStyle name="数字 45 6 3" xfId="43391"/>
    <cellStyle name="数字 45 6 4" xfId="43392"/>
    <cellStyle name="数字 45 7" xfId="43393"/>
    <cellStyle name="数字 45 7 2" xfId="43394"/>
    <cellStyle name="数字 45 7 3" xfId="43395"/>
    <cellStyle name="数字 45 8" xfId="43396"/>
    <cellStyle name="数字 45 9" xfId="43397"/>
    <cellStyle name="数字 46" xfId="43398"/>
    <cellStyle name="数字 46 10" xfId="43399"/>
    <cellStyle name="数字 46 11" xfId="43400"/>
    <cellStyle name="数字 46 12" xfId="43401"/>
    <cellStyle name="数字 46 13" xfId="43402"/>
    <cellStyle name="数字 46 14" xfId="43403"/>
    <cellStyle name="数字 46 15" xfId="43404"/>
    <cellStyle name="数字 46 16" xfId="43405"/>
    <cellStyle name="数字 46 17" xfId="43406"/>
    <cellStyle name="数字 46 18" xfId="43407"/>
    <cellStyle name="数字 46 19" xfId="43408"/>
    <cellStyle name="数字 46 2" xfId="43409"/>
    <cellStyle name="数字 46 2 2" xfId="43410"/>
    <cellStyle name="数字 46 2 2 2" xfId="43411"/>
    <cellStyle name="数字 46 2 2 3" xfId="43412"/>
    <cellStyle name="数字 46 2 3" xfId="43413"/>
    <cellStyle name="数字 46 2 4" xfId="43414"/>
    <cellStyle name="数字 46 20" xfId="43415"/>
    <cellStyle name="数字 46 3" xfId="43416"/>
    <cellStyle name="数字 46 3 2" xfId="43417"/>
    <cellStyle name="数字 46 3 2 2" xfId="43418"/>
    <cellStyle name="数字 46 3 2 3" xfId="43419"/>
    <cellStyle name="数字 46 3 3" xfId="43420"/>
    <cellStyle name="数字 46 3 4" xfId="43421"/>
    <cellStyle name="数字 46 4" xfId="43422"/>
    <cellStyle name="数字 46 4 2" xfId="43423"/>
    <cellStyle name="数字 46 4 2 2" xfId="43424"/>
    <cellStyle name="数字 46 4 2 3" xfId="43425"/>
    <cellStyle name="数字 46 4 3" xfId="43426"/>
    <cellStyle name="数字 46 4 4" xfId="43427"/>
    <cellStyle name="数字 46 5" xfId="43428"/>
    <cellStyle name="数字 46 5 2" xfId="43429"/>
    <cellStyle name="数字 46 5 2 2" xfId="43430"/>
    <cellStyle name="数字 46 5 2 3" xfId="43431"/>
    <cellStyle name="数字 46 5 3" xfId="43432"/>
    <cellStyle name="数字 46 5 4" xfId="43433"/>
    <cellStyle name="数字 46 6" xfId="43434"/>
    <cellStyle name="数字 46 6 2" xfId="43435"/>
    <cellStyle name="数字 46 6 2 2" xfId="43436"/>
    <cellStyle name="数字 46 6 2 3" xfId="43437"/>
    <cellStyle name="数字 46 6 3" xfId="43438"/>
    <cellStyle name="数字 46 6 4" xfId="43439"/>
    <cellStyle name="数字 46 7" xfId="43440"/>
    <cellStyle name="数字 46 7 2" xfId="43441"/>
    <cellStyle name="数字 46 7 3" xfId="43442"/>
    <cellStyle name="数字 46 8" xfId="43443"/>
    <cellStyle name="数字 46 9" xfId="43444"/>
    <cellStyle name="数字 47" xfId="43445"/>
    <cellStyle name="数字 47 10" xfId="43446"/>
    <cellStyle name="数字 47 11" xfId="43447"/>
    <cellStyle name="数字 47 12" xfId="43448"/>
    <cellStyle name="数字 47 13" xfId="43449"/>
    <cellStyle name="数字 47 14" xfId="43450"/>
    <cellStyle name="数字 47 15" xfId="43451"/>
    <cellStyle name="数字 47 16" xfId="43452"/>
    <cellStyle name="数字 47 17" xfId="43453"/>
    <cellStyle name="数字 47 18" xfId="43454"/>
    <cellStyle name="数字 47 19" xfId="43455"/>
    <cellStyle name="数字 47 2" xfId="43456"/>
    <cellStyle name="数字 47 2 2" xfId="43457"/>
    <cellStyle name="数字 47 2 2 2" xfId="43458"/>
    <cellStyle name="数字 47 2 2 3" xfId="43459"/>
    <cellStyle name="数字 47 2 3" xfId="43460"/>
    <cellStyle name="数字 47 2 4" xfId="43461"/>
    <cellStyle name="数字 47 20" xfId="43462"/>
    <cellStyle name="数字 47 3" xfId="43463"/>
    <cellStyle name="数字 47 3 2" xfId="43464"/>
    <cellStyle name="数字 47 3 2 2" xfId="43465"/>
    <cellStyle name="数字 47 3 2 3" xfId="43466"/>
    <cellStyle name="数字 47 3 3" xfId="43467"/>
    <cellStyle name="数字 47 3 4" xfId="43468"/>
    <cellStyle name="数字 47 4" xfId="43469"/>
    <cellStyle name="数字 47 4 2" xfId="43470"/>
    <cellStyle name="数字 47 4 2 2" xfId="43471"/>
    <cellStyle name="数字 47 4 2 3" xfId="43472"/>
    <cellStyle name="数字 47 4 3" xfId="43473"/>
    <cellStyle name="数字 47 4 4" xfId="43474"/>
    <cellStyle name="数字 47 5" xfId="43475"/>
    <cellStyle name="数字 47 5 2" xfId="43476"/>
    <cellStyle name="数字 47 5 2 2" xfId="43477"/>
    <cellStyle name="数字 47 5 2 3" xfId="43478"/>
    <cellStyle name="数字 47 5 3" xfId="43479"/>
    <cellStyle name="数字 47 5 4" xfId="43480"/>
    <cellStyle name="数字 47 6" xfId="43481"/>
    <cellStyle name="数字 47 6 2" xfId="43482"/>
    <cellStyle name="数字 47 6 2 2" xfId="43483"/>
    <cellStyle name="数字 47 6 2 3" xfId="43484"/>
    <cellStyle name="数字 47 6 3" xfId="43485"/>
    <cellStyle name="数字 47 6 4" xfId="43486"/>
    <cellStyle name="数字 47 7" xfId="43487"/>
    <cellStyle name="数字 47 7 2" xfId="43488"/>
    <cellStyle name="数字 47 7 3" xfId="43489"/>
    <cellStyle name="数字 47 8" xfId="43490"/>
    <cellStyle name="数字 47 9" xfId="43491"/>
    <cellStyle name="数字 48" xfId="43492"/>
    <cellStyle name="数字 48 10" xfId="43493"/>
    <cellStyle name="数字 48 11" xfId="43494"/>
    <cellStyle name="数字 48 12" xfId="43495"/>
    <cellStyle name="数字 48 13" xfId="43496"/>
    <cellStyle name="数字 48 14" xfId="43497"/>
    <cellStyle name="数字 48 15" xfId="43498"/>
    <cellStyle name="数字 48 16" xfId="43499"/>
    <cellStyle name="数字 48 17" xfId="43500"/>
    <cellStyle name="数字 48 18" xfId="43501"/>
    <cellStyle name="数字 48 19" xfId="43502"/>
    <cellStyle name="数字 48 2" xfId="43503"/>
    <cellStyle name="数字 48 2 2" xfId="43504"/>
    <cellStyle name="数字 48 2 2 2" xfId="43505"/>
    <cellStyle name="数字 48 2 2 3" xfId="43506"/>
    <cellStyle name="数字 48 2 3" xfId="43507"/>
    <cellStyle name="数字 48 2 4" xfId="43508"/>
    <cellStyle name="数字 48 20" xfId="43509"/>
    <cellStyle name="数字 48 3" xfId="43510"/>
    <cellStyle name="数字 48 3 2" xfId="43511"/>
    <cellStyle name="数字 48 3 2 2" xfId="43512"/>
    <cellStyle name="数字 48 3 2 3" xfId="43513"/>
    <cellStyle name="数字 48 3 3" xfId="43514"/>
    <cellStyle name="数字 48 3 4" xfId="43515"/>
    <cellStyle name="数字 48 4" xfId="43516"/>
    <cellStyle name="数字 48 4 2" xfId="43517"/>
    <cellStyle name="数字 48 4 2 2" xfId="43518"/>
    <cellStyle name="数字 48 4 2 3" xfId="43519"/>
    <cellStyle name="数字 48 4 3" xfId="43520"/>
    <cellStyle name="数字 48 4 4" xfId="43521"/>
    <cellStyle name="数字 48 5" xfId="43522"/>
    <cellStyle name="数字 48 5 2" xfId="43523"/>
    <cellStyle name="数字 48 5 2 2" xfId="43524"/>
    <cellStyle name="数字 48 5 2 3" xfId="43525"/>
    <cellStyle name="数字 48 5 3" xfId="43526"/>
    <cellStyle name="数字 48 5 4" xfId="43527"/>
    <cellStyle name="数字 48 6" xfId="43528"/>
    <cellStyle name="数字 48 6 2" xfId="43529"/>
    <cellStyle name="数字 48 6 2 2" xfId="43530"/>
    <cellStyle name="数字 48 6 2 3" xfId="43531"/>
    <cellStyle name="数字 48 6 3" xfId="43532"/>
    <cellStyle name="数字 48 6 4" xfId="43533"/>
    <cellStyle name="数字 48 7" xfId="43534"/>
    <cellStyle name="数字 48 7 2" xfId="43535"/>
    <cellStyle name="数字 48 7 3" xfId="43536"/>
    <cellStyle name="数字 48 8" xfId="43537"/>
    <cellStyle name="数字 48 9" xfId="43538"/>
    <cellStyle name="数字 49" xfId="43539"/>
    <cellStyle name="数字 49 10" xfId="43540"/>
    <cellStyle name="数字 49 11" xfId="43541"/>
    <cellStyle name="数字 49 12" xfId="43542"/>
    <cellStyle name="数字 49 13" xfId="43543"/>
    <cellStyle name="数字 49 14" xfId="43544"/>
    <cellStyle name="数字 49 15" xfId="43545"/>
    <cellStyle name="数字 49 16" xfId="43546"/>
    <cellStyle name="数字 49 17" xfId="43547"/>
    <cellStyle name="数字 49 18" xfId="43548"/>
    <cellStyle name="数字 49 19" xfId="43549"/>
    <cellStyle name="数字 49 2" xfId="43550"/>
    <cellStyle name="数字 49 2 2" xfId="43551"/>
    <cellStyle name="数字 49 2 2 2" xfId="43552"/>
    <cellStyle name="数字 49 2 2 3" xfId="43553"/>
    <cellStyle name="数字 49 2 3" xfId="43554"/>
    <cellStyle name="数字 49 2 4" xfId="43555"/>
    <cellStyle name="数字 49 20" xfId="43556"/>
    <cellStyle name="数字 49 3" xfId="43557"/>
    <cellStyle name="数字 49 3 2" xfId="43558"/>
    <cellStyle name="数字 49 3 2 2" xfId="43559"/>
    <cellStyle name="数字 49 3 2 3" xfId="43560"/>
    <cellStyle name="数字 49 3 3" xfId="43561"/>
    <cellStyle name="数字 49 3 4" xfId="43562"/>
    <cellStyle name="数字 49 4" xfId="43563"/>
    <cellStyle name="数字 49 4 2" xfId="43564"/>
    <cellStyle name="数字 49 4 2 2" xfId="43565"/>
    <cellStyle name="数字 49 4 2 3" xfId="43566"/>
    <cellStyle name="数字 49 4 3" xfId="43567"/>
    <cellStyle name="数字 49 4 4" xfId="43568"/>
    <cellStyle name="数字 49 5" xfId="43569"/>
    <cellStyle name="数字 49 5 2" xfId="43570"/>
    <cellStyle name="数字 49 5 2 2" xfId="43571"/>
    <cellStyle name="数字 49 5 2 3" xfId="43572"/>
    <cellStyle name="数字 49 5 3" xfId="43573"/>
    <cellStyle name="数字 49 5 4" xfId="43574"/>
    <cellStyle name="数字 49 6" xfId="43575"/>
    <cellStyle name="数字 49 6 2" xfId="43576"/>
    <cellStyle name="数字 49 6 2 2" xfId="43577"/>
    <cellStyle name="数字 49 6 2 3" xfId="43578"/>
    <cellStyle name="数字 49 6 3" xfId="43579"/>
    <cellStyle name="数字 49 6 4" xfId="43580"/>
    <cellStyle name="数字 49 7" xfId="43581"/>
    <cellStyle name="数字 49 7 2" xfId="43582"/>
    <cellStyle name="数字 49 7 3" xfId="43583"/>
    <cellStyle name="数字 49 8" xfId="43584"/>
    <cellStyle name="数字 49 9" xfId="43585"/>
    <cellStyle name="数字 5" xfId="43586"/>
    <cellStyle name="数字 5 10" xfId="43587"/>
    <cellStyle name="数字 5 11" xfId="43588"/>
    <cellStyle name="数字 5 12" xfId="43589"/>
    <cellStyle name="数字 5 13" xfId="43590"/>
    <cellStyle name="数字 5 14" xfId="43591"/>
    <cellStyle name="数字 5 15" xfId="43592"/>
    <cellStyle name="数字 5 16" xfId="43593"/>
    <cellStyle name="数字 5 17" xfId="43594"/>
    <cellStyle name="数字 5 18" xfId="43595"/>
    <cellStyle name="数字 5 19" xfId="43596"/>
    <cellStyle name="数字 5 2" xfId="43597"/>
    <cellStyle name="数字 5 2 2" xfId="43598"/>
    <cellStyle name="数字 5 2 2 2" xfId="43599"/>
    <cellStyle name="数字 5 2 2 3" xfId="43600"/>
    <cellStyle name="数字 5 2 3" xfId="43601"/>
    <cellStyle name="数字 5 2 4" xfId="43602"/>
    <cellStyle name="数字 5 20" xfId="43603"/>
    <cellStyle name="数字 5 3" xfId="43604"/>
    <cellStyle name="数字 5 3 2" xfId="43605"/>
    <cellStyle name="数字 5 3 2 2" xfId="43606"/>
    <cellStyle name="数字 5 3 2 3" xfId="43607"/>
    <cellStyle name="数字 5 3 3" xfId="43608"/>
    <cellStyle name="数字 5 3 4" xfId="43609"/>
    <cellStyle name="数字 5 4" xfId="43610"/>
    <cellStyle name="数字 5 4 2" xfId="43611"/>
    <cellStyle name="数字 5 4 2 2" xfId="43612"/>
    <cellStyle name="数字 5 4 2 3" xfId="43613"/>
    <cellStyle name="数字 5 4 3" xfId="43614"/>
    <cellStyle name="数字 5 4 4" xfId="43615"/>
    <cellStyle name="数字 5 5" xfId="43616"/>
    <cellStyle name="数字 5 5 2" xfId="43617"/>
    <cellStyle name="数字 5 5 2 2" xfId="43618"/>
    <cellStyle name="数字 5 5 2 3" xfId="43619"/>
    <cellStyle name="数字 5 5 3" xfId="43620"/>
    <cellStyle name="数字 5 5 4" xfId="43621"/>
    <cellStyle name="数字 5 6" xfId="43622"/>
    <cellStyle name="数字 5 6 2" xfId="43623"/>
    <cellStyle name="数字 5 6 2 2" xfId="43624"/>
    <cellStyle name="数字 5 6 2 3" xfId="43625"/>
    <cellStyle name="数字 5 6 3" xfId="43626"/>
    <cellStyle name="数字 5 6 4" xfId="43627"/>
    <cellStyle name="数字 5 7" xfId="43628"/>
    <cellStyle name="数字 5 7 2" xfId="43629"/>
    <cellStyle name="数字 5 7 3" xfId="43630"/>
    <cellStyle name="数字 5 8" xfId="43631"/>
    <cellStyle name="数字 5 9" xfId="43632"/>
    <cellStyle name="数字 50" xfId="43633"/>
    <cellStyle name="数字 50 10" xfId="43634"/>
    <cellStyle name="数字 50 11" xfId="43635"/>
    <cellStyle name="数字 50 12" xfId="43636"/>
    <cellStyle name="数字 50 13" xfId="43637"/>
    <cellStyle name="数字 50 14" xfId="43638"/>
    <cellStyle name="数字 50 15" xfId="43639"/>
    <cellStyle name="数字 50 16" xfId="43640"/>
    <cellStyle name="数字 50 17" xfId="43641"/>
    <cellStyle name="数字 50 18" xfId="43642"/>
    <cellStyle name="数字 50 19" xfId="43643"/>
    <cellStyle name="数字 50 2" xfId="43644"/>
    <cellStyle name="数字 50 2 2" xfId="43645"/>
    <cellStyle name="数字 50 2 2 2" xfId="43646"/>
    <cellStyle name="数字 50 2 2 3" xfId="43647"/>
    <cellStyle name="数字 50 2 3" xfId="43648"/>
    <cellStyle name="数字 50 2 4" xfId="43649"/>
    <cellStyle name="数字 50 20" xfId="43650"/>
    <cellStyle name="数字 50 3" xfId="43651"/>
    <cellStyle name="数字 50 3 2" xfId="43652"/>
    <cellStyle name="数字 50 3 2 2" xfId="43653"/>
    <cellStyle name="数字 50 3 2 3" xfId="43654"/>
    <cellStyle name="数字 50 3 3" xfId="43655"/>
    <cellStyle name="数字 50 3 4" xfId="43656"/>
    <cellStyle name="数字 50 4" xfId="43657"/>
    <cellStyle name="数字 50 4 2" xfId="43658"/>
    <cellStyle name="数字 50 4 2 2" xfId="43659"/>
    <cellStyle name="数字 50 4 2 3" xfId="43660"/>
    <cellStyle name="数字 50 4 3" xfId="43661"/>
    <cellStyle name="数字 50 4 4" xfId="43662"/>
    <cellStyle name="数字 50 5" xfId="43663"/>
    <cellStyle name="数字 50 5 2" xfId="43664"/>
    <cellStyle name="数字 50 5 2 2" xfId="43665"/>
    <cellStyle name="数字 50 5 2 3" xfId="43666"/>
    <cellStyle name="数字 50 5 3" xfId="43667"/>
    <cellStyle name="数字 50 5 4" xfId="43668"/>
    <cellStyle name="数字 50 6" xfId="43669"/>
    <cellStyle name="数字 50 6 2" xfId="43670"/>
    <cellStyle name="数字 50 6 2 2" xfId="43671"/>
    <cellStyle name="数字 50 6 2 3" xfId="43672"/>
    <cellStyle name="数字 50 6 3" xfId="43673"/>
    <cellStyle name="数字 50 6 4" xfId="43674"/>
    <cellStyle name="数字 50 7" xfId="43675"/>
    <cellStyle name="数字 50 7 2" xfId="43676"/>
    <cellStyle name="数字 50 7 3" xfId="43677"/>
    <cellStyle name="数字 50 8" xfId="43678"/>
    <cellStyle name="数字 50 9" xfId="43679"/>
    <cellStyle name="数字 51" xfId="43680"/>
    <cellStyle name="数字 51 10" xfId="43681"/>
    <cellStyle name="数字 51 11" xfId="43682"/>
    <cellStyle name="数字 51 12" xfId="43683"/>
    <cellStyle name="数字 51 13" xfId="43684"/>
    <cellStyle name="数字 51 14" xfId="43685"/>
    <cellStyle name="数字 51 15" xfId="43686"/>
    <cellStyle name="数字 51 16" xfId="43687"/>
    <cellStyle name="数字 51 17" xfId="43688"/>
    <cellStyle name="数字 51 18" xfId="43689"/>
    <cellStyle name="数字 51 19" xfId="43690"/>
    <cellStyle name="数字 51 2" xfId="43691"/>
    <cellStyle name="数字 51 2 2" xfId="43692"/>
    <cellStyle name="数字 51 2 2 2" xfId="43693"/>
    <cellStyle name="数字 51 2 2 3" xfId="43694"/>
    <cellStyle name="数字 51 2 3" xfId="43695"/>
    <cellStyle name="数字 51 2 4" xfId="43696"/>
    <cellStyle name="数字 51 20" xfId="43697"/>
    <cellStyle name="数字 51 3" xfId="43698"/>
    <cellStyle name="数字 51 3 2" xfId="43699"/>
    <cellStyle name="数字 51 3 2 2" xfId="43700"/>
    <cellStyle name="数字 51 3 2 3" xfId="43701"/>
    <cellStyle name="数字 51 3 3" xfId="43702"/>
    <cellStyle name="数字 51 3 4" xfId="43703"/>
    <cellStyle name="数字 51 4" xfId="43704"/>
    <cellStyle name="数字 51 4 2" xfId="43705"/>
    <cellStyle name="数字 51 4 2 2" xfId="43706"/>
    <cellStyle name="数字 51 4 2 3" xfId="43707"/>
    <cellStyle name="数字 51 4 3" xfId="43708"/>
    <cellStyle name="数字 51 4 4" xfId="43709"/>
    <cellStyle name="数字 51 5" xfId="43710"/>
    <cellStyle name="数字 51 5 2" xfId="43711"/>
    <cellStyle name="数字 51 5 2 2" xfId="43712"/>
    <cellStyle name="数字 51 5 2 3" xfId="43713"/>
    <cellStyle name="数字 51 5 3" xfId="43714"/>
    <cellStyle name="数字 51 5 4" xfId="43715"/>
    <cellStyle name="数字 51 6" xfId="43716"/>
    <cellStyle name="数字 51 6 2" xfId="43717"/>
    <cellStyle name="数字 51 6 2 2" xfId="43718"/>
    <cellStyle name="数字 51 6 2 3" xfId="43719"/>
    <cellStyle name="数字 51 6 3" xfId="43720"/>
    <cellStyle name="数字 51 6 4" xfId="43721"/>
    <cellStyle name="数字 51 7" xfId="43722"/>
    <cellStyle name="数字 51 7 2" xfId="43723"/>
    <cellStyle name="数字 51 7 3" xfId="43724"/>
    <cellStyle name="数字 51 8" xfId="43725"/>
    <cellStyle name="数字 51 9" xfId="43726"/>
    <cellStyle name="数字 52" xfId="43727"/>
    <cellStyle name="数字 52 10" xfId="43728"/>
    <cellStyle name="数字 52 11" xfId="43729"/>
    <cellStyle name="数字 52 12" xfId="43730"/>
    <cellStyle name="数字 52 13" xfId="43731"/>
    <cellStyle name="数字 52 14" xfId="43732"/>
    <cellStyle name="数字 52 15" xfId="43733"/>
    <cellStyle name="数字 52 16" xfId="43734"/>
    <cellStyle name="数字 52 17" xfId="43735"/>
    <cellStyle name="数字 52 18" xfId="43736"/>
    <cellStyle name="数字 52 19" xfId="43737"/>
    <cellStyle name="数字 52 2" xfId="43738"/>
    <cellStyle name="数字 52 2 2" xfId="43739"/>
    <cellStyle name="数字 52 2 2 2" xfId="43740"/>
    <cellStyle name="数字 52 2 2 3" xfId="43741"/>
    <cellStyle name="数字 52 2 3" xfId="43742"/>
    <cellStyle name="数字 52 2 4" xfId="43743"/>
    <cellStyle name="数字 52 20" xfId="43744"/>
    <cellStyle name="数字 52 3" xfId="43745"/>
    <cellStyle name="数字 52 3 2" xfId="43746"/>
    <cellStyle name="数字 52 3 2 2" xfId="43747"/>
    <cellStyle name="数字 52 3 2 3" xfId="43748"/>
    <cellStyle name="数字 52 3 3" xfId="43749"/>
    <cellStyle name="数字 52 3 4" xfId="43750"/>
    <cellStyle name="数字 52 4" xfId="43751"/>
    <cellStyle name="数字 52 4 2" xfId="43752"/>
    <cellStyle name="数字 52 4 2 2" xfId="43753"/>
    <cellStyle name="数字 52 4 2 3" xfId="43754"/>
    <cellStyle name="数字 52 4 3" xfId="43755"/>
    <cellStyle name="数字 52 4 4" xfId="43756"/>
    <cellStyle name="数字 52 5" xfId="43757"/>
    <cellStyle name="数字 52 5 2" xfId="43758"/>
    <cellStyle name="数字 52 5 2 2" xfId="43759"/>
    <cellStyle name="数字 52 5 2 3" xfId="43760"/>
    <cellStyle name="数字 52 5 3" xfId="43761"/>
    <cellStyle name="数字 52 5 4" xfId="43762"/>
    <cellStyle name="数字 52 6" xfId="43763"/>
    <cellStyle name="数字 52 6 2" xfId="43764"/>
    <cellStyle name="数字 52 6 2 2" xfId="43765"/>
    <cellStyle name="数字 52 6 2 3" xfId="43766"/>
    <cellStyle name="数字 52 6 3" xfId="43767"/>
    <cellStyle name="数字 52 6 4" xfId="43768"/>
    <cellStyle name="数字 52 7" xfId="43769"/>
    <cellStyle name="数字 52 7 2" xfId="43770"/>
    <cellStyle name="数字 52 7 3" xfId="43771"/>
    <cellStyle name="数字 52 8" xfId="43772"/>
    <cellStyle name="数字 52 9" xfId="43773"/>
    <cellStyle name="数字 53" xfId="43774"/>
    <cellStyle name="数字 53 10" xfId="43775"/>
    <cellStyle name="数字 53 11" xfId="43776"/>
    <cellStyle name="数字 53 12" xfId="43777"/>
    <cellStyle name="数字 53 13" xfId="43778"/>
    <cellStyle name="数字 53 14" xfId="43779"/>
    <cellStyle name="数字 53 15" xfId="43780"/>
    <cellStyle name="数字 53 16" xfId="43781"/>
    <cellStyle name="数字 53 17" xfId="43782"/>
    <cellStyle name="数字 53 18" xfId="43783"/>
    <cellStyle name="数字 53 19" xfId="43784"/>
    <cellStyle name="数字 53 2" xfId="43785"/>
    <cellStyle name="数字 53 2 2" xfId="43786"/>
    <cellStyle name="数字 53 2 2 2" xfId="43787"/>
    <cellStyle name="数字 53 2 2 3" xfId="43788"/>
    <cellStyle name="数字 53 2 3" xfId="43789"/>
    <cellStyle name="数字 53 2 4" xfId="43790"/>
    <cellStyle name="数字 53 20" xfId="43791"/>
    <cellStyle name="数字 53 3" xfId="43792"/>
    <cellStyle name="数字 53 3 2" xfId="43793"/>
    <cellStyle name="数字 53 3 2 2" xfId="43794"/>
    <cellStyle name="数字 53 3 2 3" xfId="43795"/>
    <cellStyle name="数字 53 3 3" xfId="43796"/>
    <cellStyle name="数字 53 3 4" xfId="43797"/>
    <cellStyle name="数字 53 4" xfId="43798"/>
    <cellStyle name="数字 53 4 2" xfId="43799"/>
    <cellStyle name="数字 53 4 2 2" xfId="43800"/>
    <cellStyle name="数字 53 4 2 3" xfId="43801"/>
    <cellStyle name="数字 53 4 3" xfId="43802"/>
    <cellStyle name="数字 53 4 4" xfId="43803"/>
    <cellStyle name="数字 53 5" xfId="43804"/>
    <cellStyle name="数字 53 5 2" xfId="43805"/>
    <cellStyle name="数字 53 5 2 2" xfId="43806"/>
    <cellStyle name="数字 53 5 2 3" xfId="43807"/>
    <cellStyle name="数字 53 5 3" xfId="43808"/>
    <cellStyle name="数字 53 5 4" xfId="43809"/>
    <cellStyle name="数字 53 6" xfId="43810"/>
    <cellStyle name="数字 53 6 2" xfId="43811"/>
    <cellStyle name="数字 53 6 2 2" xfId="43812"/>
    <cellStyle name="数字 53 6 2 3" xfId="43813"/>
    <cellStyle name="数字 53 6 3" xfId="43814"/>
    <cellStyle name="数字 53 6 4" xfId="43815"/>
    <cellStyle name="数字 53 7" xfId="43816"/>
    <cellStyle name="数字 53 7 2" xfId="43817"/>
    <cellStyle name="数字 53 7 3" xfId="43818"/>
    <cellStyle name="数字 53 8" xfId="43819"/>
    <cellStyle name="数字 53 9" xfId="43820"/>
    <cellStyle name="数字 54" xfId="43821"/>
    <cellStyle name="数字 54 10" xfId="43822"/>
    <cellStyle name="数字 54 11" xfId="43823"/>
    <cellStyle name="数字 54 12" xfId="43824"/>
    <cellStyle name="数字 54 13" xfId="43825"/>
    <cellStyle name="数字 54 14" xfId="43826"/>
    <cellStyle name="数字 54 15" xfId="43827"/>
    <cellStyle name="数字 54 16" xfId="43828"/>
    <cellStyle name="数字 54 17" xfId="43829"/>
    <cellStyle name="数字 54 18" xfId="43830"/>
    <cellStyle name="数字 54 19" xfId="43831"/>
    <cellStyle name="数字 54 2" xfId="43832"/>
    <cellStyle name="数字 54 2 2" xfId="43833"/>
    <cellStyle name="数字 54 2 2 2" xfId="43834"/>
    <cellStyle name="数字 54 2 2 3" xfId="43835"/>
    <cellStyle name="数字 54 2 3" xfId="43836"/>
    <cellStyle name="数字 54 2 4" xfId="43837"/>
    <cellStyle name="数字 54 20" xfId="43838"/>
    <cellStyle name="数字 54 3" xfId="43839"/>
    <cellStyle name="数字 54 3 2" xfId="43840"/>
    <cellStyle name="数字 54 3 2 2" xfId="43841"/>
    <cellStyle name="数字 54 3 2 3" xfId="43842"/>
    <cellStyle name="数字 54 3 3" xfId="43843"/>
    <cellStyle name="数字 54 3 4" xfId="43844"/>
    <cellStyle name="数字 54 4" xfId="43845"/>
    <cellStyle name="数字 54 4 2" xfId="43846"/>
    <cellStyle name="数字 54 4 2 2" xfId="43847"/>
    <cellStyle name="数字 54 4 2 3" xfId="43848"/>
    <cellStyle name="数字 54 4 3" xfId="43849"/>
    <cellStyle name="数字 54 4 4" xfId="43850"/>
    <cellStyle name="数字 54 5" xfId="43851"/>
    <cellStyle name="数字 54 5 2" xfId="43852"/>
    <cellStyle name="数字 54 5 2 2" xfId="43853"/>
    <cellStyle name="数字 54 5 2 3" xfId="43854"/>
    <cellStyle name="数字 54 5 3" xfId="43855"/>
    <cellStyle name="数字 54 5 4" xfId="43856"/>
    <cellStyle name="数字 54 6" xfId="43857"/>
    <cellStyle name="数字 54 6 2" xfId="43858"/>
    <cellStyle name="数字 54 6 2 2" xfId="43859"/>
    <cellStyle name="数字 54 6 2 3" xfId="43860"/>
    <cellStyle name="数字 54 6 3" xfId="43861"/>
    <cellStyle name="数字 54 6 4" xfId="43862"/>
    <cellStyle name="数字 54 7" xfId="43863"/>
    <cellStyle name="数字 54 7 2" xfId="43864"/>
    <cellStyle name="数字 54 7 3" xfId="43865"/>
    <cellStyle name="数字 54 8" xfId="43866"/>
    <cellStyle name="数字 54 9" xfId="43867"/>
    <cellStyle name="数字 55" xfId="43868"/>
    <cellStyle name="数字 55 10" xfId="43869"/>
    <cellStyle name="数字 55 11" xfId="43870"/>
    <cellStyle name="数字 55 12" xfId="43871"/>
    <cellStyle name="数字 55 13" xfId="43872"/>
    <cellStyle name="数字 55 14" xfId="43873"/>
    <cellStyle name="数字 55 15" xfId="43874"/>
    <cellStyle name="数字 55 16" xfId="43875"/>
    <cellStyle name="数字 55 17" xfId="43876"/>
    <cellStyle name="数字 55 18" xfId="43877"/>
    <cellStyle name="数字 55 19" xfId="43878"/>
    <cellStyle name="数字 55 2" xfId="43879"/>
    <cellStyle name="数字 55 2 2" xfId="43880"/>
    <cellStyle name="数字 55 2 2 2" xfId="43881"/>
    <cellStyle name="数字 55 2 2 3" xfId="43882"/>
    <cellStyle name="数字 55 2 3" xfId="43883"/>
    <cellStyle name="数字 55 2 4" xfId="43884"/>
    <cellStyle name="数字 55 20" xfId="43885"/>
    <cellStyle name="数字 55 3" xfId="43886"/>
    <cellStyle name="数字 55 3 2" xfId="43887"/>
    <cellStyle name="数字 55 3 2 2" xfId="43888"/>
    <cellStyle name="数字 55 3 2 3" xfId="43889"/>
    <cellStyle name="数字 55 3 3" xfId="43890"/>
    <cellStyle name="数字 55 3 4" xfId="43891"/>
    <cellStyle name="数字 55 4" xfId="43892"/>
    <cellStyle name="数字 55 4 2" xfId="43893"/>
    <cellStyle name="数字 55 4 2 2" xfId="43894"/>
    <cellStyle name="数字 55 4 2 3" xfId="43895"/>
    <cellStyle name="数字 55 4 3" xfId="43896"/>
    <cellStyle name="数字 55 4 4" xfId="43897"/>
    <cellStyle name="数字 55 5" xfId="43898"/>
    <cellStyle name="数字 55 5 2" xfId="43899"/>
    <cellStyle name="数字 55 5 2 2" xfId="43900"/>
    <cellStyle name="数字 55 5 2 3" xfId="43901"/>
    <cellStyle name="数字 55 5 3" xfId="43902"/>
    <cellStyle name="数字 55 5 4" xfId="43903"/>
    <cellStyle name="数字 55 6" xfId="43904"/>
    <cellStyle name="数字 55 6 2" xfId="43905"/>
    <cellStyle name="数字 55 6 2 2" xfId="43906"/>
    <cellStyle name="数字 55 6 2 3" xfId="43907"/>
    <cellStyle name="数字 55 6 3" xfId="43908"/>
    <cellStyle name="数字 55 6 4" xfId="43909"/>
    <cellStyle name="数字 55 7" xfId="43910"/>
    <cellStyle name="数字 55 7 2" xfId="43911"/>
    <cellStyle name="数字 55 7 3" xfId="43912"/>
    <cellStyle name="数字 55 8" xfId="43913"/>
    <cellStyle name="数字 55 9" xfId="43914"/>
    <cellStyle name="数字 56" xfId="43915"/>
    <cellStyle name="数字 56 10" xfId="43916"/>
    <cellStyle name="数字 56 11" xfId="43917"/>
    <cellStyle name="数字 56 12" xfId="43918"/>
    <cellStyle name="数字 56 13" xfId="43919"/>
    <cellStyle name="数字 56 14" xfId="43920"/>
    <cellStyle name="数字 56 15" xfId="43921"/>
    <cellStyle name="数字 56 16" xfId="43922"/>
    <cellStyle name="数字 56 17" xfId="43923"/>
    <cellStyle name="数字 56 18" xfId="43924"/>
    <cellStyle name="数字 56 19" xfId="43925"/>
    <cellStyle name="数字 56 2" xfId="43926"/>
    <cellStyle name="数字 56 2 2" xfId="43927"/>
    <cellStyle name="数字 56 2 2 2" xfId="43928"/>
    <cellStyle name="数字 56 2 2 3" xfId="43929"/>
    <cellStyle name="数字 56 2 3" xfId="43930"/>
    <cellStyle name="数字 56 2 4" xfId="43931"/>
    <cellStyle name="数字 56 20" xfId="43932"/>
    <cellStyle name="数字 56 3" xfId="43933"/>
    <cellStyle name="数字 56 3 2" xfId="43934"/>
    <cellStyle name="数字 56 3 2 2" xfId="43935"/>
    <cellStyle name="数字 56 3 2 3" xfId="43936"/>
    <cellStyle name="数字 56 3 3" xfId="43937"/>
    <cellStyle name="数字 56 3 4" xfId="43938"/>
    <cellStyle name="数字 56 4" xfId="43939"/>
    <cellStyle name="数字 56 4 2" xfId="43940"/>
    <cellStyle name="数字 56 4 2 2" xfId="43941"/>
    <cellStyle name="数字 56 4 2 3" xfId="43942"/>
    <cellStyle name="数字 56 4 3" xfId="43943"/>
    <cellStyle name="数字 56 4 4" xfId="43944"/>
    <cellStyle name="数字 56 5" xfId="43945"/>
    <cellStyle name="数字 56 5 2" xfId="43946"/>
    <cellStyle name="数字 56 5 2 2" xfId="43947"/>
    <cellStyle name="数字 56 5 2 3" xfId="43948"/>
    <cellStyle name="数字 56 5 3" xfId="43949"/>
    <cellStyle name="数字 56 5 4" xfId="43950"/>
    <cellStyle name="数字 56 6" xfId="43951"/>
    <cellStyle name="数字 56 6 2" xfId="43952"/>
    <cellStyle name="数字 56 6 2 2" xfId="43953"/>
    <cellStyle name="数字 56 6 2 3" xfId="43954"/>
    <cellStyle name="数字 56 6 3" xfId="43955"/>
    <cellStyle name="数字 56 6 4" xfId="43956"/>
    <cellStyle name="数字 56 7" xfId="43957"/>
    <cellStyle name="数字 56 7 2" xfId="43958"/>
    <cellStyle name="数字 56 7 3" xfId="43959"/>
    <cellStyle name="数字 56 8" xfId="43960"/>
    <cellStyle name="数字 56 9" xfId="43961"/>
    <cellStyle name="数字 57" xfId="43962"/>
    <cellStyle name="数字 57 10" xfId="43963"/>
    <cellStyle name="数字 57 11" xfId="43964"/>
    <cellStyle name="数字 57 12" xfId="43965"/>
    <cellStyle name="数字 57 13" xfId="43966"/>
    <cellStyle name="数字 57 14" xfId="43967"/>
    <cellStyle name="数字 57 15" xfId="43968"/>
    <cellStyle name="数字 57 16" xfId="43969"/>
    <cellStyle name="数字 57 17" xfId="43970"/>
    <cellStyle name="数字 57 18" xfId="43971"/>
    <cellStyle name="数字 57 19" xfId="43972"/>
    <cellStyle name="数字 57 2" xfId="43973"/>
    <cellStyle name="数字 57 2 2" xfId="43974"/>
    <cellStyle name="数字 57 2 2 2" xfId="43975"/>
    <cellStyle name="数字 57 2 2 3" xfId="43976"/>
    <cellStyle name="数字 57 2 3" xfId="43977"/>
    <cellStyle name="数字 57 2 4" xfId="43978"/>
    <cellStyle name="数字 57 20" xfId="43979"/>
    <cellStyle name="数字 57 3" xfId="43980"/>
    <cellStyle name="数字 57 3 2" xfId="43981"/>
    <cellStyle name="数字 57 3 2 2" xfId="43982"/>
    <cellStyle name="数字 57 3 2 3" xfId="43983"/>
    <cellStyle name="数字 57 3 3" xfId="43984"/>
    <cellStyle name="数字 57 3 4" xfId="43985"/>
    <cellStyle name="数字 57 4" xfId="43986"/>
    <cellStyle name="数字 57 4 2" xfId="43987"/>
    <cellStyle name="数字 57 4 2 2" xfId="43988"/>
    <cellStyle name="数字 57 4 2 3" xfId="43989"/>
    <cellStyle name="数字 57 4 3" xfId="43990"/>
    <cellStyle name="数字 57 4 4" xfId="43991"/>
    <cellStyle name="数字 57 5" xfId="43992"/>
    <cellStyle name="数字 57 5 2" xfId="43993"/>
    <cellStyle name="数字 57 5 2 2" xfId="43994"/>
    <cellStyle name="数字 57 5 2 3" xfId="43995"/>
    <cellStyle name="数字 57 5 3" xfId="43996"/>
    <cellStyle name="数字 57 5 4" xfId="43997"/>
    <cellStyle name="数字 57 6" xfId="43998"/>
    <cellStyle name="数字 57 6 2" xfId="43999"/>
    <cellStyle name="数字 57 6 2 2" xfId="44000"/>
    <cellStyle name="数字 57 6 2 3" xfId="44001"/>
    <cellStyle name="数字 57 6 3" xfId="44002"/>
    <cellStyle name="数字 57 6 4" xfId="44003"/>
    <cellStyle name="数字 57 7" xfId="44004"/>
    <cellStyle name="数字 57 7 2" xfId="44005"/>
    <cellStyle name="数字 57 7 3" xfId="44006"/>
    <cellStyle name="数字 57 8" xfId="44007"/>
    <cellStyle name="数字 57 9" xfId="44008"/>
    <cellStyle name="数字 58" xfId="44009"/>
    <cellStyle name="数字 58 10" xfId="44010"/>
    <cellStyle name="数字 58 11" xfId="44011"/>
    <cellStyle name="数字 58 12" xfId="44012"/>
    <cellStyle name="数字 58 13" xfId="44013"/>
    <cellStyle name="数字 58 14" xfId="44014"/>
    <cellStyle name="数字 58 15" xfId="44015"/>
    <cellStyle name="数字 58 16" xfId="44016"/>
    <cellStyle name="数字 58 17" xfId="44017"/>
    <cellStyle name="数字 58 18" xfId="44018"/>
    <cellStyle name="数字 58 19" xfId="44019"/>
    <cellStyle name="数字 58 2" xfId="44020"/>
    <cellStyle name="数字 58 2 2" xfId="44021"/>
    <cellStyle name="数字 58 2 2 2" xfId="44022"/>
    <cellStyle name="数字 58 2 2 3" xfId="44023"/>
    <cellStyle name="数字 58 2 3" xfId="44024"/>
    <cellStyle name="数字 58 2 4" xfId="44025"/>
    <cellStyle name="数字 58 20" xfId="44026"/>
    <cellStyle name="数字 58 3" xfId="44027"/>
    <cellStyle name="数字 58 3 2" xfId="44028"/>
    <cellStyle name="数字 58 3 2 2" xfId="44029"/>
    <cellStyle name="数字 58 3 2 3" xfId="44030"/>
    <cellStyle name="数字 58 3 3" xfId="44031"/>
    <cellStyle name="数字 58 3 4" xfId="44032"/>
    <cellStyle name="数字 58 4" xfId="44033"/>
    <cellStyle name="数字 58 4 2" xfId="44034"/>
    <cellStyle name="数字 58 4 2 2" xfId="44035"/>
    <cellStyle name="数字 58 4 2 3" xfId="44036"/>
    <cellStyle name="数字 58 4 3" xfId="44037"/>
    <cellStyle name="数字 58 4 4" xfId="44038"/>
    <cellStyle name="数字 58 5" xfId="44039"/>
    <cellStyle name="数字 58 5 2" xfId="44040"/>
    <cellStyle name="数字 58 5 2 2" xfId="44041"/>
    <cellStyle name="数字 58 5 2 3" xfId="44042"/>
    <cellStyle name="数字 58 5 3" xfId="44043"/>
    <cellStyle name="数字 58 5 4" xfId="44044"/>
    <cellStyle name="数字 58 6" xfId="44045"/>
    <cellStyle name="数字 58 6 2" xfId="44046"/>
    <cellStyle name="数字 58 6 2 2" xfId="44047"/>
    <cellStyle name="数字 58 6 2 3" xfId="44048"/>
    <cellStyle name="数字 58 6 3" xfId="44049"/>
    <cellStyle name="数字 58 6 4" xfId="44050"/>
    <cellStyle name="数字 58 7" xfId="44051"/>
    <cellStyle name="数字 58 7 2" xfId="44052"/>
    <cellStyle name="数字 58 7 3" xfId="44053"/>
    <cellStyle name="数字 58 8" xfId="44054"/>
    <cellStyle name="数字 58 9" xfId="44055"/>
    <cellStyle name="数字 59" xfId="44056"/>
    <cellStyle name="数字 59 10" xfId="44057"/>
    <cellStyle name="数字 59 11" xfId="44058"/>
    <cellStyle name="数字 59 12" xfId="44059"/>
    <cellStyle name="数字 59 13" xfId="44060"/>
    <cellStyle name="数字 59 14" xfId="44061"/>
    <cellStyle name="数字 59 15" xfId="44062"/>
    <cellStyle name="数字 59 16" xfId="44063"/>
    <cellStyle name="数字 59 17" xfId="44064"/>
    <cellStyle name="数字 59 18" xfId="44065"/>
    <cellStyle name="数字 59 19" xfId="44066"/>
    <cellStyle name="数字 59 2" xfId="44067"/>
    <cellStyle name="数字 59 2 2" xfId="44068"/>
    <cellStyle name="数字 59 2 2 2" xfId="44069"/>
    <cellStyle name="数字 59 2 2 3" xfId="44070"/>
    <cellStyle name="数字 59 2 3" xfId="44071"/>
    <cellStyle name="数字 59 2 4" xfId="44072"/>
    <cellStyle name="数字 59 20" xfId="44073"/>
    <cellStyle name="数字 59 3" xfId="44074"/>
    <cellStyle name="数字 59 3 2" xfId="44075"/>
    <cellStyle name="数字 59 3 2 2" xfId="44076"/>
    <cellStyle name="数字 59 3 2 3" xfId="44077"/>
    <cellStyle name="数字 59 3 3" xfId="44078"/>
    <cellStyle name="数字 59 3 4" xfId="44079"/>
    <cellStyle name="数字 59 4" xfId="44080"/>
    <cellStyle name="数字 59 4 2" xfId="44081"/>
    <cellStyle name="数字 59 4 2 2" xfId="44082"/>
    <cellStyle name="数字 59 4 2 3" xfId="44083"/>
    <cellStyle name="数字 59 4 3" xfId="44084"/>
    <cellStyle name="数字 59 4 4" xfId="44085"/>
    <cellStyle name="数字 59 5" xfId="44086"/>
    <cellStyle name="数字 59 5 2" xfId="44087"/>
    <cellStyle name="数字 59 5 2 2" xfId="44088"/>
    <cellStyle name="数字 59 5 2 3" xfId="44089"/>
    <cellStyle name="数字 59 5 3" xfId="44090"/>
    <cellStyle name="数字 59 5 4" xfId="44091"/>
    <cellStyle name="数字 59 6" xfId="44092"/>
    <cellStyle name="数字 59 6 2" xfId="44093"/>
    <cellStyle name="数字 59 6 2 2" xfId="44094"/>
    <cellStyle name="数字 59 6 2 3" xfId="44095"/>
    <cellStyle name="数字 59 6 3" xfId="44096"/>
    <cellStyle name="数字 59 6 4" xfId="44097"/>
    <cellStyle name="数字 59 7" xfId="44098"/>
    <cellStyle name="数字 59 7 2" xfId="44099"/>
    <cellStyle name="数字 59 7 3" xfId="44100"/>
    <cellStyle name="数字 59 8" xfId="44101"/>
    <cellStyle name="数字 59 9" xfId="44102"/>
    <cellStyle name="数字 6" xfId="44103"/>
    <cellStyle name="数字 6 10" xfId="44104"/>
    <cellStyle name="数字 6 11" xfId="44105"/>
    <cellStyle name="数字 6 12" xfId="44106"/>
    <cellStyle name="数字 6 13" xfId="44107"/>
    <cellStyle name="数字 6 14" xfId="44108"/>
    <cellStyle name="数字 6 15" xfId="44109"/>
    <cellStyle name="数字 6 16" xfId="44110"/>
    <cellStyle name="数字 6 17" xfId="44111"/>
    <cellStyle name="数字 6 18" xfId="44112"/>
    <cellStyle name="数字 6 19" xfId="44113"/>
    <cellStyle name="数字 6 2" xfId="44114"/>
    <cellStyle name="数字 6 2 2" xfId="44115"/>
    <cellStyle name="数字 6 2 2 2" xfId="44116"/>
    <cellStyle name="数字 6 2 2 3" xfId="44117"/>
    <cellStyle name="数字 6 2 3" xfId="44118"/>
    <cellStyle name="数字 6 2 4" xfId="44119"/>
    <cellStyle name="数字 6 20" xfId="44120"/>
    <cellStyle name="数字 6 3" xfId="44121"/>
    <cellStyle name="数字 6 3 2" xfId="44122"/>
    <cellStyle name="数字 6 3 2 2" xfId="44123"/>
    <cellStyle name="数字 6 3 2 3" xfId="44124"/>
    <cellStyle name="数字 6 3 3" xfId="44125"/>
    <cellStyle name="数字 6 3 4" xfId="44126"/>
    <cellStyle name="数字 6 4" xfId="44127"/>
    <cellStyle name="数字 6 4 2" xfId="44128"/>
    <cellStyle name="数字 6 4 2 2" xfId="44129"/>
    <cellStyle name="数字 6 4 2 3" xfId="44130"/>
    <cellStyle name="数字 6 4 3" xfId="44131"/>
    <cellStyle name="数字 6 4 4" xfId="44132"/>
    <cellStyle name="数字 6 5" xfId="44133"/>
    <cellStyle name="数字 6 5 2" xfId="44134"/>
    <cellStyle name="数字 6 5 2 2" xfId="44135"/>
    <cellStyle name="数字 6 5 2 3" xfId="44136"/>
    <cellStyle name="数字 6 5 3" xfId="44137"/>
    <cellStyle name="数字 6 5 4" xfId="44138"/>
    <cellStyle name="数字 6 6" xfId="44139"/>
    <cellStyle name="数字 6 6 2" xfId="44140"/>
    <cellStyle name="数字 6 6 2 2" xfId="44141"/>
    <cellStyle name="数字 6 6 2 3" xfId="44142"/>
    <cellStyle name="数字 6 6 3" xfId="44143"/>
    <cellStyle name="数字 6 6 4" xfId="44144"/>
    <cellStyle name="数字 6 7" xfId="44145"/>
    <cellStyle name="数字 6 7 2" xfId="44146"/>
    <cellStyle name="数字 6 7 3" xfId="44147"/>
    <cellStyle name="数字 6 8" xfId="44148"/>
    <cellStyle name="数字 6 9" xfId="44149"/>
    <cellStyle name="数字 60" xfId="44150"/>
    <cellStyle name="数字 60 10" xfId="44151"/>
    <cellStyle name="数字 60 11" xfId="44152"/>
    <cellStyle name="数字 60 12" xfId="44153"/>
    <cellStyle name="数字 60 13" xfId="44154"/>
    <cellStyle name="数字 60 14" xfId="44155"/>
    <cellStyle name="数字 60 15" xfId="44156"/>
    <cellStyle name="数字 60 16" xfId="44157"/>
    <cellStyle name="数字 60 17" xfId="44158"/>
    <cellStyle name="数字 60 18" xfId="44159"/>
    <cellStyle name="数字 60 19" xfId="44160"/>
    <cellStyle name="数字 60 2" xfId="44161"/>
    <cellStyle name="数字 60 2 2" xfId="44162"/>
    <cellStyle name="数字 60 2 2 2" xfId="44163"/>
    <cellStyle name="数字 60 2 2 3" xfId="44164"/>
    <cellStyle name="数字 60 2 3" xfId="44165"/>
    <cellStyle name="数字 60 2 4" xfId="44166"/>
    <cellStyle name="数字 60 20" xfId="44167"/>
    <cellStyle name="数字 60 3" xfId="44168"/>
    <cellStyle name="数字 60 3 2" xfId="44169"/>
    <cellStyle name="数字 60 3 2 2" xfId="44170"/>
    <cellStyle name="数字 60 3 2 3" xfId="44171"/>
    <cellStyle name="数字 60 3 3" xfId="44172"/>
    <cellStyle name="数字 60 3 4" xfId="44173"/>
    <cellStyle name="数字 60 4" xfId="44174"/>
    <cellStyle name="数字 60 4 2" xfId="44175"/>
    <cellStyle name="数字 60 4 2 2" xfId="44176"/>
    <cellStyle name="数字 60 4 2 3" xfId="44177"/>
    <cellStyle name="数字 60 4 3" xfId="44178"/>
    <cellStyle name="数字 60 4 4" xfId="44179"/>
    <cellStyle name="数字 60 5" xfId="44180"/>
    <cellStyle name="数字 60 5 2" xfId="44181"/>
    <cellStyle name="数字 60 5 2 2" xfId="44182"/>
    <cellStyle name="数字 60 5 2 3" xfId="44183"/>
    <cellStyle name="数字 60 5 3" xfId="44184"/>
    <cellStyle name="数字 60 5 4" xfId="44185"/>
    <cellStyle name="数字 60 6" xfId="44186"/>
    <cellStyle name="数字 60 6 2" xfId="44187"/>
    <cellStyle name="数字 60 6 2 2" xfId="44188"/>
    <cellStyle name="数字 60 6 2 3" xfId="44189"/>
    <cellStyle name="数字 60 6 3" xfId="44190"/>
    <cellStyle name="数字 60 6 4" xfId="44191"/>
    <cellStyle name="数字 60 7" xfId="44192"/>
    <cellStyle name="数字 60 7 2" xfId="44193"/>
    <cellStyle name="数字 60 7 3" xfId="44194"/>
    <cellStyle name="数字 60 8" xfId="44195"/>
    <cellStyle name="数字 60 9" xfId="44196"/>
    <cellStyle name="数字 61" xfId="44197"/>
    <cellStyle name="数字 61 10" xfId="44198"/>
    <cellStyle name="数字 61 11" xfId="44199"/>
    <cellStyle name="数字 61 12" xfId="44200"/>
    <cellStyle name="数字 61 13" xfId="44201"/>
    <cellStyle name="数字 61 14" xfId="44202"/>
    <cellStyle name="数字 61 15" xfId="44203"/>
    <cellStyle name="数字 61 16" xfId="44204"/>
    <cellStyle name="数字 61 17" xfId="44205"/>
    <cellStyle name="数字 61 18" xfId="44206"/>
    <cellStyle name="数字 61 19" xfId="44207"/>
    <cellStyle name="数字 61 2" xfId="44208"/>
    <cellStyle name="数字 61 2 2" xfId="44209"/>
    <cellStyle name="数字 61 2 2 2" xfId="44210"/>
    <cellStyle name="数字 61 2 2 3" xfId="44211"/>
    <cellStyle name="数字 61 2 3" xfId="44212"/>
    <cellStyle name="数字 61 2 4" xfId="44213"/>
    <cellStyle name="数字 61 20" xfId="44214"/>
    <cellStyle name="数字 61 3" xfId="44215"/>
    <cellStyle name="数字 61 3 2" xfId="44216"/>
    <cellStyle name="数字 61 3 2 2" xfId="44217"/>
    <cellStyle name="数字 61 3 2 3" xfId="44218"/>
    <cellStyle name="数字 61 3 3" xfId="44219"/>
    <cellStyle name="数字 61 3 4" xfId="44220"/>
    <cellStyle name="数字 61 4" xfId="44221"/>
    <cellStyle name="数字 61 4 2" xfId="44222"/>
    <cellStyle name="数字 61 4 2 2" xfId="44223"/>
    <cellStyle name="数字 61 4 2 3" xfId="44224"/>
    <cellStyle name="数字 61 4 3" xfId="44225"/>
    <cellStyle name="数字 61 4 4" xfId="44226"/>
    <cellStyle name="数字 61 5" xfId="44227"/>
    <cellStyle name="数字 61 5 2" xfId="44228"/>
    <cellStyle name="数字 61 5 2 2" xfId="44229"/>
    <cellStyle name="数字 61 5 2 3" xfId="44230"/>
    <cellStyle name="数字 61 5 3" xfId="44231"/>
    <cellStyle name="数字 61 5 4" xfId="44232"/>
    <cellStyle name="数字 61 6" xfId="44233"/>
    <cellStyle name="数字 61 6 2" xfId="44234"/>
    <cellStyle name="数字 61 6 2 2" xfId="44235"/>
    <cellStyle name="数字 61 6 2 3" xfId="44236"/>
    <cellStyle name="数字 61 6 3" xfId="44237"/>
    <cellStyle name="数字 61 6 4" xfId="44238"/>
    <cellStyle name="数字 61 7" xfId="44239"/>
    <cellStyle name="数字 61 7 2" xfId="44240"/>
    <cellStyle name="数字 61 7 3" xfId="44241"/>
    <cellStyle name="数字 61 8" xfId="44242"/>
    <cellStyle name="数字 61 9" xfId="44243"/>
    <cellStyle name="数字 62" xfId="44244"/>
    <cellStyle name="数字 62 10" xfId="44245"/>
    <cellStyle name="数字 62 11" xfId="44246"/>
    <cellStyle name="数字 62 12" xfId="44247"/>
    <cellStyle name="数字 62 13" xfId="44248"/>
    <cellStyle name="数字 62 14" xfId="44249"/>
    <cellStyle name="数字 62 15" xfId="44250"/>
    <cellStyle name="数字 62 16" xfId="44251"/>
    <cellStyle name="数字 62 17" xfId="44252"/>
    <cellStyle name="数字 62 18" xfId="44253"/>
    <cellStyle name="数字 62 19" xfId="44254"/>
    <cellStyle name="数字 62 2" xfId="44255"/>
    <cellStyle name="数字 62 2 2" xfId="44256"/>
    <cellStyle name="数字 62 2 2 2" xfId="44257"/>
    <cellStyle name="数字 62 2 2 3" xfId="44258"/>
    <cellStyle name="数字 62 2 3" xfId="44259"/>
    <cellStyle name="数字 62 2 4" xfId="44260"/>
    <cellStyle name="数字 62 20" xfId="44261"/>
    <cellStyle name="数字 62 3" xfId="44262"/>
    <cellStyle name="数字 62 3 2" xfId="44263"/>
    <cellStyle name="数字 62 3 2 2" xfId="44264"/>
    <cellStyle name="数字 62 3 2 3" xfId="44265"/>
    <cellStyle name="数字 62 3 3" xfId="44266"/>
    <cellStyle name="数字 62 3 4" xfId="44267"/>
    <cellStyle name="数字 62 4" xfId="44268"/>
    <cellStyle name="数字 62 4 2" xfId="44269"/>
    <cellStyle name="数字 62 4 2 2" xfId="44270"/>
    <cellStyle name="数字 62 4 2 3" xfId="44271"/>
    <cellStyle name="数字 62 4 3" xfId="44272"/>
    <cellStyle name="数字 62 4 4" xfId="44273"/>
    <cellStyle name="数字 62 5" xfId="44274"/>
    <cellStyle name="数字 62 5 2" xfId="44275"/>
    <cellStyle name="数字 62 5 2 2" xfId="44276"/>
    <cellStyle name="数字 62 5 2 3" xfId="44277"/>
    <cellStyle name="数字 62 5 3" xfId="44278"/>
    <cellStyle name="数字 62 5 4" xfId="44279"/>
    <cellStyle name="数字 62 6" xfId="44280"/>
    <cellStyle name="数字 62 6 2" xfId="44281"/>
    <cellStyle name="数字 62 6 2 2" xfId="44282"/>
    <cellStyle name="数字 62 6 2 3" xfId="44283"/>
    <cellStyle name="数字 62 6 3" xfId="44284"/>
    <cellStyle name="数字 62 6 4" xfId="44285"/>
    <cellStyle name="数字 62 7" xfId="44286"/>
    <cellStyle name="数字 62 7 2" xfId="44287"/>
    <cellStyle name="数字 62 7 3" xfId="44288"/>
    <cellStyle name="数字 62 8" xfId="44289"/>
    <cellStyle name="数字 62 9" xfId="44290"/>
    <cellStyle name="数字 63" xfId="44291"/>
    <cellStyle name="数字 63 10" xfId="44292"/>
    <cellStyle name="数字 63 11" xfId="44293"/>
    <cellStyle name="数字 63 12" xfId="44294"/>
    <cellStyle name="数字 63 13" xfId="44295"/>
    <cellStyle name="数字 63 14" xfId="44296"/>
    <cellStyle name="数字 63 15" xfId="44297"/>
    <cellStyle name="数字 63 16" xfId="44298"/>
    <cellStyle name="数字 63 17" xfId="44299"/>
    <cellStyle name="数字 63 18" xfId="44300"/>
    <cellStyle name="数字 63 19" xfId="44301"/>
    <cellStyle name="数字 63 2" xfId="44302"/>
    <cellStyle name="数字 63 2 2" xfId="44303"/>
    <cellStyle name="数字 63 2 2 2" xfId="44304"/>
    <cellStyle name="数字 63 2 2 3" xfId="44305"/>
    <cellStyle name="数字 63 2 3" xfId="44306"/>
    <cellStyle name="数字 63 2 4" xfId="44307"/>
    <cellStyle name="数字 63 20" xfId="44308"/>
    <cellStyle name="数字 63 3" xfId="44309"/>
    <cellStyle name="数字 63 3 2" xfId="44310"/>
    <cellStyle name="数字 63 3 2 2" xfId="44311"/>
    <cellStyle name="数字 63 3 2 3" xfId="44312"/>
    <cellStyle name="数字 63 3 3" xfId="44313"/>
    <cellStyle name="数字 63 3 4" xfId="44314"/>
    <cellStyle name="数字 63 4" xfId="44315"/>
    <cellStyle name="数字 63 4 2" xfId="44316"/>
    <cellStyle name="数字 63 4 2 2" xfId="44317"/>
    <cellStyle name="数字 63 4 2 3" xfId="44318"/>
    <cellStyle name="数字 63 4 3" xfId="44319"/>
    <cellStyle name="数字 63 4 4" xfId="44320"/>
    <cellStyle name="数字 63 5" xfId="44321"/>
    <cellStyle name="数字 63 5 2" xfId="44322"/>
    <cellStyle name="数字 63 5 2 2" xfId="44323"/>
    <cellStyle name="数字 63 5 2 3" xfId="44324"/>
    <cellStyle name="数字 63 5 3" xfId="44325"/>
    <cellStyle name="数字 63 5 4" xfId="44326"/>
    <cellStyle name="数字 63 6" xfId="44327"/>
    <cellStyle name="数字 63 6 2" xfId="44328"/>
    <cellStyle name="数字 63 6 2 2" xfId="44329"/>
    <cellStyle name="数字 63 6 2 3" xfId="44330"/>
    <cellStyle name="数字 63 6 3" xfId="44331"/>
    <cellStyle name="数字 63 6 4" xfId="44332"/>
    <cellStyle name="数字 63 7" xfId="44333"/>
    <cellStyle name="数字 63 7 2" xfId="44334"/>
    <cellStyle name="数字 63 7 3" xfId="44335"/>
    <cellStyle name="数字 63 8" xfId="44336"/>
    <cellStyle name="数字 63 9" xfId="44337"/>
    <cellStyle name="数字 64" xfId="44338"/>
    <cellStyle name="数字 64 10" xfId="44339"/>
    <cellStyle name="数字 64 11" xfId="44340"/>
    <cellStyle name="数字 64 12" xfId="44341"/>
    <cellStyle name="数字 64 13" xfId="44342"/>
    <cellStyle name="数字 64 14" xfId="44343"/>
    <cellStyle name="数字 64 15" xfId="44344"/>
    <cellStyle name="数字 64 16" xfId="44345"/>
    <cellStyle name="数字 64 17" xfId="44346"/>
    <cellStyle name="数字 64 18" xfId="44347"/>
    <cellStyle name="数字 64 19" xfId="44348"/>
    <cellStyle name="数字 64 2" xfId="44349"/>
    <cellStyle name="数字 64 2 2" xfId="44350"/>
    <cellStyle name="数字 64 2 2 2" xfId="44351"/>
    <cellStyle name="数字 64 2 2 3" xfId="44352"/>
    <cellStyle name="数字 64 2 3" xfId="44353"/>
    <cellStyle name="数字 64 2 4" xfId="44354"/>
    <cellStyle name="数字 64 20" xfId="44355"/>
    <cellStyle name="数字 64 3" xfId="44356"/>
    <cellStyle name="数字 64 3 2" xfId="44357"/>
    <cellStyle name="数字 64 3 2 2" xfId="44358"/>
    <cellStyle name="数字 64 3 2 3" xfId="44359"/>
    <cellStyle name="数字 64 3 3" xfId="44360"/>
    <cellStyle name="数字 64 3 4" xfId="44361"/>
    <cellStyle name="数字 64 4" xfId="44362"/>
    <cellStyle name="数字 64 4 2" xfId="44363"/>
    <cellStyle name="数字 64 4 2 2" xfId="44364"/>
    <cellStyle name="数字 64 4 2 3" xfId="44365"/>
    <cellStyle name="数字 64 4 3" xfId="44366"/>
    <cellStyle name="数字 64 4 4" xfId="44367"/>
    <cellStyle name="数字 64 5" xfId="44368"/>
    <cellStyle name="数字 64 5 2" xfId="44369"/>
    <cellStyle name="数字 64 5 2 2" xfId="44370"/>
    <cellStyle name="数字 64 5 2 3" xfId="44371"/>
    <cellStyle name="数字 64 5 3" xfId="44372"/>
    <cellStyle name="数字 64 5 4" xfId="44373"/>
    <cellStyle name="数字 64 6" xfId="44374"/>
    <cellStyle name="数字 64 6 2" xfId="44375"/>
    <cellStyle name="数字 64 6 2 2" xfId="44376"/>
    <cellStyle name="数字 64 6 2 3" xfId="44377"/>
    <cellStyle name="数字 64 6 3" xfId="44378"/>
    <cellStyle name="数字 64 6 4" xfId="44379"/>
    <cellStyle name="数字 64 7" xfId="44380"/>
    <cellStyle name="数字 64 7 2" xfId="44381"/>
    <cellStyle name="数字 64 7 3" xfId="44382"/>
    <cellStyle name="数字 64 8" xfId="44383"/>
    <cellStyle name="数字 64 9" xfId="44384"/>
    <cellStyle name="数字 65" xfId="44385"/>
    <cellStyle name="数字 65 10" xfId="44386"/>
    <cellStyle name="数字 65 11" xfId="44387"/>
    <cellStyle name="数字 65 12" xfId="44388"/>
    <cellStyle name="数字 65 13" xfId="44389"/>
    <cellStyle name="数字 65 14" xfId="44390"/>
    <cellStyle name="数字 65 15" xfId="44391"/>
    <cellStyle name="数字 65 16" xfId="44392"/>
    <cellStyle name="数字 65 17" xfId="44393"/>
    <cellStyle name="数字 65 18" xfId="44394"/>
    <cellStyle name="数字 65 19" xfId="44395"/>
    <cellStyle name="数字 65 2" xfId="44396"/>
    <cellStyle name="数字 65 2 2" xfId="44397"/>
    <cellStyle name="数字 65 2 2 2" xfId="44398"/>
    <cellStyle name="数字 65 2 2 3" xfId="44399"/>
    <cellStyle name="数字 65 2 3" xfId="44400"/>
    <cellStyle name="数字 65 2 4" xfId="44401"/>
    <cellStyle name="数字 65 20" xfId="44402"/>
    <cellStyle name="数字 65 3" xfId="44403"/>
    <cellStyle name="数字 65 3 2" xfId="44404"/>
    <cellStyle name="数字 65 3 2 2" xfId="44405"/>
    <cellStyle name="数字 65 3 2 3" xfId="44406"/>
    <cellStyle name="数字 65 3 3" xfId="44407"/>
    <cellStyle name="数字 65 3 4" xfId="44408"/>
    <cellStyle name="数字 65 4" xfId="44409"/>
    <cellStyle name="数字 65 4 2" xfId="44410"/>
    <cellStyle name="数字 65 4 2 2" xfId="44411"/>
    <cellStyle name="数字 65 4 2 3" xfId="44412"/>
    <cellStyle name="数字 65 4 3" xfId="44413"/>
    <cellStyle name="数字 65 4 4" xfId="44414"/>
    <cellStyle name="数字 65 5" xfId="44415"/>
    <cellStyle name="数字 65 5 2" xfId="44416"/>
    <cellStyle name="数字 65 5 2 2" xfId="44417"/>
    <cellStyle name="数字 65 5 2 3" xfId="44418"/>
    <cellStyle name="数字 65 5 3" xfId="44419"/>
    <cellStyle name="数字 65 5 4" xfId="44420"/>
    <cellStyle name="数字 65 6" xfId="44421"/>
    <cellStyle name="数字 65 6 2" xfId="44422"/>
    <cellStyle name="数字 65 6 2 2" xfId="44423"/>
    <cellStyle name="数字 65 6 2 3" xfId="44424"/>
    <cellStyle name="数字 65 6 3" xfId="44425"/>
    <cellStyle name="数字 65 6 4" xfId="44426"/>
    <cellStyle name="数字 65 7" xfId="44427"/>
    <cellStyle name="数字 65 7 2" xfId="44428"/>
    <cellStyle name="数字 65 7 3" xfId="44429"/>
    <cellStyle name="数字 65 8" xfId="44430"/>
    <cellStyle name="数字 65 9" xfId="44431"/>
    <cellStyle name="数字 66" xfId="44432"/>
    <cellStyle name="数字 66 10" xfId="44433"/>
    <cellStyle name="数字 66 11" xfId="44434"/>
    <cellStyle name="数字 66 12" xfId="44435"/>
    <cellStyle name="数字 66 13" xfId="44436"/>
    <cellStyle name="数字 66 14" xfId="44437"/>
    <cellStyle name="数字 66 15" xfId="44438"/>
    <cellStyle name="数字 66 16" xfId="44439"/>
    <cellStyle name="数字 66 17" xfId="44440"/>
    <cellStyle name="数字 66 18" xfId="44441"/>
    <cellStyle name="数字 66 19" xfId="44442"/>
    <cellStyle name="数字 66 2" xfId="44443"/>
    <cellStyle name="数字 66 2 2" xfId="44444"/>
    <cellStyle name="数字 66 2 2 2" xfId="44445"/>
    <cellStyle name="数字 66 2 2 3" xfId="44446"/>
    <cellStyle name="数字 66 2 3" xfId="44447"/>
    <cellStyle name="数字 66 2 4" xfId="44448"/>
    <cellStyle name="数字 66 20" xfId="44449"/>
    <cellStyle name="数字 66 3" xfId="44450"/>
    <cellStyle name="数字 66 3 2" xfId="44451"/>
    <cellStyle name="数字 66 3 2 2" xfId="44452"/>
    <cellStyle name="数字 66 3 2 3" xfId="44453"/>
    <cellStyle name="数字 66 3 3" xfId="44454"/>
    <cellStyle name="数字 66 3 4" xfId="44455"/>
    <cellStyle name="数字 66 4" xfId="44456"/>
    <cellStyle name="数字 66 4 2" xfId="44457"/>
    <cellStyle name="数字 66 4 2 2" xfId="44458"/>
    <cellStyle name="数字 66 4 2 3" xfId="44459"/>
    <cellStyle name="数字 66 4 3" xfId="44460"/>
    <cellStyle name="数字 66 4 4" xfId="44461"/>
    <cellStyle name="数字 66 5" xfId="44462"/>
    <cellStyle name="数字 66 5 2" xfId="44463"/>
    <cellStyle name="数字 66 5 2 2" xfId="44464"/>
    <cellStyle name="数字 66 5 2 3" xfId="44465"/>
    <cellStyle name="数字 66 5 3" xfId="44466"/>
    <cellStyle name="数字 66 5 4" xfId="44467"/>
    <cellStyle name="数字 66 6" xfId="44468"/>
    <cellStyle name="数字 66 6 2" xfId="44469"/>
    <cellStyle name="数字 66 6 2 2" xfId="44470"/>
    <cellStyle name="数字 66 6 2 3" xfId="44471"/>
    <cellStyle name="数字 66 6 3" xfId="44472"/>
    <cellStyle name="数字 66 6 4" xfId="44473"/>
    <cellStyle name="数字 66 7" xfId="44474"/>
    <cellStyle name="数字 66 7 2" xfId="44475"/>
    <cellStyle name="数字 66 7 3" xfId="44476"/>
    <cellStyle name="数字 66 8" xfId="44477"/>
    <cellStyle name="数字 66 9" xfId="44478"/>
    <cellStyle name="数字 67" xfId="44479"/>
    <cellStyle name="数字 67 10" xfId="44480"/>
    <cellStyle name="数字 67 11" xfId="44481"/>
    <cellStyle name="数字 67 12" xfId="44482"/>
    <cellStyle name="数字 67 13" xfId="44483"/>
    <cellStyle name="数字 67 14" xfId="44484"/>
    <cellStyle name="数字 67 15" xfId="44485"/>
    <cellStyle name="数字 67 16" xfId="44486"/>
    <cellStyle name="数字 67 17" xfId="44487"/>
    <cellStyle name="数字 67 18" xfId="44488"/>
    <cellStyle name="数字 67 19" xfId="44489"/>
    <cellStyle name="数字 67 2" xfId="44490"/>
    <cellStyle name="数字 67 2 2" xfId="44491"/>
    <cellStyle name="数字 67 2 2 2" xfId="44492"/>
    <cellStyle name="数字 67 2 2 3" xfId="44493"/>
    <cellStyle name="数字 67 2 3" xfId="44494"/>
    <cellStyle name="数字 67 2 4" xfId="44495"/>
    <cellStyle name="数字 67 20" xfId="44496"/>
    <cellStyle name="数字 67 3" xfId="44497"/>
    <cellStyle name="数字 67 3 2" xfId="44498"/>
    <cellStyle name="数字 67 3 2 2" xfId="44499"/>
    <cellStyle name="数字 67 3 2 3" xfId="44500"/>
    <cellStyle name="数字 67 3 3" xfId="44501"/>
    <cellStyle name="数字 67 3 4" xfId="44502"/>
    <cellStyle name="数字 67 4" xfId="44503"/>
    <cellStyle name="数字 67 4 2" xfId="44504"/>
    <cellStyle name="数字 67 4 2 2" xfId="44505"/>
    <cellStyle name="数字 67 4 2 3" xfId="44506"/>
    <cellStyle name="数字 67 4 3" xfId="44507"/>
    <cellStyle name="数字 67 4 4" xfId="44508"/>
    <cellStyle name="数字 67 5" xfId="44509"/>
    <cellStyle name="数字 67 5 2" xfId="44510"/>
    <cellStyle name="数字 67 5 2 2" xfId="44511"/>
    <cellStyle name="数字 67 5 2 3" xfId="44512"/>
    <cellStyle name="数字 67 5 3" xfId="44513"/>
    <cellStyle name="数字 67 5 4" xfId="44514"/>
    <cellStyle name="数字 67 6" xfId="44515"/>
    <cellStyle name="数字 67 6 2" xfId="44516"/>
    <cellStyle name="数字 67 6 2 2" xfId="44517"/>
    <cellStyle name="数字 67 6 2 3" xfId="44518"/>
    <cellStyle name="数字 67 6 3" xfId="44519"/>
    <cellStyle name="数字 67 6 4" xfId="44520"/>
    <cellStyle name="数字 67 7" xfId="44521"/>
    <cellStyle name="数字 67 7 2" xfId="44522"/>
    <cellStyle name="数字 67 7 3" xfId="44523"/>
    <cellStyle name="数字 67 8" xfId="44524"/>
    <cellStyle name="数字 67 9" xfId="44525"/>
    <cellStyle name="数字 68" xfId="44526"/>
    <cellStyle name="数字 68 10" xfId="44527"/>
    <cellStyle name="数字 68 11" xfId="44528"/>
    <cellStyle name="数字 68 12" xfId="44529"/>
    <cellStyle name="数字 68 13" xfId="44530"/>
    <cellStyle name="数字 68 14" xfId="44531"/>
    <cellStyle name="数字 68 15" xfId="44532"/>
    <cellStyle name="数字 68 16" xfId="44533"/>
    <cellStyle name="数字 68 17" xfId="44534"/>
    <cellStyle name="数字 68 18" xfId="44535"/>
    <cellStyle name="数字 68 19" xfId="44536"/>
    <cellStyle name="数字 68 2" xfId="44537"/>
    <cellStyle name="数字 68 2 2" xfId="44538"/>
    <cellStyle name="数字 68 2 2 2" xfId="44539"/>
    <cellStyle name="数字 68 2 2 3" xfId="44540"/>
    <cellStyle name="数字 68 2 3" xfId="44541"/>
    <cellStyle name="数字 68 2 4" xfId="44542"/>
    <cellStyle name="数字 68 20" xfId="44543"/>
    <cellStyle name="数字 68 3" xfId="44544"/>
    <cellStyle name="数字 68 3 2" xfId="44545"/>
    <cellStyle name="数字 68 3 2 2" xfId="44546"/>
    <cellStyle name="数字 68 3 2 3" xfId="44547"/>
    <cellStyle name="数字 68 3 3" xfId="44548"/>
    <cellStyle name="数字 68 3 4" xfId="44549"/>
    <cellStyle name="数字 68 4" xfId="44550"/>
    <cellStyle name="数字 68 4 2" xfId="44551"/>
    <cellStyle name="数字 68 4 2 2" xfId="44552"/>
    <cellStyle name="数字 68 4 2 3" xfId="44553"/>
    <cellStyle name="数字 68 4 3" xfId="44554"/>
    <cellStyle name="数字 68 4 4" xfId="44555"/>
    <cellStyle name="数字 68 5" xfId="44556"/>
    <cellStyle name="数字 68 5 2" xfId="44557"/>
    <cellStyle name="数字 68 5 2 2" xfId="44558"/>
    <cellStyle name="数字 68 5 2 3" xfId="44559"/>
    <cellStyle name="数字 68 5 3" xfId="44560"/>
    <cellStyle name="数字 68 5 4" xfId="44561"/>
    <cellStyle name="数字 68 6" xfId="44562"/>
    <cellStyle name="数字 68 6 2" xfId="44563"/>
    <cellStyle name="数字 68 6 2 2" xfId="44564"/>
    <cellStyle name="数字 68 6 2 3" xfId="44565"/>
    <cellStyle name="数字 68 6 3" xfId="44566"/>
    <cellStyle name="数字 68 6 4" xfId="44567"/>
    <cellStyle name="数字 68 7" xfId="44568"/>
    <cellStyle name="数字 68 7 2" xfId="44569"/>
    <cellStyle name="数字 68 7 3" xfId="44570"/>
    <cellStyle name="数字 68 8" xfId="44571"/>
    <cellStyle name="数字 68 9" xfId="44572"/>
    <cellStyle name="数字 69" xfId="44573"/>
    <cellStyle name="数字 69 10" xfId="44574"/>
    <cellStyle name="数字 69 11" xfId="44575"/>
    <cellStyle name="数字 69 12" xfId="44576"/>
    <cellStyle name="数字 69 13" xfId="44577"/>
    <cellStyle name="数字 69 14" xfId="44578"/>
    <cellStyle name="数字 69 15" xfId="44579"/>
    <cellStyle name="数字 69 16" xfId="44580"/>
    <cellStyle name="数字 69 17" xfId="44581"/>
    <cellStyle name="数字 69 18" xfId="44582"/>
    <cellStyle name="数字 69 19" xfId="44583"/>
    <cellStyle name="数字 69 2" xfId="44584"/>
    <cellStyle name="数字 69 2 2" xfId="44585"/>
    <cellStyle name="数字 69 2 2 2" xfId="44586"/>
    <cellStyle name="数字 69 2 2 3" xfId="44587"/>
    <cellStyle name="数字 69 2 3" xfId="44588"/>
    <cellStyle name="数字 69 2 4" xfId="44589"/>
    <cellStyle name="数字 69 20" xfId="44590"/>
    <cellStyle name="数字 69 3" xfId="44591"/>
    <cellStyle name="数字 69 3 2" xfId="44592"/>
    <cellStyle name="数字 69 3 2 2" xfId="44593"/>
    <cellStyle name="数字 69 3 2 3" xfId="44594"/>
    <cellStyle name="数字 69 3 3" xfId="44595"/>
    <cellStyle name="数字 69 3 4" xfId="44596"/>
    <cellStyle name="数字 69 4" xfId="44597"/>
    <cellStyle name="数字 69 4 2" xfId="44598"/>
    <cellStyle name="数字 69 4 2 2" xfId="44599"/>
    <cellStyle name="数字 69 4 2 3" xfId="44600"/>
    <cellStyle name="数字 69 4 3" xfId="44601"/>
    <cellStyle name="数字 69 4 4" xfId="44602"/>
    <cellStyle name="数字 69 5" xfId="44603"/>
    <cellStyle name="数字 69 5 2" xfId="44604"/>
    <cellStyle name="数字 69 5 2 2" xfId="44605"/>
    <cellStyle name="数字 69 5 2 3" xfId="44606"/>
    <cellStyle name="数字 69 5 3" xfId="44607"/>
    <cellStyle name="数字 69 5 4" xfId="44608"/>
    <cellStyle name="数字 69 6" xfId="44609"/>
    <cellStyle name="数字 69 6 2" xfId="44610"/>
    <cellStyle name="数字 69 6 2 2" xfId="44611"/>
    <cellStyle name="数字 69 6 2 3" xfId="44612"/>
    <cellStyle name="数字 69 6 3" xfId="44613"/>
    <cellStyle name="数字 69 6 4" xfId="44614"/>
    <cellStyle name="数字 69 7" xfId="44615"/>
    <cellStyle name="数字 69 7 2" xfId="44616"/>
    <cellStyle name="数字 69 7 3" xfId="44617"/>
    <cellStyle name="数字 69 8" xfId="44618"/>
    <cellStyle name="数字 69 9" xfId="44619"/>
    <cellStyle name="数字 7" xfId="44620"/>
    <cellStyle name="数字 7 10" xfId="44621"/>
    <cellStyle name="数字 7 11" xfId="44622"/>
    <cellStyle name="数字 7 12" xfId="44623"/>
    <cellStyle name="数字 7 13" xfId="44624"/>
    <cellStyle name="数字 7 14" xfId="44625"/>
    <cellStyle name="数字 7 15" xfId="44626"/>
    <cellStyle name="数字 7 16" xfId="44627"/>
    <cellStyle name="数字 7 17" xfId="44628"/>
    <cellStyle name="数字 7 18" xfId="44629"/>
    <cellStyle name="数字 7 19" xfId="44630"/>
    <cellStyle name="数字 7 2" xfId="44631"/>
    <cellStyle name="数字 7 2 2" xfId="44632"/>
    <cellStyle name="数字 7 2 2 2" xfId="44633"/>
    <cellStyle name="数字 7 2 2 3" xfId="44634"/>
    <cellStyle name="数字 7 2 3" xfId="44635"/>
    <cellStyle name="数字 7 2 4" xfId="44636"/>
    <cellStyle name="数字 7 20" xfId="44637"/>
    <cellStyle name="数字 7 3" xfId="44638"/>
    <cellStyle name="数字 7 3 2" xfId="44639"/>
    <cellStyle name="数字 7 3 2 2" xfId="44640"/>
    <cellStyle name="数字 7 3 2 3" xfId="44641"/>
    <cellStyle name="数字 7 3 3" xfId="44642"/>
    <cellStyle name="数字 7 3 4" xfId="44643"/>
    <cellStyle name="数字 7 4" xfId="44644"/>
    <cellStyle name="数字 7 4 2" xfId="44645"/>
    <cellStyle name="数字 7 4 2 2" xfId="44646"/>
    <cellStyle name="数字 7 4 2 3" xfId="44647"/>
    <cellStyle name="数字 7 4 3" xfId="44648"/>
    <cellStyle name="数字 7 4 4" xfId="44649"/>
    <cellStyle name="数字 7 5" xfId="44650"/>
    <cellStyle name="数字 7 5 2" xfId="44651"/>
    <cellStyle name="数字 7 5 2 2" xfId="44652"/>
    <cellStyle name="数字 7 5 2 3" xfId="44653"/>
    <cellStyle name="数字 7 5 3" xfId="44654"/>
    <cellStyle name="数字 7 5 4" xfId="44655"/>
    <cellStyle name="数字 7 6" xfId="44656"/>
    <cellStyle name="数字 7 6 2" xfId="44657"/>
    <cellStyle name="数字 7 6 2 2" xfId="44658"/>
    <cellStyle name="数字 7 6 2 3" xfId="44659"/>
    <cellStyle name="数字 7 6 3" xfId="44660"/>
    <cellStyle name="数字 7 6 4" xfId="44661"/>
    <cellStyle name="数字 7 7" xfId="44662"/>
    <cellStyle name="数字 7 7 2" xfId="44663"/>
    <cellStyle name="数字 7 7 3" xfId="44664"/>
    <cellStyle name="数字 7 8" xfId="44665"/>
    <cellStyle name="数字 7 9" xfId="44666"/>
    <cellStyle name="数字 70" xfId="44667"/>
    <cellStyle name="数字 70 10" xfId="44668"/>
    <cellStyle name="数字 70 11" xfId="44669"/>
    <cellStyle name="数字 70 12" xfId="44670"/>
    <cellStyle name="数字 70 13" xfId="44671"/>
    <cellStyle name="数字 70 14" xfId="44672"/>
    <cellStyle name="数字 70 15" xfId="44673"/>
    <cellStyle name="数字 70 16" xfId="44674"/>
    <cellStyle name="数字 70 17" xfId="44675"/>
    <cellStyle name="数字 70 18" xfId="44676"/>
    <cellStyle name="数字 70 19" xfId="44677"/>
    <cellStyle name="数字 70 2" xfId="44678"/>
    <cellStyle name="数字 70 2 2" xfId="44679"/>
    <cellStyle name="数字 70 2 2 2" xfId="44680"/>
    <cellStyle name="数字 70 2 2 3" xfId="44681"/>
    <cellStyle name="数字 70 2 3" xfId="44682"/>
    <cellStyle name="数字 70 2 4" xfId="44683"/>
    <cellStyle name="数字 70 20" xfId="44684"/>
    <cellStyle name="数字 70 3" xfId="44685"/>
    <cellStyle name="数字 70 3 2" xfId="44686"/>
    <cellStyle name="数字 70 3 2 2" xfId="44687"/>
    <cellStyle name="数字 70 3 2 3" xfId="44688"/>
    <cellStyle name="数字 70 3 3" xfId="44689"/>
    <cellStyle name="数字 70 3 4" xfId="44690"/>
    <cellStyle name="数字 70 4" xfId="44691"/>
    <cellStyle name="数字 70 4 2" xfId="44692"/>
    <cellStyle name="数字 70 4 2 2" xfId="44693"/>
    <cellStyle name="数字 70 4 2 3" xfId="44694"/>
    <cellStyle name="数字 70 4 3" xfId="44695"/>
    <cellStyle name="数字 70 4 4" xfId="44696"/>
    <cellStyle name="数字 70 5" xfId="44697"/>
    <cellStyle name="数字 70 5 2" xfId="44698"/>
    <cellStyle name="数字 70 5 2 2" xfId="44699"/>
    <cellStyle name="数字 70 5 2 3" xfId="44700"/>
    <cellStyle name="数字 70 5 3" xfId="44701"/>
    <cellStyle name="数字 70 5 4" xfId="44702"/>
    <cellStyle name="数字 70 6" xfId="44703"/>
    <cellStyle name="数字 70 6 2" xfId="44704"/>
    <cellStyle name="数字 70 6 2 2" xfId="44705"/>
    <cellStyle name="数字 70 6 2 3" xfId="44706"/>
    <cellStyle name="数字 70 6 3" xfId="44707"/>
    <cellStyle name="数字 70 6 4" xfId="44708"/>
    <cellStyle name="数字 70 7" xfId="44709"/>
    <cellStyle name="数字 70 7 2" xfId="44710"/>
    <cellStyle name="数字 70 7 3" xfId="44711"/>
    <cellStyle name="数字 70 8" xfId="44712"/>
    <cellStyle name="数字 70 9" xfId="44713"/>
    <cellStyle name="数字 71" xfId="44714"/>
    <cellStyle name="数字 71 10" xfId="44715"/>
    <cellStyle name="数字 71 11" xfId="44716"/>
    <cellStyle name="数字 71 12" xfId="44717"/>
    <cellStyle name="数字 71 13" xfId="44718"/>
    <cellStyle name="数字 71 14" xfId="44719"/>
    <cellStyle name="数字 71 15" xfId="44720"/>
    <cellStyle name="数字 71 16" xfId="44721"/>
    <cellStyle name="数字 71 17" xfId="44722"/>
    <cellStyle name="数字 71 18" xfId="44723"/>
    <cellStyle name="数字 71 19" xfId="44724"/>
    <cellStyle name="数字 71 2" xfId="44725"/>
    <cellStyle name="数字 71 2 2" xfId="44726"/>
    <cellStyle name="数字 71 2 2 2" xfId="44727"/>
    <cellStyle name="数字 71 2 2 3" xfId="44728"/>
    <cellStyle name="数字 71 2 3" xfId="44729"/>
    <cellStyle name="数字 71 2 4" xfId="44730"/>
    <cellStyle name="数字 71 20" xfId="44731"/>
    <cellStyle name="数字 71 3" xfId="44732"/>
    <cellStyle name="数字 71 3 2" xfId="44733"/>
    <cellStyle name="数字 71 3 2 2" xfId="44734"/>
    <cellStyle name="数字 71 3 2 3" xfId="44735"/>
    <cellStyle name="数字 71 3 3" xfId="44736"/>
    <cellStyle name="数字 71 3 4" xfId="44737"/>
    <cellStyle name="数字 71 4" xfId="44738"/>
    <cellStyle name="数字 71 4 2" xfId="44739"/>
    <cellStyle name="数字 71 4 2 2" xfId="44740"/>
    <cellStyle name="数字 71 4 2 3" xfId="44741"/>
    <cellStyle name="数字 71 4 3" xfId="44742"/>
    <cellStyle name="数字 71 4 4" xfId="44743"/>
    <cellStyle name="数字 71 5" xfId="44744"/>
    <cellStyle name="数字 71 5 2" xfId="44745"/>
    <cellStyle name="数字 71 5 2 2" xfId="44746"/>
    <cellStyle name="数字 71 5 2 3" xfId="44747"/>
    <cellStyle name="数字 71 5 3" xfId="44748"/>
    <cellStyle name="数字 71 5 4" xfId="44749"/>
    <cellStyle name="数字 71 6" xfId="44750"/>
    <cellStyle name="数字 71 6 2" xfId="44751"/>
    <cellStyle name="数字 71 6 2 2" xfId="44752"/>
    <cellStyle name="数字 71 6 2 3" xfId="44753"/>
    <cellStyle name="数字 71 6 3" xfId="44754"/>
    <cellStyle name="数字 71 6 4" xfId="44755"/>
    <cellStyle name="数字 71 7" xfId="44756"/>
    <cellStyle name="数字 71 7 2" xfId="44757"/>
    <cellStyle name="数字 71 7 3" xfId="44758"/>
    <cellStyle name="数字 71 8" xfId="44759"/>
    <cellStyle name="数字 71 9" xfId="44760"/>
    <cellStyle name="数字 72" xfId="44761"/>
    <cellStyle name="数字 72 10" xfId="44762"/>
    <cellStyle name="数字 72 11" xfId="44763"/>
    <cellStyle name="数字 72 12" xfId="44764"/>
    <cellStyle name="数字 72 13" xfId="44765"/>
    <cellStyle name="数字 72 14" xfId="44766"/>
    <cellStyle name="数字 72 15" xfId="44767"/>
    <cellStyle name="数字 72 16" xfId="44768"/>
    <cellStyle name="数字 72 17" xfId="44769"/>
    <cellStyle name="数字 72 18" xfId="44770"/>
    <cellStyle name="数字 72 19" xfId="44771"/>
    <cellStyle name="数字 72 2" xfId="44772"/>
    <cellStyle name="数字 72 2 2" xfId="44773"/>
    <cellStyle name="数字 72 2 2 2" xfId="44774"/>
    <cellStyle name="数字 72 2 2 3" xfId="44775"/>
    <cellStyle name="数字 72 2 3" xfId="44776"/>
    <cellStyle name="数字 72 2 4" xfId="44777"/>
    <cellStyle name="数字 72 20" xfId="44778"/>
    <cellStyle name="数字 72 3" xfId="44779"/>
    <cellStyle name="数字 72 3 2" xfId="44780"/>
    <cellStyle name="数字 72 3 2 2" xfId="44781"/>
    <cellStyle name="数字 72 3 2 3" xfId="44782"/>
    <cellStyle name="数字 72 3 3" xfId="44783"/>
    <cellStyle name="数字 72 3 4" xfId="44784"/>
    <cellStyle name="数字 72 4" xfId="44785"/>
    <cellStyle name="数字 72 4 2" xfId="44786"/>
    <cellStyle name="数字 72 4 2 2" xfId="44787"/>
    <cellStyle name="数字 72 4 2 3" xfId="44788"/>
    <cellStyle name="数字 72 4 3" xfId="44789"/>
    <cellStyle name="数字 72 4 4" xfId="44790"/>
    <cellStyle name="数字 72 5" xfId="44791"/>
    <cellStyle name="数字 72 5 2" xfId="44792"/>
    <cellStyle name="数字 72 5 2 2" xfId="44793"/>
    <cellStyle name="数字 72 5 2 3" xfId="44794"/>
    <cellStyle name="数字 72 5 3" xfId="44795"/>
    <cellStyle name="数字 72 5 4" xfId="44796"/>
    <cellStyle name="数字 72 6" xfId="44797"/>
    <cellStyle name="数字 72 6 2" xfId="44798"/>
    <cellStyle name="数字 72 6 2 2" xfId="44799"/>
    <cellStyle name="数字 72 6 2 3" xfId="44800"/>
    <cellStyle name="数字 72 6 3" xfId="44801"/>
    <cellStyle name="数字 72 6 4" xfId="44802"/>
    <cellStyle name="数字 72 7" xfId="44803"/>
    <cellStyle name="数字 72 7 2" xfId="44804"/>
    <cellStyle name="数字 72 7 3" xfId="44805"/>
    <cellStyle name="数字 72 8" xfId="44806"/>
    <cellStyle name="数字 72 9" xfId="44807"/>
    <cellStyle name="数字 73" xfId="44808"/>
    <cellStyle name="数字 73 10" xfId="44809"/>
    <cellStyle name="数字 73 11" xfId="44810"/>
    <cellStyle name="数字 73 12" xfId="44811"/>
    <cellStyle name="数字 73 13" xfId="44812"/>
    <cellStyle name="数字 73 14" xfId="44813"/>
    <cellStyle name="数字 73 15" xfId="44814"/>
    <cellStyle name="数字 73 16" xfId="44815"/>
    <cellStyle name="数字 73 17" xfId="44816"/>
    <cellStyle name="数字 73 18" xfId="44817"/>
    <cellStyle name="数字 73 19" xfId="44818"/>
    <cellStyle name="数字 73 2" xfId="44819"/>
    <cellStyle name="数字 73 2 2" xfId="44820"/>
    <cellStyle name="数字 73 2 2 2" xfId="44821"/>
    <cellStyle name="数字 73 2 2 3" xfId="44822"/>
    <cellStyle name="数字 73 2 3" xfId="44823"/>
    <cellStyle name="数字 73 2 4" xfId="44824"/>
    <cellStyle name="数字 73 20" xfId="44825"/>
    <cellStyle name="数字 73 3" xfId="44826"/>
    <cellStyle name="数字 73 3 2" xfId="44827"/>
    <cellStyle name="数字 73 3 2 2" xfId="44828"/>
    <cellStyle name="数字 73 3 2 3" xfId="44829"/>
    <cellStyle name="数字 73 3 3" xfId="44830"/>
    <cellStyle name="数字 73 3 4" xfId="44831"/>
    <cellStyle name="数字 73 4" xfId="44832"/>
    <cellStyle name="数字 73 4 2" xfId="44833"/>
    <cellStyle name="数字 73 4 2 2" xfId="44834"/>
    <cellStyle name="数字 73 4 2 3" xfId="44835"/>
    <cellStyle name="数字 73 4 3" xfId="44836"/>
    <cellStyle name="数字 73 4 4" xfId="44837"/>
    <cellStyle name="数字 73 5" xfId="44838"/>
    <cellStyle name="数字 73 5 2" xfId="44839"/>
    <cellStyle name="数字 73 5 2 2" xfId="44840"/>
    <cellStyle name="数字 73 5 2 3" xfId="44841"/>
    <cellStyle name="数字 73 5 3" xfId="44842"/>
    <cellStyle name="数字 73 5 4" xfId="44843"/>
    <cellStyle name="数字 73 6" xfId="44844"/>
    <cellStyle name="数字 73 6 2" xfId="44845"/>
    <cellStyle name="数字 73 6 2 2" xfId="44846"/>
    <cellStyle name="数字 73 6 2 3" xfId="44847"/>
    <cellStyle name="数字 73 6 3" xfId="44848"/>
    <cellStyle name="数字 73 6 4" xfId="44849"/>
    <cellStyle name="数字 73 7" xfId="44850"/>
    <cellStyle name="数字 73 7 2" xfId="44851"/>
    <cellStyle name="数字 73 7 3" xfId="44852"/>
    <cellStyle name="数字 73 8" xfId="44853"/>
    <cellStyle name="数字 73 9" xfId="44854"/>
    <cellStyle name="数字 74" xfId="44855"/>
    <cellStyle name="数字 74 10" xfId="44856"/>
    <cellStyle name="数字 74 11" xfId="44857"/>
    <cellStyle name="数字 74 12" xfId="44858"/>
    <cellStyle name="数字 74 13" xfId="44859"/>
    <cellStyle name="数字 74 14" xfId="44860"/>
    <cellStyle name="数字 74 15" xfId="44861"/>
    <cellStyle name="数字 74 16" xfId="44862"/>
    <cellStyle name="数字 74 17" xfId="44863"/>
    <cellStyle name="数字 74 18" xfId="44864"/>
    <cellStyle name="数字 74 19" xfId="44865"/>
    <cellStyle name="数字 74 2" xfId="44866"/>
    <cellStyle name="数字 74 2 2" xfId="44867"/>
    <cellStyle name="数字 74 2 2 2" xfId="44868"/>
    <cellStyle name="数字 74 2 2 3" xfId="44869"/>
    <cellStyle name="数字 74 2 3" xfId="44870"/>
    <cellStyle name="数字 74 2 4" xfId="44871"/>
    <cellStyle name="数字 74 20" xfId="44872"/>
    <cellStyle name="数字 74 3" xfId="44873"/>
    <cellStyle name="数字 74 3 2" xfId="44874"/>
    <cellStyle name="数字 74 3 2 2" xfId="44875"/>
    <cellStyle name="数字 74 3 2 3" xfId="44876"/>
    <cellStyle name="数字 74 3 3" xfId="44877"/>
    <cellStyle name="数字 74 3 4" xfId="44878"/>
    <cellStyle name="数字 74 4" xfId="44879"/>
    <cellStyle name="数字 74 4 2" xfId="44880"/>
    <cellStyle name="数字 74 4 2 2" xfId="44881"/>
    <cellStyle name="数字 74 4 2 3" xfId="44882"/>
    <cellStyle name="数字 74 4 3" xfId="44883"/>
    <cellStyle name="数字 74 4 4" xfId="44884"/>
    <cellStyle name="数字 74 5" xfId="44885"/>
    <cellStyle name="数字 74 5 2" xfId="44886"/>
    <cellStyle name="数字 74 5 2 2" xfId="44887"/>
    <cellStyle name="数字 74 5 2 3" xfId="44888"/>
    <cellStyle name="数字 74 5 3" xfId="44889"/>
    <cellStyle name="数字 74 5 4" xfId="44890"/>
    <cellStyle name="数字 74 6" xfId="44891"/>
    <cellStyle name="数字 74 6 2" xfId="44892"/>
    <cellStyle name="数字 74 6 2 2" xfId="44893"/>
    <cellStyle name="数字 74 6 2 3" xfId="44894"/>
    <cellStyle name="数字 74 6 3" xfId="44895"/>
    <cellStyle name="数字 74 6 4" xfId="44896"/>
    <cellStyle name="数字 74 7" xfId="44897"/>
    <cellStyle name="数字 74 7 2" xfId="44898"/>
    <cellStyle name="数字 74 7 3" xfId="44899"/>
    <cellStyle name="数字 74 8" xfId="44900"/>
    <cellStyle name="数字 74 9" xfId="44901"/>
    <cellStyle name="数字 75" xfId="44902"/>
    <cellStyle name="数字 75 10" xfId="44903"/>
    <cellStyle name="数字 75 11" xfId="44904"/>
    <cellStyle name="数字 75 12" xfId="44905"/>
    <cellStyle name="数字 75 13" xfId="44906"/>
    <cellStyle name="数字 75 14" xfId="44907"/>
    <cellStyle name="数字 75 15" xfId="44908"/>
    <cellStyle name="数字 75 16" xfId="44909"/>
    <cellStyle name="数字 75 17" xfId="44910"/>
    <cellStyle name="数字 75 18" xfId="44911"/>
    <cellStyle name="数字 75 19" xfId="44912"/>
    <cellStyle name="数字 75 2" xfId="44913"/>
    <cellStyle name="数字 75 2 2" xfId="44914"/>
    <cellStyle name="数字 75 2 2 2" xfId="44915"/>
    <cellStyle name="数字 75 2 2 3" xfId="44916"/>
    <cellStyle name="数字 75 2 3" xfId="44917"/>
    <cellStyle name="数字 75 2 4" xfId="44918"/>
    <cellStyle name="数字 75 20" xfId="44919"/>
    <cellStyle name="数字 75 3" xfId="44920"/>
    <cellStyle name="数字 75 3 2" xfId="44921"/>
    <cellStyle name="数字 75 3 2 2" xfId="44922"/>
    <cellStyle name="数字 75 3 2 3" xfId="44923"/>
    <cellStyle name="数字 75 3 3" xfId="44924"/>
    <cellStyle name="数字 75 3 4" xfId="44925"/>
    <cellStyle name="数字 75 4" xfId="44926"/>
    <cellStyle name="数字 75 4 2" xfId="44927"/>
    <cellStyle name="数字 75 4 2 2" xfId="44928"/>
    <cellStyle name="数字 75 4 2 3" xfId="44929"/>
    <cellStyle name="数字 75 4 3" xfId="44930"/>
    <cellStyle name="数字 75 4 4" xfId="44931"/>
    <cellStyle name="数字 75 5" xfId="44932"/>
    <cellStyle name="数字 75 5 2" xfId="44933"/>
    <cellStyle name="数字 75 5 2 2" xfId="44934"/>
    <cellStyle name="数字 75 5 2 3" xfId="44935"/>
    <cellStyle name="数字 75 5 3" xfId="44936"/>
    <cellStyle name="数字 75 5 4" xfId="44937"/>
    <cellStyle name="数字 75 6" xfId="44938"/>
    <cellStyle name="数字 75 6 2" xfId="44939"/>
    <cellStyle name="数字 75 6 2 2" xfId="44940"/>
    <cellStyle name="数字 75 6 2 3" xfId="44941"/>
    <cellStyle name="数字 75 6 3" xfId="44942"/>
    <cellStyle name="数字 75 6 4" xfId="44943"/>
    <cellStyle name="数字 75 7" xfId="44944"/>
    <cellStyle name="数字 75 7 2" xfId="44945"/>
    <cellStyle name="数字 75 7 3" xfId="44946"/>
    <cellStyle name="数字 75 8" xfId="44947"/>
    <cellStyle name="数字 75 9" xfId="44948"/>
    <cellStyle name="数字 76" xfId="44949"/>
    <cellStyle name="数字 76 10" xfId="44950"/>
    <cellStyle name="数字 76 11" xfId="44951"/>
    <cellStyle name="数字 76 12" xfId="44952"/>
    <cellStyle name="数字 76 13" xfId="44953"/>
    <cellStyle name="数字 76 14" xfId="44954"/>
    <cellStyle name="数字 76 15" xfId="44955"/>
    <cellStyle name="数字 76 16" xfId="44956"/>
    <cellStyle name="数字 76 17" xfId="44957"/>
    <cellStyle name="数字 76 18" xfId="44958"/>
    <cellStyle name="数字 76 19" xfId="44959"/>
    <cellStyle name="数字 76 2" xfId="44960"/>
    <cellStyle name="数字 76 2 2" xfId="44961"/>
    <cellStyle name="数字 76 2 2 2" xfId="44962"/>
    <cellStyle name="数字 76 2 2 3" xfId="44963"/>
    <cellStyle name="数字 76 2 3" xfId="44964"/>
    <cellStyle name="数字 76 2 4" xfId="44965"/>
    <cellStyle name="数字 76 20" xfId="44966"/>
    <cellStyle name="数字 76 3" xfId="44967"/>
    <cellStyle name="数字 76 3 2" xfId="44968"/>
    <cellStyle name="数字 76 3 2 2" xfId="44969"/>
    <cellStyle name="数字 76 3 2 3" xfId="44970"/>
    <cellStyle name="数字 76 3 3" xfId="44971"/>
    <cellStyle name="数字 76 3 4" xfId="44972"/>
    <cellStyle name="数字 76 4" xfId="44973"/>
    <cellStyle name="数字 76 4 2" xfId="44974"/>
    <cellStyle name="数字 76 4 2 2" xfId="44975"/>
    <cellStyle name="数字 76 4 2 3" xfId="44976"/>
    <cellStyle name="数字 76 4 3" xfId="44977"/>
    <cellStyle name="数字 76 4 4" xfId="44978"/>
    <cellStyle name="数字 76 5" xfId="44979"/>
    <cellStyle name="数字 76 5 2" xfId="44980"/>
    <cellStyle name="数字 76 5 2 2" xfId="44981"/>
    <cellStyle name="数字 76 5 2 3" xfId="44982"/>
    <cellStyle name="数字 76 5 3" xfId="44983"/>
    <cellStyle name="数字 76 5 4" xfId="44984"/>
    <cellStyle name="数字 76 6" xfId="44985"/>
    <cellStyle name="数字 76 6 2" xfId="44986"/>
    <cellStyle name="数字 76 6 2 2" xfId="44987"/>
    <cellStyle name="数字 76 6 2 3" xfId="44988"/>
    <cellStyle name="数字 76 6 3" xfId="44989"/>
    <cellStyle name="数字 76 6 4" xfId="44990"/>
    <cellStyle name="数字 76 7" xfId="44991"/>
    <cellStyle name="数字 76 7 2" xfId="44992"/>
    <cellStyle name="数字 76 7 3" xfId="44993"/>
    <cellStyle name="数字 76 8" xfId="44994"/>
    <cellStyle name="数字 76 9" xfId="44995"/>
    <cellStyle name="数字 77" xfId="44996"/>
    <cellStyle name="数字 77 10" xfId="44997"/>
    <cellStyle name="数字 77 11" xfId="44998"/>
    <cellStyle name="数字 77 12" xfId="44999"/>
    <cellStyle name="数字 77 13" xfId="45000"/>
    <cellStyle name="数字 77 14" xfId="45001"/>
    <cellStyle name="数字 77 15" xfId="45002"/>
    <cellStyle name="数字 77 16" xfId="45003"/>
    <cellStyle name="数字 77 17" xfId="45004"/>
    <cellStyle name="数字 77 18" xfId="45005"/>
    <cellStyle name="数字 77 19" xfId="45006"/>
    <cellStyle name="数字 77 2" xfId="45007"/>
    <cellStyle name="数字 77 2 2" xfId="45008"/>
    <cellStyle name="数字 77 2 2 2" xfId="45009"/>
    <cellStyle name="数字 77 2 2 3" xfId="45010"/>
    <cellStyle name="数字 77 2 3" xfId="45011"/>
    <cellStyle name="数字 77 2 4" xfId="45012"/>
    <cellStyle name="数字 77 20" xfId="45013"/>
    <cellStyle name="数字 77 3" xfId="45014"/>
    <cellStyle name="数字 77 3 2" xfId="45015"/>
    <cellStyle name="数字 77 3 2 2" xfId="45016"/>
    <cellStyle name="数字 77 3 2 3" xfId="45017"/>
    <cellStyle name="数字 77 3 3" xfId="45018"/>
    <cellStyle name="数字 77 3 4" xfId="45019"/>
    <cellStyle name="数字 77 4" xfId="45020"/>
    <cellStyle name="数字 77 4 2" xfId="45021"/>
    <cellStyle name="数字 77 4 2 2" xfId="45022"/>
    <cellStyle name="数字 77 4 2 3" xfId="45023"/>
    <cellStyle name="数字 77 4 3" xfId="45024"/>
    <cellStyle name="数字 77 4 4" xfId="45025"/>
    <cellStyle name="数字 77 5" xfId="45026"/>
    <cellStyle name="数字 77 5 2" xfId="45027"/>
    <cellStyle name="数字 77 5 2 2" xfId="45028"/>
    <cellStyle name="数字 77 5 2 3" xfId="45029"/>
    <cellStyle name="数字 77 5 3" xfId="45030"/>
    <cellStyle name="数字 77 5 4" xfId="45031"/>
    <cellStyle name="数字 77 6" xfId="45032"/>
    <cellStyle name="数字 77 6 2" xfId="45033"/>
    <cellStyle name="数字 77 6 2 2" xfId="45034"/>
    <cellStyle name="数字 77 6 2 3" xfId="45035"/>
    <cellStyle name="数字 77 6 3" xfId="45036"/>
    <cellStyle name="数字 77 6 4" xfId="45037"/>
    <cellStyle name="数字 77 7" xfId="45038"/>
    <cellStyle name="数字 77 7 2" xfId="45039"/>
    <cellStyle name="数字 77 7 3" xfId="45040"/>
    <cellStyle name="数字 77 8" xfId="45041"/>
    <cellStyle name="数字 77 9" xfId="45042"/>
    <cellStyle name="数字 78" xfId="45043"/>
    <cellStyle name="数字 78 10" xfId="45044"/>
    <cellStyle name="数字 78 11" xfId="45045"/>
    <cellStyle name="数字 78 12" xfId="45046"/>
    <cellStyle name="数字 78 13" xfId="45047"/>
    <cellStyle name="数字 78 14" xfId="45048"/>
    <cellStyle name="数字 78 15" xfId="45049"/>
    <cellStyle name="数字 78 16" xfId="45050"/>
    <cellStyle name="数字 78 17" xfId="45051"/>
    <cellStyle name="数字 78 18" xfId="45052"/>
    <cellStyle name="数字 78 19" xfId="45053"/>
    <cellStyle name="数字 78 2" xfId="45054"/>
    <cellStyle name="数字 78 2 2" xfId="45055"/>
    <cellStyle name="数字 78 2 2 2" xfId="45056"/>
    <cellStyle name="数字 78 2 2 3" xfId="45057"/>
    <cellStyle name="数字 78 2 3" xfId="45058"/>
    <cellStyle name="数字 78 2 4" xfId="45059"/>
    <cellStyle name="数字 78 20" xfId="45060"/>
    <cellStyle name="数字 78 3" xfId="45061"/>
    <cellStyle name="数字 78 3 2" xfId="45062"/>
    <cellStyle name="数字 78 3 2 2" xfId="45063"/>
    <cellStyle name="数字 78 3 2 3" xfId="45064"/>
    <cellStyle name="数字 78 3 3" xfId="45065"/>
    <cellStyle name="数字 78 3 4" xfId="45066"/>
    <cellStyle name="数字 78 4" xfId="45067"/>
    <cellStyle name="数字 78 4 2" xfId="45068"/>
    <cellStyle name="数字 78 4 2 2" xfId="45069"/>
    <cellStyle name="数字 78 4 2 3" xfId="45070"/>
    <cellStyle name="数字 78 4 3" xfId="45071"/>
    <cellStyle name="数字 78 4 4" xfId="45072"/>
    <cellStyle name="数字 78 5" xfId="45073"/>
    <cellStyle name="数字 78 5 2" xfId="45074"/>
    <cellStyle name="数字 78 5 2 2" xfId="45075"/>
    <cellStyle name="数字 78 5 2 3" xfId="45076"/>
    <cellStyle name="数字 78 5 3" xfId="45077"/>
    <cellStyle name="数字 78 5 4" xfId="45078"/>
    <cellStyle name="数字 78 6" xfId="45079"/>
    <cellStyle name="数字 78 6 2" xfId="45080"/>
    <cellStyle name="数字 78 6 2 2" xfId="45081"/>
    <cellStyle name="数字 78 6 2 3" xfId="45082"/>
    <cellStyle name="数字 78 6 3" xfId="45083"/>
    <cellStyle name="数字 78 6 4" xfId="45084"/>
    <cellStyle name="数字 78 7" xfId="45085"/>
    <cellStyle name="数字 78 7 2" xfId="45086"/>
    <cellStyle name="数字 78 7 3" xfId="45087"/>
    <cellStyle name="数字 78 8" xfId="45088"/>
    <cellStyle name="数字 78 9" xfId="45089"/>
    <cellStyle name="数字 79" xfId="45090"/>
    <cellStyle name="数字 79 10" xfId="45091"/>
    <cellStyle name="数字 79 11" xfId="45092"/>
    <cellStyle name="数字 79 12" xfId="45093"/>
    <cellStyle name="数字 79 13" xfId="45094"/>
    <cellStyle name="数字 79 14" xfId="45095"/>
    <cellStyle name="数字 79 15" xfId="45096"/>
    <cellStyle name="数字 79 16" xfId="45097"/>
    <cellStyle name="数字 79 17" xfId="45098"/>
    <cellStyle name="数字 79 18" xfId="45099"/>
    <cellStyle name="数字 79 19" xfId="45100"/>
    <cellStyle name="数字 79 2" xfId="45101"/>
    <cellStyle name="数字 79 2 2" xfId="45102"/>
    <cellStyle name="数字 79 2 2 2" xfId="45103"/>
    <cellStyle name="数字 79 2 2 3" xfId="45104"/>
    <cellStyle name="数字 79 2 3" xfId="45105"/>
    <cellStyle name="数字 79 2 4" xfId="45106"/>
    <cellStyle name="数字 79 20" xfId="45107"/>
    <cellStyle name="数字 79 3" xfId="45108"/>
    <cellStyle name="数字 79 3 2" xfId="45109"/>
    <cellStyle name="数字 79 3 2 2" xfId="45110"/>
    <cellStyle name="数字 79 3 2 3" xfId="45111"/>
    <cellStyle name="数字 79 3 3" xfId="45112"/>
    <cellStyle name="数字 79 3 4" xfId="45113"/>
    <cellStyle name="数字 79 4" xfId="45114"/>
    <cellStyle name="数字 79 4 2" xfId="45115"/>
    <cellStyle name="数字 79 4 2 2" xfId="45116"/>
    <cellStyle name="数字 79 4 2 3" xfId="45117"/>
    <cellStyle name="数字 79 4 3" xfId="45118"/>
    <cellStyle name="数字 79 4 4" xfId="45119"/>
    <cellStyle name="数字 79 5" xfId="45120"/>
    <cellStyle name="数字 79 5 2" xfId="45121"/>
    <cellStyle name="数字 79 5 2 2" xfId="45122"/>
    <cellStyle name="数字 79 5 2 3" xfId="45123"/>
    <cellStyle name="数字 79 5 3" xfId="45124"/>
    <cellStyle name="数字 79 5 4" xfId="45125"/>
    <cellStyle name="数字 79 6" xfId="45126"/>
    <cellStyle name="数字 79 6 2" xfId="45127"/>
    <cellStyle name="数字 79 6 2 2" xfId="45128"/>
    <cellStyle name="数字 79 6 2 3" xfId="45129"/>
    <cellStyle name="数字 79 6 3" xfId="45130"/>
    <cellStyle name="数字 79 6 4" xfId="45131"/>
    <cellStyle name="数字 79 7" xfId="45132"/>
    <cellStyle name="数字 79 7 2" xfId="45133"/>
    <cellStyle name="数字 79 7 3" xfId="45134"/>
    <cellStyle name="数字 79 8" xfId="45135"/>
    <cellStyle name="数字 79 9" xfId="45136"/>
    <cellStyle name="数字 8" xfId="45137"/>
    <cellStyle name="数字 8 10" xfId="45138"/>
    <cellStyle name="数字 8 11" xfId="45139"/>
    <cellStyle name="数字 8 12" xfId="45140"/>
    <cellStyle name="数字 8 13" xfId="45141"/>
    <cellStyle name="数字 8 14" xfId="45142"/>
    <cellStyle name="数字 8 15" xfId="45143"/>
    <cellStyle name="数字 8 16" xfId="45144"/>
    <cellStyle name="数字 8 17" xfId="45145"/>
    <cellStyle name="数字 8 18" xfId="45146"/>
    <cellStyle name="数字 8 19" xfId="45147"/>
    <cellStyle name="数字 8 2" xfId="45148"/>
    <cellStyle name="数字 8 2 2" xfId="45149"/>
    <cellStyle name="数字 8 2 2 2" xfId="45150"/>
    <cellStyle name="数字 8 2 2 3" xfId="45151"/>
    <cellStyle name="数字 8 2 3" xfId="45152"/>
    <cellStyle name="数字 8 2 4" xfId="45153"/>
    <cellStyle name="数字 8 20" xfId="45154"/>
    <cellStyle name="数字 8 3" xfId="45155"/>
    <cellStyle name="数字 8 3 2" xfId="45156"/>
    <cellStyle name="数字 8 3 2 2" xfId="45157"/>
    <cellStyle name="数字 8 3 2 3" xfId="45158"/>
    <cellStyle name="数字 8 3 3" xfId="45159"/>
    <cellStyle name="数字 8 3 4" xfId="45160"/>
    <cellStyle name="数字 8 4" xfId="45161"/>
    <cellStyle name="数字 8 4 2" xfId="45162"/>
    <cellStyle name="数字 8 4 2 2" xfId="45163"/>
    <cellStyle name="数字 8 4 2 3" xfId="45164"/>
    <cellStyle name="数字 8 4 3" xfId="45165"/>
    <cellStyle name="数字 8 4 4" xfId="45166"/>
    <cellStyle name="数字 8 5" xfId="45167"/>
    <cellStyle name="数字 8 5 2" xfId="45168"/>
    <cellStyle name="数字 8 5 2 2" xfId="45169"/>
    <cellStyle name="数字 8 5 2 3" xfId="45170"/>
    <cellStyle name="数字 8 5 3" xfId="45171"/>
    <cellStyle name="数字 8 5 4" xfId="45172"/>
    <cellStyle name="数字 8 6" xfId="45173"/>
    <cellStyle name="数字 8 6 2" xfId="45174"/>
    <cellStyle name="数字 8 6 2 2" xfId="45175"/>
    <cellStyle name="数字 8 6 2 3" xfId="45176"/>
    <cellStyle name="数字 8 6 3" xfId="45177"/>
    <cellStyle name="数字 8 6 4" xfId="45178"/>
    <cellStyle name="数字 8 7" xfId="45179"/>
    <cellStyle name="数字 8 7 2" xfId="45180"/>
    <cellStyle name="数字 8 7 3" xfId="45181"/>
    <cellStyle name="数字 8 8" xfId="45182"/>
    <cellStyle name="数字 8 9" xfId="45183"/>
    <cellStyle name="数字 80" xfId="45184"/>
    <cellStyle name="数字 80 10" xfId="45185"/>
    <cellStyle name="数字 80 11" xfId="45186"/>
    <cellStyle name="数字 80 12" xfId="45187"/>
    <cellStyle name="数字 80 13" xfId="45188"/>
    <cellStyle name="数字 80 14" xfId="45189"/>
    <cellStyle name="数字 80 15" xfId="45190"/>
    <cellStyle name="数字 80 16" xfId="45191"/>
    <cellStyle name="数字 80 17" xfId="45192"/>
    <cellStyle name="数字 80 18" xfId="45193"/>
    <cellStyle name="数字 80 19" xfId="45194"/>
    <cellStyle name="数字 80 2" xfId="45195"/>
    <cellStyle name="数字 80 2 2" xfId="45196"/>
    <cellStyle name="数字 80 2 2 2" xfId="45197"/>
    <cellStyle name="数字 80 2 2 3" xfId="45198"/>
    <cellStyle name="数字 80 2 3" xfId="45199"/>
    <cellStyle name="数字 80 2 4" xfId="45200"/>
    <cellStyle name="数字 80 20" xfId="45201"/>
    <cellStyle name="数字 80 3" xfId="45202"/>
    <cellStyle name="数字 80 3 2" xfId="45203"/>
    <cellStyle name="数字 80 3 2 2" xfId="45204"/>
    <cellStyle name="数字 80 3 2 3" xfId="45205"/>
    <cellStyle name="数字 80 3 3" xfId="45206"/>
    <cellStyle name="数字 80 3 4" xfId="45207"/>
    <cellStyle name="数字 80 4" xfId="45208"/>
    <cellStyle name="数字 80 4 2" xfId="45209"/>
    <cellStyle name="数字 80 4 2 2" xfId="45210"/>
    <cellStyle name="数字 80 4 2 3" xfId="45211"/>
    <cellStyle name="数字 80 4 3" xfId="45212"/>
    <cellStyle name="数字 80 4 4" xfId="45213"/>
    <cellStyle name="数字 80 5" xfId="45214"/>
    <cellStyle name="数字 80 5 2" xfId="45215"/>
    <cellStyle name="数字 80 5 2 2" xfId="45216"/>
    <cellStyle name="数字 80 5 2 3" xfId="45217"/>
    <cellStyle name="数字 80 5 3" xfId="45218"/>
    <cellStyle name="数字 80 5 4" xfId="45219"/>
    <cellStyle name="数字 80 6" xfId="45220"/>
    <cellStyle name="数字 80 6 2" xfId="45221"/>
    <cellStyle name="数字 80 6 2 2" xfId="45222"/>
    <cellStyle name="数字 80 6 2 3" xfId="45223"/>
    <cellStyle name="数字 80 6 3" xfId="45224"/>
    <cellStyle name="数字 80 6 4" xfId="45225"/>
    <cellStyle name="数字 80 7" xfId="45226"/>
    <cellStyle name="数字 80 7 2" xfId="45227"/>
    <cellStyle name="数字 80 7 3" xfId="45228"/>
    <cellStyle name="数字 80 8" xfId="45229"/>
    <cellStyle name="数字 80 9" xfId="45230"/>
    <cellStyle name="数字 81" xfId="45231"/>
    <cellStyle name="数字 81 10" xfId="45232"/>
    <cellStyle name="数字 81 11" xfId="45233"/>
    <cellStyle name="数字 81 12" xfId="45234"/>
    <cellStyle name="数字 81 13" xfId="45235"/>
    <cellStyle name="数字 81 14" xfId="45236"/>
    <cellStyle name="数字 81 15" xfId="45237"/>
    <cellStyle name="数字 81 16" xfId="45238"/>
    <cellStyle name="数字 81 17" xfId="45239"/>
    <cellStyle name="数字 81 18" xfId="45240"/>
    <cellStyle name="数字 81 19" xfId="45241"/>
    <cellStyle name="数字 81 2" xfId="45242"/>
    <cellStyle name="数字 81 2 2" xfId="45243"/>
    <cellStyle name="数字 81 2 2 2" xfId="45244"/>
    <cellStyle name="数字 81 2 2 3" xfId="45245"/>
    <cellStyle name="数字 81 2 3" xfId="45246"/>
    <cellStyle name="数字 81 2 4" xfId="45247"/>
    <cellStyle name="数字 81 20" xfId="45248"/>
    <cellStyle name="数字 81 3" xfId="45249"/>
    <cellStyle name="数字 81 3 2" xfId="45250"/>
    <cellStyle name="数字 81 3 2 2" xfId="45251"/>
    <cellStyle name="数字 81 3 2 3" xfId="45252"/>
    <cellStyle name="数字 81 3 3" xfId="45253"/>
    <cellStyle name="数字 81 3 4" xfId="45254"/>
    <cellStyle name="数字 81 4" xfId="45255"/>
    <cellStyle name="数字 81 4 2" xfId="45256"/>
    <cellStyle name="数字 81 4 2 2" xfId="45257"/>
    <cellStyle name="数字 81 4 2 3" xfId="45258"/>
    <cellStyle name="数字 81 4 3" xfId="45259"/>
    <cellStyle name="数字 81 4 4" xfId="45260"/>
    <cellStyle name="数字 81 5" xfId="45261"/>
    <cellStyle name="数字 81 5 2" xfId="45262"/>
    <cellStyle name="数字 81 5 2 2" xfId="45263"/>
    <cellStyle name="数字 81 5 2 3" xfId="45264"/>
    <cellStyle name="数字 81 5 3" xfId="45265"/>
    <cellStyle name="数字 81 5 4" xfId="45266"/>
    <cellStyle name="数字 81 6" xfId="45267"/>
    <cellStyle name="数字 81 6 2" xfId="45268"/>
    <cellStyle name="数字 81 6 2 2" xfId="45269"/>
    <cellStyle name="数字 81 6 2 3" xfId="45270"/>
    <cellStyle name="数字 81 6 3" xfId="45271"/>
    <cellStyle name="数字 81 6 4" xfId="45272"/>
    <cellStyle name="数字 81 7" xfId="45273"/>
    <cellStyle name="数字 81 7 2" xfId="45274"/>
    <cellStyle name="数字 81 7 3" xfId="45275"/>
    <cellStyle name="数字 81 8" xfId="45276"/>
    <cellStyle name="数字 81 9" xfId="45277"/>
    <cellStyle name="数字 82" xfId="45278"/>
    <cellStyle name="数字 82 10" xfId="45279"/>
    <cellStyle name="数字 82 11" xfId="45280"/>
    <cellStyle name="数字 82 12" xfId="45281"/>
    <cellStyle name="数字 82 13" xfId="45282"/>
    <cellStyle name="数字 82 14" xfId="45283"/>
    <cellStyle name="数字 82 15" xfId="45284"/>
    <cellStyle name="数字 82 16" xfId="45285"/>
    <cellStyle name="数字 82 17" xfId="45286"/>
    <cellStyle name="数字 82 18" xfId="45287"/>
    <cellStyle name="数字 82 19" xfId="45288"/>
    <cellStyle name="数字 82 2" xfId="45289"/>
    <cellStyle name="数字 82 2 2" xfId="45290"/>
    <cellStyle name="数字 82 2 2 2" xfId="45291"/>
    <cellStyle name="数字 82 2 2 3" xfId="45292"/>
    <cellStyle name="数字 82 2 3" xfId="45293"/>
    <cellStyle name="数字 82 2 4" xfId="45294"/>
    <cellStyle name="数字 82 20" xfId="45295"/>
    <cellStyle name="数字 82 3" xfId="45296"/>
    <cellStyle name="数字 82 3 2" xfId="45297"/>
    <cellStyle name="数字 82 3 2 2" xfId="45298"/>
    <cellStyle name="数字 82 3 2 3" xfId="45299"/>
    <cellStyle name="数字 82 3 3" xfId="45300"/>
    <cellStyle name="数字 82 3 4" xfId="45301"/>
    <cellStyle name="数字 82 4" xfId="45302"/>
    <cellStyle name="数字 82 4 2" xfId="45303"/>
    <cellStyle name="数字 82 4 2 2" xfId="45304"/>
    <cellStyle name="数字 82 4 2 3" xfId="45305"/>
    <cellStyle name="数字 82 4 3" xfId="45306"/>
    <cellStyle name="数字 82 4 4" xfId="45307"/>
    <cellStyle name="数字 82 5" xfId="45308"/>
    <cellStyle name="数字 82 5 2" xfId="45309"/>
    <cellStyle name="数字 82 5 2 2" xfId="45310"/>
    <cellStyle name="数字 82 5 2 3" xfId="45311"/>
    <cellStyle name="数字 82 5 3" xfId="45312"/>
    <cellStyle name="数字 82 5 4" xfId="45313"/>
    <cellStyle name="数字 82 6" xfId="45314"/>
    <cellStyle name="数字 82 6 2" xfId="45315"/>
    <cellStyle name="数字 82 6 2 2" xfId="45316"/>
    <cellStyle name="数字 82 6 2 3" xfId="45317"/>
    <cellStyle name="数字 82 6 3" xfId="45318"/>
    <cellStyle name="数字 82 6 4" xfId="45319"/>
    <cellStyle name="数字 82 7" xfId="45320"/>
    <cellStyle name="数字 82 7 2" xfId="45321"/>
    <cellStyle name="数字 82 7 3" xfId="45322"/>
    <cellStyle name="数字 82 8" xfId="45323"/>
    <cellStyle name="数字 82 9" xfId="45324"/>
    <cellStyle name="数字 83" xfId="45325"/>
    <cellStyle name="数字 83 10" xfId="45326"/>
    <cellStyle name="数字 83 11" xfId="45327"/>
    <cellStyle name="数字 83 12" xfId="45328"/>
    <cellStyle name="数字 83 13" xfId="45329"/>
    <cellStyle name="数字 83 14" xfId="45330"/>
    <cellStyle name="数字 83 15" xfId="45331"/>
    <cellStyle name="数字 83 16" xfId="45332"/>
    <cellStyle name="数字 83 17" xfId="45333"/>
    <cellStyle name="数字 83 18" xfId="45334"/>
    <cellStyle name="数字 83 19" xfId="45335"/>
    <cellStyle name="数字 83 2" xfId="45336"/>
    <cellStyle name="数字 83 2 2" xfId="45337"/>
    <cellStyle name="数字 83 2 2 2" xfId="45338"/>
    <cellStyle name="数字 83 2 2 3" xfId="45339"/>
    <cellStyle name="数字 83 2 3" xfId="45340"/>
    <cellStyle name="数字 83 2 4" xfId="45341"/>
    <cellStyle name="数字 83 20" xfId="45342"/>
    <cellStyle name="数字 83 3" xfId="45343"/>
    <cellStyle name="数字 83 3 2" xfId="45344"/>
    <cellStyle name="数字 83 3 2 2" xfId="45345"/>
    <cellStyle name="数字 83 3 2 3" xfId="45346"/>
    <cellStyle name="数字 83 3 3" xfId="45347"/>
    <cellStyle name="数字 83 3 4" xfId="45348"/>
    <cellStyle name="数字 83 4" xfId="45349"/>
    <cellStyle name="数字 83 4 2" xfId="45350"/>
    <cellStyle name="数字 83 4 2 2" xfId="45351"/>
    <cellStyle name="数字 83 4 2 3" xfId="45352"/>
    <cellStyle name="数字 83 4 3" xfId="45353"/>
    <cellStyle name="数字 83 4 4" xfId="45354"/>
    <cellStyle name="数字 83 5" xfId="45355"/>
    <cellStyle name="数字 83 5 2" xfId="45356"/>
    <cellStyle name="数字 83 5 2 2" xfId="45357"/>
    <cellStyle name="数字 83 5 2 3" xfId="45358"/>
    <cellStyle name="数字 83 5 3" xfId="45359"/>
    <cellStyle name="数字 83 5 4" xfId="45360"/>
    <cellStyle name="数字 83 6" xfId="45361"/>
    <cellStyle name="数字 83 6 2" xfId="45362"/>
    <cellStyle name="数字 83 6 2 2" xfId="45363"/>
    <cellStyle name="数字 83 6 2 3" xfId="45364"/>
    <cellStyle name="数字 83 6 3" xfId="45365"/>
    <cellStyle name="数字 83 6 4" xfId="45366"/>
    <cellStyle name="数字 83 7" xfId="45367"/>
    <cellStyle name="数字 83 7 2" xfId="45368"/>
    <cellStyle name="数字 83 7 3" xfId="45369"/>
    <cellStyle name="数字 83 8" xfId="45370"/>
    <cellStyle name="数字 83 9" xfId="45371"/>
    <cellStyle name="数字 84" xfId="45372"/>
    <cellStyle name="数字 84 10" xfId="45373"/>
    <cellStyle name="数字 84 11" xfId="45374"/>
    <cellStyle name="数字 84 12" xfId="45375"/>
    <cellStyle name="数字 84 13" xfId="45376"/>
    <cellStyle name="数字 84 14" xfId="45377"/>
    <cellStyle name="数字 84 15" xfId="45378"/>
    <cellStyle name="数字 84 16" xfId="45379"/>
    <cellStyle name="数字 84 17" xfId="45380"/>
    <cellStyle name="数字 84 18" xfId="45381"/>
    <cellStyle name="数字 84 19" xfId="45382"/>
    <cellStyle name="数字 84 2" xfId="45383"/>
    <cellStyle name="数字 84 2 2" xfId="45384"/>
    <cellStyle name="数字 84 2 2 2" xfId="45385"/>
    <cellStyle name="数字 84 2 2 3" xfId="45386"/>
    <cellStyle name="数字 84 2 3" xfId="45387"/>
    <cellStyle name="数字 84 2 4" xfId="45388"/>
    <cellStyle name="数字 84 20" xfId="45389"/>
    <cellStyle name="数字 84 3" xfId="45390"/>
    <cellStyle name="数字 84 3 2" xfId="45391"/>
    <cellStyle name="数字 84 3 2 2" xfId="45392"/>
    <cellStyle name="数字 84 3 2 3" xfId="45393"/>
    <cellStyle name="数字 84 3 3" xfId="45394"/>
    <cellStyle name="数字 84 3 4" xfId="45395"/>
    <cellStyle name="数字 84 4" xfId="45396"/>
    <cellStyle name="数字 84 4 2" xfId="45397"/>
    <cellStyle name="数字 84 4 2 2" xfId="45398"/>
    <cellStyle name="数字 84 4 2 3" xfId="45399"/>
    <cellStyle name="数字 84 4 3" xfId="45400"/>
    <cellStyle name="数字 84 4 4" xfId="45401"/>
    <cellStyle name="数字 84 5" xfId="45402"/>
    <cellStyle name="数字 84 5 2" xfId="45403"/>
    <cellStyle name="数字 84 5 2 2" xfId="45404"/>
    <cellStyle name="数字 84 5 2 3" xfId="45405"/>
    <cellStyle name="数字 84 5 3" xfId="45406"/>
    <cellStyle name="数字 84 5 4" xfId="45407"/>
    <cellStyle name="数字 84 6" xfId="45408"/>
    <cellStyle name="数字 84 6 2" xfId="45409"/>
    <cellStyle name="数字 84 6 2 2" xfId="45410"/>
    <cellStyle name="数字 84 6 2 3" xfId="45411"/>
    <cellStyle name="数字 84 6 3" xfId="45412"/>
    <cellStyle name="数字 84 6 4" xfId="45413"/>
    <cellStyle name="数字 84 7" xfId="45414"/>
    <cellStyle name="数字 84 7 2" xfId="45415"/>
    <cellStyle name="数字 84 7 3" xfId="45416"/>
    <cellStyle name="数字 84 8" xfId="45417"/>
    <cellStyle name="数字 84 9" xfId="45418"/>
    <cellStyle name="数字 85" xfId="45419"/>
    <cellStyle name="数字 85 10" xfId="45420"/>
    <cellStyle name="数字 85 11" xfId="45421"/>
    <cellStyle name="数字 85 12" xfId="45422"/>
    <cellStyle name="数字 85 13" xfId="45423"/>
    <cellStyle name="数字 85 14" xfId="45424"/>
    <cellStyle name="数字 85 15" xfId="45425"/>
    <cellStyle name="数字 85 16" xfId="45426"/>
    <cellStyle name="数字 85 17" xfId="45427"/>
    <cellStyle name="数字 85 18" xfId="45428"/>
    <cellStyle name="数字 85 19" xfId="45429"/>
    <cellStyle name="数字 85 2" xfId="45430"/>
    <cellStyle name="数字 85 2 2" xfId="45431"/>
    <cellStyle name="数字 85 2 2 2" xfId="45432"/>
    <cellStyle name="数字 85 2 2 3" xfId="45433"/>
    <cellStyle name="数字 85 2 3" xfId="45434"/>
    <cellStyle name="数字 85 2 4" xfId="45435"/>
    <cellStyle name="数字 85 20" xfId="45436"/>
    <cellStyle name="数字 85 3" xfId="45437"/>
    <cellStyle name="数字 85 3 2" xfId="45438"/>
    <cellStyle name="数字 85 3 2 2" xfId="45439"/>
    <cellStyle name="数字 85 3 2 3" xfId="45440"/>
    <cellStyle name="数字 85 3 3" xfId="45441"/>
    <cellStyle name="数字 85 3 4" xfId="45442"/>
    <cellStyle name="数字 85 4" xfId="45443"/>
    <cellStyle name="数字 85 4 2" xfId="45444"/>
    <cellStyle name="数字 85 4 2 2" xfId="45445"/>
    <cellStyle name="数字 85 4 2 3" xfId="45446"/>
    <cellStyle name="数字 85 4 3" xfId="45447"/>
    <cellStyle name="数字 85 4 4" xfId="45448"/>
    <cellStyle name="数字 85 5" xfId="45449"/>
    <cellStyle name="数字 85 5 2" xfId="45450"/>
    <cellStyle name="数字 85 5 2 2" xfId="45451"/>
    <cellStyle name="数字 85 5 2 3" xfId="45452"/>
    <cellStyle name="数字 85 5 3" xfId="45453"/>
    <cellStyle name="数字 85 5 4" xfId="45454"/>
    <cellStyle name="数字 85 6" xfId="45455"/>
    <cellStyle name="数字 85 6 2" xfId="45456"/>
    <cellStyle name="数字 85 6 2 2" xfId="45457"/>
    <cellStyle name="数字 85 6 2 3" xfId="45458"/>
    <cellStyle name="数字 85 6 3" xfId="45459"/>
    <cellStyle name="数字 85 6 4" xfId="45460"/>
    <cellStyle name="数字 85 7" xfId="45461"/>
    <cellStyle name="数字 85 7 2" xfId="45462"/>
    <cellStyle name="数字 85 7 3" xfId="45463"/>
    <cellStyle name="数字 85 8" xfId="45464"/>
    <cellStyle name="数字 85 9" xfId="45465"/>
    <cellStyle name="数字 86" xfId="45466"/>
    <cellStyle name="数字 86 10" xfId="45467"/>
    <cellStyle name="数字 86 11" xfId="45468"/>
    <cellStyle name="数字 86 12" xfId="45469"/>
    <cellStyle name="数字 86 13" xfId="45470"/>
    <cellStyle name="数字 86 14" xfId="45471"/>
    <cellStyle name="数字 86 15" xfId="45472"/>
    <cellStyle name="数字 86 16" xfId="45473"/>
    <cellStyle name="数字 86 17" xfId="45474"/>
    <cellStyle name="数字 86 18" xfId="45475"/>
    <cellStyle name="数字 86 19" xfId="45476"/>
    <cellStyle name="数字 86 2" xfId="45477"/>
    <cellStyle name="数字 86 2 2" xfId="45478"/>
    <cellStyle name="数字 86 2 2 2" xfId="45479"/>
    <cellStyle name="数字 86 2 2 3" xfId="45480"/>
    <cellStyle name="数字 86 2 3" xfId="45481"/>
    <cellStyle name="数字 86 2 4" xfId="45482"/>
    <cellStyle name="数字 86 20" xfId="45483"/>
    <cellStyle name="数字 86 3" xfId="45484"/>
    <cellStyle name="数字 86 3 2" xfId="45485"/>
    <cellStyle name="数字 86 3 2 2" xfId="45486"/>
    <cellStyle name="数字 86 3 2 3" xfId="45487"/>
    <cellStyle name="数字 86 3 3" xfId="45488"/>
    <cellStyle name="数字 86 3 4" xfId="45489"/>
    <cellStyle name="数字 86 4" xfId="45490"/>
    <cellStyle name="数字 86 4 2" xfId="45491"/>
    <cellStyle name="数字 86 4 2 2" xfId="45492"/>
    <cellStyle name="数字 86 4 2 3" xfId="45493"/>
    <cellStyle name="数字 86 4 3" xfId="45494"/>
    <cellStyle name="数字 86 4 4" xfId="45495"/>
    <cellStyle name="数字 86 5" xfId="45496"/>
    <cellStyle name="数字 86 5 2" xfId="45497"/>
    <cellStyle name="数字 86 5 2 2" xfId="45498"/>
    <cellStyle name="数字 86 5 2 3" xfId="45499"/>
    <cellStyle name="数字 86 5 3" xfId="45500"/>
    <cellStyle name="数字 86 5 4" xfId="45501"/>
    <cellStyle name="数字 86 6" xfId="45502"/>
    <cellStyle name="数字 86 6 2" xfId="45503"/>
    <cellStyle name="数字 86 6 2 2" xfId="45504"/>
    <cellStyle name="数字 86 6 2 3" xfId="45505"/>
    <cellStyle name="数字 86 6 3" xfId="45506"/>
    <cellStyle name="数字 86 6 4" xfId="45507"/>
    <cellStyle name="数字 86 7" xfId="45508"/>
    <cellStyle name="数字 86 7 2" xfId="45509"/>
    <cellStyle name="数字 86 7 3" xfId="45510"/>
    <cellStyle name="数字 86 8" xfId="45511"/>
    <cellStyle name="数字 86 9" xfId="45512"/>
    <cellStyle name="数字 87" xfId="45513"/>
    <cellStyle name="数字 87 10" xfId="45514"/>
    <cellStyle name="数字 87 11" xfId="45515"/>
    <cellStyle name="数字 87 12" xfId="45516"/>
    <cellStyle name="数字 87 13" xfId="45517"/>
    <cellStyle name="数字 87 14" xfId="45518"/>
    <cellStyle name="数字 87 15" xfId="45519"/>
    <cellStyle name="数字 87 16" xfId="45520"/>
    <cellStyle name="数字 87 17" xfId="45521"/>
    <cellStyle name="数字 87 18" xfId="45522"/>
    <cellStyle name="数字 87 19" xfId="45523"/>
    <cellStyle name="数字 87 2" xfId="45524"/>
    <cellStyle name="数字 87 2 2" xfId="45525"/>
    <cellStyle name="数字 87 2 2 2" xfId="45526"/>
    <cellStyle name="数字 87 2 2 3" xfId="45527"/>
    <cellStyle name="数字 87 2 3" xfId="45528"/>
    <cellStyle name="数字 87 2 4" xfId="45529"/>
    <cellStyle name="数字 87 20" xfId="45530"/>
    <cellStyle name="数字 87 3" xfId="45531"/>
    <cellStyle name="数字 87 3 2" xfId="45532"/>
    <cellStyle name="数字 87 3 2 2" xfId="45533"/>
    <cellStyle name="数字 87 3 2 3" xfId="45534"/>
    <cellStyle name="数字 87 3 3" xfId="45535"/>
    <cellStyle name="数字 87 3 4" xfId="45536"/>
    <cellStyle name="数字 87 4" xfId="45537"/>
    <cellStyle name="数字 87 4 2" xfId="45538"/>
    <cellStyle name="数字 87 4 2 2" xfId="45539"/>
    <cellStyle name="数字 87 4 2 3" xfId="45540"/>
    <cellStyle name="数字 87 4 3" xfId="45541"/>
    <cellStyle name="数字 87 4 4" xfId="45542"/>
    <cellStyle name="数字 87 5" xfId="45543"/>
    <cellStyle name="数字 87 5 2" xfId="45544"/>
    <cellStyle name="数字 87 5 2 2" xfId="45545"/>
    <cellStyle name="数字 87 5 2 3" xfId="45546"/>
    <cellStyle name="数字 87 5 3" xfId="45547"/>
    <cellStyle name="数字 87 5 4" xfId="45548"/>
    <cellStyle name="数字 87 6" xfId="45549"/>
    <cellStyle name="数字 87 6 2" xfId="45550"/>
    <cellStyle name="数字 87 6 2 2" xfId="45551"/>
    <cellStyle name="数字 87 6 2 3" xfId="45552"/>
    <cellStyle name="数字 87 6 3" xfId="45553"/>
    <cellStyle name="数字 87 6 4" xfId="45554"/>
    <cellStyle name="数字 87 7" xfId="45555"/>
    <cellStyle name="数字 87 7 2" xfId="45556"/>
    <cellStyle name="数字 87 7 3" xfId="45557"/>
    <cellStyle name="数字 87 8" xfId="45558"/>
    <cellStyle name="数字 87 9" xfId="45559"/>
    <cellStyle name="数字 88" xfId="45560"/>
    <cellStyle name="数字 88 10" xfId="45561"/>
    <cellStyle name="数字 88 11" xfId="45562"/>
    <cellStyle name="数字 88 12" xfId="45563"/>
    <cellStyle name="数字 88 13" xfId="45564"/>
    <cellStyle name="数字 88 14" xfId="45565"/>
    <cellStyle name="数字 88 15" xfId="45566"/>
    <cellStyle name="数字 88 16" xfId="45567"/>
    <cellStyle name="数字 88 17" xfId="45568"/>
    <cellStyle name="数字 88 18" xfId="45569"/>
    <cellStyle name="数字 88 19" xfId="45570"/>
    <cellStyle name="数字 88 2" xfId="45571"/>
    <cellStyle name="数字 88 2 2" xfId="45572"/>
    <cellStyle name="数字 88 2 2 2" xfId="45573"/>
    <cellStyle name="数字 88 2 2 3" xfId="45574"/>
    <cellStyle name="数字 88 2 3" xfId="45575"/>
    <cellStyle name="数字 88 2 4" xfId="45576"/>
    <cellStyle name="数字 88 20" xfId="45577"/>
    <cellStyle name="数字 88 3" xfId="45578"/>
    <cellStyle name="数字 88 3 2" xfId="45579"/>
    <cellStyle name="数字 88 3 2 2" xfId="45580"/>
    <cellStyle name="数字 88 3 2 3" xfId="45581"/>
    <cellStyle name="数字 88 3 3" xfId="45582"/>
    <cellStyle name="数字 88 3 4" xfId="45583"/>
    <cellStyle name="数字 88 4" xfId="45584"/>
    <cellStyle name="数字 88 4 2" xfId="45585"/>
    <cellStyle name="数字 88 4 2 2" xfId="45586"/>
    <cellStyle name="数字 88 4 2 3" xfId="45587"/>
    <cellStyle name="数字 88 4 3" xfId="45588"/>
    <cellStyle name="数字 88 4 4" xfId="45589"/>
    <cellStyle name="数字 88 5" xfId="45590"/>
    <cellStyle name="数字 88 5 2" xfId="45591"/>
    <cellStyle name="数字 88 5 2 2" xfId="45592"/>
    <cellStyle name="数字 88 5 2 3" xfId="45593"/>
    <cellStyle name="数字 88 5 3" xfId="45594"/>
    <cellStyle name="数字 88 5 4" xfId="45595"/>
    <cellStyle name="数字 88 6" xfId="45596"/>
    <cellStyle name="数字 88 6 2" xfId="45597"/>
    <cellStyle name="数字 88 6 2 2" xfId="45598"/>
    <cellStyle name="数字 88 6 2 3" xfId="45599"/>
    <cellStyle name="数字 88 6 3" xfId="45600"/>
    <cellStyle name="数字 88 6 4" xfId="45601"/>
    <cellStyle name="数字 88 7" xfId="45602"/>
    <cellStyle name="数字 88 7 2" xfId="45603"/>
    <cellStyle name="数字 88 7 3" xfId="45604"/>
    <cellStyle name="数字 88 8" xfId="45605"/>
    <cellStyle name="数字 88 9" xfId="45606"/>
    <cellStyle name="数字 89" xfId="45607"/>
    <cellStyle name="数字 89 10" xfId="45608"/>
    <cellStyle name="数字 89 11" xfId="45609"/>
    <cellStyle name="数字 89 12" xfId="45610"/>
    <cellStyle name="数字 89 13" xfId="45611"/>
    <cellStyle name="数字 89 14" xfId="45612"/>
    <cellStyle name="数字 89 15" xfId="45613"/>
    <cellStyle name="数字 89 16" xfId="45614"/>
    <cellStyle name="数字 89 17" xfId="45615"/>
    <cellStyle name="数字 89 18" xfId="45616"/>
    <cellStyle name="数字 89 19" xfId="45617"/>
    <cellStyle name="数字 89 2" xfId="45618"/>
    <cellStyle name="数字 89 2 2" xfId="45619"/>
    <cellStyle name="数字 89 2 2 2" xfId="45620"/>
    <cellStyle name="数字 89 2 2 3" xfId="45621"/>
    <cellStyle name="数字 89 2 3" xfId="45622"/>
    <cellStyle name="数字 89 2 4" xfId="45623"/>
    <cellStyle name="数字 89 20" xfId="45624"/>
    <cellStyle name="数字 89 3" xfId="45625"/>
    <cellStyle name="数字 89 3 2" xfId="45626"/>
    <cellStyle name="数字 89 3 2 2" xfId="45627"/>
    <cellStyle name="数字 89 3 2 3" xfId="45628"/>
    <cellStyle name="数字 89 3 3" xfId="45629"/>
    <cellStyle name="数字 89 3 4" xfId="45630"/>
    <cellStyle name="数字 89 4" xfId="45631"/>
    <cellStyle name="数字 89 4 2" xfId="45632"/>
    <cellStyle name="数字 89 4 2 2" xfId="45633"/>
    <cellStyle name="数字 89 4 2 3" xfId="45634"/>
    <cellStyle name="数字 89 4 3" xfId="45635"/>
    <cellStyle name="数字 89 4 4" xfId="45636"/>
    <cellStyle name="数字 89 5" xfId="45637"/>
    <cellStyle name="数字 89 5 2" xfId="45638"/>
    <cellStyle name="数字 89 5 2 2" xfId="45639"/>
    <cellStyle name="数字 89 5 2 3" xfId="45640"/>
    <cellStyle name="数字 89 5 3" xfId="45641"/>
    <cellStyle name="数字 89 5 4" xfId="45642"/>
    <cellStyle name="数字 89 6" xfId="45643"/>
    <cellStyle name="数字 89 6 2" xfId="45644"/>
    <cellStyle name="数字 89 6 2 2" xfId="45645"/>
    <cellStyle name="数字 89 6 2 3" xfId="45646"/>
    <cellStyle name="数字 89 6 3" xfId="45647"/>
    <cellStyle name="数字 89 6 4" xfId="45648"/>
    <cellStyle name="数字 89 7" xfId="45649"/>
    <cellStyle name="数字 89 7 2" xfId="45650"/>
    <cellStyle name="数字 89 7 3" xfId="45651"/>
    <cellStyle name="数字 89 8" xfId="45652"/>
    <cellStyle name="数字 89 9" xfId="45653"/>
    <cellStyle name="数字 9" xfId="45654"/>
    <cellStyle name="数字 9 10" xfId="45655"/>
    <cellStyle name="数字 9 11" xfId="45656"/>
    <cellStyle name="数字 9 12" xfId="45657"/>
    <cellStyle name="数字 9 13" xfId="45658"/>
    <cellStyle name="数字 9 14" xfId="45659"/>
    <cellStyle name="数字 9 15" xfId="45660"/>
    <cellStyle name="数字 9 16" xfId="45661"/>
    <cellStyle name="数字 9 17" xfId="45662"/>
    <cellStyle name="数字 9 18" xfId="45663"/>
    <cellStyle name="数字 9 19" xfId="45664"/>
    <cellStyle name="数字 9 2" xfId="45665"/>
    <cellStyle name="数字 9 2 2" xfId="45666"/>
    <cellStyle name="数字 9 2 2 2" xfId="45667"/>
    <cellStyle name="数字 9 2 2 3" xfId="45668"/>
    <cellStyle name="数字 9 2 3" xfId="45669"/>
    <cellStyle name="数字 9 2 4" xfId="45670"/>
    <cellStyle name="数字 9 20" xfId="45671"/>
    <cellStyle name="数字 9 3" xfId="45672"/>
    <cellStyle name="数字 9 3 2" xfId="45673"/>
    <cellStyle name="数字 9 3 2 2" xfId="45674"/>
    <cellStyle name="数字 9 3 2 3" xfId="45675"/>
    <cellStyle name="数字 9 3 3" xfId="45676"/>
    <cellStyle name="数字 9 3 4" xfId="45677"/>
    <cellStyle name="数字 9 4" xfId="45678"/>
    <cellStyle name="数字 9 4 2" xfId="45679"/>
    <cellStyle name="数字 9 4 2 2" xfId="45680"/>
    <cellStyle name="数字 9 4 2 3" xfId="45681"/>
    <cellStyle name="数字 9 4 3" xfId="45682"/>
    <cellStyle name="数字 9 4 4" xfId="45683"/>
    <cellStyle name="数字 9 5" xfId="45684"/>
    <cellStyle name="数字 9 5 2" xfId="45685"/>
    <cellStyle name="数字 9 5 2 2" xfId="45686"/>
    <cellStyle name="数字 9 5 2 3" xfId="45687"/>
    <cellStyle name="数字 9 5 3" xfId="45688"/>
    <cellStyle name="数字 9 5 4" xfId="45689"/>
    <cellStyle name="数字 9 6" xfId="45690"/>
    <cellStyle name="数字 9 6 2" xfId="45691"/>
    <cellStyle name="数字 9 6 2 2" xfId="45692"/>
    <cellStyle name="数字 9 6 2 3" xfId="45693"/>
    <cellStyle name="数字 9 6 3" xfId="45694"/>
    <cellStyle name="数字 9 6 4" xfId="45695"/>
    <cellStyle name="数字 9 7" xfId="45696"/>
    <cellStyle name="数字 9 7 2" xfId="45697"/>
    <cellStyle name="数字 9 7 3" xfId="45698"/>
    <cellStyle name="数字 9 8" xfId="45699"/>
    <cellStyle name="数字 9 9" xfId="45700"/>
    <cellStyle name="数字 90" xfId="45701"/>
    <cellStyle name="数字 90 10" xfId="45702"/>
    <cellStyle name="数字 90 11" xfId="45703"/>
    <cellStyle name="数字 90 12" xfId="45704"/>
    <cellStyle name="数字 90 13" xfId="45705"/>
    <cellStyle name="数字 90 14" xfId="45706"/>
    <cellStyle name="数字 90 15" xfId="45707"/>
    <cellStyle name="数字 90 16" xfId="45708"/>
    <cellStyle name="数字 90 17" xfId="45709"/>
    <cellStyle name="数字 90 18" xfId="45710"/>
    <cellStyle name="数字 90 19" xfId="45711"/>
    <cellStyle name="数字 90 2" xfId="45712"/>
    <cellStyle name="数字 90 2 2" xfId="45713"/>
    <cellStyle name="数字 90 2 2 2" xfId="45714"/>
    <cellStyle name="数字 90 2 2 3" xfId="45715"/>
    <cellStyle name="数字 90 2 3" xfId="45716"/>
    <cellStyle name="数字 90 2 4" xfId="45717"/>
    <cellStyle name="数字 90 20" xfId="45718"/>
    <cellStyle name="数字 90 3" xfId="45719"/>
    <cellStyle name="数字 90 3 2" xfId="45720"/>
    <cellStyle name="数字 90 3 2 2" xfId="45721"/>
    <cellStyle name="数字 90 3 2 3" xfId="45722"/>
    <cellStyle name="数字 90 3 3" xfId="45723"/>
    <cellStyle name="数字 90 3 4" xfId="45724"/>
    <cellStyle name="数字 90 4" xfId="45725"/>
    <cellStyle name="数字 90 4 2" xfId="45726"/>
    <cellStyle name="数字 90 4 2 2" xfId="45727"/>
    <cellStyle name="数字 90 4 2 3" xfId="45728"/>
    <cellStyle name="数字 90 4 3" xfId="45729"/>
    <cellStyle name="数字 90 4 4" xfId="45730"/>
    <cellStyle name="数字 90 5" xfId="45731"/>
    <cellStyle name="数字 90 5 2" xfId="45732"/>
    <cellStyle name="数字 90 5 2 2" xfId="45733"/>
    <cellStyle name="数字 90 5 2 3" xfId="45734"/>
    <cellStyle name="数字 90 5 3" xfId="45735"/>
    <cellStyle name="数字 90 5 4" xfId="45736"/>
    <cellStyle name="数字 90 6" xfId="45737"/>
    <cellStyle name="数字 90 6 2" xfId="45738"/>
    <cellStyle name="数字 90 6 2 2" xfId="45739"/>
    <cellStyle name="数字 90 6 2 3" xfId="45740"/>
    <cellStyle name="数字 90 6 3" xfId="45741"/>
    <cellStyle name="数字 90 6 4" xfId="45742"/>
    <cellStyle name="数字 90 7" xfId="45743"/>
    <cellStyle name="数字 90 7 2" xfId="45744"/>
    <cellStyle name="数字 90 7 3" xfId="45745"/>
    <cellStyle name="数字 90 8" xfId="45746"/>
    <cellStyle name="数字 90 9" xfId="45747"/>
    <cellStyle name="数字 91" xfId="45748"/>
    <cellStyle name="数字 91 10" xfId="45749"/>
    <cellStyle name="数字 91 11" xfId="45750"/>
    <cellStyle name="数字 91 12" xfId="45751"/>
    <cellStyle name="数字 91 13" xfId="45752"/>
    <cellStyle name="数字 91 14" xfId="45753"/>
    <cellStyle name="数字 91 15" xfId="45754"/>
    <cellStyle name="数字 91 16" xfId="45755"/>
    <cellStyle name="数字 91 17" xfId="45756"/>
    <cellStyle name="数字 91 18" xfId="45757"/>
    <cellStyle name="数字 91 19" xfId="45758"/>
    <cellStyle name="数字 91 2" xfId="45759"/>
    <cellStyle name="数字 91 2 2" xfId="45760"/>
    <cellStyle name="数字 91 2 2 2" xfId="45761"/>
    <cellStyle name="数字 91 2 2 3" xfId="45762"/>
    <cellStyle name="数字 91 2 3" xfId="45763"/>
    <cellStyle name="数字 91 2 4" xfId="45764"/>
    <cellStyle name="数字 91 20" xfId="45765"/>
    <cellStyle name="数字 91 3" xfId="45766"/>
    <cellStyle name="数字 91 3 2" xfId="45767"/>
    <cellStyle name="数字 91 3 2 2" xfId="45768"/>
    <cellStyle name="数字 91 3 2 3" xfId="45769"/>
    <cellStyle name="数字 91 3 3" xfId="45770"/>
    <cellStyle name="数字 91 3 4" xfId="45771"/>
    <cellStyle name="数字 91 4" xfId="45772"/>
    <cellStyle name="数字 91 4 2" xfId="45773"/>
    <cellStyle name="数字 91 4 2 2" xfId="45774"/>
    <cellStyle name="数字 91 4 2 3" xfId="45775"/>
    <cellStyle name="数字 91 4 3" xfId="45776"/>
    <cellStyle name="数字 91 4 4" xfId="45777"/>
    <cellStyle name="数字 91 5" xfId="45778"/>
    <cellStyle name="数字 91 5 2" xfId="45779"/>
    <cellStyle name="数字 91 5 2 2" xfId="45780"/>
    <cellStyle name="数字 91 5 2 3" xfId="45781"/>
    <cellStyle name="数字 91 5 3" xfId="45782"/>
    <cellStyle name="数字 91 5 4" xfId="45783"/>
    <cellStyle name="数字 91 6" xfId="45784"/>
    <cellStyle name="数字 91 6 2" xfId="45785"/>
    <cellStyle name="数字 91 6 2 2" xfId="45786"/>
    <cellStyle name="数字 91 6 2 3" xfId="45787"/>
    <cellStyle name="数字 91 6 3" xfId="45788"/>
    <cellStyle name="数字 91 6 4" xfId="45789"/>
    <cellStyle name="数字 91 7" xfId="45790"/>
    <cellStyle name="数字 91 7 2" xfId="45791"/>
    <cellStyle name="数字 91 7 3" xfId="45792"/>
    <cellStyle name="数字 91 8" xfId="45793"/>
    <cellStyle name="数字 91 9" xfId="45794"/>
    <cellStyle name="数字 92" xfId="45795"/>
    <cellStyle name="数字 92 10" xfId="45796"/>
    <cellStyle name="数字 92 11" xfId="45797"/>
    <cellStyle name="数字 92 12" xfId="45798"/>
    <cellStyle name="数字 92 13" xfId="45799"/>
    <cellStyle name="数字 92 14" xfId="45800"/>
    <cellStyle name="数字 92 15" xfId="45801"/>
    <cellStyle name="数字 92 16" xfId="45802"/>
    <cellStyle name="数字 92 17" xfId="45803"/>
    <cellStyle name="数字 92 18" xfId="45804"/>
    <cellStyle name="数字 92 19" xfId="45805"/>
    <cellStyle name="数字 92 2" xfId="45806"/>
    <cellStyle name="数字 92 2 2" xfId="45807"/>
    <cellStyle name="数字 92 2 2 2" xfId="45808"/>
    <cellStyle name="数字 92 2 2 3" xfId="45809"/>
    <cellStyle name="数字 92 2 3" xfId="45810"/>
    <cellStyle name="数字 92 2 4" xfId="45811"/>
    <cellStyle name="数字 92 20" xfId="45812"/>
    <cellStyle name="数字 92 3" xfId="45813"/>
    <cellStyle name="数字 92 3 2" xfId="45814"/>
    <cellStyle name="数字 92 3 2 2" xfId="45815"/>
    <cellStyle name="数字 92 3 2 3" xfId="45816"/>
    <cellStyle name="数字 92 3 3" xfId="45817"/>
    <cellStyle name="数字 92 3 4" xfId="45818"/>
    <cellStyle name="数字 92 4" xfId="45819"/>
    <cellStyle name="数字 92 4 2" xfId="45820"/>
    <cellStyle name="数字 92 4 2 2" xfId="45821"/>
    <cellStyle name="数字 92 4 2 3" xfId="45822"/>
    <cellStyle name="数字 92 4 3" xfId="45823"/>
    <cellStyle name="数字 92 4 4" xfId="45824"/>
    <cellStyle name="数字 92 5" xfId="45825"/>
    <cellStyle name="数字 92 5 2" xfId="45826"/>
    <cellStyle name="数字 92 5 2 2" xfId="45827"/>
    <cellStyle name="数字 92 5 2 3" xfId="45828"/>
    <cellStyle name="数字 92 5 3" xfId="45829"/>
    <cellStyle name="数字 92 5 4" xfId="45830"/>
    <cellStyle name="数字 92 6" xfId="45831"/>
    <cellStyle name="数字 92 6 2" xfId="45832"/>
    <cellStyle name="数字 92 6 2 2" xfId="45833"/>
    <cellStyle name="数字 92 6 2 3" xfId="45834"/>
    <cellStyle name="数字 92 6 3" xfId="45835"/>
    <cellStyle name="数字 92 6 4" xfId="45836"/>
    <cellStyle name="数字 92 7" xfId="45837"/>
    <cellStyle name="数字 92 7 2" xfId="45838"/>
    <cellStyle name="数字 92 7 3" xfId="45839"/>
    <cellStyle name="数字 92 8" xfId="45840"/>
    <cellStyle name="数字 92 9" xfId="45841"/>
    <cellStyle name="数字 93" xfId="45842"/>
    <cellStyle name="数字 93 10" xfId="45843"/>
    <cellStyle name="数字 93 11" xfId="45844"/>
    <cellStyle name="数字 93 12" xfId="45845"/>
    <cellStyle name="数字 93 13" xfId="45846"/>
    <cellStyle name="数字 93 14" xfId="45847"/>
    <cellStyle name="数字 93 15" xfId="45848"/>
    <cellStyle name="数字 93 16" xfId="45849"/>
    <cellStyle name="数字 93 17" xfId="45850"/>
    <cellStyle name="数字 93 18" xfId="45851"/>
    <cellStyle name="数字 93 19" xfId="45852"/>
    <cellStyle name="数字 93 2" xfId="45853"/>
    <cellStyle name="数字 93 2 2" xfId="45854"/>
    <cellStyle name="数字 93 2 2 2" xfId="45855"/>
    <cellStyle name="数字 93 2 2 3" xfId="45856"/>
    <cellStyle name="数字 93 2 3" xfId="45857"/>
    <cellStyle name="数字 93 2 4" xfId="45858"/>
    <cellStyle name="数字 93 20" xfId="45859"/>
    <cellStyle name="数字 93 3" xfId="45860"/>
    <cellStyle name="数字 93 3 2" xfId="45861"/>
    <cellStyle name="数字 93 3 2 2" xfId="45862"/>
    <cellStyle name="数字 93 3 2 3" xfId="45863"/>
    <cellStyle name="数字 93 3 3" xfId="45864"/>
    <cellStyle name="数字 93 3 4" xfId="45865"/>
    <cellStyle name="数字 93 4" xfId="45866"/>
    <cellStyle name="数字 93 4 2" xfId="45867"/>
    <cellStyle name="数字 93 4 2 2" xfId="45868"/>
    <cellStyle name="数字 93 4 2 3" xfId="45869"/>
    <cellStyle name="数字 93 4 3" xfId="45870"/>
    <cellStyle name="数字 93 4 4" xfId="45871"/>
    <cellStyle name="数字 93 5" xfId="45872"/>
    <cellStyle name="数字 93 5 2" xfId="45873"/>
    <cellStyle name="数字 93 5 2 2" xfId="45874"/>
    <cellStyle name="数字 93 5 2 3" xfId="45875"/>
    <cellStyle name="数字 93 5 3" xfId="45876"/>
    <cellStyle name="数字 93 5 4" xfId="45877"/>
    <cellStyle name="数字 93 6" xfId="45878"/>
    <cellStyle name="数字 93 6 2" xfId="45879"/>
    <cellStyle name="数字 93 6 2 2" xfId="45880"/>
    <cellStyle name="数字 93 6 2 3" xfId="45881"/>
    <cellStyle name="数字 93 6 3" xfId="45882"/>
    <cellStyle name="数字 93 6 4" xfId="45883"/>
    <cellStyle name="数字 93 7" xfId="45884"/>
    <cellStyle name="数字 93 7 2" xfId="45885"/>
    <cellStyle name="数字 93 7 3" xfId="45886"/>
    <cellStyle name="数字 93 8" xfId="45887"/>
    <cellStyle name="数字 93 9" xfId="45888"/>
    <cellStyle name="数字 94" xfId="45889"/>
    <cellStyle name="数字 94 10" xfId="45890"/>
    <cellStyle name="数字 94 11" xfId="45891"/>
    <cellStyle name="数字 94 12" xfId="45892"/>
    <cellStyle name="数字 94 13" xfId="45893"/>
    <cellStyle name="数字 94 14" xfId="45894"/>
    <cellStyle name="数字 94 15" xfId="45895"/>
    <cellStyle name="数字 94 16" xfId="45896"/>
    <cellStyle name="数字 94 17" xfId="45897"/>
    <cellStyle name="数字 94 18" xfId="45898"/>
    <cellStyle name="数字 94 19" xfId="45899"/>
    <cellStyle name="数字 94 2" xfId="45900"/>
    <cellStyle name="数字 94 2 2" xfId="45901"/>
    <cellStyle name="数字 94 2 2 2" xfId="45902"/>
    <cellStyle name="数字 94 2 2 3" xfId="45903"/>
    <cellStyle name="数字 94 2 3" xfId="45904"/>
    <cellStyle name="数字 94 2 4" xfId="45905"/>
    <cellStyle name="数字 94 20" xfId="45906"/>
    <cellStyle name="数字 94 3" xfId="45907"/>
    <cellStyle name="数字 94 3 2" xfId="45908"/>
    <cellStyle name="数字 94 3 2 2" xfId="45909"/>
    <cellStyle name="数字 94 3 2 3" xfId="45910"/>
    <cellStyle name="数字 94 3 3" xfId="45911"/>
    <cellStyle name="数字 94 3 4" xfId="45912"/>
    <cellStyle name="数字 94 4" xfId="45913"/>
    <cellStyle name="数字 94 4 2" xfId="45914"/>
    <cellStyle name="数字 94 4 2 2" xfId="45915"/>
    <cellStyle name="数字 94 4 2 3" xfId="45916"/>
    <cellStyle name="数字 94 4 3" xfId="45917"/>
    <cellStyle name="数字 94 4 4" xfId="45918"/>
    <cellStyle name="数字 94 5" xfId="45919"/>
    <cellStyle name="数字 94 5 2" xfId="45920"/>
    <cellStyle name="数字 94 5 2 2" xfId="45921"/>
    <cellStyle name="数字 94 5 2 3" xfId="45922"/>
    <cellStyle name="数字 94 5 3" xfId="45923"/>
    <cellStyle name="数字 94 5 4" xfId="45924"/>
    <cellStyle name="数字 94 6" xfId="45925"/>
    <cellStyle name="数字 94 6 2" xfId="45926"/>
    <cellStyle name="数字 94 6 2 2" xfId="45927"/>
    <cellStyle name="数字 94 6 2 3" xfId="45928"/>
    <cellStyle name="数字 94 6 3" xfId="45929"/>
    <cellStyle name="数字 94 6 4" xfId="45930"/>
    <cellStyle name="数字 94 7" xfId="45931"/>
    <cellStyle name="数字 94 7 2" xfId="45932"/>
    <cellStyle name="数字 94 7 3" xfId="45933"/>
    <cellStyle name="数字 94 8" xfId="45934"/>
    <cellStyle name="数字 94 9" xfId="45935"/>
    <cellStyle name="数字 95" xfId="45936"/>
    <cellStyle name="数字 95 10" xfId="45937"/>
    <cellStyle name="数字 95 11" xfId="45938"/>
    <cellStyle name="数字 95 12" xfId="45939"/>
    <cellStyle name="数字 95 13" xfId="45940"/>
    <cellStyle name="数字 95 14" xfId="45941"/>
    <cellStyle name="数字 95 15" xfId="45942"/>
    <cellStyle name="数字 95 16" xfId="45943"/>
    <cellStyle name="数字 95 17" xfId="45944"/>
    <cellStyle name="数字 95 18" xfId="45945"/>
    <cellStyle name="数字 95 19" xfId="45946"/>
    <cellStyle name="数字 95 2" xfId="45947"/>
    <cellStyle name="数字 95 2 2" xfId="45948"/>
    <cellStyle name="数字 95 2 2 2" xfId="45949"/>
    <cellStyle name="数字 95 2 2 3" xfId="45950"/>
    <cellStyle name="数字 95 2 3" xfId="45951"/>
    <cellStyle name="数字 95 2 4" xfId="45952"/>
    <cellStyle name="数字 95 20" xfId="45953"/>
    <cellStyle name="数字 95 3" xfId="45954"/>
    <cellStyle name="数字 95 3 2" xfId="45955"/>
    <cellStyle name="数字 95 3 2 2" xfId="45956"/>
    <cellStyle name="数字 95 3 2 3" xfId="45957"/>
    <cellStyle name="数字 95 3 3" xfId="45958"/>
    <cellStyle name="数字 95 3 4" xfId="45959"/>
    <cellStyle name="数字 95 4" xfId="45960"/>
    <cellStyle name="数字 95 4 2" xfId="45961"/>
    <cellStyle name="数字 95 4 2 2" xfId="45962"/>
    <cellStyle name="数字 95 4 2 3" xfId="45963"/>
    <cellStyle name="数字 95 4 3" xfId="45964"/>
    <cellStyle name="数字 95 4 4" xfId="45965"/>
    <cellStyle name="数字 95 5" xfId="45966"/>
    <cellStyle name="数字 95 5 2" xfId="45967"/>
    <cellStyle name="数字 95 5 2 2" xfId="45968"/>
    <cellStyle name="数字 95 5 2 3" xfId="45969"/>
    <cellStyle name="数字 95 5 3" xfId="45970"/>
    <cellStyle name="数字 95 5 4" xfId="45971"/>
    <cellStyle name="数字 95 6" xfId="45972"/>
    <cellStyle name="数字 95 6 2" xfId="45973"/>
    <cellStyle name="数字 95 6 2 2" xfId="45974"/>
    <cellStyle name="数字 95 6 2 3" xfId="45975"/>
    <cellStyle name="数字 95 6 3" xfId="45976"/>
    <cellStyle name="数字 95 6 4" xfId="45977"/>
    <cellStyle name="数字 95 7" xfId="45978"/>
    <cellStyle name="数字 95 7 2" xfId="45979"/>
    <cellStyle name="数字 95 7 3" xfId="45980"/>
    <cellStyle name="数字 95 8" xfId="45981"/>
    <cellStyle name="数字 95 9" xfId="45982"/>
    <cellStyle name="数字 96" xfId="45983"/>
    <cellStyle name="数字 96 10" xfId="45984"/>
    <cellStyle name="数字 96 11" xfId="45985"/>
    <cellStyle name="数字 96 12" xfId="45986"/>
    <cellStyle name="数字 96 13" xfId="45987"/>
    <cellStyle name="数字 96 14" xfId="45988"/>
    <cellStyle name="数字 96 15" xfId="45989"/>
    <cellStyle name="数字 96 16" xfId="45990"/>
    <cellStyle name="数字 96 17" xfId="45991"/>
    <cellStyle name="数字 96 18" xfId="45992"/>
    <cellStyle name="数字 96 19" xfId="45993"/>
    <cellStyle name="数字 96 2" xfId="45994"/>
    <cellStyle name="数字 96 2 2" xfId="45995"/>
    <cellStyle name="数字 96 2 2 2" xfId="45996"/>
    <cellStyle name="数字 96 2 2 3" xfId="45997"/>
    <cellStyle name="数字 96 2 3" xfId="45998"/>
    <cellStyle name="数字 96 2 4" xfId="45999"/>
    <cellStyle name="数字 96 20" xfId="46000"/>
    <cellStyle name="数字 96 3" xfId="46001"/>
    <cellStyle name="数字 96 3 2" xfId="46002"/>
    <cellStyle name="数字 96 3 2 2" xfId="46003"/>
    <cellStyle name="数字 96 3 2 3" xfId="46004"/>
    <cellStyle name="数字 96 3 3" xfId="46005"/>
    <cellStyle name="数字 96 3 4" xfId="46006"/>
    <cellStyle name="数字 96 4" xfId="46007"/>
    <cellStyle name="数字 96 4 2" xfId="46008"/>
    <cellStyle name="数字 96 4 2 2" xfId="46009"/>
    <cellStyle name="数字 96 4 2 3" xfId="46010"/>
    <cellStyle name="数字 96 4 3" xfId="46011"/>
    <cellStyle name="数字 96 4 4" xfId="46012"/>
    <cellStyle name="数字 96 5" xfId="46013"/>
    <cellStyle name="数字 96 5 2" xfId="46014"/>
    <cellStyle name="数字 96 5 2 2" xfId="46015"/>
    <cellStyle name="数字 96 5 2 3" xfId="46016"/>
    <cellStyle name="数字 96 5 3" xfId="46017"/>
    <cellStyle name="数字 96 5 4" xfId="46018"/>
    <cellStyle name="数字 96 6" xfId="46019"/>
    <cellStyle name="数字 96 6 2" xfId="46020"/>
    <cellStyle name="数字 96 6 2 2" xfId="46021"/>
    <cellStyle name="数字 96 6 2 3" xfId="46022"/>
    <cellStyle name="数字 96 6 3" xfId="46023"/>
    <cellStyle name="数字 96 6 4" xfId="46024"/>
    <cellStyle name="数字 96 7" xfId="46025"/>
    <cellStyle name="数字 96 7 2" xfId="46026"/>
    <cellStyle name="数字 96 7 3" xfId="46027"/>
    <cellStyle name="数字 96 8" xfId="46028"/>
    <cellStyle name="数字 96 9" xfId="46029"/>
    <cellStyle name="数字 97" xfId="46030"/>
    <cellStyle name="数字 97 10" xfId="46031"/>
    <cellStyle name="数字 97 11" xfId="46032"/>
    <cellStyle name="数字 97 12" xfId="46033"/>
    <cellStyle name="数字 97 13" xfId="46034"/>
    <cellStyle name="数字 97 14" xfId="46035"/>
    <cellStyle name="数字 97 15" xfId="46036"/>
    <cellStyle name="数字 97 16" xfId="46037"/>
    <cellStyle name="数字 97 17" xfId="46038"/>
    <cellStyle name="数字 97 18" xfId="46039"/>
    <cellStyle name="数字 97 19" xfId="46040"/>
    <cellStyle name="数字 97 2" xfId="46041"/>
    <cellStyle name="数字 97 2 2" xfId="46042"/>
    <cellStyle name="数字 97 2 2 2" xfId="46043"/>
    <cellStyle name="数字 97 2 2 3" xfId="46044"/>
    <cellStyle name="数字 97 2 3" xfId="46045"/>
    <cellStyle name="数字 97 2 4" xfId="46046"/>
    <cellStyle name="数字 97 20" xfId="46047"/>
    <cellStyle name="数字 97 3" xfId="46048"/>
    <cellStyle name="数字 97 3 2" xfId="46049"/>
    <cellStyle name="数字 97 3 2 2" xfId="46050"/>
    <cellStyle name="数字 97 3 2 3" xfId="46051"/>
    <cellStyle name="数字 97 3 3" xfId="46052"/>
    <cellStyle name="数字 97 3 4" xfId="46053"/>
    <cellStyle name="数字 97 4" xfId="46054"/>
    <cellStyle name="数字 97 4 2" xfId="46055"/>
    <cellStyle name="数字 97 4 2 2" xfId="46056"/>
    <cellStyle name="数字 97 4 2 3" xfId="46057"/>
    <cellStyle name="数字 97 4 3" xfId="46058"/>
    <cellStyle name="数字 97 4 4" xfId="46059"/>
    <cellStyle name="数字 97 5" xfId="46060"/>
    <cellStyle name="数字 97 5 2" xfId="46061"/>
    <cellStyle name="数字 97 5 2 2" xfId="46062"/>
    <cellStyle name="数字 97 5 2 3" xfId="46063"/>
    <cellStyle name="数字 97 5 3" xfId="46064"/>
    <cellStyle name="数字 97 5 4" xfId="46065"/>
    <cellStyle name="数字 97 6" xfId="46066"/>
    <cellStyle name="数字 97 6 2" xfId="46067"/>
    <cellStyle name="数字 97 6 2 2" xfId="46068"/>
    <cellStyle name="数字 97 6 2 3" xfId="46069"/>
    <cellStyle name="数字 97 6 3" xfId="46070"/>
    <cellStyle name="数字 97 6 4" xfId="46071"/>
    <cellStyle name="数字 97 7" xfId="46072"/>
    <cellStyle name="数字 97 7 2" xfId="46073"/>
    <cellStyle name="数字 97 7 3" xfId="46074"/>
    <cellStyle name="数字 97 8" xfId="46075"/>
    <cellStyle name="数字 97 9" xfId="46076"/>
    <cellStyle name="数字 98" xfId="46077"/>
    <cellStyle name="数字 98 10" xfId="46078"/>
    <cellStyle name="数字 98 11" xfId="46079"/>
    <cellStyle name="数字 98 12" xfId="46080"/>
    <cellStyle name="数字 98 13" xfId="46081"/>
    <cellStyle name="数字 98 14" xfId="46082"/>
    <cellStyle name="数字 98 15" xfId="46083"/>
    <cellStyle name="数字 98 16" xfId="46084"/>
    <cellStyle name="数字 98 17" xfId="46085"/>
    <cellStyle name="数字 98 18" xfId="46086"/>
    <cellStyle name="数字 98 19" xfId="46087"/>
    <cellStyle name="数字 98 2" xfId="46088"/>
    <cellStyle name="数字 98 2 2" xfId="46089"/>
    <cellStyle name="数字 98 2 2 2" xfId="46090"/>
    <cellStyle name="数字 98 2 2 3" xfId="46091"/>
    <cellStyle name="数字 98 2 3" xfId="46092"/>
    <cellStyle name="数字 98 2 4" xfId="46093"/>
    <cellStyle name="数字 98 20" xfId="46094"/>
    <cellStyle name="数字 98 3" xfId="46095"/>
    <cellStyle name="数字 98 3 2" xfId="46096"/>
    <cellStyle name="数字 98 3 2 2" xfId="46097"/>
    <cellStyle name="数字 98 3 2 3" xfId="46098"/>
    <cellStyle name="数字 98 3 3" xfId="46099"/>
    <cellStyle name="数字 98 3 4" xfId="46100"/>
    <cellStyle name="数字 98 4" xfId="46101"/>
    <cellStyle name="数字 98 4 2" xfId="46102"/>
    <cellStyle name="数字 98 4 2 2" xfId="46103"/>
    <cellStyle name="数字 98 4 2 3" xfId="46104"/>
    <cellStyle name="数字 98 4 3" xfId="46105"/>
    <cellStyle name="数字 98 4 4" xfId="46106"/>
    <cellStyle name="数字 98 5" xfId="46107"/>
    <cellStyle name="数字 98 5 2" xfId="46108"/>
    <cellStyle name="数字 98 5 2 2" xfId="46109"/>
    <cellStyle name="数字 98 5 2 3" xfId="46110"/>
    <cellStyle name="数字 98 5 3" xfId="46111"/>
    <cellStyle name="数字 98 5 4" xfId="46112"/>
    <cellStyle name="数字 98 6" xfId="46113"/>
    <cellStyle name="数字 98 6 2" xfId="46114"/>
    <cellStyle name="数字 98 6 2 2" xfId="46115"/>
    <cellStyle name="数字 98 6 2 3" xfId="46116"/>
    <cellStyle name="数字 98 6 3" xfId="46117"/>
    <cellStyle name="数字 98 6 4" xfId="46118"/>
    <cellStyle name="数字 98 7" xfId="46119"/>
    <cellStyle name="数字 98 7 2" xfId="46120"/>
    <cellStyle name="数字 98 7 3" xfId="46121"/>
    <cellStyle name="数字 98 8" xfId="46122"/>
    <cellStyle name="数字 98 9" xfId="46123"/>
    <cellStyle name="数字 99" xfId="46124"/>
    <cellStyle name="数字 99 10" xfId="46125"/>
    <cellStyle name="数字 99 11" xfId="46126"/>
    <cellStyle name="数字 99 12" xfId="46127"/>
    <cellStyle name="数字 99 13" xfId="46128"/>
    <cellStyle name="数字 99 14" xfId="46129"/>
    <cellStyle name="数字 99 15" xfId="46130"/>
    <cellStyle name="数字 99 16" xfId="46131"/>
    <cellStyle name="数字 99 17" xfId="46132"/>
    <cellStyle name="数字 99 18" xfId="46133"/>
    <cellStyle name="数字 99 19" xfId="46134"/>
    <cellStyle name="数字 99 2" xfId="46135"/>
    <cellStyle name="数字 99 2 2" xfId="46136"/>
    <cellStyle name="数字 99 2 2 2" xfId="46137"/>
    <cellStyle name="数字 99 2 2 3" xfId="46138"/>
    <cellStyle name="数字 99 2 3" xfId="46139"/>
    <cellStyle name="数字 99 2 4" xfId="46140"/>
    <cellStyle name="数字 99 20" xfId="46141"/>
    <cellStyle name="数字 99 3" xfId="46142"/>
    <cellStyle name="数字 99 3 2" xfId="46143"/>
    <cellStyle name="数字 99 3 2 2" xfId="46144"/>
    <cellStyle name="数字 99 3 2 3" xfId="46145"/>
    <cellStyle name="数字 99 3 3" xfId="46146"/>
    <cellStyle name="数字 99 3 4" xfId="46147"/>
    <cellStyle name="数字 99 4" xfId="46148"/>
    <cellStyle name="数字 99 4 2" xfId="46149"/>
    <cellStyle name="数字 99 4 2 2" xfId="46150"/>
    <cellStyle name="数字 99 4 2 3" xfId="46151"/>
    <cellStyle name="数字 99 4 3" xfId="46152"/>
    <cellStyle name="数字 99 4 4" xfId="46153"/>
    <cellStyle name="数字 99 5" xfId="46154"/>
    <cellStyle name="数字 99 5 2" xfId="46155"/>
    <cellStyle name="数字 99 5 2 2" xfId="46156"/>
    <cellStyle name="数字 99 5 2 3" xfId="46157"/>
    <cellStyle name="数字 99 5 3" xfId="46158"/>
    <cellStyle name="数字 99 5 4" xfId="46159"/>
    <cellStyle name="数字 99 6" xfId="46160"/>
    <cellStyle name="数字 99 6 2" xfId="46161"/>
    <cellStyle name="数字 99 6 2 2" xfId="46162"/>
    <cellStyle name="数字 99 6 2 3" xfId="46163"/>
    <cellStyle name="数字 99 6 3" xfId="46164"/>
    <cellStyle name="数字 99 6 4" xfId="46165"/>
    <cellStyle name="数字 99 7" xfId="46166"/>
    <cellStyle name="数字 99 7 2" xfId="46167"/>
    <cellStyle name="数字 99 7 3" xfId="46168"/>
    <cellStyle name="数字 99 8" xfId="46169"/>
    <cellStyle name="数字 99 9" xfId="46170"/>
    <cellStyle name="未定义" xfId="46171"/>
    <cellStyle name="小数" xfId="46172"/>
    <cellStyle name="小数 10" xfId="46173"/>
    <cellStyle name="小数 10 10" xfId="46174"/>
    <cellStyle name="小数 10 11" xfId="46175"/>
    <cellStyle name="小数 10 12" xfId="46176"/>
    <cellStyle name="小数 10 13" xfId="46177"/>
    <cellStyle name="小数 10 14" xfId="46178"/>
    <cellStyle name="小数 10 15" xfId="46179"/>
    <cellStyle name="小数 10 16" xfId="46180"/>
    <cellStyle name="小数 10 17" xfId="46181"/>
    <cellStyle name="小数 10 18" xfId="46182"/>
    <cellStyle name="小数 10 19" xfId="46183"/>
    <cellStyle name="小数 10 2" xfId="46184"/>
    <cellStyle name="小数 10 2 2" xfId="46185"/>
    <cellStyle name="小数 10 2 2 2" xfId="46186"/>
    <cellStyle name="小数 10 2 2 3" xfId="46187"/>
    <cellStyle name="小数 10 2 3" xfId="46188"/>
    <cellStyle name="小数 10 2 4" xfId="46189"/>
    <cellStyle name="小数 10 20" xfId="46190"/>
    <cellStyle name="小数 10 3" xfId="46191"/>
    <cellStyle name="小数 10 3 2" xfId="46192"/>
    <cellStyle name="小数 10 3 2 2" xfId="46193"/>
    <cellStyle name="小数 10 3 2 3" xfId="46194"/>
    <cellStyle name="小数 10 3 3" xfId="46195"/>
    <cellStyle name="小数 10 3 4" xfId="46196"/>
    <cellStyle name="小数 10 4" xfId="46197"/>
    <cellStyle name="小数 10 4 2" xfId="46198"/>
    <cellStyle name="小数 10 4 2 2" xfId="46199"/>
    <cellStyle name="小数 10 4 2 3" xfId="46200"/>
    <cellStyle name="小数 10 4 3" xfId="46201"/>
    <cellStyle name="小数 10 4 4" xfId="46202"/>
    <cellStyle name="小数 10 5" xfId="46203"/>
    <cellStyle name="小数 10 5 2" xfId="46204"/>
    <cellStyle name="小数 10 5 2 2" xfId="46205"/>
    <cellStyle name="小数 10 5 2 3" xfId="46206"/>
    <cellStyle name="小数 10 5 3" xfId="46207"/>
    <cellStyle name="小数 10 5 4" xfId="46208"/>
    <cellStyle name="小数 10 6" xfId="46209"/>
    <cellStyle name="小数 10 6 2" xfId="46210"/>
    <cellStyle name="小数 10 6 2 2" xfId="46211"/>
    <cellStyle name="小数 10 6 2 3" xfId="46212"/>
    <cellStyle name="小数 10 6 3" xfId="46213"/>
    <cellStyle name="小数 10 6 4" xfId="46214"/>
    <cellStyle name="小数 10 7" xfId="46215"/>
    <cellStyle name="小数 10 7 2" xfId="46216"/>
    <cellStyle name="小数 10 7 3" xfId="46217"/>
    <cellStyle name="小数 10 8" xfId="46218"/>
    <cellStyle name="小数 10 9" xfId="46219"/>
    <cellStyle name="小数 100" xfId="46220"/>
    <cellStyle name="小数 100 10" xfId="46221"/>
    <cellStyle name="小数 100 11" xfId="46222"/>
    <cellStyle name="小数 100 12" xfId="46223"/>
    <cellStyle name="小数 100 13" xfId="46224"/>
    <cellStyle name="小数 100 14" xfId="46225"/>
    <cellStyle name="小数 100 15" xfId="46226"/>
    <cellStyle name="小数 100 16" xfId="46227"/>
    <cellStyle name="小数 100 17" xfId="46228"/>
    <cellStyle name="小数 100 18" xfId="46229"/>
    <cellStyle name="小数 100 19" xfId="46230"/>
    <cellStyle name="小数 100 2" xfId="46231"/>
    <cellStyle name="小数 100 2 2" xfId="46232"/>
    <cellStyle name="小数 100 2 2 2" xfId="46233"/>
    <cellStyle name="小数 100 2 2 3" xfId="46234"/>
    <cellStyle name="小数 100 2 3" xfId="46235"/>
    <cellStyle name="小数 100 2 4" xfId="46236"/>
    <cellStyle name="小数 100 20" xfId="46237"/>
    <cellStyle name="小数 100 3" xfId="46238"/>
    <cellStyle name="小数 100 3 2" xfId="46239"/>
    <cellStyle name="小数 100 3 2 2" xfId="46240"/>
    <cellStyle name="小数 100 3 2 3" xfId="46241"/>
    <cellStyle name="小数 100 3 3" xfId="46242"/>
    <cellStyle name="小数 100 3 4" xfId="46243"/>
    <cellStyle name="小数 100 4" xfId="46244"/>
    <cellStyle name="小数 100 4 2" xfId="46245"/>
    <cellStyle name="小数 100 4 2 2" xfId="46246"/>
    <cellStyle name="小数 100 4 2 3" xfId="46247"/>
    <cellStyle name="小数 100 4 3" xfId="46248"/>
    <cellStyle name="小数 100 4 4" xfId="46249"/>
    <cellStyle name="小数 100 5" xfId="46250"/>
    <cellStyle name="小数 100 5 2" xfId="46251"/>
    <cellStyle name="小数 100 5 2 2" xfId="46252"/>
    <cellStyle name="小数 100 5 2 3" xfId="46253"/>
    <cellStyle name="小数 100 5 3" xfId="46254"/>
    <cellStyle name="小数 100 5 4" xfId="46255"/>
    <cellStyle name="小数 100 6" xfId="46256"/>
    <cellStyle name="小数 100 6 2" xfId="46257"/>
    <cellStyle name="小数 100 6 2 2" xfId="46258"/>
    <cellStyle name="小数 100 6 2 3" xfId="46259"/>
    <cellStyle name="小数 100 6 3" xfId="46260"/>
    <cellStyle name="小数 100 6 4" xfId="46261"/>
    <cellStyle name="小数 100 7" xfId="46262"/>
    <cellStyle name="小数 100 7 2" xfId="46263"/>
    <cellStyle name="小数 100 7 3" xfId="46264"/>
    <cellStyle name="小数 100 8" xfId="46265"/>
    <cellStyle name="小数 100 9" xfId="46266"/>
    <cellStyle name="小数 101" xfId="46267"/>
    <cellStyle name="小数 101 10" xfId="46268"/>
    <cellStyle name="小数 101 11" xfId="46269"/>
    <cellStyle name="小数 101 12" xfId="46270"/>
    <cellStyle name="小数 101 13" xfId="46271"/>
    <cellStyle name="小数 101 14" xfId="46272"/>
    <cellStyle name="小数 101 15" xfId="46273"/>
    <cellStyle name="小数 101 16" xfId="46274"/>
    <cellStyle name="小数 101 17" xfId="46275"/>
    <cellStyle name="小数 101 18" xfId="46276"/>
    <cellStyle name="小数 101 19" xfId="46277"/>
    <cellStyle name="小数 101 2" xfId="46278"/>
    <cellStyle name="小数 101 2 2" xfId="46279"/>
    <cellStyle name="小数 101 2 2 2" xfId="46280"/>
    <cellStyle name="小数 101 2 2 3" xfId="46281"/>
    <cellStyle name="小数 101 2 3" xfId="46282"/>
    <cellStyle name="小数 101 2 4" xfId="46283"/>
    <cellStyle name="小数 101 20" xfId="46284"/>
    <cellStyle name="小数 101 3" xfId="46285"/>
    <cellStyle name="小数 101 3 2" xfId="46286"/>
    <cellStyle name="小数 101 3 2 2" xfId="46287"/>
    <cellStyle name="小数 101 3 2 3" xfId="46288"/>
    <cellStyle name="小数 101 3 3" xfId="46289"/>
    <cellStyle name="小数 101 3 4" xfId="46290"/>
    <cellStyle name="小数 101 4" xfId="46291"/>
    <cellStyle name="小数 101 4 2" xfId="46292"/>
    <cellStyle name="小数 101 4 2 2" xfId="46293"/>
    <cellStyle name="小数 101 4 2 3" xfId="46294"/>
    <cellStyle name="小数 101 4 3" xfId="46295"/>
    <cellStyle name="小数 101 4 4" xfId="46296"/>
    <cellStyle name="小数 101 5" xfId="46297"/>
    <cellStyle name="小数 101 5 2" xfId="46298"/>
    <cellStyle name="小数 101 5 2 2" xfId="46299"/>
    <cellStyle name="小数 101 5 2 3" xfId="46300"/>
    <cellStyle name="小数 101 5 3" xfId="46301"/>
    <cellStyle name="小数 101 5 4" xfId="46302"/>
    <cellStyle name="小数 101 6" xfId="46303"/>
    <cellStyle name="小数 101 6 2" xfId="46304"/>
    <cellStyle name="小数 101 6 2 2" xfId="46305"/>
    <cellStyle name="小数 101 6 2 3" xfId="46306"/>
    <cellStyle name="小数 101 6 3" xfId="46307"/>
    <cellStyle name="小数 101 6 4" xfId="46308"/>
    <cellStyle name="小数 101 7" xfId="46309"/>
    <cellStyle name="小数 101 7 2" xfId="46310"/>
    <cellStyle name="小数 101 7 3" xfId="46311"/>
    <cellStyle name="小数 101 8" xfId="46312"/>
    <cellStyle name="小数 101 9" xfId="46313"/>
    <cellStyle name="小数 102" xfId="46314"/>
    <cellStyle name="小数 102 10" xfId="46315"/>
    <cellStyle name="小数 102 11" xfId="46316"/>
    <cellStyle name="小数 102 12" xfId="46317"/>
    <cellStyle name="小数 102 13" xfId="46318"/>
    <cellStyle name="小数 102 14" xfId="46319"/>
    <cellStyle name="小数 102 15" xfId="46320"/>
    <cellStyle name="小数 102 16" xfId="46321"/>
    <cellStyle name="小数 102 17" xfId="46322"/>
    <cellStyle name="小数 102 18" xfId="46323"/>
    <cellStyle name="小数 102 19" xfId="46324"/>
    <cellStyle name="小数 102 2" xfId="46325"/>
    <cellStyle name="小数 102 2 2" xfId="46326"/>
    <cellStyle name="小数 102 2 2 2" xfId="46327"/>
    <cellStyle name="小数 102 2 2 3" xfId="46328"/>
    <cellStyle name="小数 102 2 3" xfId="46329"/>
    <cellStyle name="小数 102 2 4" xfId="46330"/>
    <cellStyle name="小数 102 20" xfId="46331"/>
    <cellStyle name="小数 102 3" xfId="46332"/>
    <cellStyle name="小数 102 3 2" xfId="46333"/>
    <cellStyle name="小数 102 3 2 2" xfId="46334"/>
    <cellStyle name="小数 102 3 2 3" xfId="46335"/>
    <cellStyle name="小数 102 3 3" xfId="46336"/>
    <cellStyle name="小数 102 3 4" xfId="46337"/>
    <cellStyle name="小数 102 4" xfId="46338"/>
    <cellStyle name="小数 102 4 2" xfId="46339"/>
    <cellStyle name="小数 102 4 2 2" xfId="46340"/>
    <cellStyle name="小数 102 4 2 3" xfId="46341"/>
    <cellStyle name="小数 102 4 3" xfId="46342"/>
    <cellStyle name="小数 102 4 4" xfId="46343"/>
    <cellStyle name="小数 102 5" xfId="46344"/>
    <cellStyle name="小数 102 5 2" xfId="46345"/>
    <cellStyle name="小数 102 5 2 2" xfId="46346"/>
    <cellStyle name="小数 102 5 2 3" xfId="46347"/>
    <cellStyle name="小数 102 5 3" xfId="46348"/>
    <cellStyle name="小数 102 5 4" xfId="46349"/>
    <cellStyle name="小数 102 6" xfId="46350"/>
    <cellStyle name="小数 102 6 2" xfId="46351"/>
    <cellStyle name="小数 102 6 2 2" xfId="46352"/>
    <cellStyle name="小数 102 6 2 3" xfId="46353"/>
    <cellStyle name="小数 102 6 3" xfId="46354"/>
    <cellStyle name="小数 102 6 4" xfId="46355"/>
    <cellStyle name="小数 102 7" xfId="46356"/>
    <cellStyle name="小数 102 7 2" xfId="46357"/>
    <cellStyle name="小数 102 7 3" xfId="46358"/>
    <cellStyle name="小数 102 8" xfId="46359"/>
    <cellStyle name="小数 102 9" xfId="46360"/>
    <cellStyle name="小数 103" xfId="46361"/>
    <cellStyle name="小数 103 10" xfId="46362"/>
    <cellStyle name="小数 103 11" xfId="46363"/>
    <cellStyle name="小数 103 12" xfId="46364"/>
    <cellStyle name="小数 103 13" xfId="46365"/>
    <cellStyle name="小数 103 14" xfId="46366"/>
    <cellStyle name="小数 103 15" xfId="46367"/>
    <cellStyle name="小数 103 16" xfId="46368"/>
    <cellStyle name="小数 103 17" xfId="46369"/>
    <cellStyle name="小数 103 18" xfId="46370"/>
    <cellStyle name="小数 103 19" xfId="46371"/>
    <cellStyle name="小数 103 2" xfId="46372"/>
    <cellStyle name="小数 103 2 2" xfId="46373"/>
    <cellStyle name="小数 103 2 2 2" xfId="46374"/>
    <cellStyle name="小数 103 2 2 3" xfId="46375"/>
    <cellStyle name="小数 103 2 3" xfId="46376"/>
    <cellStyle name="小数 103 2 4" xfId="46377"/>
    <cellStyle name="小数 103 20" xfId="46378"/>
    <cellStyle name="小数 103 3" xfId="46379"/>
    <cellStyle name="小数 103 3 2" xfId="46380"/>
    <cellStyle name="小数 103 3 2 2" xfId="46381"/>
    <cellStyle name="小数 103 3 2 3" xfId="46382"/>
    <cellStyle name="小数 103 3 3" xfId="46383"/>
    <cellStyle name="小数 103 3 4" xfId="46384"/>
    <cellStyle name="小数 103 4" xfId="46385"/>
    <cellStyle name="小数 103 4 2" xfId="46386"/>
    <cellStyle name="小数 103 4 2 2" xfId="46387"/>
    <cellStyle name="小数 103 4 2 3" xfId="46388"/>
    <cellStyle name="小数 103 4 3" xfId="46389"/>
    <cellStyle name="小数 103 4 4" xfId="46390"/>
    <cellStyle name="小数 103 5" xfId="46391"/>
    <cellStyle name="小数 103 5 2" xfId="46392"/>
    <cellStyle name="小数 103 5 2 2" xfId="46393"/>
    <cellStyle name="小数 103 5 2 3" xfId="46394"/>
    <cellStyle name="小数 103 5 3" xfId="46395"/>
    <cellStyle name="小数 103 5 4" xfId="46396"/>
    <cellStyle name="小数 103 6" xfId="46397"/>
    <cellStyle name="小数 103 6 2" xfId="46398"/>
    <cellStyle name="小数 103 6 2 2" xfId="46399"/>
    <cellStyle name="小数 103 6 2 3" xfId="46400"/>
    <cellStyle name="小数 103 6 3" xfId="46401"/>
    <cellStyle name="小数 103 6 4" xfId="46402"/>
    <cellStyle name="小数 103 7" xfId="46403"/>
    <cellStyle name="小数 103 7 2" xfId="46404"/>
    <cellStyle name="小数 103 7 3" xfId="46405"/>
    <cellStyle name="小数 103 8" xfId="46406"/>
    <cellStyle name="小数 103 9" xfId="46407"/>
    <cellStyle name="小数 104" xfId="46408"/>
    <cellStyle name="小数 104 10" xfId="46409"/>
    <cellStyle name="小数 104 11" xfId="46410"/>
    <cellStyle name="小数 104 12" xfId="46411"/>
    <cellStyle name="小数 104 13" xfId="46412"/>
    <cellStyle name="小数 104 14" xfId="46413"/>
    <cellStyle name="小数 104 15" xfId="46414"/>
    <cellStyle name="小数 104 16" xfId="46415"/>
    <cellStyle name="小数 104 17" xfId="46416"/>
    <cellStyle name="小数 104 18" xfId="46417"/>
    <cellStyle name="小数 104 19" xfId="46418"/>
    <cellStyle name="小数 104 2" xfId="46419"/>
    <cellStyle name="小数 104 2 2" xfId="46420"/>
    <cellStyle name="小数 104 2 2 2" xfId="46421"/>
    <cellStyle name="小数 104 2 2 3" xfId="46422"/>
    <cellStyle name="小数 104 2 3" xfId="46423"/>
    <cellStyle name="小数 104 2 4" xfId="46424"/>
    <cellStyle name="小数 104 20" xfId="46425"/>
    <cellStyle name="小数 104 3" xfId="46426"/>
    <cellStyle name="小数 104 3 2" xfId="46427"/>
    <cellStyle name="小数 104 3 2 2" xfId="46428"/>
    <cellStyle name="小数 104 3 2 3" xfId="46429"/>
    <cellStyle name="小数 104 3 3" xfId="46430"/>
    <cellStyle name="小数 104 3 4" xfId="46431"/>
    <cellStyle name="小数 104 4" xfId="46432"/>
    <cellStyle name="小数 104 4 2" xfId="46433"/>
    <cellStyle name="小数 104 4 2 2" xfId="46434"/>
    <cellStyle name="小数 104 4 2 3" xfId="46435"/>
    <cellStyle name="小数 104 4 3" xfId="46436"/>
    <cellStyle name="小数 104 4 4" xfId="46437"/>
    <cellStyle name="小数 104 5" xfId="46438"/>
    <cellStyle name="小数 104 5 2" xfId="46439"/>
    <cellStyle name="小数 104 5 2 2" xfId="46440"/>
    <cellStyle name="小数 104 5 2 3" xfId="46441"/>
    <cellStyle name="小数 104 5 3" xfId="46442"/>
    <cellStyle name="小数 104 5 4" xfId="46443"/>
    <cellStyle name="小数 104 6" xfId="46444"/>
    <cellStyle name="小数 104 6 2" xfId="46445"/>
    <cellStyle name="小数 104 6 2 2" xfId="46446"/>
    <cellStyle name="小数 104 6 2 3" xfId="46447"/>
    <cellStyle name="小数 104 6 3" xfId="46448"/>
    <cellStyle name="小数 104 6 4" xfId="46449"/>
    <cellStyle name="小数 104 7" xfId="46450"/>
    <cellStyle name="小数 104 7 2" xfId="46451"/>
    <cellStyle name="小数 104 7 3" xfId="46452"/>
    <cellStyle name="小数 104 8" xfId="46453"/>
    <cellStyle name="小数 104 9" xfId="46454"/>
    <cellStyle name="小数 105" xfId="46455"/>
    <cellStyle name="小数 105 10" xfId="46456"/>
    <cellStyle name="小数 105 11" xfId="46457"/>
    <cellStyle name="小数 105 12" xfId="46458"/>
    <cellStyle name="小数 105 13" xfId="46459"/>
    <cellStyle name="小数 105 14" xfId="46460"/>
    <cellStyle name="小数 105 15" xfId="46461"/>
    <cellStyle name="小数 105 16" xfId="46462"/>
    <cellStyle name="小数 105 17" xfId="46463"/>
    <cellStyle name="小数 105 18" xfId="46464"/>
    <cellStyle name="小数 105 19" xfId="46465"/>
    <cellStyle name="小数 105 2" xfId="46466"/>
    <cellStyle name="小数 105 2 2" xfId="46467"/>
    <cellStyle name="小数 105 2 2 2" xfId="46468"/>
    <cellStyle name="小数 105 2 2 3" xfId="46469"/>
    <cellStyle name="小数 105 2 3" xfId="46470"/>
    <cellStyle name="小数 105 2 4" xfId="46471"/>
    <cellStyle name="小数 105 20" xfId="46472"/>
    <cellStyle name="小数 105 3" xfId="46473"/>
    <cellStyle name="小数 105 3 2" xfId="46474"/>
    <cellStyle name="小数 105 3 2 2" xfId="46475"/>
    <cellStyle name="小数 105 3 2 3" xfId="46476"/>
    <cellStyle name="小数 105 3 3" xfId="46477"/>
    <cellStyle name="小数 105 3 4" xfId="46478"/>
    <cellStyle name="小数 105 4" xfId="46479"/>
    <cellStyle name="小数 105 4 2" xfId="46480"/>
    <cellStyle name="小数 105 4 2 2" xfId="46481"/>
    <cellStyle name="小数 105 4 2 3" xfId="46482"/>
    <cellStyle name="小数 105 4 3" xfId="46483"/>
    <cellStyle name="小数 105 4 4" xfId="46484"/>
    <cellStyle name="小数 105 5" xfId="46485"/>
    <cellStyle name="小数 105 5 2" xfId="46486"/>
    <cellStyle name="小数 105 5 2 2" xfId="46487"/>
    <cellStyle name="小数 105 5 2 3" xfId="46488"/>
    <cellStyle name="小数 105 5 3" xfId="46489"/>
    <cellStyle name="小数 105 5 4" xfId="46490"/>
    <cellStyle name="小数 105 6" xfId="46491"/>
    <cellStyle name="小数 105 6 2" xfId="46492"/>
    <cellStyle name="小数 105 6 2 2" xfId="46493"/>
    <cellStyle name="小数 105 6 2 3" xfId="46494"/>
    <cellStyle name="小数 105 6 3" xfId="46495"/>
    <cellStyle name="小数 105 6 4" xfId="46496"/>
    <cellStyle name="小数 105 7" xfId="46497"/>
    <cellStyle name="小数 105 7 2" xfId="46498"/>
    <cellStyle name="小数 105 7 3" xfId="46499"/>
    <cellStyle name="小数 105 8" xfId="46500"/>
    <cellStyle name="小数 105 9" xfId="46501"/>
    <cellStyle name="小数 106" xfId="46502"/>
    <cellStyle name="小数 106 10" xfId="46503"/>
    <cellStyle name="小数 106 11" xfId="46504"/>
    <cellStyle name="小数 106 12" xfId="46505"/>
    <cellStyle name="小数 106 13" xfId="46506"/>
    <cellStyle name="小数 106 14" xfId="46507"/>
    <cellStyle name="小数 106 15" xfId="46508"/>
    <cellStyle name="小数 106 16" xfId="46509"/>
    <cellStyle name="小数 106 17" xfId="46510"/>
    <cellStyle name="小数 106 18" xfId="46511"/>
    <cellStyle name="小数 106 19" xfId="46512"/>
    <cellStyle name="小数 106 2" xfId="46513"/>
    <cellStyle name="小数 106 2 2" xfId="46514"/>
    <cellStyle name="小数 106 2 2 2" xfId="46515"/>
    <cellStyle name="小数 106 2 2 3" xfId="46516"/>
    <cellStyle name="小数 106 2 3" xfId="46517"/>
    <cellStyle name="小数 106 2 4" xfId="46518"/>
    <cellStyle name="小数 106 20" xfId="46519"/>
    <cellStyle name="小数 106 3" xfId="46520"/>
    <cellStyle name="小数 106 3 2" xfId="46521"/>
    <cellStyle name="小数 106 3 2 2" xfId="46522"/>
    <cellStyle name="小数 106 3 2 3" xfId="46523"/>
    <cellStyle name="小数 106 3 3" xfId="46524"/>
    <cellStyle name="小数 106 3 4" xfId="46525"/>
    <cellStyle name="小数 106 4" xfId="46526"/>
    <cellStyle name="小数 106 4 2" xfId="46527"/>
    <cellStyle name="小数 106 4 2 2" xfId="46528"/>
    <cellStyle name="小数 106 4 2 3" xfId="46529"/>
    <cellStyle name="小数 106 4 3" xfId="46530"/>
    <cellStyle name="小数 106 4 4" xfId="46531"/>
    <cellStyle name="小数 106 5" xfId="46532"/>
    <cellStyle name="小数 106 5 2" xfId="46533"/>
    <cellStyle name="小数 106 5 2 2" xfId="46534"/>
    <cellStyle name="小数 106 5 2 3" xfId="46535"/>
    <cellStyle name="小数 106 5 3" xfId="46536"/>
    <cellStyle name="小数 106 5 4" xfId="46537"/>
    <cellStyle name="小数 106 6" xfId="46538"/>
    <cellStyle name="小数 106 6 2" xfId="46539"/>
    <cellStyle name="小数 106 6 2 2" xfId="46540"/>
    <cellStyle name="小数 106 6 2 3" xfId="46541"/>
    <cellStyle name="小数 106 6 3" xfId="46542"/>
    <cellStyle name="小数 106 6 4" xfId="46543"/>
    <cellStyle name="小数 106 7" xfId="46544"/>
    <cellStyle name="小数 106 7 2" xfId="46545"/>
    <cellStyle name="小数 106 7 3" xfId="46546"/>
    <cellStyle name="小数 106 8" xfId="46547"/>
    <cellStyle name="小数 106 9" xfId="46548"/>
    <cellStyle name="小数 107" xfId="46549"/>
    <cellStyle name="小数 107 10" xfId="46550"/>
    <cellStyle name="小数 107 11" xfId="46551"/>
    <cellStyle name="小数 107 12" xfId="46552"/>
    <cellStyle name="小数 107 13" xfId="46553"/>
    <cellStyle name="小数 107 14" xfId="46554"/>
    <cellStyle name="小数 107 15" xfId="46555"/>
    <cellStyle name="小数 107 16" xfId="46556"/>
    <cellStyle name="小数 107 17" xfId="46557"/>
    <cellStyle name="小数 107 18" xfId="46558"/>
    <cellStyle name="小数 107 19" xfId="46559"/>
    <cellStyle name="小数 107 2" xfId="46560"/>
    <cellStyle name="小数 107 2 2" xfId="46561"/>
    <cellStyle name="小数 107 2 2 2" xfId="46562"/>
    <cellStyle name="小数 107 2 2 3" xfId="46563"/>
    <cellStyle name="小数 107 2 3" xfId="46564"/>
    <cellStyle name="小数 107 2 4" xfId="46565"/>
    <cellStyle name="小数 107 20" xfId="46566"/>
    <cellStyle name="小数 107 3" xfId="46567"/>
    <cellStyle name="小数 107 3 2" xfId="46568"/>
    <cellStyle name="小数 107 3 2 2" xfId="46569"/>
    <cellStyle name="小数 107 3 2 3" xfId="46570"/>
    <cellStyle name="小数 107 3 3" xfId="46571"/>
    <cellStyle name="小数 107 3 4" xfId="46572"/>
    <cellStyle name="小数 107 4" xfId="46573"/>
    <cellStyle name="小数 107 4 2" xfId="46574"/>
    <cellStyle name="小数 107 4 2 2" xfId="46575"/>
    <cellStyle name="小数 107 4 2 3" xfId="46576"/>
    <cellStyle name="小数 107 4 3" xfId="46577"/>
    <cellStyle name="小数 107 4 4" xfId="46578"/>
    <cellStyle name="小数 107 5" xfId="46579"/>
    <cellStyle name="小数 107 5 2" xfId="46580"/>
    <cellStyle name="小数 107 5 2 2" xfId="46581"/>
    <cellStyle name="小数 107 5 2 3" xfId="46582"/>
    <cellStyle name="小数 107 5 3" xfId="46583"/>
    <cellStyle name="小数 107 5 4" xfId="46584"/>
    <cellStyle name="小数 107 6" xfId="46585"/>
    <cellStyle name="小数 107 6 2" xfId="46586"/>
    <cellStyle name="小数 107 6 2 2" xfId="46587"/>
    <cellStyle name="小数 107 6 2 3" xfId="46588"/>
    <cellStyle name="小数 107 6 3" xfId="46589"/>
    <cellStyle name="小数 107 6 4" xfId="46590"/>
    <cellStyle name="小数 107 7" xfId="46591"/>
    <cellStyle name="小数 107 7 2" xfId="46592"/>
    <cellStyle name="小数 107 7 3" xfId="46593"/>
    <cellStyle name="小数 107 8" xfId="46594"/>
    <cellStyle name="小数 107 9" xfId="46595"/>
    <cellStyle name="小数 108" xfId="46596"/>
    <cellStyle name="小数 108 10" xfId="46597"/>
    <cellStyle name="小数 108 11" xfId="46598"/>
    <cellStyle name="小数 108 12" xfId="46599"/>
    <cellStyle name="小数 108 13" xfId="46600"/>
    <cellStyle name="小数 108 14" xfId="46601"/>
    <cellStyle name="小数 108 15" xfId="46602"/>
    <cellStyle name="小数 108 16" xfId="46603"/>
    <cellStyle name="小数 108 17" xfId="46604"/>
    <cellStyle name="小数 108 18" xfId="46605"/>
    <cellStyle name="小数 108 19" xfId="46606"/>
    <cellStyle name="小数 108 2" xfId="46607"/>
    <cellStyle name="小数 108 2 2" xfId="46608"/>
    <cellStyle name="小数 108 2 2 2" xfId="46609"/>
    <cellStyle name="小数 108 2 2 3" xfId="46610"/>
    <cellStyle name="小数 108 2 3" xfId="46611"/>
    <cellStyle name="小数 108 2 4" xfId="46612"/>
    <cellStyle name="小数 108 20" xfId="46613"/>
    <cellStyle name="小数 108 3" xfId="46614"/>
    <cellStyle name="小数 108 3 2" xfId="46615"/>
    <cellStyle name="小数 108 3 2 2" xfId="46616"/>
    <cellStyle name="小数 108 3 2 3" xfId="46617"/>
    <cellStyle name="小数 108 3 3" xfId="46618"/>
    <cellStyle name="小数 108 3 4" xfId="46619"/>
    <cellStyle name="小数 108 4" xfId="46620"/>
    <cellStyle name="小数 108 4 2" xfId="46621"/>
    <cellStyle name="小数 108 4 2 2" xfId="46622"/>
    <cellStyle name="小数 108 4 2 3" xfId="46623"/>
    <cellStyle name="小数 108 4 3" xfId="46624"/>
    <cellStyle name="小数 108 4 4" xfId="46625"/>
    <cellStyle name="小数 108 5" xfId="46626"/>
    <cellStyle name="小数 108 5 2" xfId="46627"/>
    <cellStyle name="小数 108 5 2 2" xfId="46628"/>
    <cellStyle name="小数 108 5 2 3" xfId="46629"/>
    <cellStyle name="小数 108 5 3" xfId="46630"/>
    <cellStyle name="小数 108 5 4" xfId="46631"/>
    <cellStyle name="小数 108 6" xfId="46632"/>
    <cellStyle name="小数 108 6 2" xfId="46633"/>
    <cellStyle name="小数 108 6 2 2" xfId="46634"/>
    <cellStyle name="小数 108 6 2 3" xfId="46635"/>
    <cellStyle name="小数 108 6 3" xfId="46636"/>
    <cellStyle name="小数 108 6 4" xfId="46637"/>
    <cellStyle name="小数 108 7" xfId="46638"/>
    <cellStyle name="小数 108 7 2" xfId="46639"/>
    <cellStyle name="小数 108 7 3" xfId="46640"/>
    <cellStyle name="小数 108 8" xfId="46641"/>
    <cellStyle name="小数 108 9" xfId="46642"/>
    <cellStyle name="小数 109" xfId="46643"/>
    <cellStyle name="小数 109 10" xfId="46644"/>
    <cellStyle name="小数 109 11" xfId="46645"/>
    <cellStyle name="小数 109 12" xfId="46646"/>
    <cellStyle name="小数 109 13" xfId="46647"/>
    <cellStyle name="小数 109 14" xfId="46648"/>
    <cellStyle name="小数 109 15" xfId="46649"/>
    <cellStyle name="小数 109 16" xfId="46650"/>
    <cellStyle name="小数 109 17" xfId="46651"/>
    <cellStyle name="小数 109 18" xfId="46652"/>
    <cellStyle name="小数 109 19" xfId="46653"/>
    <cellStyle name="小数 109 2" xfId="46654"/>
    <cellStyle name="小数 109 2 2" xfId="46655"/>
    <cellStyle name="小数 109 2 2 2" xfId="46656"/>
    <cellStyle name="小数 109 2 2 3" xfId="46657"/>
    <cellStyle name="小数 109 2 3" xfId="46658"/>
    <cellStyle name="小数 109 2 4" xfId="46659"/>
    <cellStyle name="小数 109 20" xfId="46660"/>
    <cellStyle name="小数 109 3" xfId="46661"/>
    <cellStyle name="小数 109 3 2" xfId="46662"/>
    <cellStyle name="小数 109 3 2 2" xfId="46663"/>
    <cellStyle name="小数 109 3 2 3" xfId="46664"/>
    <cellStyle name="小数 109 3 3" xfId="46665"/>
    <cellStyle name="小数 109 3 4" xfId="46666"/>
    <cellStyle name="小数 109 4" xfId="46667"/>
    <cellStyle name="小数 109 4 2" xfId="46668"/>
    <cellStyle name="小数 109 4 2 2" xfId="46669"/>
    <cellStyle name="小数 109 4 2 3" xfId="46670"/>
    <cellStyle name="小数 109 4 3" xfId="46671"/>
    <cellStyle name="小数 109 4 4" xfId="46672"/>
    <cellStyle name="小数 109 5" xfId="46673"/>
    <cellStyle name="小数 109 5 2" xfId="46674"/>
    <cellStyle name="小数 109 5 2 2" xfId="46675"/>
    <cellStyle name="小数 109 5 2 3" xfId="46676"/>
    <cellStyle name="小数 109 5 3" xfId="46677"/>
    <cellStyle name="小数 109 5 4" xfId="46678"/>
    <cellStyle name="小数 109 6" xfId="46679"/>
    <cellStyle name="小数 109 6 2" xfId="46680"/>
    <cellStyle name="小数 109 6 2 2" xfId="46681"/>
    <cellStyle name="小数 109 6 2 3" xfId="46682"/>
    <cellStyle name="小数 109 6 3" xfId="46683"/>
    <cellStyle name="小数 109 6 4" xfId="46684"/>
    <cellStyle name="小数 109 7" xfId="46685"/>
    <cellStyle name="小数 109 7 2" xfId="46686"/>
    <cellStyle name="小数 109 7 3" xfId="46687"/>
    <cellStyle name="小数 109 8" xfId="46688"/>
    <cellStyle name="小数 109 9" xfId="46689"/>
    <cellStyle name="小数 11" xfId="46690"/>
    <cellStyle name="小数 11 10" xfId="46691"/>
    <cellStyle name="小数 11 11" xfId="46692"/>
    <cellStyle name="小数 11 12" xfId="46693"/>
    <cellStyle name="小数 11 13" xfId="46694"/>
    <cellStyle name="小数 11 14" xfId="46695"/>
    <cellStyle name="小数 11 15" xfId="46696"/>
    <cellStyle name="小数 11 16" xfId="46697"/>
    <cellStyle name="小数 11 17" xfId="46698"/>
    <cellStyle name="小数 11 18" xfId="46699"/>
    <cellStyle name="小数 11 19" xfId="46700"/>
    <cellStyle name="小数 11 2" xfId="46701"/>
    <cellStyle name="小数 11 2 2" xfId="46702"/>
    <cellStyle name="小数 11 2 2 2" xfId="46703"/>
    <cellStyle name="小数 11 2 2 3" xfId="46704"/>
    <cellStyle name="小数 11 2 3" xfId="46705"/>
    <cellStyle name="小数 11 2 4" xfId="46706"/>
    <cellStyle name="小数 11 20" xfId="46707"/>
    <cellStyle name="小数 11 3" xfId="46708"/>
    <cellStyle name="小数 11 3 2" xfId="46709"/>
    <cellStyle name="小数 11 3 2 2" xfId="46710"/>
    <cellStyle name="小数 11 3 2 3" xfId="46711"/>
    <cellStyle name="小数 11 3 3" xfId="46712"/>
    <cellStyle name="小数 11 3 4" xfId="46713"/>
    <cellStyle name="小数 11 4" xfId="46714"/>
    <cellStyle name="小数 11 4 2" xfId="46715"/>
    <cellStyle name="小数 11 4 2 2" xfId="46716"/>
    <cellStyle name="小数 11 4 2 3" xfId="46717"/>
    <cellStyle name="小数 11 4 3" xfId="46718"/>
    <cellStyle name="小数 11 4 4" xfId="46719"/>
    <cellStyle name="小数 11 5" xfId="46720"/>
    <cellStyle name="小数 11 5 2" xfId="46721"/>
    <cellStyle name="小数 11 5 2 2" xfId="46722"/>
    <cellStyle name="小数 11 5 2 3" xfId="46723"/>
    <cellStyle name="小数 11 5 3" xfId="46724"/>
    <cellStyle name="小数 11 5 4" xfId="46725"/>
    <cellStyle name="小数 11 6" xfId="46726"/>
    <cellStyle name="小数 11 6 2" xfId="46727"/>
    <cellStyle name="小数 11 6 2 2" xfId="46728"/>
    <cellStyle name="小数 11 6 2 3" xfId="46729"/>
    <cellStyle name="小数 11 6 3" xfId="46730"/>
    <cellStyle name="小数 11 6 4" xfId="46731"/>
    <cellStyle name="小数 11 7" xfId="46732"/>
    <cellStyle name="小数 11 7 2" xfId="46733"/>
    <cellStyle name="小数 11 7 3" xfId="46734"/>
    <cellStyle name="小数 11 8" xfId="46735"/>
    <cellStyle name="小数 11 9" xfId="46736"/>
    <cellStyle name="小数 110" xfId="46737"/>
    <cellStyle name="小数 110 10" xfId="46738"/>
    <cellStyle name="小数 110 11" xfId="46739"/>
    <cellStyle name="小数 110 12" xfId="46740"/>
    <cellStyle name="小数 110 13" xfId="46741"/>
    <cellStyle name="小数 110 14" xfId="46742"/>
    <cellStyle name="小数 110 15" xfId="46743"/>
    <cellStyle name="小数 110 16" xfId="46744"/>
    <cellStyle name="小数 110 17" xfId="46745"/>
    <cellStyle name="小数 110 18" xfId="46746"/>
    <cellStyle name="小数 110 19" xfId="46747"/>
    <cellStyle name="小数 110 2" xfId="46748"/>
    <cellStyle name="小数 110 2 2" xfId="46749"/>
    <cellStyle name="小数 110 2 2 2" xfId="46750"/>
    <cellStyle name="小数 110 2 2 3" xfId="46751"/>
    <cellStyle name="小数 110 2 3" xfId="46752"/>
    <cellStyle name="小数 110 2 4" xfId="46753"/>
    <cellStyle name="小数 110 20" xfId="46754"/>
    <cellStyle name="小数 110 3" xfId="46755"/>
    <cellStyle name="小数 110 3 2" xfId="46756"/>
    <cellStyle name="小数 110 3 2 2" xfId="46757"/>
    <cellStyle name="小数 110 3 2 3" xfId="46758"/>
    <cellStyle name="小数 110 3 3" xfId="46759"/>
    <cellStyle name="小数 110 3 4" xfId="46760"/>
    <cellStyle name="小数 110 4" xfId="46761"/>
    <cellStyle name="小数 110 4 2" xfId="46762"/>
    <cellStyle name="小数 110 4 2 2" xfId="46763"/>
    <cellStyle name="小数 110 4 2 3" xfId="46764"/>
    <cellStyle name="小数 110 4 3" xfId="46765"/>
    <cellStyle name="小数 110 4 4" xfId="46766"/>
    <cellStyle name="小数 110 5" xfId="46767"/>
    <cellStyle name="小数 110 5 2" xfId="46768"/>
    <cellStyle name="小数 110 5 2 2" xfId="46769"/>
    <cellStyle name="小数 110 5 2 3" xfId="46770"/>
    <cellStyle name="小数 110 5 3" xfId="46771"/>
    <cellStyle name="小数 110 5 4" xfId="46772"/>
    <cellStyle name="小数 110 6" xfId="46773"/>
    <cellStyle name="小数 110 6 2" xfId="46774"/>
    <cellStyle name="小数 110 6 2 2" xfId="46775"/>
    <cellStyle name="小数 110 6 2 3" xfId="46776"/>
    <cellStyle name="小数 110 6 3" xfId="46777"/>
    <cellStyle name="小数 110 6 4" xfId="46778"/>
    <cellStyle name="小数 110 7" xfId="46779"/>
    <cellStyle name="小数 110 7 2" xfId="46780"/>
    <cellStyle name="小数 110 7 3" xfId="46781"/>
    <cellStyle name="小数 110 8" xfId="46782"/>
    <cellStyle name="小数 110 9" xfId="46783"/>
    <cellStyle name="小数 111" xfId="46784"/>
    <cellStyle name="小数 111 10" xfId="46785"/>
    <cellStyle name="小数 111 11" xfId="46786"/>
    <cellStyle name="小数 111 12" xfId="46787"/>
    <cellStyle name="小数 111 13" xfId="46788"/>
    <cellStyle name="小数 111 14" xfId="46789"/>
    <cellStyle name="小数 111 15" xfId="46790"/>
    <cellStyle name="小数 111 16" xfId="46791"/>
    <cellStyle name="小数 111 17" xfId="46792"/>
    <cellStyle name="小数 111 18" xfId="46793"/>
    <cellStyle name="小数 111 19" xfId="46794"/>
    <cellStyle name="小数 111 2" xfId="46795"/>
    <cellStyle name="小数 111 2 2" xfId="46796"/>
    <cellStyle name="小数 111 2 2 2" xfId="46797"/>
    <cellStyle name="小数 111 2 2 3" xfId="46798"/>
    <cellStyle name="小数 111 2 3" xfId="46799"/>
    <cellStyle name="小数 111 2 4" xfId="46800"/>
    <cellStyle name="小数 111 20" xfId="46801"/>
    <cellStyle name="小数 111 3" xfId="46802"/>
    <cellStyle name="小数 111 3 2" xfId="46803"/>
    <cellStyle name="小数 111 3 2 2" xfId="46804"/>
    <cellStyle name="小数 111 3 2 3" xfId="46805"/>
    <cellStyle name="小数 111 3 3" xfId="46806"/>
    <cellStyle name="小数 111 3 4" xfId="46807"/>
    <cellStyle name="小数 111 4" xfId="46808"/>
    <cellStyle name="小数 111 4 2" xfId="46809"/>
    <cellStyle name="小数 111 4 2 2" xfId="46810"/>
    <cellStyle name="小数 111 4 2 3" xfId="46811"/>
    <cellStyle name="小数 111 4 3" xfId="46812"/>
    <cellStyle name="小数 111 4 4" xfId="46813"/>
    <cellStyle name="小数 111 5" xfId="46814"/>
    <cellStyle name="小数 111 5 2" xfId="46815"/>
    <cellStyle name="小数 111 5 2 2" xfId="46816"/>
    <cellStyle name="小数 111 5 2 3" xfId="46817"/>
    <cellStyle name="小数 111 5 3" xfId="46818"/>
    <cellStyle name="小数 111 5 4" xfId="46819"/>
    <cellStyle name="小数 111 6" xfId="46820"/>
    <cellStyle name="小数 111 6 2" xfId="46821"/>
    <cellStyle name="小数 111 6 2 2" xfId="46822"/>
    <cellStyle name="小数 111 6 2 3" xfId="46823"/>
    <cellStyle name="小数 111 6 3" xfId="46824"/>
    <cellStyle name="小数 111 6 4" xfId="46825"/>
    <cellStyle name="小数 111 7" xfId="46826"/>
    <cellStyle name="小数 111 7 2" xfId="46827"/>
    <cellStyle name="小数 111 7 3" xfId="46828"/>
    <cellStyle name="小数 111 8" xfId="46829"/>
    <cellStyle name="小数 111 9" xfId="46830"/>
    <cellStyle name="小数 112" xfId="46831"/>
    <cellStyle name="小数 112 10" xfId="46832"/>
    <cellStyle name="小数 112 11" xfId="46833"/>
    <cellStyle name="小数 112 12" xfId="46834"/>
    <cellStyle name="小数 112 13" xfId="46835"/>
    <cellStyle name="小数 112 14" xfId="46836"/>
    <cellStyle name="小数 112 15" xfId="46837"/>
    <cellStyle name="小数 112 16" xfId="46838"/>
    <cellStyle name="小数 112 17" xfId="46839"/>
    <cellStyle name="小数 112 18" xfId="46840"/>
    <cellStyle name="小数 112 19" xfId="46841"/>
    <cellStyle name="小数 112 2" xfId="46842"/>
    <cellStyle name="小数 112 2 2" xfId="46843"/>
    <cellStyle name="小数 112 2 2 2" xfId="46844"/>
    <cellStyle name="小数 112 2 2 3" xfId="46845"/>
    <cellStyle name="小数 112 2 3" xfId="46846"/>
    <cellStyle name="小数 112 2 4" xfId="46847"/>
    <cellStyle name="小数 112 20" xfId="46848"/>
    <cellStyle name="小数 112 3" xfId="46849"/>
    <cellStyle name="小数 112 3 2" xfId="46850"/>
    <cellStyle name="小数 112 3 2 2" xfId="46851"/>
    <cellStyle name="小数 112 3 2 3" xfId="46852"/>
    <cellStyle name="小数 112 3 3" xfId="46853"/>
    <cellStyle name="小数 112 3 4" xfId="46854"/>
    <cellStyle name="小数 112 4" xfId="46855"/>
    <cellStyle name="小数 112 4 2" xfId="46856"/>
    <cellStyle name="小数 112 4 2 2" xfId="46857"/>
    <cellStyle name="小数 112 4 2 3" xfId="46858"/>
    <cellStyle name="小数 112 4 3" xfId="46859"/>
    <cellStyle name="小数 112 4 4" xfId="46860"/>
    <cellStyle name="小数 112 5" xfId="46861"/>
    <cellStyle name="小数 112 5 2" xfId="46862"/>
    <cellStyle name="小数 112 5 2 2" xfId="46863"/>
    <cellStyle name="小数 112 5 2 3" xfId="46864"/>
    <cellStyle name="小数 112 5 3" xfId="46865"/>
    <cellStyle name="小数 112 5 4" xfId="46866"/>
    <cellStyle name="小数 112 6" xfId="46867"/>
    <cellStyle name="小数 112 6 2" xfId="46868"/>
    <cellStyle name="小数 112 6 2 2" xfId="46869"/>
    <cellStyle name="小数 112 6 2 3" xfId="46870"/>
    <cellStyle name="小数 112 6 3" xfId="46871"/>
    <cellStyle name="小数 112 6 4" xfId="46872"/>
    <cellStyle name="小数 112 7" xfId="46873"/>
    <cellStyle name="小数 112 7 2" xfId="46874"/>
    <cellStyle name="小数 112 7 3" xfId="46875"/>
    <cellStyle name="小数 112 8" xfId="46876"/>
    <cellStyle name="小数 112 9" xfId="46877"/>
    <cellStyle name="小数 113" xfId="46878"/>
    <cellStyle name="小数 113 10" xfId="46879"/>
    <cellStyle name="小数 113 11" xfId="46880"/>
    <cellStyle name="小数 113 12" xfId="46881"/>
    <cellStyle name="小数 113 13" xfId="46882"/>
    <cellStyle name="小数 113 14" xfId="46883"/>
    <cellStyle name="小数 113 15" xfId="46884"/>
    <cellStyle name="小数 113 16" xfId="46885"/>
    <cellStyle name="小数 113 17" xfId="46886"/>
    <cellStyle name="小数 113 18" xfId="46887"/>
    <cellStyle name="小数 113 19" xfId="46888"/>
    <cellStyle name="小数 113 2" xfId="46889"/>
    <cellStyle name="小数 113 2 2" xfId="46890"/>
    <cellStyle name="小数 113 2 2 2" xfId="46891"/>
    <cellStyle name="小数 113 2 2 3" xfId="46892"/>
    <cellStyle name="小数 113 2 3" xfId="46893"/>
    <cellStyle name="小数 113 2 4" xfId="46894"/>
    <cellStyle name="小数 113 20" xfId="46895"/>
    <cellStyle name="小数 113 3" xfId="46896"/>
    <cellStyle name="小数 113 3 2" xfId="46897"/>
    <cellStyle name="小数 113 3 2 2" xfId="46898"/>
    <cellStyle name="小数 113 3 2 3" xfId="46899"/>
    <cellStyle name="小数 113 3 3" xfId="46900"/>
    <cellStyle name="小数 113 3 4" xfId="46901"/>
    <cellStyle name="小数 113 4" xfId="46902"/>
    <cellStyle name="小数 113 4 2" xfId="46903"/>
    <cellStyle name="小数 113 4 2 2" xfId="46904"/>
    <cellStyle name="小数 113 4 2 3" xfId="46905"/>
    <cellStyle name="小数 113 4 3" xfId="46906"/>
    <cellStyle name="小数 113 4 4" xfId="46907"/>
    <cellStyle name="小数 113 5" xfId="46908"/>
    <cellStyle name="小数 113 5 2" xfId="46909"/>
    <cellStyle name="小数 113 5 2 2" xfId="46910"/>
    <cellStyle name="小数 113 5 2 3" xfId="46911"/>
    <cellStyle name="小数 113 5 3" xfId="46912"/>
    <cellStyle name="小数 113 5 4" xfId="46913"/>
    <cellStyle name="小数 113 6" xfId="46914"/>
    <cellStyle name="小数 113 6 2" xfId="46915"/>
    <cellStyle name="小数 113 6 2 2" xfId="46916"/>
    <cellStyle name="小数 113 6 2 3" xfId="46917"/>
    <cellStyle name="小数 113 6 3" xfId="46918"/>
    <cellStyle name="小数 113 6 4" xfId="46919"/>
    <cellStyle name="小数 113 7" xfId="46920"/>
    <cellStyle name="小数 113 7 2" xfId="46921"/>
    <cellStyle name="小数 113 7 3" xfId="46922"/>
    <cellStyle name="小数 113 8" xfId="46923"/>
    <cellStyle name="小数 113 9" xfId="46924"/>
    <cellStyle name="小数 114" xfId="46925"/>
    <cellStyle name="小数 114 10" xfId="46926"/>
    <cellStyle name="小数 114 11" xfId="46927"/>
    <cellStyle name="小数 114 12" xfId="46928"/>
    <cellStyle name="小数 114 13" xfId="46929"/>
    <cellStyle name="小数 114 14" xfId="46930"/>
    <cellStyle name="小数 114 15" xfId="46931"/>
    <cellStyle name="小数 114 16" xfId="46932"/>
    <cellStyle name="小数 114 17" xfId="46933"/>
    <cellStyle name="小数 114 18" xfId="46934"/>
    <cellStyle name="小数 114 19" xfId="46935"/>
    <cellStyle name="小数 114 2" xfId="46936"/>
    <cellStyle name="小数 114 2 2" xfId="46937"/>
    <cellStyle name="小数 114 2 2 2" xfId="46938"/>
    <cellStyle name="小数 114 2 2 3" xfId="46939"/>
    <cellStyle name="小数 114 2 3" xfId="46940"/>
    <cellStyle name="小数 114 2 4" xfId="46941"/>
    <cellStyle name="小数 114 20" xfId="46942"/>
    <cellStyle name="小数 114 3" xfId="46943"/>
    <cellStyle name="小数 114 3 2" xfId="46944"/>
    <cellStyle name="小数 114 3 2 2" xfId="46945"/>
    <cellStyle name="小数 114 3 2 3" xfId="46946"/>
    <cellStyle name="小数 114 3 3" xfId="46947"/>
    <cellStyle name="小数 114 3 4" xfId="46948"/>
    <cellStyle name="小数 114 4" xfId="46949"/>
    <cellStyle name="小数 114 4 2" xfId="46950"/>
    <cellStyle name="小数 114 4 2 2" xfId="46951"/>
    <cellStyle name="小数 114 4 2 3" xfId="46952"/>
    <cellStyle name="小数 114 4 3" xfId="46953"/>
    <cellStyle name="小数 114 4 4" xfId="46954"/>
    <cellStyle name="小数 114 5" xfId="46955"/>
    <cellStyle name="小数 114 5 2" xfId="46956"/>
    <cellStyle name="小数 114 5 2 2" xfId="46957"/>
    <cellStyle name="小数 114 5 2 3" xfId="46958"/>
    <cellStyle name="小数 114 5 3" xfId="46959"/>
    <cellStyle name="小数 114 5 4" xfId="46960"/>
    <cellStyle name="小数 114 6" xfId="46961"/>
    <cellStyle name="小数 114 6 2" xfId="46962"/>
    <cellStyle name="小数 114 6 2 2" xfId="46963"/>
    <cellStyle name="小数 114 6 2 3" xfId="46964"/>
    <cellStyle name="小数 114 6 3" xfId="46965"/>
    <cellStyle name="小数 114 6 4" xfId="46966"/>
    <cellStyle name="小数 114 7" xfId="46967"/>
    <cellStyle name="小数 114 7 2" xfId="46968"/>
    <cellStyle name="小数 114 7 3" xfId="46969"/>
    <cellStyle name="小数 114 8" xfId="46970"/>
    <cellStyle name="小数 114 9" xfId="46971"/>
    <cellStyle name="小数 115" xfId="46972"/>
    <cellStyle name="小数 115 2" xfId="46973"/>
    <cellStyle name="小数 115 2 2" xfId="46974"/>
    <cellStyle name="小数 115 2 3" xfId="46975"/>
    <cellStyle name="小数 115 3" xfId="46976"/>
    <cellStyle name="小数 115 4" xfId="46977"/>
    <cellStyle name="小数 116" xfId="46978"/>
    <cellStyle name="小数 116 2" xfId="46979"/>
    <cellStyle name="小数 116 2 2" xfId="46980"/>
    <cellStyle name="小数 116 2 3" xfId="46981"/>
    <cellStyle name="小数 116 3" xfId="46982"/>
    <cellStyle name="小数 116 4" xfId="46983"/>
    <cellStyle name="小数 117" xfId="46984"/>
    <cellStyle name="小数 117 2" xfId="46985"/>
    <cellStyle name="小数 117 2 2" xfId="46986"/>
    <cellStyle name="小数 117 2 3" xfId="46987"/>
    <cellStyle name="小数 117 3" xfId="46988"/>
    <cellStyle name="小数 117 4" xfId="46989"/>
    <cellStyle name="小数 118" xfId="46990"/>
    <cellStyle name="小数 118 2" xfId="46991"/>
    <cellStyle name="小数 118 2 2" xfId="46992"/>
    <cellStyle name="小数 118 2 3" xfId="46993"/>
    <cellStyle name="小数 118 3" xfId="46994"/>
    <cellStyle name="小数 118 4" xfId="46995"/>
    <cellStyle name="小数 119" xfId="46996"/>
    <cellStyle name="小数 119 2" xfId="46997"/>
    <cellStyle name="小数 119 2 2" xfId="46998"/>
    <cellStyle name="小数 119 2 3" xfId="46999"/>
    <cellStyle name="小数 119 3" xfId="47000"/>
    <cellStyle name="小数 119 4" xfId="47001"/>
    <cellStyle name="小数 12" xfId="47002"/>
    <cellStyle name="小数 12 10" xfId="47003"/>
    <cellStyle name="小数 12 11" xfId="47004"/>
    <cellStyle name="小数 12 12" xfId="47005"/>
    <cellStyle name="小数 12 13" xfId="47006"/>
    <cellStyle name="小数 12 14" xfId="47007"/>
    <cellStyle name="小数 12 15" xfId="47008"/>
    <cellStyle name="小数 12 16" xfId="47009"/>
    <cellStyle name="小数 12 17" xfId="47010"/>
    <cellStyle name="小数 12 18" xfId="47011"/>
    <cellStyle name="小数 12 19" xfId="47012"/>
    <cellStyle name="小数 12 2" xfId="47013"/>
    <cellStyle name="小数 12 2 2" xfId="47014"/>
    <cellStyle name="小数 12 2 2 2" xfId="47015"/>
    <cellStyle name="小数 12 2 2 3" xfId="47016"/>
    <cellStyle name="小数 12 2 3" xfId="47017"/>
    <cellStyle name="小数 12 2 4" xfId="47018"/>
    <cellStyle name="小数 12 20" xfId="47019"/>
    <cellStyle name="小数 12 3" xfId="47020"/>
    <cellStyle name="小数 12 3 2" xfId="47021"/>
    <cellStyle name="小数 12 3 2 2" xfId="47022"/>
    <cellStyle name="小数 12 3 2 3" xfId="47023"/>
    <cellStyle name="小数 12 3 3" xfId="47024"/>
    <cellStyle name="小数 12 3 4" xfId="47025"/>
    <cellStyle name="小数 12 4" xfId="47026"/>
    <cellStyle name="小数 12 4 2" xfId="47027"/>
    <cellStyle name="小数 12 4 2 2" xfId="47028"/>
    <cellStyle name="小数 12 4 2 3" xfId="47029"/>
    <cellStyle name="小数 12 4 3" xfId="47030"/>
    <cellStyle name="小数 12 4 4" xfId="47031"/>
    <cellStyle name="小数 12 5" xfId="47032"/>
    <cellStyle name="小数 12 5 2" xfId="47033"/>
    <cellStyle name="小数 12 5 2 2" xfId="47034"/>
    <cellStyle name="小数 12 5 2 3" xfId="47035"/>
    <cellStyle name="小数 12 5 3" xfId="47036"/>
    <cellStyle name="小数 12 5 4" xfId="47037"/>
    <cellStyle name="小数 12 6" xfId="47038"/>
    <cellStyle name="小数 12 6 2" xfId="47039"/>
    <cellStyle name="小数 12 6 2 2" xfId="47040"/>
    <cellStyle name="小数 12 6 2 3" xfId="47041"/>
    <cellStyle name="小数 12 6 3" xfId="47042"/>
    <cellStyle name="小数 12 6 4" xfId="47043"/>
    <cellStyle name="小数 12 7" xfId="47044"/>
    <cellStyle name="小数 12 7 2" xfId="47045"/>
    <cellStyle name="小数 12 7 3" xfId="47046"/>
    <cellStyle name="小数 12 8" xfId="47047"/>
    <cellStyle name="小数 12 9" xfId="47048"/>
    <cellStyle name="小数 120" xfId="47049"/>
    <cellStyle name="小数 120 2" xfId="47050"/>
    <cellStyle name="小数 120 3" xfId="47051"/>
    <cellStyle name="小数 121" xfId="47052"/>
    <cellStyle name="小数 122" xfId="47053"/>
    <cellStyle name="小数 123" xfId="47054"/>
    <cellStyle name="小数 124" xfId="47055"/>
    <cellStyle name="小数 125" xfId="47056"/>
    <cellStyle name="小数 126" xfId="47057"/>
    <cellStyle name="小数 127" xfId="47058"/>
    <cellStyle name="小数 128" xfId="47059"/>
    <cellStyle name="小数 129" xfId="47060"/>
    <cellStyle name="小数 13" xfId="47061"/>
    <cellStyle name="小数 13 10" xfId="47062"/>
    <cellStyle name="小数 13 11" xfId="47063"/>
    <cellStyle name="小数 13 12" xfId="47064"/>
    <cellStyle name="小数 13 13" xfId="47065"/>
    <cellStyle name="小数 13 14" xfId="47066"/>
    <cellStyle name="小数 13 15" xfId="47067"/>
    <cellStyle name="小数 13 16" xfId="47068"/>
    <cellStyle name="小数 13 17" xfId="47069"/>
    <cellStyle name="小数 13 18" xfId="47070"/>
    <cellStyle name="小数 13 19" xfId="47071"/>
    <cellStyle name="小数 13 2" xfId="47072"/>
    <cellStyle name="小数 13 2 2" xfId="47073"/>
    <cellStyle name="小数 13 2 2 2" xfId="47074"/>
    <cellStyle name="小数 13 2 2 3" xfId="47075"/>
    <cellStyle name="小数 13 2 3" xfId="47076"/>
    <cellStyle name="小数 13 2 4" xfId="47077"/>
    <cellStyle name="小数 13 20" xfId="47078"/>
    <cellStyle name="小数 13 3" xfId="47079"/>
    <cellStyle name="小数 13 3 2" xfId="47080"/>
    <cellStyle name="小数 13 3 2 2" xfId="47081"/>
    <cellStyle name="小数 13 3 2 3" xfId="47082"/>
    <cellStyle name="小数 13 3 3" xfId="47083"/>
    <cellStyle name="小数 13 3 4" xfId="47084"/>
    <cellStyle name="小数 13 4" xfId="47085"/>
    <cellStyle name="小数 13 4 2" xfId="47086"/>
    <cellStyle name="小数 13 4 2 2" xfId="47087"/>
    <cellStyle name="小数 13 4 2 3" xfId="47088"/>
    <cellStyle name="小数 13 4 3" xfId="47089"/>
    <cellStyle name="小数 13 4 4" xfId="47090"/>
    <cellStyle name="小数 13 5" xfId="47091"/>
    <cellStyle name="小数 13 5 2" xfId="47092"/>
    <cellStyle name="小数 13 5 2 2" xfId="47093"/>
    <cellStyle name="小数 13 5 2 3" xfId="47094"/>
    <cellStyle name="小数 13 5 3" xfId="47095"/>
    <cellStyle name="小数 13 5 4" xfId="47096"/>
    <cellStyle name="小数 13 6" xfId="47097"/>
    <cellStyle name="小数 13 6 2" xfId="47098"/>
    <cellStyle name="小数 13 6 2 2" xfId="47099"/>
    <cellStyle name="小数 13 6 2 3" xfId="47100"/>
    <cellStyle name="小数 13 6 3" xfId="47101"/>
    <cellStyle name="小数 13 6 4" xfId="47102"/>
    <cellStyle name="小数 13 7" xfId="47103"/>
    <cellStyle name="小数 13 7 2" xfId="47104"/>
    <cellStyle name="小数 13 7 3" xfId="47105"/>
    <cellStyle name="小数 13 8" xfId="47106"/>
    <cellStyle name="小数 13 9" xfId="47107"/>
    <cellStyle name="小数 130" xfId="47108"/>
    <cellStyle name="小数 131" xfId="47109"/>
    <cellStyle name="小数 132" xfId="47110"/>
    <cellStyle name="小数 133" xfId="47111"/>
    <cellStyle name="小数 14" xfId="47112"/>
    <cellStyle name="小数 14 10" xfId="47113"/>
    <cellStyle name="小数 14 11" xfId="47114"/>
    <cellStyle name="小数 14 12" xfId="47115"/>
    <cellStyle name="小数 14 13" xfId="47116"/>
    <cellStyle name="小数 14 14" xfId="47117"/>
    <cellStyle name="小数 14 15" xfId="47118"/>
    <cellStyle name="小数 14 16" xfId="47119"/>
    <cellStyle name="小数 14 17" xfId="47120"/>
    <cellStyle name="小数 14 18" xfId="47121"/>
    <cellStyle name="小数 14 19" xfId="47122"/>
    <cellStyle name="小数 14 2" xfId="47123"/>
    <cellStyle name="小数 14 2 2" xfId="47124"/>
    <cellStyle name="小数 14 2 2 2" xfId="47125"/>
    <cellStyle name="小数 14 2 2 3" xfId="47126"/>
    <cellStyle name="小数 14 2 3" xfId="47127"/>
    <cellStyle name="小数 14 2 4" xfId="47128"/>
    <cellStyle name="小数 14 20" xfId="47129"/>
    <cellStyle name="小数 14 3" xfId="47130"/>
    <cellStyle name="小数 14 3 2" xfId="47131"/>
    <cellStyle name="小数 14 3 2 2" xfId="47132"/>
    <cellStyle name="小数 14 3 2 3" xfId="47133"/>
    <cellStyle name="小数 14 3 3" xfId="47134"/>
    <cellStyle name="小数 14 3 4" xfId="47135"/>
    <cellStyle name="小数 14 4" xfId="47136"/>
    <cellStyle name="小数 14 4 2" xfId="47137"/>
    <cellStyle name="小数 14 4 2 2" xfId="47138"/>
    <cellStyle name="小数 14 4 2 3" xfId="47139"/>
    <cellStyle name="小数 14 4 3" xfId="47140"/>
    <cellStyle name="小数 14 4 4" xfId="47141"/>
    <cellStyle name="小数 14 5" xfId="47142"/>
    <cellStyle name="小数 14 5 2" xfId="47143"/>
    <cellStyle name="小数 14 5 2 2" xfId="47144"/>
    <cellStyle name="小数 14 5 2 3" xfId="47145"/>
    <cellStyle name="小数 14 5 3" xfId="47146"/>
    <cellStyle name="小数 14 5 4" xfId="47147"/>
    <cellStyle name="小数 14 6" xfId="47148"/>
    <cellStyle name="小数 14 6 2" xfId="47149"/>
    <cellStyle name="小数 14 6 2 2" xfId="47150"/>
    <cellStyle name="小数 14 6 2 3" xfId="47151"/>
    <cellStyle name="小数 14 6 3" xfId="47152"/>
    <cellStyle name="小数 14 6 4" xfId="47153"/>
    <cellStyle name="小数 14 7" xfId="47154"/>
    <cellStyle name="小数 14 7 2" xfId="47155"/>
    <cellStyle name="小数 14 7 3" xfId="47156"/>
    <cellStyle name="小数 14 8" xfId="47157"/>
    <cellStyle name="小数 14 9" xfId="47158"/>
    <cellStyle name="小数 15" xfId="47159"/>
    <cellStyle name="小数 15 10" xfId="47160"/>
    <cellStyle name="小数 15 11" xfId="47161"/>
    <cellStyle name="小数 15 12" xfId="47162"/>
    <cellStyle name="小数 15 13" xfId="47163"/>
    <cellStyle name="小数 15 14" xfId="47164"/>
    <cellStyle name="小数 15 15" xfId="47165"/>
    <cellStyle name="小数 15 16" xfId="47166"/>
    <cellStyle name="小数 15 17" xfId="47167"/>
    <cellStyle name="小数 15 18" xfId="47168"/>
    <cellStyle name="小数 15 19" xfId="47169"/>
    <cellStyle name="小数 15 2" xfId="47170"/>
    <cellStyle name="小数 15 2 2" xfId="47171"/>
    <cellStyle name="小数 15 2 2 2" xfId="47172"/>
    <cellStyle name="小数 15 2 2 3" xfId="47173"/>
    <cellStyle name="小数 15 2 3" xfId="47174"/>
    <cellStyle name="小数 15 2 4" xfId="47175"/>
    <cellStyle name="小数 15 20" xfId="47176"/>
    <cellStyle name="小数 15 3" xfId="47177"/>
    <cellStyle name="小数 15 3 2" xfId="47178"/>
    <cellStyle name="小数 15 3 2 2" xfId="47179"/>
    <cellStyle name="小数 15 3 2 3" xfId="47180"/>
    <cellStyle name="小数 15 3 3" xfId="47181"/>
    <cellStyle name="小数 15 3 4" xfId="47182"/>
    <cellStyle name="小数 15 4" xfId="47183"/>
    <cellStyle name="小数 15 4 2" xfId="47184"/>
    <cellStyle name="小数 15 4 2 2" xfId="47185"/>
    <cellStyle name="小数 15 4 2 3" xfId="47186"/>
    <cellStyle name="小数 15 4 3" xfId="47187"/>
    <cellStyle name="小数 15 4 4" xfId="47188"/>
    <cellStyle name="小数 15 5" xfId="47189"/>
    <cellStyle name="小数 15 5 2" xfId="47190"/>
    <cellStyle name="小数 15 5 2 2" xfId="47191"/>
    <cellStyle name="小数 15 5 2 3" xfId="47192"/>
    <cellStyle name="小数 15 5 3" xfId="47193"/>
    <cellStyle name="小数 15 5 4" xfId="47194"/>
    <cellStyle name="小数 15 6" xfId="47195"/>
    <cellStyle name="小数 15 6 2" xfId="47196"/>
    <cellStyle name="小数 15 6 2 2" xfId="47197"/>
    <cellStyle name="小数 15 6 2 3" xfId="47198"/>
    <cellStyle name="小数 15 6 3" xfId="47199"/>
    <cellStyle name="小数 15 6 4" xfId="47200"/>
    <cellStyle name="小数 15 7" xfId="47201"/>
    <cellStyle name="小数 15 7 2" xfId="47202"/>
    <cellStyle name="小数 15 7 3" xfId="47203"/>
    <cellStyle name="小数 15 8" xfId="47204"/>
    <cellStyle name="小数 15 9" xfId="47205"/>
    <cellStyle name="小数 16" xfId="47206"/>
    <cellStyle name="小数 16 10" xfId="47207"/>
    <cellStyle name="小数 16 11" xfId="47208"/>
    <cellStyle name="小数 16 12" xfId="47209"/>
    <cellStyle name="小数 16 13" xfId="47210"/>
    <cellStyle name="小数 16 14" xfId="47211"/>
    <cellStyle name="小数 16 15" xfId="47212"/>
    <cellStyle name="小数 16 16" xfId="47213"/>
    <cellStyle name="小数 16 17" xfId="47214"/>
    <cellStyle name="小数 16 18" xfId="47215"/>
    <cellStyle name="小数 16 19" xfId="47216"/>
    <cellStyle name="小数 16 2" xfId="47217"/>
    <cellStyle name="小数 16 2 2" xfId="47218"/>
    <cellStyle name="小数 16 2 2 2" xfId="47219"/>
    <cellStyle name="小数 16 2 2 3" xfId="47220"/>
    <cellStyle name="小数 16 2 3" xfId="47221"/>
    <cellStyle name="小数 16 2 4" xfId="47222"/>
    <cellStyle name="小数 16 20" xfId="47223"/>
    <cellStyle name="小数 16 3" xfId="47224"/>
    <cellStyle name="小数 16 3 2" xfId="47225"/>
    <cellStyle name="小数 16 3 2 2" xfId="47226"/>
    <cellStyle name="小数 16 3 2 3" xfId="47227"/>
    <cellStyle name="小数 16 3 3" xfId="47228"/>
    <cellStyle name="小数 16 3 4" xfId="47229"/>
    <cellStyle name="小数 16 4" xfId="47230"/>
    <cellStyle name="小数 16 4 2" xfId="47231"/>
    <cellStyle name="小数 16 4 2 2" xfId="47232"/>
    <cellStyle name="小数 16 4 2 3" xfId="47233"/>
    <cellStyle name="小数 16 4 3" xfId="47234"/>
    <cellStyle name="小数 16 4 4" xfId="47235"/>
    <cellStyle name="小数 16 5" xfId="47236"/>
    <cellStyle name="小数 16 5 2" xfId="47237"/>
    <cellStyle name="小数 16 5 2 2" xfId="47238"/>
    <cellStyle name="小数 16 5 2 3" xfId="47239"/>
    <cellStyle name="小数 16 5 3" xfId="47240"/>
    <cellStyle name="小数 16 5 4" xfId="47241"/>
    <cellStyle name="小数 16 6" xfId="47242"/>
    <cellStyle name="小数 16 6 2" xfId="47243"/>
    <cellStyle name="小数 16 6 2 2" xfId="47244"/>
    <cellStyle name="小数 16 6 2 3" xfId="47245"/>
    <cellStyle name="小数 16 6 3" xfId="47246"/>
    <cellStyle name="小数 16 6 4" xfId="47247"/>
    <cellStyle name="小数 16 7" xfId="47248"/>
    <cellStyle name="小数 16 7 2" xfId="47249"/>
    <cellStyle name="小数 16 7 3" xfId="47250"/>
    <cellStyle name="小数 16 8" xfId="47251"/>
    <cellStyle name="小数 16 9" xfId="47252"/>
    <cellStyle name="小数 17" xfId="47253"/>
    <cellStyle name="小数 17 10" xfId="47254"/>
    <cellStyle name="小数 17 11" xfId="47255"/>
    <cellStyle name="小数 17 12" xfId="47256"/>
    <cellStyle name="小数 17 13" xfId="47257"/>
    <cellStyle name="小数 17 14" xfId="47258"/>
    <cellStyle name="小数 17 15" xfId="47259"/>
    <cellStyle name="小数 17 16" xfId="47260"/>
    <cellStyle name="小数 17 17" xfId="47261"/>
    <cellStyle name="小数 17 18" xfId="47262"/>
    <cellStyle name="小数 17 19" xfId="47263"/>
    <cellStyle name="小数 17 2" xfId="47264"/>
    <cellStyle name="小数 17 2 2" xfId="47265"/>
    <cellStyle name="小数 17 2 2 2" xfId="47266"/>
    <cellStyle name="小数 17 2 2 3" xfId="47267"/>
    <cellStyle name="小数 17 2 3" xfId="47268"/>
    <cellStyle name="小数 17 2 4" xfId="47269"/>
    <cellStyle name="小数 17 20" xfId="47270"/>
    <cellStyle name="小数 17 3" xfId="47271"/>
    <cellStyle name="小数 17 3 2" xfId="47272"/>
    <cellStyle name="小数 17 3 2 2" xfId="47273"/>
    <cellStyle name="小数 17 3 2 3" xfId="47274"/>
    <cellStyle name="小数 17 3 3" xfId="47275"/>
    <cellStyle name="小数 17 3 4" xfId="47276"/>
    <cellStyle name="小数 17 4" xfId="47277"/>
    <cellStyle name="小数 17 4 2" xfId="47278"/>
    <cellStyle name="小数 17 4 2 2" xfId="47279"/>
    <cellStyle name="小数 17 4 2 3" xfId="47280"/>
    <cellStyle name="小数 17 4 3" xfId="47281"/>
    <cellStyle name="小数 17 4 4" xfId="47282"/>
    <cellStyle name="小数 17 5" xfId="47283"/>
    <cellStyle name="小数 17 5 2" xfId="47284"/>
    <cellStyle name="小数 17 5 2 2" xfId="47285"/>
    <cellStyle name="小数 17 5 2 3" xfId="47286"/>
    <cellStyle name="小数 17 5 3" xfId="47287"/>
    <cellStyle name="小数 17 5 4" xfId="47288"/>
    <cellStyle name="小数 17 6" xfId="47289"/>
    <cellStyle name="小数 17 6 2" xfId="47290"/>
    <cellStyle name="小数 17 6 2 2" xfId="47291"/>
    <cellStyle name="小数 17 6 2 3" xfId="47292"/>
    <cellStyle name="小数 17 6 3" xfId="47293"/>
    <cellStyle name="小数 17 6 4" xfId="47294"/>
    <cellStyle name="小数 17 7" xfId="47295"/>
    <cellStyle name="小数 17 7 2" xfId="47296"/>
    <cellStyle name="小数 17 7 3" xfId="47297"/>
    <cellStyle name="小数 17 8" xfId="47298"/>
    <cellStyle name="小数 17 9" xfId="47299"/>
    <cellStyle name="小数 18" xfId="47300"/>
    <cellStyle name="小数 18 10" xfId="47301"/>
    <cellStyle name="小数 18 11" xfId="47302"/>
    <cellStyle name="小数 18 12" xfId="47303"/>
    <cellStyle name="小数 18 13" xfId="47304"/>
    <cellStyle name="小数 18 14" xfId="47305"/>
    <cellStyle name="小数 18 15" xfId="47306"/>
    <cellStyle name="小数 18 16" xfId="47307"/>
    <cellStyle name="小数 18 17" xfId="47308"/>
    <cellStyle name="小数 18 18" xfId="47309"/>
    <cellStyle name="小数 18 19" xfId="47310"/>
    <cellStyle name="小数 18 2" xfId="47311"/>
    <cellStyle name="小数 18 2 2" xfId="47312"/>
    <cellStyle name="小数 18 2 2 2" xfId="47313"/>
    <cellStyle name="小数 18 2 2 3" xfId="47314"/>
    <cellStyle name="小数 18 2 3" xfId="47315"/>
    <cellStyle name="小数 18 2 4" xfId="47316"/>
    <cellStyle name="小数 18 20" xfId="47317"/>
    <cellStyle name="小数 18 3" xfId="47318"/>
    <cellStyle name="小数 18 3 2" xfId="47319"/>
    <cellStyle name="小数 18 3 2 2" xfId="47320"/>
    <cellStyle name="小数 18 3 2 3" xfId="47321"/>
    <cellStyle name="小数 18 3 3" xfId="47322"/>
    <cellStyle name="小数 18 3 4" xfId="47323"/>
    <cellStyle name="小数 18 4" xfId="47324"/>
    <cellStyle name="小数 18 4 2" xfId="47325"/>
    <cellStyle name="小数 18 4 2 2" xfId="47326"/>
    <cellStyle name="小数 18 4 2 3" xfId="47327"/>
    <cellStyle name="小数 18 4 3" xfId="47328"/>
    <cellStyle name="小数 18 4 4" xfId="47329"/>
    <cellStyle name="小数 18 5" xfId="47330"/>
    <cellStyle name="小数 18 5 2" xfId="47331"/>
    <cellStyle name="小数 18 5 2 2" xfId="47332"/>
    <cellStyle name="小数 18 5 2 3" xfId="47333"/>
    <cellStyle name="小数 18 5 3" xfId="47334"/>
    <cellStyle name="小数 18 5 4" xfId="47335"/>
    <cellStyle name="小数 18 6" xfId="47336"/>
    <cellStyle name="小数 18 6 2" xfId="47337"/>
    <cellStyle name="小数 18 6 2 2" xfId="47338"/>
    <cellStyle name="小数 18 6 2 3" xfId="47339"/>
    <cellStyle name="小数 18 6 3" xfId="47340"/>
    <cellStyle name="小数 18 6 4" xfId="47341"/>
    <cellStyle name="小数 18 7" xfId="47342"/>
    <cellStyle name="小数 18 7 2" xfId="47343"/>
    <cellStyle name="小数 18 7 3" xfId="47344"/>
    <cellStyle name="小数 18 8" xfId="47345"/>
    <cellStyle name="小数 18 9" xfId="47346"/>
    <cellStyle name="小数 19" xfId="47347"/>
    <cellStyle name="小数 19 10" xfId="47348"/>
    <cellStyle name="小数 19 11" xfId="47349"/>
    <cellStyle name="小数 19 12" xfId="47350"/>
    <cellStyle name="小数 19 13" xfId="47351"/>
    <cellStyle name="小数 19 14" xfId="47352"/>
    <cellStyle name="小数 19 15" xfId="47353"/>
    <cellStyle name="小数 19 16" xfId="47354"/>
    <cellStyle name="小数 19 17" xfId="47355"/>
    <cellStyle name="小数 19 18" xfId="47356"/>
    <cellStyle name="小数 19 19" xfId="47357"/>
    <cellStyle name="小数 19 2" xfId="47358"/>
    <cellStyle name="小数 19 2 2" xfId="47359"/>
    <cellStyle name="小数 19 2 2 2" xfId="47360"/>
    <cellStyle name="小数 19 2 2 3" xfId="47361"/>
    <cellStyle name="小数 19 2 3" xfId="47362"/>
    <cellStyle name="小数 19 2 4" xfId="47363"/>
    <cellStyle name="小数 19 20" xfId="47364"/>
    <cellStyle name="小数 19 3" xfId="47365"/>
    <cellStyle name="小数 19 3 2" xfId="47366"/>
    <cellStyle name="小数 19 3 2 2" xfId="47367"/>
    <cellStyle name="小数 19 3 2 3" xfId="47368"/>
    <cellStyle name="小数 19 3 3" xfId="47369"/>
    <cellStyle name="小数 19 3 4" xfId="47370"/>
    <cellStyle name="小数 19 4" xfId="47371"/>
    <cellStyle name="小数 19 4 2" xfId="47372"/>
    <cellStyle name="小数 19 4 2 2" xfId="47373"/>
    <cellStyle name="小数 19 4 2 3" xfId="47374"/>
    <cellStyle name="小数 19 4 3" xfId="47375"/>
    <cellStyle name="小数 19 4 4" xfId="47376"/>
    <cellStyle name="小数 19 5" xfId="47377"/>
    <cellStyle name="小数 19 5 2" xfId="47378"/>
    <cellStyle name="小数 19 5 2 2" xfId="47379"/>
    <cellStyle name="小数 19 5 2 3" xfId="47380"/>
    <cellStyle name="小数 19 5 3" xfId="47381"/>
    <cellStyle name="小数 19 5 4" xfId="47382"/>
    <cellStyle name="小数 19 6" xfId="47383"/>
    <cellStyle name="小数 19 6 2" xfId="47384"/>
    <cellStyle name="小数 19 6 2 2" xfId="47385"/>
    <cellStyle name="小数 19 6 2 3" xfId="47386"/>
    <cellStyle name="小数 19 6 3" xfId="47387"/>
    <cellStyle name="小数 19 6 4" xfId="47388"/>
    <cellStyle name="小数 19 7" xfId="47389"/>
    <cellStyle name="小数 19 7 2" xfId="47390"/>
    <cellStyle name="小数 19 7 3" xfId="47391"/>
    <cellStyle name="小数 19 8" xfId="47392"/>
    <cellStyle name="小数 19 9" xfId="47393"/>
    <cellStyle name="小数 2" xfId="47394"/>
    <cellStyle name="小数 2 10" xfId="47395"/>
    <cellStyle name="小数 2 11" xfId="47396"/>
    <cellStyle name="小数 2 12" xfId="47397"/>
    <cellStyle name="小数 2 13" xfId="47398"/>
    <cellStyle name="小数 2 14" xfId="47399"/>
    <cellStyle name="小数 2 15" xfId="47400"/>
    <cellStyle name="小数 2 16" xfId="47401"/>
    <cellStyle name="小数 2 17" xfId="47402"/>
    <cellStyle name="小数 2 18" xfId="47403"/>
    <cellStyle name="小数 2 19" xfId="47404"/>
    <cellStyle name="小数 2 2" xfId="47405"/>
    <cellStyle name="小数 2 2 2" xfId="47406"/>
    <cellStyle name="小数 2 2 2 2" xfId="47407"/>
    <cellStyle name="小数 2 2 2 3" xfId="47408"/>
    <cellStyle name="小数 2 2 3" xfId="47409"/>
    <cellStyle name="小数 2 2 4" xfId="47410"/>
    <cellStyle name="小数 2 20" xfId="47411"/>
    <cellStyle name="小数 2 3" xfId="47412"/>
    <cellStyle name="小数 2 3 2" xfId="47413"/>
    <cellStyle name="小数 2 3 2 2" xfId="47414"/>
    <cellStyle name="小数 2 3 2 3" xfId="47415"/>
    <cellStyle name="小数 2 3 3" xfId="47416"/>
    <cellStyle name="小数 2 3 4" xfId="47417"/>
    <cellStyle name="小数 2 4" xfId="47418"/>
    <cellStyle name="小数 2 4 2" xfId="47419"/>
    <cellStyle name="小数 2 4 2 2" xfId="47420"/>
    <cellStyle name="小数 2 4 2 3" xfId="47421"/>
    <cellStyle name="小数 2 4 3" xfId="47422"/>
    <cellStyle name="小数 2 4 4" xfId="47423"/>
    <cellStyle name="小数 2 5" xfId="47424"/>
    <cellStyle name="小数 2 5 2" xfId="47425"/>
    <cellStyle name="小数 2 5 2 2" xfId="47426"/>
    <cellStyle name="小数 2 5 2 3" xfId="47427"/>
    <cellStyle name="小数 2 5 3" xfId="47428"/>
    <cellStyle name="小数 2 5 4" xfId="47429"/>
    <cellStyle name="小数 2 6" xfId="47430"/>
    <cellStyle name="小数 2 6 2" xfId="47431"/>
    <cellStyle name="小数 2 6 2 2" xfId="47432"/>
    <cellStyle name="小数 2 6 2 3" xfId="47433"/>
    <cellStyle name="小数 2 6 3" xfId="47434"/>
    <cellStyle name="小数 2 6 4" xfId="47435"/>
    <cellStyle name="小数 2 7" xfId="47436"/>
    <cellStyle name="小数 2 7 2" xfId="47437"/>
    <cellStyle name="小数 2 7 3" xfId="47438"/>
    <cellStyle name="小数 2 8" xfId="47439"/>
    <cellStyle name="小数 2 9" xfId="47440"/>
    <cellStyle name="小数 20" xfId="47441"/>
    <cellStyle name="小数 20 10" xfId="47442"/>
    <cellStyle name="小数 20 11" xfId="47443"/>
    <cellStyle name="小数 20 12" xfId="47444"/>
    <cellStyle name="小数 20 13" xfId="47445"/>
    <cellStyle name="小数 20 14" xfId="47446"/>
    <cellStyle name="小数 20 15" xfId="47447"/>
    <cellStyle name="小数 20 16" xfId="47448"/>
    <cellStyle name="小数 20 17" xfId="47449"/>
    <cellStyle name="小数 20 18" xfId="47450"/>
    <cellStyle name="小数 20 19" xfId="47451"/>
    <cellStyle name="小数 20 2" xfId="47452"/>
    <cellStyle name="小数 20 2 2" xfId="47453"/>
    <cellStyle name="小数 20 2 2 2" xfId="47454"/>
    <cellStyle name="小数 20 2 2 3" xfId="47455"/>
    <cellStyle name="小数 20 2 3" xfId="47456"/>
    <cellStyle name="小数 20 2 4" xfId="47457"/>
    <cellStyle name="小数 20 20" xfId="47458"/>
    <cellStyle name="小数 20 3" xfId="47459"/>
    <cellStyle name="小数 20 3 2" xfId="47460"/>
    <cellStyle name="小数 20 3 2 2" xfId="47461"/>
    <cellStyle name="小数 20 3 2 3" xfId="47462"/>
    <cellStyle name="小数 20 3 3" xfId="47463"/>
    <cellStyle name="小数 20 3 4" xfId="47464"/>
    <cellStyle name="小数 20 4" xfId="47465"/>
    <cellStyle name="小数 20 4 2" xfId="47466"/>
    <cellStyle name="小数 20 4 2 2" xfId="47467"/>
    <cellStyle name="小数 20 4 2 3" xfId="47468"/>
    <cellStyle name="小数 20 4 3" xfId="47469"/>
    <cellStyle name="小数 20 4 4" xfId="47470"/>
    <cellStyle name="小数 20 5" xfId="47471"/>
    <cellStyle name="小数 20 5 2" xfId="47472"/>
    <cellStyle name="小数 20 5 2 2" xfId="47473"/>
    <cellStyle name="小数 20 5 2 3" xfId="47474"/>
    <cellStyle name="小数 20 5 3" xfId="47475"/>
    <cellStyle name="小数 20 5 4" xfId="47476"/>
    <cellStyle name="小数 20 6" xfId="47477"/>
    <cellStyle name="小数 20 6 2" xfId="47478"/>
    <cellStyle name="小数 20 6 2 2" xfId="47479"/>
    <cellStyle name="小数 20 6 2 3" xfId="47480"/>
    <cellStyle name="小数 20 6 3" xfId="47481"/>
    <cellStyle name="小数 20 6 4" xfId="47482"/>
    <cellStyle name="小数 20 7" xfId="47483"/>
    <cellStyle name="小数 20 7 2" xfId="47484"/>
    <cellStyle name="小数 20 7 3" xfId="47485"/>
    <cellStyle name="小数 20 8" xfId="47486"/>
    <cellStyle name="小数 20 9" xfId="47487"/>
    <cellStyle name="小数 21" xfId="47488"/>
    <cellStyle name="小数 21 10" xfId="47489"/>
    <cellStyle name="小数 21 11" xfId="47490"/>
    <cellStyle name="小数 21 12" xfId="47491"/>
    <cellStyle name="小数 21 13" xfId="47492"/>
    <cellStyle name="小数 21 14" xfId="47493"/>
    <cellStyle name="小数 21 15" xfId="47494"/>
    <cellStyle name="小数 21 16" xfId="47495"/>
    <cellStyle name="小数 21 17" xfId="47496"/>
    <cellStyle name="小数 21 18" xfId="47497"/>
    <cellStyle name="小数 21 19" xfId="47498"/>
    <cellStyle name="小数 21 2" xfId="47499"/>
    <cellStyle name="小数 21 2 2" xfId="47500"/>
    <cellStyle name="小数 21 2 2 2" xfId="47501"/>
    <cellStyle name="小数 21 2 2 3" xfId="47502"/>
    <cellStyle name="小数 21 2 3" xfId="47503"/>
    <cellStyle name="小数 21 2 4" xfId="47504"/>
    <cellStyle name="小数 21 20" xfId="47505"/>
    <cellStyle name="小数 21 3" xfId="47506"/>
    <cellStyle name="小数 21 3 2" xfId="47507"/>
    <cellStyle name="小数 21 3 2 2" xfId="47508"/>
    <cellStyle name="小数 21 3 2 3" xfId="47509"/>
    <cellStyle name="小数 21 3 3" xfId="47510"/>
    <cellStyle name="小数 21 3 4" xfId="47511"/>
    <cellStyle name="小数 21 4" xfId="47512"/>
    <cellStyle name="小数 21 4 2" xfId="47513"/>
    <cellStyle name="小数 21 4 2 2" xfId="47514"/>
    <cellStyle name="小数 21 4 2 3" xfId="47515"/>
    <cellStyle name="小数 21 4 3" xfId="47516"/>
    <cellStyle name="小数 21 4 4" xfId="47517"/>
    <cellStyle name="小数 21 5" xfId="47518"/>
    <cellStyle name="小数 21 5 2" xfId="47519"/>
    <cellStyle name="小数 21 5 2 2" xfId="47520"/>
    <cellStyle name="小数 21 5 2 3" xfId="47521"/>
    <cellStyle name="小数 21 5 3" xfId="47522"/>
    <cellStyle name="小数 21 5 4" xfId="47523"/>
    <cellStyle name="小数 21 6" xfId="47524"/>
    <cellStyle name="小数 21 6 2" xfId="47525"/>
    <cellStyle name="小数 21 6 2 2" xfId="47526"/>
    <cellStyle name="小数 21 6 2 3" xfId="47527"/>
    <cellStyle name="小数 21 6 3" xfId="47528"/>
    <cellStyle name="小数 21 6 4" xfId="47529"/>
    <cellStyle name="小数 21 7" xfId="47530"/>
    <cellStyle name="小数 21 7 2" xfId="47531"/>
    <cellStyle name="小数 21 7 3" xfId="47532"/>
    <cellStyle name="小数 21 8" xfId="47533"/>
    <cellStyle name="小数 21 9" xfId="47534"/>
    <cellStyle name="小数 22" xfId="47535"/>
    <cellStyle name="小数 22 10" xfId="47536"/>
    <cellStyle name="小数 22 11" xfId="47537"/>
    <cellStyle name="小数 22 12" xfId="47538"/>
    <cellStyle name="小数 22 13" xfId="47539"/>
    <cellStyle name="小数 22 14" xfId="47540"/>
    <cellStyle name="小数 22 15" xfId="47541"/>
    <cellStyle name="小数 22 16" xfId="47542"/>
    <cellStyle name="小数 22 17" xfId="47543"/>
    <cellStyle name="小数 22 18" xfId="47544"/>
    <cellStyle name="小数 22 19" xfId="47545"/>
    <cellStyle name="小数 22 2" xfId="47546"/>
    <cellStyle name="小数 22 2 2" xfId="47547"/>
    <cellStyle name="小数 22 2 2 2" xfId="47548"/>
    <cellStyle name="小数 22 2 2 3" xfId="47549"/>
    <cellStyle name="小数 22 2 3" xfId="47550"/>
    <cellStyle name="小数 22 2 4" xfId="47551"/>
    <cellStyle name="小数 22 20" xfId="47552"/>
    <cellStyle name="小数 22 3" xfId="47553"/>
    <cellStyle name="小数 22 3 2" xfId="47554"/>
    <cellStyle name="小数 22 3 2 2" xfId="47555"/>
    <cellStyle name="小数 22 3 2 3" xfId="47556"/>
    <cellStyle name="小数 22 3 3" xfId="47557"/>
    <cellStyle name="小数 22 3 4" xfId="47558"/>
    <cellStyle name="小数 22 4" xfId="47559"/>
    <cellStyle name="小数 22 4 2" xfId="47560"/>
    <cellStyle name="小数 22 4 2 2" xfId="47561"/>
    <cellStyle name="小数 22 4 2 3" xfId="47562"/>
    <cellStyle name="小数 22 4 3" xfId="47563"/>
    <cellStyle name="小数 22 4 4" xfId="47564"/>
    <cellStyle name="小数 22 5" xfId="47565"/>
    <cellStyle name="小数 22 5 2" xfId="47566"/>
    <cellStyle name="小数 22 5 2 2" xfId="47567"/>
    <cellStyle name="小数 22 5 2 3" xfId="47568"/>
    <cellStyle name="小数 22 5 3" xfId="47569"/>
    <cellStyle name="小数 22 5 4" xfId="47570"/>
    <cellStyle name="小数 22 6" xfId="47571"/>
    <cellStyle name="小数 22 6 2" xfId="47572"/>
    <cellStyle name="小数 22 6 2 2" xfId="47573"/>
    <cellStyle name="小数 22 6 2 3" xfId="47574"/>
    <cellStyle name="小数 22 6 3" xfId="47575"/>
    <cellStyle name="小数 22 6 4" xfId="47576"/>
    <cellStyle name="小数 22 7" xfId="47577"/>
    <cellStyle name="小数 22 7 2" xfId="47578"/>
    <cellStyle name="小数 22 7 3" xfId="47579"/>
    <cellStyle name="小数 22 8" xfId="47580"/>
    <cellStyle name="小数 22 9" xfId="47581"/>
    <cellStyle name="小数 23" xfId="47582"/>
    <cellStyle name="小数 23 10" xfId="47583"/>
    <cellStyle name="小数 23 11" xfId="47584"/>
    <cellStyle name="小数 23 12" xfId="47585"/>
    <cellStyle name="小数 23 13" xfId="47586"/>
    <cellStyle name="小数 23 14" xfId="47587"/>
    <cellStyle name="小数 23 15" xfId="47588"/>
    <cellStyle name="小数 23 16" xfId="47589"/>
    <cellStyle name="小数 23 17" xfId="47590"/>
    <cellStyle name="小数 23 18" xfId="47591"/>
    <cellStyle name="小数 23 19" xfId="47592"/>
    <cellStyle name="小数 23 2" xfId="47593"/>
    <cellStyle name="小数 23 2 2" xfId="47594"/>
    <cellStyle name="小数 23 2 2 2" xfId="47595"/>
    <cellStyle name="小数 23 2 2 3" xfId="47596"/>
    <cellStyle name="小数 23 2 3" xfId="47597"/>
    <cellStyle name="小数 23 2 4" xfId="47598"/>
    <cellStyle name="小数 23 20" xfId="47599"/>
    <cellStyle name="小数 23 3" xfId="47600"/>
    <cellStyle name="小数 23 3 2" xfId="47601"/>
    <cellStyle name="小数 23 3 2 2" xfId="47602"/>
    <cellStyle name="小数 23 3 2 3" xfId="47603"/>
    <cellStyle name="小数 23 3 3" xfId="47604"/>
    <cellStyle name="小数 23 3 4" xfId="47605"/>
    <cellStyle name="小数 23 4" xfId="47606"/>
    <cellStyle name="小数 23 4 2" xfId="47607"/>
    <cellStyle name="小数 23 4 2 2" xfId="47608"/>
    <cellStyle name="小数 23 4 2 3" xfId="47609"/>
    <cellStyle name="小数 23 4 3" xfId="47610"/>
    <cellStyle name="小数 23 4 4" xfId="47611"/>
    <cellStyle name="小数 23 5" xfId="47612"/>
    <cellStyle name="小数 23 5 2" xfId="47613"/>
    <cellStyle name="小数 23 5 2 2" xfId="47614"/>
    <cellStyle name="小数 23 5 2 3" xfId="47615"/>
    <cellStyle name="小数 23 5 3" xfId="47616"/>
    <cellStyle name="小数 23 5 4" xfId="47617"/>
    <cellStyle name="小数 23 6" xfId="47618"/>
    <cellStyle name="小数 23 6 2" xfId="47619"/>
    <cellStyle name="小数 23 6 2 2" xfId="47620"/>
    <cellStyle name="小数 23 6 2 3" xfId="47621"/>
    <cellStyle name="小数 23 6 3" xfId="47622"/>
    <cellStyle name="小数 23 6 4" xfId="47623"/>
    <cellStyle name="小数 23 7" xfId="47624"/>
    <cellStyle name="小数 23 7 2" xfId="47625"/>
    <cellStyle name="小数 23 7 3" xfId="47626"/>
    <cellStyle name="小数 23 8" xfId="47627"/>
    <cellStyle name="小数 23 9" xfId="47628"/>
    <cellStyle name="小数 24" xfId="47629"/>
    <cellStyle name="小数 24 10" xfId="47630"/>
    <cellStyle name="小数 24 11" xfId="47631"/>
    <cellStyle name="小数 24 12" xfId="47632"/>
    <cellStyle name="小数 24 13" xfId="47633"/>
    <cellStyle name="小数 24 14" xfId="47634"/>
    <cellStyle name="小数 24 15" xfId="47635"/>
    <cellStyle name="小数 24 16" xfId="47636"/>
    <cellStyle name="小数 24 17" xfId="47637"/>
    <cellStyle name="小数 24 18" xfId="47638"/>
    <cellStyle name="小数 24 19" xfId="47639"/>
    <cellStyle name="小数 24 2" xfId="47640"/>
    <cellStyle name="小数 24 2 2" xfId="47641"/>
    <cellStyle name="小数 24 2 2 2" xfId="47642"/>
    <cellStyle name="小数 24 2 2 3" xfId="47643"/>
    <cellStyle name="小数 24 2 3" xfId="47644"/>
    <cellStyle name="小数 24 2 4" xfId="47645"/>
    <cellStyle name="小数 24 20" xfId="47646"/>
    <cellStyle name="小数 24 3" xfId="47647"/>
    <cellStyle name="小数 24 3 2" xfId="47648"/>
    <cellStyle name="小数 24 3 2 2" xfId="47649"/>
    <cellStyle name="小数 24 3 2 3" xfId="47650"/>
    <cellStyle name="小数 24 3 3" xfId="47651"/>
    <cellStyle name="小数 24 3 4" xfId="47652"/>
    <cellStyle name="小数 24 4" xfId="47653"/>
    <cellStyle name="小数 24 4 2" xfId="47654"/>
    <cellStyle name="小数 24 4 2 2" xfId="47655"/>
    <cellStyle name="小数 24 4 2 3" xfId="47656"/>
    <cellStyle name="小数 24 4 3" xfId="47657"/>
    <cellStyle name="小数 24 4 4" xfId="47658"/>
    <cellStyle name="小数 24 5" xfId="47659"/>
    <cellStyle name="小数 24 5 2" xfId="47660"/>
    <cellStyle name="小数 24 5 2 2" xfId="47661"/>
    <cellStyle name="小数 24 5 2 3" xfId="47662"/>
    <cellStyle name="小数 24 5 3" xfId="47663"/>
    <cellStyle name="小数 24 5 4" xfId="47664"/>
    <cellStyle name="小数 24 6" xfId="47665"/>
    <cellStyle name="小数 24 6 2" xfId="47666"/>
    <cellStyle name="小数 24 6 2 2" xfId="47667"/>
    <cellStyle name="小数 24 6 2 3" xfId="47668"/>
    <cellStyle name="小数 24 6 3" xfId="47669"/>
    <cellStyle name="小数 24 6 4" xfId="47670"/>
    <cellStyle name="小数 24 7" xfId="47671"/>
    <cellStyle name="小数 24 7 2" xfId="47672"/>
    <cellStyle name="小数 24 7 3" xfId="47673"/>
    <cellStyle name="小数 24 8" xfId="47674"/>
    <cellStyle name="小数 24 9" xfId="47675"/>
    <cellStyle name="小数 25" xfId="47676"/>
    <cellStyle name="小数 25 10" xfId="47677"/>
    <cellStyle name="小数 25 11" xfId="47678"/>
    <cellStyle name="小数 25 12" xfId="47679"/>
    <cellStyle name="小数 25 13" xfId="47680"/>
    <cellStyle name="小数 25 14" xfId="47681"/>
    <cellStyle name="小数 25 15" xfId="47682"/>
    <cellStyle name="小数 25 16" xfId="47683"/>
    <cellStyle name="小数 25 17" xfId="47684"/>
    <cellStyle name="小数 25 18" xfId="47685"/>
    <cellStyle name="小数 25 19" xfId="47686"/>
    <cellStyle name="小数 25 2" xfId="47687"/>
    <cellStyle name="小数 25 2 2" xfId="47688"/>
    <cellStyle name="小数 25 2 2 2" xfId="47689"/>
    <cellStyle name="小数 25 2 2 3" xfId="47690"/>
    <cellStyle name="小数 25 2 3" xfId="47691"/>
    <cellStyle name="小数 25 2 4" xfId="47692"/>
    <cellStyle name="小数 25 20" xfId="47693"/>
    <cellStyle name="小数 25 3" xfId="47694"/>
    <cellStyle name="小数 25 3 2" xfId="47695"/>
    <cellStyle name="小数 25 3 2 2" xfId="47696"/>
    <cellStyle name="小数 25 3 2 3" xfId="47697"/>
    <cellStyle name="小数 25 3 3" xfId="47698"/>
    <cellStyle name="小数 25 3 4" xfId="47699"/>
    <cellStyle name="小数 25 4" xfId="47700"/>
    <cellStyle name="小数 25 4 2" xfId="47701"/>
    <cellStyle name="小数 25 4 2 2" xfId="47702"/>
    <cellStyle name="小数 25 4 2 3" xfId="47703"/>
    <cellStyle name="小数 25 4 3" xfId="47704"/>
    <cellStyle name="小数 25 4 4" xfId="47705"/>
    <cellStyle name="小数 25 5" xfId="47706"/>
    <cellStyle name="小数 25 5 2" xfId="47707"/>
    <cellStyle name="小数 25 5 2 2" xfId="47708"/>
    <cellStyle name="小数 25 5 2 3" xfId="47709"/>
    <cellStyle name="小数 25 5 3" xfId="47710"/>
    <cellStyle name="小数 25 5 4" xfId="47711"/>
    <cellStyle name="小数 25 6" xfId="47712"/>
    <cellStyle name="小数 25 6 2" xfId="47713"/>
    <cellStyle name="小数 25 6 2 2" xfId="47714"/>
    <cellStyle name="小数 25 6 2 3" xfId="47715"/>
    <cellStyle name="小数 25 6 3" xfId="47716"/>
    <cellStyle name="小数 25 6 4" xfId="47717"/>
    <cellStyle name="小数 25 7" xfId="47718"/>
    <cellStyle name="小数 25 7 2" xfId="47719"/>
    <cellStyle name="小数 25 7 3" xfId="47720"/>
    <cellStyle name="小数 25 8" xfId="47721"/>
    <cellStyle name="小数 25 9" xfId="47722"/>
    <cellStyle name="小数 26" xfId="47723"/>
    <cellStyle name="小数 26 10" xfId="47724"/>
    <cellStyle name="小数 26 11" xfId="47725"/>
    <cellStyle name="小数 26 12" xfId="47726"/>
    <cellStyle name="小数 26 13" xfId="47727"/>
    <cellStyle name="小数 26 14" xfId="47728"/>
    <cellStyle name="小数 26 15" xfId="47729"/>
    <cellStyle name="小数 26 16" xfId="47730"/>
    <cellStyle name="小数 26 17" xfId="47731"/>
    <cellStyle name="小数 26 18" xfId="47732"/>
    <cellStyle name="小数 26 19" xfId="47733"/>
    <cellStyle name="小数 26 2" xfId="47734"/>
    <cellStyle name="小数 26 2 2" xfId="47735"/>
    <cellStyle name="小数 26 2 2 2" xfId="47736"/>
    <cellStyle name="小数 26 2 2 3" xfId="47737"/>
    <cellStyle name="小数 26 2 3" xfId="47738"/>
    <cellStyle name="小数 26 2 4" xfId="47739"/>
    <cellStyle name="小数 26 20" xfId="47740"/>
    <cellStyle name="小数 26 3" xfId="47741"/>
    <cellStyle name="小数 26 3 2" xfId="47742"/>
    <cellStyle name="小数 26 3 2 2" xfId="47743"/>
    <cellStyle name="小数 26 3 2 3" xfId="47744"/>
    <cellStyle name="小数 26 3 3" xfId="47745"/>
    <cellStyle name="小数 26 3 4" xfId="47746"/>
    <cellStyle name="小数 26 4" xfId="47747"/>
    <cellStyle name="小数 26 4 2" xfId="47748"/>
    <cellStyle name="小数 26 4 2 2" xfId="47749"/>
    <cellStyle name="小数 26 4 2 3" xfId="47750"/>
    <cellStyle name="小数 26 4 3" xfId="47751"/>
    <cellStyle name="小数 26 4 4" xfId="47752"/>
    <cellStyle name="小数 26 5" xfId="47753"/>
    <cellStyle name="小数 26 5 2" xfId="47754"/>
    <cellStyle name="小数 26 5 2 2" xfId="47755"/>
    <cellStyle name="小数 26 5 2 3" xfId="47756"/>
    <cellStyle name="小数 26 5 3" xfId="47757"/>
    <cellStyle name="小数 26 5 4" xfId="47758"/>
    <cellStyle name="小数 26 6" xfId="47759"/>
    <cellStyle name="小数 26 6 2" xfId="47760"/>
    <cellStyle name="小数 26 6 2 2" xfId="47761"/>
    <cellStyle name="小数 26 6 2 3" xfId="47762"/>
    <cellStyle name="小数 26 6 3" xfId="47763"/>
    <cellStyle name="小数 26 6 4" xfId="47764"/>
    <cellStyle name="小数 26 7" xfId="47765"/>
    <cellStyle name="小数 26 7 2" xfId="47766"/>
    <cellStyle name="小数 26 7 3" xfId="47767"/>
    <cellStyle name="小数 26 8" xfId="47768"/>
    <cellStyle name="小数 26 9" xfId="47769"/>
    <cellStyle name="小数 27" xfId="47770"/>
    <cellStyle name="小数 27 10" xfId="47771"/>
    <cellStyle name="小数 27 11" xfId="47772"/>
    <cellStyle name="小数 27 12" xfId="47773"/>
    <cellStyle name="小数 27 13" xfId="47774"/>
    <cellStyle name="小数 27 14" xfId="47775"/>
    <cellStyle name="小数 27 15" xfId="47776"/>
    <cellStyle name="小数 27 16" xfId="47777"/>
    <cellStyle name="小数 27 17" xfId="47778"/>
    <cellStyle name="小数 27 18" xfId="47779"/>
    <cellStyle name="小数 27 19" xfId="47780"/>
    <cellStyle name="小数 27 2" xfId="47781"/>
    <cellStyle name="小数 27 2 2" xfId="47782"/>
    <cellStyle name="小数 27 2 2 2" xfId="47783"/>
    <cellStyle name="小数 27 2 2 3" xfId="47784"/>
    <cellStyle name="小数 27 2 3" xfId="47785"/>
    <cellStyle name="小数 27 2 4" xfId="47786"/>
    <cellStyle name="小数 27 20" xfId="47787"/>
    <cellStyle name="小数 27 3" xfId="47788"/>
    <cellStyle name="小数 27 3 2" xfId="47789"/>
    <cellStyle name="小数 27 3 2 2" xfId="47790"/>
    <cellStyle name="小数 27 3 2 3" xfId="47791"/>
    <cellStyle name="小数 27 3 3" xfId="47792"/>
    <cellStyle name="小数 27 3 4" xfId="47793"/>
    <cellStyle name="小数 27 4" xfId="47794"/>
    <cellStyle name="小数 27 4 2" xfId="47795"/>
    <cellStyle name="小数 27 4 2 2" xfId="47796"/>
    <cellStyle name="小数 27 4 2 3" xfId="47797"/>
    <cellStyle name="小数 27 4 3" xfId="47798"/>
    <cellStyle name="小数 27 4 4" xfId="47799"/>
    <cellStyle name="小数 27 5" xfId="47800"/>
    <cellStyle name="小数 27 5 2" xfId="47801"/>
    <cellStyle name="小数 27 5 2 2" xfId="47802"/>
    <cellStyle name="小数 27 5 2 3" xfId="47803"/>
    <cellStyle name="小数 27 5 3" xfId="47804"/>
    <cellStyle name="小数 27 5 4" xfId="47805"/>
    <cellStyle name="小数 27 6" xfId="47806"/>
    <cellStyle name="小数 27 6 2" xfId="47807"/>
    <cellStyle name="小数 27 6 2 2" xfId="47808"/>
    <cellStyle name="小数 27 6 2 3" xfId="47809"/>
    <cellStyle name="小数 27 6 3" xfId="47810"/>
    <cellStyle name="小数 27 6 4" xfId="47811"/>
    <cellStyle name="小数 27 7" xfId="47812"/>
    <cellStyle name="小数 27 7 2" xfId="47813"/>
    <cellStyle name="小数 27 7 3" xfId="47814"/>
    <cellStyle name="小数 27 8" xfId="47815"/>
    <cellStyle name="小数 27 9" xfId="47816"/>
    <cellStyle name="小数 28" xfId="47817"/>
    <cellStyle name="小数 28 10" xfId="47818"/>
    <cellStyle name="小数 28 11" xfId="47819"/>
    <cellStyle name="小数 28 12" xfId="47820"/>
    <cellStyle name="小数 28 13" xfId="47821"/>
    <cellStyle name="小数 28 14" xfId="47822"/>
    <cellStyle name="小数 28 15" xfId="47823"/>
    <cellStyle name="小数 28 16" xfId="47824"/>
    <cellStyle name="小数 28 17" xfId="47825"/>
    <cellStyle name="小数 28 18" xfId="47826"/>
    <cellStyle name="小数 28 19" xfId="47827"/>
    <cellStyle name="小数 28 2" xfId="47828"/>
    <cellStyle name="小数 28 2 2" xfId="47829"/>
    <cellStyle name="小数 28 2 2 2" xfId="47830"/>
    <cellStyle name="小数 28 2 2 3" xfId="47831"/>
    <cellStyle name="小数 28 2 3" xfId="47832"/>
    <cellStyle name="小数 28 2 4" xfId="47833"/>
    <cellStyle name="小数 28 20" xfId="47834"/>
    <cellStyle name="小数 28 3" xfId="47835"/>
    <cellStyle name="小数 28 3 2" xfId="47836"/>
    <cellStyle name="小数 28 3 2 2" xfId="47837"/>
    <cellStyle name="小数 28 3 2 3" xfId="47838"/>
    <cellStyle name="小数 28 3 3" xfId="47839"/>
    <cellStyle name="小数 28 3 4" xfId="47840"/>
    <cellStyle name="小数 28 4" xfId="47841"/>
    <cellStyle name="小数 28 4 2" xfId="47842"/>
    <cellStyle name="小数 28 4 2 2" xfId="47843"/>
    <cellStyle name="小数 28 4 2 3" xfId="47844"/>
    <cellStyle name="小数 28 4 3" xfId="47845"/>
    <cellStyle name="小数 28 4 4" xfId="47846"/>
    <cellStyle name="小数 28 5" xfId="47847"/>
    <cellStyle name="小数 28 5 2" xfId="47848"/>
    <cellStyle name="小数 28 5 2 2" xfId="47849"/>
    <cellStyle name="小数 28 5 2 3" xfId="47850"/>
    <cellStyle name="小数 28 5 3" xfId="47851"/>
    <cellStyle name="小数 28 5 4" xfId="47852"/>
    <cellStyle name="小数 28 6" xfId="47853"/>
    <cellStyle name="小数 28 6 2" xfId="47854"/>
    <cellStyle name="小数 28 6 2 2" xfId="47855"/>
    <cellStyle name="小数 28 6 2 3" xfId="47856"/>
    <cellStyle name="小数 28 6 3" xfId="47857"/>
    <cellStyle name="小数 28 6 4" xfId="47858"/>
    <cellStyle name="小数 28 7" xfId="47859"/>
    <cellStyle name="小数 28 7 2" xfId="47860"/>
    <cellStyle name="小数 28 7 3" xfId="47861"/>
    <cellStyle name="小数 28 8" xfId="47862"/>
    <cellStyle name="小数 28 9" xfId="47863"/>
    <cellStyle name="小数 29" xfId="47864"/>
    <cellStyle name="小数 29 10" xfId="47865"/>
    <cellStyle name="小数 29 11" xfId="47866"/>
    <cellStyle name="小数 29 12" xfId="47867"/>
    <cellStyle name="小数 29 13" xfId="47868"/>
    <cellStyle name="小数 29 14" xfId="47869"/>
    <cellStyle name="小数 29 15" xfId="47870"/>
    <cellStyle name="小数 29 16" xfId="47871"/>
    <cellStyle name="小数 29 17" xfId="47872"/>
    <cellStyle name="小数 29 18" xfId="47873"/>
    <cellStyle name="小数 29 19" xfId="47874"/>
    <cellStyle name="小数 29 2" xfId="47875"/>
    <cellStyle name="小数 29 2 2" xfId="47876"/>
    <cellStyle name="小数 29 2 2 2" xfId="47877"/>
    <cellStyle name="小数 29 2 2 3" xfId="47878"/>
    <cellStyle name="小数 29 2 3" xfId="47879"/>
    <cellStyle name="小数 29 2 4" xfId="47880"/>
    <cellStyle name="小数 29 20" xfId="47881"/>
    <cellStyle name="小数 29 3" xfId="47882"/>
    <cellStyle name="小数 29 3 2" xfId="47883"/>
    <cellStyle name="小数 29 3 2 2" xfId="47884"/>
    <cellStyle name="小数 29 3 2 3" xfId="47885"/>
    <cellStyle name="小数 29 3 3" xfId="47886"/>
    <cellStyle name="小数 29 3 4" xfId="47887"/>
    <cellStyle name="小数 29 4" xfId="47888"/>
    <cellStyle name="小数 29 4 2" xfId="47889"/>
    <cellStyle name="小数 29 4 2 2" xfId="47890"/>
    <cellStyle name="小数 29 4 2 3" xfId="47891"/>
    <cellStyle name="小数 29 4 3" xfId="47892"/>
    <cellStyle name="小数 29 4 4" xfId="47893"/>
    <cellStyle name="小数 29 5" xfId="47894"/>
    <cellStyle name="小数 29 5 2" xfId="47895"/>
    <cellStyle name="小数 29 5 2 2" xfId="47896"/>
    <cellStyle name="小数 29 5 2 3" xfId="47897"/>
    <cellStyle name="小数 29 5 3" xfId="47898"/>
    <cellStyle name="小数 29 5 4" xfId="47899"/>
    <cellStyle name="小数 29 6" xfId="47900"/>
    <cellStyle name="小数 29 6 2" xfId="47901"/>
    <cellStyle name="小数 29 6 2 2" xfId="47902"/>
    <cellStyle name="小数 29 6 2 3" xfId="47903"/>
    <cellStyle name="小数 29 6 3" xfId="47904"/>
    <cellStyle name="小数 29 6 4" xfId="47905"/>
    <cellStyle name="小数 29 7" xfId="47906"/>
    <cellStyle name="小数 29 7 2" xfId="47907"/>
    <cellStyle name="小数 29 7 3" xfId="47908"/>
    <cellStyle name="小数 29 8" xfId="47909"/>
    <cellStyle name="小数 29 9" xfId="47910"/>
    <cellStyle name="小数 3" xfId="47911"/>
    <cellStyle name="小数 3 10" xfId="47912"/>
    <cellStyle name="小数 3 11" xfId="47913"/>
    <cellStyle name="小数 3 12" xfId="47914"/>
    <cellStyle name="小数 3 13" xfId="47915"/>
    <cellStyle name="小数 3 14" xfId="47916"/>
    <cellStyle name="小数 3 15" xfId="47917"/>
    <cellStyle name="小数 3 16" xfId="47918"/>
    <cellStyle name="小数 3 17" xfId="47919"/>
    <cellStyle name="小数 3 18" xfId="47920"/>
    <cellStyle name="小数 3 19" xfId="47921"/>
    <cellStyle name="小数 3 2" xfId="47922"/>
    <cellStyle name="小数 3 2 2" xfId="47923"/>
    <cellStyle name="小数 3 2 2 2" xfId="47924"/>
    <cellStyle name="小数 3 2 2 3" xfId="47925"/>
    <cellStyle name="小数 3 2 3" xfId="47926"/>
    <cellStyle name="小数 3 2 4" xfId="47927"/>
    <cellStyle name="小数 3 20" xfId="47928"/>
    <cellStyle name="小数 3 3" xfId="47929"/>
    <cellStyle name="小数 3 3 2" xfId="47930"/>
    <cellStyle name="小数 3 3 2 2" xfId="47931"/>
    <cellStyle name="小数 3 3 2 3" xfId="47932"/>
    <cellStyle name="小数 3 3 3" xfId="47933"/>
    <cellStyle name="小数 3 3 4" xfId="47934"/>
    <cellStyle name="小数 3 4" xfId="47935"/>
    <cellStyle name="小数 3 4 2" xfId="47936"/>
    <cellStyle name="小数 3 4 2 2" xfId="47937"/>
    <cellStyle name="小数 3 4 2 3" xfId="47938"/>
    <cellStyle name="小数 3 4 3" xfId="47939"/>
    <cellStyle name="小数 3 4 4" xfId="47940"/>
    <cellStyle name="小数 3 5" xfId="47941"/>
    <cellStyle name="小数 3 5 2" xfId="47942"/>
    <cellStyle name="小数 3 5 2 2" xfId="47943"/>
    <cellStyle name="小数 3 5 2 3" xfId="47944"/>
    <cellStyle name="小数 3 5 3" xfId="47945"/>
    <cellStyle name="小数 3 5 4" xfId="47946"/>
    <cellStyle name="小数 3 6" xfId="47947"/>
    <cellStyle name="小数 3 6 2" xfId="47948"/>
    <cellStyle name="小数 3 6 2 2" xfId="47949"/>
    <cellStyle name="小数 3 6 2 3" xfId="47950"/>
    <cellStyle name="小数 3 6 3" xfId="47951"/>
    <cellStyle name="小数 3 6 4" xfId="47952"/>
    <cellStyle name="小数 3 7" xfId="47953"/>
    <cellStyle name="小数 3 7 2" xfId="47954"/>
    <cellStyle name="小数 3 7 3" xfId="47955"/>
    <cellStyle name="小数 3 8" xfId="47956"/>
    <cellStyle name="小数 3 9" xfId="47957"/>
    <cellStyle name="小数 30" xfId="47958"/>
    <cellStyle name="小数 30 10" xfId="47959"/>
    <cellStyle name="小数 30 11" xfId="47960"/>
    <cellStyle name="小数 30 12" xfId="47961"/>
    <cellStyle name="小数 30 13" xfId="47962"/>
    <cellStyle name="小数 30 14" xfId="47963"/>
    <cellStyle name="小数 30 15" xfId="47964"/>
    <cellStyle name="小数 30 16" xfId="47965"/>
    <cellStyle name="小数 30 17" xfId="47966"/>
    <cellStyle name="小数 30 18" xfId="47967"/>
    <cellStyle name="小数 30 19" xfId="47968"/>
    <cellStyle name="小数 30 2" xfId="47969"/>
    <cellStyle name="小数 30 2 2" xfId="47970"/>
    <cellStyle name="小数 30 2 2 2" xfId="47971"/>
    <cellStyle name="小数 30 2 2 3" xfId="47972"/>
    <cellStyle name="小数 30 2 3" xfId="47973"/>
    <cellStyle name="小数 30 2 4" xfId="47974"/>
    <cellStyle name="小数 30 20" xfId="47975"/>
    <cellStyle name="小数 30 3" xfId="47976"/>
    <cellStyle name="小数 30 3 2" xfId="47977"/>
    <cellStyle name="小数 30 3 2 2" xfId="47978"/>
    <cellStyle name="小数 30 3 2 3" xfId="47979"/>
    <cellStyle name="小数 30 3 3" xfId="47980"/>
    <cellStyle name="小数 30 3 4" xfId="47981"/>
    <cellStyle name="小数 30 4" xfId="47982"/>
    <cellStyle name="小数 30 4 2" xfId="47983"/>
    <cellStyle name="小数 30 4 2 2" xfId="47984"/>
    <cellStyle name="小数 30 4 2 3" xfId="47985"/>
    <cellStyle name="小数 30 4 3" xfId="47986"/>
    <cellStyle name="小数 30 4 4" xfId="47987"/>
    <cellStyle name="小数 30 5" xfId="47988"/>
    <cellStyle name="小数 30 5 2" xfId="47989"/>
    <cellStyle name="小数 30 5 2 2" xfId="47990"/>
    <cellStyle name="小数 30 5 2 3" xfId="47991"/>
    <cellStyle name="小数 30 5 3" xfId="47992"/>
    <cellStyle name="小数 30 5 4" xfId="47993"/>
    <cellStyle name="小数 30 6" xfId="47994"/>
    <cellStyle name="小数 30 6 2" xfId="47995"/>
    <cellStyle name="小数 30 6 2 2" xfId="47996"/>
    <cellStyle name="小数 30 6 2 3" xfId="47997"/>
    <cellStyle name="小数 30 6 3" xfId="47998"/>
    <cellStyle name="小数 30 6 4" xfId="47999"/>
    <cellStyle name="小数 30 7" xfId="48000"/>
    <cellStyle name="小数 30 7 2" xfId="48001"/>
    <cellStyle name="小数 30 7 3" xfId="48002"/>
    <cellStyle name="小数 30 8" xfId="48003"/>
    <cellStyle name="小数 30 9" xfId="48004"/>
    <cellStyle name="小数 31" xfId="48005"/>
    <cellStyle name="小数 31 10" xfId="48006"/>
    <cellStyle name="小数 31 11" xfId="48007"/>
    <cellStyle name="小数 31 12" xfId="48008"/>
    <cellStyle name="小数 31 13" xfId="48009"/>
    <cellStyle name="小数 31 14" xfId="48010"/>
    <cellStyle name="小数 31 15" xfId="48011"/>
    <cellStyle name="小数 31 16" xfId="48012"/>
    <cellStyle name="小数 31 17" xfId="48013"/>
    <cellStyle name="小数 31 18" xfId="48014"/>
    <cellStyle name="小数 31 19" xfId="48015"/>
    <cellStyle name="小数 31 2" xfId="48016"/>
    <cellStyle name="小数 31 2 2" xfId="48017"/>
    <cellStyle name="小数 31 2 2 2" xfId="48018"/>
    <cellStyle name="小数 31 2 2 3" xfId="48019"/>
    <cellStyle name="小数 31 2 3" xfId="48020"/>
    <cellStyle name="小数 31 2 4" xfId="48021"/>
    <cellStyle name="小数 31 20" xfId="48022"/>
    <cellStyle name="小数 31 3" xfId="48023"/>
    <cellStyle name="小数 31 3 2" xfId="48024"/>
    <cellStyle name="小数 31 3 2 2" xfId="48025"/>
    <cellStyle name="小数 31 3 2 3" xfId="48026"/>
    <cellStyle name="小数 31 3 3" xfId="48027"/>
    <cellStyle name="小数 31 3 4" xfId="48028"/>
    <cellStyle name="小数 31 4" xfId="48029"/>
    <cellStyle name="小数 31 4 2" xfId="48030"/>
    <cellStyle name="小数 31 4 2 2" xfId="48031"/>
    <cellStyle name="小数 31 4 2 3" xfId="48032"/>
    <cellStyle name="小数 31 4 3" xfId="48033"/>
    <cellStyle name="小数 31 4 4" xfId="48034"/>
    <cellStyle name="小数 31 5" xfId="48035"/>
    <cellStyle name="小数 31 5 2" xfId="48036"/>
    <cellStyle name="小数 31 5 2 2" xfId="48037"/>
    <cellStyle name="小数 31 5 2 3" xfId="48038"/>
    <cellStyle name="小数 31 5 3" xfId="48039"/>
    <cellStyle name="小数 31 5 4" xfId="48040"/>
    <cellStyle name="小数 31 6" xfId="48041"/>
    <cellStyle name="小数 31 6 2" xfId="48042"/>
    <cellStyle name="小数 31 6 2 2" xfId="48043"/>
    <cellStyle name="小数 31 6 2 3" xfId="48044"/>
    <cellStyle name="小数 31 6 3" xfId="48045"/>
    <cellStyle name="小数 31 6 4" xfId="48046"/>
    <cellStyle name="小数 31 7" xfId="48047"/>
    <cellStyle name="小数 31 7 2" xfId="48048"/>
    <cellStyle name="小数 31 7 3" xfId="48049"/>
    <cellStyle name="小数 31 8" xfId="48050"/>
    <cellStyle name="小数 31 9" xfId="48051"/>
    <cellStyle name="小数 32" xfId="48052"/>
    <cellStyle name="小数 32 10" xfId="48053"/>
    <cellStyle name="小数 32 11" xfId="48054"/>
    <cellStyle name="小数 32 12" xfId="48055"/>
    <cellStyle name="小数 32 13" xfId="48056"/>
    <cellStyle name="小数 32 14" xfId="48057"/>
    <cellStyle name="小数 32 15" xfId="48058"/>
    <cellStyle name="小数 32 16" xfId="48059"/>
    <cellStyle name="小数 32 17" xfId="48060"/>
    <cellStyle name="小数 32 18" xfId="48061"/>
    <cellStyle name="小数 32 19" xfId="48062"/>
    <cellStyle name="小数 32 2" xfId="48063"/>
    <cellStyle name="小数 32 2 2" xfId="48064"/>
    <cellStyle name="小数 32 2 2 2" xfId="48065"/>
    <cellStyle name="小数 32 2 2 3" xfId="48066"/>
    <cellStyle name="小数 32 2 3" xfId="48067"/>
    <cellStyle name="小数 32 2 4" xfId="48068"/>
    <cellStyle name="小数 32 20" xfId="48069"/>
    <cellStyle name="小数 32 3" xfId="48070"/>
    <cellStyle name="小数 32 3 2" xfId="48071"/>
    <cellStyle name="小数 32 3 2 2" xfId="48072"/>
    <cellStyle name="小数 32 3 2 3" xfId="48073"/>
    <cellStyle name="小数 32 3 3" xfId="48074"/>
    <cellStyle name="小数 32 3 4" xfId="48075"/>
    <cellStyle name="小数 32 4" xfId="48076"/>
    <cellStyle name="小数 32 4 2" xfId="48077"/>
    <cellStyle name="小数 32 4 2 2" xfId="48078"/>
    <cellStyle name="小数 32 4 2 3" xfId="48079"/>
    <cellStyle name="小数 32 4 3" xfId="48080"/>
    <cellStyle name="小数 32 4 4" xfId="48081"/>
    <cellStyle name="小数 32 5" xfId="48082"/>
    <cellStyle name="小数 32 5 2" xfId="48083"/>
    <cellStyle name="小数 32 5 2 2" xfId="48084"/>
    <cellStyle name="小数 32 5 2 3" xfId="48085"/>
    <cellStyle name="小数 32 5 3" xfId="48086"/>
    <cellStyle name="小数 32 5 4" xfId="48087"/>
    <cellStyle name="小数 32 6" xfId="48088"/>
    <cellStyle name="小数 32 6 2" xfId="48089"/>
    <cellStyle name="小数 32 6 2 2" xfId="48090"/>
    <cellStyle name="小数 32 6 2 3" xfId="48091"/>
    <cellStyle name="小数 32 6 3" xfId="48092"/>
    <cellStyle name="小数 32 6 4" xfId="48093"/>
    <cellStyle name="小数 32 7" xfId="48094"/>
    <cellStyle name="小数 32 7 2" xfId="48095"/>
    <cellStyle name="小数 32 7 3" xfId="48096"/>
    <cellStyle name="小数 32 8" xfId="48097"/>
    <cellStyle name="小数 32 9" xfId="48098"/>
    <cellStyle name="小数 33" xfId="48099"/>
    <cellStyle name="小数 33 10" xfId="48100"/>
    <cellStyle name="小数 33 11" xfId="48101"/>
    <cellStyle name="小数 33 12" xfId="48102"/>
    <cellStyle name="小数 33 13" xfId="48103"/>
    <cellStyle name="小数 33 14" xfId="48104"/>
    <cellStyle name="小数 33 15" xfId="48105"/>
    <cellStyle name="小数 33 16" xfId="48106"/>
    <cellStyle name="小数 33 17" xfId="48107"/>
    <cellStyle name="小数 33 18" xfId="48108"/>
    <cellStyle name="小数 33 19" xfId="48109"/>
    <cellStyle name="小数 33 2" xfId="48110"/>
    <cellStyle name="小数 33 2 2" xfId="48111"/>
    <cellStyle name="小数 33 2 2 2" xfId="48112"/>
    <cellStyle name="小数 33 2 2 3" xfId="48113"/>
    <cellStyle name="小数 33 2 3" xfId="48114"/>
    <cellStyle name="小数 33 2 4" xfId="48115"/>
    <cellStyle name="小数 33 20" xfId="48116"/>
    <cellStyle name="小数 33 3" xfId="48117"/>
    <cellStyle name="小数 33 3 2" xfId="48118"/>
    <cellStyle name="小数 33 3 2 2" xfId="48119"/>
    <cellStyle name="小数 33 3 2 3" xfId="48120"/>
    <cellStyle name="小数 33 3 3" xfId="48121"/>
    <cellStyle name="小数 33 3 4" xfId="48122"/>
    <cellStyle name="小数 33 4" xfId="48123"/>
    <cellStyle name="小数 33 4 2" xfId="48124"/>
    <cellStyle name="小数 33 4 2 2" xfId="48125"/>
    <cellStyle name="小数 33 4 2 3" xfId="48126"/>
    <cellStyle name="小数 33 4 3" xfId="48127"/>
    <cellStyle name="小数 33 4 4" xfId="48128"/>
    <cellStyle name="小数 33 5" xfId="48129"/>
    <cellStyle name="小数 33 5 2" xfId="48130"/>
    <cellStyle name="小数 33 5 2 2" xfId="48131"/>
    <cellStyle name="小数 33 5 2 3" xfId="48132"/>
    <cellStyle name="小数 33 5 3" xfId="48133"/>
    <cellStyle name="小数 33 5 4" xfId="48134"/>
    <cellStyle name="小数 33 6" xfId="48135"/>
    <cellStyle name="小数 33 6 2" xfId="48136"/>
    <cellStyle name="小数 33 6 2 2" xfId="48137"/>
    <cellStyle name="小数 33 6 2 3" xfId="48138"/>
    <cellStyle name="小数 33 6 3" xfId="48139"/>
    <cellStyle name="小数 33 6 4" xfId="48140"/>
    <cellStyle name="小数 33 7" xfId="48141"/>
    <cellStyle name="小数 33 7 2" xfId="48142"/>
    <cellStyle name="小数 33 7 3" xfId="48143"/>
    <cellStyle name="小数 33 8" xfId="48144"/>
    <cellStyle name="小数 33 9" xfId="48145"/>
    <cellStyle name="小数 34" xfId="48146"/>
    <cellStyle name="小数 34 10" xfId="48147"/>
    <cellStyle name="小数 34 11" xfId="48148"/>
    <cellStyle name="小数 34 12" xfId="48149"/>
    <cellStyle name="小数 34 13" xfId="48150"/>
    <cellStyle name="小数 34 14" xfId="48151"/>
    <cellStyle name="小数 34 15" xfId="48152"/>
    <cellStyle name="小数 34 16" xfId="48153"/>
    <cellStyle name="小数 34 17" xfId="48154"/>
    <cellStyle name="小数 34 18" xfId="48155"/>
    <cellStyle name="小数 34 19" xfId="48156"/>
    <cellStyle name="小数 34 2" xfId="48157"/>
    <cellStyle name="小数 34 2 2" xfId="48158"/>
    <cellStyle name="小数 34 2 2 2" xfId="48159"/>
    <cellStyle name="小数 34 2 2 3" xfId="48160"/>
    <cellStyle name="小数 34 2 3" xfId="48161"/>
    <cellStyle name="小数 34 2 4" xfId="48162"/>
    <cellStyle name="小数 34 20" xfId="48163"/>
    <cellStyle name="小数 34 3" xfId="48164"/>
    <cellStyle name="小数 34 3 2" xfId="48165"/>
    <cellStyle name="小数 34 3 2 2" xfId="48166"/>
    <cellStyle name="小数 34 3 2 3" xfId="48167"/>
    <cellStyle name="小数 34 3 3" xfId="48168"/>
    <cellStyle name="小数 34 3 4" xfId="48169"/>
    <cellStyle name="小数 34 4" xfId="48170"/>
    <cellStyle name="小数 34 4 2" xfId="48171"/>
    <cellStyle name="小数 34 4 2 2" xfId="48172"/>
    <cellStyle name="小数 34 4 2 3" xfId="48173"/>
    <cellStyle name="小数 34 4 3" xfId="48174"/>
    <cellStyle name="小数 34 4 4" xfId="48175"/>
    <cellStyle name="小数 34 5" xfId="48176"/>
    <cellStyle name="小数 34 5 2" xfId="48177"/>
    <cellStyle name="小数 34 5 2 2" xfId="48178"/>
    <cellStyle name="小数 34 5 2 3" xfId="48179"/>
    <cellStyle name="小数 34 5 3" xfId="48180"/>
    <cellStyle name="小数 34 5 4" xfId="48181"/>
    <cellStyle name="小数 34 6" xfId="48182"/>
    <cellStyle name="小数 34 6 2" xfId="48183"/>
    <cellStyle name="小数 34 6 2 2" xfId="48184"/>
    <cellStyle name="小数 34 6 2 3" xfId="48185"/>
    <cellStyle name="小数 34 6 3" xfId="48186"/>
    <cellStyle name="小数 34 6 4" xfId="48187"/>
    <cellStyle name="小数 34 7" xfId="48188"/>
    <cellStyle name="小数 34 7 2" xfId="48189"/>
    <cellStyle name="小数 34 7 3" xfId="48190"/>
    <cellStyle name="小数 34 8" xfId="48191"/>
    <cellStyle name="小数 34 9" xfId="48192"/>
    <cellStyle name="小数 35" xfId="48193"/>
    <cellStyle name="小数 35 10" xfId="48194"/>
    <cellStyle name="小数 35 11" xfId="48195"/>
    <cellStyle name="小数 35 12" xfId="48196"/>
    <cellStyle name="小数 35 13" xfId="48197"/>
    <cellStyle name="小数 35 14" xfId="48198"/>
    <cellStyle name="小数 35 15" xfId="48199"/>
    <cellStyle name="小数 35 16" xfId="48200"/>
    <cellStyle name="小数 35 17" xfId="48201"/>
    <cellStyle name="小数 35 18" xfId="48202"/>
    <cellStyle name="小数 35 19" xfId="48203"/>
    <cellStyle name="小数 35 2" xfId="48204"/>
    <cellStyle name="小数 35 2 2" xfId="48205"/>
    <cellStyle name="小数 35 2 2 2" xfId="48206"/>
    <cellStyle name="小数 35 2 2 3" xfId="48207"/>
    <cellStyle name="小数 35 2 3" xfId="48208"/>
    <cellStyle name="小数 35 2 4" xfId="48209"/>
    <cellStyle name="小数 35 20" xfId="48210"/>
    <cellStyle name="小数 35 3" xfId="48211"/>
    <cellStyle name="小数 35 3 2" xfId="48212"/>
    <cellStyle name="小数 35 3 2 2" xfId="48213"/>
    <cellStyle name="小数 35 3 2 3" xfId="48214"/>
    <cellStyle name="小数 35 3 3" xfId="48215"/>
    <cellStyle name="小数 35 3 4" xfId="48216"/>
    <cellStyle name="小数 35 4" xfId="48217"/>
    <cellStyle name="小数 35 4 2" xfId="48218"/>
    <cellStyle name="小数 35 4 2 2" xfId="48219"/>
    <cellStyle name="小数 35 4 2 3" xfId="48220"/>
    <cellStyle name="小数 35 4 3" xfId="48221"/>
    <cellStyle name="小数 35 4 4" xfId="48222"/>
    <cellStyle name="小数 35 5" xfId="48223"/>
    <cellStyle name="小数 35 5 2" xfId="48224"/>
    <cellStyle name="小数 35 5 2 2" xfId="48225"/>
    <cellStyle name="小数 35 5 2 3" xfId="48226"/>
    <cellStyle name="小数 35 5 3" xfId="48227"/>
    <cellStyle name="小数 35 5 4" xfId="48228"/>
    <cellStyle name="小数 35 6" xfId="48229"/>
    <cellStyle name="小数 35 6 2" xfId="48230"/>
    <cellStyle name="小数 35 6 2 2" xfId="48231"/>
    <cellStyle name="小数 35 6 2 3" xfId="48232"/>
    <cellStyle name="小数 35 6 3" xfId="48233"/>
    <cellStyle name="小数 35 6 4" xfId="48234"/>
    <cellStyle name="小数 35 7" xfId="48235"/>
    <cellStyle name="小数 35 7 2" xfId="48236"/>
    <cellStyle name="小数 35 7 3" xfId="48237"/>
    <cellStyle name="小数 35 8" xfId="48238"/>
    <cellStyle name="小数 35 9" xfId="48239"/>
    <cellStyle name="小数 36" xfId="48240"/>
    <cellStyle name="小数 36 10" xfId="48241"/>
    <cellStyle name="小数 36 11" xfId="48242"/>
    <cellStyle name="小数 36 12" xfId="48243"/>
    <cellStyle name="小数 36 13" xfId="48244"/>
    <cellStyle name="小数 36 14" xfId="48245"/>
    <cellStyle name="小数 36 15" xfId="48246"/>
    <cellStyle name="小数 36 16" xfId="48247"/>
    <cellStyle name="小数 36 17" xfId="48248"/>
    <cellStyle name="小数 36 18" xfId="48249"/>
    <cellStyle name="小数 36 19" xfId="48250"/>
    <cellStyle name="小数 36 2" xfId="48251"/>
    <cellStyle name="小数 36 2 2" xfId="48252"/>
    <cellStyle name="小数 36 2 2 2" xfId="48253"/>
    <cellStyle name="小数 36 2 2 3" xfId="48254"/>
    <cellStyle name="小数 36 2 3" xfId="48255"/>
    <cellStyle name="小数 36 2 4" xfId="48256"/>
    <cellStyle name="小数 36 20" xfId="48257"/>
    <cellStyle name="小数 36 3" xfId="48258"/>
    <cellStyle name="小数 36 3 2" xfId="48259"/>
    <cellStyle name="小数 36 3 2 2" xfId="48260"/>
    <cellStyle name="小数 36 3 2 3" xfId="48261"/>
    <cellStyle name="小数 36 3 3" xfId="48262"/>
    <cellStyle name="小数 36 3 4" xfId="48263"/>
    <cellStyle name="小数 36 4" xfId="48264"/>
    <cellStyle name="小数 36 4 2" xfId="48265"/>
    <cellStyle name="小数 36 4 2 2" xfId="48266"/>
    <cellStyle name="小数 36 4 2 3" xfId="48267"/>
    <cellStyle name="小数 36 4 3" xfId="48268"/>
    <cellStyle name="小数 36 4 4" xfId="48269"/>
    <cellStyle name="小数 36 5" xfId="48270"/>
    <cellStyle name="小数 36 5 2" xfId="48271"/>
    <cellStyle name="小数 36 5 2 2" xfId="48272"/>
    <cellStyle name="小数 36 5 2 3" xfId="48273"/>
    <cellStyle name="小数 36 5 3" xfId="48274"/>
    <cellStyle name="小数 36 5 4" xfId="48275"/>
    <cellStyle name="小数 36 6" xfId="48276"/>
    <cellStyle name="小数 36 6 2" xfId="48277"/>
    <cellStyle name="小数 36 6 2 2" xfId="48278"/>
    <cellStyle name="小数 36 6 2 3" xfId="48279"/>
    <cellStyle name="小数 36 6 3" xfId="48280"/>
    <cellStyle name="小数 36 6 4" xfId="48281"/>
    <cellStyle name="小数 36 7" xfId="48282"/>
    <cellStyle name="小数 36 7 2" xfId="48283"/>
    <cellStyle name="小数 36 7 3" xfId="48284"/>
    <cellStyle name="小数 36 8" xfId="48285"/>
    <cellStyle name="小数 36 9" xfId="48286"/>
    <cellStyle name="小数 37" xfId="48287"/>
    <cellStyle name="小数 37 10" xfId="48288"/>
    <cellStyle name="小数 37 11" xfId="48289"/>
    <cellStyle name="小数 37 12" xfId="48290"/>
    <cellStyle name="小数 37 13" xfId="48291"/>
    <cellStyle name="小数 37 14" xfId="48292"/>
    <cellStyle name="小数 37 15" xfId="48293"/>
    <cellStyle name="小数 37 16" xfId="48294"/>
    <cellStyle name="小数 37 17" xfId="48295"/>
    <cellStyle name="小数 37 18" xfId="48296"/>
    <cellStyle name="小数 37 19" xfId="48297"/>
    <cellStyle name="小数 37 2" xfId="48298"/>
    <cellStyle name="小数 37 2 2" xfId="48299"/>
    <cellStyle name="小数 37 2 2 2" xfId="48300"/>
    <cellStyle name="小数 37 2 2 3" xfId="48301"/>
    <cellStyle name="小数 37 2 3" xfId="48302"/>
    <cellStyle name="小数 37 2 4" xfId="48303"/>
    <cellStyle name="小数 37 20" xfId="48304"/>
    <cellStyle name="小数 37 3" xfId="48305"/>
    <cellStyle name="小数 37 3 2" xfId="48306"/>
    <cellStyle name="小数 37 3 2 2" xfId="48307"/>
    <cellStyle name="小数 37 3 2 3" xfId="48308"/>
    <cellStyle name="小数 37 3 3" xfId="48309"/>
    <cellStyle name="小数 37 3 4" xfId="48310"/>
    <cellStyle name="小数 37 4" xfId="48311"/>
    <cellStyle name="小数 37 4 2" xfId="48312"/>
    <cellStyle name="小数 37 4 2 2" xfId="48313"/>
    <cellStyle name="小数 37 4 2 3" xfId="48314"/>
    <cellStyle name="小数 37 4 3" xfId="48315"/>
    <cellStyle name="小数 37 4 4" xfId="48316"/>
    <cellStyle name="小数 37 5" xfId="48317"/>
    <cellStyle name="小数 37 5 2" xfId="48318"/>
    <cellStyle name="小数 37 5 2 2" xfId="48319"/>
    <cellStyle name="小数 37 5 2 3" xfId="48320"/>
    <cellStyle name="小数 37 5 3" xfId="48321"/>
    <cellStyle name="小数 37 5 4" xfId="48322"/>
    <cellStyle name="小数 37 6" xfId="48323"/>
    <cellStyle name="小数 37 6 2" xfId="48324"/>
    <cellStyle name="小数 37 6 2 2" xfId="48325"/>
    <cellStyle name="小数 37 6 2 3" xfId="48326"/>
    <cellStyle name="小数 37 6 3" xfId="48327"/>
    <cellStyle name="小数 37 6 4" xfId="48328"/>
    <cellStyle name="小数 37 7" xfId="48329"/>
    <cellStyle name="小数 37 7 2" xfId="48330"/>
    <cellStyle name="小数 37 7 3" xfId="48331"/>
    <cellStyle name="小数 37 8" xfId="48332"/>
    <cellStyle name="小数 37 9" xfId="48333"/>
    <cellStyle name="小数 38" xfId="48334"/>
    <cellStyle name="小数 38 10" xfId="48335"/>
    <cellStyle name="小数 38 11" xfId="48336"/>
    <cellStyle name="小数 38 12" xfId="48337"/>
    <cellStyle name="小数 38 13" xfId="48338"/>
    <cellStyle name="小数 38 14" xfId="48339"/>
    <cellStyle name="小数 38 15" xfId="48340"/>
    <cellStyle name="小数 38 16" xfId="48341"/>
    <cellStyle name="小数 38 17" xfId="48342"/>
    <cellStyle name="小数 38 18" xfId="48343"/>
    <cellStyle name="小数 38 19" xfId="48344"/>
    <cellStyle name="小数 38 2" xfId="48345"/>
    <cellStyle name="小数 38 2 2" xfId="48346"/>
    <cellStyle name="小数 38 2 2 2" xfId="48347"/>
    <cellStyle name="小数 38 2 2 3" xfId="48348"/>
    <cellStyle name="小数 38 2 3" xfId="48349"/>
    <cellStyle name="小数 38 2 4" xfId="48350"/>
    <cellStyle name="小数 38 20" xfId="48351"/>
    <cellStyle name="小数 38 3" xfId="48352"/>
    <cellStyle name="小数 38 3 2" xfId="48353"/>
    <cellStyle name="小数 38 3 2 2" xfId="48354"/>
    <cellStyle name="小数 38 3 2 3" xfId="48355"/>
    <cellStyle name="小数 38 3 3" xfId="48356"/>
    <cellStyle name="小数 38 3 4" xfId="48357"/>
    <cellStyle name="小数 38 4" xfId="48358"/>
    <cellStyle name="小数 38 4 2" xfId="48359"/>
    <cellStyle name="小数 38 4 2 2" xfId="48360"/>
    <cellStyle name="小数 38 4 2 3" xfId="48361"/>
    <cellStyle name="小数 38 4 3" xfId="48362"/>
    <cellStyle name="小数 38 4 4" xfId="48363"/>
    <cellStyle name="小数 38 5" xfId="48364"/>
    <cellStyle name="小数 38 5 2" xfId="48365"/>
    <cellStyle name="小数 38 5 2 2" xfId="48366"/>
    <cellStyle name="小数 38 5 2 3" xfId="48367"/>
    <cellStyle name="小数 38 5 3" xfId="48368"/>
    <cellStyle name="小数 38 5 4" xfId="48369"/>
    <cellStyle name="小数 38 6" xfId="48370"/>
    <cellStyle name="小数 38 6 2" xfId="48371"/>
    <cellStyle name="小数 38 6 2 2" xfId="48372"/>
    <cellStyle name="小数 38 6 2 3" xfId="48373"/>
    <cellStyle name="小数 38 6 3" xfId="48374"/>
    <cellStyle name="小数 38 6 4" xfId="48375"/>
    <cellStyle name="小数 38 7" xfId="48376"/>
    <cellStyle name="小数 38 7 2" xfId="48377"/>
    <cellStyle name="小数 38 7 3" xfId="48378"/>
    <cellStyle name="小数 38 8" xfId="48379"/>
    <cellStyle name="小数 38 9" xfId="48380"/>
    <cellStyle name="小数 39" xfId="48381"/>
    <cellStyle name="小数 39 10" xfId="48382"/>
    <cellStyle name="小数 39 11" xfId="48383"/>
    <cellStyle name="小数 39 12" xfId="48384"/>
    <cellStyle name="小数 39 13" xfId="48385"/>
    <cellStyle name="小数 39 14" xfId="48386"/>
    <cellStyle name="小数 39 15" xfId="48387"/>
    <cellStyle name="小数 39 16" xfId="48388"/>
    <cellStyle name="小数 39 17" xfId="48389"/>
    <cellStyle name="小数 39 18" xfId="48390"/>
    <cellStyle name="小数 39 19" xfId="48391"/>
    <cellStyle name="小数 39 2" xfId="48392"/>
    <cellStyle name="小数 39 2 2" xfId="48393"/>
    <cellStyle name="小数 39 2 2 2" xfId="48394"/>
    <cellStyle name="小数 39 2 2 3" xfId="48395"/>
    <cellStyle name="小数 39 2 3" xfId="48396"/>
    <cellStyle name="小数 39 2 4" xfId="48397"/>
    <cellStyle name="小数 39 20" xfId="48398"/>
    <cellStyle name="小数 39 3" xfId="48399"/>
    <cellStyle name="小数 39 3 2" xfId="48400"/>
    <cellStyle name="小数 39 3 2 2" xfId="48401"/>
    <cellStyle name="小数 39 3 2 3" xfId="48402"/>
    <cellStyle name="小数 39 3 3" xfId="48403"/>
    <cellStyle name="小数 39 3 4" xfId="48404"/>
    <cellStyle name="小数 39 4" xfId="48405"/>
    <cellStyle name="小数 39 4 2" xfId="48406"/>
    <cellStyle name="小数 39 4 2 2" xfId="48407"/>
    <cellStyle name="小数 39 4 2 3" xfId="48408"/>
    <cellStyle name="小数 39 4 3" xfId="48409"/>
    <cellStyle name="小数 39 4 4" xfId="48410"/>
    <cellStyle name="小数 39 5" xfId="48411"/>
    <cellStyle name="小数 39 5 2" xfId="48412"/>
    <cellStyle name="小数 39 5 2 2" xfId="48413"/>
    <cellStyle name="小数 39 5 2 3" xfId="48414"/>
    <cellStyle name="小数 39 5 3" xfId="48415"/>
    <cellStyle name="小数 39 5 4" xfId="48416"/>
    <cellStyle name="小数 39 6" xfId="48417"/>
    <cellStyle name="小数 39 6 2" xfId="48418"/>
    <cellStyle name="小数 39 6 2 2" xfId="48419"/>
    <cellStyle name="小数 39 6 2 3" xfId="48420"/>
    <cellStyle name="小数 39 6 3" xfId="48421"/>
    <cellStyle name="小数 39 6 4" xfId="48422"/>
    <cellStyle name="小数 39 7" xfId="48423"/>
    <cellStyle name="小数 39 7 2" xfId="48424"/>
    <cellStyle name="小数 39 7 3" xfId="48425"/>
    <cellStyle name="小数 39 8" xfId="48426"/>
    <cellStyle name="小数 39 9" xfId="48427"/>
    <cellStyle name="小数 4" xfId="48428"/>
    <cellStyle name="小数 4 10" xfId="48429"/>
    <cellStyle name="小数 4 11" xfId="48430"/>
    <cellStyle name="小数 4 12" xfId="48431"/>
    <cellStyle name="小数 4 13" xfId="48432"/>
    <cellStyle name="小数 4 14" xfId="48433"/>
    <cellStyle name="小数 4 15" xfId="48434"/>
    <cellStyle name="小数 4 16" xfId="48435"/>
    <cellStyle name="小数 4 17" xfId="48436"/>
    <cellStyle name="小数 4 18" xfId="48437"/>
    <cellStyle name="小数 4 19" xfId="48438"/>
    <cellStyle name="小数 4 2" xfId="48439"/>
    <cellStyle name="小数 4 2 2" xfId="48440"/>
    <cellStyle name="小数 4 2 2 2" xfId="48441"/>
    <cellStyle name="小数 4 2 2 3" xfId="48442"/>
    <cellStyle name="小数 4 2 3" xfId="48443"/>
    <cellStyle name="小数 4 2 4" xfId="48444"/>
    <cellStyle name="小数 4 20" xfId="48445"/>
    <cellStyle name="小数 4 3" xfId="48446"/>
    <cellStyle name="小数 4 3 2" xfId="48447"/>
    <cellStyle name="小数 4 3 2 2" xfId="48448"/>
    <cellStyle name="小数 4 3 2 3" xfId="48449"/>
    <cellStyle name="小数 4 3 3" xfId="48450"/>
    <cellStyle name="小数 4 3 4" xfId="48451"/>
    <cellStyle name="小数 4 4" xfId="48452"/>
    <cellStyle name="小数 4 4 2" xfId="48453"/>
    <cellStyle name="小数 4 4 2 2" xfId="48454"/>
    <cellStyle name="小数 4 4 2 3" xfId="48455"/>
    <cellStyle name="小数 4 4 3" xfId="48456"/>
    <cellStyle name="小数 4 4 4" xfId="48457"/>
    <cellStyle name="小数 4 5" xfId="48458"/>
    <cellStyle name="小数 4 5 2" xfId="48459"/>
    <cellStyle name="小数 4 5 2 2" xfId="48460"/>
    <cellStyle name="小数 4 5 2 3" xfId="48461"/>
    <cellStyle name="小数 4 5 3" xfId="48462"/>
    <cellStyle name="小数 4 5 4" xfId="48463"/>
    <cellStyle name="小数 4 6" xfId="48464"/>
    <cellStyle name="小数 4 6 2" xfId="48465"/>
    <cellStyle name="小数 4 6 2 2" xfId="48466"/>
    <cellStyle name="小数 4 6 2 3" xfId="48467"/>
    <cellStyle name="小数 4 6 3" xfId="48468"/>
    <cellStyle name="小数 4 6 4" xfId="48469"/>
    <cellStyle name="小数 4 7" xfId="48470"/>
    <cellStyle name="小数 4 7 2" xfId="48471"/>
    <cellStyle name="小数 4 7 3" xfId="48472"/>
    <cellStyle name="小数 4 8" xfId="48473"/>
    <cellStyle name="小数 4 9" xfId="48474"/>
    <cellStyle name="小数 40" xfId="48475"/>
    <cellStyle name="小数 40 10" xfId="48476"/>
    <cellStyle name="小数 40 11" xfId="48477"/>
    <cellStyle name="小数 40 12" xfId="48478"/>
    <cellStyle name="小数 40 13" xfId="48479"/>
    <cellStyle name="小数 40 14" xfId="48480"/>
    <cellStyle name="小数 40 15" xfId="48481"/>
    <cellStyle name="小数 40 16" xfId="48482"/>
    <cellStyle name="小数 40 17" xfId="48483"/>
    <cellStyle name="小数 40 18" xfId="48484"/>
    <cellStyle name="小数 40 19" xfId="48485"/>
    <cellStyle name="小数 40 2" xfId="48486"/>
    <cellStyle name="小数 40 2 2" xfId="48487"/>
    <cellStyle name="小数 40 2 2 2" xfId="48488"/>
    <cellStyle name="小数 40 2 2 3" xfId="48489"/>
    <cellStyle name="小数 40 2 3" xfId="48490"/>
    <cellStyle name="小数 40 2 4" xfId="48491"/>
    <cellStyle name="小数 40 20" xfId="48492"/>
    <cellStyle name="小数 40 3" xfId="48493"/>
    <cellStyle name="小数 40 3 2" xfId="48494"/>
    <cellStyle name="小数 40 3 2 2" xfId="48495"/>
    <cellStyle name="小数 40 3 2 3" xfId="48496"/>
    <cellStyle name="小数 40 3 3" xfId="48497"/>
    <cellStyle name="小数 40 3 4" xfId="48498"/>
    <cellStyle name="小数 40 4" xfId="48499"/>
    <cellStyle name="小数 40 4 2" xfId="48500"/>
    <cellStyle name="小数 40 4 2 2" xfId="48501"/>
    <cellStyle name="小数 40 4 2 3" xfId="48502"/>
    <cellStyle name="小数 40 4 3" xfId="48503"/>
    <cellStyle name="小数 40 4 4" xfId="48504"/>
    <cellStyle name="小数 40 5" xfId="48505"/>
    <cellStyle name="小数 40 5 2" xfId="48506"/>
    <cellStyle name="小数 40 5 2 2" xfId="48507"/>
    <cellStyle name="小数 40 5 2 3" xfId="48508"/>
    <cellStyle name="小数 40 5 3" xfId="48509"/>
    <cellStyle name="小数 40 5 4" xfId="48510"/>
    <cellStyle name="小数 40 6" xfId="48511"/>
    <cellStyle name="小数 40 6 2" xfId="48512"/>
    <cellStyle name="小数 40 6 2 2" xfId="48513"/>
    <cellStyle name="小数 40 6 2 3" xfId="48514"/>
    <cellStyle name="小数 40 6 3" xfId="48515"/>
    <cellStyle name="小数 40 6 4" xfId="48516"/>
    <cellStyle name="小数 40 7" xfId="48517"/>
    <cellStyle name="小数 40 7 2" xfId="48518"/>
    <cellStyle name="小数 40 7 3" xfId="48519"/>
    <cellStyle name="小数 40 8" xfId="48520"/>
    <cellStyle name="小数 40 9" xfId="48521"/>
    <cellStyle name="小数 41" xfId="48522"/>
    <cellStyle name="小数 41 10" xfId="48523"/>
    <cellStyle name="小数 41 11" xfId="48524"/>
    <cellStyle name="小数 41 12" xfId="48525"/>
    <cellStyle name="小数 41 13" xfId="48526"/>
    <cellStyle name="小数 41 14" xfId="48527"/>
    <cellStyle name="小数 41 15" xfId="48528"/>
    <cellStyle name="小数 41 16" xfId="48529"/>
    <cellStyle name="小数 41 17" xfId="48530"/>
    <cellStyle name="小数 41 18" xfId="48531"/>
    <cellStyle name="小数 41 19" xfId="48532"/>
    <cellStyle name="小数 41 2" xfId="48533"/>
    <cellStyle name="小数 41 2 2" xfId="48534"/>
    <cellStyle name="小数 41 2 2 2" xfId="48535"/>
    <cellStyle name="小数 41 2 2 3" xfId="48536"/>
    <cellStyle name="小数 41 2 3" xfId="48537"/>
    <cellStyle name="小数 41 2 4" xfId="48538"/>
    <cellStyle name="小数 41 20" xfId="48539"/>
    <cellStyle name="小数 41 3" xfId="48540"/>
    <cellStyle name="小数 41 3 2" xfId="48541"/>
    <cellStyle name="小数 41 3 2 2" xfId="48542"/>
    <cellStyle name="小数 41 3 2 3" xfId="48543"/>
    <cellStyle name="小数 41 3 3" xfId="48544"/>
    <cellStyle name="小数 41 3 4" xfId="48545"/>
    <cellStyle name="小数 41 4" xfId="48546"/>
    <cellStyle name="小数 41 4 2" xfId="48547"/>
    <cellStyle name="小数 41 4 2 2" xfId="48548"/>
    <cellStyle name="小数 41 4 2 3" xfId="48549"/>
    <cellStyle name="小数 41 4 3" xfId="48550"/>
    <cellStyle name="小数 41 4 4" xfId="48551"/>
    <cellStyle name="小数 41 5" xfId="48552"/>
    <cellStyle name="小数 41 5 2" xfId="48553"/>
    <cellStyle name="小数 41 5 2 2" xfId="48554"/>
    <cellStyle name="小数 41 5 2 3" xfId="48555"/>
    <cellStyle name="小数 41 5 3" xfId="48556"/>
    <cellStyle name="小数 41 5 4" xfId="48557"/>
    <cellStyle name="小数 41 6" xfId="48558"/>
    <cellStyle name="小数 41 6 2" xfId="48559"/>
    <cellStyle name="小数 41 6 2 2" xfId="48560"/>
    <cellStyle name="小数 41 6 2 3" xfId="48561"/>
    <cellStyle name="小数 41 6 3" xfId="48562"/>
    <cellStyle name="小数 41 6 4" xfId="48563"/>
    <cellStyle name="小数 41 7" xfId="48564"/>
    <cellStyle name="小数 41 7 2" xfId="48565"/>
    <cellStyle name="小数 41 7 3" xfId="48566"/>
    <cellStyle name="小数 41 8" xfId="48567"/>
    <cellStyle name="小数 41 9" xfId="48568"/>
    <cellStyle name="小数 42" xfId="48569"/>
    <cellStyle name="小数 42 10" xfId="48570"/>
    <cellStyle name="小数 42 11" xfId="48571"/>
    <cellStyle name="小数 42 12" xfId="48572"/>
    <cellStyle name="小数 42 13" xfId="48573"/>
    <cellStyle name="小数 42 14" xfId="48574"/>
    <cellStyle name="小数 42 15" xfId="48575"/>
    <cellStyle name="小数 42 16" xfId="48576"/>
    <cellStyle name="小数 42 17" xfId="48577"/>
    <cellStyle name="小数 42 18" xfId="48578"/>
    <cellStyle name="小数 42 19" xfId="48579"/>
    <cellStyle name="小数 42 2" xfId="48580"/>
    <cellStyle name="小数 42 2 2" xfId="48581"/>
    <cellStyle name="小数 42 2 2 2" xfId="48582"/>
    <cellStyle name="小数 42 2 2 3" xfId="48583"/>
    <cellStyle name="小数 42 2 3" xfId="48584"/>
    <cellStyle name="小数 42 2 4" xfId="48585"/>
    <cellStyle name="小数 42 20" xfId="48586"/>
    <cellStyle name="小数 42 3" xfId="48587"/>
    <cellStyle name="小数 42 3 2" xfId="48588"/>
    <cellStyle name="小数 42 3 2 2" xfId="48589"/>
    <cellStyle name="小数 42 3 2 3" xfId="48590"/>
    <cellStyle name="小数 42 3 3" xfId="48591"/>
    <cellStyle name="小数 42 3 4" xfId="48592"/>
    <cellStyle name="小数 42 4" xfId="48593"/>
    <cellStyle name="小数 42 4 2" xfId="48594"/>
    <cellStyle name="小数 42 4 2 2" xfId="48595"/>
    <cellStyle name="小数 42 4 2 3" xfId="48596"/>
    <cellStyle name="小数 42 4 3" xfId="48597"/>
    <cellStyle name="小数 42 4 4" xfId="48598"/>
    <cellStyle name="小数 42 5" xfId="48599"/>
    <cellStyle name="小数 42 5 2" xfId="48600"/>
    <cellStyle name="小数 42 5 2 2" xfId="48601"/>
    <cellStyle name="小数 42 5 2 3" xfId="48602"/>
    <cellStyle name="小数 42 5 3" xfId="48603"/>
    <cellStyle name="小数 42 5 4" xfId="48604"/>
    <cellStyle name="小数 42 6" xfId="48605"/>
    <cellStyle name="小数 42 6 2" xfId="48606"/>
    <cellStyle name="小数 42 6 2 2" xfId="48607"/>
    <cellStyle name="小数 42 6 2 3" xfId="48608"/>
    <cellStyle name="小数 42 6 3" xfId="48609"/>
    <cellStyle name="小数 42 6 4" xfId="48610"/>
    <cellStyle name="小数 42 7" xfId="48611"/>
    <cellStyle name="小数 42 7 2" xfId="48612"/>
    <cellStyle name="小数 42 7 3" xfId="48613"/>
    <cellStyle name="小数 42 8" xfId="48614"/>
    <cellStyle name="小数 42 9" xfId="48615"/>
    <cellStyle name="小数 43" xfId="48616"/>
    <cellStyle name="小数 43 10" xfId="48617"/>
    <cellStyle name="小数 43 11" xfId="48618"/>
    <cellStyle name="小数 43 12" xfId="48619"/>
    <cellStyle name="小数 43 13" xfId="48620"/>
    <cellStyle name="小数 43 14" xfId="48621"/>
    <cellStyle name="小数 43 15" xfId="48622"/>
    <cellStyle name="小数 43 16" xfId="48623"/>
    <cellStyle name="小数 43 17" xfId="48624"/>
    <cellStyle name="小数 43 18" xfId="48625"/>
    <cellStyle name="小数 43 19" xfId="48626"/>
    <cellStyle name="小数 43 2" xfId="48627"/>
    <cellStyle name="小数 43 2 2" xfId="48628"/>
    <cellStyle name="小数 43 2 2 2" xfId="48629"/>
    <cellStyle name="小数 43 2 2 3" xfId="48630"/>
    <cellStyle name="小数 43 2 3" xfId="48631"/>
    <cellStyle name="小数 43 2 4" xfId="48632"/>
    <cellStyle name="小数 43 20" xfId="48633"/>
    <cellStyle name="小数 43 3" xfId="48634"/>
    <cellStyle name="小数 43 3 2" xfId="48635"/>
    <cellStyle name="小数 43 3 2 2" xfId="48636"/>
    <cellStyle name="小数 43 3 2 3" xfId="48637"/>
    <cellStyle name="小数 43 3 3" xfId="48638"/>
    <cellStyle name="小数 43 3 4" xfId="48639"/>
    <cellStyle name="小数 43 4" xfId="48640"/>
    <cellStyle name="小数 43 4 2" xfId="48641"/>
    <cellStyle name="小数 43 4 2 2" xfId="48642"/>
    <cellStyle name="小数 43 4 2 3" xfId="48643"/>
    <cellStyle name="小数 43 4 3" xfId="48644"/>
    <cellStyle name="小数 43 4 4" xfId="48645"/>
    <cellStyle name="小数 43 5" xfId="48646"/>
    <cellStyle name="小数 43 5 2" xfId="48647"/>
    <cellStyle name="小数 43 5 2 2" xfId="48648"/>
    <cellStyle name="小数 43 5 2 3" xfId="48649"/>
    <cellStyle name="小数 43 5 3" xfId="48650"/>
    <cellStyle name="小数 43 5 4" xfId="48651"/>
    <cellStyle name="小数 43 6" xfId="48652"/>
    <cellStyle name="小数 43 6 2" xfId="48653"/>
    <cellStyle name="小数 43 6 2 2" xfId="48654"/>
    <cellStyle name="小数 43 6 2 3" xfId="48655"/>
    <cellStyle name="小数 43 6 3" xfId="48656"/>
    <cellStyle name="小数 43 6 4" xfId="48657"/>
    <cellStyle name="小数 43 7" xfId="48658"/>
    <cellStyle name="小数 43 7 2" xfId="48659"/>
    <cellStyle name="小数 43 7 3" xfId="48660"/>
    <cellStyle name="小数 43 8" xfId="48661"/>
    <cellStyle name="小数 43 9" xfId="48662"/>
    <cellStyle name="小数 44" xfId="48663"/>
    <cellStyle name="小数 44 10" xfId="48664"/>
    <cellStyle name="小数 44 11" xfId="48665"/>
    <cellStyle name="小数 44 12" xfId="48666"/>
    <cellStyle name="小数 44 13" xfId="48667"/>
    <cellStyle name="小数 44 14" xfId="48668"/>
    <cellStyle name="小数 44 15" xfId="48669"/>
    <cellStyle name="小数 44 16" xfId="48670"/>
    <cellStyle name="小数 44 17" xfId="48671"/>
    <cellStyle name="小数 44 18" xfId="48672"/>
    <cellStyle name="小数 44 19" xfId="48673"/>
    <cellStyle name="小数 44 2" xfId="48674"/>
    <cellStyle name="小数 44 2 2" xfId="48675"/>
    <cellStyle name="小数 44 2 2 2" xfId="48676"/>
    <cellStyle name="小数 44 2 2 3" xfId="48677"/>
    <cellStyle name="小数 44 2 3" xfId="48678"/>
    <cellStyle name="小数 44 2 4" xfId="48679"/>
    <cellStyle name="小数 44 20" xfId="48680"/>
    <cellStyle name="小数 44 3" xfId="48681"/>
    <cellStyle name="小数 44 3 2" xfId="48682"/>
    <cellStyle name="小数 44 3 2 2" xfId="48683"/>
    <cellStyle name="小数 44 3 2 3" xfId="48684"/>
    <cellStyle name="小数 44 3 3" xfId="48685"/>
    <cellStyle name="小数 44 3 4" xfId="48686"/>
    <cellStyle name="小数 44 4" xfId="48687"/>
    <cellStyle name="小数 44 4 2" xfId="48688"/>
    <cellStyle name="小数 44 4 2 2" xfId="48689"/>
    <cellStyle name="小数 44 4 2 3" xfId="48690"/>
    <cellStyle name="小数 44 4 3" xfId="48691"/>
    <cellStyle name="小数 44 4 4" xfId="48692"/>
    <cellStyle name="小数 44 5" xfId="48693"/>
    <cellStyle name="小数 44 5 2" xfId="48694"/>
    <cellStyle name="小数 44 5 2 2" xfId="48695"/>
    <cellStyle name="小数 44 5 2 3" xfId="48696"/>
    <cellStyle name="小数 44 5 3" xfId="48697"/>
    <cellStyle name="小数 44 5 4" xfId="48698"/>
    <cellStyle name="小数 44 6" xfId="48699"/>
    <cellStyle name="小数 44 6 2" xfId="48700"/>
    <cellStyle name="小数 44 6 2 2" xfId="48701"/>
    <cellStyle name="小数 44 6 2 3" xfId="48702"/>
    <cellStyle name="小数 44 6 3" xfId="48703"/>
    <cellStyle name="小数 44 6 4" xfId="48704"/>
    <cellStyle name="小数 44 7" xfId="48705"/>
    <cellStyle name="小数 44 7 2" xfId="48706"/>
    <cellStyle name="小数 44 7 3" xfId="48707"/>
    <cellStyle name="小数 44 8" xfId="48708"/>
    <cellStyle name="小数 44 9" xfId="48709"/>
    <cellStyle name="小数 45" xfId="48710"/>
    <cellStyle name="小数 45 10" xfId="48711"/>
    <cellStyle name="小数 45 11" xfId="48712"/>
    <cellStyle name="小数 45 12" xfId="48713"/>
    <cellStyle name="小数 45 13" xfId="48714"/>
    <cellStyle name="小数 45 14" xfId="48715"/>
    <cellStyle name="小数 45 15" xfId="48716"/>
    <cellStyle name="小数 45 16" xfId="48717"/>
    <cellStyle name="小数 45 17" xfId="48718"/>
    <cellStyle name="小数 45 18" xfId="48719"/>
    <cellStyle name="小数 45 19" xfId="48720"/>
    <cellStyle name="小数 45 2" xfId="48721"/>
    <cellStyle name="小数 45 2 2" xfId="48722"/>
    <cellStyle name="小数 45 2 2 2" xfId="48723"/>
    <cellStyle name="小数 45 2 2 3" xfId="48724"/>
    <cellStyle name="小数 45 2 3" xfId="48725"/>
    <cellStyle name="小数 45 2 4" xfId="48726"/>
    <cellStyle name="小数 45 20" xfId="48727"/>
    <cellStyle name="小数 45 3" xfId="48728"/>
    <cellStyle name="小数 45 3 2" xfId="48729"/>
    <cellStyle name="小数 45 3 2 2" xfId="48730"/>
    <cellStyle name="小数 45 3 2 3" xfId="48731"/>
    <cellStyle name="小数 45 3 3" xfId="48732"/>
    <cellStyle name="小数 45 3 4" xfId="48733"/>
    <cellStyle name="小数 45 4" xfId="48734"/>
    <cellStyle name="小数 45 4 2" xfId="48735"/>
    <cellStyle name="小数 45 4 2 2" xfId="48736"/>
    <cellStyle name="小数 45 4 2 3" xfId="48737"/>
    <cellStyle name="小数 45 4 3" xfId="48738"/>
    <cellStyle name="小数 45 4 4" xfId="48739"/>
    <cellStyle name="小数 45 5" xfId="48740"/>
    <cellStyle name="小数 45 5 2" xfId="48741"/>
    <cellStyle name="小数 45 5 2 2" xfId="48742"/>
    <cellStyle name="小数 45 5 2 3" xfId="48743"/>
    <cellStyle name="小数 45 5 3" xfId="48744"/>
    <cellStyle name="小数 45 5 4" xfId="48745"/>
    <cellStyle name="小数 45 6" xfId="48746"/>
    <cellStyle name="小数 45 6 2" xfId="48747"/>
    <cellStyle name="小数 45 6 2 2" xfId="48748"/>
    <cellStyle name="小数 45 6 2 3" xfId="48749"/>
    <cellStyle name="小数 45 6 3" xfId="48750"/>
    <cellStyle name="小数 45 6 4" xfId="48751"/>
    <cellStyle name="小数 45 7" xfId="48752"/>
    <cellStyle name="小数 45 7 2" xfId="48753"/>
    <cellStyle name="小数 45 7 3" xfId="48754"/>
    <cellStyle name="小数 45 8" xfId="48755"/>
    <cellStyle name="小数 45 9" xfId="48756"/>
    <cellStyle name="小数 46" xfId="48757"/>
    <cellStyle name="小数 46 10" xfId="48758"/>
    <cellStyle name="小数 46 11" xfId="48759"/>
    <cellStyle name="小数 46 12" xfId="48760"/>
    <cellStyle name="小数 46 13" xfId="48761"/>
    <cellStyle name="小数 46 14" xfId="48762"/>
    <cellStyle name="小数 46 15" xfId="48763"/>
    <cellStyle name="小数 46 16" xfId="48764"/>
    <cellStyle name="小数 46 17" xfId="48765"/>
    <cellStyle name="小数 46 18" xfId="48766"/>
    <cellStyle name="小数 46 19" xfId="48767"/>
    <cellStyle name="小数 46 2" xfId="48768"/>
    <cellStyle name="小数 46 2 2" xfId="48769"/>
    <cellStyle name="小数 46 2 2 2" xfId="48770"/>
    <cellStyle name="小数 46 2 2 3" xfId="48771"/>
    <cellStyle name="小数 46 2 3" xfId="48772"/>
    <cellStyle name="小数 46 2 4" xfId="48773"/>
    <cellStyle name="小数 46 20" xfId="48774"/>
    <cellStyle name="小数 46 3" xfId="48775"/>
    <cellStyle name="小数 46 3 2" xfId="48776"/>
    <cellStyle name="小数 46 3 2 2" xfId="48777"/>
    <cellStyle name="小数 46 3 2 3" xfId="48778"/>
    <cellStyle name="小数 46 3 3" xfId="48779"/>
    <cellStyle name="小数 46 3 4" xfId="48780"/>
    <cellStyle name="小数 46 4" xfId="48781"/>
    <cellStyle name="小数 46 4 2" xfId="48782"/>
    <cellStyle name="小数 46 4 2 2" xfId="48783"/>
    <cellStyle name="小数 46 4 2 3" xfId="48784"/>
    <cellStyle name="小数 46 4 3" xfId="48785"/>
    <cellStyle name="小数 46 4 4" xfId="48786"/>
    <cellStyle name="小数 46 5" xfId="48787"/>
    <cellStyle name="小数 46 5 2" xfId="48788"/>
    <cellStyle name="小数 46 5 2 2" xfId="48789"/>
    <cellStyle name="小数 46 5 2 3" xfId="48790"/>
    <cellStyle name="小数 46 5 3" xfId="48791"/>
    <cellStyle name="小数 46 5 4" xfId="48792"/>
    <cellStyle name="小数 46 6" xfId="48793"/>
    <cellStyle name="小数 46 6 2" xfId="48794"/>
    <cellStyle name="小数 46 6 2 2" xfId="48795"/>
    <cellStyle name="小数 46 6 2 3" xfId="48796"/>
    <cellStyle name="小数 46 6 3" xfId="48797"/>
    <cellStyle name="小数 46 6 4" xfId="48798"/>
    <cellStyle name="小数 46 7" xfId="48799"/>
    <cellStyle name="小数 46 7 2" xfId="48800"/>
    <cellStyle name="小数 46 7 3" xfId="48801"/>
    <cellStyle name="小数 46 8" xfId="48802"/>
    <cellStyle name="小数 46 9" xfId="48803"/>
    <cellStyle name="小数 47" xfId="48804"/>
    <cellStyle name="小数 47 10" xfId="48805"/>
    <cellStyle name="小数 47 11" xfId="48806"/>
    <cellStyle name="小数 47 12" xfId="48807"/>
    <cellStyle name="小数 47 13" xfId="48808"/>
    <cellStyle name="小数 47 14" xfId="48809"/>
    <cellStyle name="小数 47 15" xfId="48810"/>
    <cellStyle name="小数 47 16" xfId="48811"/>
    <cellStyle name="小数 47 17" xfId="48812"/>
    <cellStyle name="小数 47 18" xfId="48813"/>
    <cellStyle name="小数 47 19" xfId="48814"/>
    <cellStyle name="小数 47 2" xfId="48815"/>
    <cellStyle name="小数 47 2 2" xfId="48816"/>
    <cellStyle name="小数 47 2 2 2" xfId="48817"/>
    <cellStyle name="小数 47 2 2 3" xfId="48818"/>
    <cellStyle name="小数 47 2 3" xfId="48819"/>
    <cellStyle name="小数 47 2 4" xfId="48820"/>
    <cellStyle name="小数 47 20" xfId="48821"/>
    <cellStyle name="小数 47 3" xfId="48822"/>
    <cellStyle name="小数 47 3 2" xfId="48823"/>
    <cellStyle name="小数 47 3 2 2" xfId="48824"/>
    <cellStyle name="小数 47 3 2 3" xfId="48825"/>
    <cellStyle name="小数 47 3 3" xfId="48826"/>
    <cellStyle name="小数 47 3 4" xfId="48827"/>
    <cellStyle name="小数 47 4" xfId="48828"/>
    <cellStyle name="小数 47 4 2" xfId="48829"/>
    <cellStyle name="小数 47 4 2 2" xfId="48830"/>
    <cellStyle name="小数 47 4 2 3" xfId="48831"/>
    <cellStyle name="小数 47 4 3" xfId="48832"/>
    <cellStyle name="小数 47 4 4" xfId="48833"/>
    <cellStyle name="小数 47 5" xfId="48834"/>
    <cellStyle name="小数 47 5 2" xfId="48835"/>
    <cellStyle name="小数 47 5 2 2" xfId="48836"/>
    <cellStyle name="小数 47 5 2 3" xfId="48837"/>
    <cellStyle name="小数 47 5 3" xfId="48838"/>
    <cellStyle name="小数 47 5 4" xfId="48839"/>
    <cellStyle name="小数 47 6" xfId="48840"/>
    <cellStyle name="小数 47 6 2" xfId="48841"/>
    <cellStyle name="小数 47 6 2 2" xfId="48842"/>
    <cellStyle name="小数 47 6 2 3" xfId="48843"/>
    <cellStyle name="小数 47 6 3" xfId="48844"/>
    <cellStyle name="小数 47 6 4" xfId="48845"/>
    <cellStyle name="小数 47 7" xfId="48846"/>
    <cellStyle name="小数 47 7 2" xfId="48847"/>
    <cellStyle name="小数 47 7 3" xfId="48848"/>
    <cellStyle name="小数 47 8" xfId="48849"/>
    <cellStyle name="小数 47 9" xfId="48850"/>
    <cellStyle name="小数 48" xfId="48851"/>
    <cellStyle name="小数 48 10" xfId="48852"/>
    <cellStyle name="小数 48 11" xfId="48853"/>
    <cellStyle name="小数 48 12" xfId="48854"/>
    <cellStyle name="小数 48 13" xfId="48855"/>
    <cellStyle name="小数 48 14" xfId="48856"/>
    <cellStyle name="小数 48 15" xfId="48857"/>
    <cellStyle name="小数 48 16" xfId="48858"/>
    <cellStyle name="小数 48 17" xfId="48859"/>
    <cellStyle name="小数 48 18" xfId="48860"/>
    <cellStyle name="小数 48 19" xfId="48861"/>
    <cellStyle name="小数 48 2" xfId="48862"/>
    <cellStyle name="小数 48 2 2" xfId="48863"/>
    <cellStyle name="小数 48 2 2 2" xfId="48864"/>
    <cellStyle name="小数 48 2 2 3" xfId="48865"/>
    <cellStyle name="小数 48 2 3" xfId="48866"/>
    <cellStyle name="小数 48 2 4" xfId="48867"/>
    <cellStyle name="小数 48 20" xfId="48868"/>
    <cellStyle name="小数 48 3" xfId="48869"/>
    <cellStyle name="小数 48 3 2" xfId="48870"/>
    <cellStyle name="小数 48 3 2 2" xfId="48871"/>
    <cellStyle name="小数 48 3 2 3" xfId="48872"/>
    <cellStyle name="小数 48 3 3" xfId="48873"/>
    <cellStyle name="小数 48 3 4" xfId="48874"/>
    <cellStyle name="小数 48 4" xfId="48875"/>
    <cellStyle name="小数 48 4 2" xfId="48876"/>
    <cellStyle name="小数 48 4 2 2" xfId="48877"/>
    <cellStyle name="小数 48 4 2 3" xfId="48878"/>
    <cellStyle name="小数 48 4 3" xfId="48879"/>
    <cellStyle name="小数 48 4 4" xfId="48880"/>
    <cellStyle name="小数 48 5" xfId="48881"/>
    <cellStyle name="小数 48 5 2" xfId="48882"/>
    <cellStyle name="小数 48 5 2 2" xfId="48883"/>
    <cellStyle name="小数 48 5 2 3" xfId="48884"/>
    <cellStyle name="小数 48 5 3" xfId="48885"/>
    <cellStyle name="小数 48 5 4" xfId="48886"/>
    <cellStyle name="小数 48 6" xfId="48887"/>
    <cellStyle name="小数 48 6 2" xfId="48888"/>
    <cellStyle name="小数 48 6 2 2" xfId="48889"/>
    <cellStyle name="小数 48 6 2 3" xfId="48890"/>
    <cellStyle name="小数 48 6 3" xfId="48891"/>
    <cellStyle name="小数 48 6 4" xfId="48892"/>
    <cellStyle name="小数 48 7" xfId="48893"/>
    <cellStyle name="小数 48 7 2" xfId="48894"/>
    <cellStyle name="小数 48 7 3" xfId="48895"/>
    <cellStyle name="小数 48 8" xfId="48896"/>
    <cellStyle name="小数 48 9" xfId="48897"/>
    <cellStyle name="小数 49" xfId="48898"/>
    <cellStyle name="小数 49 10" xfId="48899"/>
    <cellStyle name="小数 49 11" xfId="48900"/>
    <cellStyle name="小数 49 12" xfId="48901"/>
    <cellStyle name="小数 49 13" xfId="48902"/>
    <cellStyle name="小数 49 14" xfId="48903"/>
    <cellStyle name="小数 49 15" xfId="48904"/>
    <cellStyle name="小数 49 16" xfId="48905"/>
    <cellStyle name="小数 49 17" xfId="48906"/>
    <cellStyle name="小数 49 18" xfId="48907"/>
    <cellStyle name="小数 49 19" xfId="48908"/>
    <cellStyle name="小数 49 2" xfId="48909"/>
    <cellStyle name="小数 49 2 2" xfId="48910"/>
    <cellStyle name="小数 49 2 2 2" xfId="48911"/>
    <cellStyle name="小数 49 2 2 3" xfId="48912"/>
    <cellStyle name="小数 49 2 3" xfId="48913"/>
    <cellStyle name="小数 49 2 4" xfId="48914"/>
    <cellStyle name="小数 49 20" xfId="48915"/>
    <cellStyle name="小数 49 3" xfId="48916"/>
    <cellStyle name="小数 49 3 2" xfId="48917"/>
    <cellStyle name="小数 49 3 2 2" xfId="48918"/>
    <cellStyle name="小数 49 3 2 3" xfId="48919"/>
    <cellStyle name="小数 49 3 3" xfId="48920"/>
    <cellStyle name="小数 49 3 4" xfId="48921"/>
    <cellStyle name="小数 49 4" xfId="48922"/>
    <cellStyle name="小数 49 4 2" xfId="48923"/>
    <cellStyle name="小数 49 4 2 2" xfId="48924"/>
    <cellStyle name="小数 49 4 2 3" xfId="48925"/>
    <cellStyle name="小数 49 4 3" xfId="48926"/>
    <cellStyle name="小数 49 4 4" xfId="48927"/>
    <cellStyle name="小数 49 5" xfId="48928"/>
    <cellStyle name="小数 49 5 2" xfId="48929"/>
    <cellStyle name="小数 49 5 2 2" xfId="48930"/>
    <cellStyle name="小数 49 5 2 3" xfId="48931"/>
    <cellStyle name="小数 49 5 3" xfId="48932"/>
    <cellStyle name="小数 49 5 4" xfId="48933"/>
    <cellStyle name="小数 49 6" xfId="48934"/>
    <cellStyle name="小数 49 6 2" xfId="48935"/>
    <cellStyle name="小数 49 6 2 2" xfId="48936"/>
    <cellStyle name="小数 49 6 2 3" xfId="48937"/>
    <cellStyle name="小数 49 6 3" xfId="48938"/>
    <cellStyle name="小数 49 6 4" xfId="48939"/>
    <cellStyle name="小数 49 7" xfId="48940"/>
    <cellStyle name="小数 49 7 2" xfId="48941"/>
    <cellStyle name="小数 49 7 3" xfId="48942"/>
    <cellStyle name="小数 49 8" xfId="48943"/>
    <cellStyle name="小数 49 9" xfId="48944"/>
    <cellStyle name="小数 5" xfId="48945"/>
    <cellStyle name="小数 5 10" xfId="48946"/>
    <cellStyle name="小数 5 11" xfId="48947"/>
    <cellStyle name="小数 5 12" xfId="48948"/>
    <cellStyle name="小数 5 13" xfId="48949"/>
    <cellStyle name="小数 5 14" xfId="48950"/>
    <cellStyle name="小数 5 15" xfId="48951"/>
    <cellStyle name="小数 5 16" xfId="48952"/>
    <cellStyle name="小数 5 17" xfId="48953"/>
    <cellStyle name="小数 5 18" xfId="48954"/>
    <cellStyle name="小数 5 19" xfId="48955"/>
    <cellStyle name="小数 5 2" xfId="48956"/>
    <cellStyle name="小数 5 2 2" xfId="48957"/>
    <cellStyle name="小数 5 2 2 2" xfId="48958"/>
    <cellStyle name="小数 5 2 2 3" xfId="48959"/>
    <cellStyle name="小数 5 2 3" xfId="48960"/>
    <cellStyle name="小数 5 2 4" xfId="48961"/>
    <cellStyle name="小数 5 20" xfId="48962"/>
    <cellStyle name="小数 5 3" xfId="48963"/>
    <cellStyle name="小数 5 3 2" xfId="48964"/>
    <cellStyle name="小数 5 3 2 2" xfId="48965"/>
    <cellStyle name="小数 5 3 2 3" xfId="48966"/>
    <cellStyle name="小数 5 3 3" xfId="48967"/>
    <cellStyle name="小数 5 3 4" xfId="48968"/>
    <cellStyle name="小数 5 4" xfId="48969"/>
    <cellStyle name="小数 5 4 2" xfId="48970"/>
    <cellStyle name="小数 5 4 2 2" xfId="48971"/>
    <cellStyle name="小数 5 4 2 3" xfId="48972"/>
    <cellStyle name="小数 5 4 3" xfId="48973"/>
    <cellStyle name="小数 5 4 4" xfId="48974"/>
    <cellStyle name="小数 5 5" xfId="48975"/>
    <cellStyle name="小数 5 5 2" xfId="48976"/>
    <cellStyle name="小数 5 5 2 2" xfId="48977"/>
    <cellStyle name="小数 5 5 2 3" xfId="48978"/>
    <cellStyle name="小数 5 5 3" xfId="48979"/>
    <cellStyle name="小数 5 5 4" xfId="48980"/>
    <cellStyle name="小数 5 6" xfId="48981"/>
    <cellStyle name="小数 5 6 2" xfId="48982"/>
    <cellStyle name="小数 5 6 2 2" xfId="48983"/>
    <cellStyle name="小数 5 6 2 3" xfId="48984"/>
    <cellStyle name="小数 5 6 3" xfId="48985"/>
    <cellStyle name="小数 5 6 4" xfId="48986"/>
    <cellStyle name="小数 5 7" xfId="48987"/>
    <cellStyle name="小数 5 7 2" xfId="48988"/>
    <cellStyle name="小数 5 7 3" xfId="48989"/>
    <cellStyle name="小数 5 8" xfId="48990"/>
    <cellStyle name="小数 5 9" xfId="48991"/>
    <cellStyle name="小数 50" xfId="48992"/>
    <cellStyle name="小数 50 10" xfId="48993"/>
    <cellStyle name="小数 50 11" xfId="48994"/>
    <cellStyle name="小数 50 12" xfId="48995"/>
    <cellStyle name="小数 50 13" xfId="48996"/>
    <cellStyle name="小数 50 14" xfId="48997"/>
    <cellStyle name="小数 50 15" xfId="48998"/>
    <cellStyle name="小数 50 16" xfId="48999"/>
    <cellStyle name="小数 50 17" xfId="49000"/>
    <cellStyle name="小数 50 18" xfId="49001"/>
    <cellStyle name="小数 50 19" xfId="49002"/>
    <cellStyle name="小数 50 2" xfId="49003"/>
    <cellStyle name="小数 50 2 2" xfId="49004"/>
    <cellStyle name="小数 50 2 2 2" xfId="49005"/>
    <cellStyle name="小数 50 2 2 3" xfId="49006"/>
    <cellStyle name="小数 50 2 3" xfId="49007"/>
    <cellStyle name="小数 50 2 4" xfId="49008"/>
    <cellStyle name="小数 50 20" xfId="49009"/>
    <cellStyle name="小数 50 3" xfId="49010"/>
    <cellStyle name="小数 50 3 2" xfId="49011"/>
    <cellStyle name="小数 50 3 2 2" xfId="49012"/>
    <cellStyle name="小数 50 3 2 3" xfId="49013"/>
    <cellStyle name="小数 50 3 3" xfId="49014"/>
    <cellStyle name="小数 50 3 4" xfId="49015"/>
    <cellStyle name="小数 50 4" xfId="49016"/>
    <cellStyle name="小数 50 4 2" xfId="49017"/>
    <cellStyle name="小数 50 4 2 2" xfId="49018"/>
    <cellStyle name="小数 50 4 2 3" xfId="49019"/>
    <cellStyle name="小数 50 4 3" xfId="49020"/>
    <cellStyle name="小数 50 4 4" xfId="49021"/>
    <cellStyle name="小数 50 5" xfId="49022"/>
    <cellStyle name="小数 50 5 2" xfId="49023"/>
    <cellStyle name="小数 50 5 2 2" xfId="49024"/>
    <cellStyle name="小数 50 5 2 3" xfId="49025"/>
    <cellStyle name="小数 50 5 3" xfId="49026"/>
    <cellStyle name="小数 50 5 4" xfId="49027"/>
    <cellStyle name="小数 50 6" xfId="49028"/>
    <cellStyle name="小数 50 6 2" xfId="49029"/>
    <cellStyle name="小数 50 6 2 2" xfId="49030"/>
    <cellStyle name="小数 50 6 2 3" xfId="49031"/>
    <cellStyle name="小数 50 6 3" xfId="49032"/>
    <cellStyle name="小数 50 6 4" xfId="49033"/>
    <cellStyle name="小数 50 7" xfId="49034"/>
    <cellStyle name="小数 50 7 2" xfId="49035"/>
    <cellStyle name="小数 50 7 3" xfId="49036"/>
    <cellStyle name="小数 50 8" xfId="49037"/>
    <cellStyle name="小数 50 9" xfId="49038"/>
    <cellStyle name="小数 51" xfId="49039"/>
    <cellStyle name="小数 51 10" xfId="49040"/>
    <cellStyle name="小数 51 11" xfId="49041"/>
    <cellStyle name="小数 51 12" xfId="49042"/>
    <cellStyle name="小数 51 13" xfId="49043"/>
    <cellStyle name="小数 51 14" xfId="49044"/>
    <cellStyle name="小数 51 15" xfId="49045"/>
    <cellStyle name="小数 51 16" xfId="49046"/>
    <cellStyle name="小数 51 17" xfId="49047"/>
    <cellStyle name="小数 51 18" xfId="49048"/>
    <cellStyle name="小数 51 19" xfId="49049"/>
    <cellStyle name="小数 51 2" xfId="49050"/>
    <cellStyle name="小数 51 2 2" xfId="49051"/>
    <cellStyle name="小数 51 2 2 2" xfId="49052"/>
    <cellStyle name="小数 51 2 2 3" xfId="49053"/>
    <cellStyle name="小数 51 2 3" xfId="49054"/>
    <cellStyle name="小数 51 2 4" xfId="49055"/>
    <cellStyle name="小数 51 20" xfId="49056"/>
    <cellStyle name="小数 51 3" xfId="49057"/>
    <cellStyle name="小数 51 3 2" xfId="49058"/>
    <cellStyle name="小数 51 3 2 2" xfId="49059"/>
    <cellStyle name="小数 51 3 2 3" xfId="49060"/>
    <cellStyle name="小数 51 3 3" xfId="49061"/>
    <cellStyle name="小数 51 3 4" xfId="49062"/>
    <cellStyle name="小数 51 4" xfId="49063"/>
    <cellStyle name="小数 51 4 2" xfId="49064"/>
    <cellStyle name="小数 51 4 2 2" xfId="49065"/>
    <cellStyle name="小数 51 4 2 3" xfId="49066"/>
    <cellStyle name="小数 51 4 3" xfId="49067"/>
    <cellStyle name="小数 51 4 4" xfId="49068"/>
    <cellStyle name="小数 51 5" xfId="49069"/>
    <cellStyle name="小数 51 5 2" xfId="49070"/>
    <cellStyle name="小数 51 5 2 2" xfId="49071"/>
    <cellStyle name="小数 51 5 2 3" xfId="49072"/>
    <cellStyle name="小数 51 5 3" xfId="49073"/>
    <cellStyle name="小数 51 5 4" xfId="49074"/>
    <cellStyle name="小数 51 6" xfId="49075"/>
    <cellStyle name="小数 51 6 2" xfId="49076"/>
    <cellStyle name="小数 51 6 2 2" xfId="49077"/>
    <cellStyle name="小数 51 6 2 3" xfId="49078"/>
    <cellStyle name="小数 51 6 3" xfId="49079"/>
    <cellStyle name="小数 51 6 4" xfId="49080"/>
    <cellStyle name="小数 51 7" xfId="49081"/>
    <cellStyle name="小数 51 7 2" xfId="49082"/>
    <cellStyle name="小数 51 7 3" xfId="49083"/>
    <cellStyle name="小数 51 8" xfId="49084"/>
    <cellStyle name="小数 51 9" xfId="49085"/>
    <cellStyle name="小数 52" xfId="49086"/>
    <cellStyle name="小数 52 10" xfId="49087"/>
    <cellStyle name="小数 52 11" xfId="49088"/>
    <cellStyle name="小数 52 12" xfId="49089"/>
    <cellStyle name="小数 52 13" xfId="49090"/>
    <cellStyle name="小数 52 14" xfId="49091"/>
    <cellStyle name="小数 52 15" xfId="49092"/>
    <cellStyle name="小数 52 16" xfId="49093"/>
    <cellStyle name="小数 52 17" xfId="49094"/>
    <cellStyle name="小数 52 18" xfId="49095"/>
    <cellStyle name="小数 52 19" xfId="49096"/>
    <cellStyle name="小数 52 2" xfId="49097"/>
    <cellStyle name="小数 52 2 2" xfId="49098"/>
    <cellStyle name="小数 52 2 2 2" xfId="49099"/>
    <cellStyle name="小数 52 2 2 3" xfId="49100"/>
    <cellStyle name="小数 52 2 3" xfId="49101"/>
    <cellStyle name="小数 52 2 4" xfId="49102"/>
    <cellStyle name="小数 52 20" xfId="49103"/>
    <cellStyle name="小数 52 3" xfId="49104"/>
    <cellStyle name="小数 52 3 2" xfId="49105"/>
    <cellStyle name="小数 52 3 2 2" xfId="49106"/>
    <cellStyle name="小数 52 3 2 3" xfId="49107"/>
    <cellStyle name="小数 52 3 3" xfId="49108"/>
    <cellStyle name="小数 52 3 4" xfId="49109"/>
    <cellStyle name="小数 52 4" xfId="49110"/>
    <cellStyle name="小数 52 4 2" xfId="49111"/>
    <cellStyle name="小数 52 4 2 2" xfId="49112"/>
    <cellStyle name="小数 52 4 2 3" xfId="49113"/>
    <cellStyle name="小数 52 4 3" xfId="49114"/>
    <cellStyle name="小数 52 4 4" xfId="49115"/>
    <cellStyle name="小数 52 5" xfId="49116"/>
    <cellStyle name="小数 52 5 2" xfId="49117"/>
    <cellStyle name="小数 52 5 2 2" xfId="49118"/>
    <cellStyle name="小数 52 5 2 3" xfId="49119"/>
    <cellStyle name="小数 52 5 3" xfId="49120"/>
    <cellStyle name="小数 52 5 4" xfId="49121"/>
    <cellStyle name="小数 52 6" xfId="49122"/>
    <cellStyle name="小数 52 6 2" xfId="49123"/>
    <cellStyle name="小数 52 6 2 2" xfId="49124"/>
    <cellStyle name="小数 52 6 2 3" xfId="49125"/>
    <cellStyle name="小数 52 6 3" xfId="49126"/>
    <cellStyle name="小数 52 6 4" xfId="49127"/>
    <cellStyle name="小数 52 7" xfId="49128"/>
    <cellStyle name="小数 52 7 2" xfId="49129"/>
    <cellStyle name="小数 52 7 3" xfId="49130"/>
    <cellStyle name="小数 52 8" xfId="49131"/>
    <cellStyle name="小数 52 9" xfId="49132"/>
    <cellStyle name="小数 53" xfId="49133"/>
    <cellStyle name="小数 53 10" xfId="49134"/>
    <cellStyle name="小数 53 11" xfId="49135"/>
    <cellStyle name="小数 53 12" xfId="49136"/>
    <cellStyle name="小数 53 13" xfId="49137"/>
    <cellStyle name="小数 53 14" xfId="49138"/>
    <cellStyle name="小数 53 15" xfId="49139"/>
    <cellStyle name="小数 53 16" xfId="49140"/>
    <cellStyle name="小数 53 17" xfId="49141"/>
    <cellStyle name="小数 53 18" xfId="49142"/>
    <cellStyle name="小数 53 19" xfId="49143"/>
    <cellStyle name="小数 53 2" xfId="49144"/>
    <cellStyle name="小数 53 2 2" xfId="49145"/>
    <cellStyle name="小数 53 2 2 2" xfId="49146"/>
    <cellStyle name="小数 53 2 2 3" xfId="49147"/>
    <cellStyle name="小数 53 2 3" xfId="49148"/>
    <cellStyle name="小数 53 2 4" xfId="49149"/>
    <cellStyle name="小数 53 20" xfId="49150"/>
    <cellStyle name="小数 53 3" xfId="49151"/>
    <cellStyle name="小数 53 3 2" xfId="49152"/>
    <cellStyle name="小数 53 3 2 2" xfId="49153"/>
    <cellStyle name="小数 53 3 2 3" xfId="49154"/>
    <cellStyle name="小数 53 3 3" xfId="49155"/>
    <cellStyle name="小数 53 3 4" xfId="49156"/>
    <cellStyle name="小数 53 4" xfId="49157"/>
    <cellStyle name="小数 53 4 2" xfId="49158"/>
    <cellStyle name="小数 53 4 2 2" xfId="49159"/>
    <cellStyle name="小数 53 4 2 3" xfId="49160"/>
    <cellStyle name="小数 53 4 3" xfId="49161"/>
    <cellStyle name="小数 53 4 4" xfId="49162"/>
    <cellStyle name="小数 53 5" xfId="49163"/>
    <cellStyle name="小数 53 5 2" xfId="49164"/>
    <cellStyle name="小数 53 5 2 2" xfId="49165"/>
    <cellStyle name="小数 53 5 2 3" xfId="49166"/>
    <cellStyle name="小数 53 5 3" xfId="49167"/>
    <cellStyle name="小数 53 5 4" xfId="49168"/>
    <cellStyle name="小数 53 6" xfId="49169"/>
    <cellStyle name="小数 53 6 2" xfId="49170"/>
    <cellStyle name="小数 53 6 2 2" xfId="49171"/>
    <cellStyle name="小数 53 6 2 3" xfId="49172"/>
    <cellStyle name="小数 53 6 3" xfId="49173"/>
    <cellStyle name="小数 53 6 4" xfId="49174"/>
    <cellStyle name="小数 53 7" xfId="49175"/>
    <cellStyle name="小数 53 7 2" xfId="49176"/>
    <cellStyle name="小数 53 7 3" xfId="49177"/>
    <cellStyle name="小数 53 8" xfId="49178"/>
    <cellStyle name="小数 53 9" xfId="49179"/>
    <cellStyle name="小数 54" xfId="49180"/>
    <cellStyle name="小数 54 10" xfId="49181"/>
    <cellStyle name="小数 54 11" xfId="49182"/>
    <cellStyle name="小数 54 12" xfId="49183"/>
    <cellStyle name="小数 54 13" xfId="49184"/>
    <cellStyle name="小数 54 14" xfId="49185"/>
    <cellStyle name="小数 54 15" xfId="49186"/>
    <cellStyle name="小数 54 16" xfId="49187"/>
    <cellStyle name="小数 54 17" xfId="49188"/>
    <cellStyle name="小数 54 18" xfId="49189"/>
    <cellStyle name="小数 54 19" xfId="49190"/>
    <cellStyle name="小数 54 2" xfId="49191"/>
    <cellStyle name="小数 54 2 2" xfId="49192"/>
    <cellStyle name="小数 54 2 2 2" xfId="49193"/>
    <cellStyle name="小数 54 2 2 3" xfId="49194"/>
    <cellStyle name="小数 54 2 3" xfId="49195"/>
    <cellStyle name="小数 54 2 4" xfId="49196"/>
    <cellStyle name="小数 54 20" xfId="49197"/>
    <cellStyle name="小数 54 3" xfId="49198"/>
    <cellStyle name="小数 54 3 2" xfId="49199"/>
    <cellStyle name="小数 54 3 2 2" xfId="49200"/>
    <cellStyle name="小数 54 3 2 3" xfId="49201"/>
    <cellStyle name="小数 54 3 3" xfId="49202"/>
    <cellStyle name="小数 54 3 4" xfId="49203"/>
    <cellStyle name="小数 54 4" xfId="49204"/>
    <cellStyle name="小数 54 4 2" xfId="49205"/>
    <cellStyle name="小数 54 4 2 2" xfId="49206"/>
    <cellStyle name="小数 54 4 2 3" xfId="49207"/>
    <cellStyle name="小数 54 4 3" xfId="49208"/>
    <cellStyle name="小数 54 4 4" xfId="49209"/>
    <cellStyle name="小数 54 5" xfId="49210"/>
    <cellStyle name="小数 54 5 2" xfId="49211"/>
    <cellStyle name="小数 54 5 2 2" xfId="49212"/>
    <cellStyle name="小数 54 5 2 3" xfId="49213"/>
    <cellStyle name="小数 54 5 3" xfId="49214"/>
    <cellStyle name="小数 54 5 4" xfId="49215"/>
    <cellStyle name="小数 54 6" xfId="49216"/>
    <cellStyle name="小数 54 6 2" xfId="49217"/>
    <cellStyle name="小数 54 6 2 2" xfId="49218"/>
    <cellStyle name="小数 54 6 2 3" xfId="49219"/>
    <cellStyle name="小数 54 6 3" xfId="49220"/>
    <cellStyle name="小数 54 6 4" xfId="49221"/>
    <cellStyle name="小数 54 7" xfId="49222"/>
    <cellStyle name="小数 54 7 2" xfId="49223"/>
    <cellStyle name="小数 54 7 3" xfId="49224"/>
    <cellStyle name="小数 54 8" xfId="49225"/>
    <cellStyle name="小数 54 9" xfId="49226"/>
    <cellStyle name="小数 55" xfId="49227"/>
    <cellStyle name="小数 55 10" xfId="49228"/>
    <cellStyle name="小数 55 11" xfId="49229"/>
    <cellStyle name="小数 55 12" xfId="49230"/>
    <cellStyle name="小数 55 13" xfId="49231"/>
    <cellStyle name="小数 55 14" xfId="49232"/>
    <cellStyle name="小数 55 15" xfId="49233"/>
    <cellStyle name="小数 55 16" xfId="49234"/>
    <cellStyle name="小数 55 17" xfId="49235"/>
    <cellStyle name="小数 55 18" xfId="49236"/>
    <cellStyle name="小数 55 19" xfId="49237"/>
    <cellStyle name="小数 55 2" xfId="49238"/>
    <cellStyle name="小数 55 2 2" xfId="49239"/>
    <cellStyle name="小数 55 2 2 2" xfId="49240"/>
    <cellStyle name="小数 55 2 2 3" xfId="49241"/>
    <cellStyle name="小数 55 2 3" xfId="49242"/>
    <cellStyle name="小数 55 2 4" xfId="49243"/>
    <cellStyle name="小数 55 20" xfId="49244"/>
    <cellStyle name="小数 55 3" xfId="49245"/>
    <cellStyle name="小数 55 3 2" xfId="49246"/>
    <cellStyle name="小数 55 3 2 2" xfId="49247"/>
    <cellStyle name="小数 55 3 2 3" xfId="49248"/>
    <cellStyle name="小数 55 3 3" xfId="49249"/>
    <cellStyle name="小数 55 3 4" xfId="49250"/>
    <cellStyle name="小数 55 4" xfId="49251"/>
    <cellStyle name="小数 55 4 2" xfId="49252"/>
    <cellStyle name="小数 55 4 2 2" xfId="49253"/>
    <cellStyle name="小数 55 4 2 3" xfId="49254"/>
    <cellStyle name="小数 55 4 3" xfId="49255"/>
    <cellStyle name="小数 55 4 4" xfId="49256"/>
    <cellStyle name="小数 55 5" xfId="49257"/>
    <cellStyle name="小数 55 5 2" xfId="49258"/>
    <cellStyle name="小数 55 5 2 2" xfId="49259"/>
    <cellStyle name="小数 55 5 2 3" xfId="49260"/>
    <cellStyle name="小数 55 5 3" xfId="49261"/>
    <cellStyle name="小数 55 5 4" xfId="49262"/>
    <cellStyle name="小数 55 6" xfId="49263"/>
    <cellStyle name="小数 55 6 2" xfId="49264"/>
    <cellStyle name="小数 55 6 2 2" xfId="49265"/>
    <cellStyle name="小数 55 6 2 3" xfId="49266"/>
    <cellStyle name="小数 55 6 3" xfId="49267"/>
    <cellStyle name="小数 55 6 4" xfId="49268"/>
    <cellStyle name="小数 55 7" xfId="49269"/>
    <cellStyle name="小数 55 7 2" xfId="49270"/>
    <cellStyle name="小数 55 7 3" xfId="49271"/>
    <cellStyle name="小数 55 8" xfId="49272"/>
    <cellStyle name="小数 55 9" xfId="49273"/>
    <cellStyle name="小数 56" xfId="49274"/>
    <cellStyle name="小数 56 10" xfId="49275"/>
    <cellStyle name="小数 56 11" xfId="49276"/>
    <cellStyle name="小数 56 12" xfId="49277"/>
    <cellStyle name="小数 56 13" xfId="49278"/>
    <cellStyle name="小数 56 14" xfId="49279"/>
    <cellStyle name="小数 56 15" xfId="49280"/>
    <cellStyle name="小数 56 16" xfId="49281"/>
    <cellStyle name="小数 56 17" xfId="49282"/>
    <cellStyle name="小数 56 18" xfId="49283"/>
    <cellStyle name="小数 56 19" xfId="49284"/>
    <cellStyle name="小数 56 2" xfId="49285"/>
    <cellStyle name="小数 56 2 2" xfId="49286"/>
    <cellStyle name="小数 56 2 2 2" xfId="49287"/>
    <cellStyle name="小数 56 2 2 3" xfId="49288"/>
    <cellStyle name="小数 56 2 3" xfId="49289"/>
    <cellStyle name="小数 56 2 4" xfId="49290"/>
    <cellStyle name="小数 56 20" xfId="49291"/>
    <cellStyle name="小数 56 3" xfId="49292"/>
    <cellStyle name="小数 56 3 2" xfId="49293"/>
    <cellStyle name="小数 56 3 2 2" xfId="49294"/>
    <cellStyle name="小数 56 3 2 3" xfId="49295"/>
    <cellStyle name="小数 56 3 3" xfId="49296"/>
    <cellStyle name="小数 56 3 4" xfId="49297"/>
    <cellStyle name="小数 56 4" xfId="49298"/>
    <cellStyle name="小数 56 4 2" xfId="49299"/>
    <cellStyle name="小数 56 4 2 2" xfId="49300"/>
    <cellStyle name="小数 56 4 2 3" xfId="49301"/>
    <cellStyle name="小数 56 4 3" xfId="49302"/>
    <cellStyle name="小数 56 4 4" xfId="49303"/>
    <cellStyle name="小数 56 5" xfId="49304"/>
    <cellStyle name="小数 56 5 2" xfId="49305"/>
    <cellStyle name="小数 56 5 2 2" xfId="49306"/>
    <cellStyle name="小数 56 5 2 3" xfId="49307"/>
    <cellStyle name="小数 56 5 3" xfId="49308"/>
    <cellStyle name="小数 56 5 4" xfId="49309"/>
    <cellStyle name="小数 56 6" xfId="49310"/>
    <cellStyle name="小数 56 6 2" xfId="49311"/>
    <cellStyle name="小数 56 6 2 2" xfId="49312"/>
    <cellStyle name="小数 56 6 2 3" xfId="49313"/>
    <cellStyle name="小数 56 6 3" xfId="49314"/>
    <cellStyle name="小数 56 6 4" xfId="49315"/>
    <cellStyle name="小数 56 7" xfId="49316"/>
    <cellStyle name="小数 56 7 2" xfId="49317"/>
    <cellStyle name="小数 56 7 3" xfId="49318"/>
    <cellStyle name="小数 56 8" xfId="49319"/>
    <cellStyle name="小数 56 9" xfId="49320"/>
    <cellStyle name="小数 57" xfId="49321"/>
    <cellStyle name="小数 57 10" xfId="49322"/>
    <cellStyle name="小数 57 11" xfId="49323"/>
    <cellStyle name="小数 57 12" xfId="49324"/>
    <cellStyle name="小数 57 13" xfId="49325"/>
    <cellStyle name="小数 57 14" xfId="49326"/>
    <cellStyle name="小数 57 15" xfId="49327"/>
    <cellStyle name="小数 57 16" xfId="49328"/>
    <cellStyle name="小数 57 17" xfId="49329"/>
    <cellStyle name="小数 57 18" xfId="49330"/>
    <cellStyle name="小数 57 19" xfId="49331"/>
    <cellStyle name="小数 57 2" xfId="49332"/>
    <cellStyle name="小数 57 2 2" xfId="49333"/>
    <cellStyle name="小数 57 2 2 2" xfId="49334"/>
    <cellStyle name="小数 57 2 2 3" xfId="49335"/>
    <cellStyle name="小数 57 2 3" xfId="49336"/>
    <cellStyle name="小数 57 2 4" xfId="49337"/>
    <cellStyle name="小数 57 20" xfId="49338"/>
    <cellStyle name="小数 57 3" xfId="49339"/>
    <cellStyle name="小数 57 3 2" xfId="49340"/>
    <cellStyle name="小数 57 3 2 2" xfId="49341"/>
    <cellStyle name="小数 57 3 2 3" xfId="49342"/>
    <cellStyle name="小数 57 3 3" xfId="49343"/>
    <cellStyle name="小数 57 3 4" xfId="49344"/>
    <cellStyle name="小数 57 4" xfId="49345"/>
    <cellStyle name="小数 57 4 2" xfId="49346"/>
    <cellStyle name="小数 57 4 2 2" xfId="49347"/>
    <cellStyle name="小数 57 4 2 3" xfId="49348"/>
    <cellStyle name="小数 57 4 3" xfId="49349"/>
    <cellStyle name="小数 57 4 4" xfId="49350"/>
    <cellStyle name="小数 57 5" xfId="49351"/>
    <cellStyle name="小数 57 5 2" xfId="49352"/>
    <cellStyle name="小数 57 5 2 2" xfId="49353"/>
    <cellStyle name="小数 57 5 2 3" xfId="49354"/>
    <cellStyle name="小数 57 5 3" xfId="49355"/>
    <cellStyle name="小数 57 5 4" xfId="49356"/>
    <cellStyle name="小数 57 6" xfId="49357"/>
    <cellStyle name="小数 57 6 2" xfId="49358"/>
    <cellStyle name="小数 57 6 2 2" xfId="49359"/>
    <cellStyle name="小数 57 6 2 3" xfId="49360"/>
    <cellStyle name="小数 57 6 3" xfId="49361"/>
    <cellStyle name="小数 57 6 4" xfId="49362"/>
    <cellStyle name="小数 57 7" xfId="49363"/>
    <cellStyle name="小数 57 7 2" xfId="49364"/>
    <cellStyle name="小数 57 7 3" xfId="49365"/>
    <cellStyle name="小数 57 8" xfId="49366"/>
    <cellStyle name="小数 57 9" xfId="49367"/>
    <cellStyle name="小数 58" xfId="49368"/>
    <cellStyle name="小数 58 10" xfId="49369"/>
    <cellStyle name="小数 58 11" xfId="49370"/>
    <cellStyle name="小数 58 12" xfId="49371"/>
    <cellStyle name="小数 58 13" xfId="49372"/>
    <cellStyle name="小数 58 14" xfId="49373"/>
    <cellStyle name="小数 58 15" xfId="49374"/>
    <cellStyle name="小数 58 16" xfId="49375"/>
    <cellStyle name="小数 58 17" xfId="49376"/>
    <cellStyle name="小数 58 18" xfId="49377"/>
    <cellStyle name="小数 58 19" xfId="49378"/>
    <cellStyle name="小数 58 2" xfId="49379"/>
    <cellStyle name="小数 58 2 2" xfId="49380"/>
    <cellStyle name="小数 58 2 2 2" xfId="49381"/>
    <cellStyle name="小数 58 2 2 3" xfId="49382"/>
    <cellStyle name="小数 58 2 3" xfId="49383"/>
    <cellStyle name="小数 58 2 4" xfId="49384"/>
    <cellStyle name="小数 58 20" xfId="49385"/>
    <cellStyle name="小数 58 3" xfId="49386"/>
    <cellStyle name="小数 58 3 2" xfId="49387"/>
    <cellStyle name="小数 58 3 2 2" xfId="49388"/>
    <cellStyle name="小数 58 3 2 3" xfId="49389"/>
    <cellStyle name="小数 58 3 3" xfId="49390"/>
    <cellStyle name="小数 58 3 4" xfId="49391"/>
    <cellStyle name="小数 58 4" xfId="49392"/>
    <cellStyle name="小数 58 4 2" xfId="49393"/>
    <cellStyle name="小数 58 4 2 2" xfId="49394"/>
    <cellStyle name="小数 58 4 2 3" xfId="49395"/>
    <cellStyle name="小数 58 4 3" xfId="49396"/>
    <cellStyle name="小数 58 4 4" xfId="49397"/>
    <cellStyle name="小数 58 5" xfId="49398"/>
    <cellStyle name="小数 58 5 2" xfId="49399"/>
    <cellStyle name="小数 58 5 2 2" xfId="49400"/>
    <cellStyle name="小数 58 5 2 3" xfId="49401"/>
    <cellStyle name="小数 58 5 3" xfId="49402"/>
    <cellStyle name="小数 58 5 4" xfId="49403"/>
    <cellStyle name="小数 58 6" xfId="49404"/>
    <cellStyle name="小数 58 6 2" xfId="49405"/>
    <cellStyle name="小数 58 6 2 2" xfId="49406"/>
    <cellStyle name="小数 58 6 2 3" xfId="49407"/>
    <cellStyle name="小数 58 6 3" xfId="49408"/>
    <cellStyle name="小数 58 6 4" xfId="49409"/>
    <cellStyle name="小数 58 7" xfId="49410"/>
    <cellStyle name="小数 58 7 2" xfId="49411"/>
    <cellStyle name="小数 58 7 3" xfId="49412"/>
    <cellStyle name="小数 58 8" xfId="49413"/>
    <cellStyle name="小数 58 9" xfId="49414"/>
    <cellStyle name="小数 59" xfId="49415"/>
    <cellStyle name="小数 59 10" xfId="49416"/>
    <cellStyle name="小数 59 11" xfId="49417"/>
    <cellStyle name="小数 59 12" xfId="49418"/>
    <cellStyle name="小数 59 13" xfId="49419"/>
    <cellStyle name="小数 59 14" xfId="49420"/>
    <cellStyle name="小数 59 15" xfId="49421"/>
    <cellStyle name="小数 59 16" xfId="49422"/>
    <cellStyle name="小数 59 17" xfId="49423"/>
    <cellStyle name="小数 59 18" xfId="49424"/>
    <cellStyle name="小数 59 19" xfId="49425"/>
    <cellStyle name="小数 59 2" xfId="49426"/>
    <cellStyle name="小数 59 2 2" xfId="49427"/>
    <cellStyle name="小数 59 2 2 2" xfId="49428"/>
    <cellStyle name="小数 59 2 2 3" xfId="49429"/>
    <cellStyle name="小数 59 2 3" xfId="49430"/>
    <cellStyle name="小数 59 2 4" xfId="49431"/>
    <cellStyle name="小数 59 20" xfId="49432"/>
    <cellStyle name="小数 59 3" xfId="49433"/>
    <cellStyle name="小数 59 3 2" xfId="49434"/>
    <cellStyle name="小数 59 3 2 2" xfId="49435"/>
    <cellStyle name="小数 59 3 2 3" xfId="49436"/>
    <cellStyle name="小数 59 3 3" xfId="49437"/>
    <cellStyle name="小数 59 3 4" xfId="49438"/>
    <cellStyle name="小数 59 4" xfId="49439"/>
    <cellStyle name="小数 59 4 2" xfId="49440"/>
    <cellStyle name="小数 59 4 2 2" xfId="49441"/>
    <cellStyle name="小数 59 4 2 3" xfId="49442"/>
    <cellStyle name="小数 59 4 3" xfId="49443"/>
    <cellStyle name="小数 59 4 4" xfId="49444"/>
    <cellStyle name="小数 59 5" xfId="49445"/>
    <cellStyle name="小数 59 5 2" xfId="49446"/>
    <cellStyle name="小数 59 5 2 2" xfId="49447"/>
    <cellStyle name="小数 59 5 2 3" xfId="49448"/>
    <cellStyle name="小数 59 5 3" xfId="49449"/>
    <cellStyle name="小数 59 5 4" xfId="49450"/>
    <cellStyle name="小数 59 6" xfId="49451"/>
    <cellStyle name="小数 59 6 2" xfId="49452"/>
    <cellStyle name="小数 59 6 2 2" xfId="49453"/>
    <cellStyle name="小数 59 6 2 3" xfId="49454"/>
    <cellStyle name="小数 59 6 3" xfId="49455"/>
    <cellStyle name="小数 59 6 4" xfId="49456"/>
    <cellStyle name="小数 59 7" xfId="49457"/>
    <cellStyle name="小数 59 7 2" xfId="49458"/>
    <cellStyle name="小数 59 7 3" xfId="49459"/>
    <cellStyle name="小数 59 8" xfId="49460"/>
    <cellStyle name="小数 59 9" xfId="49461"/>
    <cellStyle name="小数 6" xfId="49462"/>
    <cellStyle name="小数 6 10" xfId="49463"/>
    <cellStyle name="小数 6 11" xfId="49464"/>
    <cellStyle name="小数 6 12" xfId="49465"/>
    <cellStyle name="小数 6 13" xfId="49466"/>
    <cellStyle name="小数 6 14" xfId="49467"/>
    <cellStyle name="小数 6 15" xfId="49468"/>
    <cellStyle name="小数 6 16" xfId="49469"/>
    <cellStyle name="小数 6 17" xfId="49470"/>
    <cellStyle name="小数 6 18" xfId="49471"/>
    <cellStyle name="小数 6 19" xfId="49472"/>
    <cellStyle name="小数 6 2" xfId="49473"/>
    <cellStyle name="小数 6 2 2" xfId="49474"/>
    <cellStyle name="小数 6 2 2 2" xfId="49475"/>
    <cellStyle name="小数 6 2 2 3" xfId="49476"/>
    <cellStyle name="小数 6 2 3" xfId="49477"/>
    <cellStyle name="小数 6 2 4" xfId="49478"/>
    <cellStyle name="小数 6 20" xfId="49479"/>
    <cellStyle name="小数 6 3" xfId="49480"/>
    <cellStyle name="小数 6 3 2" xfId="49481"/>
    <cellStyle name="小数 6 3 2 2" xfId="49482"/>
    <cellStyle name="小数 6 3 2 3" xfId="49483"/>
    <cellStyle name="小数 6 3 3" xfId="49484"/>
    <cellStyle name="小数 6 3 4" xfId="49485"/>
    <cellStyle name="小数 6 4" xfId="49486"/>
    <cellStyle name="小数 6 4 2" xfId="49487"/>
    <cellStyle name="小数 6 4 2 2" xfId="49488"/>
    <cellStyle name="小数 6 4 2 3" xfId="49489"/>
    <cellStyle name="小数 6 4 3" xfId="49490"/>
    <cellStyle name="小数 6 4 4" xfId="49491"/>
    <cellStyle name="小数 6 5" xfId="49492"/>
    <cellStyle name="小数 6 5 2" xfId="49493"/>
    <cellStyle name="小数 6 5 2 2" xfId="49494"/>
    <cellStyle name="小数 6 5 2 3" xfId="49495"/>
    <cellStyle name="小数 6 5 3" xfId="49496"/>
    <cellStyle name="小数 6 5 4" xfId="49497"/>
    <cellStyle name="小数 6 6" xfId="49498"/>
    <cellStyle name="小数 6 6 2" xfId="49499"/>
    <cellStyle name="小数 6 6 2 2" xfId="49500"/>
    <cellStyle name="小数 6 6 2 3" xfId="49501"/>
    <cellStyle name="小数 6 6 3" xfId="49502"/>
    <cellStyle name="小数 6 6 4" xfId="49503"/>
    <cellStyle name="小数 6 7" xfId="49504"/>
    <cellStyle name="小数 6 7 2" xfId="49505"/>
    <cellStyle name="小数 6 7 3" xfId="49506"/>
    <cellStyle name="小数 6 8" xfId="49507"/>
    <cellStyle name="小数 6 9" xfId="49508"/>
    <cellStyle name="小数 60" xfId="49509"/>
    <cellStyle name="小数 60 10" xfId="49510"/>
    <cellStyle name="小数 60 11" xfId="49511"/>
    <cellStyle name="小数 60 12" xfId="49512"/>
    <cellStyle name="小数 60 13" xfId="49513"/>
    <cellStyle name="小数 60 14" xfId="49514"/>
    <cellStyle name="小数 60 15" xfId="49515"/>
    <cellStyle name="小数 60 16" xfId="49516"/>
    <cellStyle name="小数 60 17" xfId="49517"/>
    <cellStyle name="小数 60 18" xfId="49518"/>
    <cellStyle name="小数 60 19" xfId="49519"/>
    <cellStyle name="小数 60 2" xfId="49520"/>
    <cellStyle name="小数 60 2 2" xfId="49521"/>
    <cellStyle name="小数 60 2 2 2" xfId="49522"/>
    <cellStyle name="小数 60 2 2 3" xfId="49523"/>
    <cellStyle name="小数 60 2 3" xfId="49524"/>
    <cellStyle name="小数 60 2 4" xfId="49525"/>
    <cellStyle name="小数 60 20" xfId="49526"/>
    <cellStyle name="小数 60 3" xfId="49527"/>
    <cellStyle name="小数 60 3 2" xfId="49528"/>
    <cellStyle name="小数 60 3 2 2" xfId="49529"/>
    <cellStyle name="小数 60 3 2 3" xfId="49530"/>
    <cellStyle name="小数 60 3 3" xfId="49531"/>
    <cellStyle name="小数 60 3 4" xfId="49532"/>
    <cellStyle name="小数 60 4" xfId="49533"/>
    <cellStyle name="小数 60 4 2" xfId="49534"/>
    <cellStyle name="小数 60 4 2 2" xfId="49535"/>
    <cellStyle name="小数 60 4 2 3" xfId="49536"/>
    <cellStyle name="小数 60 4 3" xfId="49537"/>
    <cellStyle name="小数 60 4 4" xfId="49538"/>
    <cellStyle name="小数 60 5" xfId="49539"/>
    <cellStyle name="小数 60 5 2" xfId="49540"/>
    <cellStyle name="小数 60 5 2 2" xfId="49541"/>
    <cellStyle name="小数 60 5 2 3" xfId="49542"/>
    <cellStyle name="小数 60 5 3" xfId="49543"/>
    <cellStyle name="小数 60 5 4" xfId="49544"/>
    <cellStyle name="小数 60 6" xfId="49545"/>
    <cellStyle name="小数 60 6 2" xfId="49546"/>
    <cellStyle name="小数 60 6 2 2" xfId="49547"/>
    <cellStyle name="小数 60 6 2 3" xfId="49548"/>
    <cellStyle name="小数 60 6 3" xfId="49549"/>
    <cellStyle name="小数 60 6 4" xfId="49550"/>
    <cellStyle name="小数 60 7" xfId="49551"/>
    <cellStyle name="小数 60 7 2" xfId="49552"/>
    <cellStyle name="小数 60 7 3" xfId="49553"/>
    <cellStyle name="小数 60 8" xfId="49554"/>
    <cellStyle name="小数 60 9" xfId="49555"/>
    <cellStyle name="小数 61" xfId="49556"/>
    <cellStyle name="小数 61 10" xfId="49557"/>
    <cellStyle name="小数 61 11" xfId="49558"/>
    <cellStyle name="小数 61 12" xfId="49559"/>
    <cellStyle name="小数 61 13" xfId="49560"/>
    <cellStyle name="小数 61 14" xfId="49561"/>
    <cellStyle name="小数 61 15" xfId="49562"/>
    <cellStyle name="小数 61 16" xfId="49563"/>
    <cellStyle name="小数 61 17" xfId="49564"/>
    <cellStyle name="小数 61 18" xfId="49565"/>
    <cellStyle name="小数 61 19" xfId="49566"/>
    <cellStyle name="小数 61 2" xfId="49567"/>
    <cellStyle name="小数 61 2 2" xfId="49568"/>
    <cellStyle name="小数 61 2 2 2" xfId="49569"/>
    <cellStyle name="小数 61 2 2 3" xfId="49570"/>
    <cellStyle name="小数 61 2 3" xfId="49571"/>
    <cellStyle name="小数 61 2 4" xfId="49572"/>
    <cellStyle name="小数 61 20" xfId="49573"/>
    <cellStyle name="小数 61 3" xfId="49574"/>
    <cellStyle name="小数 61 3 2" xfId="49575"/>
    <cellStyle name="小数 61 3 2 2" xfId="49576"/>
    <cellStyle name="小数 61 3 2 3" xfId="49577"/>
    <cellStyle name="小数 61 3 3" xfId="49578"/>
    <cellStyle name="小数 61 3 4" xfId="49579"/>
    <cellStyle name="小数 61 4" xfId="49580"/>
    <cellStyle name="小数 61 4 2" xfId="49581"/>
    <cellStyle name="小数 61 4 2 2" xfId="49582"/>
    <cellStyle name="小数 61 4 2 3" xfId="49583"/>
    <cellStyle name="小数 61 4 3" xfId="49584"/>
    <cellStyle name="小数 61 4 4" xfId="49585"/>
    <cellStyle name="小数 61 5" xfId="49586"/>
    <cellStyle name="小数 61 5 2" xfId="49587"/>
    <cellStyle name="小数 61 5 2 2" xfId="49588"/>
    <cellStyle name="小数 61 5 2 3" xfId="49589"/>
    <cellStyle name="小数 61 5 3" xfId="49590"/>
    <cellStyle name="小数 61 5 4" xfId="49591"/>
    <cellStyle name="小数 61 6" xfId="49592"/>
    <cellStyle name="小数 61 6 2" xfId="49593"/>
    <cellStyle name="小数 61 6 2 2" xfId="49594"/>
    <cellStyle name="小数 61 6 2 3" xfId="49595"/>
    <cellStyle name="小数 61 6 3" xfId="49596"/>
    <cellStyle name="小数 61 6 4" xfId="49597"/>
    <cellStyle name="小数 61 7" xfId="49598"/>
    <cellStyle name="小数 61 7 2" xfId="49599"/>
    <cellStyle name="小数 61 7 3" xfId="49600"/>
    <cellStyle name="小数 61 8" xfId="49601"/>
    <cellStyle name="小数 61 9" xfId="49602"/>
    <cellStyle name="小数 62" xfId="49603"/>
    <cellStyle name="小数 62 10" xfId="49604"/>
    <cellStyle name="小数 62 11" xfId="49605"/>
    <cellStyle name="小数 62 12" xfId="49606"/>
    <cellStyle name="小数 62 13" xfId="49607"/>
    <cellStyle name="小数 62 14" xfId="49608"/>
    <cellStyle name="小数 62 15" xfId="49609"/>
    <cellStyle name="小数 62 16" xfId="49610"/>
    <cellStyle name="小数 62 17" xfId="49611"/>
    <cellStyle name="小数 62 18" xfId="49612"/>
    <cellStyle name="小数 62 19" xfId="49613"/>
    <cellStyle name="小数 62 2" xfId="49614"/>
    <cellStyle name="小数 62 2 2" xfId="49615"/>
    <cellStyle name="小数 62 2 2 2" xfId="49616"/>
    <cellStyle name="小数 62 2 2 3" xfId="49617"/>
    <cellStyle name="小数 62 2 3" xfId="49618"/>
    <cellStyle name="小数 62 2 4" xfId="49619"/>
    <cellStyle name="小数 62 20" xfId="49620"/>
    <cellStyle name="小数 62 3" xfId="49621"/>
    <cellStyle name="小数 62 3 2" xfId="49622"/>
    <cellStyle name="小数 62 3 2 2" xfId="49623"/>
    <cellStyle name="小数 62 3 2 3" xfId="49624"/>
    <cellStyle name="小数 62 3 3" xfId="49625"/>
    <cellStyle name="小数 62 3 4" xfId="49626"/>
    <cellStyle name="小数 62 4" xfId="49627"/>
    <cellStyle name="小数 62 4 2" xfId="49628"/>
    <cellStyle name="小数 62 4 2 2" xfId="49629"/>
    <cellStyle name="小数 62 4 2 3" xfId="49630"/>
    <cellStyle name="小数 62 4 3" xfId="49631"/>
    <cellStyle name="小数 62 4 4" xfId="49632"/>
    <cellStyle name="小数 62 5" xfId="49633"/>
    <cellStyle name="小数 62 5 2" xfId="49634"/>
    <cellStyle name="小数 62 5 2 2" xfId="49635"/>
    <cellStyle name="小数 62 5 2 3" xfId="49636"/>
    <cellStyle name="小数 62 5 3" xfId="49637"/>
    <cellStyle name="小数 62 5 4" xfId="49638"/>
    <cellStyle name="小数 62 6" xfId="49639"/>
    <cellStyle name="小数 62 6 2" xfId="49640"/>
    <cellStyle name="小数 62 6 2 2" xfId="49641"/>
    <cellStyle name="小数 62 6 2 3" xfId="49642"/>
    <cellStyle name="小数 62 6 3" xfId="49643"/>
    <cellStyle name="小数 62 6 4" xfId="49644"/>
    <cellStyle name="小数 62 7" xfId="49645"/>
    <cellStyle name="小数 62 7 2" xfId="49646"/>
    <cellStyle name="小数 62 7 3" xfId="49647"/>
    <cellStyle name="小数 62 8" xfId="49648"/>
    <cellStyle name="小数 62 9" xfId="49649"/>
    <cellStyle name="小数 63" xfId="49650"/>
    <cellStyle name="小数 63 10" xfId="49651"/>
    <cellStyle name="小数 63 11" xfId="49652"/>
    <cellStyle name="小数 63 12" xfId="49653"/>
    <cellStyle name="小数 63 13" xfId="49654"/>
    <cellStyle name="小数 63 14" xfId="49655"/>
    <cellStyle name="小数 63 15" xfId="49656"/>
    <cellStyle name="小数 63 16" xfId="49657"/>
    <cellStyle name="小数 63 17" xfId="49658"/>
    <cellStyle name="小数 63 18" xfId="49659"/>
    <cellStyle name="小数 63 19" xfId="49660"/>
    <cellStyle name="小数 63 2" xfId="49661"/>
    <cellStyle name="小数 63 2 2" xfId="49662"/>
    <cellStyle name="小数 63 2 2 2" xfId="49663"/>
    <cellStyle name="小数 63 2 2 3" xfId="49664"/>
    <cellStyle name="小数 63 2 3" xfId="49665"/>
    <cellStyle name="小数 63 2 4" xfId="49666"/>
    <cellStyle name="小数 63 20" xfId="49667"/>
    <cellStyle name="小数 63 3" xfId="49668"/>
    <cellStyle name="小数 63 3 2" xfId="49669"/>
    <cellStyle name="小数 63 3 2 2" xfId="49670"/>
    <cellStyle name="小数 63 3 2 3" xfId="49671"/>
    <cellStyle name="小数 63 3 3" xfId="49672"/>
    <cellStyle name="小数 63 3 4" xfId="49673"/>
    <cellStyle name="小数 63 4" xfId="49674"/>
    <cellStyle name="小数 63 4 2" xfId="49675"/>
    <cellStyle name="小数 63 4 2 2" xfId="49676"/>
    <cellStyle name="小数 63 4 2 3" xfId="49677"/>
    <cellStyle name="小数 63 4 3" xfId="49678"/>
    <cellStyle name="小数 63 4 4" xfId="49679"/>
    <cellStyle name="小数 63 5" xfId="49680"/>
    <cellStyle name="小数 63 5 2" xfId="49681"/>
    <cellStyle name="小数 63 5 2 2" xfId="49682"/>
    <cellStyle name="小数 63 5 2 3" xfId="49683"/>
    <cellStyle name="小数 63 5 3" xfId="49684"/>
    <cellStyle name="小数 63 5 4" xfId="49685"/>
    <cellStyle name="小数 63 6" xfId="49686"/>
    <cellStyle name="小数 63 6 2" xfId="49687"/>
    <cellStyle name="小数 63 6 2 2" xfId="49688"/>
    <cellStyle name="小数 63 6 2 3" xfId="49689"/>
    <cellStyle name="小数 63 6 3" xfId="49690"/>
    <cellStyle name="小数 63 6 4" xfId="49691"/>
    <cellStyle name="小数 63 7" xfId="49692"/>
    <cellStyle name="小数 63 7 2" xfId="49693"/>
    <cellStyle name="小数 63 7 3" xfId="49694"/>
    <cellStyle name="小数 63 8" xfId="49695"/>
    <cellStyle name="小数 63 9" xfId="49696"/>
    <cellStyle name="小数 64" xfId="49697"/>
    <cellStyle name="小数 64 10" xfId="49698"/>
    <cellStyle name="小数 64 11" xfId="49699"/>
    <cellStyle name="小数 64 12" xfId="49700"/>
    <cellStyle name="小数 64 13" xfId="49701"/>
    <cellStyle name="小数 64 14" xfId="49702"/>
    <cellStyle name="小数 64 15" xfId="49703"/>
    <cellStyle name="小数 64 16" xfId="49704"/>
    <cellStyle name="小数 64 17" xfId="49705"/>
    <cellStyle name="小数 64 18" xfId="49706"/>
    <cellStyle name="小数 64 19" xfId="49707"/>
    <cellStyle name="小数 64 2" xfId="49708"/>
    <cellStyle name="小数 64 2 2" xfId="49709"/>
    <cellStyle name="小数 64 2 2 2" xfId="49710"/>
    <cellStyle name="小数 64 2 2 3" xfId="49711"/>
    <cellStyle name="小数 64 2 3" xfId="49712"/>
    <cellStyle name="小数 64 2 4" xfId="49713"/>
    <cellStyle name="小数 64 20" xfId="49714"/>
    <cellStyle name="小数 64 3" xfId="49715"/>
    <cellStyle name="小数 64 3 2" xfId="49716"/>
    <cellStyle name="小数 64 3 2 2" xfId="49717"/>
    <cellStyle name="小数 64 3 2 3" xfId="49718"/>
    <cellStyle name="小数 64 3 3" xfId="49719"/>
    <cellStyle name="小数 64 3 4" xfId="49720"/>
    <cellStyle name="小数 64 4" xfId="49721"/>
    <cellStyle name="小数 64 4 2" xfId="49722"/>
    <cellStyle name="小数 64 4 2 2" xfId="49723"/>
    <cellStyle name="小数 64 4 2 3" xfId="49724"/>
    <cellStyle name="小数 64 4 3" xfId="49725"/>
    <cellStyle name="小数 64 4 4" xfId="49726"/>
    <cellStyle name="小数 64 5" xfId="49727"/>
    <cellStyle name="小数 64 5 2" xfId="49728"/>
    <cellStyle name="小数 64 5 2 2" xfId="49729"/>
    <cellStyle name="小数 64 5 2 3" xfId="49730"/>
    <cellStyle name="小数 64 5 3" xfId="49731"/>
    <cellStyle name="小数 64 5 4" xfId="49732"/>
    <cellStyle name="小数 64 6" xfId="49733"/>
    <cellStyle name="小数 64 6 2" xfId="49734"/>
    <cellStyle name="小数 64 6 2 2" xfId="49735"/>
    <cellStyle name="小数 64 6 2 3" xfId="49736"/>
    <cellStyle name="小数 64 6 3" xfId="49737"/>
    <cellStyle name="小数 64 6 4" xfId="49738"/>
    <cellStyle name="小数 64 7" xfId="49739"/>
    <cellStyle name="小数 64 7 2" xfId="49740"/>
    <cellStyle name="小数 64 7 3" xfId="49741"/>
    <cellStyle name="小数 64 8" xfId="49742"/>
    <cellStyle name="小数 64 9" xfId="49743"/>
    <cellStyle name="小数 65" xfId="49744"/>
    <cellStyle name="小数 65 10" xfId="49745"/>
    <cellStyle name="小数 65 11" xfId="49746"/>
    <cellStyle name="小数 65 12" xfId="49747"/>
    <cellStyle name="小数 65 13" xfId="49748"/>
    <cellStyle name="小数 65 14" xfId="49749"/>
    <cellStyle name="小数 65 15" xfId="49750"/>
    <cellStyle name="小数 65 16" xfId="49751"/>
    <cellStyle name="小数 65 17" xfId="49752"/>
    <cellStyle name="小数 65 18" xfId="49753"/>
    <cellStyle name="小数 65 19" xfId="49754"/>
    <cellStyle name="小数 65 2" xfId="49755"/>
    <cellStyle name="小数 65 2 2" xfId="49756"/>
    <cellStyle name="小数 65 2 2 2" xfId="49757"/>
    <cellStyle name="小数 65 2 2 3" xfId="49758"/>
    <cellStyle name="小数 65 2 3" xfId="49759"/>
    <cellStyle name="小数 65 2 4" xfId="49760"/>
    <cellStyle name="小数 65 20" xfId="49761"/>
    <cellStyle name="小数 65 3" xfId="49762"/>
    <cellStyle name="小数 65 3 2" xfId="49763"/>
    <cellStyle name="小数 65 3 2 2" xfId="49764"/>
    <cellStyle name="小数 65 3 2 3" xfId="49765"/>
    <cellStyle name="小数 65 3 3" xfId="49766"/>
    <cellStyle name="小数 65 3 4" xfId="49767"/>
    <cellStyle name="小数 65 4" xfId="49768"/>
    <cellStyle name="小数 65 4 2" xfId="49769"/>
    <cellStyle name="小数 65 4 2 2" xfId="49770"/>
    <cellStyle name="小数 65 4 2 3" xfId="49771"/>
    <cellStyle name="小数 65 4 3" xfId="49772"/>
    <cellStyle name="小数 65 4 4" xfId="49773"/>
    <cellStyle name="小数 65 5" xfId="49774"/>
    <cellStyle name="小数 65 5 2" xfId="49775"/>
    <cellStyle name="小数 65 5 2 2" xfId="49776"/>
    <cellStyle name="小数 65 5 2 3" xfId="49777"/>
    <cellStyle name="小数 65 5 3" xfId="49778"/>
    <cellStyle name="小数 65 5 4" xfId="49779"/>
    <cellStyle name="小数 65 6" xfId="49780"/>
    <cellStyle name="小数 65 6 2" xfId="49781"/>
    <cellStyle name="小数 65 6 2 2" xfId="49782"/>
    <cellStyle name="小数 65 6 2 3" xfId="49783"/>
    <cellStyle name="小数 65 6 3" xfId="49784"/>
    <cellStyle name="小数 65 6 4" xfId="49785"/>
    <cellStyle name="小数 65 7" xfId="49786"/>
    <cellStyle name="小数 65 7 2" xfId="49787"/>
    <cellStyle name="小数 65 7 3" xfId="49788"/>
    <cellStyle name="小数 65 8" xfId="49789"/>
    <cellStyle name="小数 65 9" xfId="49790"/>
    <cellStyle name="小数 66" xfId="49791"/>
    <cellStyle name="小数 66 10" xfId="49792"/>
    <cellStyle name="小数 66 11" xfId="49793"/>
    <cellStyle name="小数 66 12" xfId="49794"/>
    <cellStyle name="小数 66 13" xfId="49795"/>
    <cellStyle name="小数 66 14" xfId="49796"/>
    <cellStyle name="小数 66 15" xfId="49797"/>
    <cellStyle name="小数 66 16" xfId="49798"/>
    <cellStyle name="小数 66 17" xfId="49799"/>
    <cellStyle name="小数 66 18" xfId="49800"/>
    <cellStyle name="小数 66 19" xfId="49801"/>
    <cellStyle name="小数 66 2" xfId="49802"/>
    <cellStyle name="小数 66 2 2" xfId="49803"/>
    <cellStyle name="小数 66 2 2 2" xfId="49804"/>
    <cellStyle name="小数 66 2 2 3" xfId="49805"/>
    <cellStyle name="小数 66 2 3" xfId="49806"/>
    <cellStyle name="小数 66 2 4" xfId="49807"/>
    <cellStyle name="小数 66 20" xfId="49808"/>
    <cellStyle name="小数 66 3" xfId="49809"/>
    <cellStyle name="小数 66 3 2" xfId="49810"/>
    <cellStyle name="小数 66 3 2 2" xfId="49811"/>
    <cellStyle name="小数 66 3 2 3" xfId="49812"/>
    <cellStyle name="小数 66 3 3" xfId="49813"/>
    <cellStyle name="小数 66 3 4" xfId="49814"/>
    <cellStyle name="小数 66 4" xfId="49815"/>
    <cellStyle name="小数 66 4 2" xfId="49816"/>
    <cellStyle name="小数 66 4 2 2" xfId="49817"/>
    <cellStyle name="小数 66 4 2 3" xfId="49818"/>
    <cellStyle name="小数 66 4 3" xfId="49819"/>
    <cellStyle name="小数 66 4 4" xfId="49820"/>
    <cellStyle name="小数 66 5" xfId="49821"/>
    <cellStyle name="小数 66 5 2" xfId="49822"/>
    <cellStyle name="小数 66 5 2 2" xfId="49823"/>
    <cellStyle name="小数 66 5 2 3" xfId="49824"/>
    <cellStyle name="小数 66 5 3" xfId="49825"/>
    <cellStyle name="小数 66 5 4" xfId="49826"/>
    <cellStyle name="小数 66 6" xfId="49827"/>
    <cellStyle name="小数 66 6 2" xfId="49828"/>
    <cellStyle name="小数 66 6 2 2" xfId="49829"/>
    <cellStyle name="小数 66 6 2 3" xfId="49830"/>
    <cellStyle name="小数 66 6 3" xfId="49831"/>
    <cellStyle name="小数 66 6 4" xfId="49832"/>
    <cellStyle name="小数 66 7" xfId="49833"/>
    <cellStyle name="小数 66 7 2" xfId="49834"/>
    <cellStyle name="小数 66 7 3" xfId="49835"/>
    <cellStyle name="小数 66 8" xfId="49836"/>
    <cellStyle name="小数 66 9" xfId="49837"/>
    <cellStyle name="小数 67" xfId="49838"/>
    <cellStyle name="小数 67 10" xfId="49839"/>
    <cellStyle name="小数 67 11" xfId="49840"/>
    <cellStyle name="小数 67 12" xfId="49841"/>
    <cellStyle name="小数 67 13" xfId="49842"/>
    <cellStyle name="小数 67 14" xfId="49843"/>
    <cellStyle name="小数 67 15" xfId="49844"/>
    <cellStyle name="小数 67 16" xfId="49845"/>
    <cellStyle name="小数 67 17" xfId="49846"/>
    <cellStyle name="小数 67 18" xfId="49847"/>
    <cellStyle name="小数 67 19" xfId="49848"/>
    <cellStyle name="小数 67 2" xfId="49849"/>
    <cellStyle name="小数 67 2 2" xfId="49850"/>
    <cellStyle name="小数 67 2 2 2" xfId="49851"/>
    <cellStyle name="小数 67 2 2 3" xfId="49852"/>
    <cellStyle name="小数 67 2 3" xfId="49853"/>
    <cellStyle name="小数 67 2 4" xfId="49854"/>
    <cellStyle name="小数 67 20" xfId="49855"/>
    <cellStyle name="小数 67 3" xfId="49856"/>
    <cellStyle name="小数 67 3 2" xfId="49857"/>
    <cellStyle name="小数 67 3 2 2" xfId="49858"/>
    <cellStyle name="小数 67 3 2 3" xfId="49859"/>
    <cellStyle name="小数 67 3 3" xfId="49860"/>
    <cellStyle name="小数 67 3 4" xfId="49861"/>
    <cellStyle name="小数 67 4" xfId="49862"/>
    <cellStyle name="小数 67 4 2" xfId="49863"/>
    <cellStyle name="小数 67 4 2 2" xfId="49864"/>
    <cellStyle name="小数 67 4 2 3" xfId="49865"/>
    <cellStyle name="小数 67 4 3" xfId="49866"/>
    <cellStyle name="小数 67 4 4" xfId="49867"/>
    <cellStyle name="小数 67 5" xfId="49868"/>
    <cellStyle name="小数 67 5 2" xfId="49869"/>
    <cellStyle name="小数 67 5 2 2" xfId="49870"/>
    <cellStyle name="小数 67 5 2 3" xfId="49871"/>
    <cellStyle name="小数 67 5 3" xfId="49872"/>
    <cellStyle name="小数 67 5 4" xfId="49873"/>
    <cellStyle name="小数 67 6" xfId="49874"/>
    <cellStyle name="小数 67 6 2" xfId="49875"/>
    <cellStyle name="小数 67 6 2 2" xfId="49876"/>
    <cellStyle name="小数 67 6 2 3" xfId="49877"/>
    <cellStyle name="小数 67 6 3" xfId="49878"/>
    <cellStyle name="小数 67 6 4" xfId="49879"/>
    <cellStyle name="小数 67 7" xfId="49880"/>
    <cellStyle name="小数 67 7 2" xfId="49881"/>
    <cellStyle name="小数 67 7 3" xfId="49882"/>
    <cellStyle name="小数 67 8" xfId="49883"/>
    <cellStyle name="小数 67 9" xfId="49884"/>
    <cellStyle name="小数 68" xfId="49885"/>
    <cellStyle name="小数 68 10" xfId="49886"/>
    <cellStyle name="小数 68 11" xfId="49887"/>
    <cellStyle name="小数 68 12" xfId="49888"/>
    <cellStyle name="小数 68 13" xfId="49889"/>
    <cellStyle name="小数 68 14" xfId="49890"/>
    <cellStyle name="小数 68 15" xfId="49891"/>
    <cellStyle name="小数 68 16" xfId="49892"/>
    <cellStyle name="小数 68 17" xfId="49893"/>
    <cellStyle name="小数 68 18" xfId="49894"/>
    <cellStyle name="小数 68 19" xfId="49895"/>
    <cellStyle name="小数 68 2" xfId="49896"/>
    <cellStyle name="小数 68 2 2" xfId="49897"/>
    <cellStyle name="小数 68 2 2 2" xfId="49898"/>
    <cellStyle name="小数 68 2 2 3" xfId="49899"/>
    <cellStyle name="小数 68 2 3" xfId="49900"/>
    <cellStyle name="小数 68 2 4" xfId="49901"/>
    <cellStyle name="小数 68 20" xfId="49902"/>
    <cellStyle name="小数 68 3" xfId="49903"/>
    <cellStyle name="小数 68 3 2" xfId="49904"/>
    <cellStyle name="小数 68 3 2 2" xfId="49905"/>
    <cellStyle name="小数 68 3 2 3" xfId="49906"/>
    <cellStyle name="小数 68 3 3" xfId="49907"/>
    <cellStyle name="小数 68 3 4" xfId="49908"/>
    <cellStyle name="小数 68 4" xfId="49909"/>
    <cellStyle name="小数 68 4 2" xfId="49910"/>
    <cellStyle name="小数 68 4 2 2" xfId="49911"/>
    <cellStyle name="小数 68 4 2 3" xfId="49912"/>
    <cellStyle name="小数 68 4 3" xfId="49913"/>
    <cellStyle name="小数 68 4 4" xfId="49914"/>
    <cellStyle name="小数 68 5" xfId="49915"/>
    <cellStyle name="小数 68 5 2" xfId="49916"/>
    <cellStyle name="小数 68 5 2 2" xfId="49917"/>
    <cellStyle name="小数 68 5 2 3" xfId="49918"/>
    <cellStyle name="小数 68 5 3" xfId="49919"/>
    <cellStyle name="小数 68 5 4" xfId="49920"/>
    <cellStyle name="小数 68 6" xfId="49921"/>
    <cellStyle name="小数 68 6 2" xfId="49922"/>
    <cellStyle name="小数 68 6 2 2" xfId="49923"/>
    <cellStyle name="小数 68 6 2 3" xfId="49924"/>
    <cellStyle name="小数 68 6 3" xfId="49925"/>
    <cellStyle name="小数 68 6 4" xfId="49926"/>
    <cellStyle name="小数 68 7" xfId="49927"/>
    <cellStyle name="小数 68 7 2" xfId="49928"/>
    <cellStyle name="小数 68 7 3" xfId="49929"/>
    <cellStyle name="小数 68 8" xfId="49930"/>
    <cellStyle name="小数 68 9" xfId="49931"/>
    <cellStyle name="小数 69" xfId="49932"/>
    <cellStyle name="小数 69 10" xfId="49933"/>
    <cellStyle name="小数 69 11" xfId="49934"/>
    <cellStyle name="小数 69 12" xfId="49935"/>
    <cellStyle name="小数 69 13" xfId="49936"/>
    <cellStyle name="小数 69 14" xfId="49937"/>
    <cellStyle name="小数 69 15" xfId="49938"/>
    <cellStyle name="小数 69 16" xfId="49939"/>
    <cellStyle name="小数 69 17" xfId="49940"/>
    <cellStyle name="小数 69 18" xfId="49941"/>
    <cellStyle name="小数 69 19" xfId="49942"/>
    <cellStyle name="小数 69 2" xfId="49943"/>
    <cellStyle name="小数 69 2 2" xfId="49944"/>
    <cellStyle name="小数 69 2 2 2" xfId="49945"/>
    <cellStyle name="小数 69 2 2 3" xfId="49946"/>
    <cellStyle name="小数 69 2 3" xfId="49947"/>
    <cellStyle name="小数 69 2 4" xfId="49948"/>
    <cellStyle name="小数 69 20" xfId="49949"/>
    <cellStyle name="小数 69 3" xfId="49950"/>
    <cellStyle name="小数 69 3 2" xfId="49951"/>
    <cellStyle name="小数 69 3 2 2" xfId="49952"/>
    <cellStyle name="小数 69 3 2 3" xfId="49953"/>
    <cellStyle name="小数 69 3 3" xfId="49954"/>
    <cellStyle name="小数 69 3 4" xfId="49955"/>
    <cellStyle name="小数 69 4" xfId="49956"/>
    <cellStyle name="小数 69 4 2" xfId="49957"/>
    <cellStyle name="小数 69 4 2 2" xfId="49958"/>
    <cellStyle name="小数 69 4 2 3" xfId="49959"/>
    <cellStyle name="小数 69 4 3" xfId="49960"/>
    <cellStyle name="小数 69 4 4" xfId="49961"/>
    <cellStyle name="小数 69 5" xfId="49962"/>
    <cellStyle name="小数 69 5 2" xfId="49963"/>
    <cellStyle name="小数 69 5 2 2" xfId="49964"/>
    <cellStyle name="小数 69 5 2 3" xfId="49965"/>
    <cellStyle name="小数 69 5 3" xfId="49966"/>
    <cellStyle name="小数 69 5 4" xfId="49967"/>
    <cellStyle name="小数 69 6" xfId="49968"/>
    <cellStyle name="小数 69 6 2" xfId="49969"/>
    <cellStyle name="小数 69 6 2 2" xfId="49970"/>
    <cellStyle name="小数 69 6 2 3" xfId="49971"/>
    <cellStyle name="小数 69 6 3" xfId="49972"/>
    <cellStyle name="小数 69 6 4" xfId="49973"/>
    <cellStyle name="小数 69 7" xfId="49974"/>
    <cellStyle name="小数 69 7 2" xfId="49975"/>
    <cellStyle name="小数 69 7 3" xfId="49976"/>
    <cellStyle name="小数 69 8" xfId="49977"/>
    <cellStyle name="小数 69 9" xfId="49978"/>
    <cellStyle name="小数 7" xfId="49979"/>
    <cellStyle name="小数 7 10" xfId="49980"/>
    <cellStyle name="小数 7 11" xfId="49981"/>
    <cellStyle name="小数 7 12" xfId="49982"/>
    <cellStyle name="小数 7 13" xfId="49983"/>
    <cellStyle name="小数 7 14" xfId="49984"/>
    <cellStyle name="小数 7 15" xfId="49985"/>
    <cellStyle name="小数 7 16" xfId="49986"/>
    <cellStyle name="小数 7 17" xfId="49987"/>
    <cellStyle name="小数 7 18" xfId="49988"/>
    <cellStyle name="小数 7 19" xfId="49989"/>
    <cellStyle name="小数 7 2" xfId="49990"/>
    <cellStyle name="小数 7 2 2" xfId="49991"/>
    <cellStyle name="小数 7 2 2 2" xfId="49992"/>
    <cellStyle name="小数 7 2 2 3" xfId="49993"/>
    <cellStyle name="小数 7 2 3" xfId="49994"/>
    <cellStyle name="小数 7 2 4" xfId="49995"/>
    <cellStyle name="小数 7 20" xfId="49996"/>
    <cellStyle name="小数 7 3" xfId="49997"/>
    <cellStyle name="小数 7 3 2" xfId="49998"/>
    <cellStyle name="小数 7 3 2 2" xfId="49999"/>
    <cellStyle name="小数 7 3 2 3" xfId="50000"/>
    <cellStyle name="小数 7 3 3" xfId="50001"/>
    <cellStyle name="小数 7 3 4" xfId="50002"/>
    <cellStyle name="小数 7 4" xfId="50003"/>
    <cellStyle name="小数 7 4 2" xfId="50004"/>
    <cellStyle name="小数 7 4 2 2" xfId="50005"/>
    <cellStyle name="小数 7 4 2 3" xfId="50006"/>
    <cellStyle name="小数 7 4 3" xfId="50007"/>
    <cellStyle name="小数 7 4 4" xfId="50008"/>
    <cellStyle name="小数 7 5" xfId="50009"/>
    <cellStyle name="小数 7 5 2" xfId="50010"/>
    <cellStyle name="小数 7 5 2 2" xfId="50011"/>
    <cellStyle name="小数 7 5 2 3" xfId="50012"/>
    <cellStyle name="小数 7 5 3" xfId="50013"/>
    <cellStyle name="小数 7 5 4" xfId="50014"/>
    <cellStyle name="小数 7 6" xfId="50015"/>
    <cellStyle name="小数 7 6 2" xfId="50016"/>
    <cellStyle name="小数 7 6 2 2" xfId="50017"/>
    <cellStyle name="小数 7 6 2 3" xfId="50018"/>
    <cellStyle name="小数 7 6 3" xfId="50019"/>
    <cellStyle name="小数 7 6 4" xfId="50020"/>
    <cellStyle name="小数 7 7" xfId="50021"/>
    <cellStyle name="小数 7 7 2" xfId="50022"/>
    <cellStyle name="小数 7 7 3" xfId="50023"/>
    <cellStyle name="小数 7 8" xfId="50024"/>
    <cellStyle name="小数 7 9" xfId="50025"/>
    <cellStyle name="小数 70" xfId="50026"/>
    <cellStyle name="小数 70 10" xfId="50027"/>
    <cellStyle name="小数 70 11" xfId="50028"/>
    <cellStyle name="小数 70 12" xfId="50029"/>
    <cellStyle name="小数 70 13" xfId="50030"/>
    <cellStyle name="小数 70 14" xfId="50031"/>
    <cellStyle name="小数 70 15" xfId="50032"/>
    <cellStyle name="小数 70 16" xfId="50033"/>
    <cellStyle name="小数 70 17" xfId="50034"/>
    <cellStyle name="小数 70 18" xfId="50035"/>
    <cellStyle name="小数 70 19" xfId="50036"/>
    <cellStyle name="小数 70 2" xfId="50037"/>
    <cellStyle name="小数 70 2 2" xfId="50038"/>
    <cellStyle name="小数 70 2 2 2" xfId="50039"/>
    <cellStyle name="小数 70 2 2 3" xfId="50040"/>
    <cellStyle name="小数 70 2 3" xfId="50041"/>
    <cellStyle name="小数 70 2 4" xfId="50042"/>
    <cellStyle name="小数 70 20" xfId="50043"/>
    <cellStyle name="小数 70 3" xfId="50044"/>
    <cellStyle name="小数 70 3 2" xfId="50045"/>
    <cellStyle name="小数 70 3 2 2" xfId="50046"/>
    <cellStyle name="小数 70 3 2 3" xfId="50047"/>
    <cellStyle name="小数 70 3 3" xfId="50048"/>
    <cellStyle name="小数 70 3 4" xfId="50049"/>
    <cellStyle name="小数 70 4" xfId="50050"/>
    <cellStyle name="小数 70 4 2" xfId="50051"/>
    <cellStyle name="小数 70 4 2 2" xfId="50052"/>
    <cellStyle name="小数 70 4 2 3" xfId="50053"/>
    <cellStyle name="小数 70 4 3" xfId="50054"/>
    <cellStyle name="小数 70 4 4" xfId="50055"/>
    <cellStyle name="小数 70 5" xfId="50056"/>
    <cellStyle name="小数 70 5 2" xfId="50057"/>
    <cellStyle name="小数 70 5 2 2" xfId="50058"/>
    <cellStyle name="小数 70 5 2 3" xfId="50059"/>
    <cellStyle name="小数 70 5 3" xfId="50060"/>
    <cellStyle name="小数 70 5 4" xfId="50061"/>
    <cellStyle name="小数 70 6" xfId="50062"/>
    <cellStyle name="小数 70 6 2" xfId="50063"/>
    <cellStyle name="小数 70 6 2 2" xfId="50064"/>
    <cellStyle name="小数 70 6 2 3" xfId="50065"/>
    <cellStyle name="小数 70 6 3" xfId="50066"/>
    <cellStyle name="小数 70 6 4" xfId="50067"/>
    <cellStyle name="小数 70 7" xfId="50068"/>
    <cellStyle name="小数 70 7 2" xfId="50069"/>
    <cellStyle name="小数 70 7 3" xfId="50070"/>
    <cellStyle name="小数 70 8" xfId="50071"/>
    <cellStyle name="小数 70 9" xfId="50072"/>
    <cellStyle name="小数 71" xfId="50073"/>
    <cellStyle name="小数 71 10" xfId="50074"/>
    <cellStyle name="小数 71 11" xfId="50075"/>
    <cellStyle name="小数 71 12" xfId="50076"/>
    <cellStyle name="小数 71 13" xfId="50077"/>
    <cellStyle name="小数 71 14" xfId="50078"/>
    <cellStyle name="小数 71 15" xfId="50079"/>
    <cellStyle name="小数 71 16" xfId="50080"/>
    <cellStyle name="小数 71 17" xfId="50081"/>
    <cellStyle name="小数 71 18" xfId="50082"/>
    <cellStyle name="小数 71 19" xfId="50083"/>
    <cellStyle name="小数 71 2" xfId="50084"/>
    <cellStyle name="小数 71 2 2" xfId="50085"/>
    <cellStyle name="小数 71 2 2 2" xfId="50086"/>
    <cellStyle name="小数 71 2 2 3" xfId="50087"/>
    <cellStyle name="小数 71 2 3" xfId="50088"/>
    <cellStyle name="小数 71 2 4" xfId="50089"/>
    <cellStyle name="小数 71 20" xfId="50090"/>
    <cellStyle name="小数 71 3" xfId="50091"/>
    <cellStyle name="小数 71 3 2" xfId="50092"/>
    <cellStyle name="小数 71 3 2 2" xfId="50093"/>
    <cellStyle name="小数 71 3 2 3" xfId="50094"/>
    <cellStyle name="小数 71 3 3" xfId="50095"/>
    <cellStyle name="小数 71 3 4" xfId="50096"/>
    <cellStyle name="小数 71 4" xfId="50097"/>
    <cellStyle name="小数 71 4 2" xfId="50098"/>
    <cellStyle name="小数 71 4 2 2" xfId="50099"/>
    <cellStyle name="小数 71 4 2 3" xfId="50100"/>
    <cellStyle name="小数 71 4 3" xfId="50101"/>
    <cellStyle name="小数 71 4 4" xfId="50102"/>
    <cellStyle name="小数 71 5" xfId="50103"/>
    <cellStyle name="小数 71 5 2" xfId="50104"/>
    <cellStyle name="小数 71 5 2 2" xfId="50105"/>
    <cellStyle name="小数 71 5 2 3" xfId="50106"/>
    <cellStyle name="小数 71 5 3" xfId="50107"/>
    <cellStyle name="小数 71 5 4" xfId="50108"/>
    <cellStyle name="小数 71 6" xfId="50109"/>
    <cellStyle name="小数 71 6 2" xfId="50110"/>
    <cellStyle name="小数 71 6 2 2" xfId="50111"/>
    <cellStyle name="小数 71 6 2 3" xfId="50112"/>
    <cellStyle name="小数 71 6 3" xfId="50113"/>
    <cellStyle name="小数 71 6 4" xfId="50114"/>
    <cellStyle name="小数 71 7" xfId="50115"/>
    <cellStyle name="小数 71 7 2" xfId="50116"/>
    <cellStyle name="小数 71 7 3" xfId="50117"/>
    <cellStyle name="小数 71 8" xfId="50118"/>
    <cellStyle name="小数 71 9" xfId="50119"/>
    <cellStyle name="小数 72" xfId="50120"/>
    <cellStyle name="小数 72 10" xfId="50121"/>
    <cellStyle name="小数 72 11" xfId="50122"/>
    <cellStyle name="小数 72 12" xfId="50123"/>
    <cellStyle name="小数 72 13" xfId="50124"/>
    <cellStyle name="小数 72 14" xfId="50125"/>
    <cellStyle name="小数 72 15" xfId="50126"/>
    <cellStyle name="小数 72 16" xfId="50127"/>
    <cellStyle name="小数 72 17" xfId="50128"/>
    <cellStyle name="小数 72 18" xfId="50129"/>
    <cellStyle name="小数 72 19" xfId="50130"/>
    <cellStyle name="小数 72 2" xfId="50131"/>
    <cellStyle name="小数 72 2 2" xfId="50132"/>
    <cellStyle name="小数 72 2 2 2" xfId="50133"/>
    <cellStyle name="小数 72 2 2 3" xfId="50134"/>
    <cellStyle name="小数 72 2 3" xfId="50135"/>
    <cellStyle name="小数 72 2 4" xfId="50136"/>
    <cellStyle name="小数 72 20" xfId="50137"/>
    <cellStyle name="小数 72 3" xfId="50138"/>
    <cellStyle name="小数 72 3 2" xfId="50139"/>
    <cellStyle name="小数 72 3 2 2" xfId="50140"/>
    <cellStyle name="小数 72 3 2 3" xfId="50141"/>
    <cellStyle name="小数 72 3 3" xfId="50142"/>
    <cellStyle name="小数 72 3 4" xfId="50143"/>
    <cellStyle name="小数 72 4" xfId="50144"/>
    <cellStyle name="小数 72 4 2" xfId="50145"/>
    <cellStyle name="小数 72 4 2 2" xfId="50146"/>
    <cellStyle name="小数 72 4 2 3" xfId="50147"/>
    <cellStyle name="小数 72 4 3" xfId="50148"/>
    <cellStyle name="小数 72 4 4" xfId="50149"/>
    <cellStyle name="小数 72 5" xfId="50150"/>
    <cellStyle name="小数 72 5 2" xfId="50151"/>
    <cellStyle name="小数 72 5 2 2" xfId="50152"/>
    <cellStyle name="小数 72 5 2 3" xfId="50153"/>
    <cellStyle name="小数 72 5 3" xfId="50154"/>
    <cellStyle name="小数 72 5 4" xfId="50155"/>
    <cellStyle name="小数 72 6" xfId="50156"/>
    <cellStyle name="小数 72 6 2" xfId="50157"/>
    <cellStyle name="小数 72 6 2 2" xfId="50158"/>
    <cellStyle name="小数 72 6 2 3" xfId="50159"/>
    <cellStyle name="小数 72 6 3" xfId="50160"/>
    <cellStyle name="小数 72 6 4" xfId="50161"/>
    <cellStyle name="小数 72 7" xfId="50162"/>
    <cellStyle name="小数 72 7 2" xfId="50163"/>
    <cellStyle name="小数 72 7 3" xfId="50164"/>
    <cellStyle name="小数 72 8" xfId="50165"/>
    <cellStyle name="小数 72 9" xfId="50166"/>
    <cellStyle name="小数 73" xfId="50167"/>
    <cellStyle name="小数 73 10" xfId="50168"/>
    <cellStyle name="小数 73 11" xfId="50169"/>
    <cellStyle name="小数 73 12" xfId="50170"/>
    <cellStyle name="小数 73 13" xfId="50171"/>
    <cellStyle name="小数 73 14" xfId="50172"/>
    <cellStyle name="小数 73 15" xfId="50173"/>
    <cellStyle name="小数 73 16" xfId="50174"/>
    <cellStyle name="小数 73 17" xfId="50175"/>
    <cellStyle name="小数 73 18" xfId="50176"/>
    <cellStyle name="小数 73 19" xfId="50177"/>
    <cellStyle name="小数 73 2" xfId="50178"/>
    <cellStyle name="小数 73 2 2" xfId="50179"/>
    <cellStyle name="小数 73 2 2 2" xfId="50180"/>
    <cellStyle name="小数 73 2 2 3" xfId="50181"/>
    <cellStyle name="小数 73 2 3" xfId="50182"/>
    <cellStyle name="小数 73 2 4" xfId="50183"/>
    <cellStyle name="小数 73 20" xfId="50184"/>
    <cellStyle name="小数 73 3" xfId="50185"/>
    <cellStyle name="小数 73 3 2" xfId="50186"/>
    <cellStyle name="小数 73 3 2 2" xfId="50187"/>
    <cellStyle name="小数 73 3 2 3" xfId="50188"/>
    <cellStyle name="小数 73 3 3" xfId="50189"/>
    <cellStyle name="小数 73 3 4" xfId="50190"/>
    <cellStyle name="小数 73 4" xfId="50191"/>
    <cellStyle name="小数 73 4 2" xfId="50192"/>
    <cellStyle name="小数 73 4 2 2" xfId="50193"/>
    <cellStyle name="小数 73 4 2 3" xfId="50194"/>
    <cellStyle name="小数 73 4 3" xfId="50195"/>
    <cellStyle name="小数 73 4 4" xfId="50196"/>
    <cellStyle name="小数 73 5" xfId="50197"/>
    <cellStyle name="小数 73 5 2" xfId="50198"/>
    <cellStyle name="小数 73 5 2 2" xfId="50199"/>
    <cellStyle name="小数 73 5 2 3" xfId="50200"/>
    <cellStyle name="小数 73 5 3" xfId="50201"/>
    <cellStyle name="小数 73 5 4" xfId="50202"/>
    <cellStyle name="小数 73 6" xfId="50203"/>
    <cellStyle name="小数 73 6 2" xfId="50204"/>
    <cellStyle name="小数 73 6 2 2" xfId="50205"/>
    <cellStyle name="小数 73 6 2 3" xfId="50206"/>
    <cellStyle name="小数 73 6 3" xfId="50207"/>
    <cellStyle name="小数 73 6 4" xfId="50208"/>
    <cellStyle name="小数 73 7" xfId="50209"/>
    <cellStyle name="小数 73 7 2" xfId="50210"/>
    <cellStyle name="小数 73 7 3" xfId="50211"/>
    <cellStyle name="小数 73 8" xfId="50212"/>
    <cellStyle name="小数 73 9" xfId="50213"/>
    <cellStyle name="小数 74" xfId="50214"/>
    <cellStyle name="小数 74 10" xfId="50215"/>
    <cellStyle name="小数 74 11" xfId="50216"/>
    <cellStyle name="小数 74 12" xfId="50217"/>
    <cellStyle name="小数 74 13" xfId="50218"/>
    <cellStyle name="小数 74 14" xfId="50219"/>
    <cellStyle name="小数 74 15" xfId="50220"/>
    <cellStyle name="小数 74 16" xfId="50221"/>
    <cellStyle name="小数 74 17" xfId="50222"/>
    <cellStyle name="小数 74 18" xfId="50223"/>
    <cellStyle name="小数 74 19" xfId="50224"/>
    <cellStyle name="小数 74 2" xfId="50225"/>
    <cellStyle name="小数 74 2 2" xfId="50226"/>
    <cellStyle name="小数 74 2 2 2" xfId="50227"/>
    <cellStyle name="小数 74 2 2 3" xfId="50228"/>
    <cellStyle name="小数 74 2 3" xfId="50229"/>
    <cellStyle name="小数 74 2 4" xfId="50230"/>
    <cellStyle name="小数 74 20" xfId="50231"/>
    <cellStyle name="小数 74 3" xfId="50232"/>
    <cellStyle name="小数 74 3 2" xfId="50233"/>
    <cellStyle name="小数 74 3 2 2" xfId="50234"/>
    <cellStyle name="小数 74 3 2 3" xfId="50235"/>
    <cellStyle name="小数 74 3 3" xfId="50236"/>
    <cellStyle name="小数 74 3 4" xfId="50237"/>
    <cellStyle name="小数 74 4" xfId="50238"/>
    <cellStyle name="小数 74 4 2" xfId="50239"/>
    <cellStyle name="小数 74 4 2 2" xfId="50240"/>
    <cellStyle name="小数 74 4 2 3" xfId="50241"/>
    <cellStyle name="小数 74 4 3" xfId="50242"/>
    <cellStyle name="小数 74 4 4" xfId="50243"/>
    <cellStyle name="小数 74 5" xfId="50244"/>
    <cellStyle name="小数 74 5 2" xfId="50245"/>
    <cellStyle name="小数 74 5 2 2" xfId="50246"/>
    <cellStyle name="小数 74 5 2 3" xfId="50247"/>
    <cellStyle name="小数 74 5 3" xfId="50248"/>
    <cellStyle name="小数 74 5 4" xfId="50249"/>
    <cellStyle name="小数 74 6" xfId="50250"/>
    <cellStyle name="小数 74 6 2" xfId="50251"/>
    <cellStyle name="小数 74 6 2 2" xfId="50252"/>
    <cellStyle name="小数 74 6 2 3" xfId="50253"/>
    <cellStyle name="小数 74 6 3" xfId="50254"/>
    <cellStyle name="小数 74 6 4" xfId="50255"/>
    <cellStyle name="小数 74 7" xfId="50256"/>
    <cellStyle name="小数 74 7 2" xfId="50257"/>
    <cellStyle name="小数 74 7 3" xfId="50258"/>
    <cellStyle name="小数 74 8" xfId="50259"/>
    <cellStyle name="小数 74 9" xfId="50260"/>
    <cellStyle name="小数 75" xfId="50261"/>
    <cellStyle name="小数 75 10" xfId="50262"/>
    <cellStyle name="小数 75 11" xfId="50263"/>
    <cellStyle name="小数 75 12" xfId="50264"/>
    <cellStyle name="小数 75 13" xfId="50265"/>
    <cellStyle name="小数 75 14" xfId="50266"/>
    <cellStyle name="小数 75 15" xfId="50267"/>
    <cellStyle name="小数 75 16" xfId="50268"/>
    <cellStyle name="小数 75 17" xfId="50269"/>
    <cellStyle name="小数 75 18" xfId="50270"/>
    <cellStyle name="小数 75 19" xfId="50271"/>
    <cellStyle name="小数 75 2" xfId="50272"/>
    <cellStyle name="小数 75 2 2" xfId="50273"/>
    <cellStyle name="小数 75 2 2 2" xfId="50274"/>
    <cellStyle name="小数 75 2 2 3" xfId="50275"/>
    <cellStyle name="小数 75 2 3" xfId="50276"/>
    <cellStyle name="小数 75 2 4" xfId="50277"/>
    <cellStyle name="小数 75 20" xfId="50278"/>
    <cellStyle name="小数 75 3" xfId="50279"/>
    <cellStyle name="小数 75 3 2" xfId="50280"/>
    <cellStyle name="小数 75 3 2 2" xfId="50281"/>
    <cellStyle name="小数 75 3 2 3" xfId="50282"/>
    <cellStyle name="小数 75 3 3" xfId="50283"/>
    <cellStyle name="小数 75 3 4" xfId="50284"/>
    <cellStyle name="小数 75 4" xfId="50285"/>
    <cellStyle name="小数 75 4 2" xfId="50286"/>
    <cellStyle name="小数 75 4 2 2" xfId="50287"/>
    <cellStyle name="小数 75 4 2 3" xfId="50288"/>
    <cellStyle name="小数 75 4 3" xfId="50289"/>
    <cellStyle name="小数 75 4 4" xfId="50290"/>
    <cellStyle name="小数 75 5" xfId="50291"/>
    <cellStyle name="小数 75 5 2" xfId="50292"/>
    <cellStyle name="小数 75 5 2 2" xfId="50293"/>
    <cellStyle name="小数 75 5 2 3" xfId="50294"/>
    <cellStyle name="小数 75 5 3" xfId="50295"/>
    <cellStyle name="小数 75 5 4" xfId="50296"/>
    <cellStyle name="小数 75 6" xfId="50297"/>
    <cellStyle name="小数 75 6 2" xfId="50298"/>
    <cellStyle name="小数 75 6 2 2" xfId="50299"/>
    <cellStyle name="小数 75 6 2 3" xfId="50300"/>
    <cellStyle name="小数 75 6 3" xfId="50301"/>
    <cellStyle name="小数 75 6 4" xfId="50302"/>
    <cellStyle name="小数 75 7" xfId="50303"/>
    <cellStyle name="小数 75 7 2" xfId="50304"/>
    <cellStyle name="小数 75 7 3" xfId="50305"/>
    <cellStyle name="小数 75 8" xfId="50306"/>
    <cellStyle name="小数 75 9" xfId="50307"/>
    <cellStyle name="小数 76" xfId="50308"/>
    <cellStyle name="小数 76 10" xfId="50309"/>
    <cellStyle name="小数 76 11" xfId="50310"/>
    <cellStyle name="小数 76 12" xfId="50311"/>
    <cellStyle name="小数 76 13" xfId="50312"/>
    <cellStyle name="小数 76 14" xfId="50313"/>
    <cellStyle name="小数 76 15" xfId="50314"/>
    <cellStyle name="小数 76 16" xfId="50315"/>
    <cellStyle name="小数 76 17" xfId="50316"/>
    <cellStyle name="小数 76 18" xfId="50317"/>
    <cellStyle name="小数 76 19" xfId="50318"/>
    <cellStyle name="小数 76 2" xfId="50319"/>
    <cellStyle name="小数 76 2 2" xfId="50320"/>
    <cellStyle name="小数 76 2 2 2" xfId="50321"/>
    <cellStyle name="小数 76 2 2 3" xfId="50322"/>
    <cellStyle name="小数 76 2 3" xfId="50323"/>
    <cellStyle name="小数 76 2 4" xfId="50324"/>
    <cellStyle name="小数 76 20" xfId="50325"/>
    <cellStyle name="小数 76 3" xfId="50326"/>
    <cellStyle name="小数 76 3 2" xfId="50327"/>
    <cellStyle name="小数 76 3 2 2" xfId="50328"/>
    <cellStyle name="小数 76 3 2 3" xfId="50329"/>
    <cellStyle name="小数 76 3 3" xfId="50330"/>
    <cellStyle name="小数 76 3 4" xfId="50331"/>
    <cellStyle name="小数 76 4" xfId="50332"/>
    <cellStyle name="小数 76 4 2" xfId="50333"/>
    <cellStyle name="小数 76 4 2 2" xfId="50334"/>
    <cellStyle name="小数 76 4 2 3" xfId="50335"/>
    <cellStyle name="小数 76 4 3" xfId="50336"/>
    <cellStyle name="小数 76 4 4" xfId="50337"/>
    <cellStyle name="小数 76 5" xfId="50338"/>
    <cellStyle name="小数 76 5 2" xfId="50339"/>
    <cellStyle name="小数 76 5 2 2" xfId="50340"/>
    <cellStyle name="小数 76 5 2 3" xfId="50341"/>
    <cellStyle name="小数 76 5 3" xfId="50342"/>
    <cellStyle name="小数 76 5 4" xfId="50343"/>
    <cellStyle name="小数 76 6" xfId="50344"/>
    <cellStyle name="小数 76 6 2" xfId="50345"/>
    <cellStyle name="小数 76 6 2 2" xfId="50346"/>
    <cellStyle name="小数 76 6 2 3" xfId="50347"/>
    <cellStyle name="小数 76 6 3" xfId="50348"/>
    <cellStyle name="小数 76 6 4" xfId="50349"/>
    <cellStyle name="小数 76 7" xfId="50350"/>
    <cellStyle name="小数 76 7 2" xfId="50351"/>
    <cellStyle name="小数 76 7 3" xfId="50352"/>
    <cellStyle name="小数 76 8" xfId="50353"/>
    <cellStyle name="小数 76 9" xfId="50354"/>
    <cellStyle name="小数 77" xfId="50355"/>
    <cellStyle name="小数 77 10" xfId="50356"/>
    <cellStyle name="小数 77 11" xfId="50357"/>
    <cellStyle name="小数 77 12" xfId="50358"/>
    <cellStyle name="小数 77 13" xfId="50359"/>
    <cellStyle name="小数 77 14" xfId="50360"/>
    <cellStyle name="小数 77 15" xfId="50361"/>
    <cellStyle name="小数 77 16" xfId="50362"/>
    <cellStyle name="小数 77 17" xfId="50363"/>
    <cellStyle name="小数 77 18" xfId="50364"/>
    <cellStyle name="小数 77 19" xfId="50365"/>
    <cellStyle name="小数 77 2" xfId="50366"/>
    <cellStyle name="小数 77 2 2" xfId="50367"/>
    <cellStyle name="小数 77 2 2 2" xfId="50368"/>
    <cellStyle name="小数 77 2 2 3" xfId="50369"/>
    <cellStyle name="小数 77 2 3" xfId="50370"/>
    <cellStyle name="小数 77 2 4" xfId="50371"/>
    <cellStyle name="小数 77 20" xfId="50372"/>
    <cellStyle name="小数 77 3" xfId="50373"/>
    <cellStyle name="小数 77 3 2" xfId="50374"/>
    <cellStyle name="小数 77 3 2 2" xfId="50375"/>
    <cellStyle name="小数 77 3 2 3" xfId="50376"/>
    <cellStyle name="小数 77 3 3" xfId="50377"/>
    <cellStyle name="小数 77 3 4" xfId="50378"/>
    <cellStyle name="小数 77 4" xfId="50379"/>
    <cellStyle name="小数 77 4 2" xfId="50380"/>
    <cellStyle name="小数 77 4 2 2" xfId="50381"/>
    <cellStyle name="小数 77 4 2 3" xfId="50382"/>
    <cellStyle name="小数 77 4 3" xfId="50383"/>
    <cellStyle name="小数 77 4 4" xfId="50384"/>
    <cellStyle name="小数 77 5" xfId="50385"/>
    <cellStyle name="小数 77 5 2" xfId="50386"/>
    <cellStyle name="小数 77 5 2 2" xfId="50387"/>
    <cellStyle name="小数 77 5 2 3" xfId="50388"/>
    <cellStyle name="小数 77 5 3" xfId="50389"/>
    <cellStyle name="小数 77 5 4" xfId="50390"/>
    <cellStyle name="小数 77 6" xfId="50391"/>
    <cellStyle name="小数 77 6 2" xfId="50392"/>
    <cellStyle name="小数 77 6 2 2" xfId="50393"/>
    <cellStyle name="小数 77 6 2 3" xfId="50394"/>
    <cellStyle name="小数 77 6 3" xfId="50395"/>
    <cellStyle name="小数 77 6 4" xfId="50396"/>
    <cellStyle name="小数 77 7" xfId="50397"/>
    <cellStyle name="小数 77 7 2" xfId="50398"/>
    <cellStyle name="小数 77 7 3" xfId="50399"/>
    <cellStyle name="小数 77 8" xfId="50400"/>
    <cellStyle name="小数 77 9" xfId="50401"/>
    <cellStyle name="小数 78" xfId="50402"/>
    <cellStyle name="小数 78 10" xfId="50403"/>
    <cellStyle name="小数 78 11" xfId="50404"/>
    <cellStyle name="小数 78 12" xfId="50405"/>
    <cellStyle name="小数 78 13" xfId="50406"/>
    <cellStyle name="小数 78 14" xfId="50407"/>
    <cellStyle name="小数 78 15" xfId="50408"/>
    <cellStyle name="小数 78 16" xfId="50409"/>
    <cellStyle name="小数 78 17" xfId="50410"/>
    <cellStyle name="小数 78 18" xfId="50411"/>
    <cellStyle name="小数 78 19" xfId="50412"/>
    <cellStyle name="小数 78 2" xfId="50413"/>
    <cellStyle name="小数 78 2 2" xfId="50414"/>
    <cellStyle name="小数 78 2 2 2" xfId="50415"/>
    <cellStyle name="小数 78 2 2 3" xfId="50416"/>
    <cellStyle name="小数 78 2 3" xfId="50417"/>
    <cellStyle name="小数 78 2 4" xfId="50418"/>
    <cellStyle name="小数 78 20" xfId="50419"/>
    <cellStyle name="小数 78 3" xfId="50420"/>
    <cellStyle name="小数 78 3 2" xfId="50421"/>
    <cellStyle name="小数 78 3 2 2" xfId="50422"/>
    <cellStyle name="小数 78 3 2 3" xfId="50423"/>
    <cellStyle name="小数 78 3 3" xfId="50424"/>
    <cellStyle name="小数 78 3 4" xfId="50425"/>
    <cellStyle name="小数 78 4" xfId="50426"/>
    <cellStyle name="小数 78 4 2" xfId="50427"/>
    <cellStyle name="小数 78 4 2 2" xfId="50428"/>
    <cellStyle name="小数 78 4 2 3" xfId="50429"/>
    <cellStyle name="小数 78 4 3" xfId="50430"/>
    <cellStyle name="小数 78 4 4" xfId="50431"/>
    <cellStyle name="小数 78 5" xfId="50432"/>
    <cellStyle name="小数 78 5 2" xfId="50433"/>
    <cellStyle name="小数 78 5 2 2" xfId="50434"/>
    <cellStyle name="小数 78 5 2 3" xfId="50435"/>
    <cellStyle name="小数 78 5 3" xfId="50436"/>
    <cellStyle name="小数 78 5 4" xfId="50437"/>
    <cellStyle name="小数 78 6" xfId="50438"/>
    <cellStyle name="小数 78 6 2" xfId="50439"/>
    <cellStyle name="小数 78 6 2 2" xfId="50440"/>
    <cellStyle name="小数 78 6 2 3" xfId="50441"/>
    <cellStyle name="小数 78 6 3" xfId="50442"/>
    <cellStyle name="小数 78 6 4" xfId="50443"/>
    <cellStyle name="小数 78 7" xfId="50444"/>
    <cellStyle name="小数 78 7 2" xfId="50445"/>
    <cellStyle name="小数 78 7 3" xfId="50446"/>
    <cellStyle name="小数 78 8" xfId="50447"/>
    <cellStyle name="小数 78 9" xfId="50448"/>
    <cellStyle name="小数 79" xfId="50449"/>
    <cellStyle name="小数 79 10" xfId="50450"/>
    <cellStyle name="小数 79 11" xfId="50451"/>
    <cellStyle name="小数 79 12" xfId="50452"/>
    <cellStyle name="小数 79 13" xfId="50453"/>
    <cellStyle name="小数 79 14" xfId="50454"/>
    <cellStyle name="小数 79 15" xfId="50455"/>
    <cellStyle name="小数 79 16" xfId="50456"/>
    <cellStyle name="小数 79 17" xfId="50457"/>
    <cellStyle name="小数 79 18" xfId="50458"/>
    <cellStyle name="小数 79 19" xfId="50459"/>
    <cellStyle name="小数 79 2" xfId="50460"/>
    <cellStyle name="小数 79 2 2" xfId="50461"/>
    <cellStyle name="小数 79 2 2 2" xfId="50462"/>
    <cellStyle name="小数 79 2 2 3" xfId="50463"/>
    <cellStyle name="小数 79 2 3" xfId="50464"/>
    <cellStyle name="小数 79 2 4" xfId="50465"/>
    <cellStyle name="小数 79 20" xfId="50466"/>
    <cellStyle name="小数 79 3" xfId="50467"/>
    <cellStyle name="小数 79 3 2" xfId="50468"/>
    <cellStyle name="小数 79 3 2 2" xfId="50469"/>
    <cellStyle name="小数 79 3 2 3" xfId="50470"/>
    <cellStyle name="小数 79 3 3" xfId="50471"/>
    <cellStyle name="小数 79 3 4" xfId="50472"/>
    <cellStyle name="小数 79 4" xfId="50473"/>
    <cellStyle name="小数 79 4 2" xfId="50474"/>
    <cellStyle name="小数 79 4 2 2" xfId="50475"/>
    <cellStyle name="小数 79 4 2 3" xfId="50476"/>
    <cellStyle name="小数 79 4 3" xfId="50477"/>
    <cellStyle name="小数 79 4 4" xfId="50478"/>
    <cellStyle name="小数 79 5" xfId="50479"/>
    <cellStyle name="小数 79 5 2" xfId="50480"/>
    <cellStyle name="小数 79 5 2 2" xfId="50481"/>
    <cellStyle name="小数 79 5 2 3" xfId="50482"/>
    <cellStyle name="小数 79 5 3" xfId="50483"/>
    <cellStyle name="小数 79 5 4" xfId="50484"/>
    <cellStyle name="小数 79 6" xfId="50485"/>
    <cellStyle name="小数 79 6 2" xfId="50486"/>
    <cellStyle name="小数 79 6 2 2" xfId="50487"/>
    <cellStyle name="小数 79 6 2 3" xfId="50488"/>
    <cellStyle name="小数 79 6 3" xfId="50489"/>
    <cellStyle name="小数 79 6 4" xfId="50490"/>
    <cellStyle name="小数 79 7" xfId="50491"/>
    <cellStyle name="小数 79 7 2" xfId="50492"/>
    <cellStyle name="小数 79 7 3" xfId="50493"/>
    <cellStyle name="小数 79 8" xfId="50494"/>
    <cellStyle name="小数 79 9" xfId="50495"/>
    <cellStyle name="小数 8" xfId="50496"/>
    <cellStyle name="小数 8 10" xfId="50497"/>
    <cellStyle name="小数 8 11" xfId="50498"/>
    <cellStyle name="小数 8 12" xfId="50499"/>
    <cellStyle name="小数 8 13" xfId="50500"/>
    <cellStyle name="小数 8 14" xfId="50501"/>
    <cellStyle name="小数 8 15" xfId="50502"/>
    <cellStyle name="小数 8 16" xfId="50503"/>
    <cellStyle name="小数 8 17" xfId="50504"/>
    <cellStyle name="小数 8 18" xfId="50505"/>
    <cellStyle name="小数 8 19" xfId="50506"/>
    <cellStyle name="小数 8 2" xfId="50507"/>
    <cellStyle name="小数 8 2 2" xfId="50508"/>
    <cellStyle name="小数 8 2 2 2" xfId="50509"/>
    <cellStyle name="小数 8 2 2 3" xfId="50510"/>
    <cellStyle name="小数 8 2 3" xfId="50511"/>
    <cellStyle name="小数 8 2 4" xfId="50512"/>
    <cellStyle name="小数 8 20" xfId="50513"/>
    <cellStyle name="小数 8 3" xfId="50514"/>
    <cellStyle name="小数 8 3 2" xfId="50515"/>
    <cellStyle name="小数 8 3 2 2" xfId="50516"/>
    <cellStyle name="小数 8 3 2 3" xfId="50517"/>
    <cellStyle name="小数 8 3 3" xfId="50518"/>
    <cellStyle name="小数 8 3 4" xfId="50519"/>
    <cellStyle name="小数 8 4" xfId="50520"/>
    <cellStyle name="小数 8 4 2" xfId="50521"/>
    <cellStyle name="小数 8 4 2 2" xfId="50522"/>
    <cellStyle name="小数 8 4 2 3" xfId="50523"/>
    <cellStyle name="小数 8 4 3" xfId="50524"/>
    <cellStyle name="小数 8 4 4" xfId="50525"/>
    <cellStyle name="小数 8 5" xfId="50526"/>
    <cellStyle name="小数 8 5 2" xfId="50527"/>
    <cellStyle name="小数 8 5 2 2" xfId="50528"/>
    <cellStyle name="小数 8 5 2 3" xfId="50529"/>
    <cellStyle name="小数 8 5 3" xfId="50530"/>
    <cellStyle name="小数 8 5 4" xfId="50531"/>
    <cellStyle name="小数 8 6" xfId="50532"/>
    <cellStyle name="小数 8 6 2" xfId="50533"/>
    <cellStyle name="小数 8 6 2 2" xfId="50534"/>
    <cellStyle name="小数 8 6 2 3" xfId="50535"/>
    <cellStyle name="小数 8 6 3" xfId="50536"/>
    <cellStyle name="小数 8 6 4" xfId="50537"/>
    <cellStyle name="小数 8 7" xfId="50538"/>
    <cellStyle name="小数 8 7 2" xfId="50539"/>
    <cellStyle name="小数 8 7 3" xfId="50540"/>
    <cellStyle name="小数 8 8" xfId="50541"/>
    <cellStyle name="小数 8 9" xfId="50542"/>
    <cellStyle name="小数 80" xfId="50543"/>
    <cellStyle name="小数 80 10" xfId="50544"/>
    <cellStyle name="小数 80 11" xfId="50545"/>
    <cellStyle name="小数 80 12" xfId="50546"/>
    <cellStyle name="小数 80 13" xfId="50547"/>
    <cellStyle name="小数 80 14" xfId="50548"/>
    <cellStyle name="小数 80 15" xfId="50549"/>
    <cellStyle name="小数 80 16" xfId="50550"/>
    <cellStyle name="小数 80 17" xfId="50551"/>
    <cellStyle name="小数 80 18" xfId="50552"/>
    <cellStyle name="小数 80 19" xfId="50553"/>
    <cellStyle name="小数 80 2" xfId="50554"/>
    <cellStyle name="小数 80 2 2" xfId="50555"/>
    <cellStyle name="小数 80 2 2 2" xfId="50556"/>
    <cellStyle name="小数 80 2 2 3" xfId="50557"/>
    <cellStyle name="小数 80 2 3" xfId="50558"/>
    <cellStyle name="小数 80 2 4" xfId="50559"/>
    <cellStyle name="小数 80 20" xfId="50560"/>
    <cellStyle name="小数 80 3" xfId="50561"/>
    <cellStyle name="小数 80 3 2" xfId="50562"/>
    <cellStyle name="小数 80 3 2 2" xfId="50563"/>
    <cellStyle name="小数 80 3 2 3" xfId="50564"/>
    <cellStyle name="小数 80 3 3" xfId="50565"/>
    <cellStyle name="小数 80 3 4" xfId="50566"/>
    <cellStyle name="小数 80 4" xfId="50567"/>
    <cellStyle name="小数 80 4 2" xfId="50568"/>
    <cellStyle name="小数 80 4 2 2" xfId="50569"/>
    <cellStyle name="小数 80 4 2 3" xfId="50570"/>
    <cellStyle name="小数 80 4 3" xfId="50571"/>
    <cellStyle name="小数 80 4 4" xfId="50572"/>
    <cellStyle name="小数 80 5" xfId="50573"/>
    <cellStyle name="小数 80 5 2" xfId="50574"/>
    <cellStyle name="小数 80 5 2 2" xfId="50575"/>
    <cellStyle name="小数 80 5 2 3" xfId="50576"/>
    <cellStyle name="小数 80 5 3" xfId="50577"/>
    <cellStyle name="小数 80 5 4" xfId="50578"/>
    <cellStyle name="小数 80 6" xfId="50579"/>
    <cellStyle name="小数 80 6 2" xfId="50580"/>
    <cellStyle name="小数 80 6 2 2" xfId="50581"/>
    <cellStyle name="小数 80 6 2 3" xfId="50582"/>
    <cellStyle name="小数 80 6 3" xfId="50583"/>
    <cellStyle name="小数 80 6 4" xfId="50584"/>
    <cellStyle name="小数 80 7" xfId="50585"/>
    <cellStyle name="小数 80 7 2" xfId="50586"/>
    <cellStyle name="小数 80 7 3" xfId="50587"/>
    <cellStyle name="小数 80 8" xfId="50588"/>
    <cellStyle name="小数 80 9" xfId="50589"/>
    <cellStyle name="小数 81" xfId="50590"/>
    <cellStyle name="小数 81 10" xfId="50591"/>
    <cellStyle name="小数 81 11" xfId="50592"/>
    <cellStyle name="小数 81 12" xfId="50593"/>
    <cellStyle name="小数 81 13" xfId="50594"/>
    <cellStyle name="小数 81 14" xfId="50595"/>
    <cellStyle name="小数 81 15" xfId="50596"/>
    <cellStyle name="小数 81 16" xfId="50597"/>
    <cellStyle name="小数 81 17" xfId="50598"/>
    <cellStyle name="小数 81 18" xfId="50599"/>
    <cellStyle name="小数 81 19" xfId="50600"/>
    <cellStyle name="小数 81 2" xfId="50601"/>
    <cellStyle name="小数 81 2 2" xfId="50602"/>
    <cellStyle name="小数 81 2 2 2" xfId="50603"/>
    <cellStyle name="小数 81 2 2 3" xfId="50604"/>
    <cellStyle name="小数 81 2 3" xfId="50605"/>
    <cellStyle name="小数 81 2 4" xfId="50606"/>
    <cellStyle name="小数 81 20" xfId="50607"/>
    <cellStyle name="小数 81 3" xfId="50608"/>
    <cellStyle name="小数 81 3 2" xfId="50609"/>
    <cellStyle name="小数 81 3 2 2" xfId="50610"/>
    <cellStyle name="小数 81 3 2 3" xfId="50611"/>
    <cellStyle name="小数 81 3 3" xfId="50612"/>
    <cellStyle name="小数 81 3 4" xfId="50613"/>
    <cellStyle name="小数 81 4" xfId="50614"/>
    <cellStyle name="小数 81 4 2" xfId="50615"/>
    <cellStyle name="小数 81 4 2 2" xfId="50616"/>
    <cellStyle name="小数 81 4 2 3" xfId="50617"/>
    <cellStyle name="小数 81 4 3" xfId="50618"/>
    <cellStyle name="小数 81 4 4" xfId="50619"/>
    <cellStyle name="小数 81 5" xfId="50620"/>
    <cellStyle name="小数 81 5 2" xfId="50621"/>
    <cellStyle name="小数 81 5 2 2" xfId="50622"/>
    <cellStyle name="小数 81 5 2 3" xfId="50623"/>
    <cellStyle name="小数 81 5 3" xfId="50624"/>
    <cellStyle name="小数 81 5 4" xfId="50625"/>
    <cellStyle name="小数 81 6" xfId="50626"/>
    <cellStyle name="小数 81 6 2" xfId="50627"/>
    <cellStyle name="小数 81 6 2 2" xfId="50628"/>
    <cellStyle name="小数 81 6 2 3" xfId="50629"/>
    <cellStyle name="小数 81 6 3" xfId="50630"/>
    <cellStyle name="小数 81 6 4" xfId="50631"/>
    <cellStyle name="小数 81 7" xfId="50632"/>
    <cellStyle name="小数 81 7 2" xfId="50633"/>
    <cellStyle name="小数 81 7 3" xfId="50634"/>
    <cellStyle name="小数 81 8" xfId="50635"/>
    <cellStyle name="小数 81 9" xfId="50636"/>
    <cellStyle name="小数 82" xfId="50637"/>
    <cellStyle name="小数 82 10" xfId="50638"/>
    <cellStyle name="小数 82 11" xfId="50639"/>
    <cellStyle name="小数 82 12" xfId="50640"/>
    <cellStyle name="小数 82 13" xfId="50641"/>
    <cellStyle name="小数 82 14" xfId="50642"/>
    <cellStyle name="小数 82 15" xfId="50643"/>
    <cellStyle name="小数 82 16" xfId="50644"/>
    <cellStyle name="小数 82 17" xfId="50645"/>
    <cellStyle name="小数 82 18" xfId="50646"/>
    <cellStyle name="小数 82 19" xfId="50647"/>
    <cellStyle name="小数 82 2" xfId="50648"/>
    <cellStyle name="小数 82 2 2" xfId="50649"/>
    <cellStyle name="小数 82 2 2 2" xfId="50650"/>
    <cellStyle name="小数 82 2 2 3" xfId="50651"/>
    <cellStyle name="小数 82 2 3" xfId="50652"/>
    <cellStyle name="小数 82 2 4" xfId="50653"/>
    <cellStyle name="小数 82 20" xfId="50654"/>
    <cellStyle name="小数 82 3" xfId="50655"/>
    <cellStyle name="小数 82 3 2" xfId="50656"/>
    <cellStyle name="小数 82 3 2 2" xfId="50657"/>
    <cellStyle name="小数 82 3 2 3" xfId="50658"/>
    <cellStyle name="小数 82 3 3" xfId="50659"/>
    <cellStyle name="小数 82 3 4" xfId="50660"/>
    <cellStyle name="小数 82 4" xfId="50661"/>
    <cellStyle name="小数 82 4 2" xfId="50662"/>
    <cellStyle name="小数 82 4 2 2" xfId="50663"/>
    <cellStyle name="小数 82 4 2 3" xfId="50664"/>
    <cellStyle name="小数 82 4 3" xfId="50665"/>
    <cellStyle name="小数 82 4 4" xfId="50666"/>
    <cellStyle name="小数 82 5" xfId="50667"/>
    <cellStyle name="小数 82 5 2" xfId="50668"/>
    <cellStyle name="小数 82 5 2 2" xfId="50669"/>
    <cellStyle name="小数 82 5 2 3" xfId="50670"/>
    <cellStyle name="小数 82 5 3" xfId="50671"/>
    <cellStyle name="小数 82 5 4" xfId="50672"/>
    <cellStyle name="小数 82 6" xfId="50673"/>
    <cellStyle name="小数 82 6 2" xfId="50674"/>
    <cellStyle name="小数 82 6 2 2" xfId="50675"/>
    <cellStyle name="小数 82 6 2 3" xfId="50676"/>
    <cellStyle name="小数 82 6 3" xfId="50677"/>
    <cellStyle name="小数 82 6 4" xfId="50678"/>
    <cellStyle name="小数 82 7" xfId="50679"/>
    <cellStyle name="小数 82 7 2" xfId="50680"/>
    <cellStyle name="小数 82 7 3" xfId="50681"/>
    <cellStyle name="小数 82 8" xfId="50682"/>
    <cellStyle name="小数 82 9" xfId="50683"/>
    <cellStyle name="小数 83" xfId="50684"/>
    <cellStyle name="小数 83 10" xfId="50685"/>
    <cellStyle name="小数 83 11" xfId="50686"/>
    <cellStyle name="小数 83 12" xfId="50687"/>
    <cellStyle name="小数 83 13" xfId="50688"/>
    <cellStyle name="小数 83 14" xfId="50689"/>
    <cellStyle name="小数 83 15" xfId="50690"/>
    <cellStyle name="小数 83 16" xfId="50691"/>
    <cellStyle name="小数 83 17" xfId="50692"/>
    <cellStyle name="小数 83 18" xfId="50693"/>
    <cellStyle name="小数 83 19" xfId="50694"/>
    <cellStyle name="小数 83 2" xfId="50695"/>
    <cellStyle name="小数 83 2 2" xfId="50696"/>
    <cellStyle name="小数 83 2 2 2" xfId="50697"/>
    <cellStyle name="小数 83 2 2 3" xfId="50698"/>
    <cellStyle name="小数 83 2 3" xfId="50699"/>
    <cellStyle name="小数 83 2 4" xfId="50700"/>
    <cellStyle name="小数 83 20" xfId="50701"/>
    <cellStyle name="小数 83 3" xfId="50702"/>
    <cellStyle name="小数 83 3 2" xfId="50703"/>
    <cellStyle name="小数 83 3 2 2" xfId="50704"/>
    <cellStyle name="小数 83 3 2 3" xfId="50705"/>
    <cellStyle name="小数 83 3 3" xfId="50706"/>
    <cellStyle name="小数 83 3 4" xfId="50707"/>
    <cellStyle name="小数 83 4" xfId="50708"/>
    <cellStyle name="小数 83 4 2" xfId="50709"/>
    <cellStyle name="小数 83 4 2 2" xfId="50710"/>
    <cellStyle name="小数 83 4 2 3" xfId="50711"/>
    <cellStyle name="小数 83 4 3" xfId="50712"/>
    <cellStyle name="小数 83 4 4" xfId="50713"/>
    <cellStyle name="小数 83 5" xfId="50714"/>
    <cellStyle name="小数 83 5 2" xfId="50715"/>
    <cellStyle name="小数 83 5 2 2" xfId="50716"/>
    <cellStyle name="小数 83 5 2 3" xfId="50717"/>
    <cellStyle name="小数 83 5 3" xfId="50718"/>
    <cellStyle name="小数 83 5 4" xfId="50719"/>
    <cellStyle name="小数 83 6" xfId="50720"/>
    <cellStyle name="小数 83 6 2" xfId="50721"/>
    <cellStyle name="小数 83 6 2 2" xfId="50722"/>
    <cellStyle name="小数 83 6 2 3" xfId="50723"/>
    <cellStyle name="小数 83 6 3" xfId="50724"/>
    <cellStyle name="小数 83 6 4" xfId="50725"/>
    <cellStyle name="小数 83 7" xfId="50726"/>
    <cellStyle name="小数 83 7 2" xfId="50727"/>
    <cellStyle name="小数 83 7 3" xfId="50728"/>
    <cellStyle name="小数 83 8" xfId="50729"/>
    <cellStyle name="小数 83 9" xfId="50730"/>
    <cellStyle name="小数 84" xfId="50731"/>
    <cellStyle name="小数 84 10" xfId="50732"/>
    <cellStyle name="小数 84 11" xfId="50733"/>
    <cellStyle name="小数 84 12" xfId="50734"/>
    <cellStyle name="小数 84 13" xfId="50735"/>
    <cellStyle name="小数 84 14" xfId="50736"/>
    <cellStyle name="小数 84 15" xfId="50737"/>
    <cellStyle name="小数 84 16" xfId="50738"/>
    <cellStyle name="小数 84 17" xfId="50739"/>
    <cellStyle name="小数 84 18" xfId="50740"/>
    <cellStyle name="小数 84 19" xfId="50741"/>
    <cellStyle name="小数 84 2" xfId="50742"/>
    <cellStyle name="小数 84 2 2" xfId="50743"/>
    <cellStyle name="小数 84 2 2 2" xfId="50744"/>
    <cellStyle name="小数 84 2 2 3" xfId="50745"/>
    <cellStyle name="小数 84 2 3" xfId="50746"/>
    <cellStyle name="小数 84 2 4" xfId="50747"/>
    <cellStyle name="小数 84 20" xfId="50748"/>
    <cellStyle name="小数 84 3" xfId="50749"/>
    <cellStyle name="小数 84 3 2" xfId="50750"/>
    <cellStyle name="小数 84 3 2 2" xfId="50751"/>
    <cellStyle name="小数 84 3 2 3" xfId="50752"/>
    <cellStyle name="小数 84 3 3" xfId="50753"/>
    <cellStyle name="小数 84 3 4" xfId="50754"/>
    <cellStyle name="小数 84 4" xfId="50755"/>
    <cellStyle name="小数 84 4 2" xfId="50756"/>
    <cellStyle name="小数 84 4 2 2" xfId="50757"/>
    <cellStyle name="小数 84 4 2 3" xfId="50758"/>
    <cellStyle name="小数 84 4 3" xfId="50759"/>
    <cellStyle name="小数 84 4 4" xfId="50760"/>
    <cellStyle name="小数 84 5" xfId="50761"/>
    <cellStyle name="小数 84 5 2" xfId="50762"/>
    <cellStyle name="小数 84 5 2 2" xfId="50763"/>
    <cellStyle name="小数 84 5 2 3" xfId="50764"/>
    <cellStyle name="小数 84 5 3" xfId="50765"/>
    <cellStyle name="小数 84 5 4" xfId="50766"/>
    <cellStyle name="小数 84 6" xfId="50767"/>
    <cellStyle name="小数 84 6 2" xfId="50768"/>
    <cellStyle name="小数 84 6 2 2" xfId="50769"/>
    <cellStyle name="小数 84 6 2 3" xfId="50770"/>
    <cellStyle name="小数 84 6 3" xfId="50771"/>
    <cellStyle name="小数 84 6 4" xfId="50772"/>
    <cellStyle name="小数 84 7" xfId="50773"/>
    <cellStyle name="小数 84 7 2" xfId="50774"/>
    <cellStyle name="小数 84 7 3" xfId="50775"/>
    <cellStyle name="小数 84 8" xfId="50776"/>
    <cellStyle name="小数 84 9" xfId="50777"/>
    <cellStyle name="小数 85" xfId="50778"/>
    <cellStyle name="小数 85 10" xfId="50779"/>
    <cellStyle name="小数 85 11" xfId="50780"/>
    <cellStyle name="小数 85 12" xfId="50781"/>
    <cellStyle name="小数 85 13" xfId="50782"/>
    <cellStyle name="小数 85 14" xfId="50783"/>
    <cellStyle name="小数 85 15" xfId="50784"/>
    <cellStyle name="小数 85 16" xfId="50785"/>
    <cellStyle name="小数 85 17" xfId="50786"/>
    <cellStyle name="小数 85 18" xfId="50787"/>
    <cellStyle name="小数 85 19" xfId="50788"/>
    <cellStyle name="小数 85 2" xfId="50789"/>
    <cellStyle name="小数 85 2 2" xfId="50790"/>
    <cellStyle name="小数 85 2 2 2" xfId="50791"/>
    <cellStyle name="小数 85 2 2 3" xfId="50792"/>
    <cellStyle name="小数 85 2 3" xfId="50793"/>
    <cellStyle name="小数 85 2 4" xfId="50794"/>
    <cellStyle name="小数 85 20" xfId="50795"/>
    <cellStyle name="小数 85 3" xfId="50796"/>
    <cellStyle name="小数 85 3 2" xfId="50797"/>
    <cellStyle name="小数 85 3 2 2" xfId="50798"/>
    <cellStyle name="小数 85 3 2 3" xfId="50799"/>
    <cellStyle name="小数 85 3 3" xfId="50800"/>
    <cellStyle name="小数 85 3 4" xfId="50801"/>
    <cellStyle name="小数 85 4" xfId="50802"/>
    <cellStyle name="小数 85 4 2" xfId="50803"/>
    <cellStyle name="小数 85 4 2 2" xfId="50804"/>
    <cellStyle name="小数 85 4 2 3" xfId="50805"/>
    <cellStyle name="小数 85 4 3" xfId="50806"/>
    <cellStyle name="小数 85 4 4" xfId="50807"/>
    <cellStyle name="小数 85 5" xfId="50808"/>
    <cellStyle name="小数 85 5 2" xfId="50809"/>
    <cellStyle name="小数 85 5 2 2" xfId="50810"/>
    <cellStyle name="小数 85 5 2 3" xfId="50811"/>
    <cellStyle name="小数 85 5 3" xfId="50812"/>
    <cellStyle name="小数 85 5 4" xfId="50813"/>
    <cellStyle name="小数 85 6" xfId="50814"/>
    <cellStyle name="小数 85 6 2" xfId="50815"/>
    <cellStyle name="小数 85 6 2 2" xfId="50816"/>
    <cellStyle name="小数 85 6 2 3" xfId="50817"/>
    <cellStyle name="小数 85 6 3" xfId="50818"/>
    <cellStyle name="小数 85 6 4" xfId="50819"/>
    <cellStyle name="小数 85 7" xfId="50820"/>
    <cellStyle name="小数 85 7 2" xfId="50821"/>
    <cellStyle name="小数 85 7 3" xfId="50822"/>
    <cellStyle name="小数 85 8" xfId="50823"/>
    <cellStyle name="小数 85 9" xfId="50824"/>
    <cellStyle name="小数 86" xfId="50825"/>
    <cellStyle name="小数 86 10" xfId="50826"/>
    <cellStyle name="小数 86 11" xfId="50827"/>
    <cellStyle name="小数 86 12" xfId="50828"/>
    <cellStyle name="小数 86 13" xfId="50829"/>
    <cellStyle name="小数 86 14" xfId="50830"/>
    <cellStyle name="小数 86 15" xfId="50831"/>
    <cellStyle name="小数 86 16" xfId="50832"/>
    <cellStyle name="小数 86 17" xfId="50833"/>
    <cellStyle name="小数 86 18" xfId="50834"/>
    <cellStyle name="小数 86 19" xfId="50835"/>
    <cellStyle name="小数 86 2" xfId="50836"/>
    <cellStyle name="小数 86 2 2" xfId="50837"/>
    <cellStyle name="小数 86 2 2 2" xfId="50838"/>
    <cellStyle name="小数 86 2 2 3" xfId="50839"/>
    <cellStyle name="小数 86 2 3" xfId="50840"/>
    <cellStyle name="小数 86 2 4" xfId="50841"/>
    <cellStyle name="小数 86 20" xfId="50842"/>
    <cellStyle name="小数 86 3" xfId="50843"/>
    <cellStyle name="小数 86 3 2" xfId="50844"/>
    <cellStyle name="小数 86 3 2 2" xfId="50845"/>
    <cellStyle name="小数 86 3 2 3" xfId="50846"/>
    <cellStyle name="小数 86 3 3" xfId="50847"/>
    <cellStyle name="小数 86 3 4" xfId="50848"/>
    <cellStyle name="小数 86 4" xfId="50849"/>
    <cellStyle name="小数 86 4 2" xfId="50850"/>
    <cellStyle name="小数 86 4 2 2" xfId="50851"/>
    <cellStyle name="小数 86 4 2 3" xfId="50852"/>
    <cellStyle name="小数 86 4 3" xfId="50853"/>
    <cellStyle name="小数 86 4 4" xfId="50854"/>
    <cellStyle name="小数 86 5" xfId="50855"/>
    <cellStyle name="小数 86 5 2" xfId="50856"/>
    <cellStyle name="小数 86 5 2 2" xfId="50857"/>
    <cellStyle name="小数 86 5 2 3" xfId="50858"/>
    <cellStyle name="小数 86 5 3" xfId="50859"/>
    <cellStyle name="小数 86 5 4" xfId="50860"/>
    <cellStyle name="小数 86 6" xfId="50861"/>
    <cellStyle name="小数 86 6 2" xfId="50862"/>
    <cellStyle name="小数 86 6 2 2" xfId="50863"/>
    <cellStyle name="小数 86 6 2 3" xfId="50864"/>
    <cellStyle name="小数 86 6 3" xfId="50865"/>
    <cellStyle name="小数 86 6 4" xfId="50866"/>
    <cellStyle name="小数 86 7" xfId="50867"/>
    <cellStyle name="小数 86 7 2" xfId="50868"/>
    <cellStyle name="小数 86 7 3" xfId="50869"/>
    <cellStyle name="小数 86 8" xfId="50870"/>
    <cellStyle name="小数 86 9" xfId="50871"/>
    <cellStyle name="小数 87" xfId="50872"/>
    <cellStyle name="小数 87 10" xfId="50873"/>
    <cellStyle name="小数 87 11" xfId="50874"/>
    <cellStyle name="小数 87 12" xfId="50875"/>
    <cellStyle name="小数 87 13" xfId="50876"/>
    <cellStyle name="小数 87 14" xfId="50877"/>
    <cellStyle name="小数 87 15" xfId="50878"/>
    <cellStyle name="小数 87 16" xfId="50879"/>
    <cellStyle name="小数 87 17" xfId="50880"/>
    <cellStyle name="小数 87 18" xfId="50881"/>
    <cellStyle name="小数 87 19" xfId="50882"/>
    <cellStyle name="小数 87 2" xfId="50883"/>
    <cellStyle name="小数 87 2 2" xfId="50884"/>
    <cellStyle name="小数 87 2 2 2" xfId="50885"/>
    <cellStyle name="小数 87 2 2 3" xfId="50886"/>
    <cellStyle name="小数 87 2 3" xfId="50887"/>
    <cellStyle name="小数 87 2 4" xfId="50888"/>
    <cellStyle name="小数 87 20" xfId="50889"/>
    <cellStyle name="小数 87 3" xfId="50890"/>
    <cellStyle name="小数 87 3 2" xfId="50891"/>
    <cellStyle name="小数 87 3 2 2" xfId="50892"/>
    <cellStyle name="小数 87 3 2 3" xfId="50893"/>
    <cellStyle name="小数 87 3 3" xfId="50894"/>
    <cellStyle name="小数 87 3 4" xfId="50895"/>
    <cellStyle name="小数 87 4" xfId="50896"/>
    <cellStyle name="小数 87 4 2" xfId="50897"/>
    <cellStyle name="小数 87 4 2 2" xfId="50898"/>
    <cellStyle name="小数 87 4 2 3" xfId="50899"/>
    <cellStyle name="小数 87 4 3" xfId="50900"/>
    <cellStyle name="小数 87 4 4" xfId="50901"/>
    <cellStyle name="小数 87 5" xfId="50902"/>
    <cellStyle name="小数 87 5 2" xfId="50903"/>
    <cellStyle name="小数 87 5 2 2" xfId="50904"/>
    <cellStyle name="小数 87 5 2 3" xfId="50905"/>
    <cellStyle name="小数 87 5 3" xfId="50906"/>
    <cellStyle name="小数 87 5 4" xfId="50907"/>
    <cellStyle name="小数 87 6" xfId="50908"/>
    <cellStyle name="小数 87 6 2" xfId="50909"/>
    <cellStyle name="小数 87 6 2 2" xfId="50910"/>
    <cellStyle name="小数 87 6 2 3" xfId="50911"/>
    <cellStyle name="小数 87 6 3" xfId="50912"/>
    <cellStyle name="小数 87 6 4" xfId="50913"/>
    <cellStyle name="小数 87 7" xfId="50914"/>
    <cellStyle name="小数 87 7 2" xfId="50915"/>
    <cellStyle name="小数 87 7 3" xfId="50916"/>
    <cellStyle name="小数 87 8" xfId="50917"/>
    <cellStyle name="小数 87 9" xfId="50918"/>
    <cellStyle name="小数 88" xfId="50919"/>
    <cellStyle name="小数 88 10" xfId="50920"/>
    <cellStyle name="小数 88 11" xfId="50921"/>
    <cellStyle name="小数 88 12" xfId="50922"/>
    <cellStyle name="小数 88 13" xfId="50923"/>
    <cellStyle name="小数 88 14" xfId="50924"/>
    <cellStyle name="小数 88 15" xfId="50925"/>
    <cellStyle name="小数 88 16" xfId="50926"/>
    <cellStyle name="小数 88 17" xfId="50927"/>
    <cellStyle name="小数 88 18" xfId="50928"/>
    <cellStyle name="小数 88 19" xfId="50929"/>
    <cellStyle name="小数 88 2" xfId="50930"/>
    <cellStyle name="小数 88 2 2" xfId="50931"/>
    <cellStyle name="小数 88 2 2 2" xfId="50932"/>
    <cellStyle name="小数 88 2 2 3" xfId="50933"/>
    <cellStyle name="小数 88 2 3" xfId="50934"/>
    <cellStyle name="小数 88 2 4" xfId="50935"/>
    <cellStyle name="小数 88 20" xfId="50936"/>
    <cellStyle name="小数 88 3" xfId="50937"/>
    <cellStyle name="小数 88 3 2" xfId="50938"/>
    <cellStyle name="小数 88 3 2 2" xfId="50939"/>
    <cellStyle name="小数 88 3 2 3" xfId="50940"/>
    <cellStyle name="小数 88 3 3" xfId="50941"/>
    <cellStyle name="小数 88 3 4" xfId="50942"/>
    <cellStyle name="小数 88 4" xfId="50943"/>
    <cellStyle name="小数 88 4 2" xfId="50944"/>
    <cellStyle name="小数 88 4 2 2" xfId="50945"/>
    <cellStyle name="小数 88 4 2 3" xfId="50946"/>
    <cellStyle name="小数 88 4 3" xfId="50947"/>
    <cellStyle name="小数 88 4 4" xfId="50948"/>
    <cellStyle name="小数 88 5" xfId="50949"/>
    <cellStyle name="小数 88 5 2" xfId="50950"/>
    <cellStyle name="小数 88 5 2 2" xfId="50951"/>
    <cellStyle name="小数 88 5 2 3" xfId="50952"/>
    <cellStyle name="小数 88 5 3" xfId="50953"/>
    <cellStyle name="小数 88 5 4" xfId="50954"/>
    <cellStyle name="小数 88 6" xfId="50955"/>
    <cellStyle name="小数 88 6 2" xfId="50956"/>
    <cellStyle name="小数 88 6 2 2" xfId="50957"/>
    <cellStyle name="小数 88 6 2 3" xfId="50958"/>
    <cellStyle name="小数 88 6 3" xfId="50959"/>
    <cellStyle name="小数 88 6 4" xfId="50960"/>
    <cellStyle name="小数 88 7" xfId="50961"/>
    <cellStyle name="小数 88 7 2" xfId="50962"/>
    <cellStyle name="小数 88 7 3" xfId="50963"/>
    <cellStyle name="小数 88 8" xfId="50964"/>
    <cellStyle name="小数 88 9" xfId="50965"/>
    <cellStyle name="小数 89" xfId="50966"/>
    <cellStyle name="小数 89 10" xfId="50967"/>
    <cellStyle name="小数 89 11" xfId="50968"/>
    <cellStyle name="小数 89 12" xfId="50969"/>
    <cellStyle name="小数 89 13" xfId="50970"/>
    <cellStyle name="小数 89 14" xfId="50971"/>
    <cellStyle name="小数 89 15" xfId="50972"/>
    <cellStyle name="小数 89 16" xfId="50973"/>
    <cellStyle name="小数 89 17" xfId="50974"/>
    <cellStyle name="小数 89 18" xfId="50975"/>
    <cellStyle name="小数 89 19" xfId="50976"/>
    <cellStyle name="小数 89 2" xfId="50977"/>
    <cellStyle name="小数 89 2 2" xfId="50978"/>
    <cellStyle name="小数 89 2 2 2" xfId="50979"/>
    <cellStyle name="小数 89 2 2 3" xfId="50980"/>
    <cellStyle name="小数 89 2 3" xfId="50981"/>
    <cellStyle name="小数 89 2 4" xfId="50982"/>
    <cellStyle name="小数 89 20" xfId="50983"/>
    <cellStyle name="小数 89 3" xfId="50984"/>
    <cellStyle name="小数 89 3 2" xfId="50985"/>
    <cellStyle name="小数 89 3 2 2" xfId="50986"/>
    <cellStyle name="小数 89 3 2 3" xfId="50987"/>
    <cellStyle name="小数 89 3 3" xfId="50988"/>
    <cellStyle name="小数 89 3 4" xfId="50989"/>
    <cellStyle name="小数 89 4" xfId="50990"/>
    <cellStyle name="小数 89 4 2" xfId="50991"/>
    <cellStyle name="小数 89 4 2 2" xfId="50992"/>
    <cellStyle name="小数 89 4 2 3" xfId="50993"/>
    <cellStyle name="小数 89 4 3" xfId="50994"/>
    <cellStyle name="小数 89 4 4" xfId="50995"/>
    <cellStyle name="小数 89 5" xfId="50996"/>
    <cellStyle name="小数 89 5 2" xfId="50997"/>
    <cellStyle name="小数 89 5 2 2" xfId="50998"/>
    <cellStyle name="小数 89 5 2 3" xfId="50999"/>
    <cellStyle name="小数 89 5 3" xfId="51000"/>
    <cellStyle name="小数 89 5 4" xfId="51001"/>
    <cellStyle name="小数 89 6" xfId="51002"/>
    <cellStyle name="小数 89 6 2" xfId="51003"/>
    <cellStyle name="小数 89 6 2 2" xfId="51004"/>
    <cellStyle name="小数 89 6 2 3" xfId="51005"/>
    <cellStyle name="小数 89 6 3" xfId="51006"/>
    <cellStyle name="小数 89 6 4" xfId="51007"/>
    <cellStyle name="小数 89 7" xfId="51008"/>
    <cellStyle name="小数 89 7 2" xfId="51009"/>
    <cellStyle name="小数 89 7 3" xfId="51010"/>
    <cellStyle name="小数 89 8" xfId="51011"/>
    <cellStyle name="小数 89 9" xfId="51012"/>
    <cellStyle name="小数 9" xfId="51013"/>
    <cellStyle name="小数 9 10" xfId="51014"/>
    <cellStyle name="小数 9 11" xfId="51015"/>
    <cellStyle name="小数 9 12" xfId="51016"/>
    <cellStyle name="小数 9 13" xfId="51017"/>
    <cellStyle name="小数 9 14" xfId="51018"/>
    <cellStyle name="小数 9 15" xfId="51019"/>
    <cellStyle name="小数 9 16" xfId="51020"/>
    <cellStyle name="小数 9 17" xfId="51021"/>
    <cellStyle name="小数 9 18" xfId="51022"/>
    <cellStyle name="小数 9 19" xfId="51023"/>
    <cellStyle name="小数 9 2" xfId="51024"/>
    <cellStyle name="小数 9 2 2" xfId="51025"/>
    <cellStyle name="小数 9 2 2 2" xfId="51026"/>
    <cellStyle name="小数 9 2 2 3" xfId="51027"/>
    <cellStyle name="小数 9 2 3" xfId="51028"/>
    <cellStyle name="小数 9 2 4" xfId="51029"/>
    <cellStyle name="小数 9 20" xfId="51030"/>
    <cellStyle name="小数 9 3" xfId="51031"/>
    <cellStyle name="小数 9 3 2" xfId="51032"/>
    <cellStyle name="小数 9 3 2 2" xfId="51033"/>
    <cellStyle name="小数 9 3 2 3" xfId="51034"/>
    <cellStyle name="小数 9 3 3" xfId="51035"/>
    <cellStyle name="小数 9 3 4" xfId="51036"/>
    <cellStyle name="小数 9 4" xfId="51037"/>
    <cellStyle name="小数 9 4 2" xfId="51038"/>
    <cellStyle name="小数 9 4 2 2" xfId="51039"/>
    <cellStyle name="小数 9 4 2 3" xfId="51040"/>
    <cellStyle name="小数 9 4 3" xfId="51041"/>
    <cellStyle name="小数 9 4 4" xfId="51042"/>
    <cellStyle name="小数 9 5" xfId="51043"/>
    <cellStyle name="小数 9 5 2" xfId="51044"/>
    <cellStyle name="小数 9 5 2 2" xfId="51045"/>
    <cellStyle name="小数 9 5 2 3" xfId="51046"/>
    <cellStyle name="小数 9 5 3" xfId="51047"/>
    <cellStyle name="小数 9 5 4" xfId="51048"/>
    <cellStyle name="小数 9 6" xfId="51049"/>
    <cellStyle name="小数 9 6 2" xfId="51050"/>
    <cellStyle name="小数 9 6 2 2" xfId="51051"/>
    <cellStyle name="小数 9 6 2 3" xfId="51052"/>
    <cellStyle name="小数 9 6 3" xfId="51053"/>
    <cellStyle name="小数 9 6 4" xfId="51054"/>
    <cellStyle name="小数 9 7" xfId="51055"/>
    <cellStyle name="小数 9 7 2" xfId="51056"/>
    <cellStyle name="小数 9 7 3" xfId="51057"/>
    <cellStyle name="小数 9 8" xfId="51058"/>
    <cellStyle name="小数 9 9" xfId="51059"/>
    <cellStyle name="小数 90" xfId="51060"/>
    <cellStyle name="小数 90 10" xfId="51061"/>
    <cellStyle name="小数 90 11" xfId="51062"/>
    <cellStyle name="小数 90 12" xfId="51063"/>
    <cellStyle name="小数 90 13" xfId="51064"/>
    <cellStyle name="小数 90 14" xfId="51065"/>
    <cellStyle name="小数 90 15" xfId="51066"/>
    <cellStyle name="小数 90 16" xfId="51067"/>
    <cellStyle name="小数 90 17" xfId="51068"/>
    <cellStyle name="小数 90 18" xfId="51069"/>
    <cellStyle name="小数 90 19" xfId="51070"/>
    <cellStyle name="小数 90 2" xfId="51071"/>
    <cellStyle name="小数 90 2 2" xfId="51072"/>
    <cellStyle name="小数 90 2 2 2" xfId="51073"/>
    <cellStyle name="小数 90 2 2 3" xfId="51074"/>
    <cellStyle name="小数 90 2 3" xfId="51075"/>
    <cellStyle name="小数 90 2 4" xfId="51076"/>
    <cellStyle name="小数 90 20" xfId="51077"/>
    <cellStyle name="小数 90 3" xfId="51078"/>
    <cellStyle name="小数 90 3 2" xfId="51079"/>
    <cellStyle name="小数 90 3 2 2" xfId="51080"/>
    <cellStyle name="小数 90 3 2 3" xfId="51081"/>
    <cellStyle name="小数 90 3 3" xfId="51082"/>
    <cellStyle name="小数 90 3 4" xfId="51083"/>
    <cellStyle name="小数 90 4" xfId="51084"/>
    <cellStyle name="小数 90 4 2" xfId="51085"/>
    <cellStyle name="小数 90 4 2 2" xfId="51086"/>
    <cellStyle name="小数 90 4 2 3" xfId="51087"/>
    <cellStyle name="小数 90 4 3" xfId="51088"/>
    <cellStyle name="小数 90 4 4" xfId="51089"/>
    <cellStyle name="小数 90 5" xfId="51090"/>
    <cellStyle name="小数 90 5 2" xfId="51091"/>
    <cellStyle name="小数 90 5 2 2" xfId="51092"/>
    <cellStyle name="小数 90 5 2 3" xfId="51093"/>
    <cellStyle name="小数 90 5 3" xfId="51094"/>
    <cellStyle name="小数 90 5 4" xfId="51095"/>
    <cellStyle name="小数 90 6" xfId="51096"/>
    <cellStyle name="小数 90 6 2" xfId="51097"/>
    <cellStyle name="小数 90 6 2 2" xfId="51098"/>
    <cellStyle name="小数 90 6 2 3" xfId="51099"/>
    <cellStyle name="小数 90 6 3" xfId="51100"/>
    <cellStyle name="小数 90 6 4" xfId="51101"/>
    <cellStyle name="小数 90 7" xfId="51102"/>
    <cellStyle name="小数 90 7 2" xfId="51103"/>
    <cellStyle name="小数 90 7 3" xfId="51104"/>
    <cellStyle name="小数 90 8" xfId="51105"/>
    <cellStyle name="小数 90 9" xfId="51106"/>
    <cellStyle name="小数 91" xfId="51107"/>
    <cellStyle name="小数 91 10" xfId="51108"/>
    <cellStyle name="小数 91 11" xfId="51109"/>
    <cellStyle name="小数 91 12" xfId="51110"/>
    <cellStyle name="小数 91 13" xfId="51111"/>
    <cellStyle name="小数 91 14" xfId="51112"/>
    <cellStyle name="小数 91 15" xfId="51113"/>
    <cellStyle name="小数 91 16" xfId="51114"/>
    <cellStyle name="小数 91 17" xfId="51115"/>
    <cellStyle name="小数 91 18" xfId="51116"/>
    <cellStyle name="小数 91 19" xfId="51117"/>
    <cellStyle name="小数 91 2" xfId="51118"/>
    <cellStyle name="小数 91 2 2" xfId="51119"/>
    <cellStyle name="小数 91 2 2 2" xfId="51120"/>
    <cellStyle name="小数 91 2 2 3" xfId="51121"/>
    <cellStyle name="小数 91 2 3" xfId="51122"/>
    <cellStyle name="小数 91 2 4" xfId="51123"/>
    <cellStyle name="小数 91 20" xfId="51124"/>
    <cellStyle name="小数 91 3" xfId="51125"/>
    <cellStyle name="小数 91 3 2" xfId="51126"/>
    <cellStyle name="小数 91 3 2 2" xfId="51127"/>
    <cellStyle name="小数 91 3 2 3" xfId="51128"/>
    <cellStyle name="小数 91 3 3" xfId="51129"/>
    <cellStyle name="小数 91 3 4" xfId="51130"/>
    <cellStyle name="小数 91 4" xfId="51131"/>
    <cellStyle name="小数 91 4 2" xfId="51132"/>
    <cellStyle name="小数 91 4 2 2" xfId="51133"/>
    <cellStyle name="小数 91 4 2 3" xfId="51134"/>
    <cellStyle name="小数 91 4 3" xfId="51135"/>
    <cellStyle name="小数 91 4 4" xfId="51136"/>
    <cellStyle name="小数 91 5" xfId="51137"/>
    <cellStyle name="小数 91 5 2" xfId="51138"/>
    <cellStyle name="小数 91 5 2 2" xfId="51139"/>
    <cellStyle name="小数 91 5 2 3" xfId="51140"/>
    <cellStyle name="小数 91 5 3" xfId="51141"/>
    <cellStyle name="小数 91 5 4" xfId="51142"/>
    <cellStyle name="小数 91 6" xfId="51143"/>
    <cellStyle name="小数 91 6 2" xfId="51144"/>
    <cellStyle name="小数 91 6 2 2" xfId="51145"/>
    <cellStyle name="小数 91 6 2 3" xfId="51146"/>
    <cellStyle name="小数 91 6 3" xfId="51147"/>
    <cellStyle name="小数 91 6 4" xfId="51148"/>
    <cellStyle name="小数 91 7" xfId="51149"/>
    <cellStyle name="小数 91 7 2" xfId="51150"/>
    <cellStyle name="小数 91 7 3" xfId="51151"/>
    <cellStyle name="小数 91 8" xfId="51152"/>
    <cellStyle name="小数 91 9" xfId="51153"/>
    <cellStyle name="小数 92" xfId="51154"/>
    <cellStyle name="小数 92 10" xfId="51155"/>
    <cellStyle name="小数 92 11" xfId="51156"/>
    <cellStyle name="小数 92 12" xfId="51157"/>
    <cellStyle name="小数 92 13" xfId="51158"/>
    <cellStyle name="小数 92 14" xfId="51159"/>
    <cellStyle name="小数 92 15" xfId="51160"/>
    <cellStyle name="小数 92 16" xfId="51161"/>
    <cellStyle name="小数 92 17" xfId="51162"/>
    <cellStyle name="小数 92 18" xfId="51163"/>
    <cellStyle name="小数 92 19" xfId="51164"/>
    <cellStyle name="小数 92 2" xfId="51165"/>
    <cellStyle name="小数 92 2 2" xfId="51166"/>
    <cellStyle name="小数 92 2 2 2" xfId="51167"/>
    <cellStyle name="小数 92 2 2 3" xfId="51168"/>
    <cellStyle name="小数 92 2 3" xfId="51169"/>
    <cellStyle name="小数 92 2 4" xfId="51170"/>
    <cellStyle name="小数 92 20" xfId="51171"/>
    <cellStyle name="小数 92 3" xfId="51172"/>
    <cellStyle name="小数 92 3 2" xfId="51173"/>
    <cellStyle name="小数 92 3 2 2" xfId="51174"/>
    <cellStyle name="小数 92 3 2 3" xfId="51175"/>
    <cellStyle name="小数 92 3 3" xfId="51176"/>
    <cellStyle name="小数 92 3 4" xfId="51177"/>
    <cellStyle name="小数 92 4" xfId="51178"/>
    <cellStyle name="小数 92 4 2" xfId="51179"/>
    <cellStyle name="小数 92 4 2 2" xfId="51180"/>
    <cellStyle name="小数 92 4 2 3" xfId="51181"/>
    <cellStyle name="小数 92 4 3" xfId="51182"/>
    <cellStyle name="小数 92 4 4" xfId="51183"/>
    <cellStyle name="小数 92 5" xfId="51184"/>
    <cellStyle name="小数 92 5 2" xfId="51185"/>
    <cellStyle name="小数 92 5 2 2" xfId="51186"/>
    <cellStyle name="小数 92 5 2 3" xfId="51187"/>
    <cellStyle name="小数 92 5 3" xfId="51188"/>
    <cellStyle name="小数 92 5 4" xfId="51189"/>
    <cellStyle name="小数 92 6" xfId="51190"/>
    <cellStyle name="小数 92 6 2" xfId="51191"/>
    <cellStyle name="小数 92 6 2 2" xfId="51192"/>
    <cellStyle name="小数 92 6 2 3" xfId="51193"/>
    <cellStyle name="小数 92 6 3" xfId="51194"/>
    <cellStyle name="小数 92 6 4" xfId="51195"/>
    <cellStyle name="小数 92 7" xfId="51196"/>
    <cellStyle name="小数 92 7 2" xfId="51197"/>
    <cellStyle name="小数 92 7 3" xfId="51198"/>
    <cellStyle name="小数 92 8" xfId="51199"/>
    <cellStyle name="小数 92 9" xfId="51200"/>
    <cellStyle name="小数 93" xfId="51201"/>
    <cellStyle name="小数 93 10" xfId="51202"/>
    <cellStyle name="小数 93 11" xfId="51203"/>
    <cellStyle name="小数 93 12" xfId="51204"/>
    <cellStyle name="小数 93 13" xfId="51205"/>
    <cellStyle name="小数 93 14" xfId="51206"/>
    <cellStyle name="小数 93 15" xfId="51207"/>
    <cellStyle name="小数 93 16" xfId="51208"/>
    <cellStyle name="小数 93 17" xfId="51209"/>
    <cellStyle name="小数 93 18" xfId="51210"/>
    <cellStyle name="小数 93 19" xfId="51211"/>
    <cellStyle name="小数 93 2" xfId="51212"/>
    <cellStyle name="小数 93 2 2" xfId="51213"/>
    <cellStyle name="小数 93 2 2 2" xfId="51214"/>
    <cellStyle name="小数 93 2 2 3" xfId="51215"/>
    <cellStyle name="小数 93 2 3" xfId="51216"/>
    <cellStyle name="小数 93 2 4" xfId="51217"/>
    <cellStyle name="小数 93 20" xfId="51218"/>
    <cellStyle name="小数 93 3" xfId="51219"/>
    <cellStyle name="小数 93 3 2" xfId="51220"/>
    <cellStyle name="小数 93 3 2 2" xfId="51221"/>
    <cellStyle name="小数 93 3 2 3" xfId="51222"/>
    <cellStyle name="小数 93 3 3" xfId="51223"/>
    <cellStyle name="小数 93 3 4" xfId="51224"/>
    <cellStyle name="小数 93 4" xfId="51225"/>
    <cellStyle name="小数 93 4 2" xfId="51226"/>
    <cellStyle name="小数 93 4 2 2" xfId="51227"/>
    <cellStyle name="小数 93 4 2 3" xfId="51228"/>
    <cellStyle name="小数 93 4 3" xfId="51229"/>
    <cellStyle name="小数 93 4 4" xfId="51230"/>
    <cellStyle name="小数 93 5" xfId="51231"/>
    <cellStyle name="小数 93 5 2" xfId="51232"/>
    <cellStyle name="小数 93 5 2 2" xfId="51233"/>
    <cellStyle name="小数 93 5 2 3" xfId="51234"/>
    <cellStyle name="小数 93 5 3" xfId="51235"/>
    <cellStyle name="小数 93 5 4" xfId="51236"/>
    <cellStyle name="小数 93 6" xfId="51237"/>
    <cellStyle name="小数 93 6 2" xfId="51238"/>
    <cellStyle name="小数 93 6 2 2" xfId="51239"/>
    <cellStyle name="小数 93 6 2 3" xfId="51240"/>
    <cellStyle name="小数 93 6 3" xfId="51241"/>
    <cellStyle name="小数 93 6 4" xfId="51242"/>
    <cellStyle name="小数 93 7" xfId="51243"/>
    <cellStyle name="小数 93 7 2" xfId="51244"/>
    <cellStyle name="小数 93 7 3" xfId="51245"/>
    <cellStyle name="小数 93 8" xfId="51246"/>
    <cellStyle name="小数 93 9" xfId="51247"/>
    <cellStyle name="小数 94" xfId="51248"/>
    <cellStyle name="小数 94 10" xfId="51249"/>
    <cellStyle name="小数 94 11" xfId="51250"/>
    <cellStyle name="小数 94 12" xfId="51251"/>
    <cellStyle name="小数 94 13" xfId="51252"/>
    <cellStyle name="小数 94 14" xfId="51253"/>
    <cellStyle name="小数 94 15" xfId="51254"/>
    <cellStyle name="小数 94 16" xfId="51255"/>
    <cellStyle name="小数 94 17" xfId="51256"/>
    <cellStyle name="小数 94 18" xfId="51257"/>
    <cellStyle name="小数 94 19" xfId="51258"/>
    <cellStyle name="小数 94 2" xfId="51259"/>
    <cellStyle name="小数 94 2 2" xfId="51260"/>
    <cellStyle name="小数 94 2 2 2" xfId="51261"/>
    <cellStyle name="小数 94 2 2 3" xfId="51262"/>
    <cellStyle name="小数 94 2 3" xfId="51263"/>
    <cellStyle name="小数 94 2 4" xfId="51264"/>
    <cellStyle name="小数 94 20" xfId="51265"/>
    <cellStyle name="小数 94 3" xfId="51266"/>
    <cellStyle name="小数 94 3 2" xfId="51267"/>
    <cellStyle name="小数 94 3 2 2" xfId="51268"/>
    <cellStyle name="小数 94 3 2 3" xfId="51269"/>
    <cellStyle name="小数 94 3 3" xfId="51270"/>
    <cellStyle name="小数 94 3 4" xfId="51271"/>
    <cellStyle name="小数 94 4" xfId="51272"/>
    <cellStyle name="小数 94 4 2" xfId="51273"/>
    <cellStyle name="小数 94 4 2 2" xfId="51274"/>
    <cellStyle name="小数 94 4 2 3" xfId="51275"/>
    <cellStyle name="小数 94 4 3" xfId="51276"/>
    <cellStyle name="小数 94 4 4" xfId="51277"/>
    <cellStyle name="小数 94 5" xfId="51278"/>
    <cellStyle name="小数 94 5 2" xfId="51279"/>
    <cellStyle name="小数 94 5 2 2" xfId="51280"/>
    <cellStyle name="小数 94 5 2 3" xfId="51281"/>
    <cellStyle name="小数 94 5 3" xfId="51282"/>
    <cellStyle name="小数 94 5 4" xfId="51283"/>
    <cellStyle name="小数 94 6" xfId="51284"/>
    <cellStyle name="小数 94 6 2" xfId="51285"/>
    <cellStyle name="小数 94 6 2 2" xfId="51286"/>
    <cellStyle name="小数 94 6 2 3" xfId="51287"/>
    <cellStyle name="小数 94 6 3" xfId="51288"/>
    <cellStyle name="小数 94 6 4" xfId="51289"/>
    <cellStyle name="小数 94 7" xfId="51290"/>
    <cellStyle name="小数 94 7 2" xfId="51291"/>
    <cellStyle name="小数 94 7 3" xfId="51292"/>
    <cellStyle name="小数 94 8" xfId="51293"/>
    <cellStyle name="小数 94 9" xfId="51294"/>
    <cellStyle name="小数 95" xfId="51295"/>
    <cellStyle name="小数 95 10" xfId="51296"/>
    <cellStyle name="小数 95 11" xfId="51297"/>
    <cellStyle name="小数 95 12" xfId="51298"/>
    <cellStyle name="小数 95 13" xfId="51299"/>
    <cellStyle name="小数 95 14" xfId="51300"/>
    <cellStyle name="小数 95 15" xfId="51301"/>
    <cellStyle name="小数 95 16" xfId="51302"/>
    <cellStyle name="小数 95 17" xfId="51303"/>
    <cellStyle name="小数 95 18" xfId="51304"/>
    <cellStyle name="小数 95 19" xfId="51305"/>
    <cellStyle name="小数 95 2" xfId="51306"/>
    <cellStyle name="小数 95 2 2" xfId="51307"/>
    <cellStyle name="小数 95 2 2 2" xfId="51308"/>
    <cellStyle name="小数 95 2 2 3" xfId="51309"/>
    <cellStyle name="小数 95 2 3" xfId="51310"/>
    <cellStyle name="小数 95 2 4" xfId="51311"/>
    <cellStyle name="小数 95 20" xfId="51312"/>
    <cellStyle name="小数 95 3" xfId="51313"/>
    <cellStyle name="小数 95 3 2" xfId="51314"/>
    <cellStyle name="小数 95 3 2 2" xfId="51315"/>
    <cellStyle name="小数 95 3 2 3" xfId="51316"/>
    <cellStyle name="小数 95 3 3" xfId="51317"/>
    <cellStyle name="小数 95 3 4" xfId="51318"/>
    <cellStyle name="小数 95 4" xfId="51319"/>
    <cellStyle name="小数 95 4 2" xfId="51320"/>
    <cellStyle name="小数 95 4 2 2" xfId="51321"/>
    <cellStyle name="小数 95 4 2 3" xfId="51322"/>
    <cellStyle name="小数 95 4 3" xfId="51323"/>
    <cellStyle name="小数 95 4 4" xfId="51324"/>
    <cellStyle name="小数 95 5" xfId="51325"/>
    <cellStyle name="小数 95 5 2" xfId="51326"/>
    <cellStyle name="小数 95 5 2 2" xfId="51327"/>
    <cellStyle name="小数 95 5 2 3" xfId="51328"/>
    <cellStyle name="小数 95 5 3" xfId="51329"/>
    <cellStyle name="小数 95 5 4" xfId="51330"/>
    <cellStyle name="小数 95 6" xfId="51331"/>
    <cellStyle name="小数 95 6 2" xfId="51332"/>
    <cellStyle name="小数 95 6 2 2" xfId="51333"/>
    <cellStyle name="小数 95 6 2 3" xfId="51334"/>
    <cellStyle name="小数 95 6 3" xfId="51335"/>
    <cellStyle name="小数 95 6 4" xfId="51336"/>
    <cellStyle name="小数 95 7" xfId="51337"/>
    <cellStyle name="小数 95 7 2" xfId="51338"/>
    <cellStyle name="小数 95 7 3" xfId="51339"/>
    <cellStyle name="小数 95 8" xfId="51340"/>
    <cellStyle name="小数 95 9" xfId="51341"/>
    <cellStyle name="小数 96" xfId="51342"/>
    <cellStyle name="小数 96 10" xfId="51343"/>
    <cellStyle name="小数 96 11" xfId="51344"/>
    <cellStyle name="小数 96 12" xfId="51345"/>
    <cellStyle name="小数 96 13" xfId="51346"/>
    <cellStyle name="小数 96 14" xfId="51347"/>
    <cellStyle name="小数 96 15" xfId="51348"/>
    <cellStyle name="小数 96 16" xfId="51349"/>
    <cellStyle name="小数 96 17" xfId="51350"/>
    <cellStyle name="小数 96 18" xfId="51351"/>
    <cellStyle name="小数 96 19" xfId="51352"/>
    <cellStyle name="小数 96 2" xfId="51353"/>
    <cellStyle name="小数 96 2 2" xfId="51354"/>
    <cellStyle name="小数 96 2 2 2" xfId="51355"/>
    <cellStyle name="小数 96 2 2 3" xfId="51356"/>
    <cellStyle name="小数 96 2 3" xfId="51357"/>
    <cellStyle name="小数 96 2 4" xfId="51358"/>
    <cellStyle name="小数 96 20" xfId="51359"/>
    <cellStyle name="小数 96 3" xfId="51360"/>
    <cellStyle name="小数 96 3 2" xfId="51361"/>
    <cellStyle name="小数 96 3 2 2" xfId="51362"/>
    <cellStyle name="小数 96 3 2 3" xfId="51363"/>
    <cellStyle name="小数 96 3 3" xfId="51364"/>
    <cellStyle name="小数 96 3 4" xfId="51365"/>
    <cellStyle name="小数 96 4" xfId="51366"/>
    <cellStyle name="小数 96 4 2" xfId="51367"/>
    <cellStyle name="小数 96 4 2 2" xfId="51368"/>
    <cellStyle name="小数 96 4 2 3" xfId="51369"/>
    <cellStyle name="小数 96 4 3" xfId="51370"/>
    <cellStyle name="小数 96 4 4" xfId="51371"/>
    <cellStyle name="小数 96 5" xfId="51372"/>
    <cellStyle name="小数 96 5 2" xfId="51373"/>
    <cellStyle name="小数 96 5 2 2" xfId="51374"/>
    <cellStyle name="小数 96 5 2 3" xfId="51375"/>
    <cellStyle name="小数 96 5 3" xfId="51376"/>
    <cellStyle name="小数 96 5 4" xfId="51377"/>
    <cellStyle name="小数 96 6" xfId="51378"/>
    <cellStyle name="小数 96 6 2" xfId="51379"/>
    <cellStyle name="小数 96 6 2 2" xfId="51380"/>
    <cellStyle name="小数 96 6 2 3" xfId="51381"/>
    <cellStyle name="小数 96 6 3" xfId="51382"/>
    <cellStyle name="小数 96 6 4" xfId="51383"/>
    <cellStyle name="小数 96 7" xfId="51384"/>
    <cellStyle name="小数 96 7 2" xfId="51385"/>
    <cellStyle name="小数 96 7 3" xfId="51386"/>
    <cellStyle name="小数 96 8" xfId="51387"/>
    <cellStyle name="小数 96 9" xfId="51388"/>
    <cellStyle name="小数 97" xfId="51389"/>
    <cellStyle name="小数 97 10" xfId="51390"/>
    <cellStyle name="小数 97 11" xfId="51391"/>
    <cellStyle name="小数 97 12" xfId="51392"/>
    <cellStyle name="小数 97 13" xfId="51393"/>
    <cellStyle name="小数 97 14" xfId="51394"/>
    <cellStyle name="小数 97 15" xfId="51395"/>
    <cellStyle name="小数 97 16" xfId="51396"/>
    <cellStyle name="小数 97 17" xfId="51397"/>
    <cellStyle name="小数 97 18" xfId="51398"/>
    <cellStyle name="小数 97 19" xfId="51399"/>
    <cellStyle name="小数 97 2" xfId="51400"/>
    <cellStyle name="小数 97 2 2" xfId="51401"/>
    <cellStyle name="小数 97 2 2 2" xfId="51402"/>
    <cellStyle name="小数 97 2 2 3" xfId="51403"/>
    <cellStyle name="小数 97 2 3" xfId="51404"/>
    <cellStyle name="小数 97 2 4" xfId="51405"/>
    <cellStyle name="小数 97 20" xfId="51406"/>
    <cellStyle name="小数 97 3" xfId="51407"/>
    <cellStyle name="小数 97 3 2" xfId="51408"/>
    <cellStyle name="小数 97 3 2 2" xfId="51409"/>
    <cellStyle name="小数 97 3 2 3" xfId="51410"/>
    <cellStyle name="小数 97 3 3" xfId="51411"/>
    <cellStyle name="小数 97 3 4" xfId="51412"/>
    <cellStyle name="小数 97 4" xfId="51413"/>
    <cellStyle name="小数 97 4 2" xfId="51414"/>
    <cellStyle name="小数 97 4 2 2" xfId="51415"/>
    <cellStyle name="小数 97 4 2 3" xfId="51416"/>
    <cellStyle name="小数 97 4 3" xfId="51417"/>
    <cellStyle name="小数 97 4 4" xfId="51418"/>
    <cellStyle name="小数 97 5" xfId="51419"/>
    <cellStyle name="小数 97 5 2" xfId="51420"/>
    <cellStyle name="小数 97 5 2 2" xfId="51421"/>
    <cellStyle name="小数 97 5 2 3" xfId="51422"/>
    <cellStyle name="小数 97 5 3" xfId="51423"/>
    <cellStyle name="小数 97 5 4" xfId="51424"/>
    <cellStyle name="小数 97 6" xfId="51425"/>
    <cellStyle name="小数 97 6 2" xfId="51426"/>
    <cellStyle name="小数 97 6 2 2" xfId="51427"/>
    <cellStyle name="小数 97 6 2 3" xfId="51428"/>
    <cellStyle name="小数 97 6 3" xfId="51429"/>
    <cellStyle name="小数 97 6 4" xfId="51430"/>
    <cellStyle name="小数 97 7" xfId="51431"/>
    <cellStyle name="小数 97 7 2" xfId="51432"/>
    <cellStyle name="小数 97 7 3" xfId="51433"/>
    <cellStyle name="小数 97 8" xfId="51434"/>
    <cellStyle name="小数 97 9" xfId="51435"/>
    <cellStyle name="小数 98" xfId="51436"/>
    <cellStyle name="小数 98 10" xfId="51437"/>
    <cellStyle name="小数 98 11" xfId="51438"/>
    <cellStyle name="小数 98 12" xfId="51439"/>
    <cellStyle name="小数 98 13" xfId="51440"/>
    <cellStyle name="小数 98 14" xfId="51441"/>
    <cellStyle name="小数 98 15" xfId="51442"/>
    <cellStyle name="小数 98 16" xfId="51443"/>
    <cellStyle name="小数 98 17" xfId="51444"/>
    <cellStyle name="小数 98 18" xfId="51445"/>
    <cellStyle name="小数 98 19" xfId="51446"/>
    <cellStyle name="小数 98 2" xfId="51447"/>
    <cellStyle name="小数 98 2 2" xfId="51448"/>
    <cellStyle name="小数 98 2 2 2" xfId="51449"/>
    <cellStyle name="小数 98 2 2 3" xfId="51450"/>
    <cellStyle name="小数 98 2 3" xfId="51451"/>
    <cellStyle name="小数 98 2 4" xfId="51452"/>
    <cellStyle name="小数 98 20" xfId="51453"/>
    <cellStyle name="小数 98 3" xfId="51454"/>
    <cellStyle name="小数 98 3 2" xfId="51455"/>
    <cellStyle name="小数 98 3 2 2" xfId="51456"/>
    <cellStyle name="小数 98 3 2 3" xfId="51457"/>
    <cellStyle name="小数 98 3 3" xfId="51458"/>
    <cellStyle name="小数 98 3 4" xfId="51459"/>
    <cellStyle name="小数 98 4" xfId="51460"/>
    <cellStyle name="小数 98 4 2" xfId="51461"/>
    <cellStyle name="小数 98 4 2 2" xfId="51462"/>
    <cellStyle name="小数 98 4 2 3" xfId="51463"/>
    <cellStyle name="小数 98 4 3" xfId="51464"/>
    <cellStyle name="小数 98 4 4" xfId="51465"/>
    <cellStyle name="小数 98 5" xfId="51466"/>
    <cellStyle name="小数 98 5 2" xfId="51467"/>
    <cellStyle name="小数 98 5 2 2" xfId="51468"/>
    <cellStyle name="小数 98 5 2 3" xfId="51469"/>
    <cellStyle name="小数 98 5 3" xfId="51470"/>
    <cellStyle name="小数 98 5 4" xfId="51471"/>
    <cellStyle name="小数 98 6" xfId="51472"/>
    <cellStyle name="小数 98 6 2" xfId="51473"/>
    <cellStyle name="小数 98 6 2 2" xfId="51474"/>
    <cellStyle name="小数 98 6 2 3" xfId="51475"/>
    <cellStyle name="小数 98 6 3" xfId="51476"/>
    <cellStyle name="小数 98 6 4" xfId="51477"/>
    <cellStyle name="小数 98 7" xfId="51478"/>
    <cellStyle name="小数 98 7 2" xfId="51479"/>
    <cellStyle name="小数 98 7 3" xfId="51480"/>
    <cellStyle name="小数 98 8" xfId="51481"/>
    <cellStyle name="小数 98 9" xfId="51482"/>
    <cellStyle name="小数 99" xfId="51483"/>
    <cellStyle name="小数 99 10" xfId="51484"/>
    <cellStyle name="小数 99 11" xfId="51485"/>
    <cellStyle name="小数 99 12" xfId="51486"/>
    <cellStyle name="小数 99 13" xfId="51487"/>
    <cellStyle name="小数 99 14" xfId="51488"/>
    <cellStyle name="小数 99 15" xfId="51489"/>
    <cellStyle name="小数 99 16" xfId="51490"/>
    <cellStyle name="小数 99 17" xfId="51491"/>
    <cellStyle name="小数 99 18" xfId="51492"/>
    <cellStyle name="小数 99 19" xfId="51493"/>
    <cellStyle name="小数 99 2" xfId="51494"/>
    <cellStyle name="小数 99 2 2" xfId="51495"/>
    <cellStyle name="小数 99 2 2 2" xfId="51496"/>
    <cellStyle name="小数 99 2 2 3" xfId="51497"/>
    <cellStyle name="小数 99 2 3" xfId="51498"/>
    <cellStyle name="小数 99 2 4" xfId="51499"/>
    <cellStyle name="小数 99 20" xfId="51500"/>
    <cellStyle name="小数 99 3" xfId="51501"/>
    <cellStyle name="小数 99 3 2" xfId="51502"/>
    <cellStyle name="小数 99 3 2 2" xfId="51503"/>
    <cellStyle name="小数 99 3 2 3" xfId="51504"/>
    <cellStyle name="小数 99 3 3" xfId="51505"/>
    <cellStyle name="小数 99 3 4" xfId="51506"/>
    <cellStyle name="小数 99 4" xfId="51507"/>
    <cellStyle name="小数 99 4 2" xfId="51508"/>
    <cellStyle name="小数 99 4 2 2" xfId="51509"/>
    <cellStyle name="小数 99 4 2 3" xfId="51510"/>
    <cellStyle name="小数 99 4 3" xfId="51511"/>
    <cellStyle name="小数 99 4 4" xfId="51512"/>
    <cellStyle name="小数 99 5" xfId="51513"/>
    <cellStyle name="小数 99 5 2" xfId="51514"/>
    <cellStyle name="小数 99 5 2 2" xfId="51515"/>
    <cellStyle name="小数 99 5 2 3" xfId="51516"/>
    <cellStyle name="小数 99 5 3" xfId="51517"/>
    <cellStyle name="小数 99 5 4" xfId="51518"/>
    <cellStyle name="小数 99 6" xfId="51519"/>
    <cellStyle name="小数 99 6 2" xfId="51520"/>
    <cellStyle name="小数 99 6 2 2" xfId="51521"/>
    <cellStyle name="小数 99 6 2 3" xfId="51522"/>
    <cellStyle name="小数 99 6 3" xfId="51523"/>
    <cellStyle name="小数 99 6 4" xfId="51524"/>
    <cellStyle name="小数 99 7" xfId="51525"/>
    <cellStyle name="小数 99 7 2" xfId="51526"/>
    <cellStyle name="小数 99 7 3" xfId="51527"/>
    <cellStyle name="小数 99 8" xfId="51528"/>
    <cellStyle name="小数 99 9" xfId="51529"/>
    <cellStyle name="样式 1" xfId="51530"/>
    <cellStyle name="昗弨_Pacific Region P&amp;L" xfId="51531"/>
    <cellStyle name="寘嬫愗傝 [0.00]_Region Orders (2)" xfId="51532"/>
    <cellStyle name="寘嬫愗傝_Region Orders (2)" xfId="51533"/>
    <cellStyle name="注释 10" xfId="51534"/>
    <cellStyle name="注释 10 2" xfId="51535"/>
    <cellStyle name="注释 10 2 2" xfId="51536"/>
    <cellStyle name="注释 10 2 3" xfId="51537"/>
    <cellStyle name="注释 10 3" xfId="51538"/>
    <cellStyle name="注释 10 4" xfId="51539"/>
    <cellStyle name="注释 11" xfId="51540"/>
    <cellStyle name="注释 11 2" xfId="51541"/>
    <cellStyle name="注释 11 2 2" xfId="51542"/>
    <cellStyle name="注释 11 2 3" xfId="51543"/>
    <cellStyle name="注释 11 3" xfId="51544"/>
    <cellStyle name="注释 11 4" xfId="51545"/>
    <cellStyle name="注释 12" xfId="51546"/>
    <cellStyle name="注释 12 2" xfId="51547"/>
    <cellStyle name="注释 12 2 2" xfId="51548"/>
    <cellStyle name="注释 12 2 3" xfId="51549"/>
    <cellStyle name="注释 12 3" xfId="51550"/>
    <cellStyle name="注释 12 4" xfId="51551"/>
    <cellStyle name="注释 13" xfId="51552"/>
    <cellStyle name="注释 13 2" xfId="51553"/>
    <cellStyle name="注释 13 2 2" xfId="51554"/>
    <cellStyle name="注释 13 2 3" xfId="51555"/>
    <cellStyle name="注释 13 3" xfId="51556"/>
    <cellStyle name="注释 13 4" xfId="51557"/>
    <cellStyle name="注释 14" xfId="51558"/>
    <cellStyle name="注释 14 2" xfId="51559"/>
    <cellStyle name="注释 14 2 2" xfId="51560"/>
    <cellStyle name="注释 14 2 3" xfId="51561"/>
    <cellStyle name="注释 14 3" xfId="51562"/>
    <cellStyle name="注释 14 4" xfId="51563"/>
    <cellStyle name="注释 15" xfId="51564"/>
    <cellStyle name="注释 15 2" xfId="51565"/>
    <cellStyle name="注释 15 2 2" xfId="51566"/>
    <cellStyle name="注释 15 2 3" xfId="51567"/>
    <cellStyle name="注释 15 3" xfId="51568"/>
    <cellStyle name="注释 15 4" xfId="51569"/>
    <cellStyle name="注释 16" xfId="51570"/>
    <cellStyle name="注释 16 2" xfId="51571"/>
    <cellStyle name="注释 16 2 2" xfId="51572"/>
    <cellStyle name="注释 16 2 3" xfId="51573"/>
    <cellStyle name="注释 16 3" xfId="51574"/>
    <cellStyle name="注释 16 4" xfId="51575"/>
    <cellStyle name="注释 17" xfId="51576"/>
    <cellStyle name="注释 17 2" xfId="51577"/>
    <cellStyle name="注释 17 2 2" xfId="51578"/>
    <cellStyle name="注释 17 2 3" xfId="51579"/>
    <cellStyle name="注释 17 3" xfId="51580"/>
    <cellStyle name="注释 17 4" xfId="51581"/>
    <cellStyle name="注释 18" xfId="51582"/>
    <cellStyle name="注释 18 2" xfId="51583"/>
    <cellStyle name="注释 18 2 2" xfId="51584"/>
    <cellStyle name="注释 18 2 3" xfId="51585"/>
    <cellStyle name="注释 18 3" xfId="51586"/>
    <cellStyle name="注释 18 4" xfId="51587"/>
    <cellStyle name="注释 19" xfId="51588"/>
    <cellStyle name="注释 19 2" xfId="51589"/>
    <cellStyle name="注释 19 2 2" xfId="51590"/>
    <cellStyle name="注释 19 2 3" xfId="51591"/>
    <cellStyle name="注释 19 3" xfId="51592"/>
    <cellStyle name="注释 19 4" xfId="51593"/>
    <cellStyle name="注释 2" xfId="51594"/>
    <cellStyle name="注释 2 2" xfId="51595"/>
    <cellStyle name="注释 2 2 2" xfId="51596"/>
    <cellStyle name="注释 2 2 3" xfId="51597"/>
    <cellStyle name="注释 2 3" xfId="51598"/>
    <cellStyle name="注释 2 4" xfId="51599"/>
    <cellStyle name="注释 20" xfId="51600"/>
    <cellStyle name="注释 20 2" xfId="51601"/>
    <cellStyle name="注释 20 2 2" xfId="51602"/>
    <cellStyle name="注释 20 2 3" xfId="51603"/>
    <cellStyle name="注释 20 3" xfId="51604"/>
    <cellStyle name="注释 20 4" xfId="51605"/>
    <cellStyle name="注释 21" xfId="51606"/>
    <cellStyle name="注释 21 2" xfId="51607"/>
    <cellStyle name="注释 21 2 2" xfId="51608"/>
    <cellStyle name="注释 21 2 3" xfId="51609"/>
    <cellStyle name="注释 21 3" xfId="51610"/>
    <cellStyle name="注释 21 4" xfId="51611"/>
    <cellStyle name="注释 22" xfId="51612"/>
    <cellStyle name="注释 22 2" xfId="51613"/>
    <cellStyle name="注释 22 2 2" xfId="51614"/>
    <cellStyle name="注释 22 2 3" xfId="51615"/>
    <cellStyle name="注释 22 3" xfId="51616"/>
    <cellStyle name="注释 22 4" xfId="51617"/>
    <cellStyle name="注释 23" xfId="51618"/>
    <cellStyle name="注释 24" xfId="51619"/>
    <cellStyle name="注释 25" xfId="51620"/>
    <cellStyle name="注释 26" xfId="51621"/>
    <cellStyle name="注释 27" xfId="51622"/>
    <cellStyle name="注释 28" xfId="51623"/>
    <cellStyle name="注释 29" xfId="51624"/>
    <cellStyle name="注释 3" xfId="51625"/>
    <cellStyle name="注释 3 2" xfId="51626"/>
    <cellStyle name="注释 3 2 2" xfId="51627"/>
    <cellStyle name="注释 3 2 3" xfId="51628"/>
    <cellStyle name="注释 3 3" xfId="51629"/>
    <cellStyle name="注释 3 4" xfId="51630"/>
    <cellStyle name="注释 30" xfId="51631"/>
    <cellStyle name="注释 31" xfId="51632"/>
    <cellStyle name="注释 32" xfId="51633"/>
    <cellStyle name="注释 33" xfId="51634"/>
    <cellStyle name="注释 4" xfId="51635"/>
    <cellStyle name="注释 4 2" xfId="51636"/>
    <cellStyle name="注释 4 2 2" xfId="51637"/>
    <cellStyle name="注释 4 2 3" xfId="51638"/>
    <cellStyle name="注释 4 3" xfId="51639"/>
    <cellStyle name="注释 4 4" xfId="51640"/>
    <cellStyle name="注释 5" xfId="51641"/>
    <cellStyle name="注释 5 2" xfId="51642"/>
    <cellStyle name="注释 5 2 2" xfId="51643"/>
    <cellStyle name="注释 5 2 3" xfId="51644"/>
    <cellStyle name="注释 5 3" xfId="51645"/>
    <cellStyle name="注释 5 4" xfId="51646"/>
    <cellStyle name="注释 6" xfId="51647"/>
    <cellStyle name="注释 6 2" xfId="51648"/>
    <cellStyle name="注释 6 2 2" xfId="51649"/>
    <cellStyle name="注释 6 2 3" xfId="51650"/>
    <cellStyle name="注释 6 3" xfId="51651"/>
    <cellStyle name="注释 6 4" xfId="51652"/>
    <cellStyle name="注释 7" xfId="51653"/>
    <cellStyle name="注释 7 2" xfId="51654"/>
    <cellStyle name="注释 7 2 2" xfId="51655"/>
    <cellStyle name="注释 7 2 3" xfId="51656"/>
    <cellStyle name="注释 7 3" xfId="51657"/>
    <cellStyle name="注释 7 4" xfId="51658"/>
    <cellStyle name="注释 8" xfId="51659"/>
    <cellStyle name="注释 8 2" xfId="51660"/>
    <cellStyle name="注释 8 2 2" xfId="51661"/>
    <cellStyle name="注释 8 2 3" xfId="51662"/>
    <cellStyle name="注释 8 3" xfId="51663"/>
    <cellStyle name="注释 8 4" xfId="51664"/>
    <cellStyle name="注释 9" xfId="51665"/>
    <cellStyle name="注释 9 2" xfId="51666"/>
    <cellStyle name="注释 9 2 2" xfId="51667"/>
    <cellStyle name="注释 9 2 3" xfId="51668"/>
    <cellStyle name="注释 9 3" xfId="51669"/>
    <cellStyle name="注释 9 4" xfId="51670"/>
    <cellStyle name="콤마 [0]_BOILER-CO1" xfId="51671"/>
    <cellStyle name="콤마_BOILER-CO1" xfId="51672"/>
    <cellStyle name="통화 [0]_BOILER-CO1" xfId="51673"/>
    <cellStyle name="통화_BOILER-CO1" xfId="51674"/>
    <cellStyle name="표준_0N-HANDLING " xfId="51675"/>
  </cellStyles>
  <dxfs count="0"/>
  <tableStyles count="0" defaultTableStyle="TableStyleMedium2" defaultPivotStyle="PivotStyleLight16"/>
  <colors>
    <mruColors>
      <color rgb="FFFF00FF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Application%20Data/Microsoft/Excel/0229spc&#22577;&#21578;%20&#30340;%20&#24037;&#20316;&#34920;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5.55"/>
      <sheetName val="127.9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showFormulas="1" workbookViewId="0">
      <selection activeCell="A7" sqref="A7"/>
    </sheetView>
  </sheetViews>
  <sheetFormatPr defaultColWidth="9" defaultRowHeight="14.25"/>
  <sheetData/>
  <phoneticPr fontId="92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A1:G26"/>
  <sheetViews>
    <sheetView workbookViewId="0">
      <selection activeCell="B13" sqref="B13"/>
    </sheetView>
  </sheetViews>
  <sheetFormatPr defaultColWidth="9" defaultRowHeight="14.25"/>
  <cols>
    <col min="1" max="4" width="30.375" customWidth="1"/>
  </cols>
  <sheetData>
    <row r="1" spans="1:7" ht="25.5">
      <c r="A1" s="266" t="s">
        <v>454</v>
      </c>
      <c r="B1" s="267"/>
      <c r="C1" s="267"/>
      <c r="D1" s="267"/>
    </row>
    <row r="2" spans="1:7" ht="15">
      <c r="A2" s="187"/>
      <c r="B2" s="188"/>
      <c r="C2" s="189"/>
      <c r="D2" s="190" t="s">
        <v>3</v>
      </c>
    </row>
    <row r="3" spans="1:7" ht="24.75" customHeight="1">
      <c r="A3" s="191" t="s">
        <v>4</v>
      </c>
      <c r="B3" s="191" t="s">
        <v>424</v>
      </c>
      <c r="C3" s="191" t="s">
        <v>4</v>
      </c>
      <c r="D3" s="191" t="s">
        <v>424</v>
      </c>
    </row>
    <row r="4" spans="1:7" ht="24.75" customHeight="1">
      <c r="A4" s="192" t="s">
        <v>425</v>
      </c>
      <c r="B4" s="193">
        <f>98600-3900</f>
        <v>94700</v>
      </c>
      <c r="C4" s="194" t="s">
        <v>426</v>
      </c>
      <c r="D4" s="129">
        <v>342247</v>
      </c>
      <c r="G4" s="195"/>
    </row>
    <row r="5" spans="1:7" ht="24.75" customHeight="1">
      <c r="A5" s="196" t="s">
        <v>427</v>
      </c>
      <c r="B5" s="129">
        <f>SUM(B6:B8)</f>
        <v>334482</v>
      </c>
      <c r="C5" s="197" t="s">
        <v>428</v>
      </c>
      <c r="D5" s="129">
        <f>D6+D7</f>
        <v>32905</v>
      </c>
    </row>
    <row r="6" spans="1:7" ht="24.75" customHeight="1">
      <c r="A6" s="196" t="s">
        <v>429</v>
      </c>
      <c r="B6" s="129">
        <v>3177</v>
      </c>
      <c r="C6" s="197" t="s">
        <v>430</v>
      </c>
      <c r="D6" s="129">
        <v>22486</v>
      </c>
    </row>
    <row r="7" spans="1:7" ht="24.75" customHeight="1">
      <c r="A7" s="196" t="s">
        <v>431</v>
      </c>
      <c r="B7" s="129">
        <v>317812</v>
      </c>
      <c r="C7" s="197" t="s">
        <v>432</v>
      </c>
      <c r="D7" s="129">
        <v>10419</v>
      </c>
    </row>
    <row r="8" spans="1:7" ht="24.75" customHeight="1">
      <c r="A8" s="196" t="s">
        <v>433</v>
      </c>
      <c r="B8" s="129">
        <v>13493</v>
      </c>
      <c r="C8" s="197" t="s">
        <v>434</v>
      </c>
      <c r="D8" s="129">
        <v>56500</v>
      </c>
    </row>
    <row r="9" spans="1:7" ht="24.75" customHeight="1">
      <c r="A9" s="197" t="s">
        <v>435</v>
      </c>
      <c r="B9" s="129">
        <v>14500</v>
      </c>
      <c r="C9" s="196" t="s">
        <v>436</v>
      </c>
      <c r="D9" s="136"/>
    </row>
    <row r="10" spans="1:7" ht="24.75" customHeight="1">
      <c r="A10" s="196" t="s">
        <v>437</v>
      </c>
      <c r="B10" s="136">
        <v>2393</v>
      </c>
      <c r="C10" s="196" t="s">
        <v>438</v>
      </c>
      <c r="D10" s="136">
        <v>27395</v>
      </c>
    </row>
    <row r="11" spans="1:7" ht="24.75" customHeight="1">
      <c r="A11" s="196" t="s">
        <v>439</v>
      </c>
      <c r="B11" s="129">
        <v>1232</v>
      </c>
      <c r="C11" s="196" t="s">
        <v>440</v>
      </c>
      <c r="D11" s="136"/>
    </row>
    <row r="12" spans="1:7" ht="24.75" customHeight="1">
      <c r="A12" s="196" t="s">
        <v>441</v>
      </c>
      <c r="B12" s="129">
        <v>24366</v>
      </c>
      <c r="C12" s="196" t="s">
        <v>442</v>
      </c>
      <c r="D12" s="136"/>
    </row>
    <row r="13" spans="1:7" ht="24.75" customHeight="1">
      <c r="A13" s="198" t="s">
        <v>443</v>
      </c>
      <c r="B13" s="129">
        <v>74084</v>
      </c>
      <c r="C13" s="196" t="s">
        <v>444</v>
      </c>
      <c r="D13" s="136"/>
    </row>
    <row r="14" spans="1:7" ht="24.75" customHeight="1">
      <c r="A14" s="198"/>
      <c r="B14" s="196"/>
      <c r="C14" s="196"/>
      <c r="D14" s="136"/>
    </row>
    <row r="15" spans="1:7" ht="24.75" customHeight="1">
      <c r="A15" s="196"/>
      <c r="B15" s="199"/>
      <c r="C15" s="196"/>
      <c r="D15" s="5"/>
    </row>
    <row r="16" spans="1:7" ht="24.75" customHeight="1">
      <c r="A16" s="196"/>
      <c r="B16" s="199"/>
      <c r="C16" s="196" t="s">
        <v>445</v>
      </c>
      <c r="D16" s="136">
        <v>86710</v>
      </c>
    </row>
    <row r="17" spans="1:5" ht="24.75" customHeight="1">
      <c r="A17" s="196"/>
      <c r="B17" s="199"/>
      <c r="C17" s="196" t="s">
        <v>446</v>
      </c>
      <c r="D17" s="129">
        <v>86710</v>
      </c>
      <c r="E17" s="189"/>
    </row>
    <row r="18" spans="1:5" ht="24.75" customHeight="1">
      <c r="A18" s="196"/>
      <c r="B18" s="199"/>
      <c r="C18" s="196" t="s">
        <v>447</v>
      </c>
      <c r="D18" s="136"/>
      <c r="E18" s="189"/>
    </row>
    <row r="19" spans="1:5" ht="24.75" customHeight="1">
      <c r="A19" s="196"/>
      <c r="B19" s="199"/>
      <c r="C19" s="196"/>
      <c r="D19" s="136"/>
      <c r="E19" s="189"/>
    </row>
    <row r="20" spans="1:5" ht="24.75" customHeight="1">
      <c r="A20" s="200" t="s">
        <v>448</v>
      </c>
      <c r="B20" s="199">
        <f>B4+B5+B9+B10+B11+B12+B13</f>
        <v>545757</v>
      </c>
      <c r="C20" s="200" t="s">
        <v>449</v>
      </c>
      <c r="D20" s="196">
        <f>D4+D5+D8+D9+D10+D11+D12+D13+D16</f>
        <v>545757</v>
      </c>
      <c r="E20" s="189"/>
    </row>
    <row r="21" spans="1:5" ht="15">
      <c r="A21" s="201"/>
      <c r="B21" s="201"/>
      <c r="C21" s="201"/>
      <c r="D21" s="201"/>
      <c r="E21" s="202"/>
    </row>
    <row r="22" spans="1:5" ht="15">
      <c r="A22" s="202"/>
      <c r="B22" s="202"/>
      <c r="C22" s="202"/>
      <c r="D22" s="203"/>
      <c r="E22" s="202"/>
    </row>
    <row r="23" spans="1:5" ht="15">
      <c r="A23" s="202"/>
      <c r="B23" s="204"/>
      <c r="C23" s="202"/>
      <c r="D23" s="203"/>
      <c r="E23" s="202"/>
    </row>
    <row r="24" spans="1:5" ht="15">
      <c r="A24" s="202"/>
      <c r="B24" s="204"/>
      <c r="C24" s="202"/>
      <c r="D24" s="203"/>
      <c r="E24" s="202"/>
    </row>
    <row r="25" spans="1:5" ht="15">
      <c r="A25" s="202"/>
      <c r="B25" s="205"/>
      <c r="C25" s="202"/>
      <c r="D25" s="203"/>
      <c r="E25" s="206" t="s">
        <v>455</v>
      </c>
    </row>
    <row r="26" spans="1:5" ht="15">
      <c r="A26" s="202"/>
      <c r="B26" s="202"/>
      <c r="C26" s="202"/>
      <c r="D26" s="203"/>
      <c r="E26" s="202"/>
    </row>
  </sheetData>
  <mergeCells count="1">
    <mergeCell ref="A1:D1"/>
  </mergeCells>
  <phoneticPr fontId="9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</sheetPr>
  <dimension ref="A1:E12"/>
  <sheetViews>
    <sheetView showZeros="0" workbookViewId="0">
      <selection activeCell="H13" sqref="H13"/>
    </sheetView>
  </sheetViews>
  <sheetFormatPr defaultColWidth="9" defaultRowHeight="14.25"/>
  <cols>
    <col min="1" max="1" width="33.75" customWidth="1"/>
    <col min="2" max="2" width="18.25" customWidth="1"/>
    <col min="3" max="3" width="17.5" customWidth="1"/>
    <col min="4" max="4" width="17.375" customWidth="1"/>
    <col min="5" max="5" width="17.25" customWidth="1"/>
  </cols>
  <sheetData>
    <row r="1" spans="1:5" ht="36.75" customHeight="1">
      <c r="A1" s="250" t="s">
        <v>456</v>
      </c>
      <c r="B1" s="250"/>
      <c r="C1" s="250"/>
      <c r="D1" s="250"/>
      <c r="E1" s="250"/>
    </row>
    <row r="2" spans="1:5" ht="26.25" customHeight="1">
      <c r="D2" s="268" t="s">
        <v>3</v>
      </c>
      <c r="E2" s="268"/>
    </row>
    <row r="3" spans="1:5" ht="21.75" customHeight="1">
      <c r="A3" s="258" t="s">
        <v>4</v>
      </c>
      <c r="B3" s="259" t="s">
        <v>5</v>
      </c>
      <c r="C3" s="258" t="s">
        <v>6</v>
      </c>
      <c r="D3" s="258" t="s">
        <v>7</v>
      </c>
      <c r="E3" s="258"/>
    </row>
    <row r="4" spans="1:5" ht="21.75" customHeight="1">
      <c r="A4" s="258"/>
      <c r="B4" s="259"/>
      <c r="C4" s="258"/>
      <c r="D4" s="1" t="s">
        <v>8</v>
      </c>
      <c r="E4" s="1" t="s">
        <v>9</v>
      </c>
    </row>
    <row r="5" spans="1:5" ht="21.75" customHeight="1">
      <c r="A5" s="2" t="s">
        <v>457</v>
      </c>
      <c r="B5" s="136">
        <f>SUM(B6:B11)</f>
        <v>44411</v>
      </c>
      <c r="C5" s="136">
        <f>SUM(C6:C11)</f>
        <v>17600</v>
      </c>
      <c r="D5" s="136">
        <f t="shared" ref="D5:D12" si="0">C5-B5</f>
        <v>-26811</v>
      </c>
      <c r="E5" s="137">
        <f>D5/B5*100</f>
        <v>-60.4</v>
      </c>
    </row>
    <row r="6" spans="1:5" ht="21.75" customHeight="1">
      <c r="A6" s="2" t="s">
        <v>458</v>
      </c>
      <c r="B6" s="136"/>
      <c r="C6" s="136"/>
      <c r="D6" s="136">
        <f t="shared" si="0"/>
        <v>0</v>
      </c>
      <c r="E6" s="137"/>
    </row>
    <row r="7" spans="1:5" ht="21.75" customHeight="1">
      <c r="A7" s="2" t="s">
        <v>459</v>
      </c>
      <c r="B7" s="136"/>
      <c r="C7" s="136"/>
      <c r="D7" s="136">
        <f t="shared" si="0"/>
        <v>0</v>
      </c>
      <c r="E7" s="137"/>
    </row>
    <row r="8" spans="1:5" ht="21.75" customHeight="1">
      <c r="A8" s="2" t="s">
        <v>460</v>
      </c>
      <c r="B8" s="136">
        <v>40681</v>
      </c>
      <c r="C8" s="136">
        <v>16278</v>
      </c>
      <c r="D8" s="136">
        <f t="shared" si="0"/>
        <v>-24403</v>
      </c>
      <c r="E8" s="137">
        <f>D8/B8*100</f>
        <v>-60</v>
      </c>
    </row>
    <row r="9" spans="1:5" ht="21.75" customHeight="1">
      <c r="A9" s="2" t="s">
        <v>461</v>
      </c>
      <c r="B9" s="136">
        <v>3730</v>
      </c>
      <c r="C9" s="136">
        <v>522</v>
      </c>
      <c r="D9" s="136">
        <f t="shared" si="0"/>
        <v>-3208</v>
      </c>
      <c r="E9" s="137">
        <f>D9/B9*100</f>
        <v>-86</v>
      </c>
    </row>
    <row r="10" spans="1:5" ht="23.25" customHeight="1">
      <c r="A10" s="2" t="s">
        <v>462</v>
      </c>
      <c r="B10" s="136"/>
      <c r="C10" s="136">
        <v>800</v>
      </c>
      <c r="D10" s="136">
        <f t="shared" si="0"/>
        <v>800</v>
      </c>
      <c r="E10" s="137"/>
    </row>
    <row r="11" spans="1:5" ht="21.75" customHeight="1">
      <c r="A11" s="2" t="s">
        <v>463</v>
      </c>
      <c r="B11" s="136"/>
      <c r="C11" s="136"/>
      <c r="D11" s="136">
        <f t="shared" si="0"/>
        <v>0</v>
      </c>
      <c r="E11" s="137"/>
    </row>
    <row r="12" spans="1:5" ht="21.75" customHeight="1">
      <c r="D12">
        <f t="shared" si="0"/>
        <v>0</v>
      </c>
    </row>
  </sheetData>
  <mergeCells count="6">
    <mergeCell ref="A1:E1"/>
    <mergeCell ref="D2:E2"/>
    <mergeCell ref="D3:E3"/>
    <mergeCell ref="A3:A4"/>
    <mergeCell ref="B3:B4"/>
    <mergeCell ref="C3:C4"/>
  </mergeCells>
  <phoneticPr fontId="92" type="noConversion"/>
  <pageMargins left="1.02362204724409" right="0.74803149606299202" top="1.0629921259842501" bottom="0.55118110236220497" header="0.511811023622047" footer="0.59055118110236204"/>
  <pageSetup paperSize="9" firstPageNumber="9" orientation="landscape" useFirstPageNumber="1" horizontalDpi="180" verticalDpi="180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</sheetPr>
  <dimension ref="A1:E52"/>
  <sheetViews>
    <sheetView showZeros="0" workbookViewId="0">
      <pane xSplit="1" ySplit="4" topLeftCell="C41" activePane="bottomRight" state="frozen"/>
      <selection pane="topRight"/>
      <selection pane="bottomLeft"/>
      <selection pane="bottomRight" activeCell="C16" sqref="C16"/>
    </sheetView>
  </sheetViews>
  <sheetFormatPr defaultColWidth="9" defaultRowHeight="14.25"/>
  <cols>
    <col min="1" max="1" width="54" customWidth="1"/>
    <col min="2" max="2" width="16" style="133" customWidth="1"/>
    <col min="3" max="3" width="16.125" customWidth="1"/>
    <col min="4" max="5" width="16" customWidth="1"/>
  </cols>
  <sheetData>
    <row r="1" spans="1:5" ht="32.25" customHeight="1">
      <c r="A1" s="250" t="s">
        <v>464</v>
      </c>
      <c r="B1" s="250"/>
      <c r="C1" s="250"/>
      <c r="D1" s="250"/>
      <c r="E1" s="250"/>
    </row>
    <row r="2" spans="1:5">
      <c r="D2" s="243" t="s">
        <v>3</v>
      </c>
      <c r="E2" s="243"/>
    </row>
    <row r="3" spans="1:5" ht="16.5" customHeight="1">
      <c r="A3" s="258" t="s">
        <v>4</v>
      </c>
      <c r="B3" s="259" t="s">
        <v>5</v>
      </c>
      <c r="C3" s="258" t="s">
        <v>6</v>
      </c>
      <c r="D3" s="258" t="s">
        <v>7</v>
      </c>
      <c r="E3" s="258"/>
    </row>
    <row r="4" spans="1:5" ht="17.25" customHeight="1">
      <c r="A4" s="258"/>
      <c r="B4" s="259"/>
      <c r="C4" s="258"/>
      <c r="D4" s="1" t="s">
        <v>8</v>
      </c>
      <c r="E4" s="1" t="s">
        <v>9</v>
      </c>
    </row>
    <row r="5" spans="1:5" ht="18" customHeight="1">
      <c r="A5" s="2" t="s">
        <v>465</v>
      </c>
      <c r="B5" s="129">
        <f>B11+B17+B38+B30+B6+B44+B48</f>
        <v>46167</v>
      </c>
      <c r="C5" s="136">
        <f>C11+C17+C38+C30+C6+C44+C48</f>
        <v>25699</v>
      </c>
      <c r="D5" s="136">
        <f t="shared" ref="D5:D52" si="0">C5-B5</f>
        <v>-20468</v>
      </c>
      <c r="E5" s="137">
        <f t="shared" ref="E5:E52" si="1">D5/B5*100</f>
        <v>-44.3</v>
      </c>
    </row>
    <row r="6" spans="1:5" ht="18" customHeight="1">
      <c r="A6" s="2" t="s">
        <v>466</v>
      </c>
      <c r="B6" s="129">
        <f>B7</f>
        <v>30</v>
      </c>
      <c r="C6" s="129">
        <f>C7+C9</f>
        <v>62</v>
      </c>
      <c r="D6" s="136">
        <f t="shared" si="0"/>
        <v>32</v>
      </c>
      <c r="E6" s="137">
        <f t="shared" si="1"/>
        <v>106.7</v>
      </c>
    </row>
    <row r="7" spans="1:5" ht="18" customHeight="1">
      <c r="A7" s="2" t="s">
        <v>467</v>
      </c>
      <c r="B7" s="129">
        <f>B8</f>
        <v>30</v>
      </c>
      <c r="C7" s="136">
        <f>C8</f>
        <v>60</v>
      </c>
      <c r="D7" s="136">
        <f t="shared" si="0"/>
        <v>30</v>
      </c>
      <c r="E7" s="137">
        <f t="shared" si="1"/>
        <v>100</v>
      </c>
    </row>
    <row r="8" spans="1:5" ht="18" customHeight="1">
      <c r="A8" s="2" t="s">
        <v>468</v>
      </c>
      <c r="B8" s="129">
        <v>30</v>
      </c>
      <c r="C8" s="136">
        <v>60</v>
      </c>
      <c r="D8" s="136">
        <f t="shared" si="0"/>
        <v>30</v>
      </c>
      <c r="E8" s="137">
        <f t="shared" si="1"/>
        <v>100</v>
      </c>
    </row>
    <row r="9" spans="1:5" ht="18" customHeight="1">
      <c r="A9" s="2" t="s">
        <v>469</v>
      </c>
      <c r="B9" s="129"/>
      <c r="C9" s="136">
        <f>C10</f>
        <v>2</v>
      </c>
      <c r="D9" s="136"/>
      <c r="E9" s="137"/>
    </row>
    <row r="10" spans="1:5" ht="18" customHeight="1">
      <c r="A10" s="2" t="s">
        <v>470</v>
      </c>
      <c r="B10" s="129"/>
      <c r="C10" s="136">
        <v>2</v>
      </c>
      <c r="D10" s="136"/>
      <c r="E10" s="137"/>
    </row>
    <row r="11" spans="1:5" ht="15" customHeight="1">
      <c r="A11" s="2" t="s">
        <v>45</v>
      </c>
      <c r="B11" s="129">
        <f>B12+B15</f>
        <v>2666</v>
      </c>
      <c r="C11" s="136">
        <f>C12+C15</f>
        <v>0</v>
      </c>
      <c r="D11" s="136">
        <f t="shared" si="0"/>
        <v>-2666</v>
      </c>
      <c r="E11" s="137">
        <f t="shared" si="1"/>
        <v>-100</v>
      </c>
    </row>
    <row r="12" spans="1:5" ht="15" customHeight="1">
      <c r="A12" s="2" t="s">
        <v>471</v>
      </c>
      <c r="B12" s="129">
        <f>SUM(B13:B14)</f>
        <v>2347</v>
      </c>
      <c r="C12" s="136">
        <f>SUM(C13:C14)</f>
        <v>0</v>
      </c>
      <c r="D12" s="136">
        <f t="shared" si="0"/>
        <v>-2347</v>
      </c>
      <c r="E12" s="137">
        <f t="shared" si="1"/>
        <v>-100</v>
      </c>
    </row>
    <row r="13" spans="1:5" ht="15" customHeight="1">
      <c r="A13" s="2" t="s">
        <v>472</v>
      </c>
      <c r="B13" s="129">
        <v>1166</v>
      </c>
      <c r="C13" s="136"/>
      <c r="D13" s="136">
        <f t="shared" si="0"/>
        <v>-1166</v>
      </c>
      <c r="E13" s="137">
        <f t="shared" si="1"/>
        <v>-100</v>
      </c>
    </row>
    <row r="14" spans="1:5" ht="15" customHeight="1">
      <c r="A14" s="2" t="s">
        <v>473</v>
      </c>
      <c r="B14" s="129">
        <v>1181</v>
      </c>
      <c r="C14" s="136"/>
      <c r="D14" s="136">
        <f t="shared" si="0"/>
        <v>-1181</v>
      </c>
      <c r="E14" s="137">
        <f t="shared" si="1"/>
        <v>-100</v>
      </c>
    </row>
    <row r="15" spans="1:5" ht="15" customHeight="1">
      <c r="A15" s="2" t="s">
        <v>474</v>
      </c>
      <c r="B15" s="129">
        <f>B16</f>
        <v>319</v>
      </c>
      <c r="C15" s="136">
        <f>C16</f>
        <v>0</v>
      </c>
      <c r="D15" s="136">
        <f t="shared" si="0"/>
        <v>-319</v>
      </c>
      <c r="E15" s="137">
        <f t="shared" si="1"/>
        <v>-100</v>
      </c>
    </row>
    <row r="16" spans="1:5" ht="15" customHeight="1">
      <c r="A16" s="2" t="s">
        <v>473</v>
      </c>
      <c r="B16" s="129">
        <v>319</v>
      </c>
      <c r="C16" s="136"/>
      <c r="D16" s="136">
        <f t="shared" si="0"/>
        <v>-319</v>
      </c>
      <c r="E16" s="137">
        <f t="shared" si="1"/>
        <v>-100</v>
      </c>
    </row>
    <row r="17" spans="1:5" ht="15" customHeight="1">
      <c r="A17" s="2" t="s">
        <v>52</v>
      </c>
      <c r="B17" s="129">
        <f>B18+B27</f>
        <v>35350</v>
      </c>
      <c r="C17" s="129">
        <f>C18+C27</f>
        <v>16607</v>
      </c>
      <c r="D17" s="136">
        <f t="shared" si="0"/>
        <v>-18743</v>
      </c>
      <c r="E17" s="137">
        <f t="shared" si="1"/>
        <v>-53</v>
      </c>
    </row>
    <row r="18" spans="1:5" ht="15" customHeight="1">
      <c r="A18" s="2" t="s">
        <v>475</v>
      </c>
      <c r="B18" s="129">
        <f>SUM(B19:B26)</f>
        <v>34787</v>
      </c>
      <c r="C18" s="136">
        <f>SUM(C19:C26)</f>
        <v>16101</v>
      </c>
      <c r="D18" s="136">
        <f t="shared" si="0"/>
        <v>-18686</v>
      </c>
      <c r="E18" s="137">
        <f t="shared" si="1"/>
        <v>-53.7</v>
      </c>
    </row>
    <row r="19" spans="1:5" ht="15" customHeight="1">
      <c r="A19" s="2" t="s">
        <v>476</v>
      </c>
      <c r="B19" s="129">
        <v>32721</v>
      </c>
      <c r="C19" s="136">
        <v>15101</v>
      </c>
      <c r="D19" s="136">
        <f t="shared" si="0"/>
        <v>-17620</v>
      </c>
      <c r="E19" s="137">
        <f t="shared" si="1"/>
        <v>-53.8</v>
      </c>
    </row>
    <row r="20" spans="1:5" ht="15" customHeight="1">
      <c r="A20" s="2" t="s">
        <v>477</v>
      </c>
      <c r="B20" s="129">
        <v>308</v>
      </c>
      <c r="C20" s="136"/>
      <c r="D20" s="136">
        <f t="shared" si="0"/>
        <v>-308</v>
      </c>
      <c r="E20" s="137">
        <f t="shared" si="1"/>
        <v>-100</v>
      </c>
    </row>
    <row r="21" spans="1:5" ht="15" customHeight="1">
      <c r="A21" s="2" t="s">
        <v>478</v>
      </c>
      <c r="B21" s="129">
        <v>102</v>
      </c>
      <c r="C21" s="136"/>
      <c r="D21" s="136">
        <f t="shared" si="0"/>
        <v>-102</v>
      </c>
      <c r="E21" s="137">
        <f t="shared" si="1"/>
        <v>-100</v>
      </c>
    </row>
    <row r="22" spans="1:5" ht="15" customHeight="1">
      <c r="A22" s="2" t="s">
        <v>479</v>
      </c>
      <c r="B22" s="129">
        <v>162</v>
      </c>
      <c r="C22" s="136">
        <v>168</v>
      </c>
      <c r="D22" s="136">
        <f t="shared" si="0"/>
        <v>6</v>
      </c>
      <c r="E22" s="137">
        <f t="shared" si="1"/>
        <v>3.7</v>
      </c>
    </row>
    <row r="23" spans="1:5" ht="15" customHeight="1">
      <c r="A23" s="2" t="s">
        <v>480</v>
      </c>
      <c r="B23" s="129">
        <v>150</v>
      </c>
      <c r="C23" s="136"/>
      <c r="D23" s="136">
        <f t="shared" si="0"/>
        <v>-150</v>
      </c>
      <c r="E23" s="137"/>
    </row>
    <row r="24" spans="1:5" ht="15" customHeight="1">
      <c r="A24" s="2" t="s">
        <v>481</v>
      </c>
      <c r="B24" s="129">
        <v>557</v>
      </c>
      <c r="C24" s="136"/>
      <c r="D24" s="136">
        <f t="shared" si="0"/>
        <v>-557</v>
      </c>
      <c r="E24" s="137"/>
    </row>
    <row r="25" spans="1:5" ht="15" customHeight="1">
      <c r="A25" s="2" t="s">
        <v>482</v>
      </c>
      <c r="B25" s="129">
        <v>510</v>
      </c>
      <c r="C25" s="136">
        <v>832</v>
      </c>
      <c r="D25" s="136">
        <f t="shared" si="0"/>
        <v>322</v>
      </c>
      <c r="E25" s="137">
        <f t="shared" si="1"/>
        <v>63.1</v>
      </c>
    </row>
    <row r="26" spans="1:5" ht="15" customHeight="1">
      <c r="A26" s="2" t="s">
        <v>483</v>
      </c>
      <c r="B26" s="129">
        <v>277</v>
      </c>
      <c r="C26" s="136"/>
      <c r="D26" s="136">
        <f t="shared" si="0"/>
        <v>-277</v>
      </c>
      <c r="E26" s="137">
        <f t="shared" si="1"/>
        <v>-100</v>
      </c>
    </row>
    <row r="27" spans="1:5" ht="15" customHeight="1">
      <c r="A27" s="2" t="s">
        <v>484</v>
      </c>
      <c r="B27" s="129">
        <f>B28+B29</f>
        <v>563</v>
      </c>
      <c r="C27" s="136">
        <f>C28+C29</f>
        <v>506</v>
      </c>
      <c r="D27" s="136">
        <f t="shared" si="0"/>
        <v>-57</v>
      </c>
      <c r="E27" s="137">
        <f t="shared" si="1"/>
        <v>-10.1</v>
      </c>
    </row>
    <row r="28" spans="1:5" ht="15" customHeight="1">
      <c r="A28" s="2" t="s">
        <v>485</v>
      </c>
      <c r="B28" s="129">
        <v>550</v>
      </c>
      <c r="C28" s="136">
        <v>476</v>
      </c>
      <c r="D28" s="136">
        <f t="shared" si="0"/>
        <v>-74</v>
      </c>
      <c r="E28" s="137">
        <f t="shared" si="1"/>
        <v>-13.5</v>
      </c>
    </row>
    <row r="29" spans="1:5" ht="15" customHeight="1">
      <c r="A29" s="2" t="s">
        <v>486</v>
      </c>
      <c r="B29" s="129">
        <v>13</v>
      </c>
      <c r="C29" s="136">
        <v>30</v>
      </c>
      <c r="D29" s="136">
        <f t="shared" si="0"/>
        <v>17</v>
      </c>
      <c r="E29" s="137">
        <f t="shared" si="1"/>
        <v>130.80000000000001</v>
      </c>
    </row>
    <row r="30" spans="1:5" ht="15" customHeight="1">
      <c r="A30" s="2" t="s">
        <v>54</v>
      </c>
      <c r="B30" s="129">
        <f>B31</f>
        <v>0</v>
      </c>
      <c r="C30" s="136">
        <f>C31+C33+C36</f>
        <v>914</v>
      </c>
      <c r="D30" s="136">
        <f t="shared" si="0"/>
        <v>914</v>
      </c>
      <c r="E30" s="137" t="e">
        <f t="shared" si="1"/>
        <v>#DIV/0!</v>
      </c>
    </row>
    <row r="31" spans="1:5" ht="15" customHeight="1">
      <c r="A31" s="2" t="s">
        <v>487</v>
      </c>
      <c r="B31" s="129">
        <f>B32</f>
        <v>0</v>
      </c>
      <c r="C31" s="136">
        <f>C32</f>
        <v>11</v>
      </c>
      <c r="D31" s="136">
        <f t="shared" si="0"/>
        <v>11</v>
      </c>
      <c r="E31" s="137" t="e">
        <f t="shared" si="1"/>
        <v>#DIV/0!</v>
      </c>
    </row>
    <row r="32" spans="1:5" ht="15" customHeight="1">
      <c r="A32" s="2" t="s">
        <v>488</v>
      </c>
      <c r="B32" s="129"/>
      <c r="C32" s="136">
        <v>11</v>
      </c>
      <c r="D32" s="136">
        <f t="shared" si="0"/>
        <v>11</v>
      </c>
      <c r="E32" s="137" t="e">
        <f t="shared" si="1"/>
        <v>#DIV/0!</v>
      </c>
    </row>
    <row r="33" spans="1:5" ht="15" customHeight="1">
      <c r="A33" s="2" t="s">
        <v>471</v>
      </c>
      <c r="B33" s="129"/>
      <c r="C33" s="136">
        <f>SUM(C34:C35)</f>
        <v>303</v>
      </c>
      <c r="D33" s="136"/>
      <c r="E33" s="137"/>
    </row>
    <row r="34" spans="1:5" ht="15" customHeight="1">
      <c r="A34" s="2" t="s">
        <v>472</v>
      </c>
      <c r="B34" s="129"/>
      <c r="C34" s="136">
        <v>273</v>
      </c>
      <c r="D34" s="136"/>
      <c r="E34" s="137"/>
    </row>
    <row r="35" spans="1:5" ht="15" customHeight="1">
      <c r="A35" s="2" t="s">
        <v>473</v>
      </c>
      <c r="B35" s="129"/>
      <c r="C35" s="136">
        <v>30</v>
      </c>
      <c r="D35" s="136"/>
      <c r="E35" s="137"/>
    </row>
    <row r="36" spans="1:5" ht="15" customHeight="1">
      <c r="A36" s="2" t="s">
        <v>489</v>
      </c>
      <c r="B36" s="129"/>
      <c r="C36" s="136">
        <f>C37</f>
        <v>600</v>
      </c>
      <c r="D36" s="136"/>
      <c r="E36" s="137"/>
    </row>
    <row r="37" spans="1:5" ht="15" customHeight="1">
      <c r="A37" s="2" t="s">
        <v>490</v>
      </c>
      <c r="B37" s="129"/>
      <c r="C37" s="136">
        <v>600</v>
      </c>
      <c r="D37" s="136"/>
      <c r="E37" s="137"/>
    </row>
    <row r="38" spans="1:5" ht="15" customHeight="1">
      <c r="A38" s="2" t="s">
        <v>65</v>
      </c>
      <c r="B38" s="129">
        <f>B41+B39</f>
        <v>5268</v>
      </c>
      <c r="C38" s="129">
        <f>C41+C39</f>
        <v>5132</v>
      </c>
      <c r="D38" s="136">
        <f t="shared" si="0"/>
        <v>-136</v>
      </c>
      <c r="E38" s="137">
        <f t="shared" si="1"/>
        <v>-2.6</v>
      </c>
    </row>
    <row r="39" spans="1:5" ht="15" customHeight="1">
      <c r="A39" s="2" t="s">
        <v>491</v>
      </c>
      <c r="B39" s="129">
        <f>B40</f>
        <v>5000</v>
      </c>
      <c r="C39" s="136">
        <f>C40</f>
        <v>5000</v>
      </c>
      <c r="D39" s="136">
        <f t="shared" si="0"/>
        <v>0</v>
      </c>
      <c r="E39" s="137">
        <f t="shared" si="1"/>
        <v>0</v>
      </c>
    </row>
    <row r="40" spans="1:5" ht="15" customHeight="1">
      <c r="A40" s="2" t="s">
        <v>492</v>
      </c>
      <c r="B40" s="129">
        <v>5000</v>
      </c>
      <c r="C40" s="129">
        <v>5000</v>
      </c>
      <c r="D40" s="136">
        <f t="shared" si="0"/>
        <v>0</v>
      </c>
      <c r="E40" s="137">
        <f t="shared" si="1"/>
        <v>0</v>
      </c>
    </row>
    <row r="41" spans="1:5" ht="15" customHeight="1">
      <c r="A41" s="2" t="s">
        <v>493</v>
      </c>
      <c r="B41" s="129">
        <f>SUM(B42:B43)</f>
        <v>268</v>
      </c>
      <c r="C41" s="136">
        <f>SUM(C42:C43)</f>
        <v>132</v>
      </c>
      <c r="D41" s="136">
        <f t="shared" si="0"/>
        <v>-136</v>
      </c>
      <c r="E41" s="137">
        <f t="shared" si="1"/>
        <v>-50.7</v>
      </c>
    </row>
    <row r="42" spans="1:5" ht="15" customHeight="1">
      <c r="A42" s="2" t="s">
        <v>494</v>
      </c>
      <c r="B42" s="129">
        <v>216</v>
      </c>
      <c r="C42" s="136">
        <v>70</v>
      </c>
      <c r="D42" s="136">
        <f t="shared" si="0"/>
        <v>-146</v>
      </c>
      <c r="E42" s="137">
        <f t="shared" si="1"/>
        <v>-67.599999999999994</v>
      </c>
    </row>
    <row r="43" spans="1:5" ht="15" customHeight="1">
      <c r="A43" s="2" t="s">
        <v>495</v>
      </c>
      <c r="B43" s="129">
        <v>52</v>
      </c>
      <c r="C43" s="136">
        <v>62</v>
      </c>
      <c r="D43" s="136">
        <f t="shared" si="0"/>
        <v>10</v>
      </c>
      <c r="E43" s="137">
        <f t="shared" si="1"/>
        <v>19.2</v>
      </c>
    </row>
    <row r="44" spans="1:5" ht="16.5" customHeight="1">
      <c r="A44" s="2" t="s">
        <v>66</v>
      </c>
      <c r="B44" s="129">
        <f>B45</f>
        <v>2827</v>
      </c>
      <c r="C44" s="136">
        <f>C45</f>
        <v>2959</v>
      </c>
      <c r="D44" s="136">
        <f t="shared" si="0"/>
        <v>132</v>
      </c>
      <c r="E44" s="137">
        <f t="shared" si="1"/>
        <v>4.7</v>
      </c>
    </row>
    <row r="45" spans="1:5" ht="16.5" customHeight="1">
      <c r="A45" s="2" t="s">
        <v>496</v>
      </c>
      <c r="B45" s="129">
        <f>SUM(B46:B47)</f>
        <v>2827</v>
      </c>
      <c r="C45" s="136">
        <f>C46+C47</f>
        <v>2959</v>
      </c>
      <c r="D45" s="136">
        <f t="shared" si="0"/>
        <v>132</v>
      </c>
      <c r="E45" s="137">
        <f t="shared" si="1"/>
        <v>4.7</v>
      </c>
    </row>
    <row r="46" spans="1:5" ht="16.5" customHeight="1">
      <c r="A46" s="2" t="s">
        <v>497</v>
      </c>
      <c r="B46" s="129">
        <v>1150</v>
      </c>
      <c r="C46" s="136">
        <v>1136</v>
      </c>
      <c r="D46" s="136">
        <f t="shared" si="0"/>
        <v>-14</v>
      </c>
      <c r="E46" s="137">
        <f t="shared" si="1"/>
        <v>-1.2</v>
      </c>
    </row>
    <row r="47" spans="1:5" ht="16.5" customHeight="1">
      <c r="A47" s="2" t="s">
        <v>498</v>
      </c>
      <c r="B47" s="129">
        <v>1677</v>
      </c>
      <c r="C47" s="136">
        <v>1823</v>
      </c>
      <c r="D47" s="136">
        <f t="shared" si="0"/>
        <v>146</v>
      </c>
      <c r="E47" s="137">
        <f t="shared" si="1"/>
        <v>8.6999999999999993</v>
      </c>
    </row>
    <row r="48" spans="1:5" ht="16.5" customHeight="1">
      <c r="A48" s="2" t="s">
        <v>67</v>
      </c>
      <c r="B48" s="129">
        <f>B49</f>
        <v>26</v>
      </c>
      <c r="C48" s="136">
        <f>C49</f>
        <v>25</v>
      </c>
      <c r="D48" s="136">
        <f t="shared" si="0"/>
        <v>-1</v>
      </c>
      <c r="E48" s="137">
        <f t="shared" si="1"/>
        <v>-3.8</v>
      </c>
    </row>
    <row r="49" spans="1:5" ht="16.5" customHeight="1">
      <c r="A49" s="2" t="s">
        <v>499</v>
      </c>
      <c r="B49" s="129">
        <f>SUM(B50:B52)</f>
        <v>26</v>
      </c>
      <c r="C49" s="136">
        <f>SUM(C50:C52)</f>
        <v>25</v>
      </c>
      <c r="D49" s="136">
        <f t="shared" si="0"/>
        <v>-1</v>
      </c>
      <c r="E49" s="137">
        <f t="shared" si="1"/>
        <v>-3.8</v>
      </c>
    </row>
    <row r="50" spans="1:5" ht="16.5" customHeight="1">
      <c r="A50" s="2" t="s">
        <v>500</v>
      </c>
      <c r="B50" s="129">
        <v>22</v>
      </c>
      <c r="C50" s="136"/>
      <c r="D50" s="136">
        <f t="shared" si="0"/>
        <v>-22</v>
      </c>
      <c r="E50" s="137"/>
    </row>
    <row r="51" spans="1:5" ht="16.5" customHeight="1">
      <c r="A51" s="2" t="s">
        <v>501</v>
      </c>
      <c r="B51" s="129">
        <v>4</v>
      </c>
      <c r="C51" s="136">
        <v>4</v>
      </c>
      <c r="D51" s="136"/>
      <c r="E51" s="137"/>
    </row>
    <row r="52" spans="1:5" ht="16.5" customHeight="1">
      <c r="A52" s="2" t="s">
        <v>502</v>
      </c>
      <c r="B52" s="129"/>
      <c r="C52" s="136">
        <v>21</v>
      </c>
      <c r="D52" s="136">
        <f t="shared" si="0"/>
        <v>21</v>
      </c>
      <c r="E52" s="137" t="e">
        <f t="shared" si="1"/>
        <v>#DIV/0!</v>
      </c>
    </row>
  </sheetData>
  <mergeCells count="6">
    <mergeCell ref="A1:E1"/>
    <mergeCell ref="D2:E2"/>
    <mergeCell ref="D3:E3"/>
    <mergeCell ref="A3:A4"/>
    <mergeCell ref="B3:B4"/>
    <mergeCell ref="C3:C4"/>
  </mergeCells>
  <phoneticPr fontId="92" type="noConversion"/>
  <pageMargins left="0.94488188976377996" right="0.74803149606299202" top="0.66929133858267698" bottom="0.62992125984252001" header="0.511811023622047" footer="0.35433070866141703"/>
  <pageSetup paperSize="9" scale="95" firstPageNumber="10" orientation="landscape" useFirstPageNumber="1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A1:D12"/>
  <sheetViews>
    <sheetView topLeftCell="B1" workbookViewId="0">
      <selection activeCell="C10" sqref="C10"/>
    </sheetView>
  </sheetViews>
  <sheetFormatPr defaultColWidth="9" defaultRowHeight="14.25"/>
  <cols>
    <col min="1" max="1" width="35.625" customWidth="1"/>
    <col min="2" max="2" width="19.875" customWidth="1"/>
    <col min="3" max="3" width="31.25" customWidth="1"/>
    <col min="4" max="4" width="19.75" customWidth="1"/>
    <col min="6" max="6" width="29.5" customWidth="1"/>
  </cols>
  <sheetData>
    <row r="1" spans="1:4" ht="36" customHeight="1">
      <c r="A1" s="250" t="s">
        <v>503</v>
      </c>
      <c r="B1" s="250"/>
      <c r="C1" s="250"/>
      <c r="D1" s="250"/>
    </row>
    <row r="2" spans="1:4" ht="30" customHeight="1">
      <c r="D2" s="185" t="s">
        <v>3</v>
      </c>
    </row>
    <row r="3" spans="1:4" ht="42" customHeight="1">
      <c r="A3" s="1" t="s">
        <v>4</v>
      </c>
      <c r="B3" s="1" t="s">
        <v>424</v>
      </c>
      <c r="C3" s="1" t="s">
        <v>4</v>
      </c>
      <c r="D3" s="1" t="s">
        <v>424</v>
      </c>
    </row>
    <row r="4" spans="1:4" ht="25.5" customHeight="1">
      <c r="A4" s="2" t="s">
        <v>504</v>
      </c>
      <c r="B4" s="136">
        <v>17600</v>
      </c>
      <c r="C4" s="2" t="s">
        <v>505</v>
      </c>
      <c r="D4" s="136">
        <v>25699</v>
      </c>
    </row>
    <row r="5" spans="1:4" ht="25.5" customHeight="1">
      <c r="A5" s="2" t="s">
        <v>506</v>
      </c>
      <c r="B5" s="136">
        <v>59858</v>
      </c>
      <c r="C5" s="2" t="s">
        <v>507</v>
      </c>
      <c r="D5" s="136">
        <v>932</v>
      </c>
    </row>
    <row r="6" spans="1:4" ht="25.5" customHeight="1">
      <c r="A6" s="2" t="s">
        <v>508</v>
      </c>
      <c r="B6" s="136">
        <v>3352</v>
      </c>
      <c r="C6" s="2" t="s">
        <v>509</v>
      </c>
      <c r="D6" s="136">
        <v>1867</v>
      </c>
    </row>
    <row r="7" spans="1:4" ht="25.5" customHeight="1">
      <c r="A7" s="2" t="s">
        <v>437</v>
      </c>
      <c r="B7" s="129">
        <v>2630</v>
      </c>
      <c r="C7" s="2" t="s">
        <v>510</v>
      </c>
      <c r="D7" s="136">
        <v>59942</v>
      </c>
    </row>
    <row r="8" spans="1:4" ht="25.5" customHeight="1">
      <c r="A8" s="2" t="s">
        <v>511</v>
      </c>
      <c r="B8" s="136">
        <v>29133</v>
      </c>
      <c r="C8" s="2" t="s">
        <v>512</v>
      </c>
      <c r="D8" s="136">
        <v>24133</v>
      </c>
    </row>
    <row r="9" spans="1:4" ht="25.5" customHeight="1">
      <c r="A9" s="2"/>
      <c r="B9" s="136"/>
      <c r="C9" s="2"/>
      <c r="D9" s="136"/>
    </row>
    <row r="10" spans="1:4" ht="25.5" customHeight="1">
      <c r="A10" s="2"/>
      <c r="B10" s="136"/>
      <c r="C10" s="2"/>
      <c r="D10" s="136"/>
    </row>
    <row r="11" spans="1:4" ht="25.5" customHeight="1">
      <c r="A11" s="2"/>
      <c r="B11" s="136"/>
      <c r="C11" s="2"/>
      <c r="D11" s="136"/>
    </row>
    <row r="12" spans="1:4" ht="25.5" customHeight="1">
      <c r="A12" s="5" t="s">
        <v>448</v>
      </c>
      <c r="B12" s="186">
        <f>SUM(B4:B9)</f>
        <v>112573</v>
      </c>
      <c r="C12" s="5" t="s">
        <v>449</v>
      </c>
      <c r="D12" s="136">
        <f>SUM(D4:D9)</f>
        <v>112573</v>
      </c>
    </row>
  </sheetData>
  <mergeCells count="1">
    <mergeCell ref="A1:D1"/>
  </mergeCells>
  <phoneticPr fontId="92" type="noConversion"/>
  <pageMargins left="1.25984251968504" right="1.14173228346457" top="0.94488188976377996" bottom="0.98425196850393704" header="0.43307086614173201" footer="0.66929133858267698"/>
  <pageSetup paperSize="9" firstPageNumber="12" orientation="landscape" useFirstPageNumber="1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1:F11"/>
  <sheetViews>
    <sheetView topLeftCell="B1" workbookViewId="0">
      <selection activeCell="B13" sqref="B13"/>
    </sheetView>
  </sheetViews>
  <sheetFormatPr defaultColWidth="9" defaultRowHeight="14.25"/>
  <cols>
    <col min="1" max="1" width="31.125" customWidth="1"/>
    <col min="2" max="2" width="23.25" style="133" customWidth="1"/>
    <col min="3" max="5" width="23.25" customWidth="1"/>
  </cols>
  <sheetData>
    <row r="1" spans="1:6" ht="25.5">
      <c r="A1" s="240" t="s">
        <v>513</v>
      </c>
      <c r="B1" s="240"/>
      <c r="C1" s="240"/>
      <c r="D1" s="240"/>
      <c r="E1" s="240"/>
      <c r="F1" s="178"/>
    </row>
    <row r="2" spans="1:6" ht="15">
      <c r="A2" s="179"/>
      <c r="B2" s="180"/>
      <c r="C2" s="179"/>
      <c r="D2" s="269" t="s">
        <v>3</v>
      </c>
      <c r="E2" s="269"/>
      <c r="F2" s="181"/>
    </row>
    <row r="3" spans="1:6" ht="27" customHeight="1">
      <c r="A3" s="270" t="s">
        <v>4</v>
      </c>
      <c r="B3" s="271" t="s">
        <v>5</v>
      </c>
      <c r="C3" s="270" t="s">
        <v>6</v>
      </c>
      <c r="D3" s="270" t="s">
        <v>7</v>
      </c>
      <c r="E3" s="270"/>
      <c r="F3" s="182"/>
    </row>
    <row r="4" spans="1:6" ht="27" customHeight="1">
      <c r="A4" s="270"/>
      <c r="B4" s="271"/>
      <c r="C4" s="270"/>
      <c r="D4" s="14" t="s">
        <v>8</v>
      </c>
      <c r="E4" s="14" t="s">
        <v>9</v>
      </c>
      <c r="F4" s="182"/>
    </row>
    <row r="5" spans="1:6" ht="27" customHeight="1">
      <c r="A5" s="72" t="s">
        <v>457</v>
      </c>
      <c r="B5" s="58">
        <f>SUM(B6:B11)</f>
        <v>44411</v>
      </c>
      <c r="C5" s="58">
        <f>SUM(C6:C11)</f>
        <v>17600</v>
      </c>
      <c r="D5" s="58">
        <f>C5-B5</f>
        <v>-26811</v>
      </c>
      <c r="E5" s="73">
        <f>D5/B5*100</f>
        <v>-60.4</v>
      </c>
      <c r="F5" s="74"/>
    </row>
    <row r="6" spans="1:6" ht="27" customHeight="1">
      <c r="A6" s="183" t="s">
        <v>514</v>
      </c>
      <c r="B6" s="58"/>
      <c r="C6" s="58"/>
      <c r="D6" s="58"/>
      <c r="E6" s="73"/>
      <c r="F6" s="76"/>
    </row>
    <row r="7" spans="1:6" ht="27" customHeight="1">
      <c r="A7" s="183" t="s">
        <v>459</v>
      </c>
      <c r="B7" s="58"/>
      <c r="C7" s="58"/>
      <c r="D7" s="58"/>
      <c r="E7" s="73"/>
      <c r="F7" s="76"/>
    </row>
    <row r="8" spans="1:6" ht="27" customHeight="1">
      <c r="A8" s="183" t="s">
        <v>460</v>
      </c>
      <c r="B8" s="129">
        <v>40681</v>
      </c>
      <c r="C8" s="136">
        <v>16278</v>
      </c>
      <c r="D8" s="58">
        <f>C8-B8</f>
        <v>-24403</v>
      </c>
      <c r="E8" s="73">
        <f>D8/B8*100</f>
        <v>-60</v>
      </c>
      <c r="F8" s="76"/>
    </row>
    <row r="9" spans="1:6" ht="27" customHeight="1">
      <c r="A9" s="183" t="s">
        <v>461</v>
      </c>
      <c r="B9" s="129">
        <v>3730</v>
      </c>
      <c r="C9" s="136">
        <v>522</v>
      </c>
      <c r="D9" s="58">
        <f>C9-B9</f>
        <v>-3208</v>
      </c>
      <c r="E9" s="73">
        <f>D9/B9*100</f>
        <v>-86</v>
      </c>
      <c r="F9" s="76"/>
    </row>
    <row r="10" spans="1:6" ht="27" customHeight="1">
      <c r="A10" s="184" t="s">
        <v>462</v>
      </c>
      <c r="B10" s="129"/>
      <c r="C10" s="136">
        <v>800</v>
      </c>
      <c r="D10" s="58">
        <f>C10-B10</f>
        <v>800</v>
      </c>
      <c r="E10" s="73"/>
      <c r="F10" s="76"/>
    </row>
    <row r="11" spans="1:6" ht="27" customHeight="1">
      <c r="A11" s="184" t="s">
        <v>463</v>
      </c>
      <c r="B11" s="58"/>
      <c r="C11" s="58"/>
      <c r="D11" s="58"/>
      <c r="E11" s="73"/>
      <c r="F11" s="76"/>
    </row>
  </sheetData>
  <mergeCells count="6">
    <mergeCell ref="A1:E1"/>
    <mergeCell ref="D2:E2"/>
    <mergeCell ref="D3:E3"/>
    <mergeCell ref="A3:A4"/>
    <mergeCell ref="B3:B4"/>
    <mergeCell ref="C3:C4"/>
  </mergeCells>
  <phoneticPr fontId="92" type="noConversion"/>
  <pageMargins left="1.2992125984252001" right="0.70866141732283505" top="1.14173228346457" bottom="0.74803149606299202" header="0.31496062992126" footer="0.31496062992126"/>
  <pageSetup paperSize="9" firstPageNumber="13" orientation="landscape" useFirstPageNumber="1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</sheetPr>
  <dimension ref="A1:G52"/>
  <sheetViews>
    <sheetView showZeros="0" workbookViewId="0">
      <pane xSplit="1" ySplit="1" topLeftCell="C17" activePane="bottomRight" state="frozen"/>
      <selection pane="topRight"/>
      <selection pane="bottomLeft"/>
      <selection pane="bottomRight" activeCell="C23" sqref="C23"/>
    </sheetView>
  </sheetViews>
  <sheetFormatPr defaultColWidth="9" defaultRowHeight="14.25"/>
  <cols>
    <col min="1" max="1" width="56" customWidth="1"/>
    <col min="2" max="2" width="14.5" style="133" customWidth="1"/>
    <col min="3" max="5" width="14.5" customWidth="1"/>
  </cols>
  <sheetData>
    <row r="1" spans="1:7" ht="25.5">
      <c r="A1" s="240" t="s">
        <v>515</v>
      </c>
      <c r="B1" s="240"/>
      <c r="C1" s="240"/>
      <c r="D1" s="240"/>
      <c r="E1" s="240"/>
      <c r="F1" s="166"/>
    </row>
    <row r="2" spans="1:7" ht="15">
      <c r="A2" s="167"/>
      <c r="B2" s="168"/>
      <c r="C2" s="167"/>
      <c r="D2" s="269" t="s">
        <v>3</v>
      </c>
      <c r="E2" s="269"/>
      <c r="F2" s="166"/>
    </row>
    <row r="3" spans="1:7" ht="15" customHeight="1">
      <c r="A3" s="270" t="s">
        <v>4</v>
      </c>
      <c r="B3" s="273" t="s">
        <v>5</v>
      </c>
      <c r="C3" s="275" t="s">
        <v>6</v>
      </c>
      <c r="D3" s="272" t="s">
        <v>7</v>
      </c>
      <c r="E3" s="272"/>
      <c r="F3" s="169"/>
    </row>
    <row r="4" spans="1:7" ht="15" customHeight="1">
      <c r="A4" s="270"/>
      <c r="B4" s="274"/>
      <c r="C4" s="276"/>
      <c r="D4" s="14" t="s">
        <v>8</v>
      </c>
      <c r="E4" s="14" t="s">
        <v>9</v>
      </c>
      <c r="F4" s="169"/>
    </row>
    <row r="5" spans="1:7" ht="15" customHeight="1">
      <c r="A5" s="170" t="s">
        <v>465</v>
      </c>
      <c r="B5" s="171">
        <f>B11+B17+B38+B30+B6+B44+B48</f>
        <v>46038</v>
      </c>
      <c r="C5" s="171">
        <f>C11+C17+C38+C30+C6+C44+C48</f>
        <v>25517</v>
      </c>
      <c r="D5" s="172">
        <f>C5-B5</f>
        <v>-20521</v>
      </c>
      <c r="E5" s="73">
        <f>D5/B5*100</f>
        <v>-44.6</v>
      </c>
      <c r="F5" s="173"/>
      <c r="G5" s="174"/>
    </row>
    <row r="6" spans="1:7" ht="15" customHeight="1">
      <c r="A6" s="2" t="s">
        <v>466</v>
      </c>
      <c r="B6" s="171">
        <f>B7</f>
        <v>30</v>
      </c>
      <c r="C6" s="129">
        <f>C7+C9</f>
        <v>62</v>
      </c>
      <c r="D6" s="172">
        <f t="shared" ref="D6:D52" si="0">C6-B6</f>
        <v>32</v>
      </c>
      <c r="E6" s="73">
        <f t="shared" ref="E6:E51" si="1">D6/B6*100</f>
        <v>106.7</v>
      </c>
      <c r="F6" s="173"/>
    </row>
    <row r="7" spans="1:7" ht="15" customHeight="1">
      <c r="A7" s="2" t="s">
        <v>467</v>
      </c>
      <c r="B7" s="171">
        <f>B8</f>
        <v>30</v>
      </c>
      <c r="C7" s="136">
        <f>C8</f>
        <v>60</v>
      </c>
      <c r="D7" s="172">
        <f t="shared" si="0"/>
        <v>30</v>
      </c>
      <c r="E7" s="73">
        <f t="shared" si="1"/>
        <v>100</v>
      </c>
      <c r="F7" s="173"/>
    </row>
    <row r="8" spans="1:7" ht="15" customHeight="1">
      <c r="A8" s="2" t="s">
        <v>468</v>
      </c>
      <c r="B8" s="171">
        <v>30</v>
      </c>
      <c r="C8" s="136">
        <v>60</v>
      </c>
      <c r="D8" s="172">
        <f t="shared" si="0"/>
        <v>30</v>
      </c>
      <c r="E8" s="73">
        <f t="shared" si="1"/>
        <v>100</v>
      </c>
      <c r="F8" s="173"/>
    </row>
    <row r="9" spans="1:7" ht="15" customHeight="1">
      <c r="A9" s="2" t="s">
        <v>469</v>
      </c>
      <c r="B9" s="171"/>
      <c r="C9" s="136">
        <f>C10</f>
        <v>2</v>
      </c>
      <c r="D9" s="172">
        <f t="shared" si="0"/>
        <v>2</v>
      </c>
      <c r="E9" s="73"/>
      <c r="F9" s="173"/>
    </row>
    <row r="10" spans="1:7" ht="15" customHeight="1">
      <c r="A10" s="2" t="s">
        <v>470</v>
      </c>
      <c r="B10" s="171"/>
      <c r="C10" s="136">
        <v>2</v>
      </c>
      <c r="D10" s="172">
        <f t="shared" si="0"/>
        <v>2</v>
      </c>
      <c r="E10" s="73"/>
      <c r="F10" s="173"/>
    </row>
    <row r="11" spans="1:7" ht="15" customHeight="1">
      <c r="A11" s="2" t="s">
        <v>45</v>
      </c>
      <c r="B11" s="171">
        <f>B12+B15</f>
        <v>2666</v>
      </c>
      <c r="C11" s="136">
        <f>C12+C15</f>
        <v>0</v>
      </c>
      <c r="D11" s="172">
        <f t="shared" si="0"/>
        <v>-2666</v>
      </c>
      <c r="E11" s="73">
        <f t="shared" si="1"/>
        <v>-100</v>
      </c>
      <c r="F11" s="175"/>
    </row>
    <row r="12" spans="1:7" ht="15" customHeight="1">
      <c r="A12" s="2" t="s">
        <v>471</v>
      </c>
      <c r="B12" s="171">
        <f>SUM(B13:B14)</f>
        <v>2347</v>
      </c>
      <c r="C12" s="136">
        <f>SUM(C13:C14)</f>
        <v>0</v>
      </c>
      <c r="D12" s="172">
        <f t="shared" si="0"/>
        <v>-2347</v>
      </c>
      <c r="E12" s="73">
        <f t="shared" si="1"/>
        <v>-100</v>
      </c>
      <c r="F12" s="175"/>
    </row>
    <row r="13" spans="1:7" ht="15" customHeight="1">
      <c r="A13" s="2" t="s">
        <v>472</v>
      </c>
      <c r="B13" s="171">
        <v>1166</v>
      </c>
      <c r="C13" s="136"/>
      <c r="D13" s="172">
        <f t="shared" si="0"/>
        <v>-1166</v>
      </c>
      <c r="E13" s="73">
        <f t="shared" si="1"/>
        <v>-100</v>
      </c>
      <c r="F13" s="175"/>
    </row>
    <row r="14" spans="1:7" ht="15" customHeight="1">
      <c r="A14" s="2" t="s">
        <v>473</v>
      </c>
      <c r="B14" s="171">
        <v>1181</v>
      </c>
      <c r="C14" s="136"/>
      <c r="D14" s="172">
        <f t="shared" si="0"/>
        <v>-1181</v>
      </c>
      <c r="E14" s="73">
        <f t="shared" si="1"/>
        <v>-100</v>
      </c>
      <c r="F14" s="175"/>
    </row>
    <row r="15" spans="1:7" ht="15" customHeight="1">
      <c r="A15" s="2" t="s">
        <v>474</v>
      </c>
      <c r="B15" s="171">
        <f>B16</f>
        <v>319</v>
      </c>
      <c r="C15" s="136">
        <f>C16</f>
        <v>0</v>
      </c>
      <c r="D15" s="172">
        <f t="shared" si="0"/>
        <v>-319</v>
      </c>
      <c r="E15" s="73">
        <f t="shared" si="1"/>
        <v>-100</v>
      </c>
      <c r="F15" s="175"/>
    </row>
    <row r="16" spans="1:7" ht="15" customHeight="1">
      <c r="A16" s="2" t="s">
        <v>473</v>
      </c>
      <c r="B16" s="171">
        <v>319</v>
      </c>
      <c r="C16" s="136"/>
      <c r="D16" s="172">
        <f t="shared" si="0"/>
        <v>-319</v>
      </c>
      <c r="E16" s="73">
        <f t="shared" si="1"/>
        <v>-100</v>
      </c>
      <c r="F16" s="175"/>
    </row>
    <row r="17" spans="1:6" ht="15" customHeight="1">
      <c r="A17" s="2" t="s">
        <v>52</v>
      </c>
      <c r="B17" s="171">
        <f>B18+B27</f>
        <v>35221</v>
      </c>
      <c r="C17" s="129">
        <f>C18+C27</f>
        <v>16425</v>
      </c>
      <c r="D17" s="172">
        <f t="shared" si="0"/>
        <v>-18796</v>
      </c>
      <c r="E17" s="73">
        <f t="shared" si="1"/>
        <v>-53.4</v>
      </c>
      <c r="F17" s="175"/>
    </row>
    <row r="18" spans="1:6" ht="15" customHeight="1">
      <c r="A18" s="2" t="s">
        <v>475</v>
      </c>
      <c r="B18" s="171">
        <f>SUM(B19:B26)</f>
        <v>34671</v>
      </c>
      <c r="C18" s="136">
        <f>SUM(C19:C26)</f>
        <v>15949</v>
      </c>
      <c r="D18" s="172">
        <f t="shared" si="0"/>
        <v>-18722</v>
      </c>
      <c r="E18" s="73">
        <f t="shared" si="1"/>
        <v>-54</v>
      </c>
      <c r="F18" s="175"/>
    </row>
    <row r="19" spans="1:6" ht="15" customHeight="1">
      <c r="A19" s="2" t="s">
        <v>476</v>
      </c>
      <c r="B19" s="171">
        <v>32707</v>
      </c>
      <c r="C19" s="136">
        <v>15065</v>
      </c>
      <c r="D19" s="172">
        <f t="shared" si="0"/>
        <v>-17642</v>
      </c>
      <c r="E19" s="73">
        <f t="shared" si="1"/>
        <v>-53.9</v>
      </c>
      <c r="F19" s="175"/>
    </row>
    <row r="20" spans="1:6" ht="15" customHeight="1">
      <c r="A20" s="2" t="s">
        <v>477</v>
      </c>
      <c r="B20" s="171">
        <v>206</v>
      </c>
      <c r="C20" s="136"/>
      <c r="D20" s="172">
        <f t="shared" si="0"/>
        <v>-206</v>
      </c>
      <c r="E20" s="73">
        <f t="shared" si="1"/>
        <v>-100</v>
      </c>
      <c r="F20" s="175"/>
    </row>
    <row r="21" spans="1:6" ht="15" customHeight="1">
      <c r="A21" s="2" t="s">
        <v>478</v>
      </c>
      <c r="B21" s="171">
        <v>102</v>
      </c>
      <c r="C21" s="136"/>
      <c r="D21" s="172">
        <f t="shared" si="0"/>
        <v>-102</v>
      </c>
      <c r="E21" s="73">
        <f t="shared" si="1"/>
        <v>-100</v>
      </c>
      <c r="F21" s="175"/>
    </row>
    <row r="22" spans="1:6" ht="15" customHeight="1">
      <c r="A22" s="2" t="s">
        <v>479</v>
      </c>
      <c r="B22" s="171">
        <v>162</v>
      </c>
      <c r="C22" s="136">
        <v>112</v>
      </c>
      <c r="D22" s="172">
        <f t="shared" si="0"/>
        <v>-50</v>
      </c>
      <c r="E22" s="73">
        <f t="shared" si="1"/>
        <v>-30.9</v>
      </c>
      <c r="F22" s="175"/>
    </row>
    <row r="23" spans="1:6" ht="15" customHeight="1">
      <c r="A23" s="2" t="s">
        <v>480</v>
      </c>
      <c r="B23" s="171">
        <v>150</v>
      </c>
      <c r="C23" s="136"/>
      <c r="D23" s="172">
        <f t="shared" si="0"/>
        <v>-150</v>
      </c>
      <c r="E23" s="73">
        <f t="shared" si="1"/>
        <v>-100</v>
      </c>
      <c r="F23" s="175"/>
    </row>
    <row r="24" spans="1:6" ht="15" customHeight="1">
      <c r="A24" s="2" t="s">
        <v>481</v>
      </c>
      <c r="B24" s="171">
        <v>557</v>
      </c>
      <c r="C24" s="136"/>
      <c r="D24" s="172">
        <f t="shared" si="0"/>
        <v>-557</v>
      </c>
      <c r="E24" s="73">
        <f t="shared" si="1"/>
        <v>-100</v>
      </c>
      <c r="F24" s="175"/>
    </row>
    <row r="25" spans="1:6" ht="15" customHeight="1">
      <c r="A25" s="2" t="s">
        <v>482</v>
      </c>
      <c r="B25" s="171">
        <v>510</v>
      </c>
      <c r="C25" s="136">
        <v>772</v>
      </c>
      <c r="D25" s="172">
        <f t="shared" si="0"/>
        <v>262</v>
      </c>
      <c r="E25" s="73">
        <f t="shared" si="1"/>
        <v>51.4</v>
      </c>
      <c r="F25" s="175"/>
    </row>
    <row r="26" spans="1:6" ht="15" customHeight="1">
      <c r="A26" s="2" t="s">
        <v>483</v>
      </c>
      <c r="B26" s="171">
        <v>277</v>
      </c>
      <c r="C26" s="136"/>
      <c r="D26" s="172">
        <f t="shared" si="0"/>
        <v>-277</v>
      </c>
      <c r="E26" s="73">
        <f t="shared" si="1"/>
        <v>-100</v>
      </c>
      <c r="F26" s="175"/>
    </row>
    <row r="27" spans="1:6" ht="15" customHeight="1">
      <c r="A27" s="2" t="s">
        <v>484</v>
      </c>
      <c r="B27" s="171">
        <f>B28</f>
        <v>550</v>
      </c>
      <c r="C27" s="136">
        <f>C28+C29</f>
        <v>476</v>
      </c>
      <c r="D27" s="172">
        <f t="shared" si="0"/>
        <v>-74</v>
      </c>
      <c r="E27" s="73">
        <f t="shared" si="1"/>
        <v>-13.5</v>
      </c>
      <c r="F27" s="175"/>
    </row>
    <row r="28" spans="1:6" ht="15" customHeight="1">
      <c r="A28" s="2" t="s">
        <v>485</v>
      </c>
      <c r="B28" s="171">
        <v>550</v>
      </c>
      <c r="C28" s="136">
        <v>476</v>
      </c>
      <c r="D28" s="172">
        <f t="shared" si="0"/>
        <v>-74</v>
      </c>
      <c r="E28" s="73">
        <f t="shared" si="1"/>
        <v>-13.5</v>
      </c>
      <c r="F28" s="175"/>
    </row>
    <row r="29" spans="1:6" ht="15" customHeight="1">
      <c r="A29" s="2" t="s">
        <v>486</v>
      </c>
      <c r="B29" s="171"/>
      <c r="C29" s="136"/>
      <c r="D29" s="172">
        <f t="shared" si="0"/>
        <v>0</v>
      </c>
      <c r="E29" s="73"/>
      <c r="F29" s="175"/>
    </row>
    <row r="30" spans="1:6" ht="15" customHeight="1">
      <c r="A30" s="2" t="s">
        <v>54</v>
      </c>
      <c r="B30" s="171">
        <f>B31</f>
        <v>0</v>
      </c>
      <c r="C30" s="136">
        <f>C31+C33+C36</f>
        <v>914</v>
      </c>
      <c r="D30" s="172">
        <f t="shared" si="0"/>
        <v>914</v>
      </c>
      <c r="E30" s="73"/>
      <c r="F30" s="175"/>
    </row>
    <row r="31" spans="1:6" ht="15" customHeight="1">
      <c r="A31" s="2" t="s">
        <v>487</v>
      </c>
      <c r="B31" s="171">
        <f>B32</f>
        <v>0</v>
      </c>
      <c r="C31" s="136">
        <f>C32</f>
        <v>11</v>
      </c>
      <c r="D31" s="172">
        <f t="shared" si="0"/>
        <v>11</v>
      </c>
      <c r="E31" s="73"/>
      <c r="F31" s="175"/>
    </row>
    <row r="32" spans="1:6" ht="15" customHeight="1">
      <c r="A32" s="2" t="s">
        <v>488</v>
      </c>
      <c r="B32" s="171"/>
      <c r="C32" s="136">
        <v>11</v>
      </c>
      <c r="D32" s="172">
        <f t="shared" si="0"/>
        <v>11</v>
      </c>
      <c r="E32" s="73"/>
      <c r="F32" s="175"/>
    </row>
    <row r="33" spans="1:6" ht="15" customHeight="1">
      <c r="A33" s="2" t="s">
        <v>471</v>
      </c>
      <c r="B33" s="171"/>
      <c r="C33" s="136">
        <f>SUM(C34:C35)</f>
        <v>303</v>
      </c>
      <c r="D33" s="172">
        <f t="shared" si="0"/>
        <v>303</v>
      </c>
      <c r="E33" s="73"/>
      <c r="F33" s="175"/>
    </row>
    <row r="34" spans="1:6" ht="15" customHeight="1">
      <c r="A34" s="2" t="s">
        <v>472</v>
      </c>
      <c r="B34" s="171"/>
      <c r="C34" s="136">
        <v>273</v>
      </c>
      <c r="D34" s="172">
        <f t="shared" si="0"/>
        <v>273</v>
      </c>
      <c r="E34" s="73"/>
      <c r="F34" s="175"/>
    </row>
    <row r="35" spans="1:6" ht="15" customHeight="1">
      <c r="A35" s="2" t="s">
        <v>473</v>
      </c>
      <c r="B35" s="171"/>
      <c r="C35" s="136">
        <v>30</v>
      </c>
      <c r="D35" s="172">
        <f t="shared" si="0"/>
        <v>30</v>
      </c>
      <c r="E35" s="73"/>
      <c r="F35" s="175"/>
    </row>
    <row r="36" spans="1:6" ht="15" customHeight="1">
      <c r="A36" s="2" t="s">
        <v>489</v>
      </c>
      <c r="B36" s="171"/>
      <c r="C36" s="136">
        <f>C37</f>
        <v>600</v>
      </c>
      <c r="D36" s="172">
        <f t="shared" si="0"/>
        <v>600</v>
      </c>
      <c r="E36" s="73"/>
      <c r="F36" s="175"/>
    </row>
    <row r="37" spans="1:6" ht="15" customHeight="1">
      <c r="A37" s="2" t="s">
        <v>490</v>
      </c>
      <c r="B37" s="171"/>
      <c r="C37" s="136">
        <v>600</v>
      </c>
      <c r="D37" s="172">
        <f t="shared" si="0"/>
        <v>600</v>
      </c>
      <c r="E37" s="73"/>
      <c r="F37" s="175"/>
    </row>
    <row r="38" spans="1:6" ht="15" customHeight="1">
      <c r="A38" s="2" t="s">
        <v>65</v>
      </c>
      <c r="B38" s="171">
        <f>B41+B39</f>
        <v>5268</v>
      </c>
      <c r="C38" s="129">
        <f>C41+C39</f>
        <v>5132</v>
      </c>
      <c r="D38" s="172">
        <f t="shared" si="0"/>
        <v>-136</v>
      </c>
      <c r="E38" s="73">
        <f t="shared" si="1"/>
        <v>-2.6</v>
      </c>
      <c r="F38" s="175"/>
    </row>
    <row r="39" spans="1:6" ht="15" customHeight="1">
      <c r="A39" s="2" t="s">
        <v>491</v>
      </c>
      <c r="B39" s="171">
        <f>B40</f>
        <v>5000</v>
      </c>
      <c r="C39" s="136">
        <f>C40</f>
        <v>5000</v>
      </c>
      <c r="D39" s="172">
        <f t="shared" si="0"/>
        <v>0</v>
      </c>
      <c r="E39" s="73">
        <f t="shared" si="1"/>
        <v>0</v>
      </c>
      <c r="F39" s="175"/>
    </row>
    <row r="40" spans="1:6" ht="15" customHeight="1">
      <c r="A40" s="2" t="s">
        <v>492</v>
      </c>
      <c r="B40" s="171">
        <v>5000</v>
      </c>
      <c r="C40" s="129">
        <v>5000</v>
      </c>
      <c r="D40" s="172">
        <f t="shared" si="0"/>
        <v>0</v>
      </c>
      <c r="E40" s="73">
        <f t="shared" si="1"/>
        <v>0</v>
      </c>
      <c r="F40" s="175"/>
    </row>
    <row r="41" spans="1:6" ht="15" customHeight="1">
      <c r="A41" s="2" t="s">
        <v>493</v>
      </c>
      <c r="B41" s="171">
        <f>SUM(B42:B43)</f>
        <v>268</v>
      </c>
      <c r="C41" s="136">
        <f>SUM(C42:C43)</f>
        <v>132</v>
      </c>
      <c r="D41" s="172">
        <f t="shared" si="0"/>
        <v>-136</v>
      </c>
      <c r="E41" s="73">
        <f t="shared" si="1"/>
        <v>-50.7</v>
      </c>
      <c r="F41" s="175"/>
    </row>
    <row r="42" spans="1:6" ht="15" customHeight="1">
      <c r="A42" s="2" t="s">
        <v>494</v>
      </c>
      <c r="B42" s="171">
        <v>216</v>
      </c>
      <c r="C42" s="136">
        <v>70</v>
      </c>
      <c r="D42" s="172">
        <f t="shared" si="0"/>
        <v>-146</v>
      </c>
      <c r="E42" s="73">
        <f t="shared" si="1"/>
        <v>-67.599999999999994</v>
      </c>
      <c r="F42" s="175"/>
    </row>
    <row r="43" spans="1:6" ht="15" customHeight="1">
      <c r="A43" s="2" t="s">
        <v>495</v>
      </c>
      <c r="B43" s="171">
        <v>52</v>
      </c>
      <c r="C43" s="136">
        <v>62</v>
      </c>
      <c r="D43" s="172">
        <f t="shared" si="0"/>
        <v>10</v>
      </c>
      <c r="E43" s="73">
        <f t="shared" si="1"/>
        <v>19.2</v>
      </c>
      <c r="F43" s="175"/>
    </row>
    <row r="44" spans="1:6" ht="15" customHeight="1">
      <c r="A44" s="2" t="s">
        <v>66</v>
      </c>
      <c r="B44" s="171">
        <f>B45</f>
        <v>2827</v>
      </c>
      <c r="C44" s="136">
        <f>C45</f>
        <v>2959</v>
      </c>
      <c r="D44" s="172">
        <f t="shared" si="0"/>
        <v>132</v>
      </c>
      <c r="E44" s="73">
        <f t="shared" si="1"/>
        <v>4.7</v>
      </c>
      <c r="F44" s="175"/>
    </row>
    <row r="45" spans="1:6" ht="15" customHeight="1">
      <c r="A45" s="2" t="s">
        <v>496</v>
      </c>
      <c r="B45" s="171">
        <f>SUM(B46:B47)</f>
        <v>2827</v>
      </c>
      <c r="C45" s="136">
        <f>C46+C47</f>
        <v>2959</v>
      </c>
      <c r="D45" s="172">
        <f t="shared" si="0"/>
        <v>132</v>
      </c>
      <c r="E45" s="73">
        <f t="shared" si="1"/>
        <v>4.7</v>
      </c>
      <c r="F45" s="175"/>
    </row>
    <row r="46" spans="1:6" ht="15" customHeight="1">
      <c r="A46" s="2" t="s">
        <v>497</v>
      </c>
      <c r="B46" s="171">
        <v>1150</v>
      </c>
      <c r="C46" s="136">
        <v>1136</v>
      </c>
      <c r="D46" s="172">
        <f t="shared" si="0"/>
        <v>-14</v>
      </c>
      <c r="E46" s="73">
        <f t="shared" si="1"/>
        <v>-1.2</v>
      </c>
      <c r="F46" s="166"/>
    </row>
    <row r="47" spans="1:6" ht="15" customHeight="1">
      <c r="A47" s="2" t="s">
        <v>498</v>
      </c>
      <c r="B47" s="171">
        <v>1677</v>
      </c>
      <c r="C47" s="136">
        <v>1823</v>
      </c>
      <c r="D47" s="172">
        <f t="shared" si="0"/>
        <v>146</v>
      </c>
      <c r="E47" s="73">
        <f t="shared" si="1"/>
        <v>8.6999999999999993</v>
      </c>
      <c r="F47" s="166"/>
    </row>
    <row r="48" spans="1:6" ht="15" customHeight="1">
      <c r="A48" s="2" t="s">
        <v>67</v>
      </c>
      <c r="B48" s="171">
        <f>B49</f>
        <v>26</v>
      </c>
      <c r="C48" s="136">
        <f>C49</f>
        <v>25</v>
      </c>
      <c r="D48" s="172">
        <f t="shared" si="0"/>
        <v>-1</v>
      </c>
      <c r="E48" s="73">
        <f t="shared" si="1"/>
        <v>-3.8</v>
      </c>
      <c r="F48" s="176"/>
    </row>
    <row r="49" spans="1:6" ht="15" customHeight="1">
      <c r="A49" s="2" t="s">
        <v>499</v>
      </c>
      <c r="B49" s="171">
        <f>SUM(B50:B52)</f>
        <v>26</v>
      </c>
      <c r="C49" s="136">
        <f>SUM(C50:C52)</f>
        <v>25</v>
      </c>
      <c r="D49" s="172">
        <f t="shared" si="0"/>
        <v>-1</v>
      </c>
      <c r="E49" s="73">
        <f t="shared" si="1"/>
        <v>-3.8</v>
      </c>
      <c r="F49" s="176"/>
    </row>
    <row r="50" spans="1:6" ht="15" customHeight="1">
      <c r="A50" s="2" t="s">
        <v>500</v>
      </c>
      <c r="B50" s="171">
        <v>22</v>
      </c>
      <c r="C50" s="136"/>
      <c r="D50" s="172">
        <f t="shared" si="0"/>
        <v>-22</v>
      </c>
      <c r="E50" s="73">
        <f t="shared" si="1"/>
        <v>-100</v>
      </c>
      <c r="F50" s="176"/>
    </row>
    <row r="51" spans="1:6" ht="15" customHeight="1">
      <c r="A51" s="2" t="s">
        <v>501</v>
      </c>
      <c r="B51" s="171">
        <v>4</v>
      </c>
      <c r="C51" s="136">
        <v>4</v>
      </c>
      <c r="D51" s="172">
        <f t="shared" si="0"/>
        <v>0</v>
      </c>
      <c r="E51" s="73">
        <f t="shared" si="1"/>
        <v>0</v>
      </c>
      <c r="F51" s="176"/>
    </row>
    <row r="52" spans="1:6">
      <c r="A52" s="2" t="s">
        <v>502</v>
      </c>
      <c r="B52" s="177"/>
      <c r="C52" s="136">
        <v>21</v>
      </c>
      <c r="D52" s="172">
        <f t="shared" si="0"/>
        <v>21</v>
      </c>
      <c r="E52" s="73"/>
    </row>
  </sheetData>
  <mergeCells count="6">
    <mergeCell ref="A1:E1"/>
    <mergeCell ref="D2:E2"/>
    <mergeCell ref="D3:E3"/>
    <mergeCell ref="A3:A4"/>
    <mergeCell ref="B3:B4"/>
    <mergeCell ref="C3:C4"/>
  </mergeCells>
  <phoneticPr fontId="92" type="noConversion"/>
  <pageMargins left="1.1023622047244099" right="0.70866141732283505" top="0.74803149606299202" bottom="0.74803149606299202" header="0.31496062992126" footer="0.31496062992126"/>
  <pageSetup paperSize="9" firstPageNumber="14" orientation="landscape" useFirstPageNumber="1"/>
  <headerFooter alignWithMargins="0"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50"/>
  </sheetPr>
  <dimension ref="A1:F12"/>
  <sheetViews>
    <sheetView topLeftCell="B1" workbookViewId="0">
      <selection activeCell="C9" sqref="C9"/>
    </sheetView>
  </sheetViews>
  <sheetFormatPr defaultColWidth="9" defaultRowHeight="14.25"/>
  <cols>
    <col min="1" max="1" width="29.875" customWidth="1"/>
    <col min="2" max="2" width="15" customWidth="1"/>
    <col min="3" max="3" width="30.5" customWidth="1"/>
    <col min="4" max="4" width="17.625" customWidth="1"/>
  </cols>
  <sheetData>
    <row r="1" spans="1:6" ht="25.5">
      <c r="A1" s="277" t="s">
        <v>516</v>
      </c>
      <c r="B1" s="277"/>
      <c r="C1" s="277"/>
      <c r="D1" s="277"/>
      <c r="E1" s="153"/>
      <c r="F1" s="153"/>
    </row>
    <row r="2" spans="1:6" ht="25.5">
      <c r="A2" s="154"/>
      <c r="B2" s="155"/>
      <c r="C2" s="155"/>
      <c r="D2" s="156" t="s">
        <v>3</v>
      </c>
      <c r="E2" s="153"/>
      <c r="F2" s="153"/>
    </row>
    <row r="3" spans="1:6" ht="25.5" customHeight="1">
      <c r="A3" s="157" t="s">
        <v>4</v>
      </c>
      <c r="B3" s="158" t="s">
        <v>424</v>
      </c>
      <c r="C3" s="157" t="s">
        <v>4</v>
      </c>
      <c r="D3" s="158" t="s">
        <v>424</v>
      </c>
      <c r="E3" s="159"/>
      <c r="F3" s="159"/>
    </row>
    <row r="4" spans="1:6" ht="25.5" customHeight="1">
      <c r="A4" s="160" t="s">
        <v>504</v>
      </c>
      <c r="B4" s="136">
        <v>17600</v>
      </c>
      <c r="C4" s="160" t="s">
        <v>505</v>
      </c>
      <c r="D4" s="161">
        <v>25517</v>
      </c>
      <c r="E4" s="159"/>
      <c r="F4" s="159"/>
    </row>
    <row r="5" spans="1:6" ht="25.5" customHeight="1">
      <c r="A5" s="162" t="s">
        <v>506</v>
      </c>
      <c r="B5" s="136">
        <v>59858</v>
      </c>
      <c r="C5" s="160" t="s">
        <v>507</v>
      </c>
      <c r="D5" s="136">
        <v>932</v>
      </c>
      <c r="E5" s="159"/>
      <c r="F5" s="159"/>
    </row>
    <row r="6" spans="1:6" ht="25.5" customHeight="1">
      <c r="A6" s="162" t="s">
        <v>508</v>
      </c>
      <c r="B6" s="136">
        <v>3352</v>
      </c>
      <c r="C6" s="162" t="s">
        <v>509</v>
      </c>
      <c r="D6" s="136">
        <v>1867</v>
      </c>
      <c r="E6" s="159"/>
      <c r="F6" s="159"/>
    </row>
    <row r="7" spans="1:6" ht="25.5" customHeight="1">
      <c r="A7" s="162" t="s">
        <v>437</v>
      </c>
      <c r="B7" s="136">
        <v>2630</v>
      </c>
      <c r="C7" s="162" t="s">
        <v>517</v>
      </c>
      <c r="D7" s="136">
        <v>182</v>
      </c>
      <c r="E7" s="159"/>
      <c r="F7" s="159"/>
    </row>
    <row r="8" spans="1:6" ht="25.5" customHeight="1">
      <c r="A8" s="162" t="s">
        <v>511</v>
      </c>
      <c r="B8" s="136">
        <v>29133</v>
      </c>
      <c r="C8" s="163" t="s">
        <v>512</v>
      </c>
      <c r="D8" s="161">
        <v>24133</v>
      </c>
      <c r="E8" s="159"/>
      <c r="F8" s="159"/>
    </row>
    <row r="9" spans="1:6" ht="25.5" customHeight="1">
      <c r="A9" s="162"/>
      <c r="B9" s="163"/>
      <c r="C9" s="163" t="s">
        <v>518</v>
      </c>
      <c r="D9" s="163">
        <v>59942</v>
      </c>
      <c r="E9" s="159"/>
      <c r="F9" s="159"/>
    </row>
    <row r="10" spans="1:6" ht="25.5" customHeight="1">
      <c r="A10" s="162"/>
      <c r="B10" s="163"/>
      <c r="C10" s="163"/>
      <c r="D10" s="163"/>
      <c r="E10" s="159"/>
      <c r="F10" s="159"/>
    </row>
    <row r="11" spans="1:6" ht="25.5" customHeight="1">
      <c r="A11" s="162"/>
      <c r="B11" s="163"/>
      <c r="C11" s="163"/>
      <c r="D11" s="163"/>
      <c r="E11" s="159"/>
      <c r="F11" s="159"/>
    </row>
    <row r="12" spans="1:6" ht="25.5" customHeight="1">
      <c r="A12" s="164" t="s">
        <v>448</v>
      </c>
      <c r="B12" s="165">
        <f>SUM(B4:B8)</f>
        <v>112573</v>
      </c>
      <c r="C12" s="164" t="s">
        <v>449</v>
      </c>
      <c r="D12" s="165">
        <f>SUM(D4:D9)</f>
        <v>112573</v>
      </c>
      <c r="E12" s="159"/>
      <c r="F12" s="159"/>
    </row>
  </sheetData>
  <mergeCells count="1">
    <mergeCell ref="A1:D1"/>
  </mergeCells>
  <phoneticPr fontId="92" type="noConversion"/>
  <pageMargins left="1.1023622047244099" right="0.70866141732283505" top="0.74803149606299202" bottom="0.74803149606299202" header="0.31496062992126" footer="0.31496062992126"/>
  <pageSetup paperSize="9" firstPageNumber="16" orientation="landscape" useFirstPageNumber="1"/>
  <headerFooter alignWithMargins="0"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50"/>
  </sheetPr>
  <dimension ref="A1:F23"/>
  <sheetViews>
    <sheetView tabSelected="1" topLeftCell="A2" workbookViewId="0">
      <selection activeCell="I11" sqref="I11"/>
    </sheetView>
  </sheetViews>
  <sheetFormatPr defaultColWidth="9" defaultRowHeight="14.25"/>
  <cols>
    <col min="1" max="1" width="35.625" style="8" customWidth="1"/>
    <col min="2" max="2" width="17.625" style="8" customWidth="1"/>
    <col min="3" max="3" width="16.125" style="9" customWidth="1"/>
    <col min="4" max="4" width="16.375" style="8" customWidth="1"/>
    <col min="5" max="5" width="15" style="8" customWidth="1"/>
    <col min="6" max="16384" width="9" style="8"/>
  </cols>
  <sheetData>
    <row r="1" spans="1:6" ht="23.25" hidden="1" customHeight="1">
      <c r="A1" s="148" t="s">
        <v>455</v>
      </c>
    </row>
    <row r="2" spans="1:6" ht="40.5" customHeight="1">
      <c r="A2" s="278" t="s">
        <v>519</v>
      </c>
      <c r="B2" s="278"/>
      <c r="C2" s="278"/>
      <c r="D2" s="278"/>
      <c r="E2" s="278"/>
    </row>
    <row r="3" spans="1:6" ht="20.100000000000001" customHeight="1">
      <c r="B3" s="11"/>
      <c r="C3" s="10"/>
      <c r="D3" s="11"/>
      <c r="E3" s="12" t="s">
        <v>3</v>
      </c>
    </row>
    <row r="4" spans="1:6" s="6" customFormat="1" ht="20.25" customHeight="1">
      <c r="A4" s="281" t="s">
        <v>4</v>
      </c>
      <c r="B4" s="283" t="s">
        <v>5</v>
      </c>
      <c r="C4" s="273" t="s">
        <v>6</v>
      </c>
      <c r="D4" s="279" t="s">
        <v>7</v>
      </c>
      <c r="E4" s="280"/>
      <c r="F4" s="146"/>
    </row>
    <row r="5" spans="1:6" s="6" customFormat="1" ht="20.25" customHeight="1">
      <c r="A5" s="282"/>
      <c r="B5" s="284"/>
      <c r="C5" s="274"/>
      <c r="D5" s="14" t="s">
        <v>8</v>
      </c>
      <c r="E5" s="14" t="s">
        <v>9</v>
      </c>
      <c r="F5" s="146"/>
    </row>
    <row r="6" spans="1:6" s="7" customFormat="1" ht="16.5" customHeight="1">
      <c r="A6" s="15" t="s">
        <v>520</v>
      </c>
      <c r="B6" s="3">
        <f>B7+B10</f>
        <v>69136</v>
      </c>
      <c r="C6" s="3">
        <f>C7+C10</f>
        <v>77697</v>
      </c>
      <c r="D6" s="3">
        <f t="shared" ref="D6" si="0">D7+D10</f>
        <v>8561</v>
      </c>
      <c r="E6" s="149">
        <f t="shared" ref="E6:E12" si="1">D6/B6*100</f>
        <v>12.4</v>
      </c>
    </row>
    <row r="7" spans="1:6" s="7" customFormat="1" ht="16.5" customHeight="1">
      <c r="A7" s="17" t="s">
        <v>521</v>
      </c>
      <c r="B7" s="3">
        <v>50875</v>
      </c>
      <c r="C7" s="3">
        <v>55381</v>
      </c>
      <c r="D7" s="3">
        <f t="shared" ref="D7:D12" si="2">C7-B7</f>
        <v>4506</v>
      </c>
      <c r="E7" s="149">
        <f t="shared" si="1"/>
        <v>8.9</v>
      </c>
    </row>
    <row r="8" spans="1:6" s="7" customFormat="1" ht="16.5" customHeight="1">
      <c r="A8" s="17" t="s">
        <v>522</v>
      </c>
      <c r="B8" s="3">
        <v>22646</v>
      </c>
      <c r="C8" s="3">
        <v>22895</v>
      </c>
      <c r="D8" s="3">
        <f t="shared" si="2"/>
        <v>249</v>
      </c>
      <c r="E8" s="149">
        <f t="shared" si="1"/>
        <v>1.1000000000000001</v>
      </c>
    </row>
    <row r="9" spans="1:6" s="7" customFormat="1" ht="16.5" customHeight="1">
      <c r="A9" s="17" t="s">
        <v>523</v>
      </c>
      <c r="B9" s="3">
        <v>27533</v>
      </c>
      <c r="C9" s="3">
        <v>31843</v>
      </c>
      <c r="D9" s="3">
        <f t="shared" si="2"/>
        <v>4310</v>
      </c>
      <c r="E9" s="149">
        <f t="shared" si="1"/>
        <v>15.7</v>
      </c>
    </row>
    <row r="10" spans="1:6" s="7" customFormat="1" ht="16.5" customHeight="1">
      <c r="A10" s="17" t="s">
        <v>524</v>
      </c>
      <c r="B10" s="3">
        <v>18261</v>
      </c>
      <c r="C10" s="3">
        <v>22316</v>
      </c>
      <c r="D10" s="3">
        <f t="shared" si="2"/>
        <v>4055</v>
      </c>
      <c r="E10" s="149">
        <f t="shared" si="1"/>
        <v>22.2</v>
      </c>
    </row>
    <row r="11" spans="1:6" s="7" customFormat="1" ht="16.5" customHeight="1">
      <c r="A11" s="17" t="s">
        <v>522</v>
      </c>
      <c r="B11" s="3">
        <v>2735</v>
      </c>
      <c r="C11" s="3">
        <v>3149</v>
      </c>
      <c r="D11" s="3">
        <f t="shared" si="2"/>
        <v>414</v>
      </c>
      <c r="E11" s="149">
        <f t="shared" si="1"/>
        <v>15.1</v>
      </c>
    </row>
    <row r="12" spans="1:6" s="7" customFormat="1" ht="16.5" customHeight="1">
      <c r="A12" s="17" t="s">
        <v>525</v>
      </c>
      <c r="B12" s="3">
        <v>15096</v>
      </c>
      <c r="C12" s="3">
        <v>18594</v>
      </c>
      <c r="D12" s="3">
        <f t="shared" si="2"/>
        <v>3498</v>
      </c>
      <c r="E12" s="149">
        <f t="shared" si="1"/>
        <v>23.2</v>
      </c>
    </row>
    <row r="13" spans="1:6">
      <c r="A13" s="19"/>
      <c r="B13" s="150"/>
      <c r="C13" s="30"/>
      <c r="D13" s="151"/>
      <c r="E13" s="149"/>
    </row>
    <row r="14" spans="1:6">
      <c r="A14" s="22" t="s">
        <v>526</v>
      </c>
      <c r="B14" s="3">
        <v>36053</v>
      </c>
      <c r="C14" s="18">
        <v>37140</v>
      </c>
      <c r="D14" s="151">
        <f>C14-B14</f>
        <v>1087</v>
      </c>
      <c r="E14" s="149">
        <f>D14/B14*100</f>
        <v>3</v>
      </c>
    </row>
    <row r="15" spans="1:6">
      <c r="A15" s="22"/>
      <c r="B15" s="3"/>
      <c r="C15" s="18"/>
      <c r="D15" s="151"/>
      <c r="E15" s="149"/>
    </row>
    <row r="16" spans="1:6">
      <c r="A16" s="24" t="s">
        <v>448</v>
      </c>
      <c r="B16" s="3">
        <f>B14+B6</f>
        <v>105189</v>
      </c>
      <c r="C16" s="18">
        <f>C14+C6</f>
        <v>114837</v>
      </c>
      <c r="D16" s="151">
        <f>C16-B16</f>
        <v>9648</v>
      </c>
      <c r="E16" s="149">
        <f>D16/B16*100</f>
        <v>9.1999999999999993</v>
      </c>
    </row>
    <row r="23" spans="3:3">
      <c r="C23" s="152"/>
    </row>
  </sheetData>
  <mergeCells count="5">
    <mergeCell ref="A2:E2"/>
    <mergeCell ref="D4:E4"/>
    <mergeCell ref="A4:A5"/>
    <mergeCell ref="B4:B5"/>
    <mergeCell ref="C4:C5"/>
  </mergeCells>
  <phoneticPr fontId="92" type="noConversion"/>
  <pageMargins left="1.49606299212598" right="0.74803149606299202" top="0.39370078740157499" bottom="0.31496062992126" header="0.43307086614173201" footer="0.35433070866141703"/>
  <pageSetup paperSize="9" scale="90" firstPageNumber="17" orientation="landscape" useFirstPageNumber="1" horizontalDpi="180" verticalDpi="180"/>
  <headerFooter alignWithMargins="0"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F15"/>
  <sheetViews>
    <sheetView showZeros="0" workbookViewId="0">
      <selection activeCell="B18" sqref="B18"/>
    </sheetView>
  </sheetViews>
  <sheetFormatPr defaultColWidth="9" defaultRowHeight="14.25"/>
  <cols>
    <col min="1" max="1" width="41.875" style="8" customWidth="1"/>
    <col min="2" max="2" width="14.875" style="8" customWidth="1"/>
    <col min="3" max="3" width="14.75" style="8" customWidth="1"/>
    <col min="4" max="4" width="15" style="8" customWidth="1"/>
    <col min="5" max="5" width="16.25" style="8" customWidth="1"/>
    <col min="6" max="16384" width="9" style="8"/>
  </cols>
  <sheetData>
    <row r="1" spans="1:6" ht="28.5" customHeight="1">
      <c r="A1" s="278" t="s">
        <v>527</v>
      </c>
      <c r="B1" s="285"/>
      <c r="C1" s="285"/>
      <c r="D1" s="285"/>
      <c r="E1" s="285"/>
    </row>
    <row r="2" spans="1:6" ht="20.100000000000001" customHeight="1">
      <c r="B2" s="11"/>
      <c r="C2" s="11"/>
      <c r="D2" s="11"/>
      <c r="E2" s="12" t="s">
        <v>3</v>
      </c>
    </row>
    <row r="3" spans="1:6" s="6" customFormat="1" ht="20.100000000000001" customHeight="1">
      <c r="A3" s="281" t="s">
        <v>4</v>
      </c>
      <c r="B3" s="270" t="s">
        <v>5</v>
      </c>
      <c r="C3" s="270" t="s">
        <v>6</v>
      </c>
      <c r="D3" s="270" t="s">
        <v>7</v>
      </c>
      <c r="E3" s="270"/>
      <c r="F3" s="146"/>
    </row>
    <row r="4" spans="1:6" s="6" customFormat="1" ht="20.100000000000001" customHeight="1">
      <c r="A4" s="282"/>
      <c r="B4" s="270"/>
      <c r="C4" s="270"/>
      <c r="D4" s="14" t="s">
        <v>8</v>
      </c>
      <c r="E4" s="14" t="s">
        <v>9</v>
      </c>
      <c r="F4" s="146"/>
    </row>
    <row r="5" spans="1:6" s="7" customFormat="1" ht="15" customHeight="1">
      <c r="A5" s="15" t="s">
        <v>528</v>
      </c>
      <c r="B5" s="3">
        <f>B6+B9</f>
        <v>68049</v>
      </c>
      <c r="C5" s="3">
        <f>C6+C9</f>
        <v>73834</v>
      </c>
      <c r="D5" s="3">
        <f t="shared" ref="D5" si="0">D6+D9</f>
        <v>5785</v>
      </c>
      <c r="E5" s="16">
        <f t="shared" ref="E5:E15" si="1">D5/B5*100</f>
        <v>8.5</v>
      </c>
    </row>
    <row r="6" spans="1:6" s="7" customFormat="1" ht="15" customHeight="1">
      <c r="A6" s="17" t="s">
        <v>529</v>
      </c>
      <c r="B6" s="3">
        <v>51533</v>
      </c>
      <c r="C6" s="3">
        <v>54189</v>
      </c>
      <c r="D6" s="3">
        <f t="shared" ref="D6:D15" si="2">C6-B6</f>
        <v>2656</v>
      </c>
      <c r="E6" s="16">
        <f t="shared" si="1"/>
        <v>5.2</v>
      </c>
    </row>
    <row r="7" spans="1:6" s="7" customFormat="1" ht="15" customHeight="1">
      <c r="A7" s="17" t="s">
        <v>530</v>
      </c>
      <c r="B7" s="3">
        <v>50475</v>
      </c>
      <c r="C7" s="3">
        <v>53372</v>
      </c>
      <c r="D7" s="3">
        <f t="shared" si="2"/>
        <v>2897</v>
      </c>
      <c r="E7" s="16">
        <f t="shared" si="1"/>
        <v>5.7</v>
      </c>
    </row>
    <row r="8" spans="1:6" s="7" customFormat="1" ht="15" customHeight="1">
      <c r="A8" s="17" t="s">
        <v>531</v>
      </c>
      <c r="B8" s="3">
        <v>1058</v>
      </c>
      <c r="C8" s="3">
        <v>817</v>
      </c>
      <c r="D8" s="3">
        <f t="shared" si="2"/>
        <v>-241</v>
      </c>
      <c r="E8" s="16">
        <f t="shared" si="1"/>
        <v>-22.8</v>
      </c>
    </row>
    <row r="9" spans="1:6" s="7" customFormat="1" ht="15" customHeight="1">
      <c r="A9" s="17" t="s">
        <v>532</v>
      </c>
      <c r="B9" s="3">
        <v>16516</v>
      </c>
      <c r="C9" s="3">
        <v>19645</v>
      </c>
      <c r="D9" s="3">
        <f t="shared" si="2"/>
        <v>3129</v>
      </c>
      <c r="E9" s="16">
        <f t="shared" si="1"/>
        <v>18.899999999999999</v>
      </c>
    </row>
    <row r="10" spans="1:6" s="7" customFormat="1" ht="15" customHeight="1">
      <c r="A10" s="17" t="s">
        <v>533</v>
      </c>
      <c r="B10" s="3">
        <v>16507</v>
      </c>
      <c r="C10" s="3">
        <v>19613</v>
      </c>
      <c r="D10" s="3">
        <f t="shared" si="2"/>
        <v>3106</v>
      </c>
      <c r="E10" s="16">
        <f t="shared" si="1"/>
        <v>18.8</v>
      </c>
    </row>
    <row r="11" spans="1:6" s="7" customFormat="1" ht="15" customHeight="1">
      <c r="A11" s="17" t="s">
        <v>534</v>
      </c>
      <c r="B11" s="3">
        <v>9</v>
      </c>
      <c r="C11" s="3">
        <v>32</v>
      </c>
      <c r="D11" s="3">
        <f t="shared" si="2"/>
        <v>23</v>
      </c>
      <c r="E11" s="16">
        <f t="shared" si="1"/>
        <v>255.6</v>
      </c>
    </row>
    <row r="12" spans="1:6">
      <c r="A12" s="19"/>
      <c r="B12" s="22"/>
      <c r="C12" s="22"/>
      <c r="D12" s="3">
        <f t="shared" si="2"/>
        <v>0</v>
      </c>
      <c r="E12" s="16"/>
    </row>
    <row r="13" spans="1:6">
      <c r="A13" s="22" t="s">
        <v>535</v>
      </c>
      <c r="B13" s="147">
        <v>37140</v>
      </c>
      <c r="C13" s="147">
        <v>41003</v>
      </c>
      <c r="D13" s="3">
        <f t="shared" si="2"/>
        <v>3863</v>
      </c>
      <c r="E13" s="16">
        <f t="shared" si="1"/>
        <v>10.4</v>
      </c>
    </row>
    <row r="14" spans="1:6">
      <c r="A14" s="22"/>
      <c r="B14" s="22"/>
      <c r="C14" s="22"/>
      <c r="D14" s="3">
        <f t="shared" si="2"/>
        <v>0</v>
      </c>
      <c r="E14" s="16"/>
    </row>
    <row r="15" spans="1:6">
      <c r="A15" s="24" t="s">
        <v>449</v>
      </c>
      <c r="B15" s="147">
        <f>B13+B5</f>
        <v>105189</v>
      </c>
      <c r="C15" s="147">
        <f>C13+C5</f>
        <v>114837</v>
      </c>
      <c r="D15" s="3">
        <f t="shared" si="2"/>
        <v>9648</v>
      </c>
      <c r="E15" s="16">
        <f t="shared" si="1"/>
        <v>9.1999999999999993</v>
      </c>
    </row>
  </sheetData>
  <mergeCells count="5">
    <mergeCell ref="A1:E1"/>
    <mergeCell ref="D3:E3"/>
    <mergeCell ref="A3:A4"/>
    <mergeCell ref="B3:B4"/>
    <mergeCell ref="C3:C4"/>
  </mergeCells>
  <phoneticPr fontId="92" type="noConversion"/>
  <pageMargins left="1.0629921259842501" right="0.74803149606299202" top="0.59055118110236204" bottom="0.66929133858267698" header="0.511811023622047" footer="0.39370078740157499"/>
  <pageSetup paperSize="9" firstPageNumber="18" orientation="landscape" useFirstPageNumber="1" horizontalDpi="180" verticalDpi="180"/>
  <headerFooter alignWithMargins="0"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50"/>
  </sheetPr>
  <dimension ref="A1:D24"/>
  <sheetViews>
    <sheetView workbookViewId="0">
      <selection activeCell="D20" sqref="D20"/>
    </sheetView>
  </sheetViews>
  <sheetFormatPr defaultColWidth="9" defaultRowHeight="14.25"/>
  <cols>
    <col min="1" max="1" width="39.125" customWidth="1"/>
    <col min="2" max="2" width="16" customWidth="1"/>
    <col min="3" max="3" width="41.875" customWidth="1"/>
    <col min="4" max="4" width="17.75" customWidth="1"/>
  </cols>
  <sheetData>
    <row r="1" spans="1:4" ht="30" customHeight="1">
      <c r="A1" s="286" t="s">
        <v>536</v>
      </c>
      <c r="B1" s="286"/>
      <c r="C1" s="286"/>
      <c r="D1" s="286"/>
    </row>
    <row r="2" spans="1:4">
      <c r="A2" s="287"/>
      <c r="B2" s="287"/>
      <c r="C2" s="287"/>
      <c r="D2" s="287"/>
    </row>
    <row r="3" spans="1:4">
      <c r="A3" s="243" t="s">
        <v>68</v>
      </c>
      <c r="B3" s="243"/>
      <c r="C3" s="243"/>
      <c r="D3" s="243"/>
    </row>
    <row r="4" spans="1:4" ht="18.75" customHeight="1">
      <c r="A4" s="1" t="s">
        <v>4</v>
      </c>
      <c r="B4" s="1" t="s">
        <v>424</v>
      </c>
      <c r="C4" s="1" t="s">
        <v>4</v>
      </c>
      <c r="D4" s="1" t="s">
        <v>424</v>
      </c>
    </row>
    <row r="5" spans="1:4" ht="18.75" customHeight="1">
      <c r="A5" s="2" t="s">
        <v>537</v>
      </c>
      <c r="B5" s="137"/>
      <c r="C5" s="2" t="s">
        <v>538</v>
      </c>
      <c r="D5" s="136">
        <v>100</v>
      </c>
    </row>
    <row r="6" spans="1:4" ht="18.75" customHeight="1">
      <c r="A6" s="2" t="s">
        <v>539</v>
      </c>
      <c r="B6" s="137"/>
      <c r="C6" s="2" t="s">
        <v>540</v>
      </c>
      <c r="D6" s="136"/>
    </row>
    <row r="7" spans="1:4" ht="18.75" customHeight="1">
      <c r="A7" s="2" t="s">
        <v>541</v>
      </c>
      <c r="B7" s="137"/>
      <c r="C7" s="2" t="s">
        <v>542</v>
      </c>
      <c r="D7" s="136"/>
    </row>
    <row r="8" spans="1:4" ht="18.75" customHeight="1">
      <c r="A8" s="2" t="s">
        <v>543</v>
      </c>
      <c r="B8" s="137"/>
      <c r="C8" s="2" t="s">
        <v>544</v>
      </c>
      <c r="D8" s="136"/>
    </row>
    <row r="9" spans="1:4" ht="18.75" customHeight="1">
      <c r="A9" s="2" t="s">
        <v>545</v>
      </c>
      <c r="B9" s="137"/>
      <c r="C9" s="2" t="s">
        <v>546</v>
      </c>
      <c r="D9" s="136"/>
    </row>
    <row r="10" spans="1:4" ht="18.75" customHeight="1">
      <c r="A10" s="2" t="s">
        <v>547</v>
      </c>
      <c r="B10" s="137"/>
      <c r="C10" s="2" t="s">
        <v>548</v>
      </c>
      <c r="D10" s="136">
        <f>SUM(D5:D9)</f>
        <v>100</v>
      </c>
    </row>
    <row r="11" spans="1:4" ht="18.75" customHeight="1">
      <c r="A11" s="2" t="s">
        <v>549</v>
      </c>
      <c r="B11" s="136">
        <v>45</v>
      </c>
      <c r="C11" s="2"/>
      <c r="D11" s="136"/>
    </row>
    <row r="12" spans="1:4" ht="18.75" customHeight="1">
      <c r="A12" s="2" t="s">
        <v>550</v>
      </c>
      <c r="B12" s="136">
        <v>69</v>
      </c>
      <c r="C12" s="2"/>
      <c r="D12" s="136"/>
    </row>
    <row r="13" spans="1:4" ht="18.75" customHeight="1">
      <c r="A13" s="2" t="s">
        <v>551</v>
      </c>
      <c r="B13" s="136"/>
      <c r="C13" s="2"/>
      <c r="D13" s="136"/>
    </row>
    <row r="14" spans="1:4" ht="18.75" customHeight="1">
      <c r="A14" s="2"/>
      <c r="B14" s="136"/>
      <c r="C14" s="2" t="s">
        <v>552</v>
      </c>
      <c r="D14" s="136"/>
    </row>
    <row r="15" spans="1:4" ht="18.75" customHeight="1">
      <c r="A15" s="5"/>
      <c r="B15" s="136"/>
      <c r="C15" s="2" t="s">
        <v>445</v>
      </c>
      <c r="D15" s="136">
        <v>14</v>
      </c>
    </row>
    <row r="16" spans="1:4" ht="18.75" customHeight="1">
      <c r="A16" s="5"/>
      <c r="B16" s="136"/>
      <c r="C16" s="5"/>
      <c r="D16" s="136"/>
    </row>
    <row r="17" spans="1:4" ht="18.75" customHeight="1">
      <c r="A17" s="5"/>
      <c r="B17" s="136"/>
      <c r="C17" s="5"/>
      <c r="D17" s="136"/>
    </row>
    <row r="18" spans="1:4" ht="18.75" customHeight="1">
      <c r="A18" s="2"/>
      <c r="B18" s="136"/>
      <c r="C18" s="5"/>
      <c r="D18" s="136"/>
    </row>
    <row r="19" spans="1:4" ht="18.75" customHeight="1">
      <c r="A19" s="5"/>
      <c r="B19" s="136"/>
      <c r="C19" s="5"/>
      <c r="D19" s="136"/>
    </row>
    <row r="20" spans="1:4" ht="18.75" customHeight="1">
      <c r="A20" s="5"/>
      <c r="B20" s="136"/>
      <c r="C20" s="5"/>
      <c r="D20" s="136"/>
    </row>
    <row r="21" spans="1:4" ht="18.75" customHeight="1">
      <c r="A21" s="5"/>
      <c r="B21" s="136"/>
      <c r="C21" s="5"/>
      <c r="D21" s="136"/>
    </row>
    <row r="22" spans="1:4" ht="18.75" customHeight="1">
      <c r="A22" s="5"/>
      <c r="B22" s="136"/>
      <c r="C22" s="5"/>
      <c r="D22" s="136"/>
    </row>
    <row r="23" spans="1:4" ht="18.75" customHeight="1">
      <c r="A23" s="5" t="s">
        <v>553</v>
      </c>
      <c r="B23" s="136">
        <f>B10+B11+B12</f>
        <v>114</v>
      </c>
      <c r="C23" s="145" t="s">
        <v>554</v>
      </c>
      <c r="D23" s="136">
        <v>114</v>
      </c>
    </row>
    <row r="24" spans="1:4" ht="18.75" customHeight="1"/>
  </sheetData>
  <mergeCells count="3">
    <mergeCell ref="A1:D1"/>
    <mergeCell ref="A2:D2"/>
    <mergeCell ref="A3:D3"/>
  </mergeCells>
  <phoneticPr fontId="92" type="noConversion"/>
  <pageMargins left="0.70866141732283505" right="0.70866141732283505" top="0.74803149606299202" bottom="0.74803149606299202" header="0.31496062992126" footer="0.31496062992126"/>
  <pageSetup paperSize="9" firstPageNumber="19" orientation="landscape" useFirstPageNumber="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L10"/>
  <sheetViews>
    <sheetView workbookViewId="0">
      <selection activeCell="A8" sqref="A8:L8"/>
    </sheetView>
  </sheetViews>
  <sheetFormatPr defaultColWidth="9" defaultRowHeight="14.25"/>
  <sheetData>
    <row r="1" spans="1:12" ht="20.25">
      <c r="A1" s="139" t="s">
        <v>0</v>
      </c>
      <c r="B1" s="140"/>
      <c r="C1" s="140"/>
      <c r="D1" s="140"/>
      <c r="E1" s="140"/>
      <c r="F1" s="140"/>
      <c r="G1" s="140"/>
      <c r="H1" s="140"/>
      <c r="I1" s="140"/>
      <c r="J1" s="140"/>
      <c r="K1" s="143"/>
      <c r="L1" s="143"/>
    </row>
    <row r="2" spans="1:12" ht="20.25">
      <c r="A2" s="141"/>
      <c r="B2" s="140"/>
      <c r="C2" s="140"/>
      <c r="D2" s="140"/>
      <c r="E2" s="140"/>
      <c r="F2" s="140"/>
      <c r="G2" s="140"/>
      <c r="H2" s="140"/>
      <c r="I2" s="140"/>
      <c r="J2" s="140"/>
      <c r="K2" s="143"/>
      <c r="L2" s="143"/>
    </row>
    <row r="3" spans="1:12" ht="33.75">
      <c r="A3" s="237" t="s">
        <v>978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</row>
    <row r="4" spans="1:12" ht="15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3"/>
      <c r="L4" s="143"/>
    </row>
    <row r="5" spans="1:12" ht="15">
      <c r="A5" s="140"/>
      <c r="B5" s="140"/>
      <c r="C5" s="140"/>
      <c r="D5" s="140"/>
      <c r="E5" s="140"/>
      <c r="F5" s="140"/>
      <c r="G5" s="140"/>
      <c r="H5" s="140"/>
      <c r="I5" s="140"/>
      <c r="J5" s="140"/>
      <c r="K5" s="143"/>
      <c r="L5" s="143"/>
    </row>
    <row r="6" spans="1:12" ht="15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143"/>
      <c r="L6" s="143"/>
    </row>
    <row r="7" spans="1:12" ht="25.5">
      <c r="A7" s="238" t="s">
        <v>1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ht="25.5">
      <c r="A8" s="239" t="s">
        <v>979</v>
      </c>
      <c r="B8" s="239"/>
      <c r="C8" s="239"/>
      <c r="D8" s="239"/>
      <c r="E8" s="239"/>
      <c r="F8" s="239"/>
      <c r="G8" s="239"/>
      <c r="H8" s="239"/>
      <c r="I8" s="239"/>
      <c r="J8" s="239"/>
      <c r="K8" s="239"/>
      <c r="L8" s="239"/>
    </row>
    <row r="9" spans="1:12" ht="25.5">
      <c r="A9" s="140"/>
      <c r="B9" s="140"/>
      <c r="C9" s="140"/>
      <c r="D9" s="140"/>
      <c r="E9" s="140"/>
      <c r="F9" s="142"/>
      <c r="G9" s="142"/>
      <c r="H9" s="140"/>
      <c r="I9" s="140"/>
      <c r="J9" s="140"/>
      <c r="K9" s="143"/>
      <c r="L9" s="143"/>
    </row>
    <row r="10" spans="1:12" ht="25.5">
      <c r="A10" s="140"/>
      <c r="B10" s="140"/>
      <c r="C10" s="140"/>
      <c r="D10" s="140"/>
      <c r="E10" s="140"/>
      <c r="F10" s="142"/>
      <c r="G10" s="142"/>
      <c r="H10" s="140"/>
      <c r="I10" s="140"/>
      <c r="J10" s="140"/>
      <c r="K10" s="143"/>
      <c r="L10" s="143"/>
    </row>
  </sheetData>
  <mergeCells count="3">
    <mergeCell ref="A3:L3"/>
    <mergeCell ref="A7:L7"/>
    <mergeCell ref="A8:L8"/>
  </mergeCells>
  <phoneticPr fontId="92" type="noConversion"/>
  <printOptions horizontalCentered="1"/>
  <pageMargins left="0.98" right="0.98" top="1.42" bottom="1.42" header="0.51" footer="0.98"/>
  <pageSetup paperSize="9" firstPageNumber="15" orientation="landscape" useFirstPageNumber="1" horizontalDpi="180" verticalDpi="18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50"/>
  </sheetPr>
  <dimension ref="A1:D36"/>
  <sheetViews>
    <sheetView workbookViewId="0">
      <selection activeCell="H9" sqref="H9"/>
    </sheetView>
  </sheetViews>
  <sheetFormatPr defaultColWidth="9" defaultRowHeight="14.25"/>
  <cols>
    <col min="1" max="1" width="43" customWidth="1"/>
    <col min="2" max="2" width="17.625" customWidth="1"/>
    <col min="3" max="3" width="43.625" customWidth="1"/>
    <col min="4" max="4" width="15.625" customWidth="1"/>
  </cols>
  <sheetData>
    <row r="1" spans="1:4" ht="29.25" customHeight="1">
      <c r="A1" s="250" t="s">
        <v>555</v>
      </c>
      <c r="B1" s="250"/>
      <c r="C1" s="250"/>
      <c r="D1" s="250"/>
    </row>
    <row r="2" spans="1:4" ht="9" customHeight="1">
      <c r="A2" s="288" t="s">
        <v>68</v>
      </c>
      <c r="B2" s="288"/>
      <c r="C2" s="288"/>
      <c r="D2" s="288"/>
    </row>
    <row r="3" spans="1:4" ht="16.5" customHeight="1">
      <c r="A3" s="1" t="s">
        <v>4</v>
      </c>
      <c r="B3" s="1" t="s">
        <v>424</v>
      </c>
      <c r="C3" s="1" t="s">
        <v>4</v>
      </c>
      <c r="D3" s="1" t="s">
        <v>424</v>
      </c>
    </row>
    <row r="4" spans="1:4" ht="16.5" customHeight="1">
      <c r="A4" s="144" t="s">
        <v>537</v>
      </c>
      <c r="B4" s="144"/>
      <c r="C4" s="144" t="s">
        <v>538</v>
      </c>
      <c r="D4" s="136">
        <f>D9</f>
        <v>100</v>
      </c>
    </row>
    <row r="5" spans="1:4" ht="16.5" customHeight="1">
      <c r="A5" s="144" t="s">
        <v>556</v>
      </c>
      <c r="B5" s="144"/>
      <c r="C5" s="144" t="s">
        <v>557</v>
      </c>
      <c r="D5" s="136"/>
    </row>
    <row r="6" spans="1:4" ht="16.5" customHeight="1">
      <c r="A6" s="144" t="s">
        <v>558</v>
      </c>
      <c r="B6" s="144"/>
      <c r="C6" s="144" t="s">
        <v>559</v>
      </c>
      <c r="D6" s="136"/>
    </row>
    <row r="7" spans="1:4" ht="16.5" customHeight="1">
      <c r="A7" s="144" t="s">
        <v>560</v>
      </c>
      <c r="B7" s="144"/>
      <c r="C7" s="144" t="s">
        <v>561</v>
      </c>
      <c r="D7" s="136"/>
    </row>
    <row r="8" spans="1:4" ht="16.5" customHeight="1">
      <c r="A8" s="144" t="s">
        <v>562</v>
      </c>
      <c r="B8" s="144"/>
      <c r="C8" s="144" t="s">
        <v>563</v>
      </c>
      <c r="D8" s="136"/>
    </row>
    <row r="9" spans="1:4" ht="16.5" customHeight="1">
      <c r="A9" s="144" t="s">
        <v>564</v>
      </c>
      <c r="B9" s="144"/>
      <c r="C9" s="144" t="s">
        <v>565</v>
      </c>
      <c r="D9" s="136">
        <v>100</v>
      </c>
    </row>
    <row r="10" spans="1:4" ht="16.5" customHeight="1">
      <c r="A10" s="144" t="s">
        <v>566</v>
      </c>
      <c r="B10" s="144"/>
      <c r="C10" s="144" t="s">
        <v>567</v>
      </c>
      <c r="D10" s="136"/>
    </row>
    <row r="11" spans="1:4" ht="16.5" customHeight="1">
      <c r="A11" s="144" t="s">
        <v>568</v>
      </c>
      <c r="B11" s="144"/>
      <c r="C11" s="144" t="s">
        <v>569</v>
      </c>
      <c r="D11" s="136"/>
    </row>
    <row r="12" spans="1:4" ht="16.5" customHeight="1">
      <c r="A12" s="144" t="s">
        <v>570</v>
      </c>
      <c r="B12" s="144"/>
      <c r="C12" s="144" t="s">
        <v>571</v>
      </c>
      <c r="D12" s="136"/>
    </row>
    <row r="13" spans="1:4" ht="16.5" customHeight="1">
      <c r="A13" s="144" t="s">
        <v>572</v>
      </c>
      <c r="B13" s="144"/>
      <c r="C13" s="144" t="s">
        <v>540</v>
      </c>
      <c r="D13" s="136">
        <f>SUM(D14:D18)</f>
        <v>0</v>
      </c>
    </row>
    <row r="14" spans="1:4" ht="16.5" customHeight="1">
      <c r="A14" s="144" t="s">
        <v>573</v>
      </c>
      <c r="B14" s="144"/>
      <c r="C14" s="144" t="s">
        <v>574</v>
      </c>
      <c r="D14" s="136"/>
    </row>
    <row r="15" spans="1:4" ht="16.5" customHeight="1">
      <c r="A15" s="144" t="s">
        <v>575</v>
      </c>
      <c r="B15" s="144"/>
      <c r="C15" s="144" t="s">
        <v>576</v>
      </c>
      <c r="D15" s="136"/>
    </row>
    <row r="16" spans="1:4" ht="16.5" customHeight="1">
      <c r="A16" s="144" t="s">
        <v>577</v>
      </c>
      <c r="B16" s="144"/>
      <c r="C16" s="144" t="s">
        <v>578</v>
      </c>
      <c r="D16" s="136"/>
    </row>
    <row r="17" spans="1:4" ht="16.5" customHeight="1">
      <c r="A17" s="144" t="s">
        <v>579</v>
      </c>
      <c r="B17" s="144"/>
      <c r="C17" s="144" t="s">
        <v>580</v>
      </c>
      <c r="D17" s="136"/>
    </row>
    <row r="18" spans="1:4" ht="16.5" customHeight="1">
      <c r="A18" s="144" t="s">
        <v>581</v>
      </c>
      <c r="B18" s="144"/>
      <c r="C18" s="144" t="s">
        <v>582</v>
      </c>
      <c r="D18" s="136"/>
    </row>
    <row r="19" spans="1:4" ht="16.5" customHeight="1">
      <c r="A19" s="144" t="s">
        <v>583</v>
      </c>
      <c r="B19" s="144"/>
      <c r="C19" s="144" t="s">
        <v>584</v>
      </c>
      <c r="D19" s="136"/>
    </row>
    <row r="20" spans="1:4" ht="16.5" customHeight="1">
      <c r="A20" s="144" t="s">
        <v>585</v>
      </c>
      <c r="B20" s="144"/>
      <c r="C20" s="144" t="s">
        <v>586</v>
      </c>
      <c r="D20" s="136"/>
    </row>
    <row r="21" spans="1:4" ht="16.5" customHeight="1">
      <c r="A21" s="144" t="s">
        <v>539</v>
      </c>
      <c r="B21" s="144"/>
      <c r="C21" s="144" t="s">
        <v>544</v>
      </c>
      <c r="D21" s="136"/>
    </row>
    <row r="22" spans="1:4" ht="16.5" customHeight="1">
      <c r="A22" s="144" t="s">
        <v>587</v>
      </c>
      <c r="B22" s="144"/>
      <c r="C22" s="144" t="s">
        <v>588</v>
      </c>
      <c r="D22" s="136"/>
    </row>
    <row r="23" spans="1:4" ht="16.5" customHeight="1">
      <c r="A23" s="144" t="s">
        <v>589</v>
      </c>
      <c r="B23" s="144"/>
      <c r="C23" s="144" t="s">
        <v>590</v>
      </c>
      <c r="D23" s="136"/>
    </row>
    <row r="24" spans="1:4" ht="16.5" customHeight="1">
      <c r="A24" s="144" t="s">
        <v>591</v>
      </c>
      <c r="B24" s="144"/>
      <c r="C24" s="144" t="s">
        <v>592</v>
      </c>
      <c r="D24" s="136"/>
    </row>
    <row r="25" spans="1:4" ht="16.5" customHeight="1">
      <c r="A25" s="144" t="s">
        <v>593</v>
      </c>
      <c r="B25" s="144"/>
      <c r="C25" s="144" t="s">
        <v>594</v>
      </c>
      <c r="D25" s="136"/>
    </row>
    <row r="26" spans="1:4" ht="16.5" customHeight="1">
      <c r="A26" s="144" t="s">
        <v>541</v>
      </c>
      <c r="B26" s="144"/>
      <c r="C26" s="144" t="s">
        <v>595</v>
      </c>
      <c r="D26" s="136"/>
    </row>
    <row r="27" spans="1:4" ht="16.5" customHeight="1">
      <c r="A27" s="144" t="s">
        <v>596</v>
      </c>
      <c r="B27" s="144"/>
      <c r="C27" s="144"/>
      <c r="D27" s="136"/>
    </row>
    <row r="28" spans="1:4" ht="16.5" customHeight="1">
      <c r="A28" s="144" t="s">
        <v>597</v>
      </c>
      <c r="B28" s="144"/>
      <c r="C28" s="144"/>
      <c r="D28" s="136"/>
    </row>
    <row r="29" spans="1:4" ht="16.5" customHeight="1">
      <c r="A29" s="144" t="s">
        <v>598</v>
      </c>
      <c r="B29" s="144"/>
      <c r="C29" s="144"/>
      <c r="D29" s="136"/>
    </row>
    <row r="30" spans="1:4" ht="16.5" customHeight="1">
      <c r="A30" s="144" t="s">
        <v>543</v>
      </c>
      <c r="B30" s="144"/>
      <c r="C30" s="144"/>
      <c r="D30" s="136"/>
    </row>
    <row r="31" spans="1:4" ht="16.5" customHeight="1">
      <c r="A31" s="144" t="s">
        <v>599</v>
      </c>
      <c r="B31" s="144"/>
      <c r="C31" s="144"/>
      <c r="D31" s="136"/>
    </row>
    <row r="32" spans="1:4" ht="16.5" customHeight="1">
      <c r="A32" s="144" t="s">
        <v>600</v>
      </c>
      <c r="B32" s="144"/>
      <c r="C32" s="144"/>
      <c r="D32" s="136"/>
    </row>
    <row r="33" spans="1:4" ht="16.5" customHeight="1">
      <c r="A33" s="144" t="s">
        <v>601</v>
      </c>
      <c r="B33" s="144"/>
      <c r="C33" s="144"/>
      <c r="D33" s="136"/>
    </row>
    <row r="34" spans="1:4" ht="16.5" customHeight="1">
      <c r="A34" s="144" t="s">
        <v>545</v>
      </c>
      <c r="B34" s="144"/>
      <c r="C34" s="144"/>
      <c r="D34" s="136"/>
    </row>
    <row r="35" spans="1:4" ht="19.5" customHeight="1">
      <c r="A35" s="144" t="s">
        <v>547</v>
      </c>
      <c r="B35" s="144"/>
      <c r="C35" s="144" t="s">
        <v>548</v>
      </c>
      <c r="D35" s="136">
        <f>D4+D13+D25</f>
        <v>100</v>
      </c>
    </row>
    <row r="36" spans="1:4" ht="21" customHeight="1"/>
  </sheetData>
  <mergeCells count="2">
    <mergeCell ref="A1:D1"/>
    <mergeCell ref="A2:D2"/>
  </mergeCells>
  <phoneticPr fontId="92" type="noConversion"/>
  <pageMargins left="0.70866141732283505" right="0.70866141732283505" top="0.74803149606299202" bottom="0.74803149606299202" header="0.31496062992126" footer="0.31496062992126"/>
  <pageSetup paperSize="9" firstPageNumber="20" orientation="landscape" useFirstPageNumber="1"/>
  <headerFooter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:L10"/>
  <sheetViews>
    <sheetView workbookViewId="0">
      <selection activeCell="F17" sqref="F17"/>
    </sheetView>
  </sheetViews>
  <sheetFormatPr defaultColWidth="9" defaultRowHeight="14.25"/>
  <sheetData>
    <row r="1" spans="1:12" ht="20.25">
      <c r="A1" s="139" t="s">
        <v>602</v>
      </c>
      <c r="B1" s="140"/>
      <c r="C1" s="140"/>
      <c r="D1" s="140"/>
      <c r="E1" s="140"/>
      <c r="F1" s="140"/>
      <c r="G1" s="140"/>
      <c r="H1" s="140"/>
      <c r="I1" s="140"/>
      <c r="J1" s="140"/>
      <c r="K1" s="143"/>
      <c r="L1" s="143"/>
    </row>
    <row r="2" spans="1:12" ht="20.25">
      <c r="A2" s="141"/>
      <c r="B2" s="140"/>
      <c r="C2" s="140"/>
      <c r="D2" s="140"/>
      <c r="E2" s="140"/>
      <c r="F2" s="140"/>
      <c r="G2" s="140"/>
      <c r="H2" s="140"/>
      <c r="I2" s="140"/>
      <c r="J2" s="140"/>
      <c r="K2" s="143"/>
      <c r="L2" s="143"/>
    </row>
    <row r="3" spans="1:12" ht="33.75">
      <c r="A3" s="237" t="s">
        <v>980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</row>
    <row r="4" spans="1:12" ht="15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3"/>
      <c r="L4" s="143"/>
    </row>
    <row r="5" spans="1:12" ht="15">
      <c r="A5" s="140"/>
      <c r="B5" s="140"/>
      <c r="C5" s="140"/>
      <c r="D5" s="140"/>
      <c r="E5" s="140"/>
      <c r="F5" s="140"/>
      <c r="G5" s="140"/>
      <c r="H5" s="140"/>
      <c r="I5" s="140"/>
      <c r="J5" s="140"/>
      <c r="K5" s="143"/>
      <c r="L5" s="143"/>
    </row>
    <row r="6" spans="1:12" ht="15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143"/>
      <c r="L6" s="143"/>
    </row>
    <row r="7" spans="1:12" ht="25.5">
      <c r="A7" s="238" t="s">
        <v>1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ht="25.5">
      <c r="A8" s="239" t="s">
        <v>979</v>
      </c>
      <c r="B8" s="239"/>
      <c r="C8" s="239"/>
      <c r="D8" s="239"/>
      <c r="E8" s="239"/>
      <c r="F8" s="239"/>
      <c r="G8" s="239"/>
      <c r="H8" s="239"/>
      <c r="I8" s="239"/>
      <c r="J8" s="239"/>
      <c r="K8" s="239"/>
      <c r="L8" s="239"/>
    </row>
    <row r="9" spans="1:12" ht="25.5">
      <c r="A9" s="140"/>
      <c r="B9" s="140"/>
      <c r="C9" s="140"/>
      <c r="D9" s="140"/>
      <c r="E9" s="140"/>
      <c r="F9" s="142"/>
      <c r="G9" s="142"/>
      <c r="H9" s="140"/>
      <c r="I9" s="140"/>
      <c r="J9" s="140"/>
      <c r="K9" s="143"/>
      <c r="L9" s="143"/>
    </row>
    <row r="10" spans="1:12" ht="25.5">
      <c r="A10" s="140"/>
      <c r="B10" s="140"/>
      <c r="C10" s="140"/>
      <c r="D10" s="140"/>
      <c r="E10" s="140"/>
      <c r="F10" s="142"/>
      <c r="G10" s="142"/>
      <c r="H10" s="140"/>
      <c r="I10" s="140"/>
      <c r="J10" s="140"/>
      <c r="K10" s="143"/>
      <c r="L10" s="143"/>
    </row>
  </sheetData>
  <mergeCells count="3">
    <mergeCell ref="A3:L3"/>
    <mergeCell ref="A7:L7"/>
    <mergeCell ref="A8:L8"/>
  </mergeCells>
  <phoneticPr fontId="92" type="noConversion"/>
  <printOptions horizontalCentered="1"/>
  <pageMargins left="0.98" right="0.98" top="1.21" bottom="1.42" header="0.51" footer="0.98"/>
  <pageSetup paperSize="9" firstPageNumber="20" orientation="landscape" useFirstPageNumber="1" horizontalDpi="180" verticalDpi="18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B050"/>
  </sheetPr>
  <dimension ref="A1:E31"/>
  <sheetViews>
    <sheetView showZeros="0" zoomScale="115" zoomScaleNormal="115" workbookViewId="0">
      <pane xSplit="1" ySplit="1" topLeftCell="B2" activePane="bottomRight" state="frozen"/>
      <selection pane="topRight"/>
      <selection pane="bottomLeft"/>
      <selection pane="bottomRight" activeCell="C11" sqref="C11"/>
    </sheetView>
  </sheetViews>
  <sheetFormatPr defaultColWidth="9" defaultRowHeight="14.25"/>
  <cols>
    <col min="1" max="1" width="37.625" customWidth="1"/>
    <col min="2" max="2" width="18.375" style="133" customWidth="1"/>
    <col min="3" max="3" width="18.125" style="133" customWidth="1"/>
    <col min="4" max="4" width="16.125" customWidth="1"/>
    <col min="5" max="5" width="16" customWidth="1"/>
  </cols>
  <sheetData>
    <row r="1" spans="1:5" ht="23.25" customHeight="1">
      <c r="A1" s="250" t="s">
        <v>603</v>
      </c>
      <c r="B1" s="289"/>
      <c r="C1" s="289"/>
      <c r="D1" s="250"/>
      <c r="E1" s="250"/>
    </row>
    <row r="2" spans="1:5" ht="23.25" customHeight="1">
      <c r="A2" s="4"/>
      <c r="B2" s="134"/>
      <c r="C2" s="134"/>
      <c r="D2" s="4"/>
      <c r="E2" s="135" t="s">
        <v>3</v>
      </c>
    </row>
    <row r="3" spans="1:5" ht="20.100000000000001" customHeight="1">
      <c r="A3" s="252" t="s">
        <v>604</v>
      </c>
      <c r="B3" s="254" t="s">
        <v>6</v>
      </c>
      <c r="C3" s="254" t="s">
        <v>605</v>
      </c>
      <c r="D3" s="290" t="s">
        <v>606</v>
      </c>
      <c r="E3" s="291"/>
    </row>
    <row r="4" spans="1:5" ht="20.100000000000001" customHeight="1">
      <c r="A4" s="253"/>
      <c r="B4" s="255"/>
      <c r="C4" s="255"/>
      <c r="D4" s="1" t="s">
        <v>8</v>
      </c>
      <c r="E4" s="1" t="s">
        <v>9</v>
      </c>
    </row>
    <row r="5" spans="1:5" ht="20.100000000000001" customHeight="1">
      <c r="A5" s="2" t="s">
        <v>10</v>
      </c>
      <c r="B5" s="129">
        <f>B6+B22</f>
        <v>131700</v>
      </c>
      <c r="C5" s="129">
        <f>C6+C22</f>
        <v>144900</v>
      </c>
      <c r="D5" s="136">
        <f>C5-B5</f>
        <v>13200</v>
      </c>
      <c r="E5" s="137">
        <f>D5/B5*100</f>
        <v>10</v>
      </c>
    </row>
    <row r="6" spans="1:5" ht="20.100000000000001" customHeight="1">
      <c r="A6" s="2" t="s">
        <v>11</v>
      </c>
      <c r="B6" s="129">
        <f>SUM(B7:B21)</f>
        <v>97075</v>
      </c>
      <c r="C6" s="129">
        <f>SUM(C7:C21)</f>
        <v>112000</v>
      </c>
      <c r="D6" s="136">
        <f>SUM(D7:D21)</f>
        <v>14925</v>
      </c>
      <c r="E6" s="137">
        <f>D6/B6*100</f>
        <v>15.4</v>
      </c>
    </row>
    <row r="7" spans="1:5" ht="20.100000000000001" customHeight="1">
      <c r="A7" s="2" t="s">
        <v>12</v>
      </c>
      <c r="B7" s="129">
        <v>37800</v>
      </c>
      <c r="C7" s="129">
        <v>44800</v>
      </c>
      <c r="D7" s="136">
        <f t="shared" ref="D7:D30" si="0">C7-B7</f>
        <v>7000</v>
      </c>
      <c r="E7" s="137">
        <f t="shared" ref="E7:E20" si="1">D7/B7*100</f>
        <v>18.5</v>
      </c>
    </row>
    <row r="8" spans="1:5" ht="20.100000000000001" customHeight="1">
      <c r="A8" s="2" t="s">
        <v>607</v>
      </c>
      <c r="B8" s="129">
        <v>10182</v>
      </c>
      <c r="C8" s="129">
        <v>10300</v>
      </c>
      <c r="D8" s="136">
        <f t="shared" si="0"/>
        <v>118</v>
      </c>
      <c r="E8" s="137">
        <f t="shared" si="1"/>
        <v>1.2</v>
      </c>
    </row>
    <row r="9" spans="1:5" ht="20.100000000000001" customHeight="1">
      <c r="A9" s="2" t="s">
        <v>608</v>
      </c>
      <c r="B9" s="129">
        <v>2010</v>
      </c>
      <c r="C9" s="129">
        <v>2100</v>
      </c>
      <c r="D9" s="136">
        <f t="shared" si="0"/>
        <v>90</v>
      </c>
      <c r="E9" s="137">
        <f t="shared" si="1"/>
        <v>4.5</v>
      </c>
    </row>
    <row r="10" spans="1:5" ht="20.100000000000001" customHeight="1">
      <c r="A10" s="2" t="s">
        <v>609</v>
      </c>
      <c r="B10" s="129">
        <v>19666</v>
      </c>
      <c r="C10" s="129">
        <v>27900</v>
      </c>
      <c r="D10" s="136">
        <f t="shared" si="0"/>
        <v>8234</v>
      </c>
      <c r="E10" s="137">
        <f t="shared" si="1"/>
        <v>41.9</v>
      </c>
    </row>
    <row r="11" spans="1:5" ht="20.100000000000001" customHeight="1">
      <c r="A11" s="2" t="s">
        <v>610</v>
      </c>
      <c r="B11" s="129">
        <v>3160</v>
      </c>
      <c r="C11" s="129">
        <v>3300</v>
      </c>
      <c r="D11" s="136">
        <f t="shared" si="0"/>
        <v>140</v>
      </c>
      <c r="E11" s="137">
        <f t="shared" si="1"/>
        <v>4.4000000000000004</v>
      </c>
    </row>
    <row r="12" spans="1:5" ht="20.100000000000001" customHeight="1">
      <c r="A12" s="2" t="s">
        <v>611</v>
      </c>
      <c r="B12" s="129">
        <v>2827</v>
      </c>
      <c r="C12" s="129">
        <v>2900</v>
      </c>
      <c r="D12" s="136">
        <f t="shared" si="0"/>
        <v>73</v>
      </c>
      <c r="E12" s="137">
        <f t="shared" si="1"/>
        <v>2.6</v>
      </c>
    </row>
    <row r="13" spans="1:5" ht="20.100000000000001" customHeight="1">
      <c r="A13" s="2" t="s">
        <v>612</v>
      </c>
      <c r="B13" s="129">
        <v>1422</v>
      </c>
      <c r="C13" s="129">
        <v>1500</v>
      </c>
      <c r="D13" s="136">
        <f t="shared" si="0"/>
        <v>78</v>
      </c>
      <c r="E13" s="137">
        <f t="shared" si="1"/>
        <v>5.5</v>
      </c>
    </row>
    <row r="14" spans="1:5" ht="20.100000000000001" customHeight="1">
      <c r="A14" s="2" t="s">
        <v>613</v>
      </c>
      <c r="B14" s="129">
        <v>5034</v>
      </c>
      <c r="C14" s="129">
        <v>5200</v>
      </c>
      <c r="D14" s="136">
        <f t="shared" si="0"/>
        <v>166</v>
      </c>
      <c r="E14" s="137">
        <f t="shared" si="1"/>
        <v>3.3</v>
      </c>
    </row>
    <row r="15" spans="1:5" ht="20.100000000000001" customHeight="1">
      <c r="A15" s="2" t="s">
        <v>614</v>
      </c>
      <c r="B15" s="129">
        <v>-170</v>
      </c>
      <c r="C15" s="129">
        <v>1000</v>
      </c>
      <c r="D15" s="136">
        <f t="shared" si="0"/>
        <v>1170</v>
      </c>
      <c r="E15" s="138">
        <f>-D15/B15*100</f>
        <v>688.2</v>
      </c>
    </row>
    <row r="16" spans="1:5" ht="20.100000000000001" customHeight="1">
      <c r="A16" s="2" t="s">
        <v>615</v>
      </c>
      <c r="B16" s="129">
        <v>1539</v>
      </c>
      <c r="C16" s="129">
        <v>1600</v>
      </c>
      <c r="D16" s="136">
        <f t="shared" si="0"/>
        <v>61</v>
      </c>
      <c r="E16" s="137">
        <f t="shared" si="1"/>
        <v>4</v>
      </c>
    </row>
    <row r="17" spans="1:5" ht="20.100000000000001" customHeight="1">
      <c r="A17" s="2" t="s">
        <v>616</v>
      </c>
      <c r="B17" s="129">
        <v>2968</v>
      </c>
      <c r="C17" s="129">
        <v>3500</v>
      </c>
      <c r="D17" s="136">
        <f t="shared" si="0"/>
        <v>532</v>
      </c>
      <c r="E17" s="137">
        <f t="shared" si="1"/>
        <v>17.899999999999999</v>
      </c>
    </row>
    <row r="18" spans="1:5" ht="20.100000000000001" customHeight="1">
      <c r="A18" s="2" t="s">
        <v>617</v>
      </c>
      <c r="B18" s="129">
        <v>7863</v>
      </c>
      <c r="C18" s="129">
        <v>4800</v>
      </c>
      <c r="D18" s="136">
        <f t="shared" si="0"/>
        <v>-3063</v>
      </c>
      <c r="E18" s="137">
        <f t="shared" si="1"/>
        <v>-39</v>
      </c>
    </row>
    <row r="19" spans="1:5" ht="20.100000000000001" customHeight="1">
      <c r="A19" s="2" t="s">
        <v>618</v>
      </c>
      <c r="B19" s="129">
        <v>833</v>
      </c>
      <c r="C19" s="129">
        <v>1000</v>
      </c>
      <c r="D19" s="136">
        <f t="shared" si="0"/>
        <v>167</v>
      </c>
      <c r="E19" s="137">
        <f t="shared" si="1"/>
        <v>20</v>
      </c>
    </row>
    <row r="20" spans="1:5" ht="20.100000000000001" customHeight="1">
      <c r="A20" s="2" t="s">
        <v>619</v>
      </c>
      <c r="B20" s="129">
        <v>1940</v>
      </c>
      <c r="C20" s="129">
        <v>2100</v>
      </c>
      <c r="D20" s="136">
        <f t="shared" si="0"/>
        <v>160</v>
      </c>
      <c r="E20" s="137">
        <f t="shared" si="1"/>
        <v>8.1999999999999993</v>
      </c>
    </row>
    <row r="21" spans="1:5" ht="20.100000000000001" customHeight="1">
      <c r="A21" s="2" t="s">
        <v>451</v>
      </c>
      <c r="B21" s="129">
        <v>1</v>
      </c>
      <c r="C21" s="129"/>
      <c r="D21" s="136">
        <f t="shared" si="0"/>
        <v>-1</v>
      </c>
      <c r="E21" s="137"/>
    </row>
    <row r="22" spans="1:5" ht="20.100000000000001" customHeight="1">
      <c r="A22" s="2" t="s">
        <v>27</v>
      </c>
      <c r="B22" s="129">
        <f>SUM(B23:B30)-B24</f>
        <v>34625</v>
      </c>
      <c r="C22" s="129">
        <f>SUM(C23:C30)-C24</f>
        <v>32900</v>
      </c>
      <c r="D22" s="136">
        <f t="shared" si="0"/>
        <v>-1725</v>
      </c>
      <c r="E22" s="137">
        <f t="shared" ref="E22:E27" si="2">D22/B22*100</f>
        <v>-5</v>
      </c>
    </row>
    <row r="23" spans="1:5" ht="20.100000000000001" customHeight="1">
      <c r="A23" s="2" t="s">
        <v>620</v>
      </c>
      <c r="B23" s="129">
        <v>3100</v>
      </c>
      <c r="C23" s="129">
        <v>3200</v>
      </c>
      <c r="D23" s="136">
        <f t="shared" si="0"/>
        <v>100</v>
      </c>
      <c r="E23" s="137">
        <f t="shared" si="2"/>
        <v>3.2</v>
      </c>
    </row>
    <row r="24" spans="1:5" ht="20.100000000000001" customHeight="1">
      <c r="A24" s="2" t="s">
        <v>29</v>
      </c>
      <c r="B24" s="129">
        <v>1925</v>
      </c>
      <c r="C24" s="129">
        <v>2000</v>
      </c>
      <c r="D24" s="136">
        <f t="shared" si="0"/>
        <v>75</v>
      </c>
      <c r="E24" s="137">
        <f t="shared" si="2"/>
        <v>3.9</v>
      </c>
    </row>
    <row r="25" spans="1:5" ht="20.100000000000001" customHeight="1">
      <c r="A25" s="2" t="s">
        <v>621</v>
      </c>
      <c r="B25" s="129">
        <v>3050</v>
      </c>
      <c r="C25" s="129">
        <v>3500</v>
      </c>
      <c r="D25" s="136">
        <f t="shared" si="0"/>
        <v>450</v>
      </c>
      <c r="E25" s="137">
        <f t="shared" si="2"/>
        <v>14.8</v>
      </c>
    </row>
    <row r="26" spans="1:5" ht="20.100000000000001" customHeight="1">
      <c r="A26" s="2" t="s">
        <v>31</v>
      </c>
      <c r="B26" s="129">
        <v>6050</v>
      </c>
      <c r="C26" s="129">
        <v>6200</v>
      </c>
      <c r="D26" s="136">
        <f t="shared" si="0"/>
        <v>150</v>
      </c>
      <c r="E26" s="137">
        <f t="shared" si="2"/>
        <v>2.5</v>
      </c>
    </row>
    <row r="27" spans="1:5" ht="20.100000000000001" customHeight="1">
      <c r="A27" s="2" t="s">
        <v>622</v>
      </c>
      <c r="B27" s="129">
        <v>22292</v>
      </c>
      <c r="C27" s="129">
        <v>19760</v>
      </c>
      <c r="D27" s="136">
        <f t="shared" si="0"/>
        <v>-2532</v>
      </c>
      <c r="E27" s="137">
        <f t="shared" si="2"/>
        <v>-11.4</v>
      </c>
    </row>
    <row r="28" spans="1:5" ht="20.100000000000001" customHeight="1">
      <c r="A28" s="2" t="s">
        <v>33</v>
      </c>
      <c r="B28" s="129"/>
      <c r="C28" s="129"/>
      <c r="D28" s="136">
        <f t="shared" si="0"/>
        <v>0</v>
      </c>
      <c r="E28" s="137"/>
    </row>
    <row r="29" spans="1:5" ht="20.100000000000001" customHeight="1">
      <c r="A29" s="2" t="s">
        <v>623</v>
      </c>
      <c r="B29" s="129">
        <v>133</v>
      </c>
      <c r="C29" s="129">
        <v>240</v>
      </c>
      <c r="D29" s="136">
        <f t="shared" si="0"/>
        <v>107</v>
      </c>
      <c r="E29" s="137">
        <f>D29/B29*100</f>
        <v>80.5</v>
      </c>
    </row>
    <row r="30" spans="1:5" ht="20.100000000000001" customHeight="1">
      <c r="A30" s="2" t="s">
        <v>624</v>
      </c>
      <c r="B30" s="129"/>
      <c r="C30" s="129"/>
      <c r="D30" s="136">
        <f t="shared" si="0"/>
        <v>0</v>
      </c>
      <c r="E30" s="137"/>
    </row>
    <row r="31" spans="1:5" ht="21.75" customHeight="1">
      <c r="A31" s="287"/>
      <c r="B31" s="292"/>
      <c r="C31" s="292"/>
      <c r="D31" s="287"/>
      <c r="E31" s="287"/>
    </row>
  </sheetData>
  <mergeCells count="6">
    <mergeCell ref="A1:E1"/>
    <mergeCell ref="D3:E3"/>
    <mergeCell ref="A31:E31"/>
    <mergeCell ref="A3:A4"/>
    <mergeCell ref="B3:B4"/>
    <mergeCell ref="C3:C4"/>
  </mergeCells>
  <phoneticPr fontId="92" type="noConversion"/>
  <printOptions horizontalCentered="1"/>
  <pageMargins left="0.98425196850393704" right="0.98425196850393704" top="1.2204724409448799" bottom="1.4173228346456701" header="0.511811023622047" footer="0.98425196850393704"/>
  <pageSetup paperSize="9" orientation="landscape" useFirstPageNumber="1"/>
  <headerFooter alignWithMargins="0"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00B050"/>
  </sheetPr>
  <dimension ref="A1:I6909"/>
  <sheetViews>
    <sheetView workbookViewId="0">
      <pane xSplit="1" ySplit="5" topLeftCell="B6" activePane="bottomRight" state="frozen"/>
      <selection pane="topRight"/>
      <selection pane="bottomLeft"/>
      <selection pane="bottomRight" activeCell="K11" sqref="K11"/>
    </sheetView>
  </sheetViews>
  <sheetFormatPr defaultColWidth="9" defaultRowHeight="12.75" customHeight="1"/>
  <cols>
    <col min="1" max="1" width="39.75" style="32" customWidth="1"/>
    <col min="2" max="2" width="14.5" style="68" customWidth="1"/>
    <col min="3" max="3" width="14.875" style="32" customWidth="1"/>
    <col min="4" max="4" width="10.875" style="32" customWidth="1"/>
    <col min="5" max="5" width="11" style="32" customWidth="1"/>
    <col min="6" max="6" width="13.625" style="32" customWidth="1"/>
    <col min="7" max="7" width="15.5" style="32" customWidth="1"/>
    <col min="8" max="16384" width="9" style="32"/>
  </cols>
  <sheetData>
    <row r="1" spans="1:9" ht="31.5" customHeight="1">
      <c r="A1" s="293" t="s">
        <v>625</v>
      </c>
      <c r="B1" s="293"/>
      <c r="C1" s="293"/>
      <c r="D1" s="293"/>
      <c r="E1" s="293"/>
      <c r="F1" s="293"/>
      <c r="G1" s="293"/>
    </row>
    <row r="2" spans="1:9" ht="14.25">
      <c r="G2" s="131" t="s">
        <v>3</v>
      </c>
    </row>
    <row r="3" spans="1:9" ht="28.5" customHeight="1">
      <c r="A3" s="294" t="s">
        <v>4</v>
      </c>
      <c r="B3" s="295" t="s">
        <v>626</v>
      </c>
      <c r="C3" s="294" t="s">
        <v>627</v>
      </c>
      <c r="D3" s="294" t="s">
        <v>628</v>
      </c>
      <c r="E3" s="294"/>
      <c r="F3" s="294" t="s">
        <v>629</v>
      </c>
      <c r="G3" s="294" t="s">
        <v>630</v>
      </c>
    </row>
    <row r="4" spans="1:9" ht="33.75" customHeight="1">
      <c r="A4" s="294"/>
      <c r="B4" s="295"/>
      <c r="C4" s="294"/>
      <c r="D4" s="101" t="s">
        <v>8</v>
      </c>
      <c r="E4" s="101" t="s">
        <v>9</v>
      </c>
      <c r="F4" s="294"/>
      <c r="G4" s="294"/>
    </row>
    <row r="5" spans="1:9" ht="14.25">
      <c r="A5" s="65" t="s">
        <v>37</v>
      </c>
      <c r="B5" s="39">
        <f>SUM(B6:B8,B11:B13,B16,B18,B20,B22,B26:B34)</f>
        <v>319023</v>
      </c>
      <c r="C5" s="115">
        <f>SUM(C6:C8,C11:C13,C16,C18,C20,C22,C26:C34)</f>
        <v>340601</v>
      </c>
      <c r="D5" s="115">
        <f t="shared" ref="D5:D34" si="0">C5-B5</f>
        <v>21578</v>
      </c>
      <c r="E5" s="116">
        <f>D5/B5*100</f>
        <v>6.8</v>
      </c>
      <c r="F5" s="115">
        <f>SUM(F6:F8,F11:F13,F16,F18,F20,F22,F26:F34)</f>
        <v>0</v>
      </c>
      <c r="G5" s="115">
        <f>C5+F5</f>
        <v>340601</v>
      </c>
      <c r="I5" s="132"/>
    </row>
    <row r="6" spans="1:9" ht="14.25">
      <c r="A6" s="65" t="s">
        <v>38</v>
      </c>
      <c r="B6" s="39">
        <v>28381</v>
      </c>
      <c r="C6" s="115">
        <v>30106</v>
      </c>
      <c r="D6" s="115">
        <f t="shared" si="0"/>
        <v>1725</v>
      </c>
      <c r="E6" s="116">
        <f t="shared" ref="E6:E34" si="1">D6/B6*100</f>
        <v>6.1</v>
      </c>
      <c r="F6" s="115"/>
      <c r="G6" s="115">
        <f t="shared" ref="G6:G34" si="2">C6+F6</f>
        <v>30106</v>
      </c>
      <c r="I6" s="132"/>
    </row>
    <row r="7" spans="1:9" ht="14.25">
      <c r="A7" s="65" t="s">
        <v>39</v>
      </c>
      <c r="B7" s="39">
        <v>15081</v>
      </c>
      <c r="C7" s="115">
        <v>14882</v>
      </c>
      <c r="D7" s="115">
        <f t="shared" si="0"/>
        <v>-199</v>
      </c>
      <c r="E7" s="116">
        <f t="shared" si="1"/>
        <v>-1.3</v>
      </c>
      <c r="F7" s="115"/>
      <c r="G7" s="115">
        <f t="shared" si="2"/>
        <v>14882</v>
      </c>
    </row>
    <row r="8" spans="1:9" ht="14.25">
      <c r="A8" s="65" t="s">
        <v>40</v>
      </c>
      <c r="B8" s="39">
        <v>69614</v>
      </c>
      <c r="C8" s="115">
        <f>71639-1984</f>
        <v>69655</v>
      </c>
      <c r="D8" s="115">
        <f t="shared" si="0"/>
        <v>41</v>
      </c>
      <c r="E8" s="116">
        <f t="shared" si="1"/>
        <v>0.1</v>
      </c>
      <c r="F8" s="115"/>
      <c r="G8" s="115">
        <f t="shared" si="2"/>
        <v>69655</v>
      </c>
    </row>
    <row r="9" spans="1:9" ht="14.25">
      <c r="A9" s="65" t="s">
        <v>41</v>
      </c>
      <c r="B9" s="39">
        <v>60512</v>
      </c>
      <c r="C9" s="115">
        <f>63599-1575</f>
        <v>62024</v>
      </c>
      <c r="D9" s="115">
        <f t="shared" si="0"/>
        <v>1512</v>
      </c>
      <c r="E9" s="116">
        <f t="shared" si="1"/>
        <v>2.5</v>
      </c>
      <c r="F9" s="115"/>
      <c r="G9" s="115">
        <f t="shared" si="2"/>
        <v>62024</v>
      </c>
      <c r="I9" s="132"/>
    </row>
    <row r="10" spans="1:9" ht="14.25">
      <c r="A10" s="65" t="s">
        <v>42</v>
      </c>
      <c r="B10" s="39">
        <v>4005</v>
      </c>
      <c r="C10" s="115">
        <f>3670-409</f>
        <v>3261</v>
      </c>
      <c r="D10" s="115">
        <f t="shared" si="0"/>
        <v>-744</v>
      </c>
      <c r="E10" s="116">
        <f t="shared" si="1"/>
        <v>-18.600000000000001</v>
      </c>
      <c r="F10" s="115"/>
      <c r="G10" s="115">
        <f t="shared" si="2"/>
        <v>3261</v>
      </c>
    </row>
    <row r="11" spans="1:9" ht="14.25">
      <c r="A11" s="65" t="s">
        <v>43</v>
      </c>
      <c r="B11" s="39">
        <v>228</v>
      </c>
      <c r="C11" s="115">
        <v>214</v>
      </c>
      <c r="D11" s="115">
        <f t="shared" si="0"/>
        <v>-14</v>
      </c>
      <c r="E11" s="116">
        <f t="shared" si="1"/>
        <v>-6.1</v>
      </c>
      <c r="F11" s="115"/>
      <c r="G11" s="115">
        <f t="shared" si="2"/>
        <v>214</v>
      </c>
    </row>
    <row r="12" spans="1:9" ht="14.25">
      <c r="A12" s="65" t="s">
        <v>44</v>
      </c>
      <c r="B12" s="39">
        <v>2490</v>
      </c>
      <c r="C12" s="115">
        <v>2492</v>
      </c>
      <c r="D12" s="115">
        <f t="shared" si="0"/>
        <v>2</v>
      </c>
      <c r="E12" s="116">
        <f t="shared" si="1"/>
        <v>0.1</v>
      </c>
      <c r="F12" s="115"/>
      <c r="G12" s="115">
        <f t="shared" si="2"/>
        <v>2492</v>
      </c>
    </row>
    <row r="13" spans="1:9" ht="14.25">
      <c r="A13" s="65" t="s">
        <v>45</v>
      </c>
      <c r="B13" s="39">
        <v>74941</v>
      </c>
      <c r="C13" s="115">
        <v>74360</v>
      </c>
      <c r="D13" s="115">
        <f t="shared" si="0"/>
        <v>-581</v>
      </c>
      <c r="E13" s="116">
        <f t="shared" si="1"/>
        <v>-0.8</v>
      </c>
      <c r="F13" s="115"/>
      <c r="G13" s="115">
        <f t="shared" si="2"/>
        <v>74360</v>
      </c>
    </row>
    <row r="14" spans="1:9" ht="14.25">
      <c r="A14" s="65" t="s">
        <v>46</v>
      </c>
      <c r="B14" s="39">
        <v>40871</v>
      </c>
      <c r="C14" s="115">
        <v>46038</v>
      </c>
      <c r="D14" s="115">
        <f t="shared" si="0"/>
        <v>5167</v>
      </c>
      <c r="E14" s="116">
        <f t="shared" si="1"/>
        <v>12.6</v>
      </c>
      <c r="F14" s="115"/>
      <c r="G14" s="115">
        <f t="shared" si="2"/>
        <v>46038</v>
      </c>
    </row>
    <row r="15" spans="1:9" ht="14.25">
      <c r="A15" s="65" t="s">
        <v>631</v>
      </c>
      <c r="B15" s="39">
        <v>7094</v>
      </c>
      <c r="C15" s="115">
        <v>6953</v>
      </c>
      <c r="D15" s="115">
        <f t="shared" si="0"/>
        <v>-141</v>
      </c>
      <c r="E15" s="116">
        <f t="shared" si="1"/>
        <v>-2</v>
      </c>
      <c r="F15" s="115"/>
      <c r="G15" s="115">
        <f t="shared" si="2"/>
        <v>6953</v>
      </c>
    </row>
    <row r="16" spans="1:9" ht="14.25">
      <c r="A16" s="65" t="s">
        <v>48</v>
      </c>
      <c r="B16" s="39">
        <v>18188</v>
      </c>
      <c r="C16" s="115">
        <v>22546</v>
      </c>
      <c r="D16" s="115">
        <f t="shared" si="0"/>
        <v>4358</v>
      </c>
      <c r="E16" s="116">
        <f t="shared" si="1"/>
        <v>24</v>
      </c>
      <c r="F16" s="115"/>
      <c r="G16" s="115">
        <f t="shared" si="2"/>
        <v>22546</v>
      </c>
    </row>
    <row r="17" spans="1:7" ht="14.25">
      <c r="A17" s="65" t="s">
        <v>49</v>
      </c>
      <c r="B17" s="39">
        <v>2200</v>
      </c>
      <c r="C17" s="115">
        <v>2204</v>
      </c>
      <c r="D17" s="115">
        <f t="shared" si="0"/>
        <v>4</v>
      </c>
      <c r="E17" s="116">
        <f t="shared" si="1"/>
        <v>0.2</v>
      </c>
      <c r="F17" s="115"/>
      <c r="G17" s="115">
        <f t="shared" si="2"/>
        <v>2204</v>
      </c>
    </row>
    <row r="18" spans="1:7" ht="14.25">
      <c r="A18" s="65" t="s">
        <v>50</v>
      </c>
      <c r="B18" s="39">
        <v>2189</v>
      </c>
      <c r="C18" s="115">
        <v>7615</v>
      </c>
      <c r="D18" s="115">
        <f t="shared" si="0"/>
        <v>5426</v>
      </c>
      <c r="E18" s="116">
        <f t="shared" si="1"/>
        <v>247.9</v>
      </c>
      <c r="F18" s="115"/>
      <c r="G18" s="115">
        <f t="shared" si="2"/>
        <v>7615</v>
      </c>
    </row>
    <row r="19" spans="1:7" ht="14.25">
      <c r="A19" s="65" t="s">
        <v>51</v>
      </c>
      <c r="B19" s="39">
        <v>1493</v>
      </c>
      <c r="C19" s="115">
        <v>2434</v>
      </c>
      <c r="D19" s="115">
        <f t="shared" si="0"/>
        <v>941</v>
      </c>
      <c r="E19" s="116">
        <f t="shared" si="1"/>
        <v>63</v>
      </c>
      <c r="F19" s="115"/>
      <c r="G19" s="115">
        <f t="shared" si="2"/>
        <v>2434</v>
      </c>
    </row>
    <row r="20" spans="1:7" ht="14.25">
      <c r="A20" s="65" t="s">
        <v>52</v>
      </c>
      <c r="B20" s="39">
        <v>6011</v>
      </c>
      <c r="C20" s="115">
        <v>8189</v>
      </c>
      <c r="D20" s="115">
        <f t="shared" si="0"/>
        <v>2178</v>
      </c>
      <c r="E20" s="116">
        <f t="shared" si="1"/>
        <v>36.200000000000003</v>
      </c>
      <c r="F20" s="115"/>
      <c r="G20" s="115">
        <f t="shared" si="2"/>
        <v>8189</v>
      </c>
    </row>
    <row r="21" spans="1:7" ht="14.25">
      <c r="A21" s="65" t="s">
        <v>53</v>
      </c>
      <c r="B21" s="39">
        <v>1364</v>
      </c>
      <c r="C21" s="115">
        <v>2611</v>
      </c>
      <c r="D21" s="115">
        <f t="shared" si="0"/>
        <v>1247</v>
      </c>
      <c r="E21" s="116">
        <f t="shared" si="1"/>
        <v>91.4</v>
      </c>
      <c r="F21" s="115"/>
      <c r="G21" s="115">
        <f t="shared" si="2"/>
        <v>2611</v>
      </c>
    </row>
    <row r="22" spans="1:7" ht="14.25">
      <c r="A22" s="65" t="s">
        <v>54</v>
      </c>
      <c r="B22" s="39">
        <v>57459</v>
      </c>
      <c r="C22" s="115">
        <v>76582</v>
      </c>
      <c r="D22" s="115">
        <f t="shared" si="0"/>
        <v>19123</v>
      </c>
      <c r="E22" s="116">
        <f t="shared" si="1"/>
        <v>33.299999999999997</v>
      </c>
      <c r="F22" s="115"/>
      <c r="G22" s="115">
        <f t="shared" si="2"/>
        <v>76582</v>
      </c>
    </row>
    <row r="23" spans="1:7" ht="14.25">
      <c r="A23" s="65" t="s">
        <v>632</v>
      </c>
      <c r="B23" s="39">
        <v>29669</v>
      </c>
      <c r="C23" s="115">
        <v>45591</v>
      </c>
      <c r="D23" s="115">
        <f t="shared" si="0"/>
        <v>15922</v>
      </c>
      <c r="E23" s="116">
        <f t="shared" si="1"/>
        <v>53.7</v>
      </c>
      <c r="F23" s="115"/>
      <c r="G23" s="115">
        <f t="shared" si="2"/>
        <v>45591</v>
      </c>
    </row>
    <row r="24" spans="1:7" ht="14.25">
      <c r="A24" s="65" t="s">
        <v>56</v>
      </c>
      <c r="B24" s="39">
        <v>7658</v>
      </c>
      <c r="C24" s="115">
        <v>7312</v>
      </c>
      <c r="D24" s="115">
        <f t="shared" si="0"/>
        <v>-346</v>
      </c>
      <c r="E24" s="116">
        <f t="shared" si="1"/>
        <v>-4.5</v>
      </c>
      <c r="F24" s="115"/>
      <c r="G24" s="115">
        <f t="shared" si="2"/>
        <v>7312</v>
      </c>
    </row>
    <row r="25" spans="1:7" ht="14.25">
      <c r="A25" s="65" t="s">
        <v>57</v>
      </c>
      <c r="B25" s="39">
        <v>4587</v>
      </c>
      <c r="C25" s="115">
        <v>5547</v>
      </c>
      <c r="D25" s="115">
        <f t="shared" si="0"/>
        <v>960</v>
      </c>
      <c r="E25" s="116">
        <f t="shared" si="1"/>
        <v>20.9</v>
      </c>
      <c r="F25" s="115"/>
      <c r="G25" s="115">
        <f t="shared" si="2"/>
        <v>5547</v>
      </c>
    </row>
    <row r="26" spans="1:7" ht="14.25">
      <c r="A26" s="65" t="s">
        <v>58</v>
      </c>
      <c r="B26" s="39">
        <v>8346</v>
      </c>
      <c r="C26" s="115">
        <v>3736</v>
      </c>
      <c r="D26" s="115">
        <f t="shared" si="0"/>
        <v>-4610</v>
      </c>
      <c r="E26" s="116">
        <f t="shared" si="1"/>
        <v>-55.2</v>
      </c>
      <c r="F26" s="115"/>
      <c r="G26" s="115">
        <f t="shared" si="2"/>
        <v>3736</v>
      </c>
    </row>
    <row r="27" spans="1:7" ht="14.25">
      <c r="A27" s="65" t="s">
        <v>59</v>
      </c>
      <c r="B27" s="39">
        <v>3431</v>
      </c>
      <c r="C27" s="115">
        <v>3606</v>
      </c>
      <c r="D27" s="115">
        <f t="shared" si="0"/>
        <v>175</v>
      </c>
      <c r="E27" s="116">
        <f t="shared" si="1"/>
        <v>5.0999999999999996</v>
      </c>
      <c r="F27" s="115"/>
      <c r="G27" s="115">
        <f t="shared" si="2"/>
        <v>3606</v>
      </c>
    </row>
    <row r="28" spans="1:7" ht="14.25">
      <c r="A28" s="65" t="s">
        <v>60</v>
      </c>
      <c r="B28" s="39">
        <v>1339</v>
      </c>
      <c r="C28" s="115">
        <v>1228</v>
      </c>
      <c r="D28" s="115">
        <f t="shared" si="0"/>
        <v>-111</v>
      </c>
      <c r="E28" s="116">
        <f t="shared" si="1"/>
        <v>-8.3000000000000007</v>
      </c>
      <c r="F28" s="115"/>
      <c r="G28" s="115">
        <f t="shared" si="2"/>
        <v>1228</v>
      </c>
    </row>
    <row r="29" spans="1:7" ht="14.25">
      <c r="A29" s="65" t="s">
        <v>61</v>
      </c>
      <c r="B29" s="39">
        <v>3448</v>
      </c>
      <c r="C29" s="115">
        <v>1921</v>
      </c>
      <c r="D29" s="115">
        <f t="shared" si="0"/>
        <v>-1527</v>
      </c>
      <c r="E29" s="116">
        <f t="shared" si="1"/>
        <v>-44.3</v>
      </c>
      <c r="F29" s="115"/>
      <c r="G29" s="115">
        <f t="shared" si="2"/>
        <v>1921</v>
      </c>
    </row>
    <row r="30" spans="1:7" ht="14.25">
      <c r="A30" s="65" t="s">
        <v>62</v>
      </c>
      <c r="B30" s="39">
        <v>12661</v>
      </c>
      <c r="C30" s="115">
        <v>11584</v>
      </c>
      <c r="D30" s="115">
        <f t="shared" si="0"/>
        <v>-1077</v>
      </c>
      <c r="E30" s="116">
        <f t="shared" si="1"/>
        <v>-8.5</v>
      </c>
      <c r="F30" s="115"/>
      <c r="G30" s="115">
        <f t="shared" si="2"/>
        <v>11584</v>
      </c>
    </row>
    <row r="31" spans="1:7" ht="14.25">
      <c r="A31" s="65" t="s">
        <v>633</v>
      </c>
      <c r="B31" s="39">
        <v>1082</v>
      </c>
      <c r="C31" s="115">
        <v>1198</v>
      </c>
      <c r="D31" s="115">
        <f t="shared" si="0"/>
        <v>116</v>
      </c>
      <c r="E31" s="116">
        <f t="shared" si="1"/>
        <v>10.7</v>
      </c>
      <c r="F31" s="115"/>
      <c r="G31" s="115">
        <f t="shared" si="2"/>
        <v>1198</v>
      </c>
    </row>
    <row r="32" spans="1:7" ht="14.25">
      <c r="A32" s="65" t="s">
        <v>634</v>
      </c>
      <c r="B32" s="39">
        <v>2500</v>
      </c>
      <c r="C32" s="115">
        <v>3400</v>
      </c>
      <c r="D32" s="115">
        <f t="shared" si="0"/>
        <v>900</v>
      </c>
      <c r="E32" s="116">
        <f t="shared" si="1"/>
        <v>36</v>
      </c>
      <c r="F32" s="115"/>
      <c r="G32" s="115">
        <f t="shared" si="2"/>
        <v>3400</v>
      </c>
    </row>
    <row r="33" spans="1:7" ht="14.25">
      <c r="A33" s="65" t="s">
        <v>65</v>
      </c>
      <c r="B33" s="39">
        <v>4117</v>
      </c>
      <c r="C33" s="115"/>
      <c r="D33" s="115">
        <f t="shared" si="0"/>
        <v>-4117</v>
      </c>
      <c r="E33" s="116">
        <f t="shared" si="1"/>
        <v>-100</v>
      </c>
      <c r="F33" s="115"/>
      <c r="G33" s="115">
        <f t="shared" si="2"/>
        <v>0</v>
      </c>
    </row>
    <row r="34" spans="1:7" ht="14.25">
      <c r="A34" s="65" t="s">
        <v>66</v>
      </c>
      <c r="B34" s="39">
        <v>7517</v>
      </c>
      <c r="C34" s="39">
        <v>7287</v>
      </c>
      <c r="D34" s="115">
        <f t="shared" si="0"/>
        <v>-230</v>
      </c>
      <c r="E34" s="116">
        <f t="shared" si="1"/>
        <v>-3.1</v>
      </c>
      <c r="F34" s="115"/>
      <c r="G34" s="115">
        <f t="shared" si="2"/>
        <v>7287</v>
      </c>
    </row>
    <row r="35" spans="1:7" ht="14.25"/>
    <row r="36" spans="1:7" ht="14.25"/>
    <row r="37" spans="1:7" ht="14.25"/>
    <row r="38" spans="1:7" ht="14.25"/>
    <row r="39" spans="1:7" ht="14.25"/>
    <row r="40" spans="1:7" ht="14.25"/>
    <row r="41" spans="1:7" ht="14.25"/>
    <row r="42" spans="1:7" ht="14.25"/>
    <row r="43" spans="1:7" ht="14.25"/>
    <row r="44" spans="1:7" ht="14.25"/>
    <row r="45" spans="1:7" ht="14.25"/>
    <row r="46" spans="1:7" ht="14.25"/>
    <row r="47" spans="1:7" ht="14.25"/>
    <row r="48" spans="1:7" ht="14.25"/>
    <row r="49" ht="14.25"/>
    <row r="50" ht="14.25"/>
    <row r="51" ht="14.25"/>
    <row r="52" ht="14.25"/>
    <row r="53" ht="14.25"/>
    <row r="54" ht="14.25"/>
    <row r="55" ht="14.25"/>
    <row r="56" ht="14.25"/>
    <row r="57" ht="14.25"/>
    <row r="58" ht="14.25"/>
    <row r="59" ht="14.25"/>
    <row r="60" ht="14.25"/>
    <row r="61" ht="14.25"/>
    <row r="62" ht="14.25"/>
    <row r="63" ht="14.25"/>
    <row r="64" ht="14.25"/>
    <row r="65" ht="14.25"/>
    <row r="66" ht="14.25"/>
    <row r="67" ht="14.25"/>
    <row r="68" ht="14.25"/>
    <row r="69" ht="14.25"/>
    <row r="70" ht="14.25"/>
    <row r="71" ht="14.25"/>
    <row r="72" ht="14.25"/>
    <row r="73" ht="14.25"/>
    <row r="74" ht="14.25"/>
    <row r="75" ht="14.25"/>
    <row r="76" ht="14.25"/>
    <row r="77" ht="14.25"/>
    <row r="78" ht="14.25"/>
    <row r="79" ht="14.25"/>
    <row r="80" ht="14.25"/>
    <row r="81" ht="14.25"/>
    <row r="82" ht="14.25"/>
    <row r="83" ht="14.25"/>
    <row r="84" ht="14.25"/>
    <row r="85" ht="14.25"/>
    <row r="86" ht="14.25"/>
    <row r="87" ht="14.25"/>
    <row r="88" ht="14.25"/>
    <row r="89" ht="14.25"/>
    <row r="90" ht="14.25"/>
    <row r="91" ht="14.25"/>
    <row r="92" ht="14.25"/>
    <row r="93" ht="14.25"/>
    <row r="94" ht="14.25"/>
    <row r="95" ht="14.25"/>
    <row r="96" ht="14.25"/>
    <row r="97" ht="14.25"/>
    <row r="98" ht="14.25"/>
    <row r="99" ht="14.25"/>
    <row r="100" ht="14.25"/>
    <row r="101" ht="14.25"/>
    <row r="102" ht="14.25"/>
    <row r="103" ht="14.25"/>
    <row r="104" ht="14.25"/>
    <row r="105" ht="14.25"/>
    <row r="106" ht="14.25"/>
    <row r="107" ht="14.25"/>
    <row r="108" ht="14.25"/>
    <row r="109" ht="14.25"/>
    <row r="110" ht="14.25"/>
    <row r="111" ht="14.25"/>
    <row r="112" ht="14.25"/>
    <row r="113" ht="14.25"/>
    <row r="114" ht="14.25"/>
    <row r="115" ht="14.25"/>
    <row r="116" ht="14.25"/>
    <row r="117" ht="14.25"/>
    <row r="118" ht="14.25"/>
    <row r="119" ht="14.25"/>
    <row r="120" ht="14.25"/>
    <row r="121" ht="14.25"/>
    <row r="122" ht="14.25"/>
    <row r="123" ht="14.25"/>
    <row r="124" ht="14.25"/>
    <row r="125" ht="14.25"/>
    <row r="126" ht="14.25"/>
    <row r="127" ht="14.25"/>
    <row r="128" ht="14.25"/>
    <row r="129" ht="14.25"/>
    <row r="130" ht="14.25"/>
    <row r="131" ht="14.25"/>
    <row r="132" ht="14.25"/>
    <row r="133" ht="14.25"/>
    <row r="134" ht="14.25"/>
    <row r="135" ht="14.25"/>
    <row r="136" ht="14.25"/>
    <row r="137" ht="14.25"/>
    <row r="138" ht="14.25"/>
    <row r="139" ht="14.25"/>
    <row r="140" ht="14.25"/>
    <row r="141" ht="14.25"/>
    <row r="142" ht="14.25"/>
    <row r="143" ht="14.25"/>
    <row r="144" ht="14.25"/>
    <row r="145" ht="14.25"/>
    <row r="146" ht="14.25"/>
    <row r="147" ht="14.25"/>
    <row r="148" ht="14.25"/>
    <row r="149" ht="14.25"/>
    <row r="150" ht="14.25"/>
    <row r="151" ht="14.25"/>
    <row r="152" ht="14.25"/>
    <row r="153" ht="14.25"/>
    <row r="154" ht="14.25"/>
    <row r="155" ht="14.25"/>
    <row r="156" ht="14.25"/>
    <row r="157" ht="14.25"/>
    <row r="158" ht="14.25"/>
    <row r="159" ht="14.25"/>
    <row r="160" ht="14.25"/>
    <row r="161" ht="14.25"/>
    <row r="162" ht="14.25"/>
    <row r="163" ht="14.25"/>
    <row r="164" ht="14.25"/>
    <row r="165" ht="14.25"/>
    <row r="166" ht="14.25"/>
    <row r="167" ht="14.25"/>
    <row r="168" ht="14.25"/>
    <row r="169" ht="14.25"/>
    <row r="170" ht="14.25"/>
    <row r="171" ht="14.25"/>
    <row r="172" ht="14.25"/>
    <row r="173" ht="14.25"/>
    <row r="174" ht="14.25"/>
    <row r="175" ht="14.25"/>
    <row r="176" ht="14.25"/>
    <row r="177" ht="14.25"/>
    <row r="178" ht="14.25"/>
    <row r="179" ht="14.25"/>
    <row r="180" ht="14.25"/>
    <row r="181" ht="14.25"/>
    <row r="182" ht="14.25"/>
    <row r="183" ht="14.25"/>
    <row r="184" ht="14.25"/>
    <row r="185" ht="14.25"/>
    <row r="186" ht="14.25"/>
    <row r="187" ht="14.25"/>
    <row r="188" ht="14.25"/>
    <row r="189" ht="14.25"/>
    <row r="190" ht="14.25"/>
    <row r="191" ht="14.25"/>
    <row r="192" ht="14.25"/>
    <row r="193" ht="14.25"/>
    <row r="194" ht="14.25"/>
    <row r="195" ht="14.25"/>
    <row r="196" ht="14.25"/>
    <row r="197" ht="14.25"/>
    <row r="198" ht="14.25"/>
    <row r="199" ht="14.25"/>
    <row r="200" ht="14.25"/>
    <row r="201" ht="14.25"/>
    <row r="202" ht="14.25"/>
    <row r="203" ht="14.25"/>
    <row r="204" ht="14.25"/>
    <row r="205" ht="14.25"/>
    <row r="206" ht="14.25"/>
    <row r="207" ht="14.25"/>
    <row r="208" ht="14.25"/>
    <row r="209" ht="14.25"/>
    <row r="210" ht="14.25"/>
    <row r="211" ht="14.25"/>
    <row r="212" ht="14.25"/>
    <row r="213" ht="14.25"/>
    <row r="214" ht="14.25"/>
    <row r="215" ht="14.25"/>
    <row r="216" ht="14.25"/>
    <row r="217" ht="14.25"/>
    <row r="218" ht="14.25"/>
    <row r="219" ht="14.25"/>
    <row r="220" ht="14.25"/>
    <row r="221" ht="14.25"/>
    <row r="222" ht="14.25"/>
    <row r="223" ht="14.25"/>
    <row r="224" ht="14.25"/>
    <row r="225" ht="14.25"/>
    <row r="226" ht="14.25"/>
    <row r="227" ht="14.25"/>
    <row r="228" ht="14.25"/>
    <row r="229" ht="14.25"/>
    <row r="230" ht="14.25"/>
    <row r="231" ht="14.25"/>
    <row r="232" ht="14.25"/>
    <row r="233" ht="14.25"/>
    <row r="234" ht="14.25"/>
    <row r="235" ht="14.25"/>
    <row r="236" ht="14.25"/>
    <row r="237" ht="14.25"/>
    <row r="238" ht="14.25"/>
    <row r="239" ht="14.25"/>
    <row r="240" ht="14.25"/>
    <row r="241" ht="14.25"/>
    <row r="242" ht="14.25"/>
    <row r="243" ht="14.25"/>
    <row r="244" ht="14.25"/>
    <row r="245" ht="14.25"/>
    <row r="246" ht="14.25"/>
    <row r="247" ht="14.25"/>
    <row r="248" ht="14.25"/>
    <row r="249" ht="14.25"/>
    <row r="250" ht="14.25"/>
    <row r="251" ht="14.25"/>
    <row r="252" ht="14.25"/>
    <row r="253" ht="14.25"/>
    <row r="254" ht="14.25"/>
    <row r="255" ht="14.25"/>
    <row r="256" ht="14.25"/>
    <row r="257" ht="14.25"/>
    <row r="258" ht="14.25"/>
    <row r="259" ht="14.25"/>
    <row r="260" ht="14.25"/>
    <row r="261" ht="14.25"/>
    <row r="262" ht="14.25"/>
    <row r="263" ht="14.25"/>
    <row r="264" ht="14.25"/>
    <row r="265" ht="14.25"/>
    <row r="266" ht="14.25"/>
    <row r="267" ht="14.25"/>
    <row r="268" ht="14.25"/>
    <row r="269" ht="14.25"/>
    <row r="270" ht="14.25"/>
    <row r="271" ht="14.25"/>
    <row r="272" ht="14.25"/>
    <row r="273" ht="14.25"/>
    <row r="274" ht="14.25"/>
    <row r="275" ht="14.25"/>
    <row r="276" ht="14.25"/>
    <row r="277" ht="14.25"/>
    <row r="278" ht="14.25"/>
    <row r="279" ht="14.25"/>
    <row r="280" ht="14.25"/>
    <row r="281" ht="14.25"/>
    <row r="282" ht="14.25"/>
    <row r="283" ht="14.25"/>
    <row r="284" ht="14.25"/>
    <row r="285" ht="14.25"/>
    <row r="286" ht="14.25"/>
    <row r="287" ht="14.25"/>
    <row r="288" ht="14.25"/>
    <row r="289" ht="14.25"/>
    <row r="290" ht="14.25"/>
    <row r="291" ht="14.25"/>
    <row r="292" ht="14.25"/>
    <row r="293" ht="14.25"/>
    <row r="294" ht="14.25"/>
    <row r="295" ht="14.25"/>
    <row r="296" ht="14.25"/>
    <row r="297" ht="14.25"/>
    <row r="298" ht="14.25"/>
    <row r="299" ht="14.25"/>
    <row r="300" ht="14.25"/>
    <row r="301" ht="14.25"/>
    <row r="302" ht="14.25"/>
    <row r="303" ht="14.25"/>
    <row r="304" ht="14.25"/>
    <row r="305" ht="14.25"/>
    <row r="306" ht="14.25"/>
    <row r="307" ht="14.25"/>
    <row r="308" ht="14.25"/>
    <row r="309" ht="14.25"/>
    <row r="310" ht="14.25"/>
    <row r="311" ht="14.25"/>
    <row r="312" ht="14.25"/>
    <row r="313" ht="14.25"/>
    <row r="314" ht="14.25"/>
    <row r="315" ht="14.25"/>
    <row r="316" ht="14.25"/>
    <row r="317" ht="14.25"/>
    <row r="318" ht="14.25"/>
    <row r="319" ht="14.25"/>
    <row r="320" ht="14.25"/>
    <row r="321" ht="14.25"/>
    <row r="322" ht="14.25"/>
    <row r="323" ht="14.25"/>
    <row r="324" ht="14.25"/>
    <row r="325" ht="14.25"/>
    <row r="326" ht="14.25"/>
    <row r="327" ht="14.25"/>
    <row r="328" ht="14.25"/>
    <row r="329" ht="14.25"/>
    <row r="330" ht="14.25"/>
    <row r="331" ht="14.25"/>
    <row r="332" ht="14.25"/>
    <row r="333" ht="14.25"/>
    <row r="334" ht="14.25"/>
    <row r="335" ht="14.25"/>
    <row r="336" ht="14.25"/>
    <row r="337" ht="14.25"/>
    <row r="338" ht="14.25"/>
    <row r="339" ht="14.25"/>
    <row r="340" ht="14.25"/>
    <row r="341" ht="14.25"/>
    <row r="342" ht="14.25"/>
    <row r="343" ht="14.25"/>
    <row r="344" ht="14.25"/>
    <row r="345" ht="14.25"/>
    <row r="346" ht="14.25"/>
    <row r="347" ht="14.25"/>
    <row r="348" ht="14.25"/>
    <row r="349" ht="14.25"/>
    <row r="350" ht="14.25"/>
    <row r="351" ht="14.25"/>
    <row r="352" ht="14.25"/>
    <row r="353" ht="14.25"/>
    <row r="354" ht="14.25"/>
    <row r="355" ht="14.25"/>
    <row r="356" ht="14.25"/>
    <row r="357" ht="14.25"/>
    <row r="358" ht="14.25"/>
    <row r="359" ht="14.25"/>
    <row r="360" ht="14.25"/>
    <row r="361" ht="14.25"/>
    <row r="362" ht="14.25"/>
    <row r="363" ht="14.25"/>
    <row r="364" ht="14.25"/>
    <row r="365" ht="14.25"/>
    <row r="366" ht="14.25"/>
    <row r="367" ht="14.25"/>
    <row r="368" ht="14.25"/>
    <row r="369" ht="14.25"/>
    <row r="370" ht="14.25"/>
    <row r="371" ht="14.25"/>
    <row r="372" ht="14.25"/>
    <row r="373" ht="14.25"/>
    <row r="374" ht="14.25"/>
    <row r="375" ht="14.25"/>
    <row r="376" ht="14.25"/>
    <row r="377" ht="14.25"/>
    <row r="378" ht="14.25"/>
    <row r="379" ht="14.25"/>
    <row r="380" ht="14.25"/>
    <row r="381" ht="14.25"/>
    <row r="382" ht="14.25"/>
    <row r="383" ht="14.25"/>
    <row r="384" ht="14.25"/>
    <row r="385" ht="14.25"/>
    <row r="386" ht="14.25"/>
    <row r="387" ht="14.25"/>
    <row r="388" ht="14.25"/>
    <row r="389" ht="14.25"/>
    <row r="390" ht="14.25"/>
    <row r="391" ht="14.25"/>
    <row r="392" ht="14.25"/>
    <row r="393" ht="14.25"/>
    <row r="394" ht="14.25"/>
    <row r="395" ht="14.25"/>
    <row r="396" ht="14.25"/>
    <row r="397" ht="14.25"/>
    <row r="398" ht="14.25"/>
    <row r="399" ht="14.25"/>
    <row r="400" ht="14.25"/>
    <row r="401" ht="14.25"/>
    <row r="402" ht="14.25"/>
    <row r="403" ht="14.25"/>
    <row r="404" ht="14.25"/>
    <row r="405" ht="14.25"/>
    <row r="406" ht="14.25"/>
    <row r="407" ht="14.25"/>
    <row r="408" ht="14.25"/>
    <row r="409" ht="14.25"/>
    <row r="410" ht="14.25"/>
    <row r="411" ht="14.25"/>
    <row r="412" ht="14.25"/>
    <row r="413" ht="14.25"/>
    <row r="414" ht="14.25"/>
    <row r="415" ht="14.25"/>
    <row r="416" ht="14.25"/>
    <row r="417" ht="14.25"/>
    <row r="418" ht="14.25"/>
    <row r="419" ht="14.25"/>
    <row r="420" ht="14.25"/>
    <row r="421" ht="14.25"/>
    <row r="422" ht="14.25"/>
    <row r="423" ht="14.25"/>
    <row r="424" ht="14.25"/>
    <row r="425" ht="14.25"/>
    <row r="426" ht="14.25"/>
    <row r="427" ht="14.25"/>
    <row r="428" ht="14.25"/>
    <row r="429" ht="14.25"/>
    <row r="430" ht="14.25"/>
    <row r="431" ht="14.25"/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02" ht="14.25"/>
    <row r="903" ht="14.25"/>
    <row r="904" ht="14.25"/>
    <row r="905" ht="14.25"/>
    <row r="906" ht="14.25"/>
    <row r="907" ht="14.25"/>
    <row r="908" ht="14.25"/>
    <row r="909" ht="14.25"/>
    <row r="910" ht="14.25"/>
    <row r="911" ht="14.25"/>
    <row r="912" ht="14.25"/>
    <row r="913" ht="14.25"/>
    <row r="914" ht="14.25"/>
    <row r="915" ht="14.25"/>
    <row r="916" ht="14.25"/>
    <row r="917" ht="14.25"/>
    <row r="918" ht="14.25"/>
    <row r="919" ht="14.25"/>
    <row r="920" ht="14.25"/>
    <row r="921" ht="14.25"/>
    <row r="922" ht="14.25"/>
    <row r="923" ht="14.25"/>
    <row r="924" ht="14.25"/>
    <row r="925" ht="14.25"/>
    <row r="926" ht="14.25"/>
    <row r="927" ht="14.25"/>
    <row r="928" ht="14.25"/>
    <row r="929" ht="14.25"/>
    <row r="930" ht="14.25"/>
    <row r="931" ht="14.25"/>
    <row r="932" ht="14.25"/>
    <row r="933" ht="14.25"/>
    <row r="934" ht="14.25"/>
    <row r="935" ht="14.25"/>
    <row r="936" ht="14.25"/>
    <row r="937" ht="14.25"/>
    <row r="938" ht="14.25"/>
    <row r="939" ht="14.25"/>
    <row r="940" ht="14.25"/>
    <row r="94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12" ht="14.25"/>
    <row r="1413" ht="14.25"/>
    <row r="1414" ht="14.25"/>
    <row r="1415" ht="14.25"/>
    <row r="1416" ht="14.25"/>
    <row r="1417" ht="14.25"/>
    <row r="1418" ht="14.25"/>
    <row r="1419" ht="14.25"/>
    <row r="1420" ht="14.25"/>
    <row r="1421" ht="14.25"/>
    <row r="1422" ht="14.25"/>
    <row r="1423" ht="14.25"/>
    <row r="1424" ht="14.25"/>
    <row r="1425" ht="14.25"/>
    <row r="1426" ht="14.25"/>
    <row r="1427" ht="14.25"/>
    <row r="1428" ht="14.25"/>
    <row r="1429" ht="14.25"/>
    <row r="1430" ht="14.25"/>
    <row r="1431" ht="14.25"/>
    <row r="1432" ht="14.25"/>
    <row r="1433" ht="14.25"/>
    <row r="1434" ht="14.25"/>
    <row r="1435" ht="14.25"/>
    <row r="1436" ht="14.25"/>
    <row r="1437" ht="14.25"/>
    <row r="1438" ht="14.25"/>
    <row r="1439" ht="14.25"/>
    <row r="1440" ht="14.25"/>
    <row r="1441" ht="14.25"/>
    <row r="1442" ht="14.25"/>
    <row r="1443" ht="14.25"/>
    <row r="1444" ht="14.25"/>
    <row r="1445" ht="14.25"/>
    <row r="1446" ht="14.25"/>
    <row r="1447" ht="14.25"/>
    <row r="1448" ht="14.25"/>
    <row r="1449" ht="14.25"/>
    <row r="1450" ht="14.25"/>
    <row r="145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22" ht="14.25"/>
    <row r="1923" ht="14.25"/>
    <row r="1924" ht="14.25"/>
    <row r="1925" ht="14.25"/>
    <row r="1926" ht="14.25"/>
    <row r="1927" ht="14.25"/>
    <row r="1928" ht="14.25"/>
    <row r="1929" ht="14.25"/>
    <row r="1930" ht="14.25"/>
    <row r="1931" ht="14.25"/>
    <row r="1932" ht="14.25"/>
    <row r="1933" ht="14.25"/>
    <row r="1934" ht="14.25"/>
    <row r="1935" ht="14.25"/>
    <row r="1936" ht="14.25"/>
    <row r="1937" ht="14.25"/>
    <row r="1938" ht="14.25"/>
    <row r="1939" ht="14.25"/>
    <row r="1940" ht="14.25"/>
    <row r="1941" ht="14.25"/>
    <row r="1942" ht="14.25"/>
    <row r="1943" ht="14.25"/>
    <row r="1944" ht="14.25"/>
    <row r="1945" ht="14.25"/>
    <row r="1946" ht="14.25"/>
    <row r="1947" ht="14.25"/>
    <row r="1948" ht="14.25"/>
    <row r="1949" ht="14.25"/>
    <row r="1950" ht="14.25"/>
    <row r="1951" ht="14.25"/>
    <row r="1952" ht="14.25"/>
    <row r="1953" ht="14.25"/>
    <row r="1954" ht="14.25"/>
    <row r="1955" ht="14.25"/>
    <row r="1956" ht="14.25"/>
    <row r="1957" ht="14.25"/>
    <row r="1958" ht="14.25"/>
    <row r="1959" ht="14.25"/>
    <row r="1960" ht="14.25"/>
    <row r="196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32" ht="14.25"/>
    <row r="2433" ht="14.25"/>
    <row r="2434" ht="14.25"/>
    <row r="2435" ht="14.25"/>
    <row r="2436" ht="14.25"/>
    <row r="2437" ht="14.25"/>
    <row r="2438" ht="14.25"/>
    <row r="2439" ht="14.25"/>
    <row r="2440" ht="14.25"/>
    <row r="2441" ht="14.25"/>
    <row r="2442" ht="14.25"/>
    <row r="2443" ht="14.25"/>
    <row r="2444" ht="14.25"/>
    <row r="2445" ht="14.25"/>
    <row r="2446" ht="14.25"/>
    <row r="2447" ht="14.25"/>
    <row r="2448" ht="14.25"/>
    <row r="2449" ht="14.25"/>
    <row r="2450" ht="14.25"/>
    <row r="2451" ht="14.25"/>
    <row r="2452" ht="14.25"/>
    <row r="2453" ht="14.25"/>
    <row r="2454" ht="14.25"/>
    <row r="2455" ht="14.25"/>
    <row r="2456" ht="14.25"/>
    <row r="2457" ht="14.25"/>
    <row r="2458" ht="14.25"/>
    <row r="2459" ht="14.25"/>
    <row r="2460" ht="14.25"/>
    <row r="2461" ht="14.25"/>
    <row r="2462" ht="14.25"/>
    <row r="2463" ht="14.25"/>
    <row r="2464" ht="14.25"/>
    <row r="2465" ht="14.25"/>
    <row r="2466" ht="14.25"/>
    <row r="2467" ht="14.25"/>
    <row r="2468" ht="14.25"/>
    <row r="2469" ht="14.25"/>
    <row r="2470" ht="14.25"/>
    <row r="247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42" ht="14.25"/>
    <row r="2943" ht="14.25"/>
    <row r="2944" ht="14.25"/>
    <row r="2945" ht="14.25"/>
    <row r="2946" ht="14.25"/>
    <row r="2947" ht="14.25"/>
    <row r="2948" ht="14.25"/>
    <row r="2949" ht="14.25"/>
    <row r="2950" ht="14.25"/>
    <row r="2951" ht="14.25"/>
    <row r="2952" ht="14.25"/>
    <row r="2953" ht="14.25"/>
    <row r="2954" ht="14.25"/>
    <row r="2955" ht="14.25"/>
    <row r="2956" ht="14.25"/>
    <row r="2957" ht="14.25"/>
    <row r="2958" ht="14.25"/>
    <row r="2959" ht="14.25"/>
    <row r="2960" ht="14.25"/>
    <row r="2961" ht="14.25"/>
    <row r="2962" ht="14.25"/>
    <row r="2963" ht="14.25"/>
    <row r="2964" ht="14.25"/>
    <row r="2965" ht="14.25"/>
    <row r="2966" ht="14.25"/>
    <row r="2967" ht="14.25"/>
    <row r="2968" ht="14.25"/>
    <row r="2969" ht="14.25"/>
    <row r="2970" ht="14.25"/>
    <row r="2971" ht="14.25"/>
    <row r="2972" ht="14.25"/>
    <row r="2973" ht="14.25"/>
    <row r="2974" ht="14.25"/>
    <row r="2975" ht="14.25"/>
    <row r="2976" ht="14.25"/>
    <row r="2977" ht="14.25"/>
    <row r="2978" ht="14.25"/>
    <row r="2979" ht="14.25"/>
    <row r="2980" ht="14.25"/>
    <row r="298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52" ht="14.25"/>
    <row r="3453" ht="14.25"/>
    <row r="3454" ht="14.25"/>
    <row r="3455" ht="14.25"/>
    <row r="3456" ht="14.25"/>
    <row r="3457" ht="14.25"/>
    <row r="3458" ht="14.25"/>
    <row r="3459" ht="14.25"/>
    <row r="3460" ht="14.25"/>
    <row r="3461" ht="14.25"/>
    <row r="3462" ht="14.25"/>
    <row r="3463" ht="14.25"/>
    <row r="3464" ht="14.25"/>
    <row r="3465" ht="14.25"/>
    <row r="3466" ht="14.25"/>
    <row r="3467" ht="14.25"/>
    <row r="3468" ht="14.25"/>
    <row r="3469" ht="14.25"/>
    <row r="3470" ht="14.25"/>
    <row r="3471" ht="14.25"/>
    <row r="3472" ht="14.25"/>
    <row r="3473" ht="14.25"/>
    <row r="3474" ht="14.25"/>
    <row r="3475" ht="14.25"/>
    <row r="3476" ht="14.25"/>
    <row r="3477" ht="14.25"/>
    <row r="3478" ht="14.25"/>
    <row r="3479" ht="14.25"/>
    <row r="3480" ht="14.25"/>
    <row r="3481" ht="14.25"/>
    <row r="3482" ht="14.25"/>
    <row r="3483" ht="14.25"/>
    <row r="3484" ht="14.25"/>
    <row r="3485" ht="14.25"/>
    <row r="3486" ht="14.25"/>
    <row r="3487" ht="14.25"/>
    <row r="3488" ht="14.25"/>
    <row r="3489" ht="14.25"/>
    <row r="3490" ht="14.25"/>
    <row r="349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3962" ht="14.25"/>
    <row r="3963" ht="14.25"/>
    <row r="3964" ht="14.25"/>
    <row r="3965" ht="14.25"/>
    <row r="3966" ht="14.25"/>
    <row r="3967" ht="14.25"/>
    <row r="3968" ht="14.25"/>
    <row r="3969" ht="14.25"/>
    <row r="3970" ht="14.25"/>
    <row r="3971" ht="14.25"/>
    <row r="3972" ht="14.25"/>
    <row r="3973" ht="14.25"/>
    <row r="3974" ht="14.25"/>
    <row r="3975" ht="14.25"/>
    <row r="3976" ht="14.25"/>
    <row r="3977" ht="14.25"/>
    <row r="3978" ht="14.25"/>
    <row r="3979" ht="14.25"/>
    <row r="3980" ht="14.25"/>
    <row r="3981" ht="14.25"/>
    <row r="3982" ht="14.25"/>
    <row r="3983" ht="14.25"/>
    <row r="3984" ht="14.25"/>
    <row r="3985" ht="14.25"/>
    <row r="3986" ht="14.25"/>
    <row r="3987" ht="14.25"/>
    <row r="3988" ht="14.25"/>
    <row r="3989" ht="14.25"/>
    <row r="3990" ht="14.25"/>
    <row r="3991" ht="14.25"/>
    <row r="3992" ht="14.25"/>
    <row r="3993" ht="14.25"/>
    <row r="3994" ht="14.25"/>
    <row r="3995" ht="14.25"/>
    <row r="3996" ht="14.25"/>
    <row r="3997" ht="14.25"/>
    <row r="3998" ht="14.25"/>
    <row r="3999" ht="14.25"/>
    <row r="4000" ht="14.25"/>
    <row r="400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472" ht="14.25"/>
    <row r="4473" ht="14.25"/>
    <row r="4474" ht="14.25"/>
    <row r="4475" ht="14.25"/>
    <row r="4476" ht="14.25"/>
    <row r="4477" ht="14.25"/>
    <row r="4478" ht="14.25"/>
    <row r="4479" ht="14.25"/>
    <row r="4480" ht="14.25"/>
    <row r="4481" ht="14.25"/>
    <row r="4482" ht="14.25"/>
    <row r="4483" ht="14.25"/>
    <row r="4484" ht="14.25"/>
    <row r="4485" ht="14.25"/>
    <row r="4486" ht="14.25"/>
    <row r="4487" ht="14.25"/>
    <row r="4488" ht="14.25"/>
    <row r="4489" ht="14.25"/>
    <row r="4490" ht="14.25"/>
    <row r="4491" ht="14.25"/>
    <row r="4492" ht="14.25"/>
    <row r="4493" ht="14.25"/>
    <row r="4494" ht="14.25"/>
    <row r="4495" ht="14.25"/>
    <row r="4496" ht="14.25"/>
    <row r="4497" ht="14.25"/>
    <row r="4498" ht="14.25"/>
    <row r="4499" ht="14.25"/>
    <row r="4500" ht="14.25"/>
    <row r="4501" ht="14.25"/>
    <row r="4502" ht="14.25"/>
    <row r="4503" ht="14.25"/>
    <row r="4504" ht="14.25"/>
    <row r="4505" ht="14.25"/>
    <row r="4506" ht="14.25"/>
    <row r="4507" ht="14.25"/>
    <row r="4508" ht="14.25"/>
    <row r="4509" ht="14.25"/>
    <row r="4510" ht="14.25"/>
    <row r="451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4982" ht="14.25"/>
    <row r="4983" ht="14.25"/>
    <row r="4984" ht="14.25"/>
    <row r="4985" ht="14.25"/>
    <row r="4986" ht="14.25"/>
    <row r="4987" ht="14.25"/>
    <row r="4988" ht="14.25"/>
    <row r="4989" ht="14.25"/>
    <row r="4990" ht="14.25"/>
    <row r="4991" ht="14.25"/>
    <row r="4992" ht="14.25"/>
    <row r="4993" ht="14.25"/>
    <row r="4994" ht="14.25"/>
    <row r="4995" ht="14.25"/>
    <row r="4996" ht="14.25"/>
    <row r="4997" ht="14.25"/>
    <row r="4998" ht="14.25"/>
    <row r="4999" ht="14.25"/>
    <row r="5000" ht="14.25"/>
    <row r="5001" ht="14.25"/>
    <row r="5002" ht="14.25"/>
    <row r="5003" ht="14.25"/>
    <row r="5004" ht="14.25"/>
    <row r="5005" ht="14.25"/>
    <row r="5006" ht="14.25"/>
    <row r="5007" ht="14.25"/>
    <row r="5008" ht="14.25"/>
    <row r="5009" ht="14.25"/>
    <row r="5010" ht="14.25"/>
    <row r="5011" ht="14.25"/>
    <row r="5012" ht="14.25"/>
    <row r="5013" ht="14.25"/>
    <row r="5014" ht="14.25"/>
    <row r="5015" ht="14.25"/>
    <row r="5016" ht="14.25"/>
    <row r="5017" ht="14.25"/>
    <row r="5018" ht="14.25"/>
    <row r="5019" ht="14.25"/>
    <row r="5020" ht="14.25"/>
    <row r="502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492" ht="14.25"/>
    <row r="5493" ht="14.25"/>
    <row r="5494" ht="14.25"/>
    <row r="5495" ht="14.25"/>
    <row r="5496" ht="14.25"/>
    <row r="5497" ht="14.25"/>
    <row r="5498" ht="14.25"/>
    <row r="5499" ht="14.25"/>
    <row r="5500" ht="14.25"/>
    <row r="5501" ht="14.25"/>
    <row r="5502" ht="14.25"/>
    <row r="5503" ht="14.25"/>
    <row r="5504" ht="14.25"/>
    <row r="5505" ht="14.25"/>
    <row r="5506" ht="14.25"/>
    <row r="5507" ht="14.25"/>
    <row r="5508" ht="14.25"/>
    <row r="5509" ht="14.25"/>
    <row r="5510" ht="14.25"/>
    <row r="5511" ht="14.25"/>
    <row r="5512" ht="14.25"/>
    <row r="5513" ht="14.25"/>
    <row r="5514" ht="14.25"/>
    <row r="5515" ht="14.25"/>
    <row r="5516" ht="14.25"/>
    <row r="5517" ht="14.25"/>
    <row r="5518" ht="14.25"/>
    <row r="5519" ht="14.25"/>
    <row r="5520" ht="14.25"/>
    <row r="5521" ht="14.25"/>
    <row r="5522" ht="14.25"/>
    <row r="5523" ht="14.25"/>
    <row r="5524" ht="14.25"/>
    <row r="5525" ht="14.25"/>
    <row r="5526" ht="14.25"/>
    <row r="5527" ht="14.25"/>
    <row r="5528" ht="14.25"/>
    <row r="5529" ht="14.25"/>
    <row r="5530" ht="14.25"/>
    <row r="553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02" ht="14.25"/>
    <row r="6003" ht="14.25"/>
    <row r="6004" ht="14.25"/>
    <row r="6005" ht="14.25"/>
    <row r="6006" ht="14.25"/>
    <row r="6007" ht="14.25"/>
    <row r="6008" ht="14.25"/>
    <row r="6009" ht="14.25"/>
    <row r="6010" ht="14.25"/>
    <row r="6011" ht="14.25"/>
    <row r="6012" ht="14.25"/>
    <row r="6013" ht="14.25"/>
    <row r="6014" ht="14.25"/>
    <row r="6015" ht="14.25"/>
    <row r="6016" ht="14.25"/>
    <row r="6017" ht="14.25"/>
    <row r="6018" ht="14.25"/>
    <row r="6019" ht="14.25"/>
    <row r="6020" ht="14.25"/>
    <row r="6021" ht="14.25"/>
    <row r="6022" ht="14.25"/>
    <row r="6023" ht="14.25"/>
    <row r="6024" ht="14.25"/>
    <row r="6025" ht="14.25"/>
    <row r="6026" ht="14.25"/>
    <row r="6027" ht="14.25"/>
    <row r="6028" ht="14.25"/>
    <row r="6029" ht="14.25"/>
    <row r="6030" ht="14.25"/>
    <row r="6031" ht="14.25"/>
    <row r="6032" ht="14.25"/>
    <row r="6033" ht="14.25"/>
    <row r="6034" ht="14.25"/>
    <row r="6035" ht="14.25"/>
    <row r="6036" ht="14.25"/>
    <row r="6037" ht="14.25"/>
    <row r="6038" ht="14.25"/>
    <row r="6039" ht="14.25"/>
    <row r="6040" ht="14.25"/>
    <row r="604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12" ht="14.25"/>
    <row r="6513" ht="14.25"/>
    <row r="6514" ht="14.25"/>
    <row r="6515" ht="14.25"/>
    <row r="6516" ht="14.25"/>
    <row r="6517" ht="14.25"/>
    <row r="6518" ht="14.25"/>
    <row r="6519" ht="14.25"/>
    <row r="6520" ht="14.25"/>
    <row r="6521" ht="14.25"/>
    <row r="6522" ht="14.25"/>
    <row r="6523" ht="14.25"/>
    <row r="6524" ht="14.25"/>
    <row r="6525" ht="14.25"/>
    <row r="6526" ht="14.25"/>
    <row r="6527" ht="14.25"/>
    <row r="6528" ht="14.25"/>
    <row r="6529" ht="14.25"/>
    <row r="6530" ht="14.25"/>
    <row r="6531" ht="14.25"/>
    <row r="6532" ht="14.25"/>
    <row r="6533" ht="14.25"/>
    <row r="6534" ht="14.25"/>
    <row r="6535" ht="14.25"/>
    <row r="6536" ht="14.25"/>
    <row r="6537" ht="14.25"/>
    <row r="6538" ht="14.25"/>
    <row r="6539" ht="14.25"/>
    <row r="6540" ht="14.25"/>
    <row r="6541" ht="14.25"/>
    <row r="6542" ht="14.25"/>
    <row r="6543" ht="14.25"/>
    <row r="6544" ht="14.25"/>
    <row r="6545" ht="14.25"/>
    <row r="6546" ht="14.25"/>
    <row r="6547" ht="14.25"/>
    <row r="6548" ht="14.25"/>
    <row r="6549" ht="14.25"/>
    <row r="6550" ht="14.25"/>
    <row r="655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</sheetData>
  <mergeCells count="7">
    <mergeCell ref="A1:G1"/>
    <mergeCell ref="D3:E3"/>
    <mergeCell ref="A3:A4"/>
    <mergeCell ref="B3:B4"/>
    <mergeCell ref="C3:C4"/>
    <mergeCell ref="F3:F4"/>
    <mergeCell ref="G3:G4"/>
  </mergeCells>
  <phoneticPr fontId="92" type="noConversion"/>
  <pageMargins left="0.70866141732283505" right="0.70866141732283505" top="0.23" bottom="0.28999999999999998" header="0.17" footer="0.18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00B050"/>
  </sheetPr>
  <dimension ref="A1:IM548"/>
  <sheetViews>
    <sheetView workbookViewId="0">
      <pane xSplit="1" ySplit="5" topLeftCell="B102" activePane="bottomRight" state="frozen"/>
      <selection pane="topRight"/>
      <selection pane="bottomLeft"/>
      <selection pane="bottomRight" activeCell="A2" sqref="A1:A1048576"/>
    </sheetView>
  </sheetViews>
  <sheetFormatPr defaultColWidth="9" defaultRowHeight="14.25"/>
  <cols>
    <col min="1" max="1" width="36.875" style="68" customWidth="1"/>
    <col min="2" max="2" width="14.875" style="68" customWidth="1"/>
    <col min="3" max="3" width="15.125" style="68" customWidth="1"/>
    <col min="4" max="4" width="11.875" style="32" customWidth="1"/>
    <col min="5" max="5" width="13.625" style="32" customWidth="1"/>
    <col min="6" max="16384" width="9" style="32"/>
  </cols>
  <sheetData>
    <row r="1" spans="1:247" ht="25.5">
      <c r="A1" s="296" t="s">
        <v>635</v>
      </c>
      <c r="B1" s="296"/>
      <c r="C1" s="296"/>
      <c r="D1" s="296"/>
      <c r="E1" s="296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98"/>
      <c r="CG1" s="98"/>
      <c r="CH1" s="98"/>
      <c r="CI1" s="98"/>
      <c r="CJ1" s="98"/>
      <c r="CK1" s="98"/>
      <c r="CL1" s="98"/>
      <c r="CM1" s="98"/>
      <c r="CN1" s="98"/>
      <c r="CO1" s="98"/>
      <c r="CP1" s="98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98"/>
      <c r="DB1" s="98"/>
      <c r="DC1" s="98"/>
      <c r="DD1" s="98"/>
      <c r="DE1" s="98"/>
      <c r="DF1" s="98"/>
      <c r="DG1" s="98"/>
      <c r="DH1" s="98"/>
      <c r="DI1" s="98"/>
      <c r="DJ1" s="98"/>
      <c r="DK1" s="98"/>
      <c r="DL1" s="98"/>
      <c r="DM1" s="98"/>
      <c r="DN1" s="98"/>
      <c r="DO1" s="98"/>
      <c r="DP1" s="98"/>
      <c r="DQ1" s="98"/>
      <c r="DR1" s="98"/>
      <c r="DS1" s="98"/>
      <c r="DT1" s="98"/>
      <c r="DU1" s="98"/>
      <c r="DV1" s="98"/>
      <c r="DW1" s="98"/>
      <c r="DX1" s="98"/>
      <c r="DY1" s="98"/>
      <c r="DZ1" s="98"/>
      <c r="EA1" s="98"/>
      <c r="EB1" s="98"/>
      <c r="EC1" s="98"/>
      <c r="ED1" s="98"/>
      <c r="EE1" s="98"/>
      <c r="EF1" s="98"/>
      <c r="EG1" s="98"/>
      <c r="EH1" s="98"/>
      <c r="EI1" s="98"/>
      <c r="EJ1" s="98"/>
      <c r="EK1" s="98"/>
      <c r="EL1" s="98"/>
      <c r="EM1" s="98"/>
      <c r="EN1" s="98"/>
      <c r="EO1" s="98"/>
      <c r="EP1" s="98"/>
      <c r="EQ1" s="98"/>
      <c r="ER1" s="98"/>
      <c r="ES1" s="98"/>
      <c r="ET1" s="98"/>
      <c r="EU1" s="98"/>
      <c r="EV1" s="98"/>
      <c r="EW1" s="98"/>
      <c r="EX1" s="98"/>
      <c r="EY1" s="98"/>
      <c r="EZ1" s="98"/>
      <c r="FA1" s="98"/>
      <c r="FB1" s="98"/>
      <c r="FC1" s="98"/>
      <c r="FD1" s="98"/>
      <c r="FE1" s="98"/>
      <c r="FF1" s="98"/>
      <c r="FG1" s="98"/>
      <c r="FH1" s="98"/>
      <c r="FI1" s="98"/>
      <c r="FJ1" s="98"/>
      <c r="FK1" s="98"/>
      <c r="FL1" s="98"/>
      <c r="FM1" s="98"/>
      <c r="FN1" s="98"/>
      <c r="FO1" s="98"/>
      <c r="FP1" s="98"/>
      <c r="FQ1" s="98"/>
      <c r="FR1" s="98"/>
      <c r="FS1" s="98"/>
      <c r="FT1" s="98"/>
      <c r="FU1" s="98"/>
      <c r="FV1" s="98"/>
      <c r="FW1" s="98"/>
      <c r="FX1" s="98"/>
      <c r="FY1" s="98"/>
      <c r="FZ1" s="98"/>
      <c r="GA1" s="98"/>
      <c r="GB1" s="98"/>
      <c r="GC1" s="98"/>
      <c r="GD1" s="98"/>
      <c r="GE1" s="98"/>
      <c r="GF1" s="98"/>
      <c r="GG1" s="98"/>
      <c r="GH1" s="98"/>
      <c r="GI1" s="98"/>
      <c r="GJ1" s="98"/>
      <c r="GK1" s="98"/>
      <c r="GL1" s="98"/>
      <c r="GM1" s="98"/>
      <c r="GN1" s="98"/>
      <c r="GO1" s="98"/>
      <c r="GP1" s="98"/>
      <c r="GQ1" s="98"/>
      <c r="GR1" s="98"/>
      <c r="GS1" s="98"/>
      <c r="GT1" s="98"/>
      <c r="GU1" s="98"/>
      <c r="GV1" s="98"/>
      <c r="GW1" s="98"/>
      <c r="GX1" s="98"/>
      <c r="GY1" s="98"/>
      <c r="GZ1" s="98"/>
      <c r="HA1" s="98"/>
      <c r="HB1" s="98"/>
      <c r="HC1" s="98"/>
      <c r="HD1" s="98"/>
      <c r="HE1" s="98"/>
      <c r="HF1" s="98"/>
      <c r="HG1" s="98"/>
      <c r="HH1" s="98"/>
      <c r="HI1" s="98"/>
      <c r="HJ1" s="98"/>
      <c r="HK1" s="98"/>
      <c r="HL1" s="98"/>
      <c r="HM1" s="98"/>
      <c r="HN1" s="98"/>
      <c r="HO1" s="98"/>
      <c r="HP1" s="98"/>
      <c r="HQ1" s="98"/>
      <c r="HR1" s="98"/>
      <c r="HS1" s="98"/>
      <c r="HT1" s="98"/>
      <c r="HU1" s="98"/>
      <c r="HV1" s="98"/>
      <c r="HW1" s="98"/>
      <c r="HX1" s="98"/>
      <c r="HY1" s="98"/>
      <c r="HZ1" s="98"/>
      <c r="IA1" s="98"/>
      <c r="IB1" s="98"/>
      <c r="IC1" s="98"/>
      <c r="ID1" s="98"/>
      <c r="IE1" s="98"/>
      <c r="IF1" s="98"/>
      <c r="IG1" s="98"/>
      <c r="IH1" s="98"/>
      <c r="II1" s="98"/>
      <c r="IJ1" s="98"/>
      <c r="IK1" s="98"/>
      <c r="IL1" s="98"/>
      <c r="IM1" s="98"/>
    </row>
    <row r="2" spans="1:247" ht="15">
      <c r="A2" s="99"/>
      <c r="B2" s="100"/>
      <c r="C2" s="100"/>
      <c r="D2" s="297" t="s">
        <v>3</v>
      </c>
      <c r="E2" s="297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  <c r="EW2" s="98"/>
      <c r="EX2" s="98"/>
      <c r="EY2" s="98"/>
      <c r="EZ2" s="98"/>
      <c r="FA2" s="98"/>
      <c r="FB2" s="98"/>
      <c r="FC2" s="98"/>
      <c r="FD2" s="98"/>
      <c r="FE2" s="98"/>
      <c r="FF2" s="98"/>
      <c r="FG2" s="98"/>
      <c r="FH2" s="98"/>
      <c r="FI2" s="98"/>
      <c r="FJ2" s="98"/>
      <c r="FK2" s="98"/>
      <c r="FL2" s="98"/>
      <c r="FM2" s="98"/>
      <c r="FN2" s="98"/>
      <c r="FO2" s="98"/>
      <c r="FP2" s="98"/>
      <c r="FQ2" s="98"/>
      <c r="FR2" s="98"/>
      <c r="FS2" s="98"/>
      <c r="FT2" s="98"/>
      <c r="FU2" s="98"/>
      <c r="FV2" s="98"/>
      <c r="FW2" s="98"/>
      <c r="FX2" s="98"/>
      <c r="FY2" s="98"/>
      <c r="FZ2" s="98"/>
      <c r="GA2" s="98"/>
      <c r="GB2" s="98"/>
      <c r="GC2" s="98"/>
      <c r="GD2" s="98"/>
      <c r="GE2" s="98"/>
      <c r="GF2" s="98"/>
      <c r="GG2" s="98"/>
      <c r="GH2" s="98"/>
      <c r="GI2" s="98"/>
      <c r="GJ2" s="98"/>
      <c r="GK2" s="98"/>
      <c r="GL2" s="98"/>
      <c r="GM2" s="98"/>
      <c r="GN2" s="98"/>
      <c r="GO2" s="98"/>
      <c r="GP2" s="98"/>
      <c r="GQ2" s="98"/>
      <c r="GR2" s="98"/>
      <c r="GS2" s="98"/>
      <c r="GT2" s="98"/>
      <c r="GU2" s="98"/>
      <c r="GV2" s="98"/>
      <c r="GW2" s="98"/>
      <c r="GX2" s="98"/>
      <c r="GY2" s="98"/>
      <c r="GZ2" s="98"/>
      <c r="HA2" s="98"/>
      <c r="HB2" s="98"/>
      <c r="HC2" s="98"/>
      <c r="HD2" s="98"/>
      <c r="HE2" s="98"/>
      <c r="HF2" s="98"/>
      <c r="HG2" s="98"/>
      <c r="HH2" s="98"/>
      <c r="HI2" s="98"/>
      <c r="HJ2" s="98"/>
      <c r="HK2" s="98"/>
      <c r="HL2" s="98"/>
      <c r="HM2" s="98"/>
      <c r="HN2" s="98"/>
      <c r="HO2" s="98"/>
      <c r="HP2" s="98"/>
      <c r="HQ2" s="98"/>
      <c r="HR2" s="98"/>
      <c r="HS2" s="98"/>
      <c r="HT2" s="98"/>
      <c r="HU2" s="98"/>
      <c r="HV2" s="98"/>
      <c r="HW2" s="98"/>
      <c r="HX2" s="98"/>
      <c r="HY2" s="98"/>
      <c r="HZ2" s="98"/>
      <c r="IA2" s="98"/>
      <c r="IB2" s="98"/>
      <c r="IC2" s="98"/>
      <c r="ID2" s="98"/>
      <c r="IE2" s="98"/>
      <c r="IF2" s="98"/>
      <c r="IG2" s="98"/>
      <c r="IH2" s="98"/>
      <c r="II2" s="98"/>
      <c r="IJ2" s="98"/>
      <c r="IK2" s="98"/>
      <c r="IL2" s="98"/>
      <c r="IM2" s="98"/>
    </row>
    <row r="3" spans="1:247" ht="24.75" customHeight="1">
      <c r="A3" s="298" t="s">
        <v>4</v>
      </c>
      <c r="B3" s="295" t="s">
        <v>626</v>
      </c>
      <c r="C3" s="295" t="s">
        <v>627</v>
      </c>
      <c r="D3" s="294" t="s">
        <v>628</v>
      </c>
      <c r="E3" s="294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8"/>
      <c r="FF3" s="98"/>
      <c r="FG3" s="98"/>
      <c r="FH3" s="98"/>
      <c r="FI3" s="98"/>
      <c r="FJ3" s="98"/>
      <c r="FK3" s="98"/>
      <c r="FL3" s="98"/>
      <c r="FM3" s="98"/>
      <c r="FN3" s="98"/>
      <c r="FO3" s="98"/>
      <c r="FP3" s="98"/>
      <c r="FQ3" s="98"/>
      <c r="FR3" s="98"/>
      <c r="FS3" s="98"/>
      <c r="FT3" s="98"/>
      <c r="FU3" s="98"/>
      <c r="FV3" s="98"/>
      <c r="FW3" s="98"/>
      <c r="FX3" s="98"/>
      <c r="FY3" s="98"/>
      <c r="FZ3" s="98"/>
      <c r="GA3" s="98"/>
      <c r="GB3" s="98"/>
      <c r="GC3" s="98"/>
      <c r="GD3" s="98"/>
      <c r="GE3" s="98"/>
      <c r="GF3" s="98"/>
      <c r="GG3" s="98"/>
      <c r="GH3" s="98"/>
      <c r="GI3" s="98"/>
      <c r="GJ3" s="98"/>
      <c r="GK3" s="98"/>
      <c r="GL3" s="98"/>
      <c r="GM3" s="98"/>
      <c r="GN3" s="98"/>
      <c r="GO3" s="98"/>
      <c r="GP3" s="98"/>
      <c r="GQ3" s="98"/>
      <c r="GR3" s="98"/>
      <c r="GS3" s="98"/>
      <c r="GT3" s="98"/>
      <c r="GU3" s="98"/>
      <c r="GV3" s="98"/>
      <c r="GW3" s="98"/>
      <c r="GX3" s="98"/>
      <c r="GY3" s="98"/>
      <c r="GZ3" s="98"/>
      <c r="HA3" s="98"/>
      <c r="HB3" s="98"/>
      <c r="HC3" s="98"/>
      <c r="HD3" s="98"/>
      <c r="HE3" s="98"/>
      <c r="HF3" s="98"/>
      <c r="HG3" s="98"/>
      <c r="HH3" s="98"/>
      <c r="HI3" s="98"/>
      <c r="HJ3" s="98"/>
      <c r="HK3" s="98"/>
      <c r="HL3" s="98"/>
      <c r="HM3" s="98"/>
      <c r="HN3" s="98"/>
      <c r="HO3" s="98"/>
      <c r="HP3" s="98"/>
      <c r="HQ3" s="98"/>
      <c r="HR3" s="98"/>
      <c r="HS3" s="98"/>
      <c r="HT3" s="98"/>
      <c r="HU3" s="98"/>
      <c r="HV3" s="98"/>
      <c r="HW3" s="98"/>
      <c r="HX3" s="98"/>
      <c r="HY3" s="98"/>
      <c r="HZ3" s="98"/>
      <c r="IA3" s="98"/>
      <c r="IB3" s="98"/>
      <c r="IC3" s="98"/>
      <c r="ID3" s="98"/>
      <c r="IE3" s="98"/>
      <c r="IF3" s="98"/>
      <c r="IG3" s="98"/>
      <c r="IH3" s="98"/>
      <c r="II3" s="98"/>
      <c r="IJ3" s="98"/>
      <c r="IK3" s="98"/>
      <c r="IL3" s="98"/>
      <c r="IM3" s="98"/>
    </row>
    <row r="4" spans="1:247" ht="36" customHeight="1">
      <c r="A4" s="299"/>
      <c r="B4" s="295"/>
      <c r="C4" s="295"/>
      <c r="D4" s="102" t="s">
        <v>8</v>
      </c>
      <c r="E4" s="103" t="s">
        <v>9</v>
      </c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8"/>
      <c r="FF4" s="98"/>
      <c r="FG4" s="98"/>
      <c r="FH4" s="98"/>
      <c r="FI4" s="98"/>
      <c r="FJ4" s="98"/>
      <c r="FK4" s="98"/>
      <c r="FL4" s="98"/>
      <c r="FM4" s="98"/>
      <c r="FN4" s="98"/>
      <c r="FO4" s="98"/>
      <c r="FP4" s="98"/>
      <c r="FQ4" s="98"/>
      <c r="FR4" s="98"/>
      <c r="FS4" s="98"/>
      <c r="FT4" s="98"/>
      <c r="FU4" s="98"/>
      <c r="FV4" s="98"/>
      <c r="FW4" s="98"/>
      <c r="FX4" s="98"/>
      <c r="FY4" s="98"/>
      <c r="FZ4" s="98"/>
      <c r="GA4" s="98"/>
      <c r="GB4" s="98"/>
      <c r="GC4" s="98"/>
      <c r="GD4" s="98"/>
      <c r="GE4" s="98"/>
      <c r="GF4" s="98"/>
      <c r="GG4" s="98"/>
      <c r="GH4" s="98"/>
      <c r="GI4" s="98"/>
      <c r="GJ4" s="98"/>
      <c r="GK4" s="98"/>
      <c r="GL4" s="98"/>
      <c r="GM4" s="98"/>
      <c r="GN4" s="98"/>
      <c r="GO4" s="98"/>
      <c r="GP4" s="98"/>
      <c r="GQ4" s="98"/>
      <c r="GR4" s="98"/>
      <c r="GS4" s="98"/>
      <c r="GT4" s="98"/>
      <c r="GU4" s="98"/>
      <c r="GV4" s="98"/>
      <c r="GW4" s="98"/>
      <c r="GX4" s="98"/>
      <c r="GY4" s="98"/>
      <c r="GZ4" s="98"/>
      <c r="HA4" s="98"/>
      <c r="HB4" s="98"/>
      <c r="HC4" s="98"/>
      <c r="HD4" s="98"/>
      <c r="HE4" s="98"/>
      <c r="HF4" s="98"/>
      <c r="HG4" s="98"/>
      <c r="HH4" s="98"/>
      <c r="HI4" s="98"/>
      <c r="HJ4" s="98"/>
      <c r="HK4" s="98"/>
      <c r="HL4" s="98"/>
      <c r="HM4" s="98"/>
      <c r="HN4" s="98"/>
      <c r="HO4" s="98"/>
      <c r="HP4" s="98"/>
      <c r="HQ4" s="98"/>
      <c r="HR4" s="98"/>
      <c r="HS4" s="98"/>
      <c r="HT4" s="98"/>
      <c r="HU4" s="98"/>
      <c r="HV4" s="98"/>
      <c r="HW4" s="98"/>
      <c r="HX4" s="98"/>
      <c r="HY4" s="98"/>
      <c r="HZ4" s="98"/>
      <c r="IA4" s="98"/>
      <c r="IB4" s="98"/>
      <c r="IC4" s="98"/>
      <c r="ID4" s="98"/>
      <c r="IE4" s="98"/>
      <c r="IF4" s="98"/>
      <c r="IG4" s="98"/>
      <c r="IH4" s="98"/>
      <c r="II4" s="98"/>
      <c r="IJ4" s="98"/>
      <c r="IK4" s="98"/>
      <c r="IL4" s="98"/>
      <c r="IM4" s="98"/>
    </row>
    <row r="5" spans="1:247" ht="15">
      <c r="A5" s="104" t="s">
        <v>636</v>
      </c>
      <c r="B5" s="105">
        <f>B6+B101+B119+B141+B151+B170+B228+B259+B267+B280+B311+B318+B327+B332+B341+B362+B365+B349+B361</f>
        <v>319023</v>
      </c>
      <c r="C5" s="105">
        <f>C6+C101+C119+C141+C151+C170+C228+C259+C267+C280+C311+C318+C327+C332+C341+C362+C365+C349+C361</f>
        <v>340601</v>
      </c>
      <c r="D5" s="105">
        <f>C5-B5</f>
        <v>21578</v>
      </c>
      <c r="E5" s="106">
        <f>D5/B5*100</f>
        <v>6.8</v>
      </c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  <c r="EW5" s="98"/>
      <c r="EX5" s="98"/>
      <c r="EY5" s="98"/>
      <c r="EZ5" s="98"/>
      <c r="FA5" s="98"/>
      <c r="FB5" s="98"/>
      <c r="FC5" s="98"/>
      <c r="FD5" s="98"/>
      <c r="FE5" s="98"/>
      <c r="FF5" s="98"/>
      <c r="FG5" s="98"/>
      <c r="FH5" s="98"/>
      <c r="FI5" s="98"/>
      <c r="FJ5" s="98"/>
      <c r="FK5" s="98"/>
      <c r="FL5" s="98"/>
      <c r="FM5" s="98"/>
      <c r="FN5" s="98"/>
      <c r="FO5" s="98"/>
      <c r="FP5" s="98"/>
      <c r="FQ5" s="98"/>
      <c r="FR5" s="98"/>
      <c r="FS5" s="98"/>
      <c r="FT5" s="98"/>
      <c r="FU5" s="98"/>
      <c r="FV5" s="98"/>
      <c r="FW5" s="98"/>
      <c r="FX5" s="98"/>
      <c r="FY5" s="98"/>
      <c r="FZ5" s="98"/>
      <c r="GA5" s="98"/>
      <c r="GB5" s="98"/>
      <c r="GC5" s="98"/>
      <c r="GD5" s="98"/>
      <c r="GE5" s="98"/>
      <c r="GF5" s="98"/>
      <c r="GG5" s="98"/>
      <c r="GH5" s="98"/>
      <c r="GI5" s="98"/>
      <c r="GJ5" s="98"/>
      <c r="GK5" s="98"/>
      <c r="GL5" s="98"/>
      <c r="GM5" s="98"/>
      <c r="GN5" s="98"/>
      <c r="GO5" s="98"/>
      <c r="GP5" s="98"/>
      <c r="GQ5" s="98"/>
      <c r="GR5" s="98"/>
      <c r="GS5" s="98"/>
      <c r="GT5" s="98"/>
      <c r="GU5" s="98"/>
      <c r="GV5" s="98"/>
      <c r="GW5" s="98"/>
      <c r="GX5" s="98"/>
      <c r="GY5" s="98"/>
      <c r="GZ5" s="98"/>
      <c r="HA5" s="98"/>
      <c r="HB5" s="98"/>
      <c r="HC5" s="98"/>
      <c r="HD5" s="98"/>
      <c r="HE5" s="98"/>
      <c r="HF5" s="98"/>
      <c r="HG5" s="98"/>
      <c r="HH5" s="98"/>
      <c r="HI5" s="98"/>
      <c r="HJ5" s="98"/>
      <c r="HK5" s="98"/>
      <c r="HL5" s="98"/>
      <c r="HM5" s="98"/>
      <c r="HN5" s="98"/>
      <c r="HO5" s="98"/>
      <c r="HP5" s="98"/>
      <c r="HQ5" s="98"/>
      <c r="HR5" s="98"/>
      <c r="HS5" s="98"/>
      <c r="HT5" s="98"/>
      <c r="HU5" s="98"/>
      <c r="HV5" s="98"/>
      <c r="HW5" s="98"/>
      <c r="HX5" s="98"/>
      <c r="HY5" s="98"/>
      <c r="HZ5" s="98"/>
      <c r="IA5" s="98"/>
      <c r="IB5" s="98"/>
      <c r="IC5" s="98"/>
      <c r="ID5" s="98"/>
      <c r="IE5" s="98"/>
      <c r="IF5" s="98"/>
      <c r="IG5" s="98"/>
      <c r="IH5" s="98"/>
      <c r="II5" s="98"/>
      <c r="IJ5" s="98"/>
      <c r="IK5" s="98"/>
      <c r="IL5" s="98"/>
      <c r="IM5" s="98"/>
    </row>
    <row r="6" spans="1:247" ht="15">
      <c r="A6" s="104" t="s">
        <v>38</v>
      </c>
      <c r="B6" s="105">
        <f>B7+B11+B14+B20+B26+B32+B37+B39+B43+B47+B84+B51+B54+B58+B62+B66+B71+B75+B79+B99+B92</f>
        <v>28381</v>
      </c>
      <c r="C6" s="105">
        <f>C7+C11+C14+C20+C26+C32+C37+C39+C43+C47+C84+C51+C54+C58+C62+C66+C71+C75+C79+C99+C92+C88+C97</f>
        <v>30106</v>
      </c>
      <c r="D6" s="107">
        <f t="shared" ref="D6:D67" si="0">C6-B6</f>
        <v>1725</v>
      </c>
      <c r="E6" s="106">
        <f t="shared" ref="E6:E67" si="1">D6/B6*100</f>
        <v>6.1</v>
      </c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  <c r="FF6" s="98"/>
      <c r="FG6" s="98"/>
      <c r="FH6" s="98"/>
      <c r="FI6" s="98"/>
      <c r="FJ6" s="98"/>
      <c r="FK6" s="98"/>
      <c r="FL6" s="98"/>
      <c r="FM6" s="98"/>
      <c r="FN6" s="98"/>
      <c r="FO6" s="98"/>
      <c r="FP6" s="98"/>
      <c r="FQ6" s="98"/>
      <c r="FR6" s="98"/>
      <c r="FS6" s="98"/>
      <c r="FT6" s="98"/>
      <c r="FU6" s="98"/>
      <c r="FV6" s="98"/>
      <c r="FW6" s="98"/>
      <c r="FX6" s="98"/>
      <c r="FY6" s="98"/>
      <c r="FZ6" s="98"/>
      <c r="GA6" s="98"/>
      <c r="GB6" s="98"/>
      <c r="GC6" s="98"/>
      <c r="GD6" s="98"/>
      <c r="GE6" s="98"/>
      <c r="GF6" s="98"/>
      <c r="GG6" s="98"/>
      <c r="GH6" s="98"/>
      <c r="GI6" s="98"/>
      <c r="GJ6" s="98"/>
      <c r="GK6" s="98"/>
      <c r="GL6" s="98"/>
      <c r="GM6" s="98"/>
      <c r="GN6" s="98"/>
      <c r="GO6" s="98"/>
      <c r="GP6" s="98"/>
      <c r="GQ6" s="98"/>
      <c r="GR6" s="98"/>
      <c r="GS6" s="98"/>
      <c r="GT6" s="98"/>
      <c r="GU6" s="98"/>
      <c r="GV6" s="98"/>
      <c r="GW6" s="98"/>
      <c r="GX6" s="98"/>
      <c r="GY6" s="98"/>
      <c r="GZ6" s="98"/>
      <c r="HA6" s="98"/>
      <c r="HB6" s="98"/>
      <c r="HC6" s="98"/>
      <c r="HD6" s="98"/>
      <c r="HE6" s="98"/>
      <c r="HF6" s="98"/>
      <c r="HG6" s="98"/>
      <c r="HH6" s="98"/>
      <c r="HI6" s="98"/>
      <c r="HJ6" s="98"/>
      <c r="HK6" s="98"/>
      <c r="HL6" s="98"/>
      <c r="HM6" s="98"/>
      <c r="HN6" s="98"/>
      <c r="HO6" s="98"/>
      <c r="HP6" s="98"/>
      <c r="HQ6" s="98"/>
      <c r="HR6" s="98"/>
      <c r="HS6" s="98"/>
      <c r="HT6" s="98"/>
      <c r="HU6" s="98"/>
      <c r="HV6" s="98"/>
      <c r="HW6" s="98"/>
      <c r="HX6" s="98"/>
      <c r="HY6" s="98"/>
      <c r="HZ6" s="98"/>
      <c r="IA6" s="98"/>
      <c r="IB6" s="98"/>
      <c r="IC6" s="98"/>
      <c r="ID6" s="98"/>
      <c r="IE6" s="98"/>
      <c r="IF6" s="98"/>
      <c r="IG6" s="98"/>
      <c r="IH6" s="98"/>
      <c r="II6" s="98"/>
      <c r="IJ6" s="98"/>
      <c r="IK6" s="98"/>
      <c r="IL6" s="98"/>
      <c r="IM6" s="98"/>
    </row>
    <row r="7" spans="1:247" ht="15">
      <c r="A7" s="104" t="s">
        <v>637</v>
      </c>
      <c r="B7" s="105">
        <f>SUM(B8:B10)</f>
        <v>389</v>
      </c>
      <c r="C7" s="105">
        <f>SUM(C8:C10)</f>
        <v>380</v>
      </c>
      <c r="D7" s="107">
        <f t="shared" si="0"/>
        <v>-9</v>
      </c>
      <c r="E7" s="106">
        <f t="shared" si="1"/>
        <v>-2.2999999999999998</v>
      </c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  <c r="FF7" s="98"/>
      <c r="FG7" s="98"/>
      <c r="FH7" s="98"/>
      <c r="FI7" s="98"/>
      <c r="FJ7" s="98"/>
      <c r="FK7" s="98"/>
      <c r="FL7" s="98"/>
      <c r="FM7" s="98"/>
      <c r="FN7" s="98"/>
      <c r="FO7" s="98"/>
      <c r="FP7" s="98"/>
      <c r="FQ7" s="98"/>
      <c r="FR7" s="98"/>
      <c r="FS7" s="98"/>
      <c r="FT7" s="98"/>
      <c r="FU7" s="98"/>
      <c r="FV7" s="98"/>
      <c r="FW7" s="98"/>
      <c r="FX7" s="98"/>
      <c r="FY7" s="98"/>
      <c r="FZ7" s="98"/>
      <c r="GA7" s="98"/>
      <c r="GB7" s="98"/>
      <c r="GC7" s="98"/>
      <c r="GD7" s="98"/>
      <c r="GE7" s="98"/>
      <c r="GF7" s="98"/>
      <c r="GG7" s="98"/>
      <c r="GH7" s="98"/>
      <c r="GI7" s="98"/>
      <c r="GJ7" s="98"/>
      <c r="GK7" s="98"/>
      <c r="GL7" s="98"/>
      <c r="GM7" s="98"/>
      <c r="GN7" s="98"/>
      <c r="GO7" s="98"/>
      <c r="GP7" s="98"/>
      <c r="GQ7" s="98"/>
      <c r="GR7" s="98"/>
      <c r="GS7" s="98"/>
      <c r="GT7" s="98"/>
      <c r="GU7" s="98"/>
      <c r="GV7" s="98"/>
      <c r="GW7" s="98"/>
      <c r="GX7" s="98"/>
      <c r="GY7" s="98"/>
      <c r="GZ7" s="98"/>
      <c r="HA7" s="98"/>
      <c r="HB7" s="98"/>
      <c r="HC7" s="98"/>
      <c r="HD7" s="98"/>
      <c r="HE7" s="98"/>
      <c r="HF7" s="98"/>
      <c r="HG7" s="98"/>
      <c r="HH7" s="98"/>
      <c r="HI7" s="98"/>
      <c r="HJ7" s="98"/>
      <c r="HK7" s="98"/>
      <c r="HL7" s="98"/>
      <c r="HM7" s="98"/>
      <c r="HN7" s="98"/>
      <c r="HO7" s="98"/>
      <c r="HP7" s="98"/>
      <c r="HQ7" s="98"/>
      <c r="HR7" s="98"/>
      <c r="HS7" s="98"/>
      <c r="HT7" s="98"/>
      <c r="HU7" s="98"/>
      <c r="HV7" s="98"/>
      <c r="HW7" s="98"/>
      <c r="HX7" s="98"/>
      <c r="HY7" s="98"/>
      <c r="HZ7" s="98"/>
      <c r="IA7" s="98"/>
      <c r="IB7" s="98"/>
      <c r="IC7" s="98"/>
      <c r="ID7" s="98"/>
      <c r="IE7" s="98"/>
      <c r="IF7" s="98"/>
      <c r="IG7" s="98"/>
      <c r="IH7" s="98"/>
      <c r="II7" s="98"/>
      <c r="IJ7" s="98"/>
      <c r="IK7" s="98"/>
      <c r="IL7" s="98"/>
      <c r="IM7" s="98"/>
    </row>
    <row r="8" spans="1:247" ht="15">
      <c r="A8" s="104" t="s">
        <v>638</v>
      </c>
      <c r="B8" s="105">
        <v>317</v>
      </c>
      <c r="C8" s="105">
        <v>300</v>
      </c>
      <c r="D8" s="107">
        <f t="shared" si="0"/>
        <v>-17</v>
      </c>
      <c r="E8" s="106">
        <f t="shared" si="1"/>
        <v>-5.4</v>
      </c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  <c r="FF8" s="98"/>
      <c r="FG8" s="98"/>
      <c r="FH8" s="98"/>
      <c r="FI8" s="98"/>
      <c r="FJ8" s="98"/>
      <c r="FK8" s="98"/>
      <c r="FL8" s="98"/>
      <c r="FM8" s="98"/>
      <c r="FN8" s="98"/>
      <c r="FO8" s="98"/>
      <c r="FP8" s="98"/>
      <c r="FQ8" s="98"/>
      <c r="FR8" s="98"/>
      <c r="FS8" s="98"/>
      <c r="FT8" s="98"/>
      <c r="FU8" s="98"/>
      <c r="FV8" s="98"/>
      <c r="FW8" s="98"/>
      <c r="FX8" s="98"/>
      <c r="FY8" s="98"/>
      <c r="FZ8" s="98"/>
      <c r="GA8" s="98"/>
      <c r="GB8" s="98"/>
      <c r="GC8" s="98"/>
      <c r="GD8" s="98"/>
      <c r="GE8" s="98"/>
      <c r="GF8" s="98"/>
      <c r="GG8" s="98"/>
      <c r="GH8" s="98"/>
      <c r="GI8" s="98"/>
      <c r="GJ8" s="98"/>
      <c r="GK8" s="98"/>
      <c r="GL8" s="98"/>
      <c r="GM8" s="98"/>
      <c r="GN8" s="98"/>
      <c r="GO8" s="98"/>
      <c r="GP8" s="98"/>
      <c r="GQ8" s="98"/>
      <c r="GR8" s="98"/>
      <c r="GS8" s="98"/>
      <c r="GT8" s="98"/>
      <c r="GU8" s="98"/>
      <c r="GV8" s="98"/>
      <c r="GW8" s="98"/>
      <c r="GX8" s="98"/>
      <c r="GY8" s="98"/>
      <c r="GZ8" s="98"/>
      <c r="HA8" s="98"/>
      <c r="HB8" s="98"/>
      <c r="HC8" s="98"/>
      <c r="HD8" s="98"/>
      <c r="HE8" s="98"/>
      <c r="HF8" s="98"/>
      <c r="HG8" s="98"/>
      <c r="HH8" s="98"/>
      <c r="HI8" s="98"/>
      <c r="HJ8" s="98"/>
      <c r="HK8" s="98"/>
      <c r="HL8" s="98"/>
      <c r="HM8" s="98"/>
      <c r="HN8" s="98"/>
      <c r="HO8" s="98"/>
      <c r="HP8" s="98"/>
      <c r="HQ8" s="98"/>
      <c r="HR8" s="98"/>
      <c r="HS8" s="98"/>
      <c r="HT8" s="98"/>
      <c r="HU8" s="98"/>
      <c r="HV8" s="98"/>
      <c r="HW8" s="98"/>
      <c r="HX8" s="98"/>
      <c r="HY8" s="98"/>
      <c r="HZ8" s="98"/>
      <c r="IA8" s="98"/>
      <c r="IB8" s="98"/>
      <c r="IC8" s="98"/>
      <c r="ID8" s="98"/>
      <c r="IE8" s="98"/>
      <c r="IF8" s="98"/>
      <c r="IG8" s="98"/>
      <c r="IH8" s="98"/>
      <c r="II8" s="98"/>
      <c r="IJ8" s="98"/>
      <c r="IK8" s="98"/>
      <c r="IL8" s="98"/>
      <c r="IM8" s="98"/>
    </row>
    <row r="9" spans="1:247" ht="15">
      <c r="A9" s="104" t="s">
        <v>639</v>
      </c>
      <c r="B9" s="105">
        <v>25</v>
      </c>
      <c r="C9" s="105">
        <v>80</v>
      </c>
      <c r="D9" s="107">
        <f t="shared" si="0"/>
        <v>55</v>
      </c>
      <c r="E9" s="106">
        <f t="shared" si="1"/>
        <v>220</v>
      </c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/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/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/>
      <c r="CY9" s="98"/>
      <c r="CZ9" s="98"/>
      <c r="DA9" s="98"/>
      <c r="DB9" s="98"/>
      <c r="DC9" s="98"/>
      <c r="DD9" s="98"/>
      <c r="DE9" s="98"/>
      <c r="DF9" s="98"/>
      <c r="DG9" s="98"/>
      <c r="DH9" s="98"/>
      <c r="DI9" s="98"/>
      <c r="DJ9" s="98"/>
      <c r="DK9" s="98"/>
      <c r="DL9" s="98"/>
      <c r="DM9" s="98"/>
      <c r="DN9" s="98"/>
      <c r="DO9" s="98"/>
      <c r="DP9" s="98"/>
      <c r="DQ9" s="98"/>
      <c r="DR9" s="98"/>
      <c r="DS9" s="98"/>
      <c r="DT9" s="98"/>
      <c r="DU9" s="98"/>
      <c r="DV9" s="98"/>
      <c r="DW9" s="98"/>
      <c r="DX9" s="98"/>
      <c r="DY9" s="98"/>
      <c r="DZ9" s="98"/>
      <c r="EA9" s="98"/>
      <c r="EB9" s="98"/>
      <c r="EC9" s="98"/>
      <c r="ED9" s="98"/>
      <c r="EE9" s="98"/>
      <c r="EF9" s="98"/>
      <c r="EG9" s="98"/>
      <c r="EH9" s="98"/>
      <c r="EI9" s="98"/>
      <c r="EJ9" s="98"/>
      <c r="EK9" s="98"/>
      <c r="EL9" s="98"/>
      <c r="EM9" s="98"/>
      <c r="EN9" s="98"/>
      <c r="EO9" s="98"/>
      <c r="EP9" s="98"/>
      <c r="EQ9" s="98"/>
      <c r="ER9" s="98"/>
      <c r="ES9" s="98"/>
      <c r="ET9" s="98"/>
      <c r="EU9" s="98"/>
      <c r="EV9" s="98"/>
      <c r="EW9" s="98"/>
      <c r="EX9" s="98"/>
      <c r="EY9" s="98"/>
      <c r="EZ9" s="98"/>
      <c r="FA9" s="98"/>
      <c r="FB9" s="98"/>
      <c r="FC9" s="98"/>
      <c r="FD9" s="98"/>
      <c r="FE9" s="98"/>
      <c r="FF9" s="98"/>
      <c r="FG9" s="98"/>
      <c r="FH9" s="98"/>
      <c r="FI9" s="98"/>
      <c r="FJ9" s="98"/>
      <c r="FK9" s="98"/>
      <c r="FL9" s="98"/>
      <c r="FM9" s="98"/>
      <c r="FN9" s="98"/>
      <c r="FO9" s="98"/>
      <c r="FP9" s="98"/>
      <c r="FQ9" s="98"/>
      <c r="FR9" s="98"/>
      <c r="FS9" s="98"/>
      <c r="FT9" s="98"/>
      <c r="FU9" s="98"/>
      <c r="FV9" s="98"/>
      <c r="FW9" s="98"/>
      <c r="FX9" s="98"/>
      <c r="FY9" s="98"/>
      <c r="FZ9" s="98"/>
      <c r="GA9" s="98"/>
      <c r="GB9" s="98"/>
      <c r="GC9" s="98"/>
      <c r="GD9" s="98"/>
      <c r="GE9" s="98"/>
      <c r="GF9" s="98"/>
      <c r="GG9" s="98"/>
      <c r="GH9" s="98"/>
      <c r="GI9" s="98"/>
      <c r="GJ9" s="98"/>
      <c r="GK9" s="98"/>
      <c r="GL9" s="98"/>
      <c r="GM9" s="98"/>
      <c r="GN9" s="98"/>
      <c r="GO9" s="98"/>
      <c r="GP9" s="98"/>
      <c r="GQ9" s="98"/>
      <c r="GR9" s="98"/>
      <c r="GS9" s="98"/>
      <c r="GT9" s="98"/>
      <c r="GU9" s="98"/>
      <c r="GV9" s="98"/>
      <c r="GW9" s="98"/>
      <c r="GX9" s="98"/>
      <c r="GY9" s="98"/>
      <c r="GZ9" s="98"/>
      <c r="HA9" s="98"/>
      <c r="HB9" s="98"/>
      <c r="HC9" s="98"/>
      <c r="HD9" s="98"/>
      <c r="HE9" s="98"/>
      <c r="HF9" s="98"/>
      <c r="HG9" s="98"/>
      <c r="HH9" s="98"/>
      <c r="HI9" s="98"/>
      <c r="HJ9" s="98"/>
      <c r="HK9" s="98"/>
      <c r="HL9" s="98"/>
      <c r="HM9" s="98"/>
      <c r="HN9" s="98"/>
      <c r="HO9" s="98"/>
      <c r="HP9" s="98"/>
      <c r="HQ9" s="98"/>
      <c r="HR9" s="98"/>
      <c r="HS9" s="98"/>
      <c r="HT9" s="98"/>
      <c r="HU9" s="98"/>
      <c r="HV9" s="98"/>
      <c r="HW9" s="98"/>
      <c r="HX9" s="98"/>
      <c r="HY9" s="98"/>
      <c r="HZ9" s="98"/>
      <c r="IA9" s="98"/>
      <c r="IB9" s="98"/>
      <c r="IC9" s="98"/>
      <c r="ID9" s="98"/>
      <c r="IE9" s="98"/>
      <c r="IF9" s="98"/>
      <c r="IG9" s="98"/>
      <c r="IH9" s="98"/>
      <c r="II9" s="98"/>
      <c r="IJ9" s="98"/>
      <c r="IK9" s="98"/>
      <c r="IL9" s="98"/>
      <c r="IM9" s="98"/>
    </row>
    <row r="10" spans="1:247" ht="15">
      <c r="A10" s="108" t="s">
        <v>640</v>
      </c>
      <c r="B10" s="105">
        <v>47</v>
      </c>
      <c r="C10" s="105"/>
      <c r="D10" s="107">
        <f t="shared" si="0"/>
        <v>-47</v>
      </c>
      <c r="E10" s="106">
        <f t="shared" si="1"/>
        <v>-100</v>
      </c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8"/>
      <c r="CO10" s="98"/>
      <c r="CP10" s="98"/>
      <c r="CQ10" s="98"/>
      <c r="CR10" s="98"/>
      <c r="CS10" s="98"/>
      <c r="CT10" s="98"/>
      <c r="CU10" s="98"/>
      <c r="CV10" s="98"/>
      <c r="CW10" s="98"/>
      <c r="CX10" s="98"/>
      <c r="CY10" s="98"/>
      <c r="CZ10" s="98"/>
      <c r="DA10" s="98"/>
      <c r="DB10" s="98"/>
      <c r="DC10" s="98"/>
      <c r="DD10" s="98"/>
      <c r="DE10" s="98"/>
      <c r="DF10" s="98"/>
      <c r="DG10" s="98"/>
      <c r="DH10" s="98"/>
      <c r="DI10" s="98"/>
      <c r="DJ10" s="98"/>
      <c r="DK10" s="98"/>
      <c r="DL10" s="98"/>
      <c r="DM10" s="98"/>
      <c r="DN10" s="98"/>
      <c r="DO10" s="98"/>
      <c r="DP10" s="98"/>
      <c r="DQ10" s="98"/>
      <c r="DR10" s="98"/>
      <c r="DS10" s="98"/>
      <c r="DT10" s="98"/>
      <c r="DU10" s="98"/>
      <c r="DV10" s="98"/>
      <c r="DW10" s="98"/>
      <c r="DX10" s="98"/>
      <c r="DY10" s="98"/>
      <c r="DZ10" s="98"/>
      <c r="EA10" s="98"/>
      <c r="EB10" s="98"/>
      <c r="EC10" s="98"/>
      <c r="ED10" s="98"/>
      <c r="EE10" s="98"/>
      <c r="EF10" s="98"/>
      <c r="EG10" s="98"/>
      <c r="EH10" s="98"/>
      <c r="EI10" s="98"/>
      <c r="EJ10" s="98"/>
      <c r="EK10" s="98"/>
      <c r="EL10" s="98"/>
      <c r="EM10" s="98"/>
      <c r="EN10" s="98"/>
      <c r="EO10" s="98"/>
      <c r="EP10" s="98"/>
      <c r="EQ10" s="98"/>
      <c r="ER10" s="98"/>
      <c r="ES10" s="98"/>
      <c r="ET10" s="98"/>
      <c r="EU10" s="98"/>
      <c r="EV10" s="98"/>
      <c r="EW10" s="98"/>
      <c r="EX10" s="98"/>
      <c r="EY10" s="98"/>
      <c r="EZ10" s="98"/>
      <c r="FA10" s="98"/>
      <c r="FB10" s="98"/>
      <c r="FC10" s="98"/>
      <c r="FD10" s="98"/>
      <c r="FE10" s="98"/>
      <c r="FF10" s="98"/>
      <c r="FG10" s="98"/>
      <c r="FH10" s="98"/>
      <c r="FI10" s="98"/>
      <c r="FJ10" s="98"/>
      <c r="FK10" s="98"/>
      <c r="FL10" s="98"/>
      <c r="FM10" s="98"/>
      <c r="FN10" s="98"/>
      <c r="FO10" s="98"/>
      <c r="FP10" s="98"/>
      <c r="FQ10" s="98"/>
      <c r="FR10" s="98"/>
      <c r="FS10" s="98"/>
      <c r="FT10" s="98"/>
      <c r="FU10" s="98"/>
      <c r="FV10" s="98"/>
      <c r="FW10" s="98"/>
      <c r="FX10" s="98"/>
      <c r="FY10" s="98"/>
      <c r="FZ10" s="98"/>
      <c r="GA10" s="98"/>
      <c r="GB10" s="98"/>
      <c r="GC10" s="98"/>
      <c r="GD10" s="98"/>
      <c r="GE10" s="98"/>
      <c r="GF10" s="98"/>
      <c r="GG10" s="98"/>
      <c r="GH10" s="98"/>
      <c r="GI10" s="98"/>
      <c r="GJ10" s="98"/>
      <c r="GK10" s="98"/>
      <c r="GL10" s="98"/>
      <c r="GM10" s="98"/>
      <c r="GN10" s="98"/>
      <c r="GO10" s="98"/>
      <c r="GP10" s="98"/>
      <c r="GQ10" s="98"/>
      <c r="GR10" s="98"/>
      <c r="GS10" s="98"/>
      <c r="GT10" s="98"/>
      <c r="GU10" s="98"/>
      <c r="GV10" s="98"/>
      <c r="GW10" s="98"/>
      <c r="GX10" s="98"/>
      <c r="GY10" s="98"/>
      <c r="GZ10" s="98"/>
      <c r="HA10" s="98"/>
      <c r="HB10" s="98"/>
      <c r="HC10" s="98"/>
      <c r="HD10" s="98"/>
      <c r="HE10" s="98"/>
      <c r="HF10" s="98"/>
      <c r="HG10" s="98"/>
      <c r="HH10" s="98"/>
      <c r="HI10" s="98"/>
      <c r="HJ10" s="98"/>
      <c r="HK10" s="98"/>
      <c r="HL10" s="98"/>
      <c r="HM10" s="98"/>
      <c r="HN10" s="98"/>
      <c r="HO10" s="98"/>
      <c r="HP10" s="98"/>
      <c r="HQ10" s="98"/>
      <c r="HR10" s="98"/>
      <c r="HS10" s="98"/>
      <c r="HT10" s="98"/>
      <c r="HU10" s="98"/>
      <c r="HV10" s="98"/>
      <c r="HW10" s="98"/>
      <c r="HX10" s="98"/>
      <c r="HY10" s="98"/>
      <c r="HZ10" s="98"/>
      <c r="IA10" s="98"/>
      <c r="IB10" s="98"/>
      <c r="IC10" s="98"/>
      <c r="ID10" s="98"/>
      <c r="IE10" s="98"/>
      <c r="IF10" s="98"/>
      <c r="IG10" s="98"/>
      <c r="IH10" s="98"/>
      <c r="II10" s="98"/>
      <c r="IJ10" s="98"/>
      <c r="IK10" s="98"/>
      <c r="IL10" s="98"/>
      <c r="IM10" s="98"/>
    </row>
    <row r="11" spans="1:247" ht="15">
      <c r="A11" s="104" t="s">
        <v>641</v>
      </c>
      <c r="B11" s="105">
        <f>B12+B13</f>
        <v>389</v>
      </c>
      <c r="C11" s="105">
        <f>C12+C13</f>
        <v>359</v>
      </c>
      <c r="D11" s="107">
        <f t="shared" si="0"/>
        <v>-30</v>
      </c>
      <c r="E11" s="106">
        <f t="shared" si="1"/>
        <v>-7.7</v>
      </c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8"/>
      <c r="CM11" s="98"/>
      <c r="CN11" s="98"/>
      <c r="CO11" s="98"/>
      <c r="CP11" s="98"/>
      <c r="CQ11" s="98"/>
      <c r="CR11" s="98"/>
      <c r="CS11" s="98"/>
      <c r="CT11" s="98"/>
      <c r="CU11" s="98"/>
      <c r="CV11" s="98"/>
      <c r="CW11" s="98"/>
      <c r="CX11" s="98"/>
      <c r="CY11" s="98"/>
      <c r="CZ11" s="98"/>
      <c r="DA11" s="98"/>
      <c r="DB11" s="98"/>
      <c r="DC11" s="98"/>
      <c r="DD11" s="98"/>
      <c r="DE11" s="98"/>
      <c r="DF11" s="98"/>
      <c r="DG11" s="98"/>
      <c r="DH11" s="98"/>
      <c r="DI11" s="98"/>
      <c r="DJ11" s="98"/>
      <c r="DK11" s="98"/>
      <c r="DL11" s="98"/>
      <c r="DM11" s="98"/>
      <c r="DN11" s="98"/>
      <c r="DO11" s="98"/>
      <c r="DP11" s="98"/>
      <c r="DQ11" s="98"/>
      <c r="DR11" s="98"/>
      <c r="DS11" s="98"/>
      <c r="DT11" s="98"/>
      <c r="DU11" s="98"/>
      <c r="DV11" s="98"/>
      <c r="DW11" s="98"/>
      <c r="DX11" s="98"/>
      <c r="DY11" s="98"/>
      <c r="DZ11" s="98"/>
      <c r="EA11" s="98"/>
      <c r="EB11" s="98"/>
      <c r="EC11" s="98"/>
      <c r="ED11" s="98"/>
      <c r="EE11" s="98"/>
      <c r="EF11" s="98"/>
      <c r="EG11" s="98"/>
      <c r="EH11" s="98"/>
      <c r="EI11" s="98"/>
      <c r="EJ11" s="98"/>
      <c r="EK11" s="98"/>
      <c r="EL11" s="98"/>
      <c r="EM11" s="98"/>
      <c r="EN11" s="98"/>
      <c r="EO11" s="98"/>
      <c r="EP11" s="98"/>
      <c r="EQ11" s="98"/>
      <c r="ER11" s="98"/>
      <c r="ES11" s="98"/>
      <c r="ET11" s="98"/>
      <c r="EU11" s="98"/>
      <c r="EV11" s="98"/>
      <c r="EW11" s="98"/>
      <c r="EX11" s="98"/>
      <c r="EY11" s="98"/>
      <c r="EZ11" s="98"/>
      <c r="FA11" s="98"/>
      <c r="FB11" s="98"/>
      <c r="FC11" s="98"/>
      <c r="FD11" s="98"/>
      <c r="FE11" s="98"/>
      <c r="FF11" s="98"/>
      <c r="FG11" s="98"/>
      <c r="FH11" s="98"/>
      <c r="FI11" s="98"/>
      <c r="FJ11" s="98"/>
      <c r="FK11" s="98"/>
      <c r="FL11" s="98"/>
      <c r="FM11" s="98"/>
      <c r="FN11" s="98"/>
      <c r="FO11" s="98"/>
      <c r="FP11" s="98"/>
      <c r="FQ11" s="98"/>
      <c r="FR11" s="98"/>
      <c r="FS11" s="98"/>
      <c r="FT11" s="98"/>
      <c r="FU11" s="98"/>
      <c r="FV11" s="98"/>
      <c r="FW11" s="98"/>
      <c r="FX11" s="98"/>
      <c r="FY11" s="98"/>
      <c r="FZ11" s="98"/>
      <c r="GA11" s="98"/>
      <c r="GB11" s="98"/>
      <c r="GC11" s="98"/>
      <c r="GD11" s="98"/>
      <c r="GE11" s="98"/>
      <c r="GF11" s="98"/>
      <c r="GG11" s="98"/>
      <c r="GH11" s="98"/>
      <c r="GI11" s="98"/>
      <c r="GJ11" s="98"/>
      <c r="GK11" s="98"/>
      <c r="GL11" s="98"/>
      <c r="GM11" s="98"/>
      <c r="GN11" s="98"/>
      <c r="GO11" s="98"/>
      <c r="GP11" s="98"/>
      <c r="GQ11" s="98"/>
      <c r="GR11" s="98"/>
      <c r="GS11" s="98"/>
      <c r="GT11" s="98"/>
      <c r="GU11" s="98"/>
      <c r="GV11" s="98"/>
      <c r="GW11" s="98"/>
      <c r="GX11" s="98"/>
      <c r="GY11" s="98"/>
      <c r="GZ11" s="98"/>
      <c r="HA11" s="98"/>
      <c r="HB11" s="98"/>
      <c r="HC11" s="98"/>
      <c r="HD11" s="98"/>
      <c r="HE11" s="98"/>
      <c r="HF11" s="98"/>
      <c r="HG11" s="98"/>
      <c r="HH11" s="98"/>
      <c r="HI11" s="98"/>
      <c r="HJ11" s="98"/>
      <c r="HK11" s="98"/>
      <c r="HL11" s="98"/>
      <c r="HM11" s="98"/>
      <c r="HN11" s="98"/>
      <c r="HO11" s="98"/>
      <c r="HP11" s="98"/>
      <c r="HQ11" s="98"/>
      <c r="HR11" s="98"/>
      <c r="HS11" s="98"/>
      <c r="HT11" s="98"/>
      <c r="HU11" s="98"/>
      <c r="HV11" s="98"/>
      <c r="HW11" s="98"/>
      <c r="HX11" s="98"/>
      <c r="HY11" s="98"/>
      <c r="HZ11" s="98"/>
      <c r="IA11" s="98"/>
      <c r="IB11" s="98"/>
      <c r="IC11" s="98"/>
      <c r="ID11" s="98"/>
      <c r="IE11" s="98"/>
      <c r="IF11" s="98"/>
      <c r="IG11" s="98"/>
      <c r="IH11" s="98"/>
      <c r="II11" s="98"/>
      <c r="IJ11" s="98"/>
      <c r="IK11" s="98"/>
      <c r="IL11" s="98"/>
      <c r="IM11" s="98"/>
    </row>
    <row r="12" spans="1:247" ht="15">
      <c r="A12" s="104" t="s">
        <v>638</v>
      </c>
      <c r="B12" s="105">
        <v>319</v>
      </c>
      <c r="C12" s="105">
        <v>289</v>
      </c>
      <c r="D12" s="107">
        <f t="shared" si="0"/>
        <v>-30</v>
      </c>
      <c r="E12" s="106">
        <f t="shared" si="1"/>
        <v>-9.4</v>
      </c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  <c r="CB12" s="98"/>
      <c r="CC12" s="98"/>
      <c r="CD12" s="98"/>
      <c r="CE12" s="98"/>
      <c r="CF12" s="98"/>
      <c r="CG12" s="98"/>
      <c r="CH12" s="98"/>
      <c r="CI12" s="98"/>
      <c r="CJ12" s="98"/>
      <c r="CK12" s="98"/>
      <c r="CL12" s="98"/>
      <c r="CM12" s="98"/>
      <c r="CN12" s="98"/>
      <c r="CO12" s="98"/>
      <c r="CP12" s="98"/>
      <c r="CQ12" s="98"/>
      <c r="CR12" s="98"/>
      <c r="CS12" s="98"/>
      <c r="CT12" s="98"/>
      <c r="CU12" s="98"/>
      <c r="CV12" s="98"/>
      <c r="CW12" s="98"/>
      <c r="CX12" s="98"/>
      <c r="CY12" s="98"/>
      <c r="CZ12" s="98"/>
      <c r="DA12" s="98"/>
      <c r="DB12" s="98"/>
      <c r="DC12" s="98"/>
      <c r="DD12" s="98"/>
      <c r="DE12" s="98"/>
      <c r="DF12" s="98"/>
      <c r="DG12" s="98"/>
      <c r="DH12" s="98"/>
      <c r="DI12" s="98"/>
      <c r="DJ12" s="98"/>
      <c r="DK12" s="98"/>
      <c r="DL12" s="98"/>
      <c r="DM12" s="98"/>
      <c r="DN12" s="98"/>
      <c r="DO12" s="98"/>
      <c r="DP12" s="98"/>
      <c r="DQ12" s="98"/>
      <c r="DR12" s="98"/>
      <c r="DS12" s="98"/>
      <c r="DT12" s="98"/>
      <c r="DU12" s="98"/>
      <c r="DV12" s="98"/>
      <c r="DW12" s="98"/>
      <c r="DX12" s="98"/>
      <c r="DY12" s="98"/>
      <c r="DZ12" s="98"/>
      <c r="EA12" s="98"/>
      <c r="EB12" s="98"/>
      <c r="EC12" s="98"/>
      <c r="ED12" s="98"/>
      <c r="EE12" s="98"/>
      <c r="EF12" s="98"/>
      <c r="EG12" s="98"/>
      <c r="EH12" s="98"/>
      <c r="EI12" s="98"/>
      <c r="EJ12" s="98"/>
      <c r="EK12" s="98"/>
      <c r="EL12" s="98"/>
      <c r="EM12" s="98"/>
      <c r="EN12" s="98"/>
      <c r="EO12" s="98"/>
      <c r="EP12" s="98"/>
      <c r="EQ12" s="98"/>
      <c r="ER12" s="98"/>
      <c r="ES12" s="98"/>
      <c r="ET12" s="98"/>
      <c r="EU12" s="98"/>
      <c r="EV12" s="98"/>
      <c r="EW12" s="98"/>
      <c r="EX12" s="98"/>
      <c r="EY12" s="98"/>
      <c r="EZ12" s="98"/>
      <c r="FA12" s="98"/>
      <c r="FB12" s="98"/>
      <c r="FC12" s="98"/>
      <c r="FD12" s="98"/>
      <c r="FE12" s="98"/>
      <c r="FF12" s="98"/>
      <c r="FG12" s="98"/>
      <c r="FH12" s="98"/>
      <c r="FI12" s="98"/>
      <c r="FJ12" s="98"/>
      <c r="FK12" s="98"/>
      <c r="FL12" s="98"/>
      <c r="FM12" s="98"/>
      <c r="FN12" s="98"/>
      <c r="FO12" s="98"/>
      <c r="FP12" s="98"/>
      <c r="FQ12" s="98"/>
      <c r="FR12" s="98"/>
      <c r="FS12" s="98"/>
      <c r="FT12" s="98"/>
      <c r="FU12" s="98"/>
      <c r="FV12" s="98"/>
      <c r="FW12" s="98"/>
      <c r="FX12" s="98"/>
      <c r="FY12" s="98"/>
      <c r="FZ12" s="98"/>
      <c r="GA12" s="98"/>
      <c r="GB12" s="98"/>
      <c r="GC12" s="98"/>
      <c r="GD12" s="98"/>
      <c r="GE12" s="98"/>
      <c r="GF12" s="98"/>
      <c r="GG12" s="98"/>
      <c r="GH12" s="98"/>
      <c r="GI12" s="98"/>
      <c r="GJ12" s="98"/>
      <c r="GK12" s="98"/>
      <c r="GL12" s="98"/>
      <c r="GM12" s="98"/>
      <c r="GN12" s="98"/>
      <c r="GO12" s="98"/>
      <c r="GP12" s="98"/>
      <c r="GQ12" s="98"/>
      <c r="GR12" s="98"/>
      <c r="GS12" s="98"/>
      <c r="GT12" s="98"/>
      <c r="GU12" s="98"/>
      <c r="GV12" s="98"/>
      <c r="GW12" s="98"/>
      <c r="GX12" s="98"/>
      <c r="GY12" s="98"/>
      <c r="GZ12" s="98"/>
      <c r="HA12" s="98"/>
      <c r="HB12" s="98"/>
      <c r="HC12" s="98"/>
      <c r="HD12" s="98"/>
      <c r="HE12" s="98"/>
      <c r="HF12" s="98"/>
      <c r="HG12" s="98"/>
      <c r="HH12" s="98"/>
      <c r="HI12" s="98"/>
      <c r="HJ12" s="98"/>
      <c r="HK12" s="98"/>
      <c r="HL12" s="98"/>
      <c r="HM12" s="98"/>
      <c r="HN12" s="98"/>
      <c r="HO12" s="98"/>
      <c r="HP12" s="98"/>
      <c r="HQ12" s="98"/>
      <c r="HR12" s="98"/>
      <c r="HS12" s="98"/>
      <c r="HT12" s="98"/>
      <c r="HU12" s="98"/>
      <c r="HV12" s="98"/>
      <c r="HW12" s="98"/>
      <c r="HX12" s="98"/>
      <c r="HY12" s="98"/>
      <c r="HZ12" s="98"/>
      <c r="IA12" s="98"/>
      <c r="IB12" s="98"/>
      <c r="IC12" s="98"/>
      <c r="ID12" s="98"/>
      <c r="IE12" s="98"/>
      <c r="IF12" s="98"/>
      <c r="IG12" s="98"/>
      <c r="IH12" s="98"/>
      <c r="II12" s="98"/>
      <c r="IJ12" s="98"/>
      <c r="IK12" s="98"/>
      <c r="IL12" s="98"/>
      <c r="IM12" s="98"/>
    </row>
    <row r="13" spans="1:247" ht="15">
      <c r="A13" s="104" t="s">
        <v>639</v>
      </c>
      <c r="B13" s="105">
        <v>70</v>
      </c>
      <c r="C13" s="105">
        <v>70</v>
      </c>
      <c r="D13" s="107">
        <f t="shared" si="0"/>
        <v>0</v>
      </c>
      <c r="E13" s="106">
        <f t="shared" si="1"/>
        <v>0</v>
      </c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8"/>
      <c r="CM13" s="98"/>
      <c r="CN13" s="98"/>
      <c r="CO13" s="98"/>
      <c r="CP13" s="98"/>
      <c r="CQ13" s="98"/>
      <c r="CR13" s="98"/>
      <c r="CS13" s="98"/>
      <c r="CT13" s="98"/>
      <c r="CU13" s="98"/>
      <c r="CV13" s="98"/>
      <c r="CW13" s="98"/>
      <c r="CX13" s="98"/>
      <c r="CY13" s="98"/>
      <c r="CZ13" s="98"/>
      <c r="DA13" s="98"/>
      <c r="DB13" s="98"/>
      <c r="DC13" s="98"/>
      <c r="DD13" s="98"/>
      <c r="DE13" s="98"/>
      <c r="DF13" s="98"/>
      <c r="DG13" s="98"/>
      <c r="DH13" s="98"/>
      <c r="DI13" s="98"/>
      <c r="DJ13" s="98"/>
      <c r="DK13" s="98"/>
      <c r="DL13" s="98"/>
      <c r="DM13" s="98"/>
      <c r="DN13" s="98"/>
      <c r="DO13" s="98"/>
      <c r="DP13" s="98"/>
      <c r="DQ13" s="98"/>
      <c r="DR13" s="98"/>
      <c r="DS13" s="98"/>
      <c r="DT13" s="98"/>
      <c r="DU13" s="98"/>
      <c r="DV13" s="98"/>
      <c r="DW13" s="98"/>
      <c r="DX13" s="98"/>
      <c r="DY13" s="98"/>
      <c r="DZ13" s="98"/>
      <c r="EA13" s="98"/>
      <c r="EB13" s="98"/>
      <c r="EC13" s="98"/>
      <c r="ED13" s="98"/>
      <c r="EE13" s="98"/>
      <c r="EF13" s="98"/>
      <c r="EG13" s="98"/>
      <c r="EH13" s="98"/>
      <c r="EI13" s="98"/>
      <c r="EJ13" s="98"/>
      <c r="EK13" s="98"/>
      <c r="EL13" s="98"/>
      <c r="EM13" s="98"/>
      <c r="EN13" s="98"/>
      <c r="EO13" s="98"/>
      <c r="EP13" s="98"/>
      <c r="EQ13" s="98"/>
      <c r="ER13" s="98"/>
      <c r="ES13" s="98"/>
      <c r="ET13" s="98"/>
      <c r="EU13" s="98"/>
      <c r="EV13" s="98"/>
      <c r="EW13" s="98"/>
      <c r="EX13" s="98"/>
      <c r="EY13" s="98"/>
      <c r="EZ13" s="98"/>
      <c r="FA13" s="98"/>
      <c r="FB13" s="98"/>
      <c r="FC13" s="98"/>
      <c r="FD13" s="98"/>
      <c r="FE13" s="98"/>
      <c r="FF13" s="98"/>
      <c r="FG13" s="98"/>
      <c r="FH13" s="98"/>
      <c r="FI13" s="98"/>
      <c r="FJ13" s="98"/>
      <c r="FK13" s="98"/>
      <c r="FL13" s="98"/>
      <c r="FM13" s="98"/>
      <c r="FN13" s="98"/>
      <c r="FO13" s="98"/>
      <c r="FP13" s="98"/>
      <c r="FQ13" s="98"/>
      <c r="FR13" s="98"/>
      <c r="FS13" s="98"/>
      <c r="FT13" s="98"/>
      <c r="FU13" s="98"/>
      <c r="FV13" s="98"/>
      <c r="FW13" s="98"/>
      <c r="FX13" s="98"/>
      <c r="FY13" s="98"/>
      <c r="FZ13" s="98"/>
      <c r="GA13" s="98"/>
      <c r="GB13" s="98"/>
      <c r="GC13" s="98"/>
      <c r="GD13" s="98"/>
      <c r="GE13" s="98"/>
      <c r="GF13" s="98"/>
      <c r="GG13" s="98"/>
      <c r="GH13" s="98"/>
      <c r="GI13" s="98"/>
      <c r="GJ13" s="98"/>
      <c r="GK13" s="98"/>
      <c r="GL13" s="98"/>
      <c r="GM13" s="98"/>
      <c r="GN13" s="98"/>
      <c r="GO13" s="98"/>
      <c r="GP13" s="98"/>
      <c r="GQ13" s="98"/>
      <c r="GR13" s="98"/>
      <c r="GS13" s="98"/>
      <c r="GT13" s="98"/>
      <c r="GU13" s="98"/>
      <c r="GV13" s="98"/>
      <c r="GW13" s="98"/>
      <c r="GX13" s="98"/>
      <c r="GY13" s="98"/>
      <c r="GZ13" s="98"/>
      <c r="HA13" s="98"/>
      <c r="HB13" s="98"/>
      <c r="HC13" s="98"/>
      <c r="HD13" s="98"/>
      <c r="HE13" s="98"/>
      <c r="HF13" s="98"/>
      <c r="HG13" s="98"/>
      <c r="HH13" s="98"/>
      <c r="HI13" s="98"/>
      <c r="HJ13" s="98"/>
      <c r="HK13" s="98"/>
      <c r="HL13" s="98"/>
      <c r="HM13" s="98"/>
      <c r="HN13" s="98"/>
      <c r="HO13" s="98"/>
      <c r="HP13" s="98"/>
      <c r="HQ13" s="98"/>
      <c r="HR13" s="98"/>
      <c r="HS13" s="98"/>
      <c r="HT13" s="98"/>
      <c r="HU13" s="98"/>
      <c r="HV13" s="98"/>
      <c r="HW13" s="98"/>
      <c r="HX13" s="98"/>
      <c r="HY13" s="98"/>
      <c r="HZ13" s="98"/>
      <c r="IA13" s="98"/>
      <c r="IB13" s="98"/>
      <c r="IC13" s="98"/>
      <c r="ID13" s="98"/>
      <c r="IE13" s="98"/>
      <c r="IF13" s="98"/>
      <c r="IG13" s="98"/>
      <c r="IH13" s="98"/>
      <c r="II13" s="98"/>
      <c r="IJ13" s="98"/>
      <c r="IK13" s="98"/>
      <c r="IL13" s="98"/>
      <c r="IM13" s="98"/>
    </row>
    <row r="14" spans="1:247" ht="15">
      <c r="A14" s="104" t="s">
        <v>642</v>
      </c>
      <c r="B14" s="105">
        <f>SUM(B15:B19)</f>
        <v>14422</v>
      </c>
      <c r="C14" s="105">
        <f>SUM(C15:C19)</f>
        <v>13987</v>
      </c>
      <c r="D14" s="107">
        <f t="shared" si="0"/>
        <v>-435</v>
      </c>
      <c r="E14" s="106">
        <f t="shared" si="1"/>
        <v>-3</v>
      </c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  <c r="CY14" s="98"/>
      <c r="CZ14" s="98"/>
      <c r="DA14" s="98"/>
      <c r="DB14" s="98"/>
      <c r="DC14" s="98"/>
      <c r="DD14" s="98"/>
      <c r="DE14" s="98"/>
      <c r="DF14" s="98"/>
      <c r="DG14" s="98"/>
      <c r="DH14" s="98"/>
      <c r="DI14" s="98"/>
      <c r="DJ14" s="98"/>
      <c r="DK14" s="98"/>
      <c r="DL14" s="98"/>
      <c r="DM14" s="98"/>
      <c r="DN14" s="98"/>
      <c r="DO14" s="98"/>
      <c r="DP14" s="98"/>
      <c r="DQ14" s="98"/>
      <c r="DR14" s="98"/>
      <c r="DS14" s="98"/>
      <c r="DT14" s="98"/>
      <c r="DU14" s="98"/>
      <c r="DV14" s="98"/>
      <c r="DW14" s="98"/>
      <c r="DX14" s="98"/>
      <c r="DY14" s="98"/>
      <c r="DZ14" s="98"/>
      <c r="EA14" s="98"/>
      <c r="EB14" s="98"/>
      <c r="EC14" s="98"/>
      <c r="ED14" s="98"/>
      <c r="EE14" s="98"/>
      <c r="EF14" s="98"/>
      <c r="EG14" s="98"/>
      <c r="EH14" s="98"/>
      <c r="EI14" s="98"/>
      <c r="EJ14" s="98"/>
      <c r="EK14" s="98"/>
      <c r="EL14" s="98"/>
      <c r="EM14" s="98"/>
      <c r="EN14" s="98"/>
      <c r="EO14" s="98"/>
      <c r="EP14" s="98"/>
      <c r="EQ14" s="98"/>
      <c r="ER14" s="98"/>
      <c r="ES14" s="98"/>
      <c r="ET14" s="98"/>
      <c r="EU14" s="98"/>
      <c r="EV14" s="98"/>
      <c r="EW14" s="98"/>
      <c r="EX14" s="98"/>
      <c r="EY14" s="98"/>
      <c r="EZ14" s="98"/>
      <c r="FA14" s="98"/>
      <c r="FB14" s="98"/>
      <c r="FC14" s="98"/>
      <c r="FD14" s="98"/>
      <c r="FE14" s="98"/>
      <c r="FF14" s="98"/>
      <c r="FG14" s="98"/>
      <c r="FH14" s="98"/>
      <c r="FI14" s="98"/>
      <c r="FJ14" s="98"/>
      <c r="FK14" s="98"/>
      <c r="FL14" s="98"/>
      <c r="FM14" s="98"/>
      <c r="FN14" s="98"/>
      <c r="FO14" s="98"/>
      <c r="FP14" s="98"/>
      <c r="FQ14" s="98"/>
      <c r="FR14" s="98"/>
      <c r="FS14" s="98"/>
      <c r="FT14" s="98"/>
      <c r="FU14" s="98"/>
      <c r="FV14" s="98"/>
      <c r="FW14" s="98"/>
      <c r="FX14" s="98"/>
      <c r="FY14" s="98"/>
      <c r="FZ14" s="98"/>
      <c r="GA14" s="98"/>
      <c r="GB14" s="98"/>
      <c r="GC14" s="98"/>
      <c r="GD14" s="98"/>
      <c r="GE14" s="98"/>
      <c r="GF14" s="98"/>
      <c r="GG14" s="98"/>
      <c r="GH14" s="98"/>
      <c r="GI14" s="98"/>
      <c r="GJ14" s="98"/>
      <c r="GK14" s="98"/>
      <c r="GL14" s="98"/>
      <c r="GM14" s="98"/>
      <c r="GN14" s="98"/>
      <c r="GO14" s="98"/>
      <c r="GP14" s="98"/>
      <c r="GQ14" s="98"/>
      <c r="GR14" s="98"/>
      <c r="GS14" s="98"/>
      <c r="GT14" s="98"/>
      <c r="GU14" s="98"/>
      <c r="GV14" s="98"/>
      <c r="GW14" s="98"/>
      <c r="GX14" s="98"/>
      <c r="GY14" s="98"/>
      <c r="GZ14" s="98"/>
      <c r="HA14" s="98"/>
      <c r="HB14" s="98"/>
      <c r="HC14" s="98"/>
      <c r="HD14" s="98"/>
      <c r="HE14" s="98"/>
      <c r="HF14" s="98"/>
      <c r="HG14" s="98"/>
      <c r="HH14" s="98"/>
      <c r="HI14" s="98"/>
      <c r="HJ14" s="98"/>
      <c r="HK14" s="98"/>
      <c r="HL14" s="98"/>
      <c r="HM14" s="98"/>
      <c r="HN14" s="98"/>
      <c r="HO14" s="98"/>
      <c r="HP14" s="98"/>
      <c r="HQ14" s="98"/>
      <c r="HR14" s="98"/>
      <c r="HS14" s="98"/>
      <c r="HT14" s="98"/>
      <c r="HU14" s="98"/>
      <c r="HV14" s="98"/>
      <c r="HW14" s="98"/>
      <c r="HX14" s="98"/>
      <c r="HY14" s="98"/>
      <c r="HZ14" s="98"/>
      <c r="IA14" s="98"/>
      <c r="IB14" s="98"/>
      <c r="IC14" s="98"/>
      <c r="ID14" s="98"/>
      <c r="IE14" s="98"/>
      <c r="IF14" s="98"/>
      <c r="IG14" s="98"/>
      <c r="IH14" s="98"/>
      <c r="II14" s="98"/>
      <c r="IJ14" s="98"/>
      <c r="IK14" s="98"/>
      <c r="IL14" s="98"/>
      <c r="IM14" s="98"/>
    </row>
    <row r="15" spans="1:247" ht="15">
      <c r="A15" s="104" t="s">
        <v>638</v>
      </c>
      <c r="B15" s="105">
        <v>9415</v>
      </c>
      <c r="C15" s="105">
        <v>9214</v>
      </c>
      <c r="D15" s="107">
        <f t="shared" si="0"/>
        <v>-201</v>
      </c>
      <c r="E15" s="106">
        <f t="shared" si="1"/>
        <v>-2.1</v>
      </c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98"/>
      <c r="DA15" s="98"/>
      <c r="DB15" s="98"/>
      <c r="DC15" s="98"/>
      <c r="DD15" s="98"/>
      <c r="DE15" s="98"/>
      <c r="DF15" s="98"/>
      <c r="DG15" s="98"/>
      <c r="DH15" s="98"/>
      <c r="DI15" s="98"/>
      <c r="DJ15" s="98"/>
      <c r="DK15" s="98"/>
      <c r="DL15" s="98"/>
      <c r="DM15" s="98"/>
      <c r="DN15" s="98"/>
      <c r="DO15" s="98"/>
      <c r="DP15" s="98"/>
      <c r="DQ15" s="98"/>
      <c r="DR15" s="98"/>
      <c r="DS15" s="98"/>
      <c r="DT15" s="98"/>
      <c r="DU15" s="98"/>
      <c r="DV15" s="98"/>
      <c r="DW15" s="98"/>
      <c r="DX15" s="98"/>
      <c r="DY15" s="98"/>
      <c r="DZ15" s="98"/>
      <c r="EA15" s="98"/>
      <c r="EB15" s="98"/>
      <c r="EC15" s="98"/>
      <c r="ED15" s="98"/>
      <c r="EE15" s="98"/>
      <c r="EF15" s="98"/>
      <c r="EG15" s="98"/>
      <c r="EH15" s="98"/>
      <c r="EI15" s="98"/>
      <c r="EJ15" s="98"/>
      <c r="EK15" s="98"/>
      <c r="EL15" s="98"/>
      <c r="EM15" s="98"/>
      <c r="EN15" s="98"/>
      <c r="EO15" s="98"/>
      <c r="EP15" s="98"/>
      <c r="EQ15" s="98"/>
      <c r="ER15" s="98"/>
      <c r="ES15" s="98"/>
      <c r="ET15" s="98"/>
      <c r="EU15" s="98"/>
      <c r="EV15" s="98"/>
      <c r="EW15" s="98"/>
      <c r="EX15" s="98"/>
      <c r="EY15" s="98"/>
      <c r="EZ15" s="98"/>
      <c r="FA15" s="98"/>
      <c r="FB15" s="98"/>
      <c r="FC15" s="98"/>
      <c r="FD15" s="98"/>
      <c r="FE15" s="98"/>
      <c r="FF15" s="98"/>
      <c r="FG15" s="98"/>
      <c r="FH15" s="98"/>
      <c r="FI15" s="98"/>
      <c r="FJ15" s="98"/>
      <c r="FK15" s="98"/>
      <c r="FL15" s="98"/>
      <c r="FM15" s="98"/>
      <c r="FN15" s="98"/>
      <c r="FO15" s="98"/>
      <c r="FP15" s="98"/>
      <c r="FQ15" s="98"/>
      <c r="FR15" s="98"/>
      <c r="FS15" s="98"/>
      <c r="FT15" s="98"/>
      <c r="FU15" s="98"/>
      <c r="FV15" s="98"/>
      <c r="FW15" s="98"/>
      <c r="FX15" s="98"/>
      <c r="FY15" s="98"/>
      <c r="FZ15" s="98"/>
      <c r="GA15" s="98"/>
      <c r="GB15" s="98"/>
      <c r="GC15" s="98"/>
      <c r="GD15" s="98"/>
      <c r="GE15" s="98"/>
      <c r="GF15" s="98"/>
      <c r="GG15" s="98"/>
      <c r="GH15" s="98"/>
      <c r="GI15" s="98"/>
      <c r="GJ15" s="98"/>
      <c r="GK15" s="98"/>
      <c r="GL15" s="98"/>
      <c r="GM15" s="98"/>
      <c r="GN15" s="98"/>
      <c r="GO15" s="98"/>
      <c r="GP15" s="98"/>
      <c r="GQ15" s="98"/>
      <c r="GR15" s="98"/>
      <c r="GS15" s="98"/>
      <c r="GT15" s="98"/>
      <c r="GU15" s="98"/>
      <c r="GV15" s="98"/>
      <c r="GW15" s="98"/>
      <c r="GX15" s="98"/>
      <c r="GY15" s="98"/>
      <c r="GZ15" s="98"/>
      <c r="HA15" s="98"/>
      <c r="HB15" s="98"/>
      <c r="HC15" s="98"/>
      <c r="HD15" s="98"/>
      <c r="HE15" s="98"/>
      <c r="HF15" s="98"/>
      <c r="HG15" s="98"/>
      <c r="HH15" s="98"/>
      <c r="HI15" s="98"/>
      <c r="HJ15" s="98"/>
      <c r="HK15" s="98"/>
      <c r="HL15" s="98"/>
      <c r="HM15" s="98"/>
      <c r="HN15" s="98"/>
      <c r="HO15" s="98"/>
      <c r="HP15" s="98"/>
      <c r="HQ15" s="98"/>
      <c r="HR15" s="98"/>
      <c r="HS15" s="98"/>
      <c r="HT15" s="98"/>
      <c r="HU15" s="98"/>
      <c r="HV15" s="98"/>
      <c r="HW15" s="98"/>
      <c r="HX15" s="98"/>
      <c r="HY15" s="98"/>
      <c r="HZ15" s="98"/>
      <c r="IA15" s="98"/>
      <c r="IB15" s="98"/>
      <c r="IC15" s="98"/>
      <c r="ID15" s="98"/>
      <c r="IE15" s="98"/>
      <c r="IF15" s="98"/>
      <c r="IG15" s="98"/>
      <c r="IH15" s="98"/>
      <c r="II15" s="98"/>
      <c r="IJ15" s="98"/>
      <c r="IK15" s="98"/>
      <c r="IL15" s="98"/>
      <c r="IM15" s="98"/>
    </row>
    <row r="16" spans="1:247" ht="15">
      <c r="A16" s="104" t="s">
        <v>639</v>
      </c>
      <c r="B16" s="105">
        <v>543</v>
      </c>
      <c r="C16" s="105">
        <v>488</v>
      </c>
      <c r="D16" s="107">
        <f t="shared" si="0"/>
        <v>-55</v>
      </c>
      <c r="E16" s="106">
        <f t="shared" si="1"/>
        <v>-10.1</v>
      </c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  <c r="CB16" s="98"/>
      <c r="CC16" s="98"/>
      <c r="CD16" s="98"/>
      <c r="CE16" s="98"/>
      <c r="CF16" s="98"/>
      <c r="CG16" s="98"/>
      <c r="CH16" s="98"/>
      <c r="CI16" s="98"/>
      <c r="CJ16" s="98"/>
      <c r="CK16" s="98"/>
      <c r="CL16" s="98"/>
      <c r="CM16" s="98"/>
      <c r="CN16" s="98"/>
      <c r="CO16" s="98"/>
      <c r="CP16" s="98"/>
      <c r="CQ16" s="98"/>
      <c r="CR16" s="98"/>
      <c r="CS16" s="98"/>
      <c r="CT16" s="98"/>
      <c r="CU16" s="98"/>
      <c r="CV16" s="98"/>
      <c r="CW16" s="98"/>
      <c r="CX16" s="98"/>
      <c r="CY16" s="98"/>
      <c r="CZ16" s="98"/>
      <c r="DA16" s="98"/>
      <c r="DB16" s="98"/>
      <c r="DC16" s="98"/>
      <c r="DD16" s="98"/>
      <c r="DE16" s="98"/>
      <c r="DF16" s="98"/>
      <c r="DG16" s="98"/>
      <c r="DH16" s="98"/>
      <c r="DI16" s="98"/>
      <c r="DJ16" s="98"/>
      <c r="DK16" s="98"/>
      <c r="DL16" s="98"/>
      <c r="DM16" s="98"/>
      <c r="DN16" s="98"/>
      <c r="DO16" s="98"/>
      <c r="DP16" s="98"/>
      <c r="DQ16" s="98"/>
      <c r="DR16" s="98"/>
      <c r="DS16" s="98"/>
      <c r="DT16" s="98"/>
      <c r="DU16" s="98"/>
      <c r="DV16" s="98"/>
      <c r="DW16" s="98"/>
      <c r="DX16" s="98"/>
      <c r="DY16" s="98"/>
      <c r="DZ16" s="98"/>
      <c r="EA16" s="98"/>
      <c r="EB16" s="98"/>
      <c r="EC16" s="98"/>
      <c r="ED16" s="98"/>
      <c r="EE16" s="98"/>
      <c r="EF16" s="98"/>
      <c r="EG16" s="98"/>
      <c r="EH16" s="98"/>
      <c r="EI16" s="98"/>
      <c r="EJ16" s="98"/>
      <c r="EK16" s="98"/>
      <c r="EL16" s="98"/>
      <c r="EM16" s="98"/>
      <c r="EN16" s="98"/>
      <c r="EO16" s="98"/>
      <c r="EP16" s="98"/>
      <c r="EQ16" s="98"/>
      <c r="ER16" s="98"/>
      <c r="ES16" s="98"/>
      <c r="ET16" s="98"/>
      <c r="EU16" s="98"/>
      <c r="EV16" s="98"/>
      <c r="EW16" s="98"/>
      <c r="EX16" s="98"/>
      <c r="EY16" s="98"/>
      <c r="EZ16" s="98"/>
      <c r="FA16" s="98"/>
      <c r="FB16" s="98"/>
      <c r="FC16" s="98"/>
      <c r="FD16" s="98"/>
      <c r="FE16" s="98"/>
      <c r="FF16" s="98"/>
      <c r="FG16" s="98"/>
      <c r="FH16" s="98"/>
      <c r="FI16" s="98"/>
      <c r="FJ16" s="98"/>
      <c r="FK16" s="98"/>
      <c r="FL16" s="98"/>
      <c r="FM16" s="98"/>
      <c r="FN16" s="98"/>
      <c r="FO16" s="98"/>
      <c r="FP16" s="98"/>
      <c r="FQ16" s="98"/>
      <c r="FR16" s="98"/>
      <c r="FS16" s="98"/>
      <c r="FT16" s="98"/>
      <c r="FU16" s="98"/>
      <c r="FV16" s="98"/>
      <c r="FW16" s="98"/>
      <c r="FX16" s="98"/>
      <c r="FY16" s="98"/>
      <c r="FZ16" s="98"/>
      <c r="GA16" s="98"/>
      <c r="GB16" s="98"/>
      <c r="GC16" s="98"/>
      <c r="GD16" s="98"/>
      <c r="GE16" s="98"/>
      <c r="GF16" s="98"/>
      <c r="GG16" s="98"/>
      <c r="GH16" s="98"/>
      <c r="GI16" s="98"/>
      <c r="GJ16" s="98"/>
      <c r="GK16" s="98"/>
      <c r="GL16" s="98"/>
      <c r="GM16" s="98"/>
      <c r="GN16" s="98"/>
      <c r="GO16" s="98"/>
      <c r="GP16" s="98"/>
      <c r="GQ16" s="98"/>
      <c r="GR16" s="98"/>
      <c r="GS16" s="98"/>
      <c r="GT16" s="98"/>
      <c r="GU16" s="98"/>
      <c r="GV16" s="98"/>
      <c r="GW16" s="98"/>
      <c r="GX16" s="98"/>
      <c r="GY16" s="98"/>
      <c r="GZ16" s="98"/>
      <c r="HA16" s="98"/>
      <c r="HB16" s="98"/>
      <c r="HC16" s="98"/>
      <c r="HD16" s="98"/>
      <c r="HE16" s="98"/>
      <c r="HF16" s="98"/>
      <c r="HG16" s="98"/>
      <c r="HH16" s="98"/>
      <c r="HI16" s="98"/>
      <c r="HJ16" s="98"/>
      <c r="HK16" s="98"/>
      <c r="HL16" s="98"/>
      <c r="HM16" s="98"/>
      <c r="HN16" s="98"/>
      <c r="HO16" s="98"/>
      <c r="HP16" s="98"/>
      <c r="HQ16" s="98"/>
      <c r="HR16" s="98"/>
      <c r="HS16" s="98"/>
      <c r="HT16" s="98"/>
      <c r="HU16" s="98"/>
      <c r="HV16" s="98"/>
      <c r="HW16" s="98"/>
      <c r="HX16" s="98"/>
      <c r="HY16" s="98"/>
      <c r="HZ16" s="98"/>
      <c r="IA16" s="98"/>
      <c r="IB16" s="98"/>
      <c r="IC16" s="98"/>
      <c r="ID16" s="98"/>
      <c r="IE16" s="98"/>
      <c r="IF16" s="98"/>
      <c r="IG16" s="98"/>
      <c r="IH16" s="98"/>
      <c r="II16" s="98"/>
      <c r="IJ16" s="98"/>
      <c r="IK16" s="98"/>
      <c r="IL16" s="98"/>
      <c r="IM16" s="98"/>
    </row>
    <row r="17" spans="1:247" ht="15">
      <c r="A17" s="104" t="s">
        <v>643</v>
      </c>
      <c r="B17" s="105">
        <v>400</v>
      </c>
      <c r="C17" s="105"/>
      <c r="D17" s="107">
        <f t="shared" si="0"/>
        <v>-400</v>
      </c>
      <c r="E17" s="106">
        <f t="shared" si="1"/>
        <v>-100</v>
      </c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  <c r="CB17" s="98"/>
      <c r="CC17" s="98"/>
      <c r="CD17" s="98"/>
      <c r="CE17" s="98"/>
      <c r="CF17" s="98"/>
      <c r="CG17" s="98"/>
      <c r="CH17" s="98"/>
      <c r="CI17" s="98"/>
      <c r="CJ17" s="98"/>
      <c r="CK17" s="98"/>
      <c r="CL17" s="98"/>
      <c r="CM17" s="98"/>
      <c r="CN17" s="98"/>
      <c r="CO17" s="98"/>
      <c r="CP17" s="98"/>
      <c r="CQ17" s="98"/>
      <c r="CR17" s="98"/>
      <c r="CS17" s="98"/>
      <c r="CT17" s="98"/>
      <c r="CU17" s="98"/>
      <c r="CV17" s="98"/>
      <c r="CW17" s="98"/>
      <c r="CX17" s="98"/>
      <c r="CY17" s="98"/>
      <c r="CZ17" s="98"/>
      <c r="DA17" s="98"/>
      <c r="DB17" s="98"/>
      <c r="DC17" s="98"/>
      <c r="DD17" s="98"/>
      <c r="DE17" s="98"/>
      <c r="DF17" s="98"/>
      <c r="DG17" s="98"/>
      <c r="DH17" s="98"/>
      <c r="DI17" s="98"/>
      <c r="DJ17" s="98"/>
      <c r="DK17" s="98"/>
      <c r="DL17" s="98"/>
      <c r="DM17" s="98"/>
      <c r="DN17" s="98"/>
      <c r="DO17" s="98"/>
      <c r="DP17" s="98"/>
      <c r="DQ17" s="98"/>
      <c r="DR17" s="98"/>
      <c r="DS17" s="98"/>
      <c r="DT17" s="98"/>
      <c r="DU17" s="98"/>
      <c r="DV17" s="98"/>
      <c r="DW17" s="98"/>
      <c r="DX17" s="98"/>
      <c r="DY17" s="98"/>
      <c r="DZ17" s="98"/>
      <c r="EA17" s="98"/>
      <c r="EB17" s="98"/>
      <c r="EC17" s="98"/>
      <c r="ED17" s="98"/>
      <c r="EE17" s="98"/>
      <c r="EF17" s="98"/>
      <c r="EG17" s="98"/>
      <c r="EH17" s="98"/>
      <c r="EI17" s="98"/>
      <c r="EJ17" s="98"/>
      <c r="EK17" s="98"/>
      <c r="EL17" s="98"/>
      <c r="EM17" s="98"/>
      <c r="EN17" s="98"/>
      <c r="EO17" s="98"/>
      <c r="EP17" s="98"/>
      <c r="EQ17" s="98"/>
      <c r="ER17" s="98"/>
      <c r="ES17" s="98"/>
      <c r="ET17" s="98"/>
      <c r="EU17" s="98"/>
      <c r="EV17" s="98"/>
      <c r="EW17" s="98"/>
      <c r="EX17" s="98"/>
      <c r="EY17" s="98"/>
      <c r="EZ17" s="98"/>
      <c r="FA17" s="98"/>
      <c r="FB17" s="98"/>
      <c r="FC17" s="98"/>
      <c r="FD17" s="98"/>
      <c r="FE17" s="98"/>
      <c r="FF17" s="98"/>
      <c r="FG17" s="98"/>
      <c r="FH17" s="98"/>
      <c r="FI17" s="98"/>
      <c r="FJ17" s="98"/>
      <c r="FK17" s="98"/>
      <c r="FL17" s="98"/>
      <c r="FM17" s="98"/>
      <c r="FN17" s="98"/>
      <c r="FO17" s="98"/>
      <c r="FP17" s="98"/>
      <c r="FQ17" s="98"/>
      <c r="FR17" s="98"/>
      <c r="FS17" s="98"/>
      <c r="FT17" s="98"/>
      <c r="FU17" s="98"/>
      <c r="FV17" s="98"/>
      <c r="FW17" s="98"/>
      <c r="FX17" s="98"/>
      <c r="FY17" s="98"/>
      <c r="FZ17" s="98"/>
      <c r="GA17" s="98"/>
      <c r="GB17" s="98"/>
      <c r="GC17" s="98"/>
      <c r="GD17" s="98"/>
      <c r="GE17" s="98"/>
      <c r="GF17" s="98"/>
      <c r="GG17" s="98"/>
      <c r="GH17" s="98"/>
      <c r="GI17" s="98"/>
      <c r="GJ17" s="98"/>
      <c r="GK17" s="98"/>
      <c r="GL17" s="98"/>
      <c r="GM17" s="98"/>
      <c r="GN17" s="98"/>
      <c r="GO17" s="98"/>
      <c r="GP17" s="98"/>
      <c r="GQ17" s="98"/>
      <c r="GR17" s="98"/>
      <c r="GS17" s="98"/>
      <c r="GT17" s="98"/>
      <c r="GU17" s="98"/>
      <c r="GV17" s="98"/>
      <c r="GW17" s="98"/>
      <c r="GX17" s="98"/>
      <c r="GY17" s="98"/>
      <c r="GZ17" s="98"/>
      <c r="HA17" s="98"/>
      <c r="HB17" s="98"/>
      <c r="HC17" s="98"/>
      <c r="HD17" s="98"/>
      <c r="HE17" s="98"/>
      <c r="HF17" s="98"/>
      <c r="HG17" s="98"/>
      <c r="HH17" s="98"/>
      <c r="HI17" s="98"/>
      <c r="HJ17" s="98"/>
      <c r="HK17" s="98"/>
      <c r="HL17" s="98"/>
      <c r="HM17" s="98"/>
      <c r="HN17" s="98"/>
      <c r="HO17" s="98"/>
      <c r="HP17" s="98"/>
      <c r="HQ17" s="98"/>
      <c r="HR17" s="98"/>
      <c r="HS17" s="98"/>
      <c r="HT17" s="98"/>
      <c r="HU17" s="98"/>
      <c r="HV17" s="98"/>
      <c r="HW17" s="98"/>
      <c r="HX17" s="98"/>
      <c r="HY17" s="98"/>
      <c r="HZ17" s="98"/>
      <c r="IA17" s="98"/>
      <c r="IB17" s="98"/>
      <c r="IC17" s="98"/>
      <c r="ID17" s="98"/>
      <c r="IE17" s="98"/>
      <c r="IF17" s="98"/>
      <c r="IG17" s="98"/>
      <c r="IH17" s="98"/>
      <c r="II17" s="98"/>
      <c r="IJ17" s="98"/>
      <c r="IK17" s="98"/>
      <c r="IL17" s="98"/>
      <c r="IM17" s="98"/>
    </row>
    <row r="18" spans="1:247" ht="15">
      <c r="A18" s="104" t="s">
        <v>644</v>
      </c>
      <c r="B18" s="105">
        <v>1802</v>
      </c>
      <c r="C18" s="105">
        <v>2092</v>
      </c>
      <c r="D18" s="107">
        <f t="shared" si="0"/>
        <v>290</v>
      </c>
      <c r="E18" s="106">
        <f t="shared" si="1"/>
        <v>16.100000000000001</v>
      </c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98"/>
      <c r="CG18" s="98"/>
      <c r="CH18" s="98"/>
      <c r="CI18" s="98"/>
      <c r="CJ18" s="98"/>
      <c r="CK18" s="98"/>
      <c r="CL18" s="98"/>
      <c r="CM18" s="98"/>
      <c r="CN18" s="98"/>
      <c r="CO18" s="98"/>
      <c r="CP18" s="98"/>
      <c r="CQ18" s="98"/>
      <c r="CR18" s="98"/>
      <c r="CS18" s="98"/>
      <c r="CT18" s="98"/>
      <c r="CU18" s="98"/>
      <c r="CV18" s="98"/>
      <c r="CW18" s="98"/>
      <c r="CX18" s="98"/>
      <c r="CY18" s="98"/>
      <c r="CZ18" s="98"/>
      <c r="DA18" s="98"/>
      <c r="DB18" s="98"/>
      <c r="DC18" s="98"/>
      <c r="DD18" s="98"/>
      <c r="DE18" s="98"/>
      <c r="DF18" s="98"/>
      <c r="DG18" s="98"/>
      <c r="DH18" s="98"/>
      <c r="DI18" s="98"/>
      <c r="DJ18" s="98"/>
      <c r="DK18" s="98"/>
      <c r="DL18" s="98"/>
      <c r="DM18" s="98"/>
      <c r="DN18" s="98"/>
      <c r="DO18" s="98"/>
      <c r="DP18" s="98"/>
      <c r="DQ18" s="98"/>
      <c r="DR18" s="98"/>
      <c r="DS18" s="98"/>
      <c r="DT18" s="98"/>
      <c r="DU18" s="98"/>
      <c r="DV18" s="98"/>
      <c r="DW18" s="98"/>
      <c r="DX18" s="98"/>
      <c r="DY18" s="98"/>
      <c r="DZ18" s="98"/>
      <c r="EA18" s="98"/>
      <c r="EB18" s="98"/>
      <c r="EC18" s="98"/>
      <c r="ED18" s="98"/>
      <c r="EE18" s="98"/>
      <c r="EF18" s="98"/>
      <c r="EG18" s="98"/>
      <c r="EH18" s="98"/>
      <c r="EI18" s="98"/>
      <c r="EJ18" s="98"/>
      <c r="EK18" s="98"/>
      <c r="EL18" s="98"/>
      <c r="EM18" s="98"/>
      <c r="EN18" s="98"/>
      <c r="EO18" s="98"/>
      <c r="EP18" s="98"/>
      <c r="EQ18" s="98"/>
      <c r="ER18" s="98"/>
      <c r="ES18" s="98"/>
      <c r="ET18" s="98"/>
      <c r="EU18" s="98"/>
      <c r="EV18" s="98"/>
      <c r="EW18" s="98"/>
      <c r="EX18" s="98"/>
      <c r="EY18" s="98"/>
      <c r="EZ18" s="98"/>
      <c r="FA18" s="98"/>
      <c r="FB18" s="98"/>
      <c r="FC18" s="98"/>
      <c r="FD18" s="98"/>
      <c r="FE18" s="98"/>
      <c r="FF18" s="98"/>
      <c r="FG18" s="98"/>
      <c r="FH18" s="98"/>
      <c r="FI18" s="98"/>
      <c r="FJ18" s="98"/>
      <c r="FK18" s="98"/>
      <c r="FL18" s="98"/>
      <c r="FM18" s="98"/>
      <c r="FN18" s="98"/>
      <c r="FO18" s="98"/>
      <c r="FP18" s="98"/>
      <c r="FQ18" s="98"/>
      <c r="FR18" s="98"/>
      <c r="FS18" s="98"/>
      <c r="FT18" s="98"/>
      <c r="FU18" s="98"/>
      <c r="FV18" s="98"/>
      <c r="FW18" s="98"/>
      <c r="FX18" s="98"/>
      <c r="FY18" s="98"/>
      <c r="FZ18" s="98"/>
      <c r="GA18" s="98"/>
      <c r="GB18" s="98"/>
      <c r="GC18" s="98"/>
      <c r="GD18" s="98"/>
      <c r="GE18" s="98"/>
      <c r="GF18" s="98"/>
      <c r="GG18" s="98"/>
      <c r="GH18" s="98"/>
      <c r="GI18" s="98"/>
      <c r="GJ18" s="98"/>
      <c r="GK18" s="98"/>
      <c r="GL18" s="98"/>
      <c r="GM18" s="98"/>
      <c r="GN18" s="98"/>
      <c r="GO18" s="98"/>
      <c r="GP18" s="98"/>
      <c r="GQ18" s="98"/>
      <c r="GR18" s="98"/>
      <c r="GS18" s="98"/>
      <c r="GT18" s="98"/>
      <c r="GU18" s="98"/>
      <c r="GV18" s="98"/>
      <c r="GW18" s="98"/>
      <c r="GX18" s="98"/>
      <c r="GY18" s="98"/>
      <c r="GZ18" s="98"/>
      <c r="HA18" s="98"/>
      <c r="HB18" s="98"/>
      <c r="HC18" s="98"/>
      <c r="HD18" s="98"/>
      <c r="HE18" s="98"/>
      <c r="HF18" s="98"/>
      <c r="HG18" s="98"/>
      <c r="HH18" s="98"/>
      <c r="HI18" s="98"/>
      <c r="HJ18" s="98"/>
      <c r="HK18" s="98"/>
      <c r="HL18" s="98"/>
      <c r="HM18" s="98"/>
      <c r="HN18" s="98"/>
      <c r="HO18" s="98"/>
      <c r="HP18" s="98"/>
      <c r="HQ18" s="98"/>
      <c r="HR18" s="98"/>
      <c r="HS18" s="98"/>
      <c r="HT18" s="98"/>
      <c r="HU18" s="98"/>
      <c r="HV18" s="98"/>
      <c r="HW18" s="98"/>
      <c r="HX18" s="98"/>
      <c r="HY18" s="98"/>
      <c r="HZ18" s="98"/>
      <c r="IA18" s="98"/>
      <c r="IB18" s="98"/>
      <c r="IC18" s="98"/>
      <c r="ID18" s="98"/>
      <c r="IE18" s="98"/>
      <c r="IF18" s="98"/>
      <c r="IG18" s="98"/>
      <c r="IH18" s="98"/>
      <c r="II18" s="98"/>
      <c r="IJ18" s="98"/>
      <c r="IK18" s="98"/>
      <c r="IL18" s="98"/>
      <c r="IM18" s="98"/>
    </row>
    <row r="19" spans="1:247" ht="15">
      <c r="A19" s="104" t="s">
        <v>645</v>
      </c>
      <c r="B19" s="105">
        <v>2262</v>
      </c>
      <c r="C19" s="105">
        <v>2193</v>
      </c>
      <c r="D19" s="107">
        <f t="shared" si="0"/>
        <v>-69</v>
      </c>
      <c r="E19" s="106">
        <f t="shared" si="1"/>
        <v>-3.1</v>
      </c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8"/>
      <c r="CM19" s="98"/>
      <c r="CN19" s="98"/>
      <c r="CO19" s="98"/>
      <c r="CP19" s="98"/>
      <c r="CQ19" s="98"/>
      <c r="CR19" s="98"/>
      <c r="CS19" s="98"/>
      <c r="CT19" s="98"/>
      <c r="CU19" s="98"/>
      <c r="CV19" s="98"/>
      <c r="CW19" s="98"/>
      <c r="CX19" s="98"/>
      <c r="CY19" s="98"/>
      <c r="CZ19" s="98"/>
      <c r="DA19" s="98"/>
      <c r="DB19" s="98"/>
      <c r="DC19" s="98"/>
      <c r="DD19" s="98"/>
      <c r="DE19" s="98"/>
      <c r="DF19" s="98"/>
      <c r="DG19" s="98"/>
      <c r="DH19" s="98"/>
      <c r="DI19" s="98"/>
      <c r="DJ19" s="98"/>
      <c r="DK19" s="98"/>
      <c r="DL19" s="98"/>
      <c r="DM19" s="98"/>
      <c r="DN19" s="98"/>
      <c r="DO19" s="98"/>
      <c r="DP19" s="98"/>
      <c r="DQ19" s="98"/>
      <c r="DR19" s="98"/>
      <c r="DS19" s="98"/>
      <c r="DT19" s="98"/>
      <c r="DU19" s="98"/>
      <c r="DV19" s="98"/>
      <c r="DW19" s="98"/>
      <c r="DX19" s="98"/>
      <c r="DY19" s="98"/>
      <c r="DZ19" s="98"/>
      <c r="EA19" s="98"/>
      <c r="EB19" s="98"/>
      <c r="EC19" s="98"/>
      <c r="ED19" s="98"/>
      <c r="EE19" s="98"/>
      <c r="EF19" s="98"/>
      <c r="EG19" s="98"/>
      <c r="EH19" s="98"/>
      <c r="EI19" s="98"/>
      <c r="EJ19" s="98"/>
      <c r="EK19" s="98"/>
      <c r="EL19" s="98"/>
      <c r="EM19" s="98"/>
      <c r="EN19" s="98"/>
      <c r="EO19" s="98"/>
      <c r="EP19" s="98"/>
      <c r="EQ19" s="98"/>
      <c r="ER19" s="98"/>
      <c r="ES19" s="98"/>
      <c r="ET19" s="98"/>
      <c r="EU19" s="98"/>
      <c r="EV19" s="98"/>
      <c r="EW19" s="98"/>
      <c r="EX19" s="98"/>
      <c r="EY19" s="98"/>
      <c r="EZ19" s="98"/>
      <c r="FA19" s="98"/>
      <c r="FB19" s="98"/>
      <c r="FC19" s="98"/>
      <c r="FD19" s="98"/>
      <c r="FE19" s="98"/>
      <c r="FF19" s="98"/>
      <c r="FG19" s="98"/>
      <c r="FH19" s="98"/>
      <c r="FI19" s="98"/>
      <c r="FJ19" s="98"/>
      <c r="FK19" s="98"/>
      <c r="FL19" s="98"/>
      <c r="FM19" s="98"/>
      <c r="FN19" s="98"/>
      <c r="FO19" s="98"/>
      <c r="FP19" s="98"/>
      <c r="FQ19" s="98"/>
      <c r="FR19" s="98"/>
      <c r="FS19" s="98"/>
      <c r="FT19" s="98"/>
      <c r="FU19" s="98"/>
      <c r="FV19" s="98"/>
      <c r="FW19" s="98"/>
      <c r="FX19" s="98"/>
      <c r="FY19" s="98"/>
      <c r="FZ19" s="98"/>
      <c r="GA19" s="98"/>
      <c r="GB19" s="98"/>
      <c r="GC19" s="98"/>
      <c r="GD19" s="98"/>
      <c r="GE19" s="98"/>
      <c r="GF19" s="98"/>
      <c r="GG19" s="98"/>
      <c r="GH19" s="98"/>
      <c r="GI19" s="98"/>
      <c r="GJ19" s="98"/>
      <c r="GK19" s="98"/>
      <c r="GL19" s="98"/>
      <c r="GM19" s="98"/>
      <c r="GN19" s="98"/>
      <c r="GO19" s="98"/>
      <c r="GP19" s="98"/>
      <c r="GQ19" s="98"/>
      <c r="GR19" s="98"/>
      <c r="GS19" s="98"/>
      <c r="GT19" s="98"/>
      <c r="GU19" s="98"/>
      <c r="GV19" s="98"/>
      <c r="GW19" s="98"/>
      <c r="GX19" s="98"/>
      <c r="GY19" s="98"/>
      <c r="GZ19" s="98"/>
      <c r="HA19" s="98"/>
      <c r="HB19" s="98"/>
      <c r="HC19" s="98"/>
      <c r="HD19" s="98"/>
      <c r="HE19" s="98"/>
      <c r="HF19" s="98"/>
      <c r="HG19" s="98"/>
      <c r="HH19" s="98"/>
      <c r="HI19" s="98"/>
      <c r="HJ19" s="98"/>
      <c r="HK19" s="98"/>
      <c r="HL19" s="98"/>
      <c r="HM19" s="98"/>
      <c r="HN19" s="98"/>
      <c r="HO19" s="98"/>
      <c r="HP19" s="98"/>
      <c r="HQ19" s="98"/>
      <c r="HR19" s="98"/>
      <c r="HS19" s="98"/>
      <c r="HT19" s="98"/>
      <c r="HU19" s="98"/>
      <c r="HV19" s="98"/>
      <c r="HW19" s="98"/>
      <c r="HX19" s="98"/>
      <c r="HY19" s="98"/>
      <c r="HZ19" s="98"/>
      <c r="IA19" s="98"/>
      <c r="IB19" s="98"/>
      <c r="IC19" s="98"/>
      <c r="ID19" s="98"/>
      <c r="IE19" s="98"/>
      <c r="IF19" s="98"/>
      <c r="IG19" s="98"/>
      <c r="IH19" s="98"/>
      <c r="II19" s="98"/>
      <c r="IJ19" s="98"/>
      <c r="IK19" s="98"/>
      <c r="IL19" s="98"/>
      <c r="IM19" s="98"/>
    </row>
    <row r="20" spans="1:247" ht="15">
      <c r="A20" s="104" t="s">
        <v>646</v>
      </c>
      <c r="B20" s="105">
        <f>SUM(B21:B25)</f>
        <v>537</v>
      </c>
      <c r="C20" s="105">
        <f>SUM(C21:C25)</f>
        <v>532</v>
      </c>
      <c r="D20" s="107">
        <f t="shared" si="0"/>
        <v>-5</v>
      </c>
      <c r="E20" s="106">
        <f t="shared" si="1"/>
        <v>-0.9</v>
      </c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  <c r="CB20" s="98"/>
      <c r="CC20" s="98"/>
      <c r="CD20" s="98"/>
      <c r="CE20" s="98"/>
      <c r="CF20" s="98"/>
      <c r="CG20" s="98"/>
      <c r="CH20" s="98"/>
      <c r="CI20" s="98"/>
      <c r="CJ20" s="98"/>
      <c r="CK20" s="98"/>
      <c r="CL20" s="98"/>
      <c r="CM20" s="98"/>
      <c r="CN20" s="98"/>
      <c r="CO20" s="98"/>
      <c r="CP20" s="98"/>
      <c r="CQ20" s="98"/>
      <c r="CR20" s="98"/>
      <c r="CS20" s="98"/>
      <c r="CT20" s="98"/>
      <c r="CU20" s="98"/>
      <c r="CV20" s="98"/>
      <c r="CW20" s="98"/>
      <c r="CX20" s="98"/>
      <c r="CY20" s="98"/>
      <c r="CZ20" s="98"/>
      <c r="DA20" s="98"/>
      <c r="DB20" s="98"/>
      <c r="DC20" s="98"/>
      <c r="DD20" s="98"/>
      <c r="DE20" s="98"/>
      <c r="DF20" s="98"/>
      <c r="DG20" s="98"/>
      <c r="DH20" s="98"/>
      <c r="DI20" s="98"/>
      <c r="DJ20" s="98"/>
      <c r="DK20" s="98"/>
      <c r="DL20" s="98"/>
      <c r="DM20" s="98"/>
      <c r="DN20" s="98"/>
      <c r="DO20" s="98"/>
      <c r="DP20" s="98"/>
      <c r="DQ20" s="98"/>
      <c r="DR20" s="98"/>
      <c r="DS20" s="98"/>
      <c r="DT20" s="98"/>
      <c r="DU20" s="98"/>
      <c r="DV20" s="98"/>
      <c r="DW20" s="98"/>
      <c r="DX20" s="98"/>
      <c r="DY20" s="98"/>
      <c r="DZ20" s="98"/>
      <c r="EA20" s="98"/>
      <c r="EB20" s="98"/>
      <c r="EC20" s="98"/>
      <c r="ED20" s="98"/>
      <c r="EE20" s="98"/>
      <c r="EF20" s="98"/>
      <c r="EG20" s="98"/>
      <c r="EH20" s="98"/>
      <c r="EI20" s="98"/>
      <c r="EJ20" s="98"/>
      <c r="EK20" s="98"/>
      <c r="EL20" s="98"/>
      <c r="EM20" s="98"/>
      <c r="EN20" s="98"/>
      <c r="EO20" s="98"/>
      <c r="EP20" s="98"/>
      <c r="EQ20" s="98"/>
      <c r="ER20" s="98"/>
      <c r="ES20" s="98"/>
      <c r="ET20" s="98"/>
      <c r="EU20" s="98"/>
      <c r="EV20" s="98"/>
      <c r="EW20" s="98"/>
      <c r="EX20" s="98"/>
      <c r="EY20" s="98"/>
      <c r="EZ20" s="98"/>
      <c r="FA20" s="98"/>
      <c r="FB20" s="98"/>
      <c r="FC20" s="98"/>
      <c r="FD20" s="98"/>
      <c r="FE20" s="98"/>
      <c r="FF20" s="98"/>
      <c r="FG20" s="98"/>
      <c r="FH20" s="98"/>
      <c r="FI20" s="98"/>
      <c r="FJ20" s="98"/>
      <c r="FK20" s="98"/>
      <c r="FL20" s="98"/>
      <c r="FM20" s="98"/>
      <c r="FN20" s="98"/>
      <c r="FO20" s="98"/>
      <c r="FP20" s="98"/>
      <c r="FQ20" s="98"/>
      <c r="FR20" s="98"/>
      <c r="FS20" s="98"/>
      <c r="FT20" s="98"/>
      <c r="FU20" s="98"/>
      <c r="FV20" s="98"/>
      <c r="FW20" s="98"/>
      <c r="FX20" s="98"/>
      <c r="FY20" s="98"/>
      <c r="FZ20" s="98"/>
      <c r="GA20" s="98"/>
      <c r="GB20" s="98"/>
      <c r="GC20" s="98"/>
      <c r="GD20" s="98"/>
      <c r="GE20" s="98"/>
      <c r="GF20" s="98"/>
      <c r="GG20" s="98"/>
      <c r="GH20" s="98"/>
      <c r="GI20" s="98"/>
      <c r="GJ20" s="98"/>
      <c r="GK20" s="98"/>
      <c r="GL20" s="98"/>
      <c r="GM20" s="98"/>
      <c r="GN20" s="98"/>
      <c r="GO20" s="98"/>
      <c r="GP20" s="98"/>
      <c r="GQ20" s="98"/>
      <c r="GR20" s="98"/>
      <c r="GS20" s="98"/>
      <c r="GT20" s="98"/>
      <c r="GU20" s="98"/>
      <c r="GV20" s="98"/>
      <c r="GW20" s="98"/>
      <c r="GX20" s="98"/>
      <c r="GY20" s="98"/>
      <c r="GZ20" s="98"/>
      <c r="HA20" s="98"/>
      <c r="HB20" s="98"/>
      <c r="HC20" s="98"/>
      <c r="HD20" s="98"/>
      <c r="HE20" s="98"/>
      <c r="HF20" s="98"/>
      <c r="HG20" s="98"/>
      <c r="HH20" s="98"/>
      <c r="HI20" s="98"/>
      <c r="HJ20" s="98"/>
      <c r="HK20" s="98"/>
      <c r="HL20" s="98"/>
      <c r="HM20" s="98"/>
      <c r="HN20" s="98"/>
      <c r="HO20" s="98"/>
      <c r="HP20" s="98"/>
      <c r="HQ20" s="98"/>
      <c r="HR20" s="98"/>
      <c r="HS20" s="98"/>
      <c r="HT20" s="98"/>
      <c r="HU20" s="98"/>
      <c r="HV20" s="98"/>
      <c r="HW20" s="98"/>
      <c r="HX20" s="98"/>
      <c r="HY20" s="98"/>
      <c r="HZ20" s="98"/>
      <c r="IA20" s="98"/>
      <c r="IB20" s="98"/>
      <c r="IC20" s="98"/>
      <c r="ID20" s="98"/>
      <c r="IE20" s="98"/>
      <c r="IF20" s="98"/>
      <c r="IG20" s="98"/>
      <c r="IH20" s="98"/>
      <c r="II20" s="98"/>
      <c r="IJ20" s="98"/>
      <c r="IK20" s="98"/>
      <c r="IL20" s="98"/>
      <c r="IM20" s="98"/>
    </row>
    <row r="21" spans="1:247" ht="15">
      <c r="A21" s="104" t="s">
        <v>638</v>
      </c>
      <c r="B21" s="105">
        <v>181</v>
      </c>
      <c r="C21" s="105">
        <v>174</v>
      </c>
      <c r="D21" s="107">
        <f t="shared" si="0"/>
        <v>-7</v>
      </c>
      <c r="E21" s="106">
        <f t="shared" si="1"/>
        <v>-3.9</v>
      </c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  <c r="CB21" s="98"/>
      <c r="CC21" s="98"/>
      <c r="CD21" s="98"/>
      <c r="CE21" s="98"/>
      <c r="CF21" s="98"/>
      <c r="CG21" s="98"/>
      <c r="CH21" s="98"/>
      <c r="CI21" s="98"/>
      <c r="CJ21" s="98"/>
      <c r="CK21" s="98"/>
      <c r="CL21" s="98"/>
      <c r="CM21" s="98"/>
      <c r="CN21" s="98"/>
      <c r="CO21" s="98"/>
      <c r="CP21" s="98"/>
      <c r="CQ21" s="98"/>
      <c r="CR21" s="98"/>
      <c r="CS21" s="98"/>
      <c r="CT21" s="98"/>
      <c r="CU21" s="98"/>
      <c r="CV21" s="98"/>
      <c r="CW21" s="98"/>
      <c r="CX21" s="98"/>
      <c r="CY21" s="98"/>
      <c r="CZ21" s="98"/>
      <c r="DA21" s="98"/>
      <c r="DB21" s="98"/>
      <c r="DC21" s="98"/>
      <c r="DD21" s="98"/>
      <c r="DE21" s="98"/>
      <c r="DF21" s="98"/>
      <c r="DG21" s="98"/>
      <c r="DH21" s="98"/>
      <c r="DI21" s="98"/>
      <c r="DJ21" s="98"/>
      <c r="DK21" s="98"/>
      <c r="DL21" s="98"/>
      <c r="DM21" s="98"/>
      <c r="DN21" s="98"/>
      <c r="DO21" s="98"/>
      <c r="DP21" s="98"/>
      <c r="DQ21" s="98"/>
      <c r="DR21" s="98"/>
      <c r="DS21" s="98"/>
      <c r="DT21" s="98"/>
      <c r="DU21" s="98"/>
      <c r="DV21" s="98"/>
      <c r="DW21" s="98"/>
      <c r="DX21" s="98"/>
      <c r="DY21" s="98"/>
      <c r="DZ21" s="98"/>
      <c r="EA21" s="98"/>
      <c r="EB21" s="98"/>
      <c r="EC21" s="98"/>
      <c r="ED21" s="98"/>
      <c r="EE21" s="98"/>
      <c r="EF21" s="98"/>
      <c r="EG21" s="98"/>
      <c r="EH21" s="98"/>
      <c r="EI21" s="98"/>
      <c r="EJ21" s="98"/>
      <c r="EK21" s="98"/>
      <c r="EL21" s="98"/>
      <c r="EM21" s="98"/>
      <c r="EN21" s="98"/>
      <c r="EO21" s="98"/>
      <c r="EP21" s="98"/>
      <c r="EQ21" s="98"/>
      <c r="ER21" s="98"/>
      <c r="ES21" s="98"/>
      <c r="ET21" s="98"/>
      <c r="EU21" s="98"/>
      <c r="EV21" s="98"/>
      <c r="EW21" s="98"/>
      <c r="EX21" s="98"/>
      <c r="EY21" s="98"/>
      <c r="EZ21" s="98"/>
      <c r="FA21" s="98"/>
      <c r="FB21" s="98"/>
      <c r="FC21" s="98"/>
      <c r="FD21" s="98"/>
      <c r="FE21" s="98"/>
      <c r="FF21" s="98"/>
      <c r="FG21" s="98"/>
      <c r="FH21" s="98"/>
      <c r="FI21" s="98"/>
      <c r="FJ21" s="98"/>
      <c r="FK21" s="98"/>
      <c r="FL21" s="98"/>
      <c r="FM21" s="98"/>
      <c r="FN21" s="98"/>
      <c r="FO21" s="98"/>
      <c r="FP21" s="98"/>
      <c r="FQ21" s="98"/>
      <c r="FR21" s="98"/>
      <c r="FS21" s="98"/>
      <c r="FT21" s="98"/>
      <c r="FU21" s="98"/>
      <c r="FV21" s="98"/>
      <c r="FW21" s="98"/>
      <c r="FX21" s="98"/>
      <c r="FY21" s="98"/>
      <c r="FZ21" s="98"/>
      <c r="GA21" s="98"/>
      <c r="GB21" s="98"/>
      <c r="GC21" s="98"/>
      <c r="GD21" s="98"/>
      <c r="GE21" s="98"/>
      <c r="GF21" s="98"/>
      <c r="GG21" s="98"/>
      <c r="GH21" s="98"/>
      <c r="GI21" s="98"/>
      <c r="GJ21" s="98"/>
      <c r="GK21" s="98"/>
      <c r="GL21" s="98"/>
      <c r="GM21" s="98"/>
      <c r="GN21" s="98"/>
      <c r="GO21" s="98"/>
      <c r="GP21" s="98"/>
      <c r="GQ21" s="98"/>
      <c r="GR21" s="98"/>
      <c r="GS21" s="98"/>
      <c r="GT21" s="98"/>
      <c r="GU21" s="98"/>
      <c r="GV21" s="98"/>
      <c r="GW21" s="98"/>
      <c r="GX21" s="98"/>
      <c r="GY21" s="98"/>
      <c r="GZ21" s="98"/>
      <c r="HA21" s="98"/>
      <c r="HB21" s="98"/>
      <c r="HC21" s="98"/>
      <c r="HD21" s="98"/>
      <c r="HE21" s="98"/>
      <c r="HF21" s="98"/>
      <c r="HG21" s="98"/>
      <c r="HH21" s="98"/>
      <c r="HI21" s="98"/>
      <c r="HJ21" s="98"/>
      <c r="HK21" s="98"/>
      <c r="HL21" s="98"/>
      <c r="HM21" s="98"/>
      <c r="HN21" s="98"/>
      <c r="HO21" s="98"/>
      <c r="HP21" s="98"/>
      <c r="HQ21" s="98"/>
      <c r="HR21" s="98"/>
      <c r="HS21" s="98"/>
      <c r="HT21" s="98"/>
      <c r="HU21" s="98"/>
      <c r="HV21" s="98"/>
      <c r="HW21" s="98"/>
      <c r="HX21" s="98"/>
      <c r="HY21" s="98"/>
      <c r="HZ21" s="98"/>
      <c r="IA21" s="98"/>
      <c r="IB21" s="98"/>
      <c r="IC21" s="98"/>
      <c r="ID21" s="98"/>
      <c r="IE21" s="98"/>
      <c r="IF21" s="98"/>
      <c r="IG21" s="98"/>
      <c r="IH21" s="98"/>
      <c r="II21" s="98"/>
      <c r="IJ21" s="98"/>
      <c r="IK21" s="98"/>
      <c r="IL21" s="98"/>
      <c r="IM21" s="98"/>
    </row>
    <row r="22" spans="1:247" ht="15">
      <c r="A22" s="104" t="s">
        <v>639</v>
      </c>
      <c r="B22" s="105">
        <v>49</v>
      </c>
      <c r="C22" s="105">
        <v>45</v>
      </c>
      <c r="D22" s="107">
        <f t="shared" si="0"/>
        <v>-4</v>
      </c>
      <c r="E22" s="106">
        <f t="shared" si="1"/>
        <v>-8.1999999999999993</v>
      </c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  <c r="CB22" s="98"/>
      <c r="CC22" s="98"/>
      <c r="CD22" s="98"/>
      <c r="CE22" s="98"/>
      <c r="CF22" s="98"/>
      <c r="CG22" s="98"/>
      <c r="CH22" s="98"/>
      <c r="CI22" s="98"/>
      <c r="CJ22" s="98"/>
      <c r="CK22" s="98"/>
      <c r="CL22" s="98"/>
      <c r="CM22" s="98"/>
      <c r="CN22" s="98"/>
      <c r="CO22" s="98"/>
      <c r="CP22" s="98"/>
      <c r="CQ22" s="98"/>
      <c r="CR22" s="98"/>
      <c r="CS22" s="98"/>
      <c r="CT22" s="98"/>
      <c r="CU22" s="98"/>
      <c r="CV22" s="98"/>
      <c r="CW22" s="98"/>
      <c r="CX22" s="98"/>
      <c r="CY22" s="98"/>
      <c r="CZ22" s="98"/>
      <c r="DA22" s="98"/>
      <c r="DB22" s="98"/>
      <c r="DC22" s="98"/>
      <c r="DD22" s="98"/>
      <c r="DE22" s="98"/>
      <c r="DF22" s="98"/>
      <c r="DG22" s="98"/>
      <c r="DH22" s="98"/>
      <c r="DI22" s="98"/>
      <c r="DJ22" s="98"/>
      <c r="DK22" s="98"/>
      <c r="DL22" s="98"/>
      <c r="DM22" s="98"/>
      <c r="DN22" s="98"/>
      <c r="DO22" s="98"/>
      <c r="DP22" s="98"/>
      <c r="DQ22" s="98"/>
      <c r="DR22" s="98"/>
      <c r="DS22" s="98"/>
      <c r="DT22" s="98"/>
      <c r="DU22" s="98"/>
      <c r="DV22" s="98"/>
      <c r="DW22" s="98"/>
      <c r="DX22" s="98"/>
      <c r="DY22" s="98"/>
      <c r="DZ22" s="98"/>
      <c r="EA22" s="98"/>
      <c r="EB22" s="98"/>
      <c r="EC22" s="98"/>
      <c r="ED22" s="98"/>
      <c r="EE22" s="98"/>
      <c r="EF22" s="98"/>
      <c r="EG22" s="98"/>
      <c r="EH22" s="98"/>
      <c r="EI22" s="98"/>
      <c r="EJ22" s="98"/>
      <c r="EK22" s="98"/>
      <c r="EL22" s="98"/>
      <c r="EM22" s="98"/>
      <c r="EN22" s="98"/>
      <c r="EO22" s="98"/>
      <c r="EP22" s="98"/>
      <c r="EQ22" s="98"/>
      <c r="ER22" s="98"/>
      <c r="ES22" s="98"/>
      <c r="ET22" s="98"/>
      <c r="EU22" s="98"/>
      <c r="EV22" s="98"/>
      <c r="EW22" s="98"/>
      <c r="EX22" s="98"/>
      <c r="EY22" s="98"/>
      <c r="EZ22" s="98"/>
      <c r="FA22" s="98"/>
      <c r="FB22" s="98"/>
      <c r="FC22" s="98"/>
      <c r="FD22" s="98"/>
      <c r="FE22" s="98"/>
      <c r="FF22" s="98"/>
      <c r="FG22" s="98"/>
      <c r="FH22" s="98"/>
      <c r="FI22" s="98"/>
      <c r="FJ22" s="98"/>
      <c r="FK22" s="98"/>
      <c r="FL22" s="98"/>
      <c r="FM22" s="98"/>
      <c r="FN22" s="98"/>
      <c r="FO22" s="98"/>
      <c r="FP22" s="98"/>
      <c r="FQ22" s="98"/>
      <c r="FR22" s="98"/>
      <c r="FS22" s="98"/>
      <c r="FT22" s="98"/>
      <c r="FU22" s="98"/>
      <c r="FV22" s="98"/>
      <c r="FW22" s="98"/>
      <c r="FX22" s="98"/>
      <c r="FY22" s="98"/>
      <c r="FZ22" s="98"/>
      <c r="GA22" s="98"/>
      <c r="GB22" s="98"/>
      <c r="GC22" s="98"/>
      <c r="GD22" s="98"/>
      <c r="GE22" s="98"/>
      <c r="GF22" s="98"/>
      <c r="GG22" s="98"/>
      <c r="GH22" s="98"/>
      <c r="GI22" s="98"/>
      <c r="GJ22" s="98"/>
      <c r="GK22" s="98"/>
      <c r="GL22" s="98"/>
      <c r="GM22" s="98"/>
      <c r="GN22" s="98"/>
      <c r="GO22" s="98"/>
      <c r="GP22" s="98"/>
      <c r="GQ22" s="98"/>
      <c r="GR22" s="98"/>
      <c r="GS22" s="98"/>
      <c r="GT22" s="98"/>
      <c r="GU22" s="98"/>
      <c r="GV22" s="98"/>
      <c r="GW22" s="98"/>
      <c r="GX22" s="98"/>
      <c r="GY22" s="98"/>
      <c r="GZ22" s="98"/>
      <c r="HA22" s="98"/>
      <c r="HB22" s="98"/>
      <c r="HC22" s="98"/>
      <c r="HD22" s="98"/>
      <c r="HE22" s="98"/>
      <c r="HF22" s="98"/>
      <c r="HG22" s="98"/>
      <c r="HH22" s="98"/>
      <c r="HI22" s="98"/>
      <c r="HJ22" s="98"/>
      <c r="HK22" s="98"/>
      <c r="HL22" s="98"/>
      <c r="HM22" s="98"/>
      <c r="HN22" s="98"/>
      <c r="HO22" s="98"/>
      <c r="HP22" s="98"/>
      <c r="HQ22" s="98"/>
      <c r="HR22" s="98"/>
      <c r="HS22" s="98"/>
      <c r="HT22" s="98"/>
      <c r="HU22" s="98"/>
      <c r="HV22" s="98"/>
      <c r="HW22" s="98"/>
      <c r="HX22" s="98"/>
      <c r="HY22" s="98"/>
      <c r="HZ22" s="98"/>
      <c r="IA22" s="98"/>
      <c r="IB22" s="98"/>
      <c r="IC22" s="98"/>
      <c r="ID22" s="98"/>
      <c r="IE22" s="98"/>
      <c r="IF22" s="98"/>
      <c r="IG22" s="98"/>
      <c r="IH22" s="98"/>
      <c r="II22" s="98"/>
      <c r="IJ22" s="98"/>
      <c r="IK22" s="98"/>
      <c r="IL22" s="98"/>
      <c r="IM22" s="98"/>
    </row>
    <row r="23" spans="1:247" ht="15">
      <c r="A23" s="104" t="s">
        <v>647</v>
      </c>
      <c r="B23" s="105">
        <v>7</v>
      </c>
      <c r="C23" s="105">
        <v>5</v>
      </c>
      <c r="D23" s="107">
        <f t="shared" si="0"/>
        <v>-2</v>
      </c>
      <c r="E23" s="106">
        <f t="shared" si="1"/>
        <v>-28.6</v>
      </c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  <c r="CB23" s="98"/>
      <c r="CC23" s="98"/>
      <c r="CD23" s="98"/>
      <c r="CE23" s="98"/>
      <c r="CF23" s="98"/>
      <c r="CG23" s="98"/>
      <c r="CH23" s="98"/>
      <c r="CI23" s="98"/>
      <c r="CJ23" s="98"/>
      <c r="CK23" s="98"/>
      <c r="CL23" s="98"/>
      <c r="CM23" s="98"/>
      <c r="CN23" s="98"/>
      <c r="CO23" s="98"/>
      <c r="CP23" s="98"/>
      <c r="CQ23" s="98"/>
      <c r="CR23" s="98"/>
      <c r="CS23" s="98"/>
      <c r="CT23" s="98"/>
      <c r="CU23" s="98"/>
      <c r="CV23" s="98"/>
      <c r="CW23" s="98"/>
      <c r="CX23" s="98"/>
      <c r="CY23" s="98"/>
      <c r="CZ23" s="98"/>
      <c r="DA23" s="98"/>
      <c r="DB23" s="98"/>
      <c r="DC23" s="98"/>
      <c r="DD23" s="98"/>
      <c r="DE23" s="98"/>
      <c r="DF23" s="98"/>
      <c r="DG23" s="98"/>
      <c r="DH23" s="98"/>
      <c r="DI23" s="98"/>
      <c r="DJ23" s="98"/>
      <c r="DK23" s="98"/>
      <c r="DL23" s="98"/>
      <c r="DM23" s="98"/>
      <c r="DN23" s="98"/>
      <c r="DO23" s="98"/>
      <c r="DP23" s="98"/>
      <c r="DQ23" s="98"/>
      <c r="DR23" s="98"/>
      <c r="DS23" s="98"/>
      <c r="DT23" s="98"/>
      <c r="DU23" s="98"/>
      <c r="DV23" s="98"/>
      <c r="DW23" s="98"/>
      <c r="DX23" s="98"/>
      <c r="DY23" s="98"/>
      <c r="DZ23" s="98"/>
      <c r="EA23" s="98"/>
      <c r="EB23" s="98"/>
      <c r="EC23" s="98"/>
      <c r="ED23" s="98"/>
      <c r="EE23" s="98"/>
      <c r="EF23" s="98"/>
      <c r="EG23" s="98"/>
      <c r="EH23" s="98"/>
      <c r="EI23" s="98"/>
      <c r="EJ23" s="98"/>
      <c r="EK23" s="98"/>
      <c r="EL23" s="98"/>
      <c r="EM23" s="98"/>
      <c r="EN23" s="98"/>
      <c r="EO23" s="98"/>
      <c r="EP23" s="98"/>
      <c r="EQ23" s="98"/>
      <c r="ER23" s="98"/>
      <c r="ES23" s="98"/>
      <c r="ET23" s="98"/>
      <c r="EU23" s="98"/>
      <c r="EV23" s="98"/>
      <c r="EW23" s="98"/>
      <c r="EX23" s="98"/>
      <c r="EY23" s="98"/>
      <c r="EZ23" s="98"/>
      <c r="FA23" s="98"/>
      <c r="FB23" s="98"/>
      <c r="FC23" s="98"/>
      <c r="FD23" s="98"/>
      <c r="FE23" s="98"/>
      <c r="FF23" s="98"/>
      <c r="FG23" s="98"/>
      <c r="FH23" s="98"/>
      <c r="FI23" s="98"/>
      <c r="FJ23" s="98"/>
      <c r="FK23" s="98"/>
      <c r="FL23" s="98"/>
      <c r="FM23" s="98"/>
      <c r="FN23" s="98"/>
      <c r="FO23" s="98"/>
      <c r="FP23" s="98"/>
      <c r="FQ23" s="98"/>
      <c r="FR23" s="98"/>
      <c r="FS23" s="98"/>
      <c r="FT23" s="98"/>
      <c r="FU23" s="98"/>
      <c r="FV23" s="98"/>
      <c r="FW23" s="98"/>
      <c r="FX23" s="98"/>
      <c r="FY23" s="98"/>
      <c r="FZ23" s="98"/>
      <c r="GA23" s="98"/>
      <c r="GB23" s="98"/>
      <c r="GC23" s="98"/>
      <c r="GD23" s="98"/>
      <c r="GE23" s="98"/>
      <c r="GF23" s="98"/>
      <c r="GG23" s="98"/>
      <c r="GH23" s="98"/>
      <c r="GI23" s="98"/>
      <c r="GJ23" s="98"/>
      <c r="GK23" s="98"/>
      <c r="GL23" s="98"/>
      <c r="GM23" s="98"/>
      <c r="GN23" s="98"/>
      <c r="GO23" s="98"/>
      <c r="GP23" s="98"/>
      <c r="GQ23" s="98"/>
      <c r="GR23" s="98"/>
      <c r="GS23" s="98"/>
      <c r="GT23" s="98"/>
      <c r="GU23" s="98"/>
      <c r="GV23" s="98"/>
      <c r="GW23" s="98"/>
      <c r="GX23" s="98"/>
      <c r="GY23" s="98"/>
      <c r="GZ23" s="98"/>
      <c r="HA23" s="98"/>
      <c r="HB23" s="98"/>
      <c r="HC23" s="98"/>
      <c r="HD23" s="98"/>
      <c r="HE23" s="98"/>
      <c r="HF23" s="98"/>
      <c r="HG23" s="98"/>
      <c r="HH23" s="98"/>
      <c r="HI23" s="98"/>
      <c r="HJ23" s="98"/>
      <c r="HK23" s="98"/>
      <c r="HL23" s="98"/>
      <c r="HM23" s="98"/>
      <c r="HN23" s="98"/>
      <c r="HO23" s="98"/>
      <c r="HP23" s="98"/>
      <c r="HQ23" s="98"/>
      <c r="HR23" s="98"/>
      <c r="HS23" s="98"/>
      <c r="HT23" s="98"/>
      <c r="HU23" s="98"/>
      <c r="HV23" s="98"/>
      <c r="HW23" s="98"/>
      <c r="HX23" s="98"/>
      <c r="HY23" s="98"/>
      <c r="HZ23" s="98"/>
      <c r="IA23" s="98"/>
      <c r="IB23" s="98"/>
      <c r="IC23" s="98"/>
      <c r="ID23" s="98"/>
      <c r="IE23" s="98"/>
      <c r="IF23" s="98"/>
      <c r="IG23" s="98"/>
      <c r="IH23" s="98"/>
      <c r="II23" s="98"/>
      <c r="IJ23" s="98"/>
      <c r="IK23" s="98"/>
      <c r="IL23" s="98"/>
      <c r="IM23" s="98"/>
    </row>
    <row r="24" spans="1:247" ht="15">
      <c r="A24" s="104" t="s">
        <v>644</v>
      </c>
      <c r="B24" s="105">
        <v>213</v>
      </c>
      <c r="C24" s="105">
        <v>226</v>
      </c>
      <c r="D24" s="107">
        <f t="shared" si="0"/>
        <v>13</v>
      </c>
      <c r="E24" s="106">
        <f t="shared" si="1"/>
        <v>6.1</v>
      </c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  <c r="CB24" s="98"/>
      <c r="CC24" s="98"/>
      <c r="CD24" s="98"/>
      <c r="CE24" s="98"/>
      <c r="CF24" s="98"/>
      <c r="CG24" s="98"/>
      <c r="CH24" s="98"/>
      <c r="CI24" s="98"/>
      <c r="CJ24" s="98"/>
      <c r="CK24" s="98"/>
      <c r="CL24" s="98"/>
      <c r="CM24" s="98"/>
      <c r="CN24" s="98"/>
      <c r="CO24" s="98"/>
      <c r="CP24" s="98"/>
      <c r="CQ24" s="98"/>
      <c r="CR24" s="98"/>
      <c r="CS24" s="98"/>
      <c r="CT24" s="98"/>
      <c r="CU24" s="98"/>
      <c r="CV24" s="98"/>
      <c r="CW24" s="98"/>
      <c r="CX24" s="98"/>
      <c r="CY24" s="98"/>
      <c r="CZ24" s="98"/>
      <c r="DA24" s="98"/>
      <c r="DB24" s="98"/>
      <c r="DC24" s="98"/>
      <c r="DD24" s="98"/>
      <c r="DE24" s="98"/>
      <c r="DF24" s="98"/>
      <c r="DG24" s="98"/>
      <c r="DH24" s="98"/>
      <c r="DI24" s="98"/>
      <c r="DJ24" s="98"/>
      <c r="DK24" s="98"/>
      <c r="DL24" s="98"/>
      <c r="DM24" s="98"/>
      <c r="DN24" s="98"/>
      <c r="DO24" s="98"/>
      <c r="DP24" s="98"/>
      <c r="DQ24" s="98"/>
      <c r="DR24" s="98"/>
      <c r="DS24" s="98"/>
      <c r="DT24" s="98"/>
      <c r="DU24" s="98"/>
      <c r="DV24" s="98"/>
      <c r="DW24" s="98"/>
      <c r="DX24" s="98"/>
      <c r="DY24" s="98"/>
      <c r="DZ24" s="98"/>
      <c r="EA24" s="98"/>
      <c r="EB24" s="98"/>
      <c r="EC24" s="98"/>
      <c r="ED24" s="98"/>
      <c r="EE24" s="98"/>
      <c r="EF24" s="98"/>
      <c r="EG24" s="98"/>
      <c r="EH24" s="98"/>
      <c r="EI24" s="98"/>
      <c r="EJ24" s="98"/>
      <c r="EK24" s="98"/>
      <c r="EL24" s="98"/>
      <c r="EM24" s="98"/>
      <c r="EN24" s="98"/>
      <c r="EO24" s="98"/>
      <c r="EP24" s="98"/>
      <c r="EQ24" s="98"/>
      <c r="ER24" s="98"/>
      <c r="ES24" s="98"/>
      <c r="ET24" s="98"/>
      <c r="EU24" s="98"/>
      <c r="EV24" s="98"/>
      <c r="EW24" s="98"/>
      <c r="EX24" s="98"/>
      <c r="EY24" s="98"/>
      <c r="EZ24" s="98"/>
      <c r="FA24" s="98"/>
      <c r="FB24" s="98"/>
      <c r="FC24" s="98"/>
      <c r="FD24" s="98"/>
      <c r="FE24" s="98"/>
      <c r="FF24" s="98"/>
      <c r="FG24" s="98"/>
      <c r="FH24" s="98"/>
      <c r="FI24" s="98"/>
      <c r="FJ24" s="98"/>
      <c r="FK24" s="98"/>
      <c r="FL24" s="98"/>
      <c r="FM24" s="98"/>
      <c r="FN24" s="98"/>
      <c r="FO24" s="98"/>
      <c r="FP24" s="98"/>
      <c r="FQ24" s="98"/>
      <c r="FR24" s="98"/>
      <c r="FS24" s="98"/>
      <c r="FT24" s="98"/>
      <c r="FU24" s="98"/>
      <c r="FV24" s="98"/>
      <c r="FW24" s="98"/>
      <c r="FX24" s="98"/>
      <c r="FY24" s="98"/>
      <c r="FZ24" s="98"/>
      <c r="GA24" s="98"/>
      <c r="GB24" s="98"/>
      <c r="GC24" s="98"/>
      <c r="GD24" s="98"/>
      <c r="GE24" s="98"/>
      <c r="GF24" s="98"/>
      <c r="GG24" s="98"/>
      <c r="GH24" s="98"/>
      <c r="GI24" s="98"/>
      <c r="GJ24" s="98"/>
      <c r="GK24" s="98"/>
      <c r="GL24" s="98"/>
      <c r="GM24" s="98"/>
      <c r="GN24" s="98"/>
      <c r="GO24" s="98"/>
      <c r="GP24" s="98"/>
      <c r="GQ24" s="98"/>
      <c r="GR24" s="98"/>
      <c r="GS24" s="98"/>
      <c r="GT24" s="98"/>
      <c r="GU24" s="98"/>
      <c r="GV24" s="98"/>
      <c r="GW24" s="98"/>
      <c r="GX24" s="98"/>
      <c r="GY24" s="98"/>
      <c r="GZ24" s="98"/>
      <c r="HA24" s="98"/>
      <c r="HB24" s="98"/>
      <c r="HC24" s="98"/>
      <c r="HD24" s="98"/>
      <c r="HE24" s="98"/>
      <c r="HF24" s="98"/>
      <c r="HG24" s="98"/>
      <c r="HH24" s="98"/>
      <c r="HI24" s="98"/>
      <c r="HJ24" s="98"/>
      <c r="HK24" s="98"/>
      <c r="HL24" s="98"/>
      <c r="HM24" s="98"/>
      <c r="HN24" s="98"/>
      <c r="HO24" s="98"/>
      <c r="HP24" s="98"/>
      <c r="HQ24" s="98"/>
      <c r="HR24" s="98"/>
      <c r="HS24" s="98"/>
      <c r="HT24" s="98"/>
      <c r="HU24" s="98"/>
      <c r="HV24" s="98"/>
      <c r="HW24" s="98"/>
      <c r="HX24" s="98"/>
      <c r="HY24" s="98"/>
      <c r="HZ24" s="98"/>
      <c r="IA24" s="98"/>
      <c r="IB24" s="98"/>
      <c r="IC24" s="98"/>
      <c r="ID24" s="98"/>
      <c r="IE24" s="98"/>
      <c r="IF24" s="98"/>
      <c r="IG24" s="98"/>
      <c r="IH24" s="98"/>
      <c r="II24" s="98"/>
      <c r="IJ24" s="98"/>
      <c r="IK24" s="98"/>
      <c r="IL24" s="98"/>
      <c r="IM24" s="98"/>
    </row>
    <row r="25" spans="1:247" ht="15">
      <c r="A25" s="104" t="s">
        <v>648</v>
      </c>
      <c r="B25" s="105">
        <v>87</v>
      </c>
      <c r="C25" s="105">
        <v>82</v>
      </c>
      <c r="D25" s="107">
        <f t="shared" si="0"/>
        <v>-5</v>
      </c>
      <c r="E25" s="106">
        <f t="shared" si="1"/>
        <v>-5.7</v>
      </c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8"/>
      <c r="CM25" s="98"/>
      <c r="CN25" s="98"/>
      <c r="CO25" s="98"/>
      <c r="CP25" s="98"/>
      <c r="CQ25" s="98"/>
      <c r="CR25" s="98"/>
      <c r="CS25" s="98"/>
      <c r="CT25" s="98"/>
      <c r="CU25" s="98"/>
      <c r="CV25" s="98"/>
      <c r="CW25" s="98"/>
      <c r="CX25" s="98"/>
      <c r="CY25" s="98"/>
      <c r="CZ25" s="98"/>
      <c r="DA25" s="98"/>
      <c r="DB25" s="98"/>
      <c r="DC25" s="98"/>
      <c r="DD25" s="98"/>
      <c r="DE25" s="98"/>
      <c r="DF25" s="98"/>
      <c r="DG25" s="98"/>
      <c r="DH25" s="98"/>
      <c r="DI25" s="98"/>
      <c r="DJ25" s="98"/>
      <c r="DK25" s="98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G25" s="98"/>
      <c r="EH25" s="98"/>
      <c r="EI25" s="98"/>
      <c r="EJ25" s="98"/>
      <c r="EK25" s="98"/>
      <c r="EL25" s="98"/>
      <c r="EM25" s="98"/>
      <c r="EN25" s="98"/>
      <c r="EO25" s="98"/>
      <c r="EP25" s="98"/>
      <c r="EQ25" s="98"/>
      <c r="ER25" s="98"/>
      <c r="ES25" s="98"/>
      <c r="ET25" s="98"/>
      <c r="EU25" s="98"/>
      <c r="EV25" s="98"/>
      <c r="EW25" s="98"/>
      <c r="EX25" s="98"/>
      <c r="EY25" s="98"/>
      <c r="EZ25" s="98"/>
      <c r="FA25" s="98"/>
      <c r="FB25" s="98"/>
      <c r="FC25" s="98"/>
      <c r="FD25" s="98"/>
      <c r="FE25" s="98"/>
      <c r="FF25" s="98"/>
      <c r="FG25" s="98"/>
      <c r="FH25" s="98"/>
      <c r="FI25" s="98"/>
      <c r="FJ25" s="98"/>
      <c r="FK25" s="98"/>
      <c r="FL25" s="98"/>
      <c r="FM25" s="98"/>
      <c r="FN25" s="98"/>
      <c r="FO25" s="98"/>
      <c r="FP25" s="98"/>
      <c r="FQ25" s="98"/>
      <c r="FR25" s="98"/>
      <c r="FS25" s="98"/>
      <c r="FT25" s="98"/>
      <c r="FU25" s="98"/>
      <c r="FV25" s="98"/>
      <c r="FW25" s="98"/>
      <c r="FX25" s="98"/>
      <c r="FY25" s="98"/>
      <c r="FZ25" s="98"/>
      <c r="GA25" s="98"/>
      <c r="GB25" s="98"/>
      <c r="GC25" s="98"/>
      <c r="GD25" s="98"/>
      <c r="GE25" s="98"/>
      <c r="GF25" s="98"/>
      <c r="GG25" s="98"/>
      <c r="GH25" s="98"/>
      <c r="GI25" s="98"/>
      <c r="GJ25" s="98"/>
      <c r="GK25" s="98"/>
      <c r="GL25" s="98"/>
      <c r="GM25" s="98"/>
      <c r="GN25" s="98"/>
      <c r="GO25" s="98"/>
      <c r="GP25" s="98"/>
      <c r="GQ25" s="98"/>
      <c r="GR25" s="98"/>
      <c r="GS25" s="98"/>
      <c r="GT25" s="98"/>
      <c r="GU25" s="98"/>
      <c r="GV25" s="98"/>
      <c r="GW25" s="98"/>
      <c r="GX25" s="98"/>
      <c r="GY25" s="98"/>
      <c r="GZ25" s="98"/>
      <c r="HA25" s="98"/>
      <c r="HB25" s="98"/>
      <c r="HC25" s="98"/>
      <c r="HD25" s="98"/>
      <c r="HE25" s="98"/>
      <c r="HF25" s="98"/>
      <c r="HG25" s="98"/>
      <c r="HH25" s="98"/>
      <c r="HI25" s="98"/>
      <c r="HJ25" s="98"/>
      <c r="HK25" s="98"/>
      <c r="HL25" s="98"/>
      <c r="HM25" s="98"/>
      <c r="HN25" s="98"/>
      <c r="HO25" s="98"/>
      <c r="HP25" s="98"/>
      <c r="HQ25" s="98"/>
      <c r="HR25" s="98"/>
      <c r="HS25" s="98"/>
      <c r="HT25" s="98"/>
      <c r="HU25" s="98"/>
      <c r="HV25" s="98"/>
      <c r="HW25" s="98"/>
      <c r="HX25" s="98"/>
      <c r="HY25" s="98"/>
      <c r="HZ25" s="98"/>
      <c r="IA25" s="98"/>
      <c r="IB25" s="98"/>
      <c r="IC25" s="98"/>
      <c r="ID25" s="98"/>
      <c r="IE25" s="98"/>
      <c r="IF25" s="98"/>
      <c r="IG25" s="98"/>
      <c r="IH25" s="98"/>
      <c r="II25" s="98"/>
      <c r="IJ25" s="98"/>
      <c r="IK25" s="98"/>
      <c r="IL25" s="98"/>
      <c r="IM25" s="98"/>
    </row>
    <row r="26" spans="1:247" ht="15">
      <c r="A26" s="104" t="s">
        <v>649</v>
      </c>
      <c r="B26" s="105">
        <f>SUM(B27:B31)</f>
        <v>189</v>
      </c>
      <c r="C26" s="105">
        <f>SUM(C27:C31)</f>
        <v>196</v>
      </c>
      <c r="D26" s="107">
        <f t="shared" si="0"/>
        <v>7</v>
      </c>
      <c r="E26" s="106">
        <f t="shared" si="1"/>
        <v>3.7</v>
      </c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  <c r="CB26" s="98"/>
      <c r="CC26" s="98"/>
      <c r="CD26" s="98"/>
      <c r="CE26" s="98"/>
      <c r="CF26" s="98"/>
      <c r="CG26" s="98"/>
      <c r="CH26" s="98"/>
      <c r="CI26" s="98"/>
      <c r="CJ26" s="98"/>
      <c r="CK26" s="98"/>
      <c r="CL26" s="98"/>
      <c r="CM26" s="98"/>
      <c r="CN26" s="98"/>
      <c r="CO26" s="98"/>
      <c r="CP26" s="98"/>
      <c r="CQ26" s="98"/>
      <c r="CR26" s="98"/>
      <c r="CS26" s="98"/>
      <c r="CT26" s="98"/>
      <c r="CU26" s="98"/>
      <c r="CV26" s="98"/>
      <c r="CW26" s="98"/>
      <c r="CX26" s="98"/>
      <c r="CY26" s="98"/>
      <c r="CZ26" s="98"/>
      <c r="DA26" s="98"/>
      <c r="DB26" s="98"/>
      <c r="DC26" s="98"/>
      <c r="DD26" s="98"/>
      <c r="DE26" s="98"/>
      <c r="DF26" s="98"/>
      <c r="DG26" s="98"/>
      <c r="DH26" s="98"/>
      <c r="DI26" s="98"/>
      <c r="DJ26" s="98"/>
      <c r="DK26" s="98"/>
      <c r="DL26" s="98"/>
      <c r="DM26" s="98"/>
      <c r="DN26" s="98"/>
      <c r="DO26" s="98"/>
      <c r="DP26" s="98"/>
      <c r="DQ26" s="98"/>
      <c r="DR26" s="98"/>
      <c r="DS26" s="98"/>
      <c r="DT26" s="98"/>
      <c r="DU26" s="98"/>
      <c r="DV26" s="98"/>
      <c r="DW26" s="98"/>
      <c r="DX26" s="98"/>
      <c r="DY26" s="98"/>
      <c r="DZ26" s="98"/>
      <c r="EA26" s="98"/>
      <c r="EB26" s="98"/>
      <c r="EC26" s="98"/>
      <c r="ED26" s="98"/>
      <c r="EE26" s="98"/>
      <c r="EF26" s="98"/>
      <c r="EG26" s="98"/>
      <c r="EH26" s="98"/>
      <c r="EI26" s="98"/>
      <c r="EJ26" s="98"/>
      <c r="EK26" s="98"/>
      <c r="EL26" s="98"/>
      <c r="EM26" s="98"/>
      <c r="EN26" s="98"/>
      <c r="EO26" s="98"/>
      <c r="EP26" s="98"/>
      <c r="EQ26" s="98"/>
      <c r="ER26" s="98"/>
      <c r="ES26" s="98"/>
      <c r="ET26" s="98"/>
      <c r="EU26" s="98"/>
      <c r="EV26" s="98"/>
      <c r="EW26" s="98"/>
      <c r="EX26" s="98"/>
      <c r="EY26" s="98"/>
      <c r="EZ26" s="98"/>
      <c r="FA26" s="98"/>
      <c r="FB26" s="98"/>
      <c r="FC26" s="98"/>
      <c r="FD26" s="98"/>
      <c r="FE26" s="98"/>
      <c r="FF26" s="98"/>
      <c r="FG26" s="98"/>
      <c r="FH26" s="98"/>
      <c r="FI26" s="98"/>
      <c r="FJ26" s="98"/>
      <c r="FK26" s="98"/>
      <c r="FL26" s="98"/>
      <c r="FM26" s="98"/>
      <c r="FN26" s="98"/>
      <c r="FO26" s="98"/>
      <c r="FP26" s="98"/>
      <c r="FQ26" s="98"/>
      <c r="FR26" s="98"/>
      <c r="FS26" s="98"/>
      <c r="FT26" s="98"/>
      <c r="FU26" s="98"/>
      <c r="FV26" s="98"/>
      <c r="FW26" s="98"/>
      <c r="FX26" s="98"/>
      <c r="FY26" s="98"/>
      <c r="FZ26" s="98"/>
      <c r="GA26" s="98"/>
      <c r="GB26" s="98"/>
      <c r="GC26" s="98"/>
      <c r="GD26" s="98"/>
      <c r="GE26" s="98"/>
      <c r="GF26" s="98"/>
      <c r="GG26" s="98"/>
      <c r="GH26" s="98"/>
      <c r="GI26" s="98"/>
      <c r="GJ26" s="98"/>
      <c r="GK26" s="98"/>
      <c r="GL26" s="98"/>
      <c r="GM26" s="98"/>
      <c r="GN26" s="98"/>
      <c r="GO26" s="98"/>
      <c r="GP26" s="98"/>
      <c r="GQ26" s="98"/>
      <c r="GR26" s="98"/>
      <c r="GS26" s="98"/>
      <c r="GT26" s="98"/>
      <c r="GU26" s="98"/>
      <c r="GV26" s="98"/>
      <c r="GW26" s="98"/>
      <c r="GX26" s="98"/>
      <c r="GY26" s="98"/>
      <c r="GZ26" s="98"/>
      <c r="HA26" s="98"/>
      <c r="HB26" s="98"/>
      <c r="HC26" s="98"/>
      <c r="HD26" s="98"/>
      <c r="HE26" s="98"/>
      <c r="HF26" s="98"/>
      <c r="HG26" s="98"/>
      <c r="HH26" s="98"/>
      <c r="HI26" s="98"/>
      <c r="HJ26" s="98"/>
      <c r="HK26" s="98"/>
      <c r="HL26" s="98"/>
      <c r="HM26" s="98"/>
      <c r="HN26" s="98"/>
      <c r="HO26" s="98"/>
      <c r="HP26" s="98"/>
      <c r="HQ26" s="98"/>
      <c r="HR26" s="98"/>
      <c r="HS26" s="98"/>
      <c r="HT26" s="98"/>
      <c r="HU26" s="98"/>
      <c r="HV26" s="98"/>
      <c r="HW26" s="98"/>
      <c r="HX26" s="98"/>
      <c r="HY26" s="98"/>
      <c r="HZ26" s="98"/>
      <c r="IA26" s="98"/>
      <c r="IB26" s="98"/>
      <c r="IC26" s="98"/>
      <c r="ID26" s="98"/>
      <c r="IE26" s="98"/>
      <c r="IF26" s="98"/>
      <c r="IG26" s="98"/>
      <c r="IH26" s="98"/>
      <c r="II26" s="98"/>
      <c r="IJ26" s="98"/>
      <c r="IK26" s="98"/>
      <c r="IL26" s="98"/>
      <c r="IM26" s="98"/>
    </row>
    <row r="27" spans="1:247" ht="15">
      <c r="A27" s="104" t="s">
        <v>638</v>
      </c>
      <c r="B27" s="105">
        <v>88</v>
      </c>
      <c r="C27" s="105">
        <v>87</v>
      </c>
      <c r="D27" s="107">
        <f t="shared" si="0"/>
        <v>-1</v>
      </c>
      <c r="E27" s="106">
        <f t="shared" si="1"/>
        <v>-1.1000000000000001</v>
      </c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98"/>
      <c r="CM27" s="98"/>
      <c r="CN27" s="98"/>
      <c r="CO27" s="98"/>
      <c r="CP27" s="98"/>
      <c r="CQ27" s="98"/>
      <c r="CR27" s="98"/>
      <c r="CS27" s="98"/>
      <c r="CT27" s="98"/>
      <c r="CU27" s="98"/>
      <c r="CV27" s="98"/>
      <c r="CW27" s="98"/>
      <c r="CX27" s="98"/>
      <c r="CY27" s="98"/>
      <c r="CZ27" s="98"/>
      <c r="DA27" s="98"/>
      <c r="DB27" s="98"/>
      <c r="DC27" s="98"/>
      <c r="DD27" s="98"/>
      <c r="DE27" s="98"/>
      <c r="DF27" s="98"/>
      <c r="DG27" s="98"/>
      <c r="DH27" s="98"/>
      <c r="DI27" s="98"/>
      <c r="DJ27" s="98"/>
      <c r="DK27" s="98"/>
      <c r="DL27" s="98"/>
      <c r="DM27" s="98"/>
      <c r="DN27" s="98"/>
      <c r="DO27" s="98"/>
      <c r="DP27" s="98"/>
      <c r="DQ27" s="98"/>
      <c r="DR27" s="98"/>
      <c r="DS27" s="98"/>
      <c r="DT27" s="98"/>
      <c r="DU27" s="98"/>
      <c r="DV27" s="98"/>
      <c r="DW27" s="98"/>
      <c r="DX27" s="98"/>
      <c r="DY27" s="98"/>
      <c r="DZ27" s="98"/>
      <c r="EA27" s="98"/>
      <c r="EB27" s="98"/>
      <c r="EC27" s="98"/>
      <c r="ED27" s="98"/>
      <c r="EE27" s="98"/>
      <c r="EF27" s="98"/>
      <c r="EG27" s="98"/>
      <c r="EH27" s="98"/>
      <c r="EI27" s="98"/>
      <c r="EJ27" s="98"/>
      <c r="EK27" s="98"/>
      <c r="EL27" s="98"/>
      <c r="EM27" s="98"/>
      <c r="EN27" s="98"/>
      <c r="EO27" s="98"/>
      <c r="EP27" s="98"/>
      <c r="EQ27" s="98"/>
      <c r="ER27" s="98"/>
      <c r="ES27" s="98"/>
      <c r="ET27" s="98"/>
      <c r="EU27" s="98"/>
      <c r="EV27" s="98"/>
      <c r="EW27" s="98"/>
      <c r="EX27" s="98"/>
      <c r="EY27" s="98"/>
      <c r="EZ27" s="98"/>
      <c r="FA27" s="98"/>
      <c r="FB27" s="98"/>
      <c r="FC27" s="98"/>
      <c r="FD27" s="98"/>
      <c r="FE27" s="98"/>
      <c r="FF27" s="98"/>
      <c r="FG27" s="98"/>
      <c r="FH27" s="98"/>
      <c r="FI27" s="98"/>
      <c r="FJ27" s="98"/>
      <c r="FK27" s="98"/>
      <c r="FL27" s="98"/>
      <c r="FM27" s="98"/>
      <c r="FN27" s="98"/>
      <c r="FO27" s="98"/>
      <c r="FP27" s="98"/>
      <c r="FQ27" s="98"/>
      <c r="FR27" s="98"/>
      <c r="FS27" s="98"/>
      <c r="FT27" s="98"/>
      <c r="FU27" s="98"/>
      <c r="FV27" s="98"/>
      <c r="FW27" s="98"/>
      <c r="FX27" s="98"/>
      <c r="FY27" s="98"/>
      <c r="FZ27" s="98"/>
      <c r="GA27" s="98"/>
      <c r="GB27" s="98"/>
      <c r="GC27" s="98"/>
      <c r="GD27" s="98"/>
      <c r="GE27" s="98"/>
      <c r="GF27" s="98"/>
      <c r="GG27" s="98"/>
      <c r="GH27" s="98"/>
      <c r="GI27" s="98"/>
      <c r="GJ27" s="98"/>
      <c r="GK27" s="98"/>
      <c r="GL27" s="98"/>
      <c r="GM27" s="98"/>
      <c r="GN27" s="98"/>
      <c r="GO27" s="98"/>
      <c r="GP27" s="98"/>
      <c r="GQ27" s="98"/>
      <c r="GR27" s="98"/>
      <c r="GS27" s="98"/>
      <c r="GT27" s="98"/>
      <c r="GU27" s="98"/>
      <c r="GV27" s="98"/>
      <c r="GW27" s="98"/>
      <c r="GX27" s="98"/>
      <c r="GY27" s="98"/>
      <c r="GZ27" s="98"/>
      <c r="HA27" s="98"/>
      <c r="HB27" s="98"/>
      <c r="HC27" s="98"/>
      <c r="HD27" s="98"/>
      <c r="HE27" s="98"/>
      <c r="HF27" s="98"/>
      <c r="HG27" s="98"/>
      <c r="HH27" s="98"/>
      <c r="HI27" s="98"/>
      <c r="HJ27" s="98"/>
      <c r="HK27" s="98"/>
      <c r="HL27" s="98"/>
      <c r="HM27" s="98"/>
      <c r="HN27" s="98"/>
      <c r="HO27" s="98"/>
      <c r="HP27" s="98"/>
      <c r="HQ27" s="98"/>
      <c r="HR27" s="98"/>
      <c r="HS27" s="98"/>
      <c r="HT27" s="98"/>
      <c r="HU27" s="98"/>
      <c r="HV27" s="98"/>
      <c r="HW27" s="98"/>
      <c r="HX27" s="98"/>
      <c r="HY27" s="98"/>
      <c r="HZ27" s="98"/>
      <c r="IA27" s="98"/>
      <c r="IB27" s="98"/>
      <c r="IC27" s="98"/>
      <c r="ID27" s="98"/>
      <c r="IE27" s="98"/>
      <c r="IF27" s="98"/>
      <c r="IG27" s="98"/>
      <c r="IH27" s="98"/>
      <c r="II27" s="98"/>
      <c r="IJ27" s="98"/>
      <c r="IK27" s="98"/>
      <c r="IL27" s="98"/>
      <c r="IM27" s="98"/>
    </row>
    <row r="28" spans="1:247" ht="15">
      <c r="A28" s="104" t="s">
        <v>639</v>
      </c>
      <c r="B28" s="105">
        <v>2</v>
      </c>
      <c r="C28" s="105">
        <v>7</v>
      </c>
      <c r="D28" s="107">
        <f t="shared" si="0"/>
        <v>5</v>
      </c>
      <c r="E28" s="106">
        <f t="shared" si="1"/>
        <v>250</v>
      </c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98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98"/>
      <c r="CG28" s="98"/>
      <c r="CH28" s="98"/>
      <c r="CI28" s="98"/>
      <c r="CJ28" s="98"/>
      <c r="CK28" s="98"/>
      <c r="CL28" s="98"/>
      <c r="CM28" s="98"/>
      <c r="CN28" s="98"/>
      <c r="CO28" s="98"/>
      <c r="CP28" s="98"/>
      <c r="CQ28" s="98"/>
      <c r="CR28" s="98"/>
      <c r="CS28" s="98"/>
      <c r="CT28" s="98"/>
      <c r="CU28" s="98"/>
      <c r="CV28" s="98"/>
      <c r="CW28" s="98"/>
      <c r="CX28" s="98"/>
      <c r="CY28" s="98"/>
      <c r="CZ28" s="98"/>
      <c r="DA28" s="98"/>
      <c r="DB28" s="98"/>
      <c r="DC28" s="98"/>
      <c r="DD28" s="98"/>
      <c r="DE28" s="98"/>
      <c r="DF28" s="98"/>
      <c r="DG28" s="98"/>
      <c r="DH28" s="98"/>
      <c r="DI28" s="98"/>
      <c r="DJ28" s="98"/>
      <c r="DK28" s="98"/>
      <c r="DL28" s="98"/>
      <c r="DM28" s="98"/>
      <c r="DN28" s="98"/>
      <c r="DO28" s="98"/>
      <c r="DP28" s="98"/>
      <c r="DQ28" s="98"/>
      <c r="DR28" s="98"/>
      <c r="DS28" s="98"/>
      <c r="DT28" s="98"/>
      <c r="DU28" s="98"/>
      <c r="DV28" s="98"/>
      <c r="DW28" s="98"/>
      <c r="DX28" s="98"/>
      <c r="DY28" s="98"/>
      <c r="DZ28" s="98"/>
      <c r="EA28" s="98"/>
      <c r="EB28" s="98"/>
      <c r="EC28" s="98"/>
      <c r="ED28" s="98"/>
      <c r="EE28" s="98"/>
      <c r="EF28" s="98"/>
      <c r="EG28" s="98"/>
      <c r="EH28" s="98"/>
      <c r="EI28" s="98"/>
      <c r="EJ28" s="98"/>
      <c r="EK28" s="98"/>
      <c r="EL28" s="98"/>
      <c r="EM28" s="98"/>
      <c r="EN28" s="98"/>
      <c r="EO28" s="98"/>
      <c r="EP28" s="98"/>
      <c r="EQ28" s="98"/>
      <c r="ER28" s="98"/>
      <c r="ES28" s="98"/>
      <c r="ET28" s="98"/>
      <c r="EU28" s="98"/>
      <c r="EV28" s="98"/>
      <c r="EW28" s="98"/>
      <c r="EX28" s="98"/>
      <c r="EY28" s="98"/>
      <c r="EZ28" s="98"/>
      <c r="FA28" s="98"/>
      <c r="FB28" s="98"/>
      <c r="FC28" s="98"/>
      <c r="FD28" s="98"/>
      <c r="FE28" s="98"/>
      <c r="FF28" s="98"/>
      <c r="FG28" s="98"/>
      <c r="FH28" s="98"/>
      <c r="FI28" s="98"/>
      <c r="FJ28" s="98"/>
      <c r="FK28" s="98"/>
      <c r="FL28" s="98"/>
      <c r="FM28" s="98"/>
      <c r="FN28" s="98"/>
      <c r="FO28" s="98"/>
      <c r="FP28" s="98"/>
      <c r="FQ28" s="98"/>
      <c r="FR28" s="98"/>
      <c r="FS28" s="98"/>
      <c r="FT28" s="98"/>
      <c r="FU28" s="98"/>
      <c r="FV28" s="98"/>
      <c r="FW28" s="98"/>
      <c r="FX28" s="98"/>
      <c r="FY28" s="98"/>
      <c r="FZ28" s="98"/>
      <c r="GA28" s="98"/>
      <c r="GB28" s="98"/>
      <c r="GC28" s="98"/>
      <c r="GD28" s="98"/>
      <c r="GE28" s="98"/>
      <c r="GF28" s="98"/>
      <c r="GG28" s="98"/>
      <c r="GH28" s="98"/>
      <c r="GI28" s="98"/>
      <c r="GJ28" s="98"/>
      <c r="GK28" s="98"/>
      <c r="GL28" s="98"/>
      <c r="GM28" s="98"/>
      <c r="GN28" s="98"/>
      <c r="GO28" s="98"/>
      <c r="GP28" s="98"/>
      <c r="GQ28" s="98"/>
      <c r="GR28" s="98"/>
      <c r="GS28" s="98"/>
      <c r="GT28" s="98"/>
      <c r="GU28" s="98"/>
      <c r="GV28" s="98"/>
      <c r="GW28" s="98"/>
      <c r="GX28" s="98"/>
      <c r="GY28" s="98"/>
      <c r="GZ28" s="98"/>
      <c r="HA28" s="98"/>
      <c r="HB28" s="98"/>
      <c r="HC28" s="98"/>
      <c r="HD28" s="98"/>
      <c r="HE28" s="98"/>
      <c r="HF28" s="98"/>
      <c r="HG28" s="98"/>
      <c r="HH28" s="98"/>
      <c r="HI28" s="98"/>
      <c r="HJ28" s="98"/>
      <c r="HK28" s="98"/>
      <c r="HL28" s="98"/>
      <c r="HM28" s="98"/>
      <c r="HN28" s="98"/>
      <c r="HO28" s="98"/>
      <c r="HP28" s="98"/>
      <c r="HQ28" s="98"/>
      <c r="HR28" s="98"/>
      <c r="HS28" s="98"/>
      <c r="HT28" s="98"/>
      <c r="HU28" s="98"/>
      <c r="HV28" s="98"/>
      <c r="HW28" s="98"/>
      <c r="HX28" s="98"/>
      <c r="HY28" s="98"/>
      <c r="HZ28" s="98"/>
      <c r="IA28" s="98"/>
      <c r="IB28" s="98"/>
      <c r="IC28" s="98"/>
      <c r="ID28" s="98"/>
      <c r="IE28" s="98"/>
      <c r="IF28" s="98"/>
      <c r="IG28" s="98"/>
      <c r="IH28" s="98"/>
      <c r="II28" s="98"/>
      <c r="IJ28" s="98"/>
      <c r="IK28" s="98"/>
      <c r="IL28" s="98"/>
      <c r="IM28" s="98"/>
    </row>
    <row r="29" spans="1:247" ht="15">
      <c r="A29" s="104" t="s">
        <v>650</v>
      </c>
      <c r="B29" s="105"/>
      <c r="C29" s="105">
        <v>4</v>
      </c>
      <c r="D29" s="107">
        <f t="shared" si="0"/>
        <v>4</v>
      </c>
      <c r="E29" s="106" t="e">
        <f t="shared" si="1"/>
        <v>#DIV/0!</v>
      </c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98"/>
      <c r="BR29" s="98"/>
      <c r="BS29" s="98"/>
      <c r="BT29" s="98"/>
      <c r="BU29" s="98"/>
      <c r="BV29" s="98"/>
      <c r="BW29" s="98"/>
      <c r="BX29" s="98"/>
      <c r="BY29" s="98"/>
      <c r="BZ29" s="98"/>
      <c r="CA29" s="98"/>
      <c r="CB29" s="98"/>
      <c r="CC29" s="98"/>
      <c r="CD29" s="98"/>
      <c r="CE29" s="98"/>
      <c r="CF29" s="98"/>
      <c r="CG29" s="98"/>
      <c r="CH29" s="98"/>
      <c r="CI29" s="98"/>
      <c r="CJ29" s="98"/>
      <c r="CK29" s="98"/>
      <c r="CL29" s="98"/>
      <c r="CM29" s="98"/>
      <c r="CN29" s="98"/>
      <c r="CO29" s="98"/>
      <c r="CP29" s="98"/>
      <c r="CQ29" s="98"/>
      <c r="CR29" s="98"/>
      <c r="CS29" s="98"/>
      <c r="CT29" s="98"/>
      <c r="CU29" s="98"/>
      <c r="CV29" s="98"/>
      <c r="CW29" s="98"/>
      <c r="CX29" s="98"/>
      <c r="CY29" s="98"/>
      <c r="CZ29" s="98"/>
      <c r="DA29" s="98"/>
      <c r="DB29" s="98"/>
      <c r="DC29" s="98"/>
      <c r="DD29" s="98"/>
      <c r="DE29" s="98"/>
      <c r="DF29" s="98"/>
      <c r="DG29" s="98"/>
      <c r="DH29" s="98"/>
      <c r="DI29" s="98"/>
      <c r="DJ29" s="98"/>
      <c r="DK29" s="98"/>
      <c r="DL29" s="98"/>
      <c r="DM29" s="98"/>
      <c r="DN29" s="98"/>
      <c r="DO29" s="98"/>
      <c r="DP29" s="98"/>
      <c r="DQ29" s="98"/>
      <c r="DR29" s="98"/>
      <c r="DS29" s="98"/>
      <c r="DT29" s="98"/>
      <c r="DU29" s="98"/>
      <c r="DV29" s="98"/>
      <c r="DW29" s="98"/>
      <c r="DX29" s="98"/>
      <c r="DY29" s="98"/>
      <c r="DZ29" s="98"/>
      <c r="EA29" s="98"/>
      <c r="EB29" s="98"/>
      <c r="EC29" s="98"/>
      <c r="ED29" s="98"/>
      <c r="EE29" s="98"/>
      <c r="EF29" s="98"/>
      <c r="EG29" s="98"/>
      <c r="EH29" s="98"/>
      <c r="EI29" s="98"/>
      <c r="EJ29" s="98"/>
      <c r="EK29" s="98"/>
      <c r="EL29" s="98"/>
      <c r="EM29" s="98"/>
      <c r="EN29" s="98"/>
      <c r="EO29" s="98"/>
      <c r="EP29" s="98"/>
      <c r="EQ29" s="98"/>
      <c r="ER29" s="98"/>
      <c r="ES29" s="98"/>
      <c r="ET29" s="98"/>
      <c r="EU29" s="98"/>
      <c r="EV29" s="98"/>
      <c r="EW29" s="98"/>
      <c r="EX29" s="98"/>
      <c r="EY29" s="98"/>
      <c r="EZ29" s="98"/>
      <c r="FA29" s="98"/>
      <c r="FB29" s="98"/>
      <c r="FC29" s="98"/>
      <c r="FD29" s="98"/>
      <c r="FE29" s="98"/>
      <c r="FF29" s="98"/>
      <c r="FG29" s="98"/>
      <c r="FH29" s="98"/>
      <c r="FI29" s="98"/>
      <c r="FJ29" s="98"/>
      <c r="FK29" s="98"/>
      <c r="FL29" s="98"/>
      <c r="FM29" s="98"/>
      <c r="FN29" s="98"/>
      <c r="FO29" s="98"/>
      <c r="FP29" s="98"/>
      <c r="FQ29" s="98"/>
      <c r="FR29" s="98"/>
      <c r="FS29" s="98"/>
      <c r="FT29" s="98"/>
      <c r="FU29" s="98"/>
      <c r="FV29" s="98"/>
      <c r="FW29" s="98"/>
      <c r="FX29" s="98"/>
      <c r="FY29" s="98"/>
      <c r="FZ29" s="98"/>
      <c r="GA29" s="98"/>
      <c r="GB29" s="98"/>
      <c r="GC29" s="98"/>
      <c r="GD29" s="98"/>
      <c r="GE29" s="98"/>
      <c r="GF29" s="98"/>
      <c r="GG29" s="98"/>
      <c r="GH29" s="98"/>
      <c r="GI29" s="98"/>
      <c r="GJ29" s="98"/>
      <c r="GK29" s="98"/>
      <c r="GL29" s="98"/>
      <c r="GM29" s="98"/>
      <c r="GN29" s="98"/>
      <c r="GO29" s="98"/>
      <c r="GP29" s="98"/>
      <c r="GQ29" s="98"/>
      <c r="GR29" s="98"/>
      <c r="GS29" s="98"/>
      <c r="GT29" s="98"/>
      <c r="GU29" s="98"/>
      <c r="GV29" s="98"/>
      <c r="GW29" s="98"/>
      <c r="GX29" s="98"/>
      <c r="GY29" s="98"/>
      <c r="GZ29" s="98"/>
      <c r="HA29" s="98"/>
      <c r="HB29" s="98"/>
      <c r="HC29" s="98"/>
      <c r="HD29" s="98"/>
      <c r="HE29" s="98"/>
      <c r="HF29" s="98"/>
      <c r="HG29" s="98"/>
      <c r="HH29" s="98"/>
      <c r="HI29" s="98"/>
      <c r="HJ29" s="98"/>
      <c r="HK29" s="98"/>
      <c r="HL29" s="98"/>
      <c r="HM29" s="98"/>
      <c r="HN29" s="98"/>
      <c r="HO29" s="98"/>
      <c r="HP29" s="98"/>
      <c r="HQ29" s="98"/>
      <c r="HR29" s="98"/>
      <c r="HS29" s="98"/>
      <c r="HT29" s="98"/>
      <c r="HU29" s="98"/>
      <c r="HV29" s="98"/>
      <c r="HW29" s="98"/>
      <c r="HX29" s="98"/>
      <c r="HY29" s="98"/>
      <c r="HZ29" s="98"/>
      <c r="IA29" s="98"/>
      <c r="IB29" s="98"/>
      <c r="IC29" s="98"/>
      <c r="ID29" s="98"/>
      <c r="IE29" s="98"/>
      <c r="IF29" s="98"/>
      <c r="IG29" s="98"/>
      <c r="IH29" s="98"/>
      <c r="II29" s="98"/>
      <c r="IJ29" s="98"/>
      <c r="IK29" s="98"/>
      <c r="IL29" s="98"/>
      <c r="IM29" s="98"/>
    </row>
    <row r="30" spans="1:247" ht="15">
      <c r="A30" s="104" t="s">
        <v>651</v>
      </c>
      <c r="B30" s="105">
        <v>24</v>
      </c>
      <c r="C30" s="105">
        <v>15</v>
      </c>
      <c r="D30" s="107">
        <f t="shared" si="0"/>
        <v>-9</v>
      </c>
      <c r="E30" s="106">
        <f t="shared" si="1"/>
        <v>-37.5</v>
      </c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  <c r="DD30" s="98"/>
      <c r="DE30" s="98"/>
      <c r="DF30" s="98"/>
      <c r="DG30" s="98"/>
      <c r="DH30" s="98"/>
      <c r="DI30" s="98"/>
      <c r="DJ30" s="98"/>
      <c r="DK30" s="98"/>
      <c r="DL30" s="98"/>
      <c r="DM30" s="98"/>
      <c r="DN30" s="98"/>
      <c r="DO30" s="98"/>
      <c r="DP30" s="98"/>
      <c r="DQ30" s="98"/>
      <c r="DR30" s="98"/>
      <c r="DS30" s="98"/>
      <c r="DT30" s="98"/>
      <c r="DU30" s="98"/>
      <c r="DV30" s="98"/>
      <c r="DW30" s="98"/>
      <c r="DX30" s="98"/>
      <c r="DY30" s="98"/>
      <c r="DZ30" s="98"/>
      <c r="EA30" s="98"/>
      <c r="EB30" s="98"/>
      <c r="EC30" s="98"/>
      <c r="ED30" s="98"/>
      <c r="EE30" s="98"/>
      <c r="EF30" s="98"/>
      <c r="EG30" s="98"/>
      <c r="EH30" s="98"/>
      <c r="EI30" s="98"/>
      <c r="EJ30" s="98"/>
      <c r="EK30" s="98"/>
      <c r="EL30" s="98"/>
      <c r="EM30" s="98"/>
      <c r="EN30" s="98"/>
      <c r="EO30" s="98"/>
      <c r="EP30" s="98"/>
      <c r="EQ30" s="98"/>
      <c r="ER30" s="98"/>
      <c r="ES30" s="98"/>
      <c r="ET30" s="98"/>
      <c r="EU30" s="98"/>
      <c r="EV30" s="98"/>
      <c r="EW30" s="98"/>
      <c r="EX30" s="98"/>
      <c r="EY30" s="98"/>
      <c r="EZ30" s="98"/>
      <c r="FA30" s="98"/>
      <c r="FB30" s="98"/>
      <c r="FC30" s="98"/>
      <c r="FD30" s="98"/>
      <c r="FE30" s="98"/>
      <c r="FF30" s="98"/>
      <c r="FG30" s="98"/>
      <c r="FH30" s="98"/>
      <c r="FI30" s="98"/>
      <c r="FJ30" s="98"/>
      <c r="FK30" s="98"/>
      <c r="FL30" s="98"/>
      <c r="FM30" s="98"/>
      <c r="FN30" s="98"/>
      <c r="FO30" s="98"/>
      <c r="FP30" s="98"/>
      <c r="FQ30" s="98"/>
      <c r="FR30" s="98"/>
      <c r="FS30" s="98"/>
      <c r="FT30" s="98"/>
      <c r="FU30" s="98"/>
      <c r="FV30" s="98"/>
      <c r="FW30" s="98"/>
      <c r="FX30" s="98"/>
      <c r="FY30" s="98"/>
      <c r="FZ30" s="98"/>
      <c r="GA30" s="98"/>
      <c r="GB30" s="98"/>
      <c r="GC30" s="98"/>
      <c r="GD30" s="98"/>
      <c r="GE30" s="98"/>
      <c r="GF30" s="98"/>
      <c r="GG30" s="98"/>
      <c r="GH30" s="98"/>
      <c r="GI30" s="98"/>
      <c r="GJ30" s="98"/>
      <c r="GK30" s="98"/>
      <c r="GL30" s="98"/>
      <c r="GM30" s="98"/>
      <c r="GN30" s="98"/>
      <c r="GO30" s="98"/>
      <c r="GP30" s="98"/>
      <c r="GQ30" s="98"/>
      <c r="GR30" s="98"/>
      <c r="GS30" s="98"/>
      <c r="GT30" s="98"/>
      <c r="GU30" s="98"/>
      <c r="GV30" s="98"/>
      <c r="GW30" s="98"/>
      <c r="GX30" s="98"/>
      <c r="GY30" s="98"/>
      <c r="GZ30" s="98"/>
      <c r="HA30" s="98"/>
      <c r="HB30" s="98"/>
      <c r="HC30" s="98"/>
      <c r="HD30" s="98"/>
      <c r="HE30" s="98"/>
      <c r="HF30" s="98"/>
      <c r="HG30" s="98"/>
      <c r="HH30" s="98"/>
      <c r="HI30" s="98"/>
      <c r="HJ30" s="98"/>
      <c r="HK30" s="98"/>
      <c r="HL30" s="98"/>
      <c r="HM30" s="98"/>
      <c r="HN30" s="98"/>
      <c r="HO30" s="98"/>
      <c r="HP30" s="98"/>
      <c r="HQ30" s="98"/>
      <c r="HR30" s="98"/>
      <c r="HS30" s="98"/>
      <c r="HT30" s="98"/>
      <c r="HU30" s="98"/>
      <c r="HV30" s="98"/>
      <c r="HW30" s="98"/>
      <c r="HX30" s="98"/>
      <c r="HY30" s="98"/>
      <c r="HZ30" s="98"/>
      <c r="IA30" s="98"/>
      <c r="IB30" s="98"/>
      <c r="IC30" s="98"/>
      <c r="ID30" s="98"/>
      <c r="IE30" s="98"/>
      <c r="IF30" s="98"/>
      <c r="IG30" s="98"/>
      <c r="IH30" s="98"/>
      <c r="II30" s="98"/>
      <c r="IJ30" s="98"/>
      <c r="IK30" s="98"/>
      <c r="IL30" s="98"/>
      <c r="IM30" s="98"/>
    </row>
    <row r="31" spans="1:247" ht="15">
      <c r="A31" s="104" t="s">
        <v>644</v>
      </c>
      <c r="B31" s="105">
        <v>75</v>
      </c>
      <c r="C31" s="105">
        <v>83</v>
      </c>
      <c r="D31" s="107">
        <f t="shared" si="0"/>
        <v>8</v>
      </c>
      <c r="E31" s="106">
        <f t="shared" si="1"/>
        <v>10.7</v>
      </c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8"/>
      <c r="CM31" s="98"/>
      <c r="CN31" s="98"/>
      <c r="CO31" s="98"/>
      <c r="CP31" s="98"/>
      <c r="CQ31" s="98"/>
      <c r="CR31" s="98"/>
      <c r="CS31" s="98"/>
      <c r="CT31" s="98"/>
      <c r="CU31" s="98"/>
      <c r="CV31" s="98"/>
      <c r="CW31" s="98"/>
      <c r="CX31" s="98"/>
      <c r="CY31" s="98"/>
      <c r="CZ31" s="98"/>
      <c r="DA31" s="98"/>
      <c r="DB31" s="98"/>
      <c r="DC31" s="98"/>
      <c r="DD31" s="98"/>
      <c r="DE31" s="98"/>
      <c r="DF31" s="98"/>
      <c r="DG31" s="98"/>
      <c r="DH31" s="98"/>
      <c r="DI31" s="98"/>
      <c r="DJ31" s="98"/>
      <c r="DK31" s="98"/>
      <c r="DL31" s="98"/>
      <c r="DM31" s="98"/>
      <c r="DN31" s="98"/>
      <c r="DO31" s="98"/>
      <c r="DP31" s="98"/>
      <c r="DQ31" s="98"/>
      <c r="DR31" s="98"/>
      <c r="DS31" s="98"/>
      <c r="DT31" s="98"/>
      <c r="DU31" s="98"/>
      <c r="DV31" s="98"/>
      <c r="DW31" s="98"/>
      <c r="DX31" s="98"/>
      <c r="DY31" s="98"/>
      <c r="DZ31" s="98"/>
      <c r="EA31" s="98"/>
      <c r="EB31" s="98"/>
      <c r="EC31" s="98"/>
      <c r="ED31" s="98"/>
      <c r="EE31" s="98"/>
      <c r="EF31" s="98"/>
      <c r="EG31" s="98"/>
      <c r="EH31" s="98"/>
      <c r="EI31" s="98"/>
      <c r="EJ31" s="98"/>
      <c r="EK31" s="98"/>
      <c r="EL31" s="98"/>
      <c r="EM31" s="98"/>
      <c r="EN31" s="98"/>
      <c r="EO31" s="98"/>
      <c r="EP31" s="98"/>
      <c r="EQ31" s="98"/>
      <c r="ER31" s="98"/>
      <c r="ES31" s="98"/>
      <c r="ET31" s="98"/>
      <c r="EU31" s="98"/>
      <c r="EV31" s="98"/>
      <c r="EW31" s="98"/>
      <c r="EX31" s="98"/>
      <c r="EY31" s="98"/>
      <c r="EZ31" s="98"/>
      <c r="FA31" s="98"/>
      <c r="FB31" s="98"/>
      <c r="FC31" s="98"/>
      <c r="FD31" s="98"/>
      <c r="FE31" s="98"/>
      <c r="FF31" s="98"/>
      <c r="FG31" s="98"/>
      <c r="FH31" s="98"/>
      <c r="FI31" s="98"/>
      <c r="FJ31" s="98"/>
      <c r="FK31" s="98"/>
      <c r="FL31" s="98"/>
      <c r="FM31" s="98"/>
      <c r="FN31" s="98"/>
      <c r="FO31" s="98"/>
      <c r="FP31" s="98"/>
      <c r="FQ31" s="98"/>
      <c r="FR31" s="98"/>
      <c r="FS31" s="98"/>
      <c r="FT31" s="98"/>
      <c r="FU31" s="98"/>
      <c r="FV31" s="98"/>
      <c r="FW31" s="98"/>
      <c r="FX31" s="98"/>
      <c r="FY31" s="98"/>
      <c r="FZ31" s="98"/>
      <c r="GA31" s="98"/>
      <c r="GB31" s="98"/>
      <c r="GC31" s="98"/>
      <c r="GD31" s="98"/>
      <c r="GE31" s="98"/>
      <c r="GF31" s="98"/>
      <c r="GG31" s="98"/>
      <c r="GH31" s="98"/>
      <c r="GI31" s="98"/>
      <c r="GJ31" s="98"/>
      <c r="GK31" s="98"/>
      <c r="GL31" s="98"/>
      <c r="GM31" s="98"/>
      <c r="GN31" s="98"/>
      <c r="GO31" s="98"/>
      <c r="GP31" s="98"/>
      <c r="GQ31" s="98"/>
      <c r="GR31" s="98"/>
      <c r="GS31" s="98"/>
      <c r="GT31" s="98"/>
      <c r="GU31" s="98"/>
      <c r="GV31" s="98"/>
      <c r="GW31" s="98"/>
      <c r="GX31" s="98"/>
      <c r="GY31" s="98"/>
      <c r="GZ31" s="98"/>
      <c r="HA31" s="98"/>
      <c r="HB31" s="98"/>
      <c r="HC31" s="98"/>
      <c r="HD31" s="98"/>
      <c r="HE31" s="98"/>
      <c r="HF31" s="98"/>
      <c r="HG31" s="98"/>
      <c r="HH31" s="98"/>
      <c r="HI31" s="98"/>
      <c r="HJ31" s="98"/>
      <c r="HK31" s="98"/>
      <c r="HL31" s="98"/>
      <c r="HM31" s="98"/>
      <c r="HN31" s="98"/>
      <c r="HO31" s="98"/>
      <c r="HP31" s="98"/>
      <c r="HQ31" s="98"/>
      <c r="HR31" s="98"/>
      <c r="HS31" s="98"/>
      <c r="HT31" s="98"/>
      <c r="HU31" s="98"/>
      <c r="HV31" s="98"/>
      <c r="HW31" s="98"/>
      <c r="HX31" s="98"/>
      <c r="HY31" s="98"/>
      <c r="HZ31" s="98"/>
      <c r="IA31" s="98"/>
      <c r="IB31" s="98"/>
      <c r="IC31" s="98"/>
      <c r="ID31" s="98"/>
      <c r="IE31" s="98"/>
      <c r="IF31" s="98"/>
      <c r="IG31" s="98"/>
      <c r="IH31" s="98"/>
      <c r="II31" s="98"/>
      <c r="IJ31" s="98"/>
      <c r="IK31" s="98"/>
      <c r="IL31" s="98"/>
      <c r="IM31" s="98"/>
    </row>
    <row r="32" spans="1:247" ht="15">
      <c r="A32" s="104" t="s">
        <v>652</v>
      </c>
      <c r="B32" s="105">
        <f>SUM(B33:B36)</f>
        <v>1543</v>
      </c>
      <c r="C32" s="105">
        <f>SUM(C33:C36)</f>
        <v>1675</v>
      </c>
      <c r="D32" s="107">
        <f t="shared" si="0"/>
        <v>132</v>
      </c>
      <c r="E32" s="106">
        <f t="shared" si="1"/>
        <v>8.6</v>
      </c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8"/>
      <c r="BZ32" s="98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8"/>
      <c r="CM32" s="98"/>
      <c r="CN32" s="98"/>
      <c r="CO32" s="98"/>
      <c r="CP32" s="98"/>
      <c r="CQ32" s="98"/>
      <c r="CR32" s="98"/>
      <c r="CS32" s="98"/>
      <c r="CT32" s="98"/>
      <c r="CU32" s="98"/>
      <c r="CV32" s="98"/>
      <c r="CW32" s="98"/>
      <c r="CX32" s="98"/>
      <c r="CY32" s="98"/>
      <c r="CZ32" s="98"/>
      <c r="DA32" s="98"/>
      <c r="DB32" s="98"/>
      <c r="DC32" s="98"/>
      <c r="DD32" s="98"/>
      <c r="DE32" s="98"/>
      <c r="DF32" s="98"/>
      <c r="DG32" s="98"/>
      <c r="DH32" s="98"/>
      <c r="DI32" s="98"/>
      <c r="DJ32" s="98"/>
      <c r="DK32" s="98"/>
      <c r="DL32" s="98"/>
      <c r="DM32" s="98"/>
      <c r="DN32" s="98"/>
      <c r="DO32" s="98"/>
      <c r="DP32" s="98"/>
      <c r="DQ32" s="98"/>
      <c r="DR32" s="98"/>
      <c r="DS32" s="98"/>
      <c r="DT32" s="98"/>
      <c r="DU32" s="98"/>
      <c r="DV32" s="98"/>
      <c r="DW32" s="98"/>
      <c r="DX32" s="98"/>
      <c r="DY32" s="98"/>
      <c r="DZ32" s="98"/>
      <c r="EA32" s="98"/>
      <c r="EB32" s="98"/>
      <c r="EC32" s="98"/>
      <c r="ED32" s="98"/>
      <c r="EE32" s="98"/>
      <c r="EF32" s="98"/>
      <c r="EG32" s="98"/>
      <c r="EH32" s="98"/>
      <c r="EI32" s="98"/>
      <c r="EJ32" s="98"/>
      <c r="EK32" s="98"/>
      <c r="EL32" s="98"/>
      <c r="EM32" s="98"/>
      <c r="EN32" s="98"/>
      <c r="EO32" s="98"/>
      <c r="EP32" s="98"/>
      <c r="EQ32" s="98"/>
      <c r="ER32" s="98"/>
      <c r="ES32" s="98"/>
      <c r="ET32" s="98"/>
      <c r="EU32" s="98"/>
      <c r="EV32" s="98"/>
      <c r="EW32" s="98"/>
      <c r="EX32" s="98"/>
      <c r="EY32" s="98"/>
      <c r="EZ32" s="98"/>
      <c r="FA32" s="98"/>
      <c r="FB32" s="98"/>
      <c r="FC32" s="98"/>
      <c r="FD32" s="98"/>
      <c r="FE32" s="98"/>
      <c r="FF32" s="98"/>
      <c r="FG32" s="98"/>
      <c r="FH32" s="98"/>
      <c r="FI32" s="98"/>
      <c r="FJ32" s="98"/>
      <c r="FK32" s="98"/>
      <c r="FL32" s="98"/>
      <c r="FM32" s="98"/>
      <c r="FN32" s="98"/>
      <c r="FO32" s="98"/>
      <c r="FP32" s="98"/>
      <c r="FQ32" s="98"/>
      <c r="FR32" s="98"/>
      <c r="FS32" s="98"/>
      <c r="FT32" s="98"/>
      <c r="FU32" s="98"/>
      <c r="FV32" s="98"/>
      <c r="FW32" s="98"/>
      <c r="FX32" s="98"/>
      <c r="FY32" s="98"/>
      <c r="FZ32" s="98"/>
      <c r="GA32" s="98"/>
      <c r="GB32" s="98"/>
      <c r="GC32" s="98"/>
      <c r="GD32" s="98"/>
      <c r="GE32" s="98"/>
      <c r="GF32" s="98"/>
      <c r="GG32" s="98"/>
      <c r="GH32" s="98"/>
      <c r="GI32" s="98"/>
      <c r="GJ32" s="98"/>
      <c r="GK32" s="98"/>
      <c r="GL32" s="98"/>
      <c r="GM32" s="98"/>
      <c r="GN32" s="98"/>
      <c r="GO32" s="98"/>
      <c r="GP32" s="98"/>
      <c r="GQ32" s="98"/>
      <c r="GR32" s="98"/>
      <c r="GS32" s="98"/>
      <c r="GT32" s="98"/>
      <c r="GU32" s="98"/>
      <c r="GV32" s="98"/>
      <c r="GW32" s="98"/>
      <c r="GX32" s="98"/>
      <c r="GY32" s="98"/>
      <c r="GZ32" s="98"/>
      <c r="HA32" s="98"/>
      <c r="HB32" s="98"/>
      <c r="HC32" s="98"/>
      <c r="HD32" s="98"/>
      <c r="HE32" s="98"/>
      <c r="HF32" s="98"/>
      <c r="HG32" s="98"/>
      <c r="HH32" s="98"/>
      <c r="HI32" s="98"/>
      <c r="HJ32" s="98"/>
      <c r="HK32" s="98"/>
      <c r="HL32" s="98"/>
      <c r="HM32" s="98"/>
      <c r="HN32" s="98"/>
      <c r="HO32" s="98"/>
      <c r="HP32" s="98"/>
      <c r="HQ32" s="98"/>
      <c r="HR32" s="98"/>
      <c r="HS32" s="98"/>
      <c r="HT32" s="98"/>
      <c r="HU32" s="98"/>
      <c r="HV32" s="98"/>
      <c r="HW32" s="98"/>
      <c r="HX32" s="98"/>
      <c r="HY32" s="98"/>
      <c r="HZ32" s="98"/>
      <c r="IA32" s="98"/>
      <c r="IB32" s="98"/>
      <c r="IC32" s="98"/>
      <c r="ID32" s="98"/>
      <c r="IE32" s="98"/>
      <c r="IF32" s="98"/>
      <c r="IG32" s="98"/>
      <c r="IH32" s="98"/>
      <c r="II32" s="98"/>
      <c r="IJ32" s="98"/>
      <c r="IK32" s="98"/>
      <c r="IL32" s="98"/>
      <c r="IM32" s="98"/>
    </row>
    <row r="33" spans="1:247" ht="15">
      <c r="A33" s="104" t="s">
        <v>638</v>
      </c>
      <c r="B33" s="105">
        <v>280</v>
      </c>
      <c r="C33" s="105">
        <v>274</v>
      </c>
      <c r="D33" s="107">
        <f t="shared" si="0"/>
        <v>-6</v>
      </c>
      <c r="E33" s="106">
        <f t="shared" si="1"/>
        <v>-2.1</v>
      </c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8"/>
      <c r="BZ33" s="98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8"/>
      <c r="CM33" s="98"/>
      <c r="CN33" s="98"/>
      <c r="CO33" s="98"/>
      <c r="CP33" s="98"/>
      <c r="CQ33" s="98"/>
      <c r="CR33" s="98"/>
      <c r="CS33" s="98"/>
      <c r="CT33" s="98"/>
      <c r="CU33" s="98"/>
      <c r="CV33" s="98"/>
      <c r="CW33" s="98"/>
      <c r="CX33" s="98"/>
      <c r="CY33" s="98"/>
      <c r="CZ33" s="98"/>
      <c r="DA33" s="98"/>
      <c r="DB33" s="98"/>
      <c r="DC33" s="98"/>
      <c r="DD33" s="98"/>
      <c r="DE33" s="98"/>
      <c r="DF33" s="98"/>
      <c r="DG33" s="98"/>
      <c r="DH33" s="98"/>
      <c r="DI33" s="98"/>
      <c r="DJ33" s="98"/>
      <c r="DK33" s="98"/>
      <c r="DL33" s="98"/>
      <c r="DM33" s="98"/>
      <c r="DN33" s="98"/>
      <c r="DO33" s="98"/>
      <c r="DP33" s="98"/>
      <c r="DQ33" s="98"/>
      <c r="DR33" s="98"/>
      <c r="DS33" s="98"/>
      <c r="DT33" s="98"/>
      <c r="DU33" s="98"/>
      <c r="DV33" s="98"/>
      <c r="DW33" s="98"/>
      <c r="DX33" s="98"/>
      <c r="DY33" s="98"/>
      <c r="DZ33" s="98"/>
      <c r="EA33" s="98"/>
      <c r="EB33" s="98"/>
      <c r="EC33" s="98"/>
      <c r="ED33" s="98"/>
      <c r="EE33" s="98"/>
      <c r="EF33" s="98"/>
      <c r="EG33" s="98"/>
      <c r="EH33" s="98"/>
      <c r="EI33" s="98"/>
      <c r="EJ33" s="98"/>
      <c r="EK33" s="98"/>
      <c r="EL33" s="98"/>
      <c r="EM33" s="98"/>
      <c r="EN33" s="98"/>
      <c r="EO33" s="98"/>
      <c r="EP33" s="98"/>
      <c r="EQ33" s="98"/>
      <c r="ER33" s="98"/>
      <c r="ES33" s="98"/>
      <c r="ET33" s="98"/>
      <c r="EU33" s="98"/>
      <c r="EV33" s="98"/>
      <c r="EW33" s="98"/>
      <c r="EX33" s="98"/>
      <c r="EY33" s="98"/>
      <c r="EZ33" s="98"/>
      <c r="FA33" s="98"/>
      <c r="FB33" s="98"/>
      <c r="FC33" s="98"/>
      <c r="FD33" s="98"/>
      <c r="FE33" s="98"/>
      <c r="FF33" s="98"/>
      <c r="FG33" s="98"/>
      <c r="FH33" s="98"/>
      <c r="FI33" s="98"/>
      <c r="FJ33" s="98"/>
      <c r="FK33" s="98"/>
      <c r="FL33" s="98"/>
      <c r="FM33" s="98"/>
      <c r="FN33" s="98"/>
      <c r="FO33" s="98"/>
      <c r="FP33" s="98"/>
      <c r="FQ33" s="98"/>
      <c r="FR33" s="98"/>
      <c r="FS33" s="98"/>
      <c r="FT33" s="98"/>
      <c r="FU33" s="98"/>
      <c r="FV33" s="98"/>
      <c r="FW33" s="98"/>
      <c r="FX33" s="98"/>
      <c r="FY33" s="98"/>
      <c r="FZ33" s="98"/>
      <c r="GA33" s="98"/>
      <c r="GB33" s="98"/>
      <c r="GC33" s="98"/>
      <c r="GD33" s="98"/>
      <c r="GE33" s="98"/>
      <c r="GF33" s="98"/>
      <c r="GG33" s="98"/>
      <c r="GH33" s="98"/>
      <c r="GI33" s="98"/>
      <c r="GJ33" s="98"/>
      <c r="GK33" s="98"/>
      <c r="GL33" s="98"/>
      <c r="GM33" s="98"/>
      <c r="GN33" s="98"/>
      <c r="GO33" s="98"/>
      <c r="GP33" s="98"/>
      <c r="GQ33" s="98"/>
      <c r="GR33" s="98"/>
      <c r="GS33" s="98"/>
      <c r="GT33" s="98"/>
      <c r="GU33" s="98"/>
      <c r="GV33" s="98"/>
      <c r="GW33" s="98"/>
      <c r="GX33" s="98"/>
      <c r="GY33" s="98"/>
      <c r="GZ33" s="98"/>
      <c r="HA33" s="98"/>
      <c r="HB33" s="98"/>
      <c r="HC33" s="98"/>
      <c r="HD33" s="98"/>
      <c r="HE33" s="98"/>
      <c r="HF33" s="98"/>
      <c r="HG33" s="98"/>
      <c r="HH33" s="98"/>
      <c r="HI33" s="98"/>
      <c r="HJ33" s="98"/>
      <c r="HK33" s="98"/>
      <c r="HL33" s="98"/>
      <c r="HM33" s="98"/>
      <c r="HN33" s="98"/>
      <c r="HO33" s="98"/>
      <c r="HP33" s="98"/>
      <c r="HQ33" s="98"/>
      <c r="HR33" s="98"/>
      <c r="HS33" s="98"/>
      <c r="HT33" s="98"/>
      <c r="HU33" s="98"/>
      <c r="HV33" s="98"/>
      <c r="HW33" s="98"/>
      <c r="HX33" s="98"/>
      <c r="HY33" s="98"/>
      <c r="HZ33" s="98"/>
      <c r="IA33" s="98"/>
      <c r="IB33" s="98"/>
      <c r="IC33" s="98"/>
      <c r="ID33" s="98"/>
      <c r="IE33" s="98"/>
      <c r="IF33" s="98"/>
      <c r="IG33" s="98"/>
      <c r="IH33" s="98"/>
      <c r="II33" s="98"/>
      <c r="IJ33" s="98"/>
      <c r="IK33" s="98"/>
      <c r="IL33" s="98"/>
      <c r="IM33" s="98"/>
    </row>
    <row r="34" spans="1:247" ht="15">
      <c r="A34" s="104" t="s">
        <v>639</v>
      </c>
      <c r="B34" s="105">
        <v>346</v>
      </c>
      <c r="C34" s="105">
        <v>366</v>
      </c>
      <c r="D34" s="107">
        <f t="shared" si="0"/>
        <v>20</v>
      </c>
      <c r="E34" s="106">
        <f t="shared" si="1"/>
        <v>5.8</v>
      </c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  <c r="BG34" s="98"/>
      <c r="BH34" s="98"/>
      <c r="BI34" s="98"/>
      <c r="BJ34" s="98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/>
      <c r="CA34" s="98"/>
      <c r="CB34" s="98"/>
      <c r="CC34" s="98"/>
      <c r="CD34" s="98"/>
      <c r="CE34" s="98"/>
      <c r="CF34" s="98"/>
      <c r="CG34" s="98"/>
      <c r="CH34" s="98"/>
      <c r="CI34" s="98"/>
      <c r="CJ34" s="98"/>
      <c r="CK34" s="98"/>
      <c r="CL34" s="98"/>
      <c r="CM34" s="98"/>
      <c r="CN34" s="98"/>
      <c r="CO34" s="98"/>
      <c r="CP34" s="98"/>
      <c r="CQ34" s="98"/>
      <c r="CR34" s="98"/>
      <c r="CS34" s="98"/>
      <c r="CT34" s="98"/>
      <c r="CU34" s="98"/>
      <c r="CV34" s="98"/>
      <c r="CW34" s="98"/>
      <c r="CX34" s="98"/>
      <c r="CY34" s="98"/>
      <c r="CZ34" s="98"/>
      <c r="DA34" s="98"/>
      <c r="DB34" s="98"/>
      <c r="DC34" s="98"/>
      <c r="DD34" s="98"/>
      <c r="DE34" s="98"/>
      <c r="DF34" s="98"/>
      <c r="DG34" s="98"/>
      <c r="DH34" s="98"/>
      <c r="DI34" s="98"/>
      <c r="DJ34" s="98"/>
      <c r="DK34" s="98"/>
      <c r="DL34" s="98"/>
      <c r="DM34" s="98"/>
      <c r="DN34" s="98"/>
      <c r="DO34" s="98"/>
      <c r="DP34" s="98"/>
      <c r="DQ34" s="98"/>
      <c r="DR34" s="98"/>
      <c r="DS34" s="98"/>
      <c r="DT34" s="98"/>
      <c r="DU34" s="98"/>
      <c r="DV34" s="98"/>
      <c r="DW34" s="98"/>
      <c r="DX34" s="98"/>
      <c r="DY34" s="98"/>
      <c r="DZ34" s="98"/>
      <c r="EA34" s="98"/>
      <c r="EB34" s="98"/>
      <c r="EC34" s="98"/>
      <c r="ED34" s="98"/>
      <c r="EE34" s="98"/>
      <c r="EF34" s="98"/>
      <c r="EG34" s="98"/>
      <c r="EH34" s="98"/>
      <c r="EI34" s="98"/>
      <c r="EJ34" s="98"/>
      <c r="EK34" s="98"/>
      <c r="EL34" s="98"/>
      <c r="EM34" s="98"/>
      <c r="EN34" s="98"/>
      <c r="EO34" s="98"/>
      <c r="EP34" s="98"/>
      <c r="EQ34" s="98"/>
      <c r="ER34" s="98"/>
      <c r="ES34" s="98"/>
      <c r="ET34" s="98"/>
      <c r="EU34" s="98"/>
      <c r="EV34" s="98"/>
      <c r="EW34" s="98"/>
      <c r="EX34" s="98"/>
      <c r="EY34" s="98"/>
      <c r="EZ34" s="98"/>
      <c r="FA34" s="98"/>
      <c r="FB34" s="98"/>
      <c r="FC34" s="98"/>
      <c r="FD34" s="98"/>
      <c r="FE34" s="98"/>
      <c r="FF34" s="98"/>
      <c r="FG34" s="98"/>
      <c r="FH34" s="98"/>
      <c r="FI34" s="98"/>
      <c r="FJ34" s="98"/>
      <c r="FK34" s="98"/>
      <c r="FL34" s="98"/>
      <c r="FM34" s="98"/>
      <c r="FN34" s="98"/>
      <c r="FO34" s="98"/>
      <c r="FP34" s="98"/>
      <c r="FQ34" s="98"/>
      <c r="FR34" s="98"/>
      <c r="FS34" s="98"/>
      <c r="FT34" s="98"/>
      <c r="FU34" s="98"/>
      <c r="FV34" s="98"/>
      <c r="FW34" s="98"/>
      <c r="FX34" s="98"/>
      <c r="FY34" s="98"/>
      <c r="FZ34" s="98"/>
      <c r="GA34" s="98"/>
      <c r="GB34" s="98"/>
      <c r="GC34" s="98"/>
      <c r="GD34" s="98"/>
      <c r="GE34" s="98"/>
      <c r="GF34" s="98"/>
      <c r="GG34" s="98"/>
      <c r="GH34" s="98"/>
      <c r="GI34" s="98"/>
      <c r="GJ34" s="98"/>
      <c r="GK34" s="98"/>
      <c r="GL34" s="98"/>
      <c r="GM34" s="98"/>
      <c r="GN34" s="98"/>
      <c r="GO34" s="98"/>
      <c r="GP34" s="98"/>
      <c r="GQ34" s="98"/>
      <c r="GR34" s="98"/>
      <c r="GS34" s="98"/>
      <c r="GT34" s="98"/>
      <c r="GU34" s="98"/>
      <c r="GV34" s="98"/>
      <c r="GW34" s="98"/>
      <c r="GX34" s="98"/>
      <c r="GY34" s="98"/>
      <c r="GZ34" s="98"/>
      <c r="HA34" s="98"/>
      <c r="HB34" s="98"/>
      <c r="HC34" s="98"/>
      <c r="HD34" s="98"/>
      <c r="HE34" s="98"/>
      <c r="HF34" s="98"/>
      <c r="HG34" s="98"/>
      <c r="HH34" s="98"/>
      <c r="HI34" s="98"/>
      <c r="HJ34" s="98"/>
      <c r="HK34" s="98"/>
      <c r="HL34" s="98"/>
      <c r="HM34" s="98"/>
      <c r="HN34" s="98"/>
      <c r="HO34" s="98"/>
      <c r="HP34" s="98"/>
      <c r="HQ34" s="98"/>
      <c r="HR34" s="98"/>
      <c r="HS34" s="98"/>
      <c r="HT34" s="98"/>
      <c r="HU34" s="98"/>
      <c r="HV34" s="98"/>
      <c r="HW34" s="98"/>
      <c r="HX34" s="98"/>
      <c r="HY34" s="98"/>
      <c r="HZ34" s="98"/>
      <c r="IA34" s="98"/>
      <c r="IB34" s="98"/>
      <c r="IC34" s="98"/>
      <c r="ID34" s="98"/>
      <c r="IE34" s="98"/>
      <c r="IF34" s="98"/>
      <c r="IG34" s="98"/>
      <c r="IH34" s="98"/>
      <c r="II34" s="98"/>
      <c r="IJ34" s="98"/>
      <c r="IK34" s="98"/>
      <c r="IL34" s="98"/>
      <c r="IM34" s="98"/>
    </row>
    <row r="35" spans="1:247" ht="15">
      <c r="A35" s="104" t="s">
        <v>644</v>
      </c>
      <c r="B35" s="105">
        <v>633</v>
      </c>
      <c r="C35" s="105">
        <v>753</v>
      </c>
      <c r="D35" s="107">
        <f t="shared" si="0"/>
        <v>120</v>
      </c>
      <c r="E35" s="106">
        <f t="shared" si="1"/>
        <v>19</v>
      </c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  <c r="BG35" s="98"/>
      <c r="BH35" s="98"/>
      <c r="BI35" s="98"/>
      <c r="BJ35" s="98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/>
      <c r="CA35" s="98"/>
      <c r="CB35" s="98"/>
      <c r="CC35" s="98"/>
      <c r="CD35" s="98"/>
      <c r="CE35" s="98"/>
      <c r="CF35" s="98"/>
      <c r="CG35" s="98"/>
      <c r="CH35" s="98"/>
      <c r="CI35" s="98"/>
      <c r="CJ35" s="98"/>
      <c r="CK35" s="98"/>
      <c r="CL35" s="98"/>
      <c r="CM35" s="98"/>
      <c r="CN35" s="98"/>
      <c r="CO35" s="98"/>
      <c r="CP35" s="98"/>
      <c r="CQ35" s="98"/>
      <c r="CR35" s="98"/>
      <c r="CS35" s="98"/>
      <c r="CT35" s="98"/>
      <c r="CU35" s="98"/>
      <c r="CV35" s="98"/>
      <c r="CW35" s="98"/>
      <c r="CX35" s="98"/>
      <c r="CY35" s="98"/>
      <c r="CZ35" s="98"/>
      <c r="DA35" s="98"/>
      <c r="DB35" s="98"/>
      <c r="DC35" s="98"/>
      <c r="DD35" s="98"/>
      <c r="DE35" s="98"/>
      <c r="DF35" s="98"/>
      <c r="DG35" s="98"/>
      <c r="DH35" s="98"/>
      <c r="DI35" s="98"/>
      <c r="DJ35" s="98"/>
      <c r="DK35" s="98"/>
      <c r="DL35" s="98"/>
      <c r="DM35" s="98"/>
      <c r="DN35" s="98"/>
      <c r="DO35" s="98"/>
      <c r="DP35" s="98"/>
      <c r="DQ35" s="98"/>
      <c r="DR35" s="98"/>
      <c r="DS35" s="98"/>
      <c r="DT35" s="98"/>
      <c r="DU35" s="98"/>
      <c r="DV35" s="98"/>
      <c r="DW35" s="98"/>
      <c r="DX35" s="98"/>
      <c r="DY35" s="98"/>
      <c r="DZ35" s="98"/>
      <c r="EA35" s="98"/>
      <c r="EB35" s="98"/>
      <c r="EC35" s="98"/>
      <c r="ED35" s="98"/>
      <c r="EE35" s="98"/>
      <c r="EF35" s="98"/>
      <c r="EG35" s="98"/>
      <c r="EH35" s="98"/>
      <c r="EI35" s="98"/>
      <c r="EJ35" s="98"/>
      <c r="EK35" s="98"/>
      <c r="EL35" s="98"/>
      <c r="EM35" s="98"/>
      <c r="EN35" s="98"/>
      <c r="EO35" s="98"/>
      <c r="EP35" s="98"/>
      <c r="EQ35" s="98"/>
      <c r="ER35" s="98"/>
      <c r="ES35" s="98"/>
      <c r="ET35" s="98"/>
      <c r="EU35" s="98"/>
      <c r="EV35" s="98"/>
      <c r="EW35" s="98"/>
      <c r="EX35" s="98"/>
      <c r="EY35" s="98"/>
      <c r="EZ35" s="98"/>
      <c r="FA35" s="98"/>
      <c r="FB35" s="98"/>
      <c r="FC35" s="98"/>
      <c r="FD35" s="98"/>
      <c r="FE35" s="98"/>
      <c r="FF35" s="98"/>
      <c r="FG35" s="98"/>
      <c r="FH35" s="98"/>
      <c r="FI35" s="98"/>
      <c r="FJ35" s="98"/>
      <c r="FK35" s="98"/>
      <c r="FL35" s="98"/>
      <c r="FM35" s="98"/>
      <c r="FN35" s="98"/>
      <c r="FO35" s="98"/>
      <c r="FP35" s="98"/>
      <c r="FQ35" s="98"/>
      <c r="FR35" s="98"/>
      <c r="FS35" s="98"/>
      <c r="FT35" s="98"/>
      <c r="FU35" s="98"/>
      <c r="FV35" s="98"/>
      <c r="FW35" s="98"/>
      <c r="FX35" s="98"/>
      <c r="FY35" s="98"/>
      <c r="FZ35" s="98"/>
      <c r="GA35" s="98"/>
      <c r="GB35" s="98"/>
      <c r="GC35" s="98"/>
      <c r="GD35" s="98"/>
      <c r="GE35" s="98"/>
      <c r="GF35" s="98"/>
      <c r="GG35" s="98"/>
      <c r="GH35" s="98"/>
      <c r="GI35" s="98"/>
      <c r="GJ35" s="98"/>
      <c r="GK35" s="98"/>
      <c r="GL35" s="98"/>
      <c r="GM35" s="98"/>
      <c r="GN35" s="98"/>
      <c r="GO35" s="98"/>
      <c r="GP35" s="98"/>
      <c r="GQ35" s="98"/>
      <c r="GR35" s="98"/>
      <c r="GS35" s="98"/>
      <c r="GT35" s="98"/>
      <c r="GU35" s="98"/>
      <c r="GV35" s="98"/>
      <c r="GW35" s="98"/>
      <c r="GX35" s="98"/>
      <c r="GY35" s="98"/>
      <c r="GZ35" s="98"/>
      <c r="HA35" s="98"/>
      <c r="HB35" s="98"/>
      <c r="HC35" s="98"/>
      <c r="HD35" s="98"/>
      <c r="HE35" s="98"/>
      <c r="HF35" s="98"/>
      <c r="HG35" s="98"/>
      <c r="HH35" s="98"/>
      <c r="HI35" s="98"/>
      <c r="HJ35" s="98"/>
      <c r="HK35" s="98"/>
      <c r="HL35" s="98"/>
      <c r="HM35" s="98"/>
      <c r="HN35" s="98"/>
      <c r="HO35" s="98"/>
      <c r="HP35" s="98"/>
      <c r="HQ35" s="98"/>
      <c r="HR35" s="98"/>
      <c r="HS35" s="98"/>
      <c r="HT35" s="98"/>
      <c r="HU35" s="98"/>
      <c r="HV35" s="98"/>
      <c r="HW35" s="98"/>
      <c r="HX35" s="98"/>
      <c r="HY35" s="98"/>
      <c r="HZ35" s="98"/>
      <c r="IA35" s="98"/>
      <c r="IB35" s="98"/>
      <c r="IC35" s="98"/>
      <c r="ID35" s="98"/>
      <c r="IE35" s="98"/>
      <c r="IF35" s="98"/>
      <c r="IG35" s="98"/>
      <c r="IH35" s="98"/>
      <c r="II35" s="98"/>
      <c r="IJ35" s="98"/>
      <c r="IK35" s="98"/>
      <c r="IL35" s="98"/>
      <c r="IM35" s="98"/>
    </row>
    <row r="36" spans="1:247" ht="15">
      <c r="A36" s="104" t="s">
        <v>653</v>
      </c>
      <c r="B36" s="105">
        <v>284</v>
      </c>
      <c r="C36" s="105">
        <v>282</v>
      </c>
      <c r="D36" s="107">
        <f t="shared" si="0"/>
        <v>-2</v>
      </c>
      <c r="E36" s="106">
        <f t="shared" si="1"/>
        <v>-0.7</v>
      </c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  <c r="BG36" s="98"/>
      <c r="BH36" s="98"/>
      <c r="BI36" s="98"/>
      <c r="BJ36" s="98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/>
      <c r="CA36" s="98"/>
      <c r="CB36" s="98"/>
      <c r="CC36" s="98"/>
      <c r="CD36" s="98"/>
      <c r="CE36" s="98"/>
      <c r="CF36" s="98"/>
      <c r="CG36" s="98"/>
      <c r="CH36" s="98"/>
      <c r="CI36" s="98"/>
      <c r="CJ36" s="98"/>
      <c r="CK36" s="98"/>
      <c r="CL36" s="98"/>
      <c r="CM36" s="98"/>
      <c r="CN36" s="98"/>
      <c r="CO36" s="98"/>
      <c r="CP36" s="98"/>
      <c r="CQ36" s="98"/>
      <c r="CR36" s="98"/>
      <c r="CS36" s="98"/>
      <c r="CT36" s="98"/>
      <c r="CU36" s="98"/>
      <c r="CV36" s="98"/>
      <c r="CW36" s="98"/>
      <c r="CX36" s="98"/>
      <c r="CY36" s="98"/>
      <c r="CZ36" s="98"/>
      <c r="DA36" s="98"/>
      <c r="DB36" s="98"/>
      <c r="DC36" s="98"/>
      <c r="DD36" s="98"/>
      <c r="DE36" s="98"/>
      <c r="DF36" s="98"/>
      <c r="DG36" s="98"/>
      <c r="DH36" s="98"/>
      <c r="DI36" s="98"/>
      <c r="DJ36" s="98"/>
      <c r="DK36" s="98"/>
      <c r="DL36" s="98"/>
      <c r="DM36" s="98"/>
      <c r="DN36" s="98"/>
      <c r="DO36" s="98"/>
      <c r="DP36" s="98"/>
      <c r="DQ36" s="98"/>
      <c r="DR36" s="98"/>
      <c r="DS36" s="98"/>
      <c r="DT36" s="98"/>
      <c r="DU36" s="98"/>
      <c r="DV36" s="98"/>
      <c r="DW36" s="98"/>
      <c r="DX36" s="98"/>
      <c r="DY36" s="98"/>
      <c r="DZ36" s="98"/>
      <c r="EA36" s="98"/>
      <c r="EB36" s="98"/>
      <c r="EC36" s="98"/>
      <c r="ED36" s="98"/>
      <c r="EE36" s="98"/>
      <c r="EF36" s="98"/>
      <c r="EG36" s="98"/>
      <c r="EH36" s="98"/>
      <c r="EI36" s="98"/>
      <c r="EJ36" s="98"/>
      <c r="EK36" s="98"/>
      <c r="EL36" s="98"/>
      <c r="EM36" s="98"/>
      <c r="EN36" s="98"/>
      <c r="EO36" s="98"/>
      <c r="EP36" s="98"/>
      <c r="EQ36" s="98"/>
      <c r="ER36" s="98"/>
      <c r="ES36" s="98"/>
      <c r="ET36" s="98"/>
      <c r="EU36" s="98"/>
      <c r="EV36" s="98"/>
      <c r="EW36" s="98"/>
      <c r="EX36" s="98"/>
      <c r="EY36" s="98"/>
      <c r="EZ36" s="98"/>
      <c r="FA36" s="98"/>
      <c r="FB36" s="98"/>
      <c r="FC36" s="98"/>
      <c r="FD36" s="98"/>
      <c r="FE36" s="98"/>
      <c r="FF36" s="98"/>
      <c r="FG36" s="98"/>
      <c r="FH36" s="98"/>
      <c r="FI36" s="98"/>
      <c r="FJ36" s="98"/>
      <c r="FK36" s="98"/>
      <c r="FL36" s="98"/>
      <c r="FM36" s="98"/>
      <c r="FN36" s="98"/>
      <c r="FO36" s="98"/>
      <c r="FP36" s="98"/>
      <c r="FQ36" s="98"/>
      <c r="FR36" s="98"/>
      <c r="FS36" s="98"/>
      <c r="FT36" s="98"/>
      <c r="FU36" s="98"/>
      <c r="FV36" s="98"/>
      <c r="FW36" s="98"/>
      <c r="FX36" s="98"/>
      <c r="FY36" s="98"/>
      <c r="FZ36" s="98"/>
      <c r="GA36" s="98"/>
      <c r="GB36" s="98"/>
      <c r="GC36" s="98"/>
      <c r="GD36" s="98"/>
      <c r="GE36" s="98"/>
      <c r="GF36" s="98"/>
      <c r="GG36" s="98"/>
      <c r="GH36" s="98"/>
      <c r="GI36" s="98"/>
      <c r="GJ36" s="98"/>
      <c r="GK36" s="98"/>
      <c r="GL36" s="98"/>
      <c r="GM36" s="98"/>
      <c r="GN36" s="98"/>
      <c r="GO36" s="98"/>
      <c r="GP36" s="98"/>
      <c r="GQ36" s="98"/>
      <c r="GR36" s="98"/>
      <c r="GS36" s="98"/>
      <c r="GT36" s="98"/>
      <c r="GU36" s="98"/>
      <c r="GV36" s="98"/>
      <c r="GW36" s="98"/>
      <c r="GX36" s="98"/>
      <c r="GY36" s="98"/>
      <c r="GZ36" s="98"/>
      <c r="HA36" s="98"/>
      <c r="HB36" s="98"/>
      <c r="HC36" s="98"/>
      <c r="HD36" s="98"/>
      <c r="HE36" s="98"/>
      <c r="HF36" s="98"/>
      <c r="HG36" s="98"/>
      <c r="HH36" s="98"/>
      <c r="HI36" s="98"/>
      <c r="HJ36" s="98"/>
      <c r="HK36" s="98"/>
      <c r="HL36" s="98"/>
      <c r="HM36" s="98"/>
      <c r="HN36" s="98"/>
      <c r="HO36" s="98"/>
      <c r="HP36" s="98"/>
      <c r="HQ36" s="98"/>
      <c r="HR36" s="98"/>
      <c r="HS36" s="98"/>
      <c r="HT36" s="98"/>
      <c r="HU36" s="98"/>
      <c r="HV36" s="98"/>
      <c r="HW36" s="98"/>
      <c r="HX36" s="98"/>
      <c r="HY36" s="98"/>
      <c r="HZ36" s="98"/>
      <c r="IA36" s="98"/>
      <c r="IB36" s="98"/>
      <c r="IC36" s="98"/>
      <c r="ID36" s="98"/>
      <c r="IE36" s="98"/>
      <c r="IF36" s="98"/>
      <c r="IG36" s="98"/>
      <c r="IH36" s="98"/>
      <c r="II36" s="98"/>
      <c r="IJ36" s="98"/>
      <c r="IK36" s="98"/>
      <c r="IL36" s="98"/>
      <c r="IM36" s="98"/>
    </row>
    <row r="37" spans="1:247" ht="15">
      <c r="A37" s="104" t="s">
        <v>654</v>
      </c>
      <c r="B37" s="105">
        <f>SUM(B38:B38)</f>
        <v>2400</v>
      </c>
      <c r="C37" s="105">
        <f>SUM(C38:C38)</f>
        <v>2880</v>
      </c>
      <c r="D37" s="107">
        <f t="shared" si="0"/>
        <v>480</v>
      </c>
      <c r="E37" s="106">
        <f t="shared" si="1"/>
        <v>20</v>
      </c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  <c r="BG37" s="98"/>
      <c r="BH37" s="98"/>
      <c r="BI37" s="98"/>
      <c r="BJ37" s="98"/>
      <c r="BK37" s="98"/>
      <c r="BL37" s="98"/>
      <c r="BM37" s="98"/>
      <c r="BN37" s="98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/>
      <c r="CA37" s="98"/>
      <c r="CB37" s="98"/>
      <c r="CC37" s="98"/>
      <c r="CD37" s="98"/>
      <c r="CE37" s="98"/>
      <c r="CF37" s="98"/>
      <c r="CG37" s="98"/>
      <c r="CH37" s="98"/>
      <c r="CI37" s="98"/>
      <c r="CJ37" s="98"/>
      <c r="CK37" s="98"/>
      <c r="CL37" s="98"/>
      <c r="CM37" s="98"/>
      <c r="CN37" s="98"/>
      <c r="CO37" s="98"/>
      <c r="CP37" s="98"/>
      <c r="CQ37" s="98"/>
      <c r="CR37" s="98"/>
      <c r="CS37" s="98"/>
      <c r="CT37" s="98"/>
      <c r="CU37" s="98"/>
      <c r="CV37" s="98"/>
      <c r="CW37" s="98"/>
      <c r="CX37" s="98"/>
      <c r="CY37" s="98"/>
      <c r="CZ37" s="98"/>
      <c r="DA37" s="98"/>
      <c r="DB37" s="98"/>
      <c r="DC37" s="98"/>
      <c r="DD37" s="98"/>
      <c r="DE37" s="98"/>
      <c r="DF37" s="98"/>
      <c r="DG37" s="98"/>
      <c r="DH37" s="98"/>
      <c r="DI37" s="98"/>
      <c r="DJ37" s="98"/>
      <c r="DK37" s="98"/>
      <c r="DL37" s="98"/>
      <c r="DM37" s="98"/>
      <c r="DN37" s="98"/>
      <c r="DO37" s="98"/>
      <c r="DP37" s="98"/>
      <c r="DQ37" s="98"/>
      <c r="DR37" s="98"/>
      <c r="DS37" s="98"/>
      <c r="DT37" s="98"/>
      <c r="DU37" s="98"/>
      <c r="DV37" s="98"/>
      <c r="DW37" s="98"/>
      <c r="DX37" s="98"/>
      <c r="DY37" s="98"/>
      <c r="DZ37" s="98"/>
      <c r="EA37" s="98"/>
      <c r="EB37" s="98"/>
      <c r="EC37" s="98"/>
      <c r="ED37" s="98"/>
      <c r="EE37" s="98"/>
      <c r="EF37" s="98"/>
      <c r="EG37" s="98"/>
      <c r="EH37" s="98"/>
      <c r="EI37" s="98"/>
      <c r="EJ37" s="98"/>
      <c r="EK37" s="98"/>
      <c r="EL37" s="98"/>
      <c r="EM37" s="98"/>
      <c r="EN37" s="98"/>
      <c r="EO37" s="98"/>
      <c r="EP37" s="98"/>
      <c r="EQ37" s="98"/>
      <c r="ER37" s="98"/>
      <c r="ES37" s="98"/>
      <c r="ET37" s="98"/>
      <c r="EU37" s="98"/>
      <c r="EV37" s="98"/>
      <c r="EW37" s="98"/>
      <c r="EX37" s="98"/>
      <c r="EY37" s="98"/>
      <c r="EZ37" s="98"/>
      <c r="FA37" s="98"/>
      <c r="FB37" s="98"/>
      <c r="FC37" s="98"/>
      <c r="FD37" s="98"/>
      <c r="FE37" s="98"/>
      <c r="FF37" s="98"/>
      <c r="FG37" s="98"/>
      <c r="FH37" s="98"/>
      <c r="FI37" s="98"/>
      <c r="FJ37" s="98"/>
      <c r="FK37" s="98"/>
      <c r="FL37" s="98"/>
      <c r="FM37" s="98"/>
      <c r="FN37" s="98"/>
      <c r="FO37" s="98"/>
      <c r="FP37" s="98"/>
      <c r="FQ37" s="98"/>
      <c r="FR37" s="98"/>
      <c r="FS37" s="98"/>
      <c r="FT37" s="98"/>
      <c r="FU37" s="98"/>
      <c r="FV37" s="98"/>
      <c r="FW37" s="98"/>
      <c r="FX37" s="98"/>
      <c r="FY37" s="98"/>
      <c r="FZ37" s="98"/>
      <c r="GA37" s="98"/>
      <c r="GB37" s="98"/>
      <c r="GC37" s="98"/>
      <c r="GD37" s="98"/>
      <c r="GE37" s="98"/>
      <c r="GF37" s="98"/>
      <c r="GG37" s="98"/>
      <c r="GH37" s="98"/>
      <c r="GI37" s="98"/>
      <c r="GJ37" s="98"/>
      <c r="GK37" s="98"/>
      <c r="GL37" s="98"/>
      <c r="GM37" s="98"/>
      <c r="GN37" s="98"/>
      <c r="GO37" s="98"/>
      <c r="GP37" s="98"/>
      <c r="GQ37" s="98"/>
      <c r="GR37" s="98"/>
      <c r="GS37" s="98"/>
      <c r="GT37" s="98"/>
      <c r="GU37" s="98"/>
      <c r="GV37" s="98"/>
      <c r="GW37" s="98"/>
      <c r="GX37" s="98"/>
      <c r="GY37" s="98"/>
      <c r="GZ37" s="98"/>
      <c r="HA37" s="98"/>
      <c r="HB37" s="98"/>
      <c r="HC37" s="98"/>
      <c r="HD37" s="98"/>
      <c r="HE37" s="98"/>
      <c r="HF37" s="98"/>
      <c r="HG37" s="98"/>
      <c r="HH37" s="98"/>
      <c r="HI37" s="98"/>
      <c r="HJ37" s="98"/>
      <c r="HK37" s="98"/>
      <c r="HL37" s="98"/>
      <c r="HM37" s="98"/>
      <c r="HN37" s="98"/>
      <c r="HO37" s="98"/>
      <c r="HP37" s="98"/>
      <c r="HQ37" s="98"/>
      <c r="HR37" s="98"/>
      <c r="HS37" s="98"/>
      <c r="HT37" s="98"/>
      <c r="HU37" s="98"/>
      <c r="HV37" s="98"/>
      <c r="HW37" s="98"/>
      <c r="HX37" s="98"/>
      <c r="HY37" s="98"/>
      <c r="HZ37" s="98"/>
      <c r="IA37" s="98"/>
      <c r="IB37" s="98"/>
      <c r="IC37" s="98"/>
      <c r="ID37" s="98"/>
      <c r="IE37" s="98"/>
      <c r="IF37" s="98"/>
      <c r="IG37" s="98"/>
      <c r="IH37" s="98"/>
      <c r="II37" s="98"/>
      <c r="IJ37" s="98"/>
      <c r="IK37" s="98"/>
      <c r="IL37" s="98"/>
      <c r="IM37" s="98"/>
    </row>
    <row r="38" spans="1:247" ht="15">
      <c r="A38" s="104" t="s">
        <v>655</v>
      </c>
      <c r="B38" s="105">
        <v>2400</v>
      </c>
      <c r="C38" s="105">
        <v>2880</v>
      </c>
      <c r="D38" s="107">
        <f t="shared" si="0"/>
        <v>480</v>
      </c>
      <c r="E38" s="106">
        <f t="shared" si="1"/>
        <v>20</v>
      </c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8"/>
      <c r="CM38" s="98"/>
      <c r="CN38" s="98"/>
      <c r="CO38" s="98"/>
      <c r="CP38" s="98"/>
      <c r="CQ38" s="98"/>
      <c r="CR38" s="98"/>
      <c r="CS38" s="98"/>
      <c r="CT38" s="98"/>
      <c r="CU38" s="98"/>
      <c r="CV38" s="98"/>
      <c r="CW38" s="98"/>
      <c r="CX38" s="98"/>
      <c r="CY38" s="98"/>
      <c r="CZ38" s="98"/>
      <c r="DA38" s="98"/>
      <c r="DB38" s="98"/>
      <c r="DC38" s="98"/>
      <c r="DD38" s="98"/>
      <c r="DE38" s="98"/>
      <c r="DF38" s="98"/>
      <c r="DG38" s="98"/>
      <c r="DH38" s="98"/>
      <c r="DI38" s="98"/>
      <c r="DJ38" s="98"/>
      <c r="DK38" s="98"/>
      <c r="DL38" s="98"/>
      <c r="DM38" s="98"/>
      <c r="DN38" s="98"/>
      <c r="DO38" s="98"/>
      <c r="DP38" s="98"/>
      <c r="DQ38" s="98"/>
      <c r="DR38" s="98"/>
      <c r="DS38" s="98"/>
      <c r="DT38" s="98"/>
      <c r="DU38" s="98"/>
      <c r="DV38" s="98"/>
      <c r="DW38" s="98"/>
      <c r="DX38" s="98"/>
      <c r="DY38" s="98"/>
      <c r="DZ38" s="98"/>
      <c r="EA38" s="98"/>
      <c r="EB38" s="98"/>
      <c r="EC38" s="98"/>
      <c r="ED38" s="98"/>
      <c r="EE38" s="98"/>
      <c r="EF38" s="98"/>
      <c r="EG38" s="98"/>
      <c r="EH38" s="98"/>
      <c r="EI38" s="98"/>
      <c r="EJ38" s="98"/>
      <c r="EK38" s="98"/>
      <c r="EL38" s="98"/>
      <c r="EM38" s="98"/>
      <c r="EN38" s="98"/>
      <c r="EO38" s="98"/>
      <c r="EP38" s="98"/>
      <c r="EQ38" s="98"/>
      <c r="ER38" s="98"/>
      <c r="ES38" s="98"/>
      <c r="ET38" s="98"/>
      <c r="EU38" s="98"/>
      <c r="EV38" s="98"/>
      <c r="EW38" s="98"/>
      <c r="EX38" s="98"/>
      <c r="EY38" s="98"/>
      <c r="EZ38" s="98"/>
      <c r="FA38" s="98"/>
      <c r="FB38" s="98"/>
      <c r="FC38" s="98"/>
      <c r="FD38" s="98"/>
      <c r="FE38" s="98"/>
      <c r="FF38" s="98"/>
      <c r="FG38" s="98"/>
      <c r="FH38" s="98"/>
      <c r="FI38" s="98"/>
      <c r="FJ38" s="98"/>
      <c r="FK38" s="98"/>
      <c r="FL38" s="98"/>
      <c r="FM38" s="98"/>
      <c r="FN38" s="98"/>
      <c r="FO38" s="98"/>
      <c r="FP38" s="98"/>
      <c r="FQ38" s="98"/>
      <c r="FR38" s="98"/>
      <c r="FS38" s="98"/>
      <c r="FT38" s="98"/>
      <c r="FU38" s="98"/>
      <c r="FV38" s="98"/>
      <c r="FW38" s="98"/>
      <c r="FX38" s="98"/>
      <c r="FY38" s="98"/>
      <c r="FZ38" s="98"/>
      <c r="GA38" s="98"/>
      <c r="GB38" s="98"/>
      <c r="GC38" s="98"/>
      <c r="GD38" s="98"/>
      <c r="GE38" s="98"/>
      <c r="GF38" s="98"/>
      <c r="GG38" s="98"/>
      <c r="GH38" s="98"/>
      <c r="GI38" s="98"/>
      <c r="GJ38" s="98"/>
      <c r="GK38" s="98"/>
      <c r="GL38" s="98"/>
      <c r="GM38" s="98"/>
      <c r="GN38" s="98"/>
      <c r="GO38" s="98"/>
      <c r="GP38" s="98"/>
      <c r="GQ38" s="98"/>
      <c r="GR38" s="98"/>
      <c r="GS38" s="98"/>
      <c r="GT38" s="98"/>
      <c r="GU38" s="98"/>
      <c r="GV38" s="98"/>
      <c r="GW38" s="98"/>
      <c r="GX38" s="98"/>
      <c r="GY38" s="98"/>
      <c r="GZ38" s="98"/>
      <c r="HA38" s="98"/>
      <c r="HB38" s="98"/>
      <c r="HC38" s="98"/>
      <c r="HD38" s="98"/>
      <c r="HE38" s="98"/>
      <c r="HF38" s="98"/>
      <c r="HG38" s="98"/>
      <c r="HH38" s="98"/>
      <c r="HI38" s="98"/>
      <c r="HJ38" s="98"/>
      <c r="HK38" s="98"/>
      <c r="HL38" s="98"/>
      <c r="HM38" s="98"/>
      <c r="HN38" s="98"/>
      <c r="HO38" s="98"/>
      <c r="HP38" s="98"/>
      <c r="HQ38" s="98"/>
      <c r="HR38" s="98"/>
      <c r="HS38" s="98"/>
      <c r="HT38" s="98"/>
      <c r="HU38" s="98"/>
      <c r="HV38" s="98"/>
      <c r="HW38" s="98"/>
      <c r="HX38" s="98"/>
      <c r="HY38" s="98"/>
      <c r="HZ38" s="98"/>
      <c r="IA38" s="98"/>
      <c r="IB38" s="98"/>
      <c r="IC38" s="98"/>
      <c r="ID38" s="98"/>
      <c r="IE38" s="98"/>
      <c r="IF38" s="98"/>
      <c r="IG38" s="98"/>
      <c r="IH38" s="98"/>
      <c r="II38" s="98"/>
      <c r="IJ38" s="98"/>
      <c r="IK38" s="98"/>
      <c r="IL38" s="98"/>
      <c r="IM38" s="98"/>
    </row>
    <row r="39" spans="1:247" ht="15">
      <c r="A39" s="104" t="s">
        <v>656</v>
      </c>
      <c r="B39" s="105">
        <f>SUM(B40:B42)</f>
        <v>452</v>
      </c>
      <c r="C39" s="105">
        <f>SUM(C40:C42)</f>
        <v>467</v>
      </c>
      <c r="D39" s="107">
        <f t="shared" si="0"/>
        <v>15</v>
      </c>
      <c r="E39" s="106">
        <f t="shared" si="1"/>
        <v>3.3</v>
      </c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  <c r="BR39" s="98"/>
      <c r="BS39" s="98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98"/>
      <c r="CG39" s="98"/>
      <c r="CH39" s="98"/>
      <c r="CI39" s="98"/>
      <c r="CJ39" s="98"/>
      <c r="CK39" s="98"/>
      <c r="CL39" s="98"/>
      <c r="CM39" s="98"/>
      <c r="CN39" s="98"/>
      <c r="CO39" s="98"/>
      <c r="CP39" s="98"/>
      <c r="CQ39" s="98"/>
      <c r="CR39" s="98"/>
      <c r="CS39" s="98"/>
      <c r="CT39" s="98"/>
      <c r="CU39" s="98"/>
      <c r="CV39" s="98"/>
      <c r="CW39" s="98"/>
      <c r="CX39" s="98"/>
      <c r="CY39" s="98"/>
      <c r="CZ39" s="98"/>
      <c r="DA39" s="98"/>
      <c r="DB39" s="98"/>
      <c r="DC39" s="98"/>
      <c r="DD39" s="98"/>
      <c r="DE39" s="98"/>
      <c r="DF39" s="98"/>
      <c r="DG39" s="98"/>
      <c r="DH39" s="98"/>
      <c r="DI39" s="98"/>
      <c r="DJ39" s="98"/>
      <c r="DK39" s="98"/>
      <c r="DL39" s="98"/>
      <c r="DM39" s="98"/>
      <c r="DN39" s="98"/>
      <c r="DO39" s="98"/>
      <c r="DP39" s="98"/>
      <c r="DQ39" s="98"/>
      <c r="DR39" s="98"/>
      <c r="DS39" s="98"/>
      <c r="DT39" s="98"/>
      <c r="DU39" s="98"/>
      <c r="DV39" s="98"/>
      <c r="DW39" s="98"/>
      <c r="DX39" s="98"/>
      <c r="DY39" s="98"/>
      <c r="DZ39" s="98"/>
      <c r="EA39" s="98"/>
      <c r="EB39" s="98"/>
      <c r="EC39" s="98"/>
      <c r="ED39" s="98"/>
      <c r="EE39" s="98"/>
      <c r="EF39" s="98"/>
      <c r="EG39" s="98"/>
      <c r="EH39" s="98"/>
      <c r="EI39" s="98"/>
      <c r="EJ39" s="98"/>
      <c r="EK39" s="98"/>
      <c r="EL39" s="98"/>
      <c r="EM39" s="98"/>
      <c r="EN39" s="98"/>
      <c r="EO39" s="98"/>
      <c r="EP39" s="98"/>
      <c r="EQ39" s="98"/>
      <c r="ER39" s="98"/>
      <c r="ES39" s="98"/>
      <c r="ET39" s="98"/>
      <c r="EU39" s="98"/>
      <c r="EV39" s="98"/>
      <c r="EW39" s="98"/>
      <c r="EX39" s="98"/>
      <c r="EY39" s="98"/>
      <c r="EZ39" s="98"/>
      <c r="FA39" s="98"/>
      <c r="FB39" s="98"/>
      <c r="FC39" s="98"/>
      <c r="FD39" s="98"/>
      <c r="FE39" s="98"/>
      <c r="FF39" s="98"/>
      <c r="FG39" s="98"/>
      <c r="FH39" s="98"/>
      <c r="FI39" s="98"/>
      <c r="FJ39" s="98"/>
      <c r="FK39" s="98"/>
      <c r="FL39" s="98"/>
      <c r="FM39" s="98"/>
      <c r="FN39" s="98"/>
      <c r="FO39" s="98"/>
      <c r="FP39" s="98"/>
      <c r="FQ39" s="98"/>
      <c r="FR39" s="98"/>
      <c r="FS39" s="98"/>
      <c r="FT39" s="98"/>
      <c r="FU39" s="98"/>
      <c r="FV39" s="98"/>
      <c r="FW39" s="98"/>
      <c r="FX39" s="98"/>
      <c r="FY39" s="98"/>
      <c r="FZ39" s="98"/>
      <c r="GA39" s="98"/>
      <c r="GB39" s="98"/>
      <c r="GC39" s="98"/>
      <c r="GD39" s="98"/>
      <c r="GE39" s="98"/>
      <c r="GF39" s="98"/>
      <c r="GG39" s="98"/>
      <c r="GH39" s="98"/>
      <c r="GI39" s="98"/>
      <c r="GJ39" s="98"/>
      <c r="GK39" s="98"/>
      <c r="GL39" s="98"/>
      <c r="GM39" s="98"/>
      <c r="GN39" s="98"/>
      <c r="GO39" s="98"/>
      <c r="GP39" s="98"/>
      <c r="GQ39" s="98"/>
      <c r="GR39" s="98"/>
      <c r="GS39" s="98"/>
      <c r="GT39" s="98"/>
      <c r="GU39" s="98"/>
      <c r="GV39" s="98"/>
      <c r="GW39" s="98"/>
      <c r="GX39" s="98"/>
      <c r="GY39" s="98"/>
      <c r="GZ39" s="98"/>
      <c r="HA39" s="98"/>
      <c r="HB39" s="98"/>
      <c r="HC39" s="98"/>
      <c r="HD39" s="98"/>
      <c r="HE39" s="98"/>
      <c r="HF39" s="98"/>
      <c r="HG39" s="98"/>
      <c r="HH39" s="98"/>
      <c r="HI39" s="98"/>
      <c r="HJ39" s="98"/>
      <c r="HK39" s="98"/>
      <c r="HL39" s="98"/>
      <c r="HM39" s="98"/>
      <c r="HN39" s="98"/>
      <c r="HO39" s="98"/>
      <c r="HP39" s="98"/>
      <c r="HQ39" s="98"/>
      <c r="HR39" s="98"/>
      <c r="HS39" s="98"/>
      <c r="HT39" s="98"/>
      <c r="HU39" s="98"/>
      <c r="HV39" s="98"/>
      <c r="HW39" s="98"/>
      <c r="HX39" s="98"/>
      <c r="HY39" s="98"/>
      <c r="HZ39" s="98"/>
      <c r="IA39" s="98"/>
      <c r="IB39" s="98"/>
      <c r="IC39" s="98"/>
      <c r="ID39" s="98"/>
      <c r="IE39" s="98"/>
      <c r="IF39" s="98"/>
      <c r="IG39" s="98"/>
      <c r="IH39" s="98"/>
      <c r="II39" s="98"/>
      <c r="IJ39" s="98"/>
      <c r="IK39" s="98"/>
      <c r="IL39" s="98"/>
      <c r="IM39" s="98"/>
    </row>
    <row r="40" spans="1:247" ht="15">
      <c r="A40" s="104" t="s">
        <v>638</v>
      </c>
      <c r="B40" s="105">
        <v>185</v>
      </c>
      <c r="C40" s="105">
        <v>167</v>
      </c>
      <c r="D40" s="107">
        <f t="shared" si="0"/>
        <v>-18</v>
      </c>
      <c r="E40" s="106">
        <f t="shared" si="1"/>
        <v>-9.6999999999999993</v>
      </c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8"/>
      <c r="BM40" s="98"/>
      <c r="BN40" s="98"/>
      <c r="BO40" s="98"/>
      <c r="BP40" s="98"/>
      <c r="BQ40" s="98"/>
      <c r="BR40" s="98"/>
      <c r="BS40" s="98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98"/>
      <c r="CG40" s="98"/>
      <c r="CH40" s="98"/>
      <c r="CI40" s="98"/>
      <c r="CJ40" s="98"/>
      <c r="CK40" s="98"/>
      <c r="CL40" s="98"/>
      <c r="CM40" s="98"/>
      <c r="CN40" s="98"/>
      <c r="CO40" s="98"/>
      <c r="CP40" s="98"/>
      <c r="CQ40" s="98"/>
      <c r="CR40" s="98"/>
      <c r="CS40" s="98"/>
      <c r="CT40" s="98"/>
      <c r="CU40" s="98"/>
      <c r="CV40" s="98"/>
      <c r="CW40" s="98"/>
      <c r="CX40" s="98"/>
      <c r="CY40" s="98"/>
      <c r="CZ40" s="98"/>
      <c r="DA40" s="98"/>
      <c r="DB40" s="98"/>
      <c r="DC40" s="98"/>
      <c r="DD40" s="98"/>
      <c r="DE40" s="98"/>
      <c r="DF40" s="98"/>
      <c r="DG40" s="98"/>
      <c r="DH40" s="98"/>
      <c r="DI40" s="98"/>
      <c r="DJ40" s="98"/>
      <c r="DK40" s="98"/>
      <c r="DL40" s="98"/>
      <c r="DM40" s="98"/>
      <c r="DN40" s="98"/>
      <c r="DO40" s="98"/>
      <c r="DP40" s="98"/>
      <c r="DQ40" s="98"/>
      <c r="DR40" s="98"/>
      <c r="DS40" s="98"/>
      <c r="DT40" s="98"/>
      <c r="DU40" s="98"/>
      <c r="DV40" s="98"/>
      <c r="DW40" s="98"/>
      <c r="DX40" s="98"/>
      <c r="DY40" s="98"/>
      <c r="DZ40" s="98"/>
      <c r="EA40" s="98"/>
      <c r="EB40" s="98"/>
      <c r="EC40" s="98"/>
      <c r="ED40" s="98"/>
      <c r="EE40" s="98"/>
      <c r="EF40" s="98"/>
      <c r="EG40" s="98"/>
      <c r="EH40" s="98"/>
      <c r="EI40" s="98"/>
      <c r="EJ40" s="98"/>
      <c r="EK40" s="98"/>
      <c r="EL40" s="98"/>
      <c r="EM40" s="98"/>
      <c r="EN40" s="98"/>
      <c r="EO40" s="98"/>
      <c r="EP40" s="98"/>
      <c r="EQ40" s="98"/>
      <c r="ER40" s="98"/>
      <c r="ES40" s="98"/>
      <c r="ET40" s="98"/>
      <c r="EU40" s="98"/>
      <c r="EV40" s="98"/>
      <c r="EW40" s="98"/>
      <c r="EX40" s="98"/>
      <c r="EY40" s="98"/>
      <c r="EZ40" s="98"/>
      <c r="FA40" s="98"/>
      <c r="FB40" s="98"/>
      <c r="FC40" s="98"/>
      <c r="FD40" s="98"/>
      <c r="FE40" s="98"/>
      <c r="FF40" s="98"/>
      <c r="FG40" s="98"/>
      <c r="FH40" s="98"/>
      <c r="FI40" s="98"/>
      <c r="FJ40" s="98"/>
      <c r="FK40" s="98"/>
      <c r="FL40" s="98"/>
      <c r="FM40" s="98"/>
      <c r="FN40" s="98"/>
      <c r="FO40" s="98"/>
      <c r="FP40" s="98"/>
      <c r="FQ40" s="98"/>
      <c r="FR40" s="98"/>
      <c r="FS40" s="98"/>
      <c r="FT40" s="98"/>
      <c r="FU40" s="98"/>
      <c r="FV40" s="98"/>
      <c r="FW40" s="98"/>
      <c r="FX40" s="98"/>
      <c r="FY40" s="98"/>
      <c r="FZ40" s="98"/>
      <c r="GA40" s="98"/>
      <c r="GB40" s="98"/>
      <c r="GC40" s="98"/>
      <c r="GD40" s="98"/>
      <c r="GE40" s="98"/>
      <c r="GF40" s="98"/>
      <c r="GG40" s="98"/>
      <c r="GH40" s="98"/>
      <c r="GI40" s="98"/>
      <c r="GJ40" s="98"/>
      <c r="GK40" s="98"/>
      <c r="GL40" s="98"/>
      <c r="GM40" s="98"/>
      <c r="GN40" s="98"/>
      <c r="GO40" s="98"/>
      <c r="GP40" s="98"/>
      <c r="GQ40" s="98"/>
      <c r="GR40" s="98"/>
      <c r="GS40" s="98"/>
      <c r="GT40" s="98"/>
      <c r="GU40" s="98"/>
      <c r="GV40" s="98"/>
      <c r="GW40" s="98"/>
      <c r="GX40" s="98"/>
      <c r="GY40" s="98"/>
      <c r="GZ40" s="98"/>
      <c r="HA40" s="98"/>
      <c r="HB40" s="98"/>
      <c r="HC40" s="98"/>
      <c r="HD40" s="98"/>
      <c r="HE40" s="98"/>
      <c r="HF40" s="98"/>
      <c r="HG40" s="98"/>
      <c r="HH40" s="98"/>
      <c r="HI40" s="98"/>
      <c r="HJ40" s="98"/>
      <c r="HK40" s="98"/>
      <c r="HL40" s="98"/>
      <c r="HM40" s="98"/>
      <c r="HN40" s="98"/>
      <c r="HO40" s="98"/>
      <c r="HP40" s="98"/>
      <c r="HQ40" s="98"/>
      <c r="HR40" s="98"/>
      <c r="HS40" s="98"/>
      <c r="HT40" s="98"/>
      <c r="HU40" s="98"/>
      <c r="HV40" s="98"/>
      <c r="HW40" s="98"/>
      <c r="HX40" s="98"/>
      <c r="HY40" s="98"/>
      <c r="HZ40" s="98"/>
      <c r="IA40" s="98"/>
      <c r="IB40" s="98"/>
      <c r="IC40" s="98"/>
      <c r="ID40" s="98"/>
      <c r="IE40" s="98"/>
      <c r="IF40" s="98"/>
      <c r="IG40" s="98"/>
      <c r="IH40" s="98"/>
      <c r="II40" s="98"/>
      <c r="IJ40" s="98"/>
      <c r="IK40" s="98"/>
      <c r="IL40" s="98"/>
      <c r="IM40" s="98"/>
    </row>
    <row r="41" spans="1:247" ht="15">
      <c r="A41" s="104" t="s">
        <v>657</v>
      </c>
      <c r="B41" s="105">
        <v>95</v>
      </c>
      <c r="C41" s="105">
        <v>110</v>
      </c>
      <c r="D41" s="107">
        <f t="shared" si="0"/>
        <v>15</v>
      </c>
      <c r="E41" s="106">
        <f t="shared" si="1"/>
        <v>15.8</v>
      </c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  <c r="BG41" s="98"/>
      <c r="BH41" s="98"/>
      <c r="BI41" s="98"/>
      <c r="BJ41" s="98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98"/>
      <c r="CG41" s="98"/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98"/>
      <c r="CS41" s="98"/>
      <c r="CT41" s="98"/>
      <c r="CU41" s="98"/>
      <c r="CV41" s="98"/>
      <c r="CW41" s="98"/>
      <c r="CX41" s="98"/>
      <c r="CY41" s="98"/>
      <c r="CZ41" s="98"/>
      <c r="DA41" s="98"/>
      <c r="DB41" s="98"/>
      <c r="DC41" s="98"/>
      <c r="DD41" s="98"/>
      <c r="DE41" s="98"/>
      <c r="DF41" s="98"/>
      <c r="DG41" s="98"/>
      <c r="DH41" s="98"/>
      <c r="DI41" s="98"/>
      <c r="DJ41" s="98"/>
      <c r="DK41" s="98"/>
      <c r="DL41" s="98"/>
      <c r="DM41" s="98"/>
      <c r="DN41" s="98"/>
      <c r="DO41" s="98"/>
      <c r="DP41" s="98"/>
      <c r="DQ41" s="98"/>
      <c r="DR41" s="98"/>
      <c r="DS41" s="98"/>
      <c r="DT41" s="98"/>
      <c r="DU41" s="98"/>
      <c r="DV41" s="98"/>
      <c r="DW41" s="98"/>
      <c r="DX41" s="98"/>
      <c r="DY41" s="98"/>
      <c r="DZ41" s="98"/>
      <c r="EA41" s="98"/>
      <c r="EB41" s="98"/>
      <c r="EC41" s="98"/>
      <c r="ED41" s="98"/>
      <c r="EE41" s="98"/>
      <c r="EF41" s="98"/>
      <c r="EG41" s="98"/>
      <c r="EH41" s="98"/>
      <c r="EI41" s="98"/>
      <c r="EJ41" s="98"/>
      <c r="EK41" s="98"/>
      <c r="EL41" s="98"/>
      <c r="EM41" s="98"/>
      <c r="EN41" s="98"/>
      <c r="EO41" s="98"/>
      <c r="EP41" s="98"/>
      <c r="EQ41" s="98"/>
      <c r="ER41" s="98"/>
      <c r="ES41" s="98"/>
      <c r="ET41" s="98"/>
      <c r="EU41" s="98"/>
      <c r="EV41" s="98"/>
      <c r="EW41" s="98"/>
      <c r="EX41" s="98"/>
      <c r="EY41" s="98"/>
      <c r="EZ41" s="98"/>
      <c r="FA41" s="98"/>
      <c r="FB41" s="98"/>
      <c r="FC41" s="98"/>
      <c r="FD41" s="98"/>
      <c r="FE41" s="98"/>
      <c r="FF41" s="98"/>
      <c r="FG41" s="98"/>
      <c r="FH41" s="98"/>
      <c r="FI41" s="98"/>
      <c r="FJ41" s="98"/>
      <c r="FK41" s="98"/>
      <c r="FL41" s="98"/>
      <c r="FM41" s="98"/>
      <c r="FN41" s="98"/>
      <c r="FO41" s="98"/>
      <c r="FP41" s="98"/>
      <c r="FQ41" s="98"/>
      <c r="FR41" s="98"/>
      <c r="FS41" s="98"/>
      <c r="FT41" s="98"/>
      <c r="FU41" s="98"/>
      <c r="FV41" s="98"/>
      <c r="FW41" s="98"/>
      <c r="FX41" s="98"/>
      <c r="FY41" s="98"/>
      <c r="FZ41" s="98"/>
      <c r="GA41" s="98"/>
      <c r="GB41" s="98"/>
      <c r="GC41" s="98"/>
      <c r="GD41" s="98"/>
      <c r="GE41" s="98"/>
      <c r="GF41" s="98"/>
      <c r="GG41" s="98"/>
      <c r="GH41" s="98"/>
      <c r="GI41" s="98"/>
      <c r="GJ41" s="98"/>
      <c r="GK41" s="98"/>
      <c r="GL41" s="98"/>
      <c r="GM41" s="98"/>
      <c r="GN41" s="98"/>
      <c r="GO41" s="98"/>
      <c r="GP41" s="98"/>
      <c r="GQ41" s="98"/>
      <c r="GR41" s="98"/>
      <c r="GS41" s="98"/>
      <c r="GT41" s="98"/>
      <c r="GU41" s="98"/>
      <c r="GV41" s="98"/>
      <c r="GW41" s="98"/>
      <c r="GX41" s="98"/>
      <c r="GY41" s="98"/>
      <c r="GZ41" s="98"/>
      <c r="HA41" s="98"/>
      <c r="HB41" s="98"/>
      <c r="HC41" s="98"/>
      <c r="HD41" s="98"/>
      <c r="HE41" s="98"/>
      <c r="HF41" s="98"/>
      <c r="HG41" s="98"/>
      <c r="HH41" s="98"/>
      <c r="HI41" s="98"/>
      <c r="HJ41" s="98"/>
      <c r="HK41" s="98"/>
      <c r="HL41" s="98"/>
      <c r="HM41" s="98"/>
      <c r="HN41" s="98"/>
      <c r="HO41" s="98"/>
      <c r="HP41" s="98"/>
      <c r="HQ41" s="98"/>
      <c r="HR41" s="98"/>
      <c r="HS41" s="98"/>
      <c r="HT41" s="98"/>
      <c r="HU41" s="98"/>
      <c r="HV41" s="98"/>
      <c r="HW41" s="98"/>
      <c r="HX41" s="98"/>
      <c r="HY41" s="98"/>
      <c r="HZ41" s="98"/>
      <c r="IA41" s="98"/>
      <c r="IB41" s="98"/>
      <c r="IC41" s="98"/>
      <c r="ID41" s="98"/>
      <c r="IE41" s="98"/>
      <c r="IF41" s="98"/>
      <c r="IG41" s="98"/>
      <c r="IH41" s="98"/>
      <c r="II41" s="98"/>
      <c r="IJ41" s="98"/>
      <c r="IK41" s="98"/>
      <c r="IL41" s="98"/>
      <c r="IM41" s="98"/>
    </row>
    <row r="42" spans="1:247" ht="15">
      <c r="A42" s="104" t="s">
        <v>644</v>
      </c>
      <c r="B42" s="105">
        <v>172</v>
      </c>
      <c r="C42" s="105">
        <v>190</v>
      </c>
      <c r="D42" s="107">
        <f t="shared" si="0"/>
        <v>18</v>
      </c>
      <c r="E42" s="106">
        <f t="shared" si="1"/>
        <v>10.5</v>
      </c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98"/>
      <c r="BK42" s="98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  <c r="CB42" s="98"/>
      <c r="CC42" s="98"/>
      <c r="CD42" s="98"/>
      <c r="CE42" s="98"/>
      <c r="CF42" s="98"/>
      <c r="CG42" s="98"/>
      <c r="CH42" s="98"/>
      <c r="CI42" s="98"/>
      <c r="CJ42" s="98"/>
      <c r="CK42" s="98"/>
      <c r="CL42" s="98"/>
      <c r="CM42" s="98"/>
      <c r="CN42" s="98"/>
      <c r="CO42" s="98"/>
      <c r="CP42" s="98"/>
      <c r="CQ42" s="98"/>
      <c r="CR42" s="98"/>
      <c r="CS42" s="98"/>
      <c r="CT42" s="98"/>
      <c r="CU42" s="98"/>
      <c r="CV42" s="98"/>
      <c r="CW42" s="98"/>
      <c r="CX42" s="98"/>
      <c r="CY42" s="98"/>
      <c r="CZ42" s="98"/>
      <c r="DA42" s="98"/>
      <c r="DB42" s="98"/>
      <c r="DC42" s="98"/>
      <c r="DD42" s="98"/>
      <c r="DE42" s="98"/>
      <c r="DF42" s="98"/>
      <c r="DG42" s="98"/>
      <c r="DH42" s="98"/>
      <c r="DI42" s="98"/>
      <c r="DJ42" s="98"/>
      <c r="DK42" s="98"/>
      <c r="DL42" s="98"/>
      <c r="DM42" s="98"/>
      <c r="DN42" s="98"/>
      <c r="DO42" s="98"/>
      <c r="DP42" s="98"/>
      <c r="DQ42" s="98"/>
      <c r="DR42" s="98"/>
      <c r="DS42" s="98"/>
      <c r="DT42" s="98"/>
      <c r="DU42" s="98"/>
      <c r="DV42" s="98"/>
      <c r="DW42" s="98"/>
      <c r="DX42" s="98"/>
      <c r="DY42" s="98"/>
      <c r="DZ42" s="98"/>
      <c r="EA42" s="98"/>
      <c r="EB42" s="98"/>
      <c r="EC42" s="98"/>
      <c r="ED42" s="98"/>
      <c r="EE42" s="98"/>
      <c r="EF42" s="98"/>
      <c r="EG42" s="98"/>
      <c r="EH42" s="98"/>
      <c r="EI42" s="98"/>
      <c r="EJ42" s="98"/>
      <c r="EK42" s="98"/>
      <c r="EL42" s="98"/>
      <c r="EM42" s="98"/>
      <c r="EN42" s="98"/>
      <c r="EO42" s="98"/>
      <c r="EP42" s="98"/>
      <c r="EQ42" s="98"/>
      <c r="ER42" s="98"/>
      <c r="ES42" s="98"/>
      <c r="ET42" s="98"/>
      <c r="EU42" s="98"/>
      <c r="EV42" s="98"/>
      <c r="EW42" s="98"/>
      <c r="EX42" s="98"/>
      <c r="EY42" s="98"/>
      <c r="EZ42" s="98"/>
      <c r="FA42" s="98"/>
      <c r="FB42" s="98"/>
      <c r="FC42" s="98"/>
      <c r="FD42" s="98"/>
      <c r="FE42" s="98"/>
      <c r="FF42" s="98"/>
      <c r="FG42" s="98"/>
      <c r="FH42" s="98"/>
      <c r="FI42" s="98"/>
      <c r="FJ42" s="98"/>
      <c r="FK42" s="98"/>
      <c r="FL42" s="98"/>
      <c r="FM42" s="98"/>
      <c r="FN42" s="98"/>
      <c r="FO42" s="98"/>
      <c r="FP42" s="98"/>
      <c r="FQ42" s="98"/>
      <c r="FR42" s="98"/>
      <c r="FS42" s="98"/>
      <c r="FT42" s="98"/>
      <c r="FU42" s="98"/>
      <c r="FV42" s="98"/>
      <c r="FW42" s="98"/>
      <c r="FX42" s="98"/>
      <c r="FY42" s="98"/>
      <c r="FZ42" s="98"/>
      <c r="GA42" s="98"/>
      <c r="GB42" s="98"/>
      <c r="GC42" s="98"/>
      <c r="GD42" s="98"/>
      <c r="GE42" s="98"/>
      <c r="GF42" s="98"/>
      <c r="GG42" s="98"/>
      <c r="GH42" s="98"/>
      <c r="GI42" s="98"/>
      <c r="GJ42" s="98"/>
      <c r="GK42" s="98"/>
      <c r="GL42" s="98"/>
      <c r="GM42" s="98"/>
      <c r="GN42" s="98"/>
      <c r="GO42" s="98"/>
      <c r="GP42" s="98"/>
      <c r="GQ42" s="98"/>
      <c r="GR42" s="98"/>
      <c r="GS42" s="98"/>
      <c r="GT42" s="98"/>
      <c r="GU42" s="98"/>
      <c r="GV42" s="98"/>
      <c r="GW42" s="98"/>
      <c r="GX42" s="98"/>
      <c r="GY42" s="98"/>
      <c r="GZ42" s="98"/>
      <c r="HA42" s="98"/>
      <c r="HB42" s="98"/>
      <c r="HC42" s="98"/>
      <c r="HD42" s="98"/>
      <c r="HE42" s="98"/>
      <c r="HF42" s="98"/>
      <c r="HG42" s="98"/>
      <c r="HH42" s="98"/>
      <c r="HI42" s="98"/>
      <c r="HJ42" s="98"/>
      <c r="HK42" s="98"/>
      <c r="HL42" s="98"/>
      <c r="HM42" s="98"/>
      <c r="HN42" s="98"/>
      <c r="HO42" s="98"/>
      <c r="HP42" s="98"/>
      <c r="HQ42" s="98"/>
      <c r="HR42" s="98"/>
      <c r="HS42" s="98"/>
      <c r="HT42" s="98"/>
      <c r="HU42" s="98"/>
      <c r="HV42" s="98"/>
      <c r="HW42" s="98"/>
      <c r="HX42" s="98"/>
      <c r="HY42" s="98"/>
      <c r="HZ42" s="98"/>
      <c r="IA42" s="98"/>
      <c r="IB42" s="98"/>
      <c r="IC42" s="98"/>
      <c r="ID42" s="98"/>
      <c r="IE42" s="98"/>
      <c r="IF42" s="98"/>
      <c r="IG42" s="98"/>
      <c r="IH42" s="98"/>
      <c r="II42" s="98"/>
      <c r="IJ42" s="98"/>
      <c r="IK42" s="98"/>
      <c r="IL42" s="98"/>
      <c r="IM42" s="98"/>
    </row>
    <row r="43" spans="1:247" ht="15">
      <c r="A43" s="104" t="s">
        <v>658</v>
      </c>
      <c r="B43" s="105">
        <f>SUM(B44:B46)</f>
        <v>1803</v>
      </c>
      <c r="C43" s="105">
        <f>SUM(C44:C46)</f>
        <v>1890</v>
      </c>
      <c r="D43" s="107">
        <f t="shared" si="0"/>
        <v>87</v>
      </c>
      <c r="E43" s="106">
        <f t="shared" si="1"/>
        <v>4.8</v>
      </c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  <c r="BG43" s="98"/>
      <c r="BH43" s="98"/>
      <c r="BI43" s="98"/>
      <c r="BJ43" s="98"/>
      <c r="BK43" s="98"/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  <c r="CB43" s="98"/>
      <c r="CC43" s="98"/>
      <c r="CD43" s="98"/>
      <c r="CE43" s="98"/>
      <c r="CF43" s="98"/>
      <c r="CG43" s="98"/>
      <c r="CH43" s="98"/>
      <c r="CI43" s="98"/>
      <c r="CJ43" s="98"/>
      <c r="CK43" s="98"/>
      <c r="CL43" s="98"/>
      <c r="CM43" s="98"/>
      <c r="CN43" s="98"/>
      <c r="CO43" s="98"/>
      <c r="CP43" s="98"/>
      <c r="CQ43" s="98"/>
      <c r="CR43" s="98"/>
      <c r="CS43" s="98"/>
      <c r="CT43" s="98"/>
      <c r="CU43" s="98"/>
      <c r="CV43" s="98"/>
      <c r="CW43" s="98"/>
      <c r="CX43" s="98"/>
      <c r="CY43" s="98"/>
      <c r="CZ43" s="98"/>
      <c r="DA43" s="98"/>
      <c r="DB43" s="98"/>
      <c r="DC43" s="98"/>
      <c r="DD43" s="98"/>
      <c r="DE43" s="98"/>
      <c r="DF43" s="98"/>
      <c r="DG43" s="98"/>
      <c r="DH43" s="98"/>
      <c r="DI43" s="98"/>
      <c r="DJ43" s="98"/>
      <c r="DK43" s="98"/>
      <c r="DL43" s="98"/>
      <c r="DM43" s="98"/>
      <c r="DN43" s="98"/>
      <c r="DO43" s="98"/>
      <c r="DP43" s="98"/>
      <c r="DQ43" s="98"/>
      <c r="DR43" s="98"/>
      <c r="DS43" s="98"/>
      <c r="DT43" s="98"/>
      <c r="DU43" s="98"/>
      <c r="DV43" s="98"/>
      <c r="DW43" s="98"/>
      <c r="DX43" s="98"/>
      <c r="DY43" s="98"/>
      <c r="DZ43" s="98"/>
      <c r="EA43" s="98"/>
      <c r="EB43" s="98"/>
      <c r="EC43" s="98"/>
      <c r="ED43" s="98"/>
      <c r="EE43" s="98"/>
      <c r="EF43" s="98"/>
      <c r="EG43" s="98"/>
      <c r="EH43" s="98"/>
      <c r="EI43" s="98"/>
      <c r="EJ43" s="98"/>
      <c r="EK43" s="98"/>
      <c r="EL43" s="98"/>
      <c r="EM43" s="98"/>
      <c r="EN43" s="98"/>
      <c r="EO43" s="98"/>
      <c r="EP43" s="98"/>
      <c r="EQ43" s="98"/>
      <c r="ER43" s="98"/>
      <c r="ES43" s="98"/>
      <c r="ET43" s="98"/>
      <c r="EU43" s="98"/>
      <c r="EV43" s="98"/>
      <c r="EW43" s="98"/>
      <c r="EX43" s="98"/>
      <c r="EY43" s="98"/>
      <c r="EZ43" s="98"/>
      <c r="FA43" s="98"/>
      <c r="FB43" s="98"/>
      <c r="FC43" s="98"/>
      <c r="FD43" s="98"/>
      <c r="FE43" s="98"/>
      <c r="FF43" s="98"/>
      <c r="FG43" s="98"/>
      <c r="FH43" s="98"/>
      <c r="FI43" s="98"/>
      <c r="FJ43" s="98"/>
      <c r="FK43" s="98"/>
      <c r="FL43" s="98"/>
      <c r="FM43" s="98"/>
      <c r="FN43" s="98"/>
      <c r="FO43" s="98"/>
      <c r="FP43" s="98"/>
      <c r="FQ43" s="98"/>
      <c r="FR43" s="98"/>
      <c r="FS43" s="98"/>
      <c r="FT43" s="98"/>
      <c r="FU43" s="98"/>
      <c r="FV43" s="98"/>
      <c r="FW43" s="98"/>
      <c r="FX43" s="98"/>
      <c r="FY43" s="98"/>
      <c r="FZ43" s="98"/>
      <c r="GA43" s="98"/>
      <c r="GB43" s="98"/>
      <c r="GC43" s="98"/>
      <c r="GD43" s="98"/>
      <c r="GE43" s="98"/>
      <c r="GF43" s="98"/>
      <c r="GG43" s="98"/>
      <c r="GH43" s="98"/>
      <c r="GI43" s="98"/>
      <c r="GJ43" s="98"/>
      <c r="GK43" s="98"/>
      <c r="GL43" s="98"/>
      <c r="GM43" s="98"/>
      <c r="GN43" s="98"/>
      <c r="GO43" s="98"/>
      <c r="GP43" s="98"/>
      <c r="GQ43" s="98"/>
      <c r="GR43" s="98"/>
      <c r="GS43" s="98"/>
      <c r="GT43" s="98"/>
      <c r="GU43" s="98"/>
      <c r="GV43" s="98"/>
      <c r="GW43" s="98"/>
      <c r="GX43" s="98"/>
      <c r="GY43" s="98"/>
      <c r="GZ43" s="98"/>
      <c r="HA43" s="98"/>
      <c r="HB43" s="98"/>
      <c r="HC43" s="98"/>
      <c r="HD43" s="98"/>
      <c r="HE43" s="98"/>
      <c r="HF43" s="98"/>
      <c r="HG43" s="98"/>
      <c r="HH43" s="98"/>
      <c r="HI43" s="98"/>
      <c r="HJ43" s="98"/>
      <c r="HK43" s="98"/>
      <c r="HL43" s="98"/>
      <c r="HM43" s="98"/>
      <c r="HN43" s="98"/>
      <c r="HO43" s="98"/>
      <c r="HP43" s="98"/>
      <c r="HQ43" s="98"/>
      <c r="HR43" s="98"/>
      <c r="HS43" s="98"/>
      <c r="HT43" s="98"/>
      <c r="HU43" s="98"/>
      <c r="HV43" s="98"/>
      <c r="HW43" s="98"/>
      <c r="HX43" s="98"/>
      <c r="HY43" s="98"/>
      <c r="HZ43" s="98"/>
      <c r="IA43" s="98"/>
      <c r="IB43" s="98"/>
      <c r="IC43" s="98"/>
      <c r="ID43" s="98"/>
      <c r="IE43" s="98"/>
      <c r="IF43" s="98"/>
      <c r="IG43" s="98"/>
      <c r="IH43" s="98"/>
      <c r="II43" s="98"/>
      <c r="IJ43" s="98"/>
      <c r="IK43" s="98"/>
      <c r="IL43" s="98"/>
      <c r="IM43" s="98"/>
    </row>
    <row r="44" spans="1:247" ht="15">
      <c r="A44" s="104" t="s">
        <v>638</v>
      </c>
      <c r="B44" s="105">
        <v>1155</v>
      </c>
      <c r="C44" s="105">
        <v>1112</v>
      </c>
      <c r="D44" s="107">
        <f t="shared" si="0"/>
        <v>-43</v>
      </c>
      <c r="E44" s="106">
        <f t="shared" si="1"/>
        <v>-3.7</v>
      </c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  <c r="BG44" s="98"/>
      <c r="BH44" s="98"/>
      <c r="BI44" s="98"/>
      <c r="BJ44" s="98"/>
      <c r="BK44" s="98"/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  <c r="CB44" s="98"/>
      <c r="CC44" s="98"/>
      <c r="CD44" s="98"/>
      <c r="CE44" s="98"/>
      <c r="CF44" s="98"/>
      <c r="CG44" s="98"/>
      <c r="CH44" s="98"/>
      <c r="CI44" s="98"/>
      <c r="CJ44" s="98"/>
      <c r="CK44" s="98"/>
      <c r="CL44" s="98"/>
      <c r="CM44" s="98"/>
      <c r="CN44" s="98"/>
      <c r="CO44" s="98"/>
      <c r="CP44" s="98"/>
      <c r="CQ44" s="98"/>
      <c r="CR44" s="98"/>
      <c r="CS44" s="98"/>
      <c r="CT44" s="98"/>
      <c r="CU44" s="98"/>
      <c r="CV44" s="98"/>
      <c r="CW44" s="98"/>
      <c r="CX44" s="98"/>
      <c r="CY44" s="98"/>
      <c r="CZ44" s="98"/>
      <c r="DA44" s="98"/>
      <c r="DB44" s="98"/>
      <c r="DC44" s="98"/>
      <c r="DD44" s="98"/>
      <c r="DE44" s="98"/>
      <c r="DF44" s="98"/>
      <c r="DG44" s="98"/>
      <c r="DH44" s="98"/>
      <c r="DI44" s="98"/>
      <c r="DJ44" s="98"/>
      <c r="DK44" s="98"/>
      <c r="DL44" s="98"/>
      <c r="DM44" s="98"/>
      <c r="DN44" s="98"/>
      <c r="DO44" s="98"/>
      <c r="DP44" s="98"/>
      <c r="DQ44" s="98"/>
      <c r="DR44" s="98"/>
      <c r="DS44" s="98"/>
      <c r="DT44" s="98"/>
      <c r="DU44" s="98"/>
      <c r="DV44" s="98"/>
      <c r="DW44" s="98"/>
      <c r="DX44" s="98"/>
      <c r="DY44" s="98"/>
      <c r="DZ44" s="98"/>
      <c r="EA44" s="98"/>
      <c r="EB44" s="98"/>
      <c r="EC44" s="98"/>
      <c r="ED44" s="98"/>
      <c r="EE44" s="98"/>
      <c r="EF44" s="98"/>
      <c r="EG44" s="98"/>
      <c r="EH44" s="98"/>
      <c r="EI44" s="98"/>
      <c r="EJ44" s="98"/>
      <c r="EK44" s="98"/>
      <c r="EL44" s="98"/>
      <c r="EM44" s="98"/>
      <c r="EN44" s="98"/>
      <c r="EO44" s="98"/>
      <c r="EP44" s="98"/>
      <c r="EQ44" s="98"/>
      <c r="ER44" s="98"/>
      <c r="ES44" s="98"/>
      <c r="ET44" s="98"/>
      <c r="EU44" s="98"/>
      <c r="EV44" s="98"/>
      <c r="EW44" s="98"/>
      <c r="EX44" s="98"/>
      <c r="EY44" s="98"/>
      <c r="EZ44" s="98"/>
      <c r="FA44" s="98"/>
      <c r="FB44" s="98"/>
      <c r="FC44" s="98"/>
      <c r="FD44" s="98"/>
      <c r="FE44" s="98"/>
      <c r="FF44" s="98"/>
      <c r="FG44" s="98"/>
      <c r="FH44" s="98"/>
      <c r="FI44" s="98"/>
      <c r="FJ44" s="98"/>
      <c r="FK44" s="98"/>
      <c r="FL44" s="98"/>
      <c r="FM44" s="98"/>
      <c r="FN44" s="98"/>
      <c r="FO44" s="98"/>
      <c r="FP44" s="98"/>
      <c r="FQ44" s="98"/>
      <c r="FR44" s="98"/>
      <c r="FS44" s="98"/>
      <c r="FT44" s="98"/>
      <c r="FU44" s="98"/>
      <c r="FV44" s="98"/>
      <c r="FW44" s="98"/>
      <c r="FX44" s="98"/>
      <c r="FY44" s="98"/>
      <c r="FZ44" s="98"/>
      <c r="GA44" s="98"/>
      <c r="GB44" s="98"/>
      <c r="GC44" s="98"/>
      <c r="GD44" s="98"/>
      <c r="GE44" s="98"/>
      <c r="GF44" s="98"/>
      <c r="GG44" s="98"/>
      <c r="GH44" s="98"/>
      <c r="GI44" s="98"/>
      <c r="GJ44" s="98"/>
      <c r="GK44" s="98"/>
      <c r="GL44" s="98"/>
      <c r="GM44" s="98"/>
      <c r="GN44" s="98"/>
      <c r="GO44" s="98"/>
      <c r="GP44" s="98"/>
      <c r="GQ44" s="98"/>
      <c r="GR44" s="98"/>
      <c r="GS44" s="98"/>
      <c r="GT44" s="98"/>
      <c r="GU44" s="98"/>
      <c r="GV44" s="98"/>
      <c r="GW44" s="98"/>
      <c r="GX44" s="98"/>
      <c r="GY44" s="98"/>
      <c r="GZ44" s="98"/>
      <c r="HA44" s="98"/>
      <c r="HB44" s="98"/>
      <c r="HC44" s="98"/>
      <c r="HD44" s="98"/>
      <c r="HE44" s="98"/>
      <c r="HF44" s="98"/>
      <c r="HG44" s="98"/>
      <c r="HH44" s="98"/>
      <c r="HI44" s="98"/>
      <c r="HJ44" s="98"/>
      <c r="HK44" s="98"/>
      <c r="HL44" s="98"/>
      <c r="HM44" s="98"/>
      <c r="HN44" s="98"/>
      <c r="HO44" s="98"/>
      <c r="HP44" s="98"/>
      <c r="HQ44" s="98"/>
      <c r="HR44" s="98"/>
      <c r="HS44" s="98"/>
      <c r="HT44" s="98"/>
      <c r="HU44" s="98"/>
      <c r="HV44" s="98"/>
      <c r="HW44" s="98"/>
      <c r="HX44" s="98"/>
      <c r="HY44" s="98"/>
      <c r="HZ44" s="98"/>
      <c r="IA44" s="98"/>
      <c r="IB44" s="98"/>
      <c r="IC44" s="98"/>
      <c r="ID44" s="98"/>
      <c r="IE44" s="98"/>
      <c r="IF44" s="98"/>
      <c r="IG44" s="98"/>
      <c r="IH44" s="98"/>
      <c r="II44" s="98"/>
      <c r="IJ44" s="98"/>
      <c r="IK44" s="98"/>
      <c r="IL44" s="98"/>
      <c r="IM44" s="98"/>
    </row>
    <row r="45" spans="1:247" ht="15">
      <c r="A45" s="104" t="s">
        <v>639</v>
      </c>
      <c r="B45" s="105">
        <v>179</v>
      </c>
      <c r="C45" s="105">
        <v>314</v>
      </c>
      <c r="D45" s="107">
        <f t="shared" si="0"/>
        <v>135</v>
      </c>
      <c r="E45" s="106">
        <f t="shared" si="1"/>
        <v>75.400000000000006</v>
      </c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  <c r="BG45" s="98"/>
      <c r="BH45" s="98"/>
      <c r="BI45" s="98"/>
      <c r="BJ45" s="98"/>
      <c r="BK45" s="98"/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  <c r="CB45" s="98"/>
      <c r="CC45" s="98"/>
      <c r="CD45" s="98"/>
      <c r="CE45" s="98"/>
      <c r="CF45" s="98"/>
      <c r="CG45" s="98"/>
      <c r="CH45" s="98"/>
      <c r="CI45" s="98"/>
      <c r="CJ45" s="98"/>
      <c r="CK45" s="98"/>
      <c r="CL45" s="98"/>
      <c r="CM45" s="98"/>
      <c r="CN45" s="98"/>
      <c r="CO45" s="98"/>
      <c r="CP45" s="98"/>
      <c r="CQ45" s="98"/>
      <c r="CR45" s="98"/>
      <c r="CS45" s="98"/>
      <c r="CT45" s="98"/>
      <c r="CU45" s="98"/>
      <c r="CV45" s="98"/>
      <c r="CW45" s="98"/>
      <c r="CX45" s="98"/>
      <c r="CY45" s="98"/>
      <c r="CZ45" s="98"/>
      <c r="DA45" s="98"/>
      <c r="DB45" s="98"/>
      <c r="DC45" s="98"/>
      <c r="DD45" s="98"/>
      <c r="DE45" s="98"/>
      <c r="DF45" s="98"/>
      <c r="DG45" s="98"/>
      <c r="DH45" s="98"/>
      <c r="DI45" s="98"/>
      <c r="DJ45" s="98"/>
      <c r="DK45" s="98"/>
      <c r="DL45" s="98"/>
      <c r="DM45" s="98"/>
      <c r="DN45" s="98"/>
      <c r="DO45" s="98"/>
      <c r="DP45" s="98"/>
      <c r="DQ45" s="98"/>
      <c r="DR45" s="98"/>
      <c r="DS45" s="98"/>
      <c r="DT45" s="98"/>
      <c r="DU45" s="98"/>
      <c r="DV45" s="98"/>
      <c r="DW45" s="98"/>
      <c r="DX45" s="98"/>
      <c r="DY45" s="98"/>
      <c r="DZ45" s="98"/>
      <c r="EA45" s="98"/>
      <c r="EB45" s="98"/>
      <c r="EC45" s="98"/>
      <c r="ED45" s="98"/>
      <c r="EE45" s="98"/>
      <c r="EF45" s="98"/>
      <c r="EG45" s="98"/>
      <c r="EH45" s="98"/>
      <c r="EI45" s="98"/>
      <c r="EJ45" s="98"/>
      <c r="EK45" s="98"/>
      <c r="EL45" s="98"/>
      <c r="EM45" s="98"/>
      <c r="EN45" s="98"/>
      <c r="EO45" s="98"/>
      <c r="EP45" s="98"/>
      <c r="EQ45" s="98"/>
      <c r="ER45" s="98"/>
      <c r="ES45" s="98"/>
      <c r="ET45" s="98"/>
      <c r="EU45" s="98"/>
      <c r="EV45" s="98"/>
      <c r="EW45" s="98"/>
      <c r="EX45" s="98"/>
      <c r="EY45" s="98"/>
      <c r="EZ45" s="98"/>
      <c r="FA45" s="98"/>
      <c r="FB45" s="98"/>
      <c r="FC45" s="98"/>
      <c r="FD45" s="98"/>
      <c r="FE45" s="98"/>
      <c r="FF45" s="98"/>
      <c r="FG45" s="98"/>
      <c r="FH45" s="98"/>
      <c r="FI45" s="98"/>
      <c r="FJ45" s="98"/>
      <c r="FK45" s="98"/>
      <c r="FL45" s="98"/>
      <c r="FM45" s="98"/>
      <c r="FN45" s="98"/>
      <c r="FO45" s="98"/>
      <c r="FP45" s="98"/>
      <c r="FQ45" s="98"/>
      <c r="FR45" s="98"/>
      <c r="FS45" s="98"/>
      <c r="FT45" s="98"/>
      <c r="FU45" s="98"/>
      <c r="FV45" s="98"/>
      <c r="FW45" s="98"/>
      <c r="FX45" s="98"/>
      <c r="FY45" s="98"/>
      <c r="FZ45" s="98"/>
      <c r="GA45" s="98"/>
      <c r="GB45" s="98"/>
      <c r="GC45" s="98"/>
      <c r="GD45" s="98"/>
      <c r="GE45" s="98"/>
      <c r="GF45" s="98"/>
      <c r="GG45" s="98"/>
      <c r="GH45" s="98"/>
      <c r="GI45" s="98"/>
      <c r="GJ45" s="98"/>
      <c r="GK45" s="98"/>
      <c r="GL45" s="98"/>
      <c r="GM45" s="98"/>
      <c r="GN45" s="98"/>
      <c r="GO45" s="98"/>
      <c r="GP45" s="98"/>
      <c r="GQ45" s="98"/>
      <c r="GR45" s="98"/>
      <c r="GS45" s="98"/>
      <c r="GT45" s="98"/>
      <c r="GU45" s="98"/>
      <c r="GV45" s="98"/>
      <c r="GW45" s="98"/>
      <c r="GX45" s="98"/>
      <c r="GY45" s="98"/>
      <c r="GZ45" s="98"/>
      <c r="HA45" s="98"/>
      <c r="HB45" s="98"/>
      <c r="HC45" s="98"/>
      <c r="HD45" s="98"/>
      <c r="HE45" s="98"/>
      <c r="HF45" s="98"/>
      <c r="HG45" s="98"/>
      <c r="HH45" s="98"/>
      <c r="HI45" s="98"/>
      <c r="HJ45" s="98"/>
      <c r="HK45" s="98"/>
      <c r="HL45" s="98"/>
      <c r="HM45" s="98"/>
      <c r="HN45" s="98"/>
      <c r="HO45" s="98"/>
      <c r="HP45" s="98"/>
      <c r="HQ45" s="98"/>
      <c r="HR45" s="98"/>
      <c r="HS45" s="98"/>
      <c r="HT45" s="98"/>
      <c r="HU45" s="98"/>
      <c r="HV45" s="98"/>
      <c r="HW45" s="98"/>
      <c r="HX45" s="98"/>
      <c r="HY45" s="98"/>
      <c r="HZ45" s="98"/>
      <c r="IA45" s="98"/>
      <c r="IB45" s="98"/>
      <c r="IC45" s="98"/>
      <c r="ID45" s="98"/>
      <c r="IE45" s="98"/>
      <c r="IF45" s="98"/>
      <c r="IG45" s="98"/>
      <c r="IH45" s="98"/>
      <c r="II45" s="98"/>
      <c r="IJ45" s="98"/>
      <c r="IK45" s="98"/>
      <c r="IL45" s="98"/>
      <c r="IM45" s="98"/>
    </row>
    <row r="46" spans="1:247" ht="15">
      <c r="A46" s="104" t="s">
        <v>644</v>
      </c>
      <c r="B46" s="105">
        <v>469</v>
      </c>
      <c r="C46" s="105">
        <v>464</v>
      </c>
      <c r="D46" s="107">
        <f t="shared" si="0"/>
        <v>-5</v>
      </c>
      <c r="E46" s="106">
        <f t="shared" si="1"/>
        <v>-1.1000000000000001</v>
      </c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  <c r="BG46" s="98"/>
      <c r="BH46" s="98"/>
      <c r="BI46" s="98"/>
      <c r="BJ46" s="98"/>
      <c r="BK46" s="98"/>
      <c r="BL46" s="98"/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8"/>
      <c r="CR46" s="98"/>
      <c r="CS46" s="98"/>
      <c r="CT46" s="98"/>
      <c r="CU46" s="98"/>
      <c r="CV46" s="98"/>
      <c r="CW46" s="98"/>
      <c r="CX46" s="98"/>
      <c r="CY46" s="98"/>
      <c r="CZ46" s="98"/>
      <c r="DA46" s="98"/>
      <c r="DB46" s="98"/>
      <c r="DC46" s="98"/>
      <c r="DD46" s="98"/>
      <c r="DE46" s="98"/>
      <c r="DF46" s="98"/>
      <c r="DG46" s="98"/>
      <c r="DH46" s="98"/>
      <c r="DI46" s="98"/>
      <c r="DJ46" s="98"/>
      <c r="DK46" s="98"/>
      <c r="DL46" s="98"/>
      <c r="DM46" s="98"/>
      <c r="DN46" s="98"/>
      <c r="DO46" s="98"/>
      <c r="DP46" s="98"/>
      <c r="DQ46" s="98"/>
      <c r="DR46" s="98"/>
      <c r="DS46" s="98"/>
      <c r="DT46" s="98"/>
      <c r="DU46" s="98"/>
      <c r="DV46" s="98"/>
      <c r="DW46" s="98"/>
      <c r="DX46" s="98"/>
      <c r="DY46" s="98"/>
      <c r="DZ46" s="98"/>
      <c r="EA46" s="98"/>
      <c r="EB46" s="98"/>
      <c r="EC46" s="98"/>
      <c r="ED46" s="98"/>
      <c r="EE46" s="98"/>
      <c r="EF46" s="98"/>
      <c r="EG46" s="98"/>
      <c r="EH46" s="98"/>
      <c r="EI46" s="98"/>
      <c r="EJ46" s="98"/>
      <c r="EK46" s="98"/>
      <c r="EL46" s="98"/>
      <c r="EM46" s="98"/>
      <c r="EN46" s="98"/>
      <c r="EO46" s="98"/>
      <c r="EP46" s="98"/>
      <c r="EQ46" s="98"/>
      <c r="ER46" s="98"/>
      <c r="ES46" s="98"/>
      <c r="ET46" s="98"/>
      <c r="EU46" s="98"/>
      <c r="EV46" s="98"/>
      <c r="EW46" s="98"/>
      <c r="EX46" s="98"/>
      <c r="EY46" s="98"/>
      <c r="EZ46" s="98"/>
      <c r="FA46" s="98"/>
      <c r="FB46" s="98"/>
      <c r="FC46" s="98"/>
      <c r="FD46" s="98"/>
      <c r="FE46" s="98"/>
      <c r="FF46" s="98"/>
      <c r="FG46" s="98"/>
      <c r="FH46" s="98"/>
      <c r="FI46" s="98"/>
      <c r="FJ46" s="98"/>
      <c r="FK46" s="98"/>
      <c r="FL46" s="98"/>
      <c r="FM46" s="98"/>
      <c r="FN46" s="98"/>
      <c r="FO46" s="98"/>
      <c r="FP46" s="98"/>
      <c r="FQ46" s="98"/>
      <c r="FR46" s="98"/>
      <c r="FS46" s="98"/>
      <c r="FT46" s="98"/>
      <c r="FU46" s="98"/>
      <c r="FV46" s="98"/>
      <c r="FW46" s="98"/>
      <c r="FX46" s="98"/>
      <c r="FY46" s="98"/>
      <c r="FZ46" s="98"/>
      <c r="GA46" s="98"/>
      <c r="GB46" s="98"/>
      <c r="GC46" s="98"/>
      <c r="GD46" s="98"/>
      <c r="GE46" s="98"/>
      <c r="GF46" s="98"/>
      <c r="GG46" s="98"/>
      <c r="GH46" s="98"/>
      <c r="GI46" s="98"/>
      <c r="GJ46" s="98"/>
      <c r="GK46" s="98"/>
      <c r="GL46" s="98"/>
      <c r="GM46" s="98"/>
      <c r="GN46" s="98"/>
      <c r="GO46" s="98"/>
      <c r="GP46" s="98"/>
      <c r="GQ46" s="98"/>
      <c r="GR46" s="98"/>
      <c r="GS46" s="98"/>
      <c r="GT46" s="98"/>
      <c r="GU46" s="98"/>
      <c r="GV46" s="98"/>
      <c r="GW46" s="98"/>
      <c r="GX46" s="98"/>
      <c r="GY46" s="98"/>
      <c r="GZ46" s="98"/>
      <c r="HA46" s="98"/>
      <c r="HB46" s="98"/>
      <c r="HC46" s="98"/>
      <c r="HD46" s="98"/>
      <c r="HE46" s="98"/>
      <c r="HF46" s="98"/>
      <c r="HG46" s="98"/>
      <c r="HH46" s="98"/>
      <c r="HI46" s="98"/>
      <c r="HJ46" s="98"/>
      <c r="HK46" s="98"/>
      <c r="HL46" s="98"/>
      <c r="HM46" s="98"/>
      <c r="HN46" s="98"/>
      <c r="HO46" s="98"/>
      <c r="HP46" s="98"/>
      <c r="HQ46" s="98"/>
      <c r="HR46" s="98"/>
      <c r="HS46" s="98"/>
      <c r="HT46" s="98"/>
      <c r="HU46" s="98"/>
      <c r="HV46" s="98"/>
      <c r="HW46" s="98"/>
      <c r="HX46" s="98"/>
      <c r="HY46" s="98"/>
      <c r="HZ46" s="98"/>
      <c r="IA46" s="98"/>
      <c r="IB46" s="98"/>
      <c r="IC46" s="98"/>
      <c r="ID46" s="98"/>
      <c r="IE46" s="98"/>
      <c r="IF46" s="98"/>
      <c r="IG46" s="98"/>
      <c r="IH46" s="98"/>
      <c r="II46" s="98"/>
      <c r="IJ46" s="98"/>
      <c r="IK46" s="98"/>
      <c r="IL46" s="98"/>
      <c r="IM46" s="98"/>
    </row>
    <row r="47" spans="1:247" ht="15">
      <c r="A47" s="104" t="s">
        <v>659</v>
      </c>
      <c r="B47" s="105">
        <f>SUM(B48:B50)</f>
        <v>162</v>
      </c>
      <c r="C47" s="105">
        <f>SUM(C48:C50)</f>
        <v>197</v>
      </c>
      <c r="D47" s="107">
        <f t="shared" si="0"/>
        <v>35</v>
      </c>
      <c r="E47" s="106">
        <f t="shared" si="1"/>
        <v>21.6</v>
      </c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  <c r="CB47" s="98"/>
      <c r="CC47" s="98"/>
      <c r="CD47" s="98"/>
      <c r="CE47" s="98"/>
      <c r="CF47" s="98"/>
      <c r="CG47" s="98"/>
      <c r="CH47" s="98"/>
      <c r="CI47" s="98"/>
      <c r="CJ47" s="98"/>
      <c r="CK47" s="98"/>
      <c r="CL47" s="98"/>
      <c r="CM47" s="98"/>
      <c r="CN47" s="98"/>
      <c r="CO47" s="98"/>
      <c r="CP47" s="98"/>
      <c r="CQ47" s="98"/>
      <c r="CR47" s="98"/>
      <c r="CS47" s="98"/>
      <c r="CT47" s="98"/>
      <c r="CU47" s="98"/>
      <c r="CV47" s="98"/>
      <c r="CW47" s="98"/>
      <c r="CX47" s="98"/>
      <c r="CY47" s="98"/>
      <c r="CZ47" s="98"/>
      <c r="DA47" s="98"/>
      <c r="DB47" s="98"/>
      <c r="DC47" s="98"/>
      <c r="DD47" s="98"/>
      <c r="DE47" s="98"/>
      <c r="DF47" s="98"/>
      <c r="DG47" s="98"/>
      <c r="DH47" s="98"/>
      <c r="DI47" s="98"/>
      <c r="DJ47" s="98"/>
      <c r="DK47" s="98"/>
      <c r="DL47" s="98"/>
      <c r="DM47" s="98"/>
      <c r="DN47" s="98"/>
      <c r="DO47" s="98"/>
      <c r="DP47" s="98"/>
      <c r="DQ47" s="98"/>
      <c r="DR47" s="98"/>
      <c r="DS47" s="98"/>
      <c r="DT47" s="98"/>
      <c r="DU47" s="98"/>
      <c r="DV47" s="98"/>
      <c r="DW47" s="98"/>
      <c r="DX47" s="98"/>
      <c r="DY47" s="98"/>
      <c r="DZ47" s="98"/>
      <c r="EA47" s="98"/>
      <c r="EB47" s="98"/>
      <c r="EC47" s="98"/>
      <c r="ED47" s="98"/>
      <c r="EE47" s="98"/>
      <c r="EF47" s="98"/>
      <c r="EG47" s="98"/>
      <c r="EH47" s="98"/>
      <c r="EI47" s="98"/>
      <c r="EJ47" s="98"/>
      <c r="EK47" s="98"/>
      <c r="EL47" s="98"/>
      <c r="EM47" s="98"/>
      <c r="EN47" s="98"/>
      <c r="EO47" s="98"/>
      <c r="EP47" s="98"/>
      <c r="EQ47" s="98"/>
      <c r="ER47" s="98"/>
      <c r="ES47" s="98"/>
      <c r="ET47" s="98"/>
      <c r="EU47" s="98"/>
      <c r="EV47" s="98"/>
      <c r="EW47" s="98"/>
      <c r="EX47" s="98"/>
      <c r="EY47" s="98"/>
      <c r="EZ47" s="98"/>
      <c r="FA47" s="98"/>
      <c r="FB47" s="98"/>
      <c r="FC47" s="98"/>
      <c r="FD47" s="98"/>
      <c r="FE47" s="98"/>
      <c r="FF47" s="98"/>
      <c r="FG47" s="98"/>
      <c r="FH47" s="98"/>
      <c r="FI47" s="98"/>
      <c r="FJ47" s="98"/>
      <c r="FK47" s="98"/>
      <c r="FL47" s="98"/>
      <c r="FM47" s="98"/>
      <c r="FN47" s="98"/>
      <c r="FO47" s="98"/>
      <c r="FP47" s="98"/>
      <c r="FQ47" s="98"/>
      <c r="FR47" s="98"/>
      <c r="FS47" s="98"/>
      <c r="FT47" s="98"/>
      <c r="FU47" s="98"/>
      <c r="FV47" s="98"/>
      <c r="FW47" s="98"/>
      <c r="FX47" s="98"/>
      <c r="FY47" s="98"/>
      <c r="FZ47" s="98"/>
      <c r="GA47" s="98"/>
      <c r="GB47" s="98"/>
      <c r="GC47" s="98"/>
      <c r="GD47" s="98"/>
      <c r="GE47" s="98"/>
      <c r="GF47" s="98"/>
      <c r="GG47" s="98"/>
      <c r="GH47" s="98"/>
      <c r="GI47" s="98"/>
      <c r="GJ47" s="98"/>
      <c r="GK47" s="98"/>
      <c r="GL47" s="98"/>
      <c r="GM47" s="98"/>
      <c r="GN47" s="98"/>
      <c r="GO47" s="98"/>
      <c r="GP47" s="98"/>
      <c r="GQ47" s="98"/>
      <c r="GR47" s="98"/>
      <c r="GS47" s="98"/>
      <c r="GT47" s="98"/>
      <c r="GU47" s="98"/>
      <c r="GV47" s="98"/>
      <c r="GW47" s="98"/>
      <c r="GX47" s="98"/>
      <c r="GY47" s="98"/>
      <c r="GZ47" s="98"/>
      <c r="HA47" s="98"/>
      <c r="HB47" s="98"/>
      <c r="HC47" s="98"/>
      <c r="HD47" s="98"/>
      <c r="HE47" s="98"/>
      <c r="HF47" s="98"/>
      <c r="HG47" s="98"/>
      <c r="HH47" s="98"/>
      <c r="HI47" s="98"/>
      <c r="HJ47" s="98"/>
      <c r="HK47" s="98"/>
      <c r="HL47" s="98"/>
      <c r="HM47" s="98"/>
      <c r="HN47" s="98"/>
      <c r="HO47" s="98"/>
      <c r="HP47" s="98"/>
      <c r="HQ47" s="98"/>
      <c r="HR47" s="98"/>
      <c r="HS47" s="98"/>
      <c r="HT47" s="98"/>
      <c r="HU47" s="98"/>
      <c r="HV47" s="98"/>
      <c r="HW47" s="98"/>
      <c r="HX47" s="98"/>
      <c r="HY47" s="98"/>
      <c r="HZ47" s="98"/>
      <c r="IA47" s="98"/>
      <c r="IB47" s="98"/>
      <c r="IC47" s="98"/>
      <c r="ID47" s="98"/>
      <c r="IE47" s="98"/>
      <c r="IF47" s="98"/>
      <c r="IG47" s="98"/>
      <c r="IH47" s="98"/>
      <c r="II47" s="98"/>
      <c r="IJ47" s="98"/>
      <c r="IK47" s="98"/>
      <c r="IL47" s="98"/>
      <c r="IM47" s="98"/>
    </row>
    <row r="48" spans="1:247" ht="15">
      <c r="A48" s="104" t="s">
        <v>638</v>
      </c>
      <c r="B48" s="105">
        <v>44</v>
      </c>
      <c r="C48" s="105">
        <v>57</v>
      </c>
      <c r="D48" s="107">
        <f t="shared" si="0"/>
        <v>13</v>
      </c>
      <c r="E48" s="106">
        <f t="shared" si="1"/>
        <v>29.5</v>
      </c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  <c r="BG48" s="98"/>
      <c r="BH48" s="98"/>
      <c r="BI48" s="98"/>
      <c r="BJ48" s="98"/>
      <c r="BK48" s="98"/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  <c r="CB48" s="98"/>
      <c r="CC48" s="98"/>
      <c r="CD48" s="98"/>
      <c r="CE48" s="98"/>
      <c r="CF48" s="98"/>
      <c r="CG48" s="98"/>
      <c r="CH48" s="98"/>
      <c r="CI48" s="98"/>
      <c r="CJ48" s="98"/>
      <c r="CK48" s="98"/>
      <c r="CL48" s="98"/>
      <c r="CM48" s="98"/>
      <c r="CN48" s="98"/>
      <c r="CO48" s="98"/>
      <c r="CP48" s="98"/>
      <c r="CQ48" s="98"/>
      <c r="CR48" s="98"/>
      <c r="CS48" s="98"/>
      <c r="CT48" s="98"/>
      <c r="CU48" s="98"/>
      <c r="CV48" s="98"/>
      <c r="CW48" s="98"/>
      <c r="CX48" s="98"/>
      <c r="CY48" s="98"/>
      <c r="CZ48" s="98"/>
      <c r="DA48" s="98"/>
      <c r="DB48" s="98"/>
      <c r="DC48" s="98"/>
      <c r="DD48" s="98"/>
      <c r="DE48" s="98"/>
      <c r="DF48" s="98"/>
      <c r="DG48" s="98"/>
      <c r="DH48" s="98"/>
      <c r="DI48" s="98"/>
      <c r="DJ48" s="98"/>
      <c r="DK48" s="98"/>
      <c r="DL48" s="98"/>
      <c r="DM48" s="98"/>
      <c r="DN48" s="98"/>
      <c r="DO48" s="98"/>
      <c r="DP48" s="98"/>
      <c r="DQ48" s="98"/>
      <c r="DR48" s="98"/>
      <c r="DS48" s="98"/>
      <c r="DT48" s="98"/>
      <c r="DU48" s="98"/>
      <c r="DV48" s="98"/>
      <c r="DW48" s="98"/>
      <c r="DX48" s="98"/>
      <c r="DY48" s="98"/>
      <c r="DZ48" s="98"/>
      <c r="EA48" s="98"/>
      <c r="EB48" s="98"/>
      <c r="EC48" s="98"/>
      <c r="ED48" s="98"/>
      <c r="EE48" s="98"/>
      <c r="EF48" s="98"/>
      <c r="EG48" s="98"/>
      <c r="EH48" s="98"/>
      <c r="EI48" s="98"/>
      <c r="EJ48" s="98"/>
      <c r="EK48" s="98"/>
      <c r="EL48" s="98"/>
      <c r="EM48" s="98"/>
      <c r="EN48" s="98"/>
      <c r="EO48" s="98"/>
      <c r="EP48" s="98"/>
      <c r="EQ48" s="98"/>
      <c r="ER48" s="98"/>
      <c r="ES48" s="98"/>
      <c r="ET48" s="98"/>
      <c r="EU48" s="98"/>
      <c r="EV48" s="98"/>
      <c r="EW48" s="98"/>
      <c r="EX48" s="98"/>
      <c r="EY48" s="98"/>
      <c r="EZ48" s="98"/>
      <c r="FA48" s="98"/>
      <c r="FB48" s="98"/>
      <c r="FC48" s="98"/>
      <c r="FD48" s="98"/>
      <c r="FE48" s="98"/>
      <c r="FF48" s="98"/>
      <c r="FG48" s="98"/>
      <c r="FH48" s="98"/>
      <c r="FI48" s="98"/>
      <c r="FJ48" s="98"/>
      <c r="FK48" s="98"/>
      <c r="FL48" s="98"/>
      <c r="FM48" s="98"/>
      <c r="FN48" s="98"/>
      <c r="FO48" s="98"/>
      <c r="FP48" s="98"/>
      <c r="FQ48" s="98"/>
      <c r="FR48" s="98"/>
      <c r="FS48" s="98"/>
      <c r="FT48" s="98"/>
      <c r="FU48" s="98"/>
      <c r="FV48" s="98"/>
      <c r="FW48" s="98"/>
      <c r="FX48" s="98"/>
      <c r="FY48" s="98"/>
      <c r="FZ48" s="98"/>
      <c r="GA48" s="98"/>
      <c r="GB48" s="98"/>
      <c r="GC48" s="98"/>
      <c r="GD48" s="98"/>
      <c r="GE48" s="98"/>
      <c r="GF48" s="98"/>
      <c r="GG48" s="98"/>
      <c r="GH48" s="98"/>
      <c r="GI48" s="98"/>
      <c r="GJ48" s="98"/>
      <c r="GK48" s="98"/>
      <c r="GL48" s="98"/>
      <c r="GM48" s="98"/>
      <c r="GN48" s="98"/>
      <c r="GO48" s="98"/>
      <c r="GP48" s="98"/>
      <c r="GQ48" s="98"/>
      <c r="GR48" s="98"/>
      <c r="GS48" s="98"/>
      <c r="GT48" s="98"/>
      <c r="GU48" s="98"/>
      <c r="GV48" s="98"/>
      <c r="GW48" s="98"/>
      <c r="GX48" s="98"/>
      <c r="GY48" s="98"/>
      <c r="GZ48" s="98"/>
      <c r="HA48" s="98"/>
      <c r="HB48" s="98"/>
      <c r="HC48" s="98"/>
      <c r="HD48" s="98"/>
      <c r="HE48" s="98"/>
      <c r="HF48" s="98"/>
      <c r="HG48" s="98"/>
      <c r="HH48" s="98"/>
      <c r="HI48" s="98"/>
      <c r="HJ48" s="98"/>
      <c r="HK48" s="98"/>
      <c r="HL48" s="98"/>
      <c r="HM48" s="98"/>
      <c r="HN48" s="98"/>
      <c r="HO48" s="98"/>
      <c r="HP48" s="98"/>
      <c r="HQ48" s="98"/>
      <c r="HR48" s="98"/>
      <c r="HS48" s="98"/>
      <c r="HT48" s="98"/>
      <c r="HU48" s="98"/>
      <c r="HV48" s="98"/>
      <c r="HW48" s="98"/>
      <c r="HX48" s="98"/>
      <c r="HY48" s="98"/>
      <c r="HZ48" s="98"/>
      <c r="IA48" s="98"/>
      <c r="IB48" s="98"/>
      <c r="IC48" s="98"/>
      <c r="ID48" s="98"/>
      <c r="IE48" s="98"/>
      <c r="IF48" s="98"/>
      <c r="IG48" s="98"/>
      <c r="IH48" s="98"/>
      <c r="II48" s="98"/>
      <c r="IJ48" s="98"/>
      <c r="IK48" s="98"/>
      <c r="IL48" s="98"/>
      <c r="IM48" s="98"/>
    </row>
    <row r="49" spans="1:247" ht="15">
      <c r="A49" s="104" t="s">
        <v>639</v>
      </c>
      <c r="B49" s="105">
        <v>22</v>
      </c>
      <c r="C49" s="105">
        <v>23</v>
      </c>
      <c r="D49" s="107">
        <f t="shared" si="0"/>
        <v>1</v>
      </c>
      <c r="E49" s="106">
        <f t="shared" si="1"/>
        <v>4.5</v>
      </c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98"/>
      <c r="BK49" s="98"/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98"/>
      <c r="CG49" s="98"/>
      <c r="CH49" s="98"/>
      <c r="CI49" s="98"/>
      <c r="CJ49" s="98"/>
      <c r="CK49" s="98"/>
      <c r="CL49" s="98"/>
      <c r="CM49" s="98"/>
      <c r="CN49" s="98"/>
      <c r="CO49" s="98"/>
      <c r="CP49" s="98"/>
      <c r="CQ49" s="98"/>
      <c r="CR49" s="98"/>
      <c r="CS49" s="98"/>
      <c r="CT49" s="98"/>
      <c r="CU49" s="98"/>
      <c r="CV49" s="98"/>
      <c r="CW49" s="98"/>
      <c r="CX49" s="98"/>
      <c r="CY49" s="98"/>
      <c r="CZ49" s="98"/>
      <c r="DA49" s="98"/>
      <c r="DB49" s="98"/>
      <c r="DC49" s="98"/>
      <c r="DD49" s="98"/>
      <c r="DE49" s="98"/>
      <c r="DF49" s="98"/>
      <c r="DG49" s="98"/>
      <c r="DH49" s="98"/>
      <c r="DI49" s="98"/>
      <c r="DJ49" s="98"/>
      <c r="DK49" s="98"/>
      <c r="DL49" s="98"/>
      <c r="DM49" s="98"/>
      <c r="DN49" s="98"/>
      <c r="DO49" s="98"/>
      <c r="DP49" s="98"/>
      <c r="DQ49" s="98"/>
      <c r="DR49" s="98"/>
      <c r="DS49" s="98"/>
      <c r="DT49" s="98"/>
      <c r="DU49" s="98"/>
      <c r="DV49" s="98"/>
      <c r="DW49" s="98"/>
      <c r="DX49" s="98"/>
      <c r="DY49" s="98"/>
      <c r="DZ49" s="98"/>
      <c r="EA49" s="98"/>
      <c r="EB49" s="98"/>
      <c r="EC49" s="98"/>
      <c r="ED49" s="98"/>
      <c r="EE49" s="98"/>
      <c r="EF49" s="98"/>
      <c r="EG49" s="98"/>
      <c r="EH49" s="98"/>
      <c r="EI49" s="98"/>
      <c r="EJ49" s="98"/>
      <c r="EK49" s="98"/>
      <c r="EL49" s="98"/>
      <c r="EM49" s="98"/>
      <c r="EN49" s="98"/>
      <c r="EO49" s="98"/>
      <c r="EP49" s="98"/>
      <c r="EQ49" s="98"/>
      <c r="ER49" s="98"/>
      <c r="ES49" s="98"/>
      <c r="ET49" s="98"/>
      <c r="EU49" s="98"/>
      <c r="EV49" s="98"/>
      <c r="EW49" s="98"/>
      <c r="EX49" s="98"/>
      <c r="EY49" s="98"/>
      <c r="EZ49" s="98"/>
      <c r="FA49" s="98"/>
      <c r="FB49" s="98"/>
      <c r="FC49" s="98"/>
      <c r="FD49" s="98"/>
      <c r="FE49" s="98"/>
      <c r="FF49" s="98"/>
      <c r="FG49" s="98"/>
      <c r="FH49" s="98"/>
      <c r="FI49" s="98"/>
      <c r="FJ49" s="98"/>
      <c r="FK49" s="98"/>
      <c r="FL49" s="98"/>
      <c r="FM49" s="98"/>
      <c r="FN49" s="98"/>
      <c r="FO49" s="98"/>
      <c r="FP49" s="98"/>
      <c r="FQ49" s="98"/>
      <c r="FR49" s="98"/>
      <c r="FS49" s="98"/>
      <c r="FT49" s="98"/>
      <c r="FU49" s="98"/>
      <c r="FV49" s="98"/>
      <c r="FW49" s="98"/>
      <c r="FX49" s="98"/>
      <c r="FY49" s="98"/>
      <c r="FZ49" s="98"/>
      <c r="GA49" s="98"/>
      <c r="GB49" s="98"/>
      <c r="GC49" s="98"/>
      <c r="GD49" s="98"/>
      <c r="GE49" s="98"/>
      <c r="GF49" s="98"/>
      <c r="GG49" s="98"/>
      <c r="GH49" s="98"/>
      <c r="GI49" s="98"/>
      <c r="GJ49" s="98"/>
      <c r="GK49" s="98"/>
      <c r="GL49" s="98"/>
      <c r="GM49" s="98"/>
      <c r="GN49" s="98"/>
      <c r="GO49" s="98"/>
      <c r="GP49" s="98"/>
      <c r="GQ49" s="98"/>
      <c r="GR49" s="98"/>
      <c r="GS49" s="98"/>
      <c r="GT49" s="98"/>
      <c r="GU49" s="98"/>
      <c r="GV49" s="98"/>
      <c r="GW49" s="98"/>
      <c r="GX49" s="98"/>
      <c r="GY49" s="98"/>
      <c r="GZ49" s="98"/>
      <c r="HA49" s="98"/>
      <c r="HB49" s="98"/>
      <c r="HC49" s="98"/>
      <c r="HD49" s="98"/>
      <c r="HE49" s="98"/>
      <c r="HF49" s="98"/>
      <c r="HG49" s="98"/>
      <c r="HH49" s="98"/>
      <c r="HI49" s="98"/>
      <c r="HJ49" s="98"/>
      <c r="HK49" s="98"/>
      <c r="HL49" s="98"/>
      <c r="HM49" s="98"/>
      <c r="HN49" s="98"/>
      <c r="HO49" s="98"/>
      <c r="HP49" s="98"/>
      <c r="HQ49" s="98"/>
      <c r="HR49" s="98"/>
      <c r="HS49" s="98"/>
      <c r="HT49" s="98"/>
      <c r="HU49" s="98"/>
      <c r="HV49" s="98"/>
      <c r="HW49" s="98"/>
      <c r="HX49" s="98"/>
      <c r="HY49" s="98"/>
      <c r="HZ49" s="98"/>
      <c r="IA49" s="98"/>
      <c r="IB49" s="98"/>
      <c r="IC49" s="98"/>
      <c r="ID49" s="98"/>
      <c r="IE49" s="98"/>
      <c r="IF49" s="98"/>
      <c r="IG49" s="98"/>
      <c r="IH49" s="98"/>
      <c r="II49" s="98"/>
      <c r="IJ49" s="98"/>
      <c r="IK49" s="98"/>
      <c r="IL49" s="98"/>
      <c r="IM49" s="98"/>
    </row>
    <row r="50" spans="1:247" ht="15">
      <c r="A50" s="104" t="s">
        <v>644</v>
      </c>
      <c r="B50" s="105">
        <v>96</v>
      </c>
      <c r="C50" s="105">
        <v>117</v>
      </c>
      <c r="D50" s="107">
        <f t="shared" si="0"/>
        <v>21</v>
      </c>
      <c r="E50" s="106">
        <f t="shared" si="1"/>
        <v>21.9</v>
      </c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98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98"/>
      <c r="CG50" s="98"/>
      <c r="CH50" s="98"/>
      <c r="CI50" s="98"/>
      <c r="CJ50" s="98"/>
      <c r="CK50" s="98"/>
      <c r="CL50" s="98"/>
      <c r="CM50" s="98"/>
      <c r="CN50" s="98"/>
      <c r="CO50" s="98"/>
      <c r="CP50" s="98"/>
      <c r="CQ50" s="98"/>
      <c r="CR50" s="98"/>
      <c r="CS50" s="98"/>
      <c r="CT50" s="98"/>
      <c r="CU50" s="98"/>
      <c r="CV50" s="98"/>
      <c r="CW50" s="98"/>
      <c r="CX50" s="98"/>
      <c r="CY50" s="98"/>
      <c r="CZ50" s="98"/>
      <c r="DA50" s="98"/>
      <c r="DB50" s="98"/>
      <c r="DC50" s="98"/>
      <c r="DD50" s="98"/>
      <c r="DE50" s="98"/>
      <c r="DF50" s="98"/>
      <c r="DG50" s="98"/>
      <c r="DH50" s="98"/>
      <c r="DI50" s="98"/>
      <c r="DJ50" s="98"/>
      <c r="DK50" s="98"/>
      <c r="DL50" s="98"/>
      <c r="DM50" s="98"/>
      <c r="DN50" s="98"/>
      <c r="DO50" s="98"/>
      <c r="DP50" s="98"/>
      <c r="DQ50" s="98"/>
      <c r="DR50" s="98"/>
      <c r="DS50" s="98"/>
      <c r="DT50" s="98"/>
      <c r="DU50" s="98"/>
      <c r="DV50" s="98"/>
      <c r="DW50" s="98"/>
      <c r="DX50" s="98"/>
      <c r="DY50" s="98"/>
      <c r="DZ50" s="98"/>
      <c r="EA50" s="98"/>
      <c r="EB50" s="98"/>
      <c r="EC50" s="98"/>
      <c r="ED50" s="98"/>
      <c r="EE50" s="98"/>
      <c r="EF50" s="98"/>
      <c r="EG50" s="98"/>
      <c r="EH50" s="98"/>
      <c r="EI50" s="98"/>
      <c r="EJ50" s="98"/>
      <c r="EK50" s="98"/>
      <c r="EL50" s="98"/>
      <c r="EM50" s="98"/>
      <c r="EN50" s="98"/>
      <c r="EO50" s="98"/>
      <c r="EP50" s="98"/>
      <c r="EQ50" s="98"/>
      <c r="ER50" s="98"/>
      <c r="ES50" s="98"/>
      <c r="ET50" s="98"/>
      <c r="EU50" s="98"/>
      <c r="EV50" s="98"/>
      <c r="EW50" s="98"/>
      <c r="EX50" s="98"/>
      <c r="EY50" s="98"/>
      <c r="EZ50" s="98"/>
      <c r="FA50" s="98"/>
      <c r="FB50" s="98"/>
      <c r="FC50" s="98"/>
      <c r="FD50" s="98"/>
      <c r="FE50" s="98"/>
      <c r="FF50" s="98"/>
      <c r="FG50" s="98"/>
      <c r="FH50" s="98"/>
      <c r="FI50" s="98"/>
      <c r="FJ50" s="98"/>
      <c r="FK50" s="98"/>
      <c r="FL50" s="98"/>
      <c r="FM50" s="98"/>
      <c r="FN50" s="98"/>
      <c r="FO50" s="98"/>
      <c r="FP50" s="98"/>
      <c r="FQ50" s="98"/>
      <c r="FR50" s="98"/>
      <c r="FS50" s="98"/>
      <c r="FT50" s="98"/>
      <c r="FU50" s="98"/>
      <c r="FV50" s="98"/>
      <c r="FW50" s="98"/>
      <c r="FX50" s="98"/>
      <c r="FY50" s="98"/>
      <c r="FZ50" s="98"/>
      <c r="GA50" s="98"/>
      <c r="GB50" s="98"/>
      <c r="GC50" s="98"/>
      <c r="GD50" s="98"/>
      <c r="GE50" s="98"/>
      <c r="GF50" s="98"/>
      <c r="GG50" s="98"/>
      <c r="GH50" s="98"/>
      <c r="GI50" s="98"/>
      <c r="GJ50" s="98"/>
      <c r="GK50" s="98"/>
      <c r="GL50" s="98"/>
      <c r="GM50" s="98"/>
      <c r="GN50" s="98"/>
      <c r="GO50" s="98"/>
      <c r="GP50" s="98"/>
      <c r="GQ50" s="98"/>
      <c r="GR50" s="98"/>
      <c r="GS50" s="98"/>
      <c r="GT50" s="98"/>
      <c r="GU50" s="98"/>
      <c r="GV50" s="98"/>
      <c r="GW50" s="98"/>
      <c r="GX50" s="98"/>
      <c r="GY50" s="98"/>
      <c r="GZ50" s="98"/>
      <c r="HA50" s="98"/>
      <c r="HB50" s="98"/>
      <c r="HC50" s="98"/>
      <c r="HD50" s="98"/>
      <c r="HE50" s="98"/>
      <c r="HF50" s="98"/>
      <c r="HG50" s="98"/>
      <c r="HH50" s="98"/>
      <c r="HI50" s="98"/>
      <c r="HJ50" s="98"/>
      <c r="HK50" s="98"/>
      <c r="HL50" s="98"/>
      <c r="HM50" s="98"/>
      <c r="HN50" s="98"/>
      <c r="HO50" s="98"/>
      <c r="HP50" s="98"/>
      <c r="HQ50" s="98"/>
      <c r="HR50" s="98"/>
      <c r="HS50" s="98"/>
      <c r="HT50" s="98"/>
      <c r="HU50" s="98"/>
      <c r="HV50" s="98"/>
      <c r="HW50" s="98"/>
      <c r="HX50" s="98"/>
      <c r="HY50" s="98"/>
      <c r="HZ50" s="98"/>
      <c r="IA50" s="98"/>
      <c r="IB50" s="98"/>
      <c r="IC50" s="98"/>
      <c r="ID50" s="98"/>
      <c r="IE50" s="98"/>
      <c r="IF50" s="98"/>
      <c r="IG50" s="98"/>
      <c r="IH50" s="98"/>
      <c r="II50" s="98"/>
      <c r="IJ50" s="98"/>
      <c r="IK50" s="98"/>
      <c r="IL50" s="98"/>
      <c r="IM50" s="98"/>
    </row>
    <row r="51" spans="1:247" ht="15">
      <c r="A51" s="104" t="s">
        <v>660</v>
      </c>
      <c r="B51" s="105">
        <f>SUM(B52:B53)</f>
        <v>17</v>
      </c>
      <c r="C51" s="105">
        <f>SUM(C52:C53)</f>
        <v>6</v>
      </c>
      <c r="D51" s="107">
        <f t="shared" si="0"/>
        <v>-11</v>
      </c>
      <c r="E51" s="106">
        <f t="shared" si="1"/>
        <v>-64.7</v>
      </c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  <c r="CB51" s="98"/>
      <c r="CC51" s="98"/>
      <c r="CD51" s="98"/>
      <c r="CE51" s="98"/>
      <c r="CF51" s="98"/>
      <c r="CG51" s="98"/>
      <c r="CH51" s="98"/>
      <c r="CI51" s="98"/>
      <c r="CJ51" s="98"/>
      <c r="CK51" s="98"/>
      <c r="CL51" s="98"/>
      <c r="CM51" s="98"/>
      <c r="CN51" s="98"/>
      <c r="CO51" s="98"/>
      <c r="CP51" s="98"/>
      <c r="CQ51" s="98"/>
      <c r="CR51" s="98"/>
      <c r="CS51" s="98"/>
      <c r="CT51" s="98"/>
      <c r="CU51" s="98"/>
      <c r="CV51" s="98"/>
      <c r="CW51" s="98"/>
      <c r="CX51" s="98"/>
      <c r="CY51" s="98"/>
      <c r="CZ51" s="98"/>
      <c r="DA51" s="98"/>
      <c r="DB51" s="98"/>
      <c r="DC51" s="98"/>
      <c r="DD51" s="98"/>
      <c r="DE51" s="98"/>
      <c r="DF51" s="98"/>
      <c r="DG51" s="98"/>
      <c r="DH51" s="98"/>
      <c r="DI51" s="98"/>
      <c r="DJ51" s="98"/>
      <c r="DK51" s="98"/>
      <c r="DL51" s="98"/>
      <c r="DM51" s="98"/>
      <c r="DN51" s="98"/>
      <c r="DO51" s="98"/>
      <c r="DP51" s="98"/>
      <c r="DQ51" s="98"/>
      <c r="DR51" s="98"/>
      <c r="DS51" s="98"/>
      <c r="DT51" s="98"/>
      <c r="DU51" s="98"/>
      <c r="DV51" s="98"/>
      <c r="DW51" s="98"/>
      <c r="DX51" s="98"/>
      <c r="DY51" s="98"/>
      <c r="DZ51" s="98"/>
      <c r="EA51" s="98"/>
      <c r="EB51" s="98"/>
      <c r="EC51" s="98"/>
      <c r="ED51" s="98"/>
      <c r="EE51" s="98"/>
      <c r="EF51" s="98"/>
      <c r="EG51" s="98"/>
      <c r="EH51" s="98"/>
      <c r="EI51" s="98"/>
      <c r="EJ51" s="98"/>
      <c r="EK51" s="98"/>
      <c r="EL51" s="98"/>
      <c r="EM51" s="98"/>
      <c r="EN51" s="98"/>
      <c r="EO51" s="98"/>
      <c r="EP51" s="98"/>
      <c r="EQ51" s="98"/>
      <c r="ER51" s="98"/>
      <c r="ES51" s="98"/>
      <c r="ET51" s="98"/>
      <c r="EU51" s="98"/>
      <c r="EV51" s="98"/>
      <c r="EW51" s="98"/>
      <c r="EX51" s="98"/>
      <c r="EY51" s="98"/>
      <c r="EZ51" s="98"/>
      <c r="FA51" s="98"/>
      <c r="FB51" s="98"/>
      <c r="FC51" s="98"/>
      <c r="FD51" s="98"/>
      <c r="FE51" s="98"/>
      <c r="FF51" s="98"/>
      <c r="FG51" s="98"/>
      <c r="FH51" s="98"/>
      <c r="FI51" s="98"/>
      <c r="FJ51" s="98"/>
      <c r="FK51" s="98"/>
      <c r="FL51" s="98"/>
      <c r="FM51" s="98"/>
      <c r="FN51" s="98"/>
      <c r="FO51" s="98"/>
      <c r="FP51" s="98"/>
      <c r="FQ51" s="98"/>
      <c r="FR51" s="98"/>
      <c r="FS51" s="98"/>
      <c r="FT51" s="98"/>
      <c r="FU51" s="98"/>
      <c r="FV51" s="98"/>
      <c r="FW51" s="98"/>
      <c r="FX51" s="98"/>
      <c r="FY51" s="98"/>
      <c r="FZ51" s="98"/>
      <c r="GA51" s="98"/>
      <c r="GB51" s="98"/>
      <c r="GC51" s="98"/>
      <c r="GD51" s="98"/>
      <c r="GE51" s="98"/>
      <c r="GF51" s="98"/>
      <c r="GG51" s="98"/>
      <c r="GH51" s="98"/>
      <c r="GI51" s="98"/>
      <c r="GJ51" s="98"/>
      <c r="GK51" s="98"/>
      <c r="GL51" s="98"/>
      <c r="GM51" s="98"/>
      <c r="GN51" s="98"/>
      <c r="GO51" s="98"/>
      <c r="GP51" s="98"/>
      <c r="GQ51" s="98"/>
      <c r="GR51" s="98"/>
      <c r="GS51" s="98"/>
      <c r="GT51" s="98"/>
      <c r="GU51" s="98"/>
      <c r="GV51" s="98"/>
      <c r="GW51" s="98"/>
      <c r="GX51" s="98"/>
      <c r="GY51" s="98"/>
      <c r="GZ51" s="98"/>
      <c r="HA51" s="98"/>
      <c r="HB51" s="98"/>
      <c r="HC51" s="98"/>
      <c r="HD51" s="98"/>
      <c r="HE51" s="98"/>
      <c r="HF51" s="98"/>
      <c r="HG51" s="98"/>
      <c r="HH51" s="98"/>
      <c r="HI51" s="98"/>
      <c r="HJ51" s="98"/>
      <c r="HK51" s="98"/>
      <c r="HL51" s="98"/>
      <c r="HM51" s="98"/>
      <c r="HN51" s="98"/>
      <c r="HO51" s="98"/>
      <c r="HP51" s="98"/>
      <c r="HQ51" s="98"/>
      <c r="HR51" s="98"/>
      <c r="HS51" s="98"/>
      <c r="HT51" s="98"/>
      <c r="HU51" s="98"/>
      <c r="HV51" s="98"/>
      <c r="HW51" s="98"/>
      <c r="HX51" s="98"/>
      <c r="HY51" s="98"/>
      <c r="HZ51" s="98"/>
      <c r="IA51" s="98"/>
      <c r="IB51" s="98"/>
      <c r="IC51" s="98"/>
      <c r="ID51" s="98"/>
      <c r="IE51" s="98"/>
      <c r="IF51" s="98"/>
      <c r="IG51" s="98"/>
      <c r="IH51" s="98"/>
      <c r="II51" s="98"/>
      <c r="IJ51" s="98"/>
      <c r="IK51" s="98"/>
      <c r="IL51" s="98"/>
      <c r="IM51" s="98"/>
    </row>
    <row r="52" spans="1:247" ht="15">
      <c r="A52" s="104" t="s">
        <v>638</v>
      </c>
      <c r="B52" s="105">
        <v>9</v>
      </c>
      <c r="C52" s="105"/>
      <c r="D52" s="107">
        <f t="shared" si="0"/>
        <v>-9</v>
      </c>
      <c r="E52" s="106">
        <f t="shared" si="1"/>
        <v>-100</v>
      </c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8"/>
      <c r="BK52" s="98"/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  <c r="CB52" s="98"/>
      <c r="CC52" s="98"/>
      <c r="CD52" s="98"/>
      <c r="CE52" s="98"/>
      <c r="CF52" s="98"/>
      <c r="CG52" s="98"/>
      <c r="CH52" s="98"/>
      <c r="CI52" s="98"/>
      <c r="CJ52" s="98"/>
      <c r="CK52" s="98"/>
      <c r="CL52" s="98"/>
      <c r="CM52" s="98"/>
      <c r="CN52" s="98"/>
      <c r="CO52" s="98"/>
      <c r="CP52" s="98"/>
      <c r="CQ52" s="98"/>
      <c r="CR52" s="98"/>
      <c r="CS52" s="98"/>
      <c r="CT52" s="98"/>
      <c r="CU52" s="98"/>
      <c r="CV52" s="98"/>
      <c r="CW52" s="98"/>
      <c r="CX52" s="98"/>
      <c r="CY52" s="98"/>
      <c r="CZ52" s="98"/>
      <c r="DA52" s="98"/>
      <c r="DB52" s="98"/>
      <c r="DC52" s="98"/>
      <c r="DD52" s="98"/>
      <c r="DE52" s="98"/>
      <c r="DF52" s="98"/>
      <c r="DG52" s="98"/>
      <c r="DH52" s="98"/>
      <c r="DI52" s="98"/>
      <c r="DJ52" s="98"/>
      <c r="DK52" s="98"/>
      <c r="DL52" s="98"/>
      <c r="DM52" s="98"/>
      <c r="DN52" s="98"/>
      <c r="DO52" s="98"/>
      <c r="DP52" s="98"/>
      <c r="DQ52" s="98"/>
      <c r="DR52" s="98"/>
      <c r="DS52" s="98"/>
      <c r="DT52" s="98"/>
      <c r="DU52" s="98"/>
      <c r="DV52" s="98"/>
      <c r="DW52" s="98"/>
      <c r="DX52" s="98"/>
      <c r="DY52" s="98"/>
      <c r="DZ52" s="98"/>
      <c r="EA52" s="98"/>
      <c r="EB52" s="98"/>
      <c r="EC52" s="98"/>
      <c r="ED52" s="98"/>
      <c r="EE52" s="98"/>
      <c r="EF52" s="98"/>
      <c r="EG52" s="98"/>
      <c r="EH52" s="98"/>
      <c r="EI52" s="98"/>
      <c r="EJ52" s="98"/>
      <c r="EK52" s="98"/>
      <c r="EL52" s="98"/>
      <c r="EM52" s="98"/>
      <c r="EN52" s="98"/>
      <c r="EO52" s="98"/>
      <c r="EP52" s="98"/>
      <c r="EQ52" s="98"/>
      <c r="ER52" s="98"/>
      <c r="ES52" s="98"/>
      <c r="ET52" s="98"/>
      <c r="EU52" s="98"/>
      <c r="EV52" s="98"/>
      <c r="EW52" s="98"/>
      <c r="EX52" s="98"/>
      <c r="EY52" s="98"/>
      <c r="EZ52" s="98"/>
      <c r="FA52" s="98"/>
      <c r="FB52" s="98"/>
      <c r="FC52" s="98"/>
      <c r="FD52" s="98"/>
      <c r="FE52" s="98"/>
      <c r="FF52" s="98"/>
      <c r="FG52" s="98"/>
      <c r="FH52" s="98"/>
      <c r="FI52" s="98"/>
      <c r="FJ52" s="98"/>
      <c r="FK52" s="98"/>
      <c r="FL52" s="98"/>
      <c r="FM52" s="98"/>
      <c r="FN52" s="98"/>
      <c r="FO52" s="98"/>
      <c r="FP52" s="98"/>
      <c r="FQ52" s="98"/>
      <c r="FR52" s="98"/>
      <c r="FS52" s="98"/>
      <c r="FT52" s="98"/>
      <c r="FU52" s="98"/>
      <c r="FV52" s="98"/>
      <c r="FW52" s="98"/>
      <c r="FX52" s="98"/>
      <c r="FY52" s="98"/>
      <c r="FZ52" s="98"/>
      <c r="GA52" s="98"/>
      <c r="GB52" s="98"/>
      <c r="GC52" s="98"/>
      <c r="GD52" s="98"/>
      <c r="GE52" s="98"/>
      <c r="GF52" s="98"/>
      <c r="GG52" s="98"/>
      <c r="GH52" s="98"/>
      <c r="GI52" s="98"/>
      <c r="GJ52" s="98"/>
      <c r="GK52" s="98"/>
      <c r="GL52" s="98"/>
      <c r="GM52" s="98"/>
      <c r="GN52" s="98"/>
      <c r="GO52" s="98"/>
      <c r="GP52" s="98"/>
      <c r="GQ52" s="98"/>
      <c r="GR52" s="98"/>
      <c r="GS52" s="98"/>
      <c r="GT52" s="98"/>
      <c r="GU52" s="98"/>
      <c r="GV52" s="98"/>
      <c r="GW52" s="98"/>
      <c r="GX52" s="98"/>
      <c r="GY52" s="98"/>
      <c r="GZ52" s="98"/>
      <c r="HA52" s="98"/>
      <c r="HB52" s="98"/>
      <c r="HC52" s="98"/>
      <c r="HD52" s="98"/>
      <c r="HE52" s="98"/>
      <c r="HF52" s="98"/>
      <c r="HG52" s="98"/>
      <c r="HH52" s="98"/>
      <c r="HI52" s="98"/>
      <c r="HJ52" s="98"/>
      <c r="HK52" s="98"/>
      <c r="HL52" s="98"/>
      <c r="HM52" s="98"/>
      <c r="HN52" s="98"/>
      <c r="HO52" s="98"/>
      <c r="HP52" s="98"/>
      <c r="HQ52" s="98"/>
      <c r="HR52" s="98"/>
      <c r="HS52" s="98"/>
      <c r="HT52" s="98"/>
      <c r="HU52" s="98"/>
      <c r="HV52" s="98"/>
      <c r="HW52" s="98"/>
      <c r="HX52" s="98"/>
      <c r="HY52" s="98"/>
      <c r="HZ52" s="98"/>
      <c r="IA52" s="98"/>
      <c r="IB52" s="98"/>
      <c r="IC52" s="98"/>
      <c r="ID52" s="98"/>
      <c r="IE52" s="98"/>
      <c r="IF52" s="98"/>
      <c r="IG52" s="98"/>
      <c r="IH52" s="98"/>
      <c r="II52" s="98"/>
      <c r="IJ52" s="98"/>
      <c r="IK52" s="98"/>
      <c r="IL52" s="98"/>
      <c r="IM52" s="98"/>
    </row>
    <row r="53" spans="1:247" ht="15">
      <c r="A53" s="104" t="s">
        <v>639</v>
      </c>
      <c r="B53" s="105">
        <v>8</v>
      </c>
      <c r="C53" s="105">
        <v>6</v>
      </c>
      <c r="D53" s="107">
        <f t="shared" si="0"/>
        <v>-2</v>
      </c>
      <c r="E53" s="106">
        <f t="shared" si="1"/>
        <v>-25</v>
      </c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  <c r="CB53" s="98"/>
      <c r="CC53" s="98"/>
      <c r="CD53" s="98"/>
      <c r="CE53" s="98"/>
      <c r="CF53" s="98"/>
      <c r="CG53" s="98"/>
      <c r="CH53" s="98"/>
      <c r="CI53" s="98"/>
      <c r="CJ53" s="98"/>
      <c r="CK53" s="98"/>
      <c r="CL53" s="98"/>
      <c r="CM53" s="98"/>
      <c r="CN53" s="98"/>
      <c r="CO53" s="98"/>
      <c r="CP53" s="98"/>
      <c r="CQ53" s="98"/>
      <c r="CR53" s="98"/>
      <c r="CS53" s="98"/>
      <c r="CT53" s="98"/>
      <c r="CU53" s="98"/>
      <c r="CV53" s="98"/>
      <c r="CW53" s="98"/>
      <c r="CX53" s="98"/>
      <c r="CY53" s="98"/>
      <c r="CZ53" s="98"/>
      <c r="DA53" s="98"/>
      <c r="DB53" s="98"/>
      <c r="DC53" s="98"/>
      <c r="DD53" s="98"/>
      <c r="DE53" s="98"/>
      <c r="DF53" s="98"/>
      <c r="DG53" s="98"/>
      <c r="DH53" s="98"/>
      <c r="DI53" s="98"/>
      <c r="DJ53" s="98"/>
      <c r="DK53" s="98"/>
      <c r="DL53" s="98"/>
      <c r="DM53" s="98"/>
      <c r="DN53" s="98"/>
      <c r="DO53" s="98"/>
      <c r="DP53" s="98"/>
      <c r="DQ53" s="98"/>
      <c r="DR53" s="98"/>
      <c r="DS53" s="98"/>
      <c r="DT53" s="98"/>
      <c r="DU53" s="98"/>
      <c r="DV53" s="98"/>
      <c r="DW53" s="98"/>
      <c r="DX53" s="98"/>
      <c r="DY53" s="98"/>
      <c r="DZ53" s="98"/>
      <c r="EA53" s="98"/>
      <c r="EB53" s="98"/>
      <c r="EC53" s="98"/>
      <c r="ED53" s="98"/>
      <c r="EE53" s="98"/>
      <c r="EF53" s="98"/>
      <c r="EG53" s="98"/>
      <c r="EH53" s="98"/>
      <c r="EI53" s="98"/>
      <c r="EJ53" s="98"/>
      <c r="EK53" s="98"/>
      <c r="EL53" s="98"/>
      <c r="EM53" s="98"/>
      <c r="EN53" s="98"/>
      <c r="EO53" s="98"/>
      <c r="EP53" s="98"/>
      <c r="EQ53" s="98"/>
      <c r="ER53" s="98"/>
      <c r="ES53" s="98"/>
      <c r="ET53" s="98"/>
      <c r="EU53" s="98"/>
      <c r="EV53" s="98"/>
      <c r="EW53" s="98"/>
      <c r="EX53" s="98"/>
      <c r="EY53" s="98"/>
      <c r="EZ53" s="98"/>
      <c r="FA53" s="98"/>
      <c r="FB53" s="98"/>
      <c r="FC53" s="98"/>
      <c r="FD53" s="98"/>
      <c r="FE53" s="98"/>
      <c r="FF53" s="98"/>
      <c r="FG53" s="98"/>
      <c r="FH53" s="98"/>
      <c r="FI53" s="98"/>
      <c r="FJ53" s="98"/>
      <c r="FK53" s="98"/>
      <c r="FL53" s="98"/>
      <c r="FM53" s="98"/>
      <c r="FN53" s="98"/>
      <c r="FO53" s="98"/>
      <c r="FP53" s="98"/>
      <c r="FQ53" s="98"/>
      <c r="FR53" s="98"/>
      <c r="FS53" s="98"/>
      <c r="FT53" s="98"/>
      <c r="FU53" s="98"/>
      <c r="FV53" s="98"/>
      <c r="FW53" s="98"/>
      <c r="FX53" s="98"/>
      <c r="FY53" s="98"/>
      <c r="FZ53" s="98"/>
      <c r="GA53" s="98"/>
      <c r="GB53" s="98"/>
      <c r="GC53" s="98"/>
      <c r="GD53" s="98"/>
      <c r="GE53" s="98"/>
      <c r="GF53" s="98"/>
      <c r="GG53" s="98"/>
      <c r="GH53" s="98"/>
      <c r="GI53" s="98"/>
      <c r="GJ53" s="98"/>
      <c r="GK53" s="98"/>
      <c r="GL53" s="98"/>
      <c r="GM53" s="98"/>
      <c r="GN53" s="98"/>
      <c r="GO53" s="98"/>
      <c r="GP53" s="98"/>
      <c r="GQ53" s="98"/>
      <c r="GR53" s="98"/>
      <c r="GS53" s="98"/>
      <c r="GT53" s="98"/>
      <c r="GU53" s="98"/>
      <c r="GV53" s="98"/>
      <c r="GW53" s="98"/>
      <c r="GX53" s="98"/>
      <c r="GY53" s="98"/>
      <c r="GZ53" s="98"/>
      <c r="HA53" s="98"/>
      <c r="HB53" s="98"/>
      <c r="HC53" s="98"/>
      <c r="HD53" s="98"/>
      <c r="HE53" s="98"/>
      <c r="HF53" s="98"/>
      <c r="HG53" s="98"/>
      <c r="HH53" s="98"/>
      <c r="HI53" s="98"/>
      <c r="HJ53" s="98"/>
      <c r="HK53" s="98"/>
      <c r="HL53" s="98"/>
      <c r="HM53" s="98"/>
      <c r="HN53" s="98"/>
      <c r="HO53" s="98"/>
      <c r="HP53" s="98"/>
      <c r="HQ53" s="98"/>
      <c r="HR53" s="98"/>
      <c r="HS53" s="98"/>
      <c r="HT53" s="98"/>
      <c r="HU53" s="98"/>
      <c r="HV53" s="98"/>
      <c r="HW53" s="98"/>
      <c r="HX53" s="98"/>
      <c r="HY53" s="98"/>
      <c r="HZ53" s="98"/>
      <c r="IA53" s="98"/>
      <c r="IB53" s="98"/>
      <c r="IC53" s="98"/>
      <c r="ID53" s="98"/>
      <c r="IE53" s="98"/>
      <c r="IF53" s="98"/>
      <c r="IG53" s="98"/>
      <c r="IH53" s="98"/>
      <c r="II53" s="98"/>
      <c r="IJ53" s="98"/>
      <c r="IK53" s="98"/>
      <c r="IL53" s="98"/>
      <c r="IM53" s="98"/>
    </row>
    <row r="54" spans="1:247" ht="15">
      <c r="A54" s="104" t="s">
        <v>661</v>
      </c>
      <c r="B54" s="105">
        <f>SUM(B55:B57)</f>
        <v>271</v>
      </c>
      <c r="C54" s="105">
        <f>SUM(C55:C57)</f>
        <v>254</v>
      </c>
      <c r="D54" s="107">
        <f t="shared" si="0"/>
        <v>-17</v>
      </c>
      <c r="E54" s="106">
        <f t="shared" si="1"/>
        <v>-6.3</v>
      </c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  <c r="BX54" s="98"/>
      <c r="BY54" s="98"/>
      <c r="BZ54" s="98"/>
      <c r="CA54" s="98"/>
      <c r="CB54" s="98"/>
      <c r="CC54" s="98"/>
      <c r="CD54" s="98"/>
      <c r="CE54" s="98"/>
      <c r="CF54" s="98"/>
      <c r="CG54" s="98"/>
      <c r="CH54" s="98"/>
      <c r="CI54" s="98"/>
      <c r="CJ54" s="98"/>
      <c r="CK54" s="98"/>
      <c r="CL54" s="98"/>
      <c r="CM54" s="98"/>
      <c r="CN54" s="98"/>
      <c r="CO54" s="98"/>
      <c r="CP54" s="98"/>
      <c r="CQ54" s="98"/>
      <c r="CR54" s="98"/>
      <c r="CS54" s="98"/>
      <c r="CT54" s="98"/>
      <c r="CU54" s="98"/>
      <c r="CV54" s="98"/>
      <c r="CW54" s="98"/>
      <c r="CX54" s="98"/>
      <c r="CY54" s="98"/>
      <c r="CZ54" s="98"/>
      <c r="DA54" s="98"/>
      <c r="DB54" s="98"/>
      <c r="DC54" s="98"/>
      <c r="DD54" s="98"/>
      <c r="DE54" s="98"/>
      <c r="DF54" s="98"/>
      <c r="DG54" s="98"/>
      <c r="DH54" s="98"/>
      <c r="DI54" s="98"/>
      <c r="DJ54" s="98"/>
      <c r="DK54" s="98"/>
      <c r="DL54" s="98"/>
      <c r="DM54" s="98"/>
      <c r="DN54" s="98"/>
      <c r="DO54" s="98"/>
      <c r="DP54" s="98"/>
      <c r="DQ54" s="98"/>
      <c r="DR54" s="98"/>
      <c r="DS54" s="98"/>
      <c r="DT54" s="98"/>
      <c r="DU54" s="98"/>
      <c r="DV54" s="98"/>
      <c r="DW54" s="98"/>
      <c r="DX54" s="98"/>
      <c r="DY54" s="98"/>
      <c r="DZ54" s="98"/>
      <c r="EA54" s="98"/>
      <c r="EB54" s="98"/>
      <c r="EC54" s="98"/>
      <c r="ED54" s="98"/>
      <c r="EE54" s="98"/>
      <c r="EF54" s="98"/>
      <c r="EG54" s="98"/>
      <c r="EH54" s="98"/>
      <c r="EI54" s="98"/>
      <c r="EJ54" s="98"/>
      <c r="EK54" s="98"/>
      <c r="EL54" s="98"/>
      <c r="EM54" s="98"/>
      <c r="EN54" s="98"/>
      <c r="EO54" s="98"/>
      <c r="EP54" s="98"/>
      <c r="EQ54" s="98"/>
      <c r="ER54" s="98"/>
      <c r="ES54" s="98"/>
      <c r="ET54" s="98"/>
      <c r="EU54" s="98"/>
      <c r="EV54" s="98"/>
      <c r="EW54" s="98"/>
      <c r="EX54" s="98"/>
      <c r="EY54" s="98"/>
      <c r="EZ54" s="98"/>
      <c r="FA54" s="98"/>
      <c r="FB54" s="98"/>
      <c r="FC54" s="98"/>
      <c r="FD54" s="98"/>
      <c r="FE54" s="98"/>
      <c r="FF54" s="98"/>
      <c r="FG54" s="98"/>
      <c r="FH54" s="98"/>
      <c r="FI54" s="98"/>
      <c r="FJ54" s="98"/>
      <c r="FK54" s="98"/>
      <c r="FL54" s="98"/>
      <c r="FM54" s="98"/>
      <c r="FN54" s="98"/>
      <c r="FO54" s="98"/>
      <c r="FP54" s="98"/>
      <c r="FQ54" s="98"/>
      <c r="FR54" s="98"/>
      <c r="FS54" s="98"/>
      <c r="FT54" s="98"/>
      <c r="FU54" s="98"/>
      <c r="FV54" s="98"/>
      <c r="FW54" s="98"/>
      <c r="FX54" s="98"/>
      <c r="FY54" s="98"/>
      <c r="FZ54" s="98"/>
      <c r="GA54" s="98"/>
      <c r="GB54" s="98"/>
      <c r="GC54" s="98"/>
      <c r="GD54" s="98"/>
      <c r="GE54" s="98"/>
      <c r="GF54" s="98"/>
      <c r="GG54" s="98"/>
      <c r="GH54" s="98"/>
      <c r="GI54" s="98"/>
      <c r="GJ54" s="98"/>
      <c r="GK54" s="98"/>
      <c r="GL54" s="98"/>
      <c r="GM54" s="98"/>
      <c r="GN54" s="98"/>
      <c r="GO54" s="98"/>
      <c r="GP54" s="98"/>
      <c r="GQ54" s="98"/>
      <c r="GR54" s="98"/>
      <c r="GS54" s="98"/>
      <c r="GT54" s="98"/>
      <c r="GU54" s="98"/>
      <c r="GV54" s="98"/>
      <c r="GW54" s="98"/>
      <c r="GX54" s="98"/>
      <c r="GY54" s="98"/>
      <c r="GZ54" s="98"/>
      <c r="HA54" s="98"/>
      <c r="HB54" s="98"/>
      <c r="HC54" s="98"/>
      <c r="HD54" s="98"/>
      <c r="HE54" s="98"/>
      <c r="HF54" s="98"/>
      <c r="HG54" s="98"/>
      <c r="HH54" s="98"/>
      <c r="HI54" s="98"/>
      <c r="HJ54" s="98"/>
      <c r="HK54" s="98"/>
      <c r="HL54" s="98"/>
      <c r="HM54" s="98"/>
      <c r="HN54" s="98"/>
      <c r="HO54" s="98"/>
      <c r="HP54" s="98"/>
      <c r="HQ54" s="98"/>
      <c r="HR54" s="98"/>
      <c r="HS54" s="98"/>
      <c r="HT54" s="98"/>
      <c r="HU54" s="98"/>
      <c r="HV54" s="98"/>
      <c r="HW54" s="98"/>
      <c r="HX54" s="98"/>
      <c r="HY54" s="98"/>
      <c r="HZ54" s="98"/>
      <c r="IA54" s="98"/>
      <c r="IB54" s="98"/>
      <c r="IC54" s="98"/>
      <c r="ID54" s="98"/>
      <c r="IE54" s="98"/>
      <c r="IF54" s="98"/>
      <c r="IG54" s="98"/>
      <c r="IH54" s="98"/>
      <c r="II54" s="98"/>
      <c r="IJ54" s="98"/>
      <c r="IK54" s="98"/>
      <c r="IL54" s="98"/>
      <c r="IM54" s="98"/>
    </row>
    <row r="55" spans="1:247" ht="15">
      <c r="A55" s="104" t="s">
        <v>638</v>
      </c>
      <c r="B55" s="105">
        <v>86</v>
      </c>
      <c r="C55" s="105">
        <v>69</v>
      </c>
      <c r="D55" s="107">
        <f t="shared" si="0"/>
        <v>-17</v>
      </c>
      <c r="E55" s="106">
        <f t="shared" si="1"/>
        <v>-19.8</v>
      </c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  <c r="CB55" s="98"/>
      <c r="CC55" s="98"/>
      <c r="CD55" s="98"/>
      <c r="CE55" s="98"/>
      <c r="CF55" s="98"/>
      <c r="CG55" s="98"/>
      <c r="CH55" s="98"/>
      <c r="CI55" s="98"/>
      <c r="CJ55" s="98"/>
      <c r="CK55" s="98"/>
      <c r="CL55" s="98"/>
      <c r="CM55" s="98"/>
      <c r="CN55" s="98"/>
      <c r="CO55" s="98"/>
      <c r="CP55" s="98"/>
      <c r="CQ55" s="98"/>
      <c r="CR55" s="98"/>
      <c r="CS55" s="98"/>
      <c r="CT55" s="98"/>
      <c r="CU55" s="98"/>
      <c r="CV55" s="98"/>
      <c r="CW55" s="98"/>
      <c r="CX55" s="98"/>
      <c r="CY55" s="98"/>
      <c r="CZ55" s="98"/>
      <c r="DA55" s="98"/>
      <c r="DB55" s="98"/>
      <c r="DC55" s="98"/>
      <c r="DD55" s="98"/>
      <c r="DE55" s="98"/>
      <c r="DF55" s="98"/>
      <c r="DG55" s="98"/>
      <c r="DH55" s="98"/>
      <c r="DI55" s="98"/>
      <c r="DJ55" s="98"/>
      <c r="DK55" s="98"/>
      <c r="DL55" s="98"/>
      <c r="DM55" s="98"/>
      <c r="DN55" s="98"/>
      <c r="DO55" s="98"/>
      <c r="DP55" s="98"/>
      <c r="DQ55" s="98"/>
      <c r="DR55" s="98"/>
      <c r="DS55" s="98"/>
      <c r="DT55" s="98"/>
      <c r="DU55" s="98"/>
      <c r="DV55" s="98"/>
      <c r="DW55" s="98"/>
      <c r="DX55" s="98"/>
      <c r="DY55" s="98"/>
      <c r="DZ55" s="98"/>
      <c r="EA55" s="98"/>
      <c r="EB55" s="98"/>
      <c r="EC55" s="98"/>
      <c r="ED55" s="98"/>
      <c r="EE55" s="98"/>
      <c r="EF55" s="98"/>
      <c r="EG55" s="98"/>
      <c r="EH55" s="98"/>
      <c r="EI55" s="98"/>
      <c r="EJ55" s="98"/>
      <c r="EK55" s="98"/>
      <c r="EL55" s="98"/>
      <c r="EM55" s="98"/>
      <c r="EN55" s="98"/>
      <c r="EO55" s="98"/>
      <c r="EP55" s="98"/>
      <c r="EQ55" s="98"/>
      <c r="ER55" s="98"/>
      <c r="ES55" s="98"/>
      <c r="ET55" s="98"/>
      <c r="EU55" s="98"/>
      <c r="EV55" s="98"/>
      <c r="EW55" s="98"/>
      <c r="EX55" s="98"/>
      <c r="EY55" s="98"/>
      <c r="EZ55" s="98"/>
      <c r="FA55" s="98"/>
      <c r="FB55" s="98"/>
      <c r="FC55" s="98"/>
      <c r="FD55" s="98"/>
      <c r="FE55" s="98"/>
      <c r="FF55" s="98"/>
      <c r="FG55" s="98"/>
      <c r="FH55" s="98"/>
      <c r="FI55" s="98"/>
      <c r="FJ55" s="98"/>
      <c r="FK55" s="98"/>
      <c r="FL55" s="98"/>
      <c r="FM55" s="98"/>
      <c r="FN55" s="98"/>
      <c r="FO55" s="98"/>
      <c r="FP55" s="98"/>
      <c r="FQ55" s="98"/>
      <c r="FR55" s="98"/>
      <c r="FS55" s="98"/>
      <c r="FT55" s="98"/>
      <c r="FU55" s="98"/>
      <c r="FV55" s="98"/>
      <c r="FW55" s="98"/>
      <c r="FX55" s="98"/>
      <c r="FY55" s="98"/>
      <c r="FZ55" s="98"/>
      <c r="GA55" s="98"/>
      <c r="GB55" s="98"/>
      <c r="GC55" s="98"/>
      <c r="GD55" s="98"/>
      <c r="GE55" s="98"/>
      <c r="GF55" s="98"/>
      <c r="GG55" s="98"/>
      <c r="GH55" s="98"/>
      <c r="GI55" s="98"/>
      <c r="GJ55" s="98"/>
      <c r="GK55" s="98"/>
      <c r="GL55" s="98"/>
      <c r="GM55" s="98"/>
      <c r="GN55" s="98"/>
      <c r="GO55" s="98"/>
      <c r="GP55" s="98"/>
      <c r="GQ55" s="98"/>
      <c r="GR55" s="98"/>
      <c r="GS55" s="98"/>
      <c r="GT55" s="98"/>
      <c r="GU55" s="98"/>
      <c r="GV55" s="98"/>
      <c r="GW55" s="98"/>
      <c r="GX55" s="98"/>
      <c r="GY55" s="98"/>
      <c r="GZ55" s="98"/>
      <c r="HA55" s="98"/>
      <c r="HB55" s="98"/>
      <c r="HC55" s="98"/>
      <c r="HD55" s="98"/>
      <c r="HE55" s="98"/>
      <c r="HF55" s="98"/>
      <c r="HG55" s="98"/>
      <c r="HH55" s="98"/>
      <c r="HI55" s="98"/>
      <c r="HJ55" s="98"/>
      <c r="HK55" s="98"/>
      <c r="HL55" s="98"/>
      <c r="HM55" s="98"/>
      <c r="HN55" s="98"/>
      <c r="HO55" s="98"/>
      <c r="HP55" s="98"/>
      <c r="HQ55" s="98"/>
      <c r="HR55" s="98"/>
      <c r="HS55" s="98"/>
      <c r="HT55" s="98"/>
      <c r="HU55" s="98"/>
      <c r="HV55" s="98"/>
      <c r="HW55" s="98"/>
      <c r="HX55" s="98"/>
      <c r="HY55" s="98"/>
      <c r="HZ55" s="98"/>
      <c r="IA55" s="98"/>
      <c r="IB55" s="98"/>
      <c r="IC55" s="98"/>
      <c r="ID55" s="98"/>
      <c r="IE55" s="98"/>
      <c r="IF55" s="98"/>
      <c r="IG55" s="98"/>
      <c r="IH55" s="98"/>
      <c r="II55" s="98"/>
      <c r="IJ55" s="98"/>
      <c r="IK55" s="98"/>
      <c r="IL55" s="98"/>
      <c r="IM55" s="98"/>
    </row>
    <row r="56" spans="1:247" ht="15">
      <c r="A56" s="104" t="s">
        <v>662</v>
      </c>
      <c r="B56" s="105">
        <v>155</v>
      </c>
      <c r="C56" s="105">
        <v>154</v>
      </c>
      <c r="D56" s="107">
        <f t="shared" si="0"/>
        <v>-1</v>
      </c>
      <c r="E56" s="106">
        <f t="shared" si="1"/>
        <v>-0.6</v>
      </c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  <c r="BG56" s="98"/>
      <c r="BH56" s="98"/>
      <c r="BI56" s="98"/>
      <c r="BJ56" s="98"/>
      <c r="BK56" s="98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  <c r="CB56" s="98"/>
      <c r="CC56" s="98"/>
      <c r="CD56" s="98"/>
      <c r="CE56" s="98"/>
      <c r="CF56" s="98"/>
      <c r="CG56" s="98"/>
      <c r="CH56" s="98"/>
      <c r="CI56" s="98"/>
      <c r="CJ56" s="98"/>
      <c r="CK56" s="98"/>
      <c r="CL56" s="98"/>
      <c r="CM56" s="98"/>
      <c r="CN56" s="98"/>
      <c r="CO56" s="98"/>
      <c r="CP56" s="98"/>
      <c r="CQ56" s="98"/>
      <c r="CR56" s="98"/>
      <c r="CS56" s="98"/>
      <c r="CT56" s="98"/>
      <c r="CU56" s="98"/>
      <c r="CV56" s="98"/>
      <c r="CW56" s="98"/>
      <c r="CX56" s="98"/>
      <c r="CY56" s="98"/>
      <c r="CZ56" s="98"/>
      <c r="DA56" s="98"/>
      <c r="DB56" s="98"/>
      <c r="DC56" s="98"/>
      <c r="DD56" s="98"/>
      <c r="DE56" s="98"/>
      <c r="DF56" s="98"/>
      <c r="DG56" s="98"/>
      <c r="DH56" s="98"/>
      <c r="DI56" s="98"/>
      <c r="DJ56" s="98"/>
      <c r="DK56" s="98"/>
      <c r="DL56" s="98"/>
      <c r="DM56" s="98"/>
      <c r="DN56" s="98"/>
      <c r="DO56" s="98"/>
      <c r="DP56" s="98"/>
      <c r="DQ56" s="98"/>
      <c r="DR56" s="98"/>
      <c r="DS56" s="98"/>
      <c r="DT56" s="98"/>
      <c r="DU56" s="98"/>
      <c r="DV56" s="98"/>
      <c r="DW56" s="98"/>
      <c r="DX56" s="98"/>
      <c r="DY56" s="98"/>
      <c r="DZ56" s="98"/>
      <c r="EA56" s="98"/>
      <c r="EB56" s="98"/>
      <c r="EC56" s="98"/>
      <c r="ED56" s="98"/>
      <c r="EE56" s="98"/>
      <c r="EF56" s="98"/>
      <c r="EG56" s="98"/>
      <c r="EH56" s="98"/>
      <c r="EI56" s="98"/>
      <c r="EJ56" s="98"/>
      <c r="EK56" s="98"/>
      <c r="EL56" s="98"/>
      <c r="EM56" s="98"/>
      <c r="EN56" s="98"/>
      <c r="EO56" s="98"/>
      <c r="EP56" s="98"/>
      <c r="EQ56" s="98"/>
      <c r="ER56" s="98"/>
      <c r="ES56" s="98"/>
      <c r="ET56" s="98"/>
      <c r="EU56" s="98"/>
      <c r="EV56" s="98"/>
      <c r="EW56" s="98"/>
      <c r="EX56" s="98"/>
      <c r="EY56" s="98"/>
      <c r="EZ56" s="98"/>
      <c r="FA56" s="98"/>
      <c r="FB56" s="98"/>
      <c r="FC56" s="98"/>
      <c r="FD56" s="98"/>
      <c r="FE56" s="98"/>
      <c r="FF56" s="98"/>
      <c r="FG56" s="98"/>
      <c r="FH56" s="98"/>
      <c r="FI56" s="98"/>
      <c r="FJ56" s="98"/>
      <c r="FK56" s="98"/>
      <c r="FL56" s="98"/>
      <c r="FM56" s="98"/>
      <c r="FN56" s="98"/>
      <c r="FO56" s="98"/>
      <c r="FP56" s="98"/>
      <c r="FQ56" s="98"/>
      <c r="FR56" s="98"/>
      <c r="FS56" s="98"/>
      <c r="FT56" s="98"/>
      <c r="FU56" s="98"/>
      <c r="FV56" s="98"/>
      <c r="FW56" s="98"/>
      <c r="FX56" s="98"/>
      <c r="FY56" s="98"/>
      <c r="FZ56" s="98"/>
      <c r="GA56" s="98"/>
      <c r="GB56" s="98"/>
      <c r="GC56" s="98"/>
      <c r="GD56" s="98"/>
      <c r="GE56" s="98"/>
      <c r="GF56" s="98"/>
      <c r="GG56" s="98"/>
      <c r="GH56" s="98"/>
      <c r="GI56" s="98"/>
      <c r="GJ56" s="98"/>
      <c r="GK56" s="98"/>
      <c r="GL56" s="98"/>
      <c r="GM56" s="98"/>
      <c r="GN56" s="98"/>
      <c r="GO56" s="98"/>
      <c r="GP56" s="98"/>
      <c r="GQ56" s="98"/>
      <c r="GR56" s="98"/>
      <c r="GS56" s="98"/>
      <c r="GT56" s="98"/>
      <c r="GU56" s="98"/>
      <c r="GV56" s="98"/>
      <c r="GW56" s="98"/>
      <c r="GX56" s="98"/>
      <c r="GY56" s="98"/>
      <c r="GZ56" s="98"/>
      <c r="HA56" s="98"/>
      <c r="HB56" s="98"/>
      <c r="HC56" s="98"/>
      <c r="HD56" s="98"/>
      <c r="HE56" s="98"/>
      <c r="HF56" s="98"/>
      <c r="HG56" s="98"/>
      <c r="HH56" s="98"/>
      <c r="HI56" s="98"/>
      <c r="HJ56" s="98"/>
      <c r="HK56" s="98"/>
      <c r="HL56" s="98"/>
      <c r="HM56" s="98"/>
      <c r="HN56" s="98"/>
      <c r="HO56" s="98"/>
      <c r="HP56" s="98"/>
      <c r="HQ56" s="98"/>
      <c r="HR56" s="98"/>
      <c r="HS56" s="98"/>
      <c r="HT56" s="98"/>
      <c r="HU56" s="98"/>
      <c r="HV56" s="98"/>
      <c r="HW56" s="98"/>
      <c r="HX56" s="98"/>
      <c r="HY56" s="98"/>
      <c r="HZ56" s="98"/>
      <c r="IA56" s="98"/>
      <c r="IB56" s="98"/>
      <c r="IC56" s="98"/>
      <c r="ID56" s="98"/>
      <c r="IE56" s="98"/>
      <c r="IF56" s="98"/>
      <c r="IG56" s="98"/>
      <c r="IH56" s="98"/>
      <c r="II56" s="98"/>
      <c r="IJ56" s="98"/>
      <c r="IK56" s="98"/>
      <c r="IL56" s="98"/>
      <c r="IM56" s="98"/>
    </row>
    <row r="57" spans="1:247" ht="15">
      <c r="A57" s="104" t="s">
        <v>663</v>
      </c>
      <c r="B57" s="105">
        <v>30</v>
      </c>
      <c r="C57" s="105">
        <v>31</v>
      </c>
      <c r="D57" s="107">
        <f t="shared" si="0"/>
        <v>1</v>
      </c>
      <c r="E57" s="106">
        <f t="shared" si="1"/>
        <v>3.3</v>
      </c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  <c r="BG57" s="98"/>
      <c r="BH57" s="98"/>
      <c r="BI57" s="98"/>
      <c r="BJ57" s="98"/>
      <c r="BK57" s="98"/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  <c r="CB57" s="98"/>
      <c r="CC57" s="98"/>
      <c r="CD57" s="98"/>
      <c r="CE57" s="98"/>
      <c r="CF57" s="98"/>
      <c r="CG57" s="98"/>
      <c r="CH57" s="98"/>
      <c r="CI57" s="98"/>
      <c r="CJ57" s="98"/>
      <c r="CK57" s="98"/>
      <c r="CL57" s="98"/>
      <c r="CM57" s="98"/>
      <c r="CN57" s="98"/>
      <c r="CO57" s="98"/>
      <c r="CP57" s="98"/>
      <c r="CQ57" s="98"/>
      <c r="CR57" s="98"/>
      <c r="CS57" s="98"/>
      <c r="CT57" s="98"/>
      <c r="CU57" s="98"/>
      <c r="CV57" s="98"/>
      <c r="CW57" s="98"/>
      <c r="CX57" s="98"/>
      <c r="CY57" s="98"/>
      <c r="CZ57" s="98"/>
      <c r="DA57" s="98"/>
      <c r="DB57" s="98"/>
      <c r="DC57" s="98"/>
      <c r="DD57" s="98"/>
      <c r="DE57" s="98"/>
      <c r="DF57" s="98"/>
      <c r="DG57" s="98"/>
      <c r="DH57" s="98"/>
      <c r="DI57" s="98"/>
      <c r="DJ57" s="98"/>
      <c r="DK57" s="98"/>
      <c r="DL57" s="98"/>
      <c r="DM57" s="98"/>
      <c r="DN57" s="98"/>
      <c r="DO57" s="98"/>
      <c r="DP57" s="98"/>
      <c r="DQ57" s="98"/>
      <c r="DR57" s="98"/>
      <c r="DS57" s="98"/>
      <c r="DT57" s="98"/>
      <c r="DU57" s="98"/>
      <c r="DV57" s="98"/>
      <c r="DW57" s="98"/>
      <c r="DX57" s="98"/>
      <c r="DY57" s="98"/>
      <c r="DZ57" s="98"/>
      <c r="EA57" s="98"/>
      <c r="EB57" s="98"/>
      <c r="EC57" s="98"/>
      <c r="ED57" s="98"/>
      <c r="EE57" s="98"/>
      <c r="EF57" s="98"/>
      <c r="EG57" s="98"/>
      <c r="EH57" s="98"/>
      <c r="EI57" s="98"/>
      <c r="EJ57" s="98"/>
      <c r="EK57" s="98"/>
      <c r="EL57" s="98"/>
      <c r="EM57" s="98"/>
      <c r="EN57" s="98"/>
      <c r="EO57" s="98"/>
      <c r="EP57" s="98"/>
      <c r="EQ57" s="98"/>
      <c r="ER57" s="98"/>
      <c r="ES57" s="98"/>
      <c r="ET57" s="98"/>
      <c r="EU57" s="98"/>
      <c r="EV57" s="98"/>
      <c r="EW57" s="98"/>
      <c r="EX57" s="98"/>
      <c r="EY57" s="98"/>
      <c r="EZ57" s="98"/>
      <c r="FA57" s="98"/>
      <c r="FB57" s="98"/>
      <c r="FC57" s="98"/>
      <c r="FD57" s="98"/>
      <c r="FE57" s="98"/>
      <c r="FF57" s="98"/>
      <c r="FG57" s="98"/>
      <c r="FH57" s="98"/>
      <c r="FI57" s="98"/>
      <c r="FJ57" s="98"/>
      <c r="FK57" s="98"/>
      <c r="FL57" s="98"/>
      <c r="FM57" s="98"/>
      <c r="FN57" s="98"/>
      <c r="FO57" s="98"/>
      <c r="FP57" s="98"/>
      <c r="FQ57" s="98"/>
      <c r="FR57" s="98"/>
      <c r="FS57" s="98"/>
      <c r="FT57" s="98"/>
      <c r="FU57" s="98"/>
      <c r="FV57" s="98"/>
      <c r="FW57" s="98"/>
      <c r="FX57" s="98"/>
      <c r="FY57" s="98"/>
      <c r="FZ57" s="98"/>
      <c r="GA57" s="98"/>
      <c r="GB57" s="98"/>
      <c r="GC57" s="98"/>
      <c r="GD57" s="98"/>
      <c r="GE57" s="98"/>
      <c r="GF57" s="98"/>
      <c r="GG57" s="98"/>
      <c r="GH57" s="98"/>
      <c r="GI57" s="98"/>
      <c r="GJ57" s="98"/>
      <c r="GK57" s="98"/>
      <c r="GL57" s="98"/>
      <c r="GM57" s="98"/>
      <c r="GN57" s="98"/>
      <c r="GO57" s="98"/>
      <c r="GP57" s="98"/>
      <c r="GQ57" s="98"/>
      <c r="GR57" s="98"/>
      <c r="GS57" s="98"/>
      <c r="GT57" s="98"/>
      <c r="GU57" s="98"/>
      <c r="GV57" s="98"/>
      <c r="GW57" s="98"/>
      <c r="GX57" s="98"/>
      <c r="GY57" s="98"/>
      <c r="GZ57" s="98"/>
      <c r="HA57" s="98"/>
      <c r="HB57" s="98"/>
      <c r="HC57" s="98"/>
      <c r="HD57" s="98"/>
      <c r="HE57" s="98"/>
      <c r="HF57" s="98"/>
      <c r="HG57" s="98"/>
      <c r="HH57" s="98"/>
      <c r="HI57" s="98"/>
      <c r="HJ57" s="98"/>
      <c r="HK57" s="98"/>
      <c r="HL57" s="98"/>
      <c r="HM57" s="98"/>
      <c r="HN57" s="98"/>
      <c r="HO57" s="98"/>
      <c r="HP57" s="98"/>
      <c r="HQ57" s="98"/>
      <c r="HR57" s="98"/>
      <c r="HS57" s="98"/>
      <c r="HT57" s="98"/>
      <c r="HU57" s="98"/>
      <c r="HV57" s="98"/>
      <c r="HW57" s="98"/>
      <c r="HX57" s="98"/>
      <c r="HY57" s="98"/>
      <c r="HZ57" s="98"/>
      <c r="IA57" s="98"/>
      <c r="IB57" s="98"/>
      <c r="IC57" s="98"/>
      <c r="ID57" s="98"/>
      <c r="IE57" s="98"/>
      <c r="IF57" s="98"/>
      <c r="IG57" s="98"/>
      <c r="IH57" s="98"/>
      <c r="II57" s="98"/>
      <c r="IJ57" s="98"/>
      <c r="IK57" s="98"/>
      <c r="IL57" s="98"/>
      <c r="IM57" s="98"/>
    </row>
    <row r="58" spans="1:247" ht="15">
      <c r="A58" s="104" t="s">
        <v>664</v>
      </c>
      <c r="B58" s="105">
        <f>SUM(B59:B61)</f>
        <v>260</v>
      </c>
      <c r="C58" s="105">
        <f>SUM(C59:C61)</f>
        <v>321</v>
      </c>
      <c r="D58" s="107">
        <f t="shared" si="0"/>
        <v>61</v>
      </c>
      <c r="E58" s="106">
        <f t="shared" si="1"/>
        <v>23.5</v>
      </c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</row>
    <row r="59" spans="1:247" ht="15">
      <c r="A59" s="104" t="s">
        <v>638</v>
      </c>
      <c r="B59" s="105">
        <v>208</v>
      </c>
      <c r="C59" s="105">
        <v>222</v>
      </c>
      <c r="D59" s="107">
        <f t="shared" si="0"/>
        <v>14</v>
      </c>
      <c r="E59" s="106">
        <f t="shared" si="1"/>
        <v>6.7</v>
      </c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</row>
    <row r="60" spans="1:247" ht="15">
      <c r="A60" s="104" t="s">
        <v>639</v>
      </c>
      <c r="B60" s="105">
        <v>20</v>
      </c>
      <c r="C60" s="105">
        <v>66</v>
      </c>
      <c r="D60" s="107">
        <f t="shared" si="0"/>
        <v>46</v>
      </c>
      <c r="E60" s="106">
        <f t="shared" si="1"/>
        <v>230</v>
      </c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8"/>
      <c r="BK60" s="98"/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8"/>
      <c r="BX60" s="98"/>
      <c r="BY60" s="98"/>
      <c r="BZ60" s="98"/>
      <c r="CA60" s="98"/>
      <c r="CB60" s="98"/>
      <c r="CC60" s="98"/>
      <c r="CD60" s="98"/>
      <c r="CE60" s="98"/>
      <c r="CF60" s="98"/>
      <c r="CG60" s="98"/>
      <c r="CH60" s="98"/>
      <c r="CI60" s="98"/>
      <c r="CJ60" s="98"/>
      <c r="CK60" s="98"/>
      <c r="CL60" s="98"/>
      <c r="CM60" s="98"/>
      <c r="CN60" s="98"/>
      <c r="CO60" s="98"/>
      <c r="CP60" s="98"/>
      <c r="CQ60" s="98"/>
      <c r="CR60" s="98"/>
      <c r="CS60" s="98"/>
      <c r="CT60" s="98"/>
      <c r="CU60" s="98"/>
      <c r="CV60" s="98"/>
      <c r="CW60" s="98"/>
      <c r="CX60" s="98"/>
      <c r="CY60" s="98"/>
      <c r="CZ60" s="98"/>
      <c r="DA60" s="98"/>
      <c r="DB60" s="98"/>
      <c r="DC60" s="98"/>
      <c r="DD60" s="98"/>
      <c r="DE60" s="98"/>
      <c r="DF60" s="98"/>
      <c r="DG60" s="98"/>
      <c r="DH60" s="98"/>
      <c r="DI60" s="98"/>
      <c r="DJ60" s="98"/>
      <c r="DK60" s="98"/>
      <c r="DL60" s="98"/>
      <c r="DM60" s="98"/>
      <c r="DN60" s="98"/>
      <c r="DO60" s="98"/>
      <c r="DP60" s="98"/>
      <c r="DQ60" s="98"/>
      <c r="DR60" s="98"/>
      <c r="DS60" s="98"/>
      <c r="DT60" s="98"/>
      <c r="DU60" s="98"/>
      <c r="DV60" s="98"/>
      <c r="DW60" s="98"/>
      <c r="DX60" s="98"/>
      <c r="DY60" s="98"/>
      <c r="DZ60" s="98"/>
      <c r="EA60" s="98"/>
      <c r="EB60" s="98"/>
      <c r="EC60" s="98"/>
      <c r="ED60" s="98"/>
      <c r="EE60" s="98"/>
      <c r="EF60" s="98"/>
      <c r="EG60" s="98"/>
      <c r="EH60" s="98"/>
      <c r="EI60" s="98"/>
      <c r="EJ60" s="98"/>
      <c r="EK60" s="98"/>
      <c r="EL60" s="98"/>
      <c r="EM60" s="98"/>
      <c r="EN60" s="98"/>
      <c r="EO60" s="98"/>
      <c r="EP60" s="98"/>
      <c r="EQ60" s="98"/>
      <c r="ER60" s="98"/>
      <c r="ES60" s="98"/>
      <c r="ET60" s="98"/>
      <c r="EU60" s="98"/>
      <c r="EV60" s="98"/>
      <c r="EW60" s="98"/>
      <c r="EX60" s="98"/>
      <c r="EY60" s="98"/>
      <c r="EZ60" s="98"/>
      <c r="FA60" s="98"/>
      <c r="FB60" s="98"/>
      <c r="FC60" s="98"/>
      <c r="FD60" s="98"/>
      <c r="FE60" s="98"/>
      <c r="FF60" s="98"/>
      <c r="FG60" s="98"/>
      <c r="FH60" s="98"/>
      <c r="FI60" s="98"/>
      <c r="FJ60" s="98"/>
      <c r="FK60" s="98"/>
      <c r="FL60" s="98"/>
      <c r="FM60" s="98"/>
      <c r="FN60" s="98"/>
      <c r="FO60" s="98"/>
      <c r="FP60" s="98"/>
      <c r="FQ60" s="98"/>
      <c r="FR60" s="98"/>
      <c r="FS60" s="98"/>
      <c r="FT60" s="98"/>
      <c r="FU60" s="98"/>
      <c r="FV60" s="98"/>
      <c r="FW60" s="98"/>
      <c r="FX60" s="98"/>
      <c r="FY60" s="98"/>
      <c r="FZ60" s="98"/>
      <c r="GA60" s="98"/>
      <c r="GB60" s="98"/>
      <c r="GC60" s="98"/>
      <c r="GD60" s="98"/>
      <c r="GE60" s="98"/>
      <c r="GF60" s="98"/>
      <c r="GG60" s="98"/>
      <c r="GH60" s="98"/>
      <c r="GI60" s="98"/>
      <c r="GJ60" s="98"/>
      <c r="GK60" s="98"/>
      <c r="GL60" s="98"/>
      <c r="GM60" s="98"/>
      <c r="GN60" s="98"/>
      <c r="GO60" s="98"/>
      <c r="GP60" s="98"/>
      <c r="GQ60" s="98"/>
      <c r="GR60" s="98"/>
      <c r="GS60" s="98"/>
      <c r="GT60" s="98"/>
      <c r="GU60" s="98"/>
      <c r="GV60" s="98"/>
      <c r="GW60" s="98"/>
      <c r="GX60" s="98"/>
      <c r="GY60" s="98"/>
      <c r="GZ60" s="98"/>
      <c r="HA60" s="98"/>
      <c r="HB60" s="98"/>
      <c r="HC60" s="98"/>
      <c r="HD60" s="98"/>
      <c r="HE60" s="98"/>
      <c r="HF60" s="98"/>
      <c r="HG60" s="98"/>
      <c r="HH60" s="98"/>
      <c r="HI60" s="98"/>
      <c r="HJ60" s="98"/>
      <c r="HK60" s="98"/>
      <c r="HL60" s="98"/>
      <c r="HM60" s="98"/>
      <c r="HN60" s="98"/>
      <c r="HO60" s="98"/>
      <c r="HP60" s="98"/>
      <c r="HQ60" s="98"/>
      <c r="HR60" s="98"/>
      <c r="HS60" s="98"/>
      <c r="HT60" s="98"/>
      <c r="HU60" s="98"/>
      <c r="HV60" s="98"/>
      <c r="HW60" s="98"/>
      <c r="HX60" s="98"/>
      <c r="HY60" s="98"/>
      <c r="HZ60" s="98"/>
      <c r="IA60" s="98"/>
      <c r="IB60" s="98"/>
      <c r="IC60" s="98"/>
      <c r="ID60" s="98"/>
      <c r="IE60" s="98"/>
      <c r="IF60" s="98"/>
      <c r="IG60" s="98"/>
      <c r="IH60" s="98"/>
      <c r="II60" s="98"/>
      <c r="IJ60" s="98"/>
      <c r="IK60" s="98"/>
      <c r="IL60" s="98"/>
      <c r="IM60" s="98"/>
    </row>
    <row r="61" spans="1:247" ht="15">
      <c r="A61" s="104" t="s">
        <v>644</v>
      </c>
      <c r="B61" s="105">
        <v>32</v>
      </c>
      <c r="C61" s="105">
        <v>33</v>
      </c>
      <c r="D61" s="107">
        <f t="shared" si="0"/>
        <v>1</v>
      </c>
      <c r="E61" s="106">
        <f t="shared" si="1"/>
        <v>3.1</v>
      </c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</row>
    <row r="62" spans="1:247" ht="15">
      <c r="A62" s="104" t="s">
        <v>665</v>
      </c>
      <c r="B62" s="105">
        <f>SUM(B63:B65)</f>
        <v>764</v>
      </c>
      <c r="C62" s="105">
        <f>SUM(C63:C65)</f>
        <v>732</v>
      </c>
      <c r="D62" s="107">
        <f t="shared" si="0"/>
        <v>-32</v>
      </c>
      <c r="E62" s="106">
        <f t="shared" si="1"/>
        <v>-4.2</v>
      </c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</row>
    <row r="63" spans="1:247" ht="15">
      <c r="A63" s="104" t="s">
        <v>638</v>
      </c>
      <c r="B63" s="105">
        <v>332</v>
      </c>
      <c r="C63" s="105">
        <v>289</v>
      </c>
      <c r="D63" s="107">
        <f t="shared" si="0"/>
        <v>-43</v>
      </c>
      <c r="E63" s="106">
        <f t="shared" si="1"/>
        <v>-13</v>
      </c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  <c r="BG63" s="98"/>
      <c r="BH63" s="98"/>
      <c r="BI63" s="98"/>
      <c r="BJ63" s="98"/>
      <c r="BK63" s="98"/>
      <c r="BL63" s="98"/>
      <c r="BM63" s="98"/>
      <c r="BN63" s="98"/>
      <c r="BO63" s="98"/>
      <c r="BP63" s="98"/>
      <c r="BQ63" s="98"/>
      <c r="BR63" s="98"/>
      <c r="BS63" s="98"/>
      <c r="BT63" s="98"/>
      <c r="BU63" s="98"/>
      <c r="BV63" s="98"/>
      <c r="BW63" s="98"/>
      <c r="BX63" s="98"/>
      <c r="BY63" s="98"/>
      <c r="BZ63" s="98"/>
      <c r="CA63" s="98"/>
      <c r="CB63" s="98"/>
      <c r="CC63" s="98"/>
      <c r="CD63" s="98"/>
      <c r="CE63" s="98"/>
      <c r="CF63" s="98"/>
      <c r="CG63" s="98"/>
      <c r="CH63" s="98"/>
      <c r="CI63" s="98"/>
      <c r="CJ63" s="98"/>
      <c r="CK63" s="98"/>
      <c r="CL63" s="98"/>
      <c r="CM63" s="98"/>
      <c r="CN63" s="98"/>
      <c r="CO63" s="98"/>
      <c r="CP63" s="98"/>
      <c r="CQ63" s="98"/>
      <c r="CR63" s="98"/>
      <c r="CS63" s="98"/>
      <c r="CT63" s="98"/>
      <c r="CU63" s="98"/>
      <c r="CV63" s="98"/>
      <c r="CW63" s="98"/>
      <c r="CX63" s="98"/>
      <c r="CY63" s="98"/>
      <c r="CZ63" s="98"/>
      <c r="DA63" s="98"/>
      <c r="DB63" s="98"/>
      <c r="DC63" s="98"/>
      <c r="DD63" s="98"/>
      <c r="DE63" s="98"/>
      <c r="DF63" s="98"/>
      <c r="DG63" s="98"/>
      <c r="DH63" s="98"/>
      <c r="DI63" s="98"/>
      <c r="DJ63" s="98"/>
      <c r="DK63" s="98"/>
      <c r="DL63" s="98"/>
      <c r="DM63" s="98"/>
      <c r="DN63" s="98"/>
      <c r="DO63" s="98"/>
      <c r="DP63" s="98"/>
      <c r="DQ63" s="98"/>
      <c r="DR63" s="98"/>
      <c r="DS63" s="98"/>
      <c r="DT63" s="98"/>
      <c r="DU63" s="98"/>
      <c r="DV63" s="98"/>
      <c r="DW63" s="98"/>
      <c r="DX63" s="98"/>
      <c r="DY63" s="98"/>
      <c r="DZ63" s="98"/>
      <c r="EA63" s="98"/>
      <c r="EB63" s="98"/>
      <c r="EC63" s="98"/>
      <c r="ED63" s="98"/>
      <c r="EE63" s="98"/>
      <c r="EF63" s="98"/>
      <c r="EG63" s="98"/>
      <c r="EH63" s="98"/>
      <c r="EI63" s="98"/>
      <c r="EJ63" s="98"/>
      <c r="EK63" s="98"/>
      <c r="EL63" s="98"/>
      <c r="EM63" s="98"/>
      <c r="EN63" s="98"/>
      <c r="EO63" s="98"/>
      <c r="EP63" s="98"/>
      <c r="EQ63" s="98"/>
      <c r="ER63" s="98"/>
      <c r="ES63" s="98"/>
      <c r="ET63" s="98"/>
      <c r="EU63" s="98"/>
      <c r="EV63" s="98"/>
      <c r="EW63" s="98"/>
      <c r="EX63" s="98"/>
      <c r="EY63" s="98"/>
      <c r="EZ63" s="98"/>
      <c r="FA63" s="98"/>
      <c r="FB63" s="98"/>
      <c r="FC63" s="98"/>
      <c r="FD63" s="98"/>
      <c r="FE63" s="98"/>
      <c r="FF63" s="98"/>
      <c r="FG63" s="98"/>
      <c r="FH63" s="98"/>
      <c r="FI63" s="98"/>
      <c r="FJ63" s="98"/>
      <c r="FK63" s="98"/>
      <c r="FL63" s="98"/>
      <c r="FM63" s="98"/>
      <c r="FN63" s="98"/>
      <c r="FO63" s="98"/>
      <c r="FP63" s="98"/>
      <c r="FQ63" s="98"/>
      <c r="FR63" s="98"/>
      <c r="FS63" s="98"/>
      <c r="FT63" s="98"/>
      <c r="FU63" s="98"/>
      <c r="FV63" s="98"/>
      <c r="FW63" s="98"/>
      <c r="FX63" s="98"/>
      <c r="FY63" s="98"/>
      <c r="FZ63" s="98"/>
      <c r="GA63" s="98"/>
      <c r="GB63" s="98"/>
      <c r="GC63" s="98"/>
      <c r="GD63" s="98"/>
      <c r="GE63" s="98"/>
      <c r="GF63" s="98"/>
      <c r="GG63" s="98"/>
      <c r="GH63" s="98"/>
      <c r="GI63" s="98"/>
      <c r="GJ63" s="98"/>
      <c r="GK63" s="98"/>
      <c r="GL63" s="98"/>
      <c r="GM63" s="98"/>
      <c r="GN63" s="98"/>
      <c r="GO63" s="98"/>
      <c r="GP63" s="98"/>
      <c r="GQ63" s="98"/>
      <c r="GR63" s="98"/>
      <c r="GS63" s="98"/>
      <c r="GT63" s="98"/>
      <c r="GU63" s="98"/>
      <c r="GV63" s="98"/>
      <c r="GW63" s="98"/>
      <c r="GX63" s="98"/>
      <c r="GY63" s="98"/>
      <c r="GZ63" s="98"/>
      <c r="HA63" s="98"/>
      <c r="HB63" s="98"/>
      <c r="HC63" s="98"/>
      <c r="HD63" s="98"/>
      <c r="HE63" s="98"/>
      <c r="HF63" s="98"/>
      <c r="HG63" s="98"/>
      <c r="HH63" s="98"/>
      <c r="HI63" s="98"/>
      <c r="HJ63" s="98"/>
      <c r="HK63" s="98"/>
      <c r="HL63" s="98"/>
      <c r="HM63" s="98"/>
      <c r="HN63" s="98"/>
      <c r="HO63" s="98"/>
      <c r="HP63" s="98"/>
      <c r="HQ63" s="98"/>
      <c r="HR63" s="98"/>
      <c r="HS63" s="98"/>
      <c r="HT63" s="98"/>
      <c r="HU63" s="98"/>
      <c r="HV63" s="98"/>
      <c r="HW63" s="98"/>
      <c r="HX63" s="98"/>
      <c r="HY63" s="98"/>
      <c r="HZ63" s="98"/>
      <c r="IA63" s="98"/>
      <c r="IB63" s="98"/>
      <c r="IC63" s="98"/>
      <c r="ID63" s="98"/>
      <c r="IE63" s="98"/>
      <c r="IF63" s="98"/>
      <c r="IG63" s="98"/>
      <c r="IH63" s="98"/>
      <c r="II63" s="98"/>
      <c r="IJ63" s="98"/>
      <c r="IK63" s="98"/>
      <c r="IL63" s="98"/>
      <c r="IM63" s="98"/>
    </row>
    <row r="64" spans="1:247" ht="15">
      <c r="A64" s="104" t="s">
        <v>639</v>
      </c>
      <c r="B64" s="105">
        <v>251</v>
      </c>
      <c r="C64" s="105">
        <v>259</v>
      </c>
      <c r="D64" s="107">
        <f t="shared" si="0"/>
        <v>8</v>
      </c>
      <c r="E64" s="106">
        <f t="shared" si="1"/>
        <v>3.2</v>
      </c>
      <c r="F64" s="98">
        <v>5</v>
      </c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  <c r="BG64" s="98"/>
      <c r="BH64" s="98"/>
      <c r="BI64" s="98"/>
      <c r="BJ64" s="98"/>
      <c r="BK64" s="98"/>
      <c r="BL64" s="98"/>
      <c r="BM64" s="98"/>
      <c r="BN64" s="98"/>
      <c r="BO64" s="98"/>
      <c r="BP64" s="98"/>
      <c r="BQ64" s="98"/>
      <c r="BR64" s="98"/>
      <c r="BS64" s="98"/>
      <c r="BT64" s="98"/>
      <c r="BU64" s="98"/>
      <c r="BV64" s="98"/>
      <c r="BW64" s="98"/>
      <c r="BX64" s="98"/>
      <c r="BY64" s="98"/>
      <c r="BZ64" s="98"/>
      <c r="CA64" s="98"/>
      <c r="CB64" s="98"/>
      <c r="CC64" s="98"/>
      <c r="CD64" s="98"/>
      <c r="CE64" s="98"/>
      <c r="CF64" s="98"/>
      <c r="CG64" s="98"/>
      <c r="CH64" s="98"/>
      <c r="CI64" s="98"/>
      <c r="CJ64" s="98"/>
      <c r="CK64" s="98"/>
      <c r="CL64" s="98"/>
      <c r="CM64" s="98"/>
      <c r="CN64" s="98"/>
      <c r="CO64" s="98"/>
      <c r="CP64" s="98"/>
      <c r="CQ64" s="98"/>
      <c r="CR64" s="98"/>
      <c r="CS64" s="98"/>
      <c r="CT64" s="98"/>
      <c r="CU64" s="98"/>
      <c r="CV64" s="98"/>
      <c r="CW64" s="98"/>
      <c r="CX64" s="98"/>
      <c r="CY64" s="98"/>
      <c r="CZ64" s="98"/>
      <c r="DA64" s="98"/>
      <c r="DB64" s="98"/>
      <c r="DC64" s="98"/>
      <c r="DD64" s="98"/>
      <c r="DE64" s="98"/>
      <c r="DF64" s="98"/>
      <c r="DG64" s="98"/>
      <c r="DH64" s="98"/>
      <c r="DI64" s="98"/>
      <c r="DJ64" s="98"/>
      <c r="DK64" s="98"/>
      <c r="DL64" s="98"/>
      <c r="DM64" s="98"/>
      <c r="DN64" s="98"/>
      <c r="DO64" s="98"/>
      <c r="DP64" s="98"/>
      <c r="DQ64" s="98"/>
      <c r="DR64" s="98"/>
      <c r="DS64" s="98"/>
      <c r="DT64" s="98"/>
      <c r="DU64" s="98"/>
      <c r="DV64" s="98"/>
      <c r="DW64" s="98"/>
      <c r="DX64" s="98"/>
      <c r="DY64" s="98"/>
      <c r="DZ64" s="98"/>
      <c r="EA64" s="98"/>
      <c r="EB64" s="98"/>
      <c r="EC64" s="98"/>
      <c r="ED64" s="98"/>
      <c r="EE64" s="98"/>
      <c r="EF64" s="98"/>
      <c r="EG64" s="98"/>
      <c r="EH64" s="98"/>
      <c r="EI64" s="98"/>
      <c r="EJ64" s="98"/>
      <c r="EK64" s="98"/>
      <c r="EL64" s="98"/>
      <c r="EM64" s="98"/>
      <c r="EN64" s="98"/>
      <c r="EO64" s="98"/>
      <c r="EP64" s="98"/>
      <c r="EQ64" s="98"/>
      <c r="ER64" s="98"/>
      <c r="ES64" s="98"/>
      <c r="ET64" s="98"/>
      <c r="EU64" s="98"/>
      <c r="EV64" s="98"/>
      <c r="EW64" s="98"/>
      <c r="EX64" s="98"/>
      <c r="EY64" s="98"/>
      <c r="EZ64" s="98"/>
      <c r="FA64" s="98"/>
      <c r="FB64" s="98"/>
      <c r="FC64" s="98"/>
      <c r="FD64" s="98"/>
      <c r="FE64" s="98"/>
      <c r="FF64" s="98"/>
      <c r="FG64" s="98"/>
      <c r="FH64" s="98"/>
      <c r="FI64" s="98"/>
      <c r="FJ64" s="98"/>
      <c r="FK64" s="98"/>
      <c r="FL64" s="98"/>
      <c r="FM64" s="98"/>
      <c r="FN64" s="98"/>
      <c r="FO64" s="98"/>
      <c r="FP64" s="98"/>
      <c r="FQ64" s="98"/>
      <c r="FR64" s="98"/>
      <c r="FS64" s="98"/>
      <c r="FT64" s="98"/>
      <c r="FU64" s="98"/>
      <c r="FV64" s="98"/>
      <c r="FW64" s="98"/>
      <c r="FX64" s="98"/>
      <c r="FY64" s="98"/>
      <c r="FZ64" s="98"/>
      <c r="GA64" s="98"/>
      <c r="GB64" s="98"/>
      <c r="GC64" s="98"/>
      <c r="GD64" s="98"/>
      <c r="GE64" s="98"/>
      <c r="GF64" s="98"/>
      <c r="GG64" s="98"/>
      <c r="GH64" s="98"/>
      <c r="GI64" s="98"/>
      <c r="GJ64" s="98"/>
      <c r="GK64" s="98"/>
      <c r="GL64" s="98"/>
      <c r="GM64" s="98"/>
      <c r="GN64" s="98"/>
      <c r="GO64" s="98"/>
      <c r="GP64" s="98"/>
      <c r="GQ64" s="98"/>
      <c r="GR64" s="98"/>
      <c r="GS64" s="98"/>
      <c r="GT64" s="98"/>
      <c r="GU64" s="98"/>
      <c r="GV64" s="98"/>
      <c r="GW64" s="98"/>
      <c r="GX64" s="98"/>
      <c r="GY64" s="98"/>
      <c r="GZ64" s="98"/>
      <c r="HA64" s="98"/>
      <c r="HB64" s="98"/>
      <c r="HC64" s="98"/>
      <c r="HD64" s="98"/>
      <c r="HE64" s="98"/>
      <c r="HF64" s="98"/>
      <c r="HG64" s="98"/>
      <c r="HH64" s="98"/>
      <c r="HI64" s="98"/>
      <c r="HJ64" s="98"/>
      <c r="HK64" s="98"/>
      <c r="HL64" s="98"/>
      <c r="HM64" s="98"/>
      <c r="HN64" s="98"/>
      <c r="HO64" s="98"/>
      <c r="HP64" s="98"/>
      <c r="HQ64" s="98"/>
      <c r="HR64" s="98"/>
      <c r="HS64" s="98"/>
      <c r="HT64" s="98"/>
      <c r="HU64" s="98"/>
      <c r="HV64" s="98"/>
      <c r="HW64" s="98"/>
      <c r="HX64" s="98"/>
      <c r="HY64" s="98"/>
      <c r="HZ64" s="98"/>
      <c r="IA64" s="98"/>
      <c r="IB64" s="98"/>
      <c r="IC64" s="98"/>
      <c r="ID64" s="98"/>
      <c r="IE64" s="98"/>
      <c r="IF64" s="98"/>
      <c r="IG64" s="98"/>
      <c r="IH64" s="98"/>
      <c r="II64" s="98"/>
      <c r="IJ64" s="98"/>
      <c r="IK64" s="98"/>
      <c r="IL64" s="98"/>
      <c r="IM64" s="98"/>
    </row>
    <row r="65" spans="1:247" ht="15">
      <c r="A65" s="104" t="s">
        <v>644</v>
      </c>
      <c r="B65" s="105">
        <v>181</v>
      </c>
      <c r="C65" s="105">
        <v>184</v>
      </c>
      <c r="D65" s="107">
        <f t="shared" si="0"/>
        <v>3</v>
      </c>
      <c r="E65" s="106">
        <f t="shared" si="1"/>
        <v>1.7</v>
      </c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  <c r="BG65" s="98"/>
      <c r="BH65" s="98"/>
      <c r="BI65" s="98"/>
      <c r="BJ65" s="98"/>
      <c r="BK65" s="98"/>
      <c r="BL65" s="98"/>
      <c r="BM65" s="98"/>
      <c r="BN65" s="98"/>
      <c r="BO65" s="98"/>
      <c r="BP65" s="98"/>
      <c r="BQ65" s="98"/>
      <c r="BR65" s="98"/>
      <c r="BS65" s="98"/>
      <c r="BT65" s="98"/>
      <c r="BU65" s="98"/>
      <c r="BV65" s="98"/>
      <c r="BW65" s="98"/>
      <c r="BX65" s="98"/>
      <c r="BY65" s="98"/>
      <c r="BZ65" s="98"/>
      <c r="CA65" s="98"/>
      <c r="CB65" s="98"/>
      <c r="CC65" s="98"/>
      <c r="CD65" s="98"/>
      <c r="CE65" s="98"/>
      <c r="CF65" s="98"/>
      <c r="CG65" s="98"/>
      <c r="CH65" s="98"/>
      <c r="CI65" s="98"/>
      <c r="CJ65" s="98"/>
      <c r="CK65" s="98"/>
      <c r="CL65" s="98"/>
      <c r="CM65" s="98"/>
      <c r="CN65" s="98"/>
      <c r="CO65" s="98"/>
      <c r="CP65" s="98"/>
      <c r="CQ65" s="98"/>
      <c r="CR65" s="98"/>
      <c r="CS65" s="98"/>
      <c r="CT65" s="98"/>
      <c r="CU65" s="98"/>
      <c r="CV65" s="98"/>
      <c r="CW65" s="98"/>
      <c r="CX65" s="98"/>
      <c r="CY65" s="98"/>
      <c r="CZ65" s="98"/>
      <c r="DA65" s="98"/>
      <c r="DB65" s="98"/>
      <c r="DC65" s="98"/>
      <c r="DD65" s="98"/>
      <c r="DE65" s="98"/>
      <c r="DF65" s="98"/>
      <c r="DG65" s="98"/>
      <c r="DH65" s="98"/>
      <c r="DI65" s="98"/>
      <c r="DJ65" s="98"/>
      <c r="DK65" s="98"/>
      <c r="DL65" s="98"/>
      <c r="DM65" s="98"/>
      <c r="DN65" s="98"/>
      <c r="DO65" s="98"/>
      <c r="DP65" s="98"/>
      <c r="DQ65" s="98"/>
      <c r="DR65" s="98"/>
      <c r="DS65" s="98"/>
      <c r="DT65" s="98"/>
      <c r="DU65" s="98"/>
      <c r="DV65" s="98"/>
      <c r="DW65" s="98"/>
      <c r="DX65" s="98"/>
      <c r="DY65" s="98"/>
      <c r="DZ65" s="98"/>
      <c r="EA65" s="98"/>
      <c r="EB65" s="98"/>
      <c r="EC65" s="98"/>
      <c r="ED65" s="98"/>
      <c r="EE65" s="98"/>
      <c r="EF65" s="98"/>
      <c r="EG65" s="98"/>
      <c r="EH65" s="98"/>
      <c r="EI65" s="98"/>
      <c r="EJ65" s="98"/>
      <c r="EK65" s="98"/>
      <c r="EL65" s="98"/>
      <c r="EM65" s="98"/>
      <c r="EN65" s="98"/>
      <c r="EO65" s="98"/>
      <c r="EP65" s="98"/>
      <c r="EQ65" s="98"/>
      <c r="ER65" s="98"/>
      <c r="ES65" s="98"/>
      <c r="ET65" s="98"/>
      <c r="EU65" s="98"/>
      <c r="EV65" s="98"/>
      <c r="EW65" s="98"/>
      <c r="EX65" s="98"/>
      <c r="EY65" s="98"/>
      <c r="EZ65" s="98"/>
      <c r="FA65" s="98"/>
      <c r="FB65" s="98"/>
      <c r="FC65" s="98"/>
      <c r="FD65" s="98"/>
      <c r="FE65" s="98"/>
      <c r="FF65" s="98"/>
      <c r="FG65" s="98"/>
      <c r="FH65" s="98"/>
      <c r="FI65" s="98"/>
      <c r="FJ65" s="98"/>
      <c r="FK65" s="98"/>
      <c r="FL65" s="98"/>
      <c r="FM65" s="98"/>
      <c r="FN65" s="98"/>
      <c r="FO65" s="98"/>
      <c r="FP65" s="98"/>
      <c r="FQ65" s="98"/>
      <c r="FR65" s="98"/>
      <c r="FS65" s="98"/>
      <c r="FT65" s="98"/>
      <c r="FU65" s="98"/>
      <c r="FV65" s="98"/>
      <c r="FW65" s="98"/>
      <c r="FX65" s="98"/>
      <c r="FY65" s="98"/>
      <c r="FZ65" s="98"/>
      <c r="GA65" s="98"/>
      <c r="GB65" s="98"/>
      <c r="GC65" s="98"/>
      <c r="GD65" s="98"/>
      <c r="GE65" s="98"/>
      <c r="GF65" s="98"/>
      <c r="GG65" s="98"/>
      <c r="GH65" s="98"/>
      <c r="GI65" s="98"/>
      <c r="GJ65" s="98"/>
      <c r="GK65" s="98"/>
      <c r="GL65" s="98"/>
      <c r="GM65" s="98"/>
      <c r="GN65" s="98"/>
      <c r="GO65" s="98"/>
      <c r="GP65" s="98"/>
      <c r="GQ65" s="98"/>
      <c r="GR65" s="98"/>
      <c r="GS65" s="98"/>
      <c r="GT65" s="98"/>
      <c r="GU65" s="98"/>
      <c r="GV65" s="98"/>
      <c r="GW65" s="98"/>
      <c r="GX65" s="98"/>
      <c r="GY65" s="98"/>
      <c r="GZ65" s="98"/>
      <c r="HA65" s="98"/>
      <c r="HB65" s="98"/>
      <c r="HC65" s="98"/>
      <c r="HD65" s="98"/>
      <c r="HE65" s="98"/>
      <c r="HF65" s="98"/>
      <c r="HG65" s="98"/>
      <c r="HH65" s="98"/>
      <c r="HI65" s="98"/>
      <c r="HJ65" s="98"/>
      <c r="HK65" s="98"/>
      <c r="HL65" s="98"/>
      <c r="HM65" s="98"/>
      <c r="HN65" s="98"/>
      <c r="HO65" s="98"/>
      <c r="HP65" s="98"/>
      <c r="HQ65" s="98"/>
      <c r="HR65" s="98"/>
      <c r="HS65" s="98"/>
      <c r="HT65" s="98"/>
      <c r="HU65" s="98"/>
      <c r="HV65" s="98"/>
      <c r="HW65" s="98"/>
      <c r="HX65" s="98"/>
      <c r="HY65" s="98"/>
      <c r="HZ65" s="98"/>
      <c r="IA65" s="98"/>
      <c r="IB65" s="98"/>
      <c r="IC65" s="98"/>
      <c r="ID65" s="98"/>
      <c r="IE65" s="98"/>
      <c r="IF65" s="98"/>
      <c r="IG65" s="98"/>
      <c r="IH65" s="98"/>
      <c r="II65" s="98"/>
      <c r="IJ65" s="98"/>
      <c r="IK65" s="98"/>
      <c r="IL65" s="98"/>
      <c r="IM65" s="98"/>
    </row>
    <row r="66" spans="1:247" ht="15">
      <c r="A66" s="104" t="s">
        <v>666</v>
      </c>
      <c r="B66" s="105">
        <f>SUM(B67:B70)</f>
        <v>1561</v>
      </c>
      <c r="C66" s="105">
        <f>SUM(C67:C70)</f>
        <v>1516</v>
      </c>
      <c r="D66" s="107">
        <f t="shared" si="0"/>
        <v>-45</v>
      </c>
      <c r="E66" s="106">
        <f t="shared" si="1"/>
        <v>-2.9</v>
      </c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</row>
    <row r="67" spans="1:247" ht="15">
      <c r="A67" s="104" t="s">
        <v>638</v>
      </c>
      <c r="B67" s="105">
        <v>324</v>
      </c>
      <c r="C67" s="105">
        <v>288</v>
      </c>
      <c r="D67" s="107">
        <f t="shared" si="0"/>
        <v>-36</v>
      </c>
      <c r="E67" s="106">
        <f t="shared" si="1"/>
        <v>-11.1</v>
      </c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</row>
    <row r="68" spans="1:247" ht="15">
      <c r="A68" s="104" t="s">
        <v>639</v>
      </c>
      <c r="B68" s="105">
        <v>104</v>
      </c>
      <c r="C68" s="105">
        <v>110</v>
      </c>
      <c r="D68" s="107">
        <f t="shared" ref="D68:D129" si="2">C68-B68</f>
        <v>6</v>
      </c>
      <c r="E68" s="106">
        <f t="shared" ref="E68:E129" si="3">D68/B68*100</f>
        <v>5.8</v>
      </c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</row>
    <row r="69" spans="1:247" ht="15">
      <c r="A69" s="104" t="s">
        <v>644</v>
      </c>
      <c r="B69" s="105">
        <v>194</v>
      </c>
      <c r="C69" s="105">
        <v>196</v>
      </c>
      <c r="D69" s="107">
        <f t="shared" si="2"/>
        <v>2</v>
      </c>
      <c r="E69" s="106">
        <f t="shared" si="3"/>
        <v>1</v>
      </c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</row>
    <row r="70" spans="1:247" ht="15">
      <c r="A70" s="104" t="s">
        <v>667</v>
      </c>
      <c r="B70" s="105">
        <v>939</v>
      </c>
      <c r="C70" s="105">
        <v>922</v>
      </c>
      <c r="D70" s="107">
        <f t="shared" si="2"/>
        <v>-17</v>
      </c>
      <c r="E70" s="106">
        <f t="shared" si="3"/>
        <v>-1.8</v>
      </c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</row>
    <row r="71" spans="1:247" ht="15">
      <c r="A71" s="104" t="s">
        <v>668</v>
      </c>
      <c r="B71" s="105">
        <f>SUM(B72:B74)</f>
        <v>394</v>
      </c>
      <c r="C71" s="105">
        <f>SUM(C72:C74)</f>
        <v>365</v>
      </c>
      <c r="D71" s="107">
        <f t="shared" si="2"/>
        <v>-29</v>
      </c>
      <c r="E71" s="106">
        <f t="shared" si="3"/>
        <v>-7.4</v>
      </c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</row>
    <row r="72" spans="1:247" ht="15">
      <c r="A72" s="104" t="s">
        <v>638</v>
      </c>
      <c r="B72" s="105">
        <v>180</v>
      </c>
      <c r="C72" s="105">
        <v>162</v>
      </c>
      <c r="D72" s="107">
        <f t="shared" si="2"/>
        <v>-18</v>
      </c>
      <c r="E72" s="106">
        <f t="shared" si="3"/>
        <v>-10</v>
      </c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</row>
    <row r="73" spans="1:247" ht="15">
      <c r="A73" s="104" t="s">
        <v>639</v>
      </c>
      <c r="B73" s="105">
        <v>111</v>
      </c>
      <c r="C73" s="105">
        <v>113</v>
      </c>
      <c r="D73" s="107">
        <f t="shared" si="2"/>
        <v>2</v>
      </c>
      <c r="E73" s="106">
        <f t="shared" si="3"/>
        <v>1.8</v>
      </c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</row>
    <row r="74" spans="1:247" ht="15">
      <c r="A74" s="104" t="s">
        <v>644</v>
      </c>
      <c r="B74" s="105">
        <v>103</v>
      </c>
      <c r="C74" s="105">
        <v>90</v>
      </c>
      <c r="D74" s="107">
        <f t="shared" si="2"/>
        <v>-13</v>
      </c>
      <c r="E74" s="106">
        <f t="shared" si="3"/>
        <v>-12.6</v>
      </c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</row>
    <row r="75" spans="1:247" ht="15">
      <c r="A75" s="104" t="s">
        <v>669</v>
      </c>
      <c r="B75" s="105">
        <f>SUM(B76:B78)</f>
        <v>139</v>
      </c>
      <c r="C75" s="105">
        <f>SUM(C76:C78)</f>
        <v>151</v>
      </c>
      <c r="D75" s="107">
        <f t="shared" si="2"/>
        <v>12</v>
      </c>
      <c r="E75" s="106">
        <f t="shared" si="3"/>
        <v>8.6</v>
      </c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</row>
    <row r="76" spans="1:247" ht="15">
      <c r="A76" s="104" t="s">
        <v>638</v>
      </c>
      <c r="B76" s="105">
        <v>87</v>
      </c>
      <c r="C76" s="105">
        <v>100</v>
      </c>
      <c r="D76" s="107">
        <f t="shared" si="2"/>
        <v>13</v>
      </c>
      <c r="E76" s="106">
        <f t="shared" si="3"/>
        <v>14.9</v>
      </c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8"/>
      <c r="BB76" s="98"/>
      <c r="BC76" s="98"/>
      <c r="BD76" s="98"/>
      <c r="BE76" s="98"/>
      <c r="BF76" s="98"/>
      <c r="BG76" s="98"/>
      <c r="BH76" s="98"/>
      <c r="BI76" s="98"/>
      <c r="BJ76" s="98"/>
      <c r="BK76" s="98"/>
      <c r="BL76" s="98"/>
      <c r="BM76" s="98"/>
      <c r="BN76" s="98"/>
      <c r="BO76" s="98"/>
      <c r="BP76" s="98"/>
      <c r="BQ76" s="98"/>
      <c r="BR76" s="98"/>
      <c r="BS76" s="98"/>
      <c r="BT76" s="98"/>
      <c r="BU76" s="98"/>
      <c r="BV76" s="98"/>
      <c r="BW76" s="98"/>
      <c r="BX76" s="98"/>
      <c r="BY76" s="98"/>
      <c r="BZ76" s="98"/>
      <c r="CA76" s="98"/>
      <c r="CB76" s="98"/>
      <c r="CC76" s="98"/>
      <c r="CD76" s="98"/>
      <c r="CE76" s="98"/>
      <c r="CF76" s="98"/>
      <c r="CG76" s="98"/>
      <c r="CH76" s="98"/>
      <c r="CI76" s="98"/>
      <c r="CJ76" s="98"/>
      <c r="CK76" s="98"/>
      <c r="CL76" s="98"/>
      <c r="CM76" s="98"/>
      <c r="CN76" s="98"/>
      <c r="CO76" s="98"/>
      <c r="CP76" s="98"/>
      <c r="CQ76" s="98"/>
      <c r="CR76" s="98"/>
      <c r="CS76" s="98"/>
      <c r="CT76" s="98"/>
      <c r="CU76" s="98"/>
      <c r="CV76" s="98"/>
      <c r="CW76" s="98"/>
      <c r="CX76" s="98"/>
      <c r="CY76" s="98"/>
      <c r="CZ76" s="98"/>
      <c r="DA76" s="98"/>
      <c r="DB76" s="98"/>
      <c r="DC76" s="98"/>
      <c r="DD76" s="98"/>
      <c r="DE76" s="98"/>
      <c r="DF76" s="98"/>
      <c r="DG76" s="98"/>
      <c r="DH76" s="98"/>
      <c r="DI76" s="98"/>
      <c r="DJ76" s="98"/>
      <c r="DK76" s="98"/>
      <c r="DL76" s="98"/>
      <c r="DM76" s="98"/>
      <c r="DN76" s="98"/>
      <c r="DO76" s="98"/>
      <c r="DP76" s="98"/>
      <c r="DQ76" s="98"/>
      <c r="DR76" s="98"/>
      <c r="DS76" s="98"/>
      <c r="DT76" s="98"/>
      <c r="DU76" s="98"/>
      <c r="DV76" s="98"/>
      <c r="DW76" s="98"/>
      <c r="DX76" s="98"/>
      <c r="DY76" s="98"/>
      <c r="DZ76" s="98"/>
      <c r="EA76" s="98"/>
      <c r="EB76" s="98"/>
      <c r="EC76" s="98"/>
      <c r="ED76" s="98"/>
      <c r="EE76" s="98"/>
      <c r="EF76" s="98"/>
      <c r="EG76" s="98"/>
      <c r="EH76" s="98"/>
      <c r="EI76" s="98"/>
      <c r="EJ76" s="98"/>
      <c r="EK76" s="98"/>
      <c r="EL76" s="98"/>
      <c r="EM76" s="98"/>
      <c r="EN76" s="98"/>
      <c r="EO76" s="98"/>
      <c r="EP76" s="98"/>
      <c r="EQ76" s="98"/>
      <c r="ER76" s="98"/>
      <c r="ES76" s="98"/>
      <c r="ET76" s="98"/>
      <c r="EU76" s="98"/>
      <c r="EV76" s="98"/>
      <c r="EW76" s="98"/>
      <c r="EX76" s="98"/>
      <c r="EY76" s="98"/>
      <c r="EZ76" s="98"/>
      <c r="FA76" s="98"/>
      <c r="FB76" s="98"/>
      <c r="FC76" s="98"/>
      <c r="FD76" s="98"/>
      <c r="FE76" s="98"/>
      <c r="FF76" s="98"/>
      <c r="FG76" s="98"/>
      <c r="FH76" s="98"/>
      <c r="FI76" s="98"/>
      <c r="FJ76" s="98"/>
      <c r="FK76" s="98"/>
      <c r="FL76" s="98"/>
      <c r="FM76" s="98"/>
      <c r="FN76" s="98"/>
      <c r="FO76" s="98"/>
      <c r="FP76" s="98"/>
      <c r="FQ76" s="98"/>
      <c r="FR76" s="98"/>
      <c r="FS76" s="98"/>
      <c r="FT76" s="98"/>
      <c r="FU76" s="98"/>
      <c r="FV76" s="98"/>
      <c r="FW76" s="98"/>
      <c r="FX76" s="98"/>
      <c r="FY76" s="98"/>
      <c r="FZ76" s="98"/>
      <c r="GA76" s="98"/>
      <c r="GB76" s="98"/>
      <c r="GC76" s="98"/>
      <c r="GD76" s="98"/>
      <c r="GE76" s="98"/>
      <c r="GF76" s="98"/>
      <c r="GG76" s="98"/>
      <c r="GH76" s="98"/>
      <c r="GI76" s="98"/>
      <c r="GJ76" s="98"/>
      <c r="GK76" s="98"/>
      <c r="GL76" s="98"/>
      <c r="GM76" s="98"/>
      <c r="GN76" s="98"/>
      <c r="GO76" s="98"/>
      <c r="GP76" s="98"/>
      <c r="GQ76" s="98"/>
      <c r="GR76" s="98"/>
      <c r="GS76" s="98"/>
      <c r="GT76" s="98"/>
      <c r="GU76" s="98"/>
      <c r="GV76" s="98"/>
      <c r="GW76" s="98"/>
      <c r="GX76" s="98"/>
      <c r="GY76" s="98"/>
      <c r="GZ76" s="98"/>
      <c r="HA76" s="98"/>
      <c r="HB76" s="98"/>
      <c r="HC76" s="98"/>
      <c r="HD76" s="98"/>
      <c r="HE76" s="98"/>
      <c r="HF76" s="98"/>
      <c r="HG76" s="98"/>
      <c r="HH76" s="98"/>
      <c r="HI76" s="98"/>
      <c r="HJ76" s="98"/>
      <c r="HK76" s="98"/>
      <c r="HL76" s="98"/>
      <c r="HM76" s="98"/>
      <c r="HN76" s="98"/>
      <c r="HO76" s="98"/>
      <c r="HP76" s="98"/>
      <c r="HQ76" s="98"/>
      <c r="HR76" s="98"/>
      <c r="HS76" s="98"/>
      <c r="HT76" s="98"/>
      <c r="HU76" s="98"/>
      <c r="HV76" s="98"/>
      <c r="HW76" s="98"/>
      <c r="HX76" s="98"/>
      <c r="HY76" s="98"/>
      <c r="HZ76" s="98"/>
      <c r="IA76" s="98"/>
      <c r="IB76" s="98"/>
      <c r="IC76" s="98"/>
      <c r="ID76" s="98"/>
      <c r="IE76" s="98"/>
      <c r="IF76" s="98"/>
      <c r="IG76" s="98"/>
      <c r="IH76" s="98"/>
      <c r="II76" s="98"/>
      <c r="IJ76" s="98"/>
      <c r="IK76" s="98"/>
      <c r="IL76" s="98"/>
      <c r="IM76" s="98"/>
    </row>
    <row r="77" spans="1:247" ht="15">
      <c r="A77" s="104" t="s">
        <v>639</v>
      </c>
      <c r="B77" s="105">
        <v>32</v>
      </c>
      <c r="C77" s="105">
        <v>32</v>
      </c>
      <c r="D77" s="107">
        <f t="shared" si="2"/>
        <v>0</v>
      </c>
      <c r="E77" s="106">
        <f t="shared" si="3"/>
        <v>0</v>
      </c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  <c r="AS77" s="98"/>
      <c r="AT77" s="98"/>
      <c r="AU77" s="98"/>
      <c r="AV77" s="98"/>
      <c r="AW77" s="98"/>
      <c r="AX77" s="98"/>
      <c r="AY77" s="98"/>
      <c r="AZ77" s="98"/>
      <c r="BA77" s="98"/>
      <c r="BB77" s="98"/>
      <c r="BC77" s="98"/>
      <c r="BD77" s="98"/>
      <c r="BE77" s="98"/>
      <c r="BF77" s="98"/>
      <c r="BG77" s="98"/>
      <c r="BH77" s="98"/>
      <c r="BI77" s="98"/>
      <c r="BJ77" s="98"/>
      <c r="BK77" s="98"/>
      <c r="BL77" s="98"/>
      <c r="BM77" s="98"/>
      <c r="BN77" s="98"/>
      <c r="BO77" s="98"/>
      <c r="BP77" s="98"/>
      <c r="BQ77" s="98"/>
      <c r="BR77" s="98"/>
      <c r="BS77" s="98"/>
      <c r="BT77" s="98"/>
      <c r="BU77" s="98"/>
      <c r="BV77" s="98"/>
      <c r="BW77" s="98"/>
      <c r="BX77" s="98"/>
      <c r="BY77" s="98"/>
      <c r="BZ77" s="98"/>
      <c r="CA77" s="98"/>
      <c r="CB77" s="98"/>
      <c r="CC77" s="98"/>
      <c r="CD77" s="98"/>
      <c r="CE77" s="98"/>
      <c r="CF77" s="98"/>
      <c r="CG77" s="98"/>
      <c r="CH77" s="98"/>
      <c r="CI77" s="98"/>
      <c r="CJ77" s="98"/>
      <c r="CK77" s="98"/>
      <c r="CL77" s="98"/>
      <c r="CM77" s="98"/>
      <c r="CN77" s="98"/>
      <c r="CO77" s="98"/>
      <c r="CP77" s="98"/>
      <c r="CQ77" s="98"/>
      <c r="CR77" s="98"/>
      <c r="CS77" s="98"/>
      <c r="CT77" s="98"/>
      <c r="CU77" s="98"/>
      <c r="CV77" s="98"/>
      <c r="CW77" s="98"/>
      <c r="CX77" s="98"/>
      <c r="CY77" s="98"/>
      <c r="CZ77" s="98"/>
      <c r="DA77" s="98"/>
      <c r="DB77" s="98"/>
      <c r="DC77" s="98"/>
      <c r="DD77" s="98"/>
      <c r="DE77" s="98"/>
      <c r="DF77" s="98"/>
      <c r="DG77" s="98"/>
      <c r="DH77" s="98"/>
      <c r="DI77" s="98"/>
      <c r="DJ77" s="98"/>
      <c r="DK77" s="98"/>
      <c r="DL77" s="98"/>
      <c r="DM77" s="98"/>
      <c r="DN77" s="98"/>
      <c r="DO77" s="98"/>
      <c r="DP77" s="98"/>
      <c r="DQ77" s="98"/>
      <c r="DR77" s="98"/>
      <c r="DS77" s="98"/>
      <c r="DT77" s="98"/>
      <c r="DU77" s="98"/>
      <c r="DV77" s="98"/>
      <c r="DW77" s="98"/>
      <c r="DX77" s="98"/>
      <c r="DY77" s="98"/>
      <c r="DZ77" s="98"/>
      <c r="EA77" s="98"/>
      <c r="EB77" s="98"/>
      <c r="EC77" s="98"/>
      <c r="ED77" s="98"/>
      <c r="EE77" s="98"/>
      <c r="EF77" s="98"/>
      <c r="EG77" s="98"/>
      <c r="EH77" s="98"/>
      <c r="EI77" s="98"/>
      <c r="EJ77" s="98"/>
      <c r="EK77" s="98"/>
      <c r="EL77" s="98"/>
      <c r="EM77" s="98"/>
      <c r="EN77" s="98"/>
      <c r="EO77" s="98"/>
      <c r="EP77" s="98"/>
      <c r="EQ77" s="98"/>
      <c r="ER77" s="98"/>
      <c r="ES77" s="98"/>
      <c r="ET77" s="98"/>
      <c r="EU77" s="98"/>
      <c r="EV77" s="98"/>
      <c r="EW77" s="98"/>
      <c r="EX77" s="98"/>
      <c r="EY77" s="98"/>
      <c r="EZ77" s="98"/>
      <c r="FA77" s="98"/>
      <c r="FB77" s="98"/>
      <c r="FC77" s="98"/>
      <c r="FD77" s="98"/>
      <c r="FE77" s="98"/>
      <c r="FF77" s="98"/>
      <c r="FG77" s="98"/>
      <c r="FH77" s="98"/>
      <c r="FI77" s="98"/>
      <c r="FJ77" s="98"/>
      <c r="FK77" s="98"/>
      <c r="FL77" s="98"/>
      <c r="FM77" s="98"/>
      <c r="FN77" s="98"/>
      <c r="FO77" s="98"/>
      <c r="FP77" s="98"/>
      <c r="FQ77" s="98"/>
      <c r="FR77" s="98"/>
      <c r="FS77" s="98"/>
      <c r="FT77" s="98"/>
      <c r="FU77" s="98"/>
      <c r="FV77" s="98"/>
      <c r="FW77" s="98"/>
      <c r="FX77" s="98"/>
      <c r="FY77" s="98"/>
      <c r="FZ77" s="98"/>
      <c r="GA77" s="98"/>
      <c r="GB77" s="98"/>
      <c r="GC77" s="98"/>
      <c r="GD77" s="98"/>
      <c r="GE77" s="98"/>
      <c r="GF77" s="98"/>
      <c r="GG77" s="98"/>
      <c r="GH77" s="98"/>
      <c r="GI77" s="98"/>
      <c r="GJ77" s="98"/>
      <c r="GK77" s="98"/>
      <c r="GL77" s="98"/>
      <c r="GM77" s="98"/>
      <c r="GN77" s="98"/>
      <c r="GO77" s="98"/>
      <c r="GP77" s="98"/>
      <c r="GQ77" s="98"/>
      <c r="GR77" s="98"/>
      <c r="GS77" s="98"/>
      <c r="GT77" s="98"/>
      <c r="GU77" s="98"/>
      <c r="GV77" s="98"/>
      <c r="GW77" s="98"/>
      <c r="GX77" s="98"/>
      <c r="GY77" s="98"/>
      <c r="GZ77" s="98"/>
      <c r="HA77" s="98"/>
      <c r="HB77" s="98"/>
      <c r="HC77" s="98"/>
      <c r="HD77" s="98"/>
      <c r="HE77" s="98"/>
      <c r="HF77" s="98"/>
      <c r="HG77" s="98"/>
      <c r="HH77" s="98"/>
      <c r="HI77" s="98"/>
      <c r="HJ77" s="98"/>
      <c r="HK77" s="98"/>
      <c r="HL77" s="98"/>
      <c r="HM77" s="98"/>
      <c r="HN77" s="98"/>
      <c r="HO77" s="98"/>
      <c r="HP77" s="98"/>
      <c r="HQ77" s="98"/>
      <c r="HR77" s="98"/>
      <c r="HS77" s="98"/>
      <c r="HT77" s="98"/>
      <c r="HU77" s="98"/>
      <c r="HV77" s="98"/>
      <c r="HW77" s="98"/>
      <c r="HX77" s="98"/>
      <c r="HY77" s="98"/>
      <c r="HZ77" s="98"/>
      <c r="IA77" s="98"/>
      <c r="IB77" s="98"/>
      <c r="IC77" s="98"/>
      <c r="ID77" s="98"/>
      <c r="IE77" s="98"/>
      <c r="IF77" s="98"/>
      <c r="IG77" s="98"/>
      <c r="IH77" s="98"/>
      <c r="II77" s="98"/>
      <c r="IJ77" s="98"/>
      <c r="IK77" s="98"/>
      <c r="IL77" s="98"/>
      <c r="IM77" s="98"/>
    </row>
    <row r="78" spans="1:247" ht="15">
      <c r="A78" s="104" t="s">
        <v>644</v>
      </c>
      <c r="B78" s="105">
        <v>20</v>
      </c>
      <c r="C78" s="105">
        <v>19</v>
      </c>
      <c r="D78" s="107">
        <f t="shared" si="2"/>
        <v>-1</v>
      </c>
      <c r="E78" s="106">
        <f t="shared" si="3"/>
        <v>-5</v>
      </c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  <c r="AS78" s="98"/>
      <c r="AT78" s="98"/>
      <c r="AU78" s="98"/>
      <c r="AV78" s="98"/>
      <c r="AW78" s="98"/>
      <c r="AX78" s="98"/>
      <c r="AY78" s="98"/>
      <c r="AZ78" s="98"/>
      <c r="BA78" s="98"/>
      <c r="BB78" s="98"/>
      <c r="BC78" s="98"/>
      <c r="BD78" s="98"/>
      <c r="BE78" s="98"/>
      <c r="BF78" s="98"/>
      <c r="BG78" s="98"/>
      <c r="BH78" s="98"/>
      <c r="BI78" s="98"/>
      <c r="BJ78" s="98"/>
      <c r="BK78" s="98"/>
      <c r="BL78" s="98"/>
      <c r="BM78" s="98"/>
      <c r="BN78" s="98"/>
      <c r="BO78" s="98"/>
      <c r="BP78" s="98"/>
      <c r="BQ78" s="98"/>
      <c r="BR78" s="98"/>
      <c r="BS78" s="98"/>
      <c r="BT78" s="98"/>
      <c r="BU78" s="98"/>
      <c r="BV78" s="98"/>
      <c r="BW78" s="98"/>
      <c r="BX78" s="98"/>
      <c r="BY78" s="98"/>
      <c r="BZ78" s="98"/>
      <c r="CA78" s="98"/>
      <c r="CB78" s="98"/>
      <c r="CC78" s="98"/>
      <c r="CD78" s="98"/>
      <c r="CE78" s="98"/>
      <c r="CF78" s="98"/>
      <c r="CG78" s="98"/>
      <c r="CH78" s="98"/>
      <c r="CI78" s="98"/>
      <c r="CJ78" s="98"/>
      <c r="CK78" s="98"/>
      <c r="CL78" s="98"/>
      <c r="CM78" s="98"/>
      <c r="CN78" s="98"/>
      <c r="CO78" s="98"/>
      <c r="CP78" s="98"/>
      <c r="CQ78" s="98"/>
      <c r="CR78" s="98"/>
      <c r="CS78" s="98"/>
      <c r="CT78" s="98"/>
      <c r="CU78" s="98"/>
      <c r="CV78" s="98"/>
      <c r="CW78" s="98"/>
      <c r="CX78" s="98"/>
      <c r="CY78" s="98"/>
      <c r="CZ78" s="98"/>
      <c r="DA78" s="98"/>
      <c r="DB78" s="98"/>
      <c r="DC78" s="98"/>
      <c r="DD78" s="98"/>
      <c r="DE78" s="98"/>
      <c r="DF78" s="98"/>
      <c r="DG78" s="98"/>
      <c r="DH78" s="98"/>
      <c r="DI78" s="98"/>
      <c r="DJ78" s="98"/>
      <c r="DK78" s="98"/>
      <c r="DL78" s="98"/>
      <c r="DM78" s="98"/>
      <c r="DN78" s="98"/>
      <c r="DO78" s="98"/>
      <c r="DP78" s="98"/>
      <c r="DQ78" s="98"/>
      <c r="DR78" s="98"/>
      <c r="DS78" s="98"/>
      <c r="DT78" s="98"/>
      <c r="DU78" s="98"/>
      <c r="DV78" s="98"/>
      <c r="DW78" s="98"/>
      <c r="DX78" s="98"/>
      <c r="DY78" s="98"/>
      <c r="DZ78" s="98"/>
      <c r="EA78" s="98"/>
      <c r="EB78" s="98"/>
      <c r="EC78" s="98"/>
      <c r="ED78" s="98"/>
      <c r="EE78" s="98"/>
      <c r="EF78" s="98"/>
      <c r="EG78" s="98"/>
      <c r="EH78" s="98"/>
      <c r="EI78" s="98"/>
      <c r="EJ78" s="98"/>
      <c r="EK78" s="98"/>
      <c r="EL78" s="98"/>
      <c r="EM78" s="98"/>
      <c r="EN78" s="98"/>
      <c r="EO78" s="98"/>
      <c r="EP78" s="98"/>
      <c r="EQ78" s="98"/>
      <c r="ER78" s="98"/>
      <c r="ES78" s="98"/>
      <c r="ET78" s="98"/>
      <c r="EU78" s="98"/>
      <c r="EV78" s="98"/>
      <c r="EW78" s="98"/>
      <c r="EX78" s="98"/>
      <c r="EY78" s="98"/>
      <c r="EZ78" s="98"/>
      <c r="FA78" s="98"/>
      <c r="FB78" s="98"/>
      <c r="FC78" s="98"/>
      <c r="FD78" s="98"/>
      <c r="FE78" s="98"/>
      <c r="FF78" s="98"/>
      <c r="FG78" s="98"/>
      <c r="FH78" s="98"/>
      <c r="FI78" s="98"/>
      <c r="FJ78" s="98"/>
      <c r="FK78" s="98"/>
      <c r="FL78" s="98"/>
      <c r="FM78" s="98"/>
      <c r="FN78" s="98"/>
      <c r="FO78" s="98"/>
      <c r="FP78" s="98"/>
      <c r="FQ78" s="98"/>
      <c r="FR78" s="98"/>
      <c r="FS78" s="98"/>
      <c r="FT78" s="98"/>
      <c r="FU78" s="98"/>
      <c r="FV78" s="98"/>
      <c r="FW78" s="98"/>
      <c r="FX78" s="98"/>
      <c r="FY78" s="98"/>
      <c r="FZ78" s="98"/>
      <c r="GA78" s="98"/>
      <c r="GB78" s="98"/>
      <c r="GC78" s="98"/>
      <c r="GD78" s="98"/>
      <c r="GE78" s="98"/>
      <c r="GF78" s="98"/>
      <c r="GG78" s="98"/>
      <c r="GH78" s="98"/>
      <c r="GI78" s="98"/>
      <c r="GJ78" s="98"/>
      <c r="GK78" s="98"/>
      <c r="GL78" s="98"/>
      <c r="GM78" s="98"/>
      <c r="GN78" s="98"/>
      <c r="GO78" s="98"/>
      <c r="GP78" s="98"/>
      <c r="GQ78" s="98"/>
      <c r="GR78" s="98"/>
      <c r="GS78" s="98"/>
      <c r="GT78" s="98"/>
      <c r="GU78" s="98"/>
      <c r="GV78" s="98"/>
      <c r="GW78" s="98"/>
      <c r="GX78" s="98"/>
      <c r="GY78" s="98"/>
      <c r="GZ78" s="98"/>
      <c r="HA78" s="98"/>
      <c r="HB78" s="98"/>
      <c r="HC78" s="98"/>
      <c r="HD78" s="98"/>
      <c r="HE78" s="98"/>
      <c r="HF78" s="98"/>
      <c r="HG78" s="98"/>
      <c r="HH78" s="98"/>
      <c r="HI78" s="98"/>
      <c r="HJ78" s="98"/>
      <c r="HK78" s="98"/>
      <c r="HL78" s="98"/>
      <c r="HM78" s="98"/>
      <c r="HN78" s="98"/>
      <c r="HO78" s="98"/>
      <c r="HP78" s="98"/>
      <c r="HQ78" s="98"/>
      <c r="HR78" s="98"/>
      <c r="HS78" s="98"/>
      <c r="HT78" s="98"/>
      <c r="HU78" s="98"/>
      <c r="HV78" s="98"/>
      <c r="HW78" s="98"/>
      <c r="HX78" s="98"/>
      <c r="HY78" s="98"/>
      <c r="HZ78" s="98"/>
      <c r="IA78" s="98"/>
      <c r="IB78" s="98"/>
      <c r="IC78" s="98"/>
      <c r="ID78" s="98"/>
      <c r="IE78" s="98"/>
      <c r="IF78" s="98"/>
      <c r="IG78" s="98"/>
      <c r="IH78" s="98"/>
      <c r="II78" s="98"/>
      <c r="IJ78" s="98"/>
      <c r="IK78" s="98"/>
      <c r="IL78" s="98"/>
      <c r="IM78" s="98"/>
    </row>
    <row r="79" spans="1:247" ht="15">
      <c r="A79" s="104" t="s">
        <v>670</v>
      </c>
      <c r="B79" s="105">
        <f>SUM(B80:B83)</f>
        <v>287</v>
      </c>
      <c r="C79" s="105">
        <f>SUM(C80:C83)</f>
        <v>351</v>
      </c>
      <c r="D79" s="107">
        <f t="shared" si="2"/>
        <v>64</v>
      </c>
      <c r="E79" s="106">
        <f t="shared" si="3"/>
        <v>22.3</v>
      </c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8"/>
      <c r="BJ79" s="98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  <c r="BV79" s="98"/>
      <c r="BW79" s="98"/>
      <c r="BX79" s="98"/>
      <c r="BY79" s="98"/>
      <c r="BZ79" s="98"/>
      <c r="CA79" s="98"/>
      <c r="CB79" s="98"/>
      <c r="CC79" s="98"/>
      <c r="CD79" s="98"/>
      <c r="CE79" s="98"/>
      <c r="CF79" s="98"/>
      <c r="CG79" s="98"/>
      <c r="CH79" s="98"/>
      <c r="CI79" s="98"/>
      <c r="CJ79" s="98"/>
      <c r="CK79" s="98"/>
      <c r="CL79" s="98"/>
      <c r="CM79" s="98"/>
      <c r="CN79" s="98"/>
      <c r="CO79" s="98"/>
      <c r="CP79" s="98"/>
      <c r="CQ79" s="98"/>
      <c r="CR79" s="98"/>
      <c r="CS79" s="98"/>
      <c r="CT79" s="98"/>
      <c r="CU79" s="98"/>
      <c r="CV79" s="98"/>
      <c r="CW79" s="98"/>
      <c r="CX79" s="98"/>
      <c r="CY79" s="98"/>
      <c r="CZ79" s="98"/>
      <c r="DA79" s="98"/>
      <c r="DB79" s="98"/>
      <c r="DC79" s="98"/>
      <c r="DD79" s="98"/>
      <c r="DE79" s="98"/>
      <c r="DF79" s="98"/>
      <c r="DG79" s="98"/>
      <c r="DH79" s="98"/>
      <c r="DI79" s="98"/>
      <c r="DJ79" s="98"/>
      <c r="DK79" s="98"/>
      <c r="DL79" s="98"/>
      <c r="DM79" s="98"/>
      <c r="DN79" s="98"/>
      <c r="DO79" s="98"/>
      <c r="DP79" s="98"/>
      <c r="DQ79" s="98"/>
      <c r="DR79" s="98"/>
      <c r="DS79" s="98"/>
      <c r="DT79" s="98"/>
      <c r="DU79" s="98"/>
      <c r="DV79" s="98"/>
      <c r="DW79" s="98"/>
      <c r="DX79" s="98"/>
      <c r="DY79" s="98"/>
      <c r="DZ79" s="98"/>
      <c r="EA79" s="98"/>
      <c r="EB79" s="98"/>
      <c r="EC79" s="98"/>
      <c r="ED79" s="98"/>
      <c r="EE79" s="98"/>
      <c r="EF79" s="98"/>
      <c r="EG79" s="98"/>
      <c r="EH79" s="98"/>
      <c r="EI79" s="98"/>
      <c r="EJ79" s="98"/>
      <c r="EK79" s="98"/>
      <c r="EL79" s="98"/>
      <c r="EM79" s="98"/>
      <c r="EN79" s="98"/>
      <c r="EO79" s="98"/>
      <c r="EP79" s="98"/>
      <c r="EQ79" s="98"/>
      <c r="ER79" s="98"/>
      <c r="ES79" s="98"/>
      <c r="ET79" s="98"/>
      <c r="EU79" s="98"/>
      <c r="EV79" s="98"/>
      <c r="EW79" s="98"/>
      <c r="EX79" s="98"/>
      <c r="EY79" s="98"/>
      <c r="EZ79" s="98"/>
      <c r="FA79" s="98"/>
      <c r="FB79" s="98"/>
      <c r="FC79" s="98"/>
      <c r="FD79" s="98"/>
      <c r="FE79" s="98"/>
      <c r="FF79" s="98"/>
      <c r="FG79" s="98"/>
      <c r="FH79" s="98"/>
      <c r="FI79" s="98"/>
      <c r="FJ79" s="98"/>
      <c r="FK79" s="98"/>
      <c r="FL79" s="98"/>
      <c r="FM79" s="98"/>
      <c r="FN79" s="98"/>
      <c r="FO79" s="98"/>
      <c r="FP79" s="98"/>
      <c r="FQ79" s="98"/>
      <c r="FR79" s="98"/>
      <c r="FS79" s="98"/>
      <c r="FT79" s="98"/>
      <c r="FU79" s="98"/>
      <c r="FV79" s="98"/>
      <c r="FW79" s="98"/>
      <c r="FX79" s="98"/>
      <c r="FY79" s="98"/>
      <c r="FZ79" s="98"/>
      <c r="GA79" s="98"/>
      <c r="GB79" s="98"/>
      <c r="GC79" s="98"/>
      <c r="GD79" s="98"/>
      <c r="GE79" s="98"/>
      <c r="GF79" s="98"/>
      <c r="GG79" s="98"/>
      <c r="GH79" s="98"/>
      <c r="GI79" s="98"/>
      <c r="GJ79" s="98"/>
      <c r="GK79" s="98"/>
      <c r="GL79" s="98"/>
      <c r="GM79" s="98"/>
      <c r="GN79" s="98"/>
      <c r="GO79" s="98"/>
      <c r="GP79" s="98"/>
      <c r="GQ79" s="98"/>
      <c r="GR79" s="98"/>
      <c r="GS79" s="98"/>
      <c r="GT79" s="98"/>
      <c r="GU79" s="98"/>
      <c r="GV79" s="98"/>
      <c r="GW79" s="98"/>
      <c r="GX79" s="98"/>
      <c r="GY79" s="98"/>
      <c r="GZ79" s="98"/>
      <c r="HA79" s="98"/>
      <c r="HB79" s="98"/>
      <c r="HC79" s="98"/>
      <c r="HD79" s="98"/>
      <c r="HE79" s="98"/>
      <c r="HF79" s="98"/>
      <c r="HG79" s="98"/>
      <c r="HH79" s="98"/>
      <c r="HI79" s="98"/>
      <c r="HJ79" s="98"/>
      <c r="HK79" s="98"/>
      <c r="HL79" s="98"/>
      <c r="HM79" s="98"/>
      <c r="HN79" s="98"/>
      <c r="HO79" s="98"/>
      <c r="HP79" s="98"/>
      <c r="HQ79" s="98"/>
      <c r="HR79" s="98"/>
      <c r="HS79" s="98"/>
      <c r="HT79" s="98"/>
      <c r="HU79" s="98"/>
      <c r="HV79" s="98"/>
      <c r="HW79" s="98"/>
      <c r="HX79" s="98"/>
      <c r="HY79" s="98"/>
      <c r="HZ79" s="98"/>
      <c r="IA79" s="98"/>
      <c r="IB79" s="98"/>
      <c r="IC79" s="98"/>
      <c r="ID79" s="98"/>
      <c r="IE79" s="98"/>
      <c r="IF79" s="98"/>
      <c r="IG79" s="98"/>
      <c r="IH79" s="98"/>
      <c r="II79" s="98"/>
      <c r="IJ79" s="98"/>
      <c r="IK79" s="98"/>
      <c r="IL79" s="98"/>
      <c r="IM79" s="98"/>
    </row>
    <row r="80" spans="1:247" ht="15">
      <c r="A80" s="104" t="s">
        <v>638</v>
      </c>
      <c r="B80" s="105">
        <v>196</v>
      </c>
      <c r="C80" s="105">
        <v>241</v>
      </c>
      <c r="D80" s="107">
        <f t="shared" si="2"/>
        <v>45</v>
      </c>
      <c r="E80" s="106">
        <f t="shared" si="3"/>
        <v>23</v>
      </c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8"/>
      <c r="BJ80" s="98"/>
      <c r="BK80" s="98"/>
      <c r="BL80" s="98"/>
      <c r="BM80" s="98"/>
      <c r="BN80" s="98"/>
      <c r="BO80" s="98"/>
      <c r="BP80" s="98"/>
      <c r="BQ80" s="98"/>
      <c r="BR80" s="98"/>
      <c r="BS80" s="98"/>
      <c r="BT80" s="98"/>
      <c r="BU80" s="98"/>
      <c r="BV80" s="98"/>
      <c r="BW80" s="98"/>
      <c r="BX80" s="98"/>
      <c r="BY80" s="98"/>
      <c r="BZ80" s="98"/>
      <c r="CA80" s="98"/>
      <c r="CB80" s="98"/>
      <c r="CC80" s="98"/>
      <c r="CD80" s="98"/>
      <c r="CE80" s="98"/>
      <c r="CF80" s="98"/>
      <c r="CG80" s="98"/>
      <c r="CH80" s="98"/>
      <c r="CI80" s="98"/>
      <c r="CJ80" s="98"/>
      <c r="CK80" s="98"/>
      <c r="CL80" s="98"/>
      <c r="CM80" s="98"/>
      <c r="CN80" s="98"/>
      <c r="CO80" s="98"/>
      <c r="CP80" s="98"/>
      <c r="CQ80" s="98"/>
      <c r="CR80" s="98"/>
      <c r="CS80" s="98"/>
      <c r="CT80" s="98"/>
      <c r="CU80" s="98"/>
      <c r="CV80" s="98"/>
      <c r="CW80" s="98"/>
      <c r="CX80" s="98"/>
      <c r="CY80" s="98"/>
      <c r="CZ80" s="98"/>
      <c r="DA80" s="98"/>
      <c r="DB80" s="98"/>
      <c r="DC80" s="98"/>
      <c r="DD80" s="98"/>
      <c r="DE80" s="98"/>
      <c r="DF80" s="98"/>
      <c r="DG80" s="98"/>
      <c r="DH80" s="98"/>
      <c r="DI80" s="98"/>
      <c r="DJ80" s="98"/>
      <c r="DK80" s="98"/>
      <c r="DL80" s="98"/>
      <c r="DM80" s="98"/>
      <c r="DN80" s="98"/>
      <c r="DO80" s="98"/>
      <c r="DP80" s="98"/>
      <c r="DQ80" s="98"/>
      <c r="DR80" s="98"/>
      <c r="DS80" s="98"/>
      <c r="DT80" s="98"/>
      <c r="DU80" s="98"/>
      <c r="DV80" s="98"/>
      <c r="DW80" s="98"/>
      <c r="DX80" s="98"/>
      <c r="DY80" s="98"/>
      <c r="DZ80" s="98"/>
      <c r="EA80" s="98"/>
      <c r="EB80" s="98"/>
      <c r="EC80" s="98"/>
      <c r="ED80" s="98"/>
      <c r="EE80" s="98"/>
      <c r="EF80" s="98"/>
      <c r="EG80" s="98"/>
      <c r="EH80" s="98"/>
      <c r="EI80" s="98"/>
      <c r="EJ80" s="98"/>
      <c r="EK80" s="98"/>
      <c r="EL80" s="98"/>
      <c r="EM80" s="98"/>
      <c r="EN80" s="98"/>
      <c r="EO80" s="98"/>
      <c r="EP80" s="98"/>
      <c r="EQ80" s="98"/>
      <c r="ER80" s="98"/>
      <c r="ES80" s="98"/>
      <c r="ET80" s="98"/>
      <c r="EU80" s="98"/>
      <c r="EV80" s="98"/>
      <c r="EW80" s="98"/>
      <c r="EX80" s="98"/>
      <c r="EY80" s="98"/>
      <c r="EZ80" s="98"/>
      <c r="FA80" s="98"/>
      <c r="FB80" s="98"/>
      <c r="FC80" s="98"/>
      <c r="FD80" s="98"/>
      <c r="FE80" s="98"/>
      <c r="FF80" s="98"/>
      <c r="FG80" s="98"/>
      <c r="FH80" s="98"/>
      <c r="FI80" s="98"/>
      <c r="FJ80" s="98"/>
      <c r="FK80" s="98"/>
      <c r="FL80" s="98"/>
      <c r="FM80" s="98"/>
      <c r="FN80" s="98"/>
      <c r="FO80" s="98"/>
      <c r="FP80" s="98"/>
      <c r="FQ80" s="98"/>
      <c r="FR80" s="98"/>
      <c r="FS80" s="98"/>
      <c r="FT80" s="98"/>
      <c r="FU80" s="98"/>
      <c r="FV80" s="98"/>
      <c r="FW80" s="98"/>
      <c r="FX80" s="98"/>
      <c r="FY80" s="98"/>
      <c r="FZ80" s="98"/>
      <c r="GA80" s="98"/>
      <c r="GB80" s="98"/>
      <c r="GC80" s="98"/>
      <c r="GD80" s="98"/>
      <c r="GE80" s="98"/>
      <c r="GF80" s="98"/>
      <c r="GG80" s="98"/>
      <c r="GH80" s="98"/>
      <c r="GI80" s="98"/>
      <c r="GJ80" s="98"/>
      <c r="GK80" s="98"/>
      <c r="GL80" s="98"/>
      <c r="GM80" s="98"/>
      <c r="GN80" s="98"/>
      <c r="GO80" s="98"/>
      <c r="GP80" s="98"/>
      <c r="GQ80" s="98"/>
      <c r="GR80" s="98"/>
      <c r="GS80" s="98"/>
      <c r="GT80" s="98"/>
      <c r="GU80" s="98"/>
      <c r="GV80" s="98"/>
      <c r="GW80" s="98"/>
      <c r="GX80" s="98"/>
      <c r="GY80" s="98"/>
      <c r="GZ80" s="98"/>
      <c r="HA80" s="98"/>
      <c r="HB80" s="98"/>
      <c r="HC80" s="98"/>
      <c r="HD80" s="98"/>
      <c r="HE80" s="98"/>
      <c r="HF80" s="98"/>
      <c r="HG80" s="98"/>
      <c r="HH80" s="98"/>
      <c r="HI80" s="98"/>
      <c r="HJ80" s="98"/>
      <c r="HK80" s="98"/>
      <c r="HL80" s="98"/>
      <c r="HM80" s="98"/>
      <c r="HN80" s="98"/>
      <c r="HO80" s="98"/>
      <c r="HP80" s="98"/>
      <c r="HQ80" s="98"/>
      <c r="HR80" s="98"/>
      <c r="HS80" s="98"/>
      <c r="HT80" s="98"/>
      <c r="HU80" s="98"/>
      <c r="HV80" s="98"/>
      <c r="HW80" s="98"/>
      <c r="HX80" s="98"/>
      <c r="HY80" s="98"/>
      <c r="HZ80" s="98"/>
      <c r="IA80" s="98"/>
      <c r="IB80" s="98"/>
      <c r="IC80" s="98"/>
      <c r="ID80" s="98"/>
      <c r="IE80" s="98"/>
      <c r="IF80" s="98"/>
      <c r="IG80" s="98"/>
      <c r="IH80" s="98"/>
      <c r="II80" s="98"/>
      <c r="IJ80" s="98"/>
      <c r="IK80" s="98"/>
      <c r="IL80" s="98"/>
      <c r="IM80" s="98"/>
    </row>
    <row r="81" spans="1:247" ht="15">
      <c r="A81" s="104" t="s">
        <v>639</v>
      </c>
      <c r="B81" s="105">
        <v>21</v>
      </c>
      <c r="C81" s="105">
        <v>24</v>
      </c>
      <c r="D81" s="107">
        <f t="shared" si="2"/>
        <v>3</v>
      </c>
      <c r="E81" s="106">
        <f t="shared" si="3"/>
        <v>14.3</v>
      </c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98"/>
      <c r="BE81" s="98"/>
      <c r="BF81" s="98"/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8"/>
      <c r="BR81" s="98"/>
      <c r="BS81" s="98"/>
      <c r="BT81" s="98"/>
      <c r="BU81" s="98"/>
      <c r="BV81" s="98"/>
      <c r="BW81" s="98"/>
      <c r="BX81" s="98"/>
      <c r="BY81" s="98"/>
      <c r="BZ81" s="98"/>
      <c r="CA81" s="98"/>
      <c r="CB81" s="98"/>
      <c r="CC81" s="98"/>
      <c r="CD81" s="98"/>
      <c r="CE81" s="98"/>
      <c r="CF81" s="98"/>
      <c r="CG81" s="98"/>
      <c r="CH81" s="98"/>
      <c r="CI81" s="98"/>
      <c r="CJ81" s="98"/>
      <c r="CK81" s="98"/>
      <c r="CL81" s="98"/>
      <c r="CM81" s="98"/>
      <c r="CN81" s="98"/>
      <c r="CO81" s="98"/>
      <c r="CP81" s="98"/>
      <c r="CQ81" s="98"/>
      <c r="CR81" s="98"/>
      <c r="CS81" s="98"/>
      <c r="CT81" s="98"/>
      <c r="CU81" s="98"/>
      <c r="CV81" s="98"/>
      <c r="CW81" s="98"/>
      <c r="CX81" s="98"/>
      <c r="CY81" s="98"/>
      <c r="CZ81" s="98"/>
      <c r="DA81" s="98"/>
      <c r="DB81" s="98"/>
      <c r="DC81" s="98"/>
      <c r="DD81" s="98"/>
      <c r="DE81" s="98"/>
      <c r="DF81" s="98"/>
      <c r="DG81" s="98"/>
      <c r="DH81" s="98"/>
      <c r="DI81" s="98"/>
      <c r="DJ81" s="98"/>
      <c r="DK81" s="98"/>
      <c r="DL81" s="98"/>
      <c r="DM81" s="98"/>
      <c r="DN81" s="98"/>
      <c r="DO81" s="98"/>
      <c r="DP81" s="98"/>
      <c r="DQ81" s="98"/>
      <c r="DR81" s="98"/>
      <c r="DS81" s="98"/>
      <c r="DT81" s="98"/>
      <c r="DU81" s="98"/>
      <c r="DV81" s="98"/>
      <c r="DW81" s="98"/>
      <c r="DX81" s="98"/>
      <c r="DY81" s="98"/>
      <c r="DZ81" s="98"/>
      <c r="EA81" s="98"/>
      <c r="EB81" s="98"/>
      <c r="EC81" s="98"/>
      <c r="ED81" s="98"/>
      <c r="EE81" s="98"/>
      <c r="EF81" s="98"/>
      <c r="EG81" s="98"/>
      <c r="EH81" s="98"/>
      <c r="EI81" s="98"/>
      <c r="EJ81" s="98"/>
      <c r="EK81" s="98"/>
      <c r="EL81" s="98"/>
      <c r="EM81" s="98"/>
      <c r="EN81" s="98"/>
      <c r="EO81" s="98"/>
      <c r="EP81" s="98"/>
      <c r="EQ81" s="98"/>
      <c r="ER81" s="98"/>
      <c r="ES81" s="98"/>
      <c r="ET81" s="98"/>
      <c r="EU81" s="98"/>
      <c r="EV81" s="98"/>
      <c r="EW81" s="98"/>
      <c r="EX81" s="98"/>
      <c r="EY81" s="98"/>
      <c r="EZ81" s="98"/>
      <c r="FA81" s="98"/>
      <c r="FB81" s="98"/>
      <c r="FC81" s="98"/>
      <c r="FD81" s="98"/>
      <c r="FE81" s="98"/>
      <c r="FF81" s="98"/>
      <c r="FG81" s="98"/>
      <c r="FH81" s="98"/>
      <c r="FI81" s="98"/>
      <c r="FJ81" s="98"/>
      <c r="FK81" s="98"/>
      <c r="FL81" s="98"/>
      <c r="FM81" s="98"/>
      <c r="FN81" s="98"/>
      <c r="FO81" s="98"/>
      <c r="FP81" s="98"/>
      <c r="FQ81" s="98"/>
      <c r="FR81" s="98"/>
      <c r="FS81" s="98"/>
      <c r="FT81" s="98"/>
      <c r="FU81" s="98"/>
      <c r="FV81" s="98"/>
      <c r="FW81" s="98"/>
      <c r="FX81" s="98"/>
      <c r="FY81" s="98"/>
      <c r="FZ81" s="98"/>
      <c r="GA81" s="98"/>
      <c r="GB81" s="98"/>
      <c r="GC81" s="98"/>
      <c r="GD81" s="98"/>
      <c r="GE81" s="98"/>
      <c r="GF81" s="98"/>
      <c r="GG81" s="98"/>
      <c r="GH81" s="98"/>
      <c r="GI81" s="98"/>
      <c r="GJ81" s="98"/>
      <c r="GK81" s="98"/>
      <c r="GL81" s="98"/>
      <c r="GM81" s="98"/>
      <c r="GN81" s="98"/>
      <c r="GO81" s="98"/>
      <c r="GP81" s="98"/>
      <c r="GQ81" s="98"/>
      <c r="GR81" s="98"/>
      <c r="GS81" s="98"/>
      <c r="GT81" s="98"/>
      <c r="GU81" s="98"/>
      <c r="GV81" s="98"/>
      <c r="GW81" s="98"/>
      <c r="GX81" s="98"/>
      <c r="GY81" s="98"/>
      <c r="GZ81" s="98"/>
      <c r="HA81" s="98"/>
      <c r="HB81" s="98"/>
      <c r="HC81" s="98"/>
      <c r="HD81" s="98"/>
      <c r="HE81" s="98"/>
      <c r="HF81" s="98"/>
      <c r="HG81" s="98"/>
      <c r="HH81" s="98"/>
      <c r="HI81" s="98"/>
      <c r="HJ81" s="98"/>
      <c r="HK81" s="98"/>
      <c r="HL81" s="98"/>
      <c r="HM81" s="98"/>
      <c r="HN81" s="98"/>
      <c r="HO81" s="98"/>
      <c r="HP81" s="98"/>
      <c r="HQ81" s="98"/>
      <c r="HR81" s="98"/>
      <c r="HS81" s="98"/>
      <c r="HT81" s="98"/>
      <c r="HU81" s="98"/>
      <c r="HV81" s="98"/>
      <c r="HW81" s="98"/>
      <c r="HX81" s="98"/>
      <c r="HY81" s="98"/>
      <c r="HZ81" s="98"/>
      <c r="IA81" s="98"/>
      <c r="IB81" s="98"/>
      <c r="IC81" s="98"/>
      <c r="ID81" s="98"/>
      <c r="IE81" s="98"/>
      <c r="IF81" s="98"/>
      <c r="IG81" s="98"/>
      <c r="IH81" s="98"/>
      <c r="II81" s="98"/>
      <c r="IJ81" s="98"/>
      <c r="IK81" s="98"/>
      <c r="IL81" s="98"/>
      <c r="IM81" s="98"/>
    </row>
    <row r="82" spans="1:247" ht="15">
      <c r="A82" s="104" t="s">
        <v>644</v>
      </c>
      <c r="B82" s="105">
        <v>30</v>
      </c>
      <c r="C82" s="105">
        <v>46</v>
      </c>
      <c r="D82" s="107">
        <f t="shared" si="2"/>
        <v>16</v>
      </c>
      <c r="E82" s="106">
        <f t="shared" si="3"/>
        <v>53.3</v>
      </c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8"/>
      <c r="BR82" s="98"/>
      <c r="BS82" s="98"/>
      <c r="BT82" s="98"/>
      <c r="BU82" s="98"/>
      <c r="BV82" s="98"/>
      <c r="BW82" s="98"/>
      <c r="BX82" s="98"/>
      <c r="BY82" s="98"/>
      <c r="BZ82" s="98"/>
      <c r="CA82" s="98"/>
      <c r="CB82" s="98"/>
      <c r="CC82" s="98"/>
      <c r="CD82" s="98"/>
      <c r="CE82" s="98"/>
      <c r="CF82" s="98"/>
      <c r="CG82" s="98"/>
      <c r="CH82" s="98"/>
      <c r="CI82" s="98"/>
      <c r="CJ82" s="98"/>
      <c r="CK82" s="98"/>
      <c r="CL82" s="98"/>
      <c r="CM82" s="98"/>
      <c r="CN82" s="98"/>
      <c r="CO82" s="98"/>
      <c r="CP82" s="98"/>
      <c r="CQ82" s="98"/>
      <c r="CR82" s="98"/>
      <c r="CS82" s="98"/>
      <c r="CT82" s="98"/>
      <c r="CU82" s="98"/>
      <c r="CV82" s="98"/>
      <c r="CW82" s="98"/>
      <c r="CX82" s="98"/>
      <c r="CY82" s="98"/>
      <c r="CZ82" s="98"/>
      <c r="DA82" s="98"/>
      <c r="DB82" s="98"/>
      <c r="DC82" s="98"/>
      <c r="DD82" s="98"/>
      <c r="DE82" s="98"/>
      <c r="DF82" s="98"/>
      <c r="DG82" s="98"/>
      <c r="DH82" s="98"/>
      <c r="DI82" s="98"/>
      <c r="DJ82" s="98"/>
      <c r="DK82" s="98"/>
      <c r="DL82" s="98"/>
      <c r="DM82" s="98"/>
      <c r="DN82" s="98"/>
      <c r="DO82" s="98"/>
      <c r="DP82" s="98"/>
      <c r="DQ82" s="98"/>
      <c r="DR82" s="98"/>
      <c r="DS82" s="98"/>
      <c r="DT82" s="98"/>
      <c r="DU82" s="98"/>
      <c r="DV82" s="98"/>
      <c r="DW82" s="98"/>
      <c r="DX82" s="98"/>
      <c r="DY82" s="98"/>
      <c r="DZ82" s="98"/>
      <c r="EA82" s="98"/>
      <c r="EB82" s="98"/>
      <c r="EC82" s="98"/>
      <c r="ED82" s="98"/>
      <c r="EE82" s="98"/>
      <c r="EF82" s="98"/>
      <c r="EG82" s="98"/>
      <c r="EH82" s="98"/>
      <c r="EI82" s="98"/>
      <c r="EJ82" s="98"/>
      <c r="EK82" s="98"/>
      <c r="EL82" s="98"/>
      <c r="EM82" s="98"/>
      <c r="EN82" s="98"/>
      <c r="EO82" s="98"/>
      <c r="EP82" s="98"/>
      <c r="EQ82" s="98"/>
      <c r="ER82" s="98"/>
      <c r="ES82" s="98"/>
      <c r="ET82" s="98"/>
      <c r="EU82" s="98"/>
      <c r="EV82" s="98"/>
      <c r="EW82" s="98"/>
      <c r="EX82" s="98"/>
      <c r="EY82" s="98"/>
      <c r="EZ82" s="98"/>
      <c r="FA82" s="98"/>
      <c r="FB82" s="98"/>
      <c r="FC82" s="98"/>
      <c r="FD82" s="98"/>
      <c r="FE82" s="98"/>
      <c r="FF82" s="98"/>
      <c r="FG82" s="98"/>
      <c r="FH82" s="98"/>
      <c r="FI82" s="98"/>
      <c r="FJ82" s="98"/>
      <c r="FK82" s="98"/>
      <c r="FL82" s="98"/>
      <c r="FM82" s="98"/>
      <c r="FN82" s="98"/>
      <c r="FO82" s="98"/>
      <c r="FP82" s="98"/>
      <c r="FQ82" s="98"/>
      <c r="FR82" s="98"/>
      <c r="FS82" s="98"/>
      <c r="FT82" s="98"/>
      <c r="FU82" s="98"/>
      <c r="FV82" s="98"/>
      <c r="FW82" s="98"/>
      <c r="FX82" s="98"/>
      <c r="FY82" s="98"/>
      <c r="FZ82" s="98"/>
      <c r="GA82" s="98"/>
      <c r="GB82" s="98"/>
      <c r="GC82" s="98"/>
      <c r="GD82" s="98"/>
      <c r="GE82" s="98"/>
      <c r="GF82" s="98"/>
      <c r="GG82" s="98"/>
      <c r="GH82" s="98"/>
      <c r="GI82" s="98"/>
      <c r="GJ82" s="98"/>
      <c r="GK82" s="98"/>
      <c r="GL82" s="98"/>
      <c r="GM82" s="98"/>
      <c r="GN82" s="98"/>
      <c r="GO82" s="98"/>
      <c r="GP82" s="98"/>
      <c r="GQ82" s="98"/>
      <c r="GR82" s="98"/>
      <c r="GS82" s="98"/>
      <c r="GT82" s="98"/>
      <c r="GU82" s="98"/>
      <c r="GV82" s="98"/>
      <c r="GW82" s="98"/>
      <c r="GX82" s="98"/>
      <c r="GY82" s="98"/>
      <c r="GZ82" s="98"/>
      <c r="HA82" s="98"/>
      <c r="HB82" s="98"/>
      <c r="HC82" s="98"/>
      <c r="HD82" s="98"/>
      <c r="HE82" s="98"/>
      <c r="HF82" s="98"/>
      <c r="HG82" s="98"/>
      <c r="HH82" s="98"/>
      <c r="HI82" s="98"/>
      <c r="HJ82" s="98"/>
      <c r="HK82" s="98"/>
      <c r="HL82" s="98"/>
      <c r="HM82" s="98"/>
      <c r="HN82" s="98"/>
      <c r="HO82" s="98"/>
      <c r="HP82" s="98"/>
      <c r="HQ82" s="98"/>
      <c r="HR82" s="98"/>
      <c r="HS82" s="98"/>
      <c r="HT82" s="98"/>
      <c r="HU82" s="98"/>
      <c r="HV82" s="98"/>
      <c r="HW82" s="98"/>
      <c r="HX82" s="98"/>
      <c r="HY82" s="98"/>
      <c r="HZ82" s="98"/>
      <c r="IA82" s="98"/>
      <c r="IB82" s="98"/>
      <c r="IC82" s="98"/>
      <c r="ID82" s="98"/>
      <c r="IE82" s="98"/>
      <c r="IF82" s="98"/>
      <c r="IG82" s="98"/>
      <c r="IH82" s="98"/>
      <c r="II82" s="98"/>
      <c r="IJ82" s="98"/>
      <c r="IK82" s="98"/>
      <c r="IL82" s="98"/>
      <c r="IM82" s="98"/>
    </row>
    <row r="83" spans="1:247" ht="15">
      <c r="A83" s="104" t="s">
        <v>671</v>
      </c>
      <c r="B83" s="105">
        <v>40</v>
      </c>
      <c r="C83" s="105">
        <v>40</v>
      </c>
      <c r="D83" s="107">
        <f t="shared" si="2"/>
        <v>0</v>
      </c>
      <c r="E83" s="106">
        <f t="shared" si="3"/>
        <v>0</v>
      </c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  <c r="BK83" s="98"/>
      <c r="BL83" s="98"/>
      <c r="BM83" s="98"/>
      <c r="BN83" s="98"/>
      <c r="BO83" s="98"/>
      <c r="BP83" s="98"/>
      <c r="BQ83" s="98"/>
      <c r="BR83" s="98"/>
      <c r="BS83" s="98"/>
      <c r="BT83" s="98"/>
      <c r="BU83" s="98"/>
      <c r="BV83" s="98"/>
      <c r="BW83" s="98"/>
      <c r="BX83" s="98"/>
      <c r="BY83" s="98"/>
      <c r="BZ83" s="98"/>
      <c r="CA83" s="98"/>
      <c r="CB83" s="98"/>
      <c r="CC83" s="98"/>
      <c r="CD83" s="98"/>
      <c r="CE83" s="98"/>
      <c r="CF83" s="98"/>
      <c r="CG83" s="98"/>
      <c r="CH83" s="98"/>
      <c r="CI83" s="98"/>
      <c r="CJ83" s="98"/>
      <c r="CK83" s="98"/>
      <c r="CL83" s="98"/>
      <c r="CM83" s="98"/>
      <c r="CN83" s="98"/>
      <c r="CO83" s="98"/>
      <c r="CP83" s="98"/>
      <c r="CQ83" s="98"/>
      <c r="CR83" s="98"/>
      <c r="CS83" s="98"/>
      <c r="CT83" s="98"/>
      <c r="CU83" s="98"/>
      <c r="CV83" s="98"/>
      <c r="CW83" s="98"/>
      <c r="CX83" s="98"/>
      <c r="CY83" s="98"/>
      <c r="CZ83" s="98"/>
      <c r="DA83" s="98"/>
      <c r="DB83" s="98"/>
      <c r="DC83" s="98"/>
      <c r="DD83" s="98"/>
      <c r="DE83" s="98"/>
      <c r="DF83" s="98"/>
      <c r="DG83" s="98"/>
      <c r="DH83" s="98"/>
      <c r="DI83" s="98"/>
      <c r="DJ83" s="98"/>
      <c r="DK83" s="98"/>
      <c r="DL83" s="98"/>
      <c r="DM83" s="98"/>
      <c r="DN83" s="98"/>
      <c r="DO83" s="98"/>
      <c r="DP83" s="98"/>
      <c r="DQ83" s="98"/>
      <c r="DR83" s="98"/>
      <c r="DS83" s="98"/>
      <c r="DT83" s="98"/>
      <c r="DU83" s="98"/>
      <c r="DV83" s="98"/>
      <c r="DW83" s="98"/>
      <c r="DX83" s="98"/>
      <c r="DY83" s="98"/>
      <c r="DZ83" s="98"/>
      <c r="EA83" s="98"/>
      <c r="EB83" s="98"/>
      <c r="EC83" s="98"/>
      <c r="ED83" s="98"/>
      <c r="EE83" s="98"/>
      <c r="EF83" s="98"/>
      <c r="EG83" s="98"/>
      <c r="EH83" s="98"/>
      <c r="EI83" s="98"/>
      <c r="EJ83" s="98"/>
      <c r="EK83" s="98"/>
      <c r="EL83" s="98"/>
      <c r="EM83" s="98"/>
      <c r="EN83" s="98"/>
      <c r="EO83" s="98"/>
      <c r="EP83" s="98"/>
      <c r="EQ83" s="98"/>
      <c r="ER83" s="98"/>
      <c r="ES83" s="98"/>
      <c r="ET83" s="98"/>
      <c r="EU83" s="98"/>
      <c r="EV83" s="98"/>
      <c r="EW83" s="98"/>
      <c r="EX83" s="98"/>
      <c r="EY83" s="98"/>
      <c r="EZ83" s="98"/>
      <c r="FA83" s="98"/>
      <c r="FB83" s="98"/>
      <c r="FC83" s="98"/>
      <c r="FD83" s="98"/>
      <c r="FE83" s="98"/>
      <c r="FF83" s="98"/>
      <c r="FG83" s="98"/>
      <c r="FH83" s="98"/>
      <c r="FI83" s="98"/>
      <c r="FJ83" s="98"/>
      <c r="FK83" s="98"/>
      <c r="FL83" s="98"/>
      <c r="FM83" s="98"/>
      <c r="FN83" s="98"/>
      <c r="FO83" s="98"/>
      <c r="FP83" s="98"/>
      <c r="FQ83" s="98"/>
      <c r="FR83" s="98"/>
      <c r="FS83" s="98"/>
      <c r="FT83" s="98"/>
      <c r="FU83" s="98"/>
      <c r="FV83" s="98"/>
      <c r="FW83" s="98"/>
      <c r="FX83" s="98"/>
      <c r="FY83" s="98"/>
      <c r="FZ83" s="98"/>
      <c r="GA83" s="98"/>
      <c r="GB83" s="98"/>
      <c r="GC83" s="98"/>
      <c r="GD83" s="98"/>
      <c r="GE83" s="98"/>
      <c r="GF83" s="98"/>
      <c r="GG83" s="98"/>
      <c r="GH83" s="98"/>
      <c r="GI83" s="98"/>
      <c r="GJ83" s="98"/>
      <c r="GK83" s="98"/>
      <c r="GL83" s="98"/>
      <c r="GM83" s="98"/>
      <c r="GN83" s="98"/>
      <c r="GO83" s="98"/>
      <c r="GP83" s="98"/>
      <c r="GQ83" s="98"/>
      <c r="GR83" s="98"/>
      <c r="GS83" s="98"/>
      <c r="GT83" s="98"/>
      <c r="GU83" s="98"/>
      <c r="GV83" s="98"/>
      <c r="GW83" s="98"/>
      <c r="GX83" s="98"/>
      <c r="GY83" s="98"/>
      <c r="GZ83" s="98"/>
      <c r="HA83" s="98"/>
      <c r="HB83" s="98"/>
      <c r="HC83" s="98"/>
      <c r="HD83" s="98"/>
      <c r="HE83" s="98"/>
      <c r="HF83" s="98"/>
      <c r="HG83" s="98"/>
      <c r="HH83" s="98"/>
      <c r="HI83" s="98"/>
      <c r="HJ83" s="98"/>
      <c r="HK83" s="98"/>
      <c r="HL83" s="98"/>
      <c r="HM83" s="98"/>
      <c r="HN83" s="98"/>
      <c r="HO83" s="98"/>
      <c r="HP83" s="98"/>
      <c r="HQ83" s="98"/>
      <c r="HR83" s="98"/>
      <c r="HS83" s="98"/>
      <c r="HT83" s="98"/>
      <c r="HU83" s="98"/>
      <c r="HV83" s="98"/>
      <c r="HW83" s="98"/>
      <c r="HX83" s="98"/>
      <c r="HY83" s="98"/>
      <c r="HZ83" s="98"/>
      <c r="IA83" s="98"/>
      <c r="IB83" s="98"/>
      <c r="IC83" s="98"/>
      <c r="ID83" s="98"/>
      <c r="IE83" s="98"/>
      <c r="IF83" s="98"/>
      <c r="IG83" s="98"/>
      <c r="IH83" s="98"/>
      <c r="II83" s="98"/>
      <c r="IJ83" s="98"/>
      <c r="IK83" s="98"/>
      <c r="IL83" s="98"/>
      <c r="IM83" s="98"/>
    </row>
    <row r="84" spans="1:247" s="68" customFormat="1" ht="15">
      <c r="A84" s="104" t="s">
        <v>672</v>
      </c>
      <c r="B84" s="105">
        <f>SUM(B85:B87)</f>
        <v>1886</v>
      </c>
      <c r="C84" s="105">
        <f>SUM(C85:C87)</f>
        <v>1648</v>
      </c>
      <c r="D84" s="107">
        <f t="shared" si="2"/>
        <v>-238</v>
      </c>
      <c r="E84" s="106">
        <f t="shared" si="3"/>
        <v>-12.6</v>
      </c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8"/>
      <c r="BW84" s="98"/>
      <c r="BX84" s="98"/>
      <c r="BY84" s="98"/>
      <c r="BZ84" s="98"/>
      <c r="CA84" s="98"/>
      <c r="CB84" s="98"/>
      <c r="CC84" s="98"/>
      <c r="CD84" s="98"/>
      <c r="CE84" s="98"/>
      <c r="CF84" s="98"/>
      <c r="CG84" s="98"/>
      <c r="CH84" s="98"/>
      <c r="CI84" s="98"/>
      <c r="CJ84" s="98"/>
      <c r="CK84" s="98"/>
      <c r="CL84" s="98"/>
      <c r="CM84" s="98"/>
      <c r="CN84" s="98"/>
      <c r="CO84" s="98"/>
      <c r="CP84" s="98"/>
      <c r="CQ84" s="98"/>
      <c r="CR84" s="98"/>
      <c r="CS84" s="98"/>
      <c r="CT84" s="98"/>
      <c r="CU84" s="98"/>
      <c r="CV84" s="98"/>
      <c r="CW84" s="98"/>
      <c r="CX84" s="98"/>
      <c r="CY84" s="98"/>
      <c r="CZ84" s="98"/>
      <c r="DA84" s="98"/>
      <c r="DB84" s="98"/>
      <c r="DC84" s="98"/>
      <c r="DD84" s="98"/>
      <c r="DE84" s="98"/>
      <c r="DF84" s="98"/>
      <c r="DG84" s="98"/>
      <c r="DH84" s="98"/>
      <c r="DI84" s="98"/>
      <c r="DJ84" s="98"/>
      <c r="DK84" s="98"/>
      <c r="DL84" s="98"/>
      <c r="DM84" s="98"/>
      <c r="DN84" s="98"/>
      <c r="DO84" s="98"/>
      <c r="DP84" s="98"/>
      <c r="DQ84" s="98"/>
      <c r="DR84" s="98"/>
      <c r="DS84" s="98"/>
      <c r="DT84" s="98"/>
      <c r="DU84" s="98"/>
      <c r="DV84" s="98"/>
      <c r="DW84" s="98"/>
      <c r="DX84" s="98"/>
      <c r="DY84" s="98"/>
      <c r="DZ84" s="98"/>
      <c r="EA84" s="98"/>
      <c r="EB84" s="98"/>
      <c r="EC84" s="98"/>
      <c r="ED84" s="98"/>
      <c r="EE84" s="98"/>
      <c r="EF84" s="98"/>
      <c r="EG84" s="98"/>
      <c r="EH84" s="98"/>
      <c r="EI84" s="98"/>
      <c r="EJ84" s="98"/>
      <c r="EK84" s="98"/>
      <c r="EL84" s="98"/>
      <c r="EM84" s="98"/>
      <c r="EN84" s="98"/>
      <c r="EO84" s="98"/>
      <c r="EP84" s="98"/>
      <c r="EQ84" s="98"/>
      <c r="ER84" s="98"/>
      <c r="ES84" s="98"/>
      <c r="ET84" s="98"/>
      <c r="EU84" s="98"/>
      <c r="EV84" s="98"/>
      <c r="EW84" s="98"/>
      <c r="EX84" s="98"/>
      <c r="EY84" s="98"/>
      <c r="EZ84" s="98"/>
      <c r="FA84" s="98"/>
      <c r="FB84" s="98"/>
      <c r="FC84" s="98"/>
      <c r="FD84" s="98"/>
      <c r="FE84" s="98"/>
      <c r="FF84" s="98"/>
      <c r="FG84" s="98"/>
      <c r="FH84" s="98"/>
      <c r="FI84" s="98"/>
      <c r="FJ84" s="98"/>
      <c r="FK84" s="98"/>
      <c r="FL84" s="98"/>
      <c r="FM84" s="98"/>
      <c r="FN84" s="98"/>
      <c r="FO84" s="98"/>
      <c r="FP84" s="98"/>
      <c r="FQ84" s="98"/>
      <c r="FR84" s="98"/>
      <c r="FS84" s="98"/>
      <c r="FT84" s="98"/>
      <c r="FU84" s="98"/>
      <c r="FV84" s="98"/>
      <c r="FW84" s="98"/>
      <c r="FX84" s="98"/>
      <c r="FY84" s="98"/>
      <c r="FZ84" s="98"/>
      <c r="GA84" s="98"/>
      <c r="GB84" s="98"/>
      <c r="GC84" s="98"/>
      <c r="GD84" s="98"/>
      <c r="GE84" s="98"/>
      <c r="GF84" s="98"/>
      <c r="GG84" s="98"/>
      <c r="GH84" s="98"/>
      <c r="GI84" s="98"/>
      <c r="GJ84" s="98"/>
      <c r="GK84" s="98"/>
      <c r="GL84" s="98"/>
      <c r="GM84" s="98"/>
      <c r="GN84" s="98"/>
      <c r="GO84" s="98"/>
      <c r="GP84" s="98"/>
      <c r="GQ84" s="98"/>
      <c r="GR84" s="98"/>
      <c r="GS84" s="98"/>
      <c r="GT84" s="98"/>
      <c r="GU84" s="98"/>
      <c r="GV84" s="98"/>
      <c r="GW84" s="98"/>
      <c r="GX84" s="98"/>
      <c r="GY84" s="98"/>
      <c r="GZ84" s="98"/>
      <c r="HA84" s="98"/>
      <c r="HB84" s="98"/>
      <c r="HC84" s="98"/>
      <c r="HD84" s="98"/>
      <c r="HE84" s="98"/>
      <c r="HF84" s="98"/>
      <c r="HG84" s="98"/>
      <c r="HH84" s="98"/>
      <c r="HI84" s="98"/>
      <c r="HJ84" s="98"/>
      <c r="HK84" s="98"/>
      <c r="HL84" s="98"/>
      <c r="HM84" s="98"/>
      <c r="HN84" s="98"/>
      <c r="HO84" s="98"/>
      <c r="HP84" s="98"/>
      <c r="HQ84" s="98"/>
      <c r="HR84" s="98"/>
      <c r="HS84" s="98"/>
      <c r="HT84" s="98"/>
      <c r="HU84" s="98"/>
      <c r="HV84" s="98"/>
      <c r="HW84" s="98"/>
      <c r="HX84" s="98"/>
      <c r="HY84" s="98"/>
      <c r="HZ84" s="98"/>
      <c r="IA84" s="98"/>
      <c r="IB84" s="98"/>
      <c r="IC84" s="98"/>
      <c r="ID84" s="98"/>
      <c r="IE84" s="98"/>
      <c r="IF84" s="98"/>
      <c r="IG84" s="98"/>
      <c r="IH84" s="98"/>
      <c r="II84" s="98"/>
      <c r="IJ84" s="98"/>
      <c r="IK84" s="98"/>
      <c r="IL84" s="98"/>
      <c r="IM84" s="98"/>
    </row>
    <row r="85" spans="1:247" s="68" customFormat="1" ht="15">
      <c r="A85" s="104" t="s">
        <v>638</v>
      </c>
      <c r="B85" s="105">
        <v>1017</v>
      </c>
      <c r="C85" s="105">
        <v>916</v>
      </c>
      <c r="D85" s="107">
        <f t="shared" si="2"/>
        <v>-101</v>
      </c>
      <c r="E85" s="106">
        <f t="shared" si="3"/>
        <v>-9.9</v>
      </c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8"/>
      <c r="AW85" s="98"/>
      <c r="AX85" s="98"/>
      <c r="AY85" s="98"/>
      <c r="AZ85" s="98"/>
      <c r="BA85" s="98"/>
      <c r="BB85" s="98"/>
      <c r="BC85" s="98"/>
      <c r="BD85" s="98"/>
      <c r="BE85" s="98"/>
      <c r="BF85" s="98"/>
      <c r="BG85" s="98"/>
      <c r="BH85" s="98"/>
      <c r="BI85" s="98"/>
      <c r="BJ85" s="98"/>
      <c r="BK85" s="98"/>
      <c r="BL85" s="98"/>
      <c r="BM85" s="98"/>
      <c r="BN85" s="98"/>
      <c r="BO85" s="98"/>
      <c r="BP85" s="98"/>
      <c r="BQ85" s="98"/>
      <c r="BR85" s="98"/>
      <c r="BS85" s="98"/>
      <c r="BT85" s="98"/>
      <c r="BU85" s="98"/>
      <c r="BV85" s="98"/>
      <c r="BW85" s="98"/>
      <c r="BX85" s="98"/>
      <c r="BY85" s="98"/>
      <c r="BZ85" s="98"/>
      <c r="CA85" s="98"/>
      <c r="CB85" s="98"/>
      <c r="CC85" s="98"/>
      <c r="CD85" s="98"/>
      <c r="CE85" s="98"/>
      <c r="CF85" s="98"/>
      <c r="CG85" s="98"/>
      <c r="CH85" s="98"/>
      <c r="CI85" s="98"/>
      <c r="CJ85" s="98"/>
      <c r="CK85" s="98"/>
      <c r="CL85" s="98"/>
      <c r="CM85" s="98"/>
      <c r="CN85" s="98"/>
      <c r="CO85" s="98"/>
      <c r="CP85" s="98"/>
      <c r="CQ85" s="98"/>
      <c r="CR85" s="98"/>
      <c r="CS85" s="98"/>
      <c r="CT85" s="98"/>
      <c r="CU85" s="98"/>
      <c r="CV85" s="98"/>
      <c r="CW85" s="98"/>
      <c r="CX85" s="98"/>
      <c r="CY85" s="98"/>
      <c r="CZ85" s="98"/>
      <c r="DA85" s="98"/>
      <c r="DB85" s="98"/>
      <c r="DC85" s="98"/>
      <c r="DD85" s="98"/>
      <c r="DE85" s="98"/>
      <c r="DF85" s="98"/>
      <c r="DG85" s="98"/>
      <c r="DH85" s="98"/>
      <c r="DI85" s="98"/>
      <c r="DJ85" s="98"/>
      <c r="DK85" s="98"/>
      <c r="DL85" s="98"/>
      <c r="DM85" s="98"/>
      <c r="DN85" s="98"/>
      <c r="DO85" s="98"/>
      <c r="DP85" s="98"/>
      <c r="DQ85" s="98"/>
      <c r="DR85" s="98"/>
      <c r="DS85" s="98"/>
      <c r="DT85" s="98"/>
      <c r="DU85" s="98"/>
      <c r="DV85" s="98"/>
      <c r="DW85" s="98"/>
      <c r="DX85" s="98"/>
      <c r="DY85" s="98"/>
      <c r="DZ85" s="98"/>
      <c r="EA85" s="98"/>
      <c r="EB85" s="98"/>
      <c r="EC85" s="98"/>
      <c r="ED85" s="98"/>
      <c r="EE85" s="98"/>
      <c r="EF85" s="98"/>
      <c r="EG85" s="98"/>
      <c r="EH85" s="98"/>
      <c r="EI85" s="98"/>
      <c r="EJ85" s="98"/>
      <c r="EK85" s="98"/>
      <c r="EL85" s="98"/>
      <c r="EM85" s="98"/>
      <c r="EN85" s="98"/>
      <c r="EO85" s="98"/>
      <c r="EP85" s="98"/>
      <c r="EQ85" s="98"/>
      <c r="ER85" s="98"/>
      <c r="ES85" s="98"/>
      <c r="ET85" s="98"/>
      <c r="EU85" s="98"/>
      <c r="EV85" s="98"/>
      <c r="EW85" s="98"/>
      <c r="EX85" s="98"/>
      <c r="EY85" s="98"/>
      <c r="EZ85" s="98"/>
      <c r="FA85" s="98"/>
      <c r="FB85" s="98"/>
      <c r="FC85" s="98"/>
      <c r="FD85" s="98"/>
      <c r="FE85" s="98"/>
      <c r="FF85" s="98"/>
      <c r="FG85" s="98"/>
      <c r="FH85" s="98"/>
      <c r="FI85" s="98"/>
      <c r="FJ85" s="98"/>
      <c r="FK85" s="98"/>
      <c r="FL85" s="98"/>
      <c r="FM85" s="98"/>
      <c r="FN85" s="98"/>
      <c r="FO85" s="98"/>
      <c r="FP85" s="98"/>
      <c r="FQ85" s="98"/>
      <c r="FR85" s="98"/>
      <c r="FS85" s="98"/>
      <c r="FT85" s="98"/>
      <c r="FU85" s="98"/>
      <c r="FV85" s="98"/>
      <c r="FW85" s="98"/>
      <c r="FX85" s="98"/>
      <c r="FY85" s="98"/>
      <c r="FZ85" s="98"/>
      <c r="GA85" s="98"/>
      <c r="GB85" s="98"/>
      <c r="GC85" s="98"/>
      <c r="GD85" s="98"/>
      <c r="GE85" s="98"/>
      <c r="GF85" s="98"/>
      <c r="GG85" s="98"/>
      <c r="GH85" s="98"/>
      <c r="GI85" s="98"/>
      <c r="GJ85" s="98"/>
      <c r="GK85" s="98"/>
      <c r="GL85" s="98"/>
      <c r="GM85" s="98"/>
      <c r="GN85" s="98"/>
      <c r="GO85" s="98"/>
      <c r="GP85" s="98"/>
      <c r="GQ85" s="98"/>
      <c r="GR85" s="98"/>
      <c r="GS85" s="98"/>
      <c r="GT85" s="98"/>
      <c r="GU85" s="98"/>
      <c r="GV85" s="98"/>
      <c r="GW85" s="98"/>
      <c r="GX85" s="98"/>
      <c r="GY85" s="98"/>
      <c r="GZ85" s="98"/>
      <c r="HA85" s="98"/>
      <c r="HB85" s="98"/>
      <c r="HC85" s="98"/>
      <c r="HD85" s="98"/>
      <c r="HE85" s="98"/>
      <c r="HF85" s="98"/>
      <c r="HG85" s="98"/>
      <c r="HH85" s="98"/>
      <c r="HI85" s="98"/>
      <c r="HJ85" s="98"/>
      <c r="HK85" s="98"/>
      <c r="HL85" s="98"/>
      <c r="HM85" s="98"/>
      <c r="HN85" s="98"/>
      <c r="HO85" s="98"/>
      <c r="HP85" s="98"/>
      <c r="HQ85" s="98"/>
      <c r="HR85" s="98"/>
      <c r="HS85" s="98"/>
      <c r="HT85" s="98"/>
      <c r="HU85" s="98"/>
      <c r="HV85" s="98"/>
      <c r="HW85" s="98"/>
      <c r="HX85" s="98"/>
      <c r="HY85" s="98"/>
      <c r="HZ85" s="98"/>
      <c r="IA85" s="98"/>
      <c r="IB85" s="98"/>
      <c r="IC85" s="98"/>
      <c r="ID85" s="98"/>
      <c r="IE85" s="98"/>
      <c r="IF85" s="98"/>
      <c r="IG85" s="98"/>
      <c r="IH85" s="98"/>
      <c r="II85" s="98"/>
      <c r="IJ85" s="98"/>
      <c r="IK85" s="98"/>
      <c r="IL85" s="98"/>
      <c r="IM85" s="98"/>
    </row>
    <row r="86" spans="1:247" s="68" customFormat="1" ht="15">
      <c r="A86" s="104" t="s">
        <v>639</v>
      </c>
      <c r="B86" s="105">
        <v>203</v>
      </c>
      <c r="C86" s="105">
        <v>203</v>
      </c>
      <c r="D86" s="107">
        <f t="shared" si="2"/>
        <v>0</v>
      </c>
      <c r="E86" s="106">
        <f t="shared" si="3"/>
        <v>0</v>
      </c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8"/>
      <c r="BJ86" s="98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  <c r="BV86" s="98"/>
      <c r="BW86" s="98"/>
      <c r="BX86" s="98"/>
      <c r="BY86" s="98"/>
      <c r="BZ86" s="98"/>
      <c r="CA86" s="98"/>
      <c r="CB86" s="98"/>
      <c r="CC86" s="98"/>
      <c r="CD86" s="98"/>
      <c r="CE86" s="98"/>
      <c r="CF86" s="98"/>
      <c r="CG86" s="98"/>
      <c r="CH86" s="98"/>
      <c r="CI86" s="98"/>
      <c r="CJ86" s="98"/>
      <c r="CK86" s="98"/>
      <c r="CL86" s="98"/>
      <c r="CM86" s="98"/>
      <c r="CN86" s="98"/>
      <c r="CO86" s="98"/>
      <c r="CP86" s="98"/>
      <c r="CQ86" s="98"/>
      <c r="CR86" s="98"/>
      <c r="CS86" s="98"/>
      <c r="CT86" s="98"/>
      <c r="CU86" s="98"/>
      <c r="CV86" s="98"/>
      <c r="CW86" s="98"/>
      <c r="CX86" s="98"/>
      <c r="CY86" s="98"/>
      <c r="CZ86" s="98"/>
      <c r="DA86" s="98"/>
      <c r="DB86" s="98"/>
      <c r="DC86" s="98"/>
      <c r="DD86" s="98"/>
      <c r="DE86" s="98"/>
      <c r="DF86" s="98"/>
      <c r="DG86" s="98"/>
      <c r="DH86" s="98"/>
      <c r="DI86" s="98"/>
      <c r="DJ86" s="98"/>
      <c r="DK86" s="98"/>
      <c r="DL86" s="98"/>
      <c r="DM86" s="98"/>
      <c r="DN86" s="98"/>
      <c r="DO86" s="98"/>
      <c r="DP86" s="98"/>
      <c r="DQ86" s="98"/>
      <c r="DR86" s="98"/>
      <c r="DS86" s="98"/>
      <c r="DT86" s="98"/>
      <c r="DU86" s="98"/>
      <c r="DV86" s="98"/>
      <c r="DW86" s="98"/>
      <c r="DX86" s="98"/>
      <c r="DY86" s="98"/>
      <c r="DZ86" s="98"/>
      <c r="EA86" s="98"/>
      <c r="EB86" s="98"/>
      <c r="EC86" s="98"/>
      <c r="ED86" s="98"/>
      <c r="EE86" s="98"/>
      <c r="EF86" s="98"/>
      <c r="EG86" s="98"/>
      <c r="EH86" s="98"/>
      <c r="EI86" s="98"/>
      <c r="EJ86" s="98"/>
      <c r="EK86" s="98"/>
      <c r="EL86" s="98"/>
      <c r="EM86" s="98"/>
      <c r="EN86" s="98"/>
      <c r="EO86" s="98"/>
      <c r="EP86" s="98"/>
      <c r="EQ86" s="98"/>
      <c r="ER86" s="98"/>
      <c r="ES86" s="98"/>
      <c r="ET86" s="98"/>
      <c r="EU86" s="98"/>
      <c r="EV86" s="98"/>
      <c r="EW86" s="98"/>
      <c r="EX86" s="98"/>
      <c r="EY86" s="98"/>
      <c r="EZ86" s="98"/>
      <c r="FA86" s="98"/>
      <c r="FB86" s="98"/>
      <c r="FC86" s="98"/>
      <c r="FD86" s="98"/>
      <c r="FE86" s="98"/>
      <c r="FF86" s="98"/>
      <c r="FG86" s="98"/>
      <c r="FH86" s="98"/>
      <c r="FI86" s="98"/>
      <c r="FJ86" s="98"/>
      <c r="FK86" s="98"/>
      <c r="FL86" s="98"/>
      <c r="FM86" s="98"/>
      <c r="FN86" s="98"/>
      <c r="FO86" s="98"/>
      <c r="FP86" s="98"/>
      <c r="FQ86" s="98"/>
      <c r="FR86" s="98"/>
      <c r="FS86" s="98"/>
      <c r="FT86" s="98"/>
      <c r="FU86" s="98"/>
      <c r="FV86" s="98"/>
      <c r="FW86" s="98"/>
      <c r="FX86" s="98"/>
      <c r="FY86" s="98"/>
      <c r="FZ86" s="98"/>
      <c r="GA86" s="98"/>
      <c r="GB86" s="98"/>
      <c r="GC86" s="98"/>
      <c r="GD86" s="98"/>
      <c r="GE86" s="98"/>
      <c r="GF86" s="98"/>
      <c r="GG86" s="98"/>
      <c r="GH86" s="98"/>
      <c r="GI86" s="98"/>
      <c r="GJ86" s="98"/>
      <c r="GK86" s="98"/>
      <c r="GL86" s="98"/>
      <c r="GM86" s="98"/>
      <c r="GN86" s="98"/>
      <c r="GO86" s="98"/>
      <c r="GP86" s="98"/>
      <c r="GQ86" s="98"/>
      <c r="GR86" s="98"/>
      <c r="GS86" s="98"/>
      <c r="GT86" s="98"/>
      <c r="GU86" s="98"/>
      <c r="GV86" s="98"/>
      <c r="GW86" s="98"/>
      <c r="GX86" s="98"/>
      <c r="GY86" s="98"/>
      <c r="GZ86" s="98"/>
      <c r="HA86" s="98"/>
      <c r="HB86" s="98"/>
      <c r="HC86" s="98"/>
      <c r="HD86" s="98"/>
      <c r="HE86" s="98"/>
      <c r="HF86" s="98"/>
      <c r="HG86" s="98"/>
      <c r="HH86" s="98"/>
      <c r="HI86" s="98"/>
      <c r="HJ86" s="98"/>
      <c r="HK86" s="98"/>
      <c r="HL86" s="98"/>
      <c r="HM86" s="98"/>
      <c r="HN86" s="98"/>
      <c r="HO86" s="98"/>
      <c r="HP86" s="98"/>
      <c r="HQ86" s="98"/>
      <c r="HR86" s="98"/>
      <c r="HS86" s="98"/>
      <c r="HT86" s="98"/>
      <c r="HU86" s="98"/>
      <c r="HV86" s="98"/>
      <c r="HW86" s="98"/>
      <c r="HX86" s="98"/>
      <c r="HY86" s="98"/>
      <c r="HZ86" s="98"/>
      <c r="IA86" s="98"/>
      <c r="IB86" s="98"/>
      <c r="IC86" s="98"/>
      <c r="ID86" s="98"/>
      <c r="IE86" s="98"/>
      <c r="IF86" s="98"/>
      <c r="IG86" s="98"/>
      <c r="IH86" s="98"/>
      <c r="II86" s="98"/>
      <c r="IJ86" s="98"/>
      <c r="IK86" s="98"/>
      <c r="IL86" s="98"/>
      <c r="IM86" s="98"/>
    </row>
    <row r="87" spans="1:247" s="68" customFormat="1" ht="15">
      <c r="A87" s="104" t="s">
        <v>644</v>
      </c>
      <c r="B87" s="105">
        <v>666</v>
      </c>
      <c r="C87" s="105">
        <v>529</v>
      </c>
      <c r="D87" s="107">
        <f t="shared" si="2"/>
        <v>-137</v>
      </c>
      <c r="E87" s="106">
        <f t="shared" si="3"/>
        <v>-20.6</v>
      </c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  <c r="BH87" s="98"/>
      <c r="BI87" s="98"/>
      <c r="BJ87" s="98"/>
      <c r="BK87" s="98"/>
      <c r="BL87" s="98"/>
      <c r="BM87" s="98"/>
      <c r="BN87" s="98"/>
      <c r="BO87" s="98"/>
      <c r="BP87" s="98"/>
      <c r="BQ87" s="98"/>
      <c r="BR87" s="98"/>
      <c r="BS87" s="98"/>
      <c r="BT87" s="98"/>
      <c r="BU87" s="98"/>
      <c r="BV87" s="98"/>
      <c r="BW87" s="98"/>
      <c r="BX87" s="98"/>
      <c r="BY87" s="98"/>
      <c r="BZ87" s="98"/>
      <c r="CA87" s="98"/>
      <c r="CB87" s="98"/>
      <c r="CC87" s="98"/>
      <c r="CD87" s="98"/>
      <c r="CE87" s="98"/>
      <c r="CF87" s="98"/>
      <c r="CG87" s="98"/>
      <c r="CH87" s="98"/>
      <c r="CI87" s="98"/>
      <c r="CJ87" s="98"/>
      <c r="CK87" s="98"/>
      <c r="CL87" s="98"/>
      <c r="CM87" s="98"/>
      <c r="CN87" s="98"/>
      <c r="CO87" s="98"/>
      <c r="CP87" s="98"/>
      <c r="CQ87" s="98"/>
      <c r="CR87" s="98"/>
      <c r="CS87" s="98"/>
      <c r="CT87" s="98"/>
      <c r="CU87" s="98"/>
      <c r="CV87" s="98"/>
      <c r="CW87" s="98"/>
      <c r="CX87" s="98"/>
      <c r="CY87" s="98"/>
      <c r="CZ87" s="98"/>
      <c r="DA87" s="98"/>
      <c r="DB87" s="98"/>
      <c r="DC87" s="98"/>
      <c r="DD87" s="98"/>
      <c r="DE87" s="98"/>
      <c r="DF87" s="98"/>
      <c r="DG87" s="98"/>
      <c r="DH87" s="98"/>
      <c r="DI87" s="98"/>
      <c r="DJ87" s="98"/>
      <c r="DK87" s="98"/>
      <c r="DL87" s="98"/>
      <c r="DM87" s="98"/>
      <c r="DN87" s="98"/>
      <c r="DO87" s="98"/>
      <c r="DP87" s="98"/>
      <c r="DQ87" s="98"/>
      <c r="DR87" s="98"/>
      <c r="DS87" s="98"/>
      <c r="DT87" s="98"/>
      <c r="DU87" s="98"/>
      <c r="DV87" s="98"/>
      <c r="DW87" s="98"/>
      <c r="DX87" s="98"/>
      <c r="DY87" s="98"/>
      <c r="DZ87" s="98"/>
      <c r="EA87" s="98"/>
      <c r="EB87" s="98"/>
      <c r="EC87" s="98"/>
      <c r="ED87" s="98"/>
      <c r="EE87" s="98"/>
      <c r="EF87" s="98"/>
      <c r="EG87" s="98"/>
      <c r="EH87" s="98"/>
      <c r="EI87" s="98"/>
      <c r="EJ87" s="98"/>
      <c r="EK87" s="98"/>
      <c r="EL87" s="98"/>
      <c r="EM87" s="98"/>
      <c r="EN87" s="98"/>
      <c r="EO87" s="98"/>
      <c r="EP87" s="98"/>
      <c r="EQ87" s="98"/>
      <c r="ER87" s="98"/>
      <c r="ES87" s="98"/>
      <c r="ET87" s="98"/>
      <c r="EU87" s="98"/>
      <c r="EV87" s="98"/>
      <c r="EW87" s="98"/>
      <c r="EX87" s="98"/>
      <c r="EY87" s="98"/>
      <c r="EZ87" s="98"/>
      <c r="FA87" s="98"/>
      <c r="FB87" s="98"/>
      <c r="FC87" s="98"/>
      <c r="FD87" s="98"/>
      <c r="FE87" s="98"/>
      <c r="FF87" s="98"/>
      <c r="FG87" s="98"/>
      <c r="FH87" s="98"/>
      <c r="FI87" s="98"/>
      <c r="FJ87" s="98"/>
      <c r="FK87" s="98"/>
      <c r="FL87" s="98"/>
      <c r="FM87" s="98"/>
      <c r="FN87" s="98"/>
      <c r="FO87" s="98"/>
      <c r="FP87" s="98"/>
      <c r="FQ87" s="98"/>
      <c r="FR87" s="98"/>
      <c r="FS87" s="98"/>
      <c r="FT87" s="98"/>
      <c r="FU87" s="98"/>
      <c r="FV87" s="98"/>
      <c r="FW87" s="98"/>
      <c r="FX87" s="98"/>
      <c r="FY87" s="98"/>
      <c r="FZ87" s="98"/>
      <c r="GA87" s="98"/>
      <c r="GB87" s="98"/>
      <c r="GC87" s="98"/>
      <c r="GD87" s="98"/>
      <c r="GE87" s="98"/>
      <c r="GF87" s="98"/>
      <c r="GG87" s="98"/>
      <c r="GH87" s="98"/>
      <c r="GI87" s="98"/>
      <c r="GJ87" s="98"/>
      <c r="GK87" s="98"/>
      <c r="GL87" s="98"/>
      <c r="GM87" s="98"/>
      <c r="GN87" s="98"/>
      <c r="GO87" s="98"/>
      <c r="GP87" s="98"/>
      <c r="GQ87" s="98"/>
      <c r="GR87" s="98"/>
      <c r="GS87" s="98"/>
      <c r="GT87" s="98"/>
      <c r="GU87" s="98"/>
      <c r="GV87" s="98"/>
      <c r="GW87" s="98"/>
      <c r="GX87" s="98"/>
      <c r="GY87" s="98"/>
      <c r="GZ87" s="98"/>
      <c r="HA87" s="98"/>
      <c r="HB87" s="98"/>
      <c r="HC87" s="98"/>
      <c r="HD87" s="98"/>
      <c r="HE87" s="98"/>
      <c r="HF87" s="98"/>
      <c r="HG87" s="98"/>
      <c r="HH87" s="98"/>
      <c r="HI87" s="98"/>
      <c r="HJ87" s="98"/>
      <c r="HK87" s="98"/>
      <c r="HL87" s="98"/>
      <c r="HM87" s="98"/>
      <c r="HN87" s="98"/>
      <c r="HO87" s="98"/>
      <c r="HP87" s="98"/>
      <c r="HQ87" s="98"/>
      <c r="HR87" s="98"/>
      <c r="HS87" s="98"/>
      <c r="HT87" s="98"/>
      <c r="HU87" s="98"/>
      <c r="HV87" s="98"/>
      <c r="HW87" s="98"/>
      <c r="HX87" s="98"/>
      <c r="HY87" s="98"/>
      <c r="HZ87" s="98"/>
      <c r="IA87" s="98"/>
      <c r="IB87" s="98"/>
      <c r="IC87" s="98"/>
      <c r="ID87" s="98"/>
      <c r="IE87" s="98"/>
      <c r="IF87" s="98"/>
      <c r="IG87" s="98"/>
      <c r="IH87" s="98"/>
      <c r="II87" s="98"/>
      <c r="IJ87" s="98"/>
      <c r="IK87" s="98"/>
      <c r="IL87" s="98"/>
      <c r="IM87" s="98"/>
    </row>
    <row r="88" spans="1:247" s="68" customFormat="1" ht="15">
      <c r="A88" s="104" t="s">
        <v>673</v>
      </c>
      <c r="B88" s="105">
        <f>SUM(B89:B91)</f>
        <v>0</v>
      </c>
      <c r="C88" s="105">
        <f>SUM(C89:C91)</f>
        <v>1254</v>
      </c>
      <c r="D88" s="107">
        <f t="shared" si="2"/>
        <v>1254</v>
      </c>
      <c r="E88" s="106" t="e">
        <f t="shared" si="3"/>
        <v>#DIV/0!</v>
      </c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  <c r="AS88" s="98"/>
      <c r="AT88" s="98"/>
      <c r="AU88" s="98"/>
      <c r="AV88" s="98"/>
      <c r="AW88" s="98"/>
      <c r="AX88" s="98"/>
      <c r="AY88" s="98"/>
      <c r="AZ88" s="98"/>
      <c r="BA88" s="98"/>
      <c r="BB88" s="98"/>
      <c r="BC88" s="98"/>
      <c r="BD88" s="98"/>
      <c r="BE88" s="98"/>
      <c r="BF88" s="98"/>
      <c r="BG88" s="98"/>
      <c r="BH88" s="98"/>
      <c r="BI88" s="98"/>
      <c r="BJ88" s="98"/>
      <c r="BK88" s="98"/>
      <c r="BL88" s="98"/>
      <c r="BM88" s="98"/>
      <c r="BN88" s="98"/>
      <c r="BO88" s="98"/>
      <c r="BP88" s="98"/>
      <c r="BQ88" s="98"/>
      <c r="BR88" s="98"/>
      <c r="BS88" s="98"/>
      <c r="BT88" s="98"/>
      <c r="BU88" s="98"/>
      <c r="BV88" s="98"/>
      <c r="BW88" s="98"/>
      <c r="BX88" s="98"/>
      <c r="BY88" s="98"/>
      <c r="BZ88" s="98"/>
      <c r="CA88" s="98"/>
      <c r="CB88" s="98"/>
      <c r="CC88" s="98"/>
      <c r="CD88" s="98"/>
      <c r="CE88" s="98"/>
      <c r="CF88" s="98"/>
      <c r="CG88" s="98"/>
      <c r="CH88" s="98"/>
      <c r="CI88" s="98"/>
      <c r="CJ88" s="98"/>
      <c r="CK88" s="98"/>
      <c r="CL88" s="98"/>
      <c r="CM88" s="98"/>
      <c r="CN88" s="98"/>
      <c r="CO88" s="98"/>
      <c r="CP88" s="98"/>
      <c r="CQ88" s="98"/>
      <c r="CR88" s="98"/>
      <c r="CS88" s="98"/>
      <c r="CT88" s="98"/>
      <c r="CU88" s="98"/>
      <c r="CV88" s="98"/>
      <c r="CW88" s="98"/>
      <c r="CX88" s="98"/>
      <c r="CY88" s="98"/>
      <c r="CZ88" s="98"/>
      <c r="DA88" s="98"/>
      <c r="DB88" s="98"/>
      <c r="DC88" s="98"/>
      <c r="DD88" s="98"/>
      <c r="DE88" s="98"/>
      <c r="DF88" s="98"/>
      <c r="DG88" s="98"/>
      <c r="DH88" s="98"/>
      <c r="DI88" s="98"/>
      <c r="DJ88" s="98"/>
      <c r="DK88" s="98"/>
      <c r="DL88" s="98"/>
      <c r="DM88" s="98"/>
      <c r="DN88" s="98"/>
      <c r="DO88" s="98"/>
      <c r="DP88" s="98"/>
      <c r="DQ88" s="98"/>
      <c r="DR88" s="98"/>
      <c r="DS88" s="98"/>
      <c r="DT88" s="98"/>
      <c r="DU88" s="98"/>
      <c r="DV88" s="98"/>
      <c r="DW88" s="98"/>
      <c r="DX88" s="98"/>
      <c r="DY88" s="98"/>
      <c r="DZ88" s="98"/>
      <c r="EA88" s="98"/>
      <c r="EB88" s="98"/>
      <c r="EC88" s="98"/>
      <c r="ED88" s="98"/>
      <c r="EE88" s="98"/>
      <c r="EF88" s="98"/>
      <c r="EG88" s="98"/>
      <c r="EH88" s="98"/>
      <c r="EI88" s="98"/>
      <c r="EJ88" s="98"/>
      <c r="EK88" s="98"/>
      <c r="EL88" s="98"/>
      <c r="EM88" s="98"/>
      <c r="EN88" s="98"/>
      <c r="EO88" s="98"/>
      <c r="EP88" s="98"/>
      <c r="EQ88" s="98"/>
      <c r="ER88" s="98"/>
      <c r="ES88" s="98"/>
      <c r="ET88" s="98"/>
      <c r="EU88" s="98"/>
      <c r="EV88" s="98"/>
      <c r="EW88" s="98"/>
      <c r="EX88" s="98"/>
      <c r="EY88" s="98"/>
      <c r="EZ88" s="98"/>
      <c r="FA88" s="98"/>
      <c r="FB88" s="98"/>
      <c r="FC88" s="98"/>
      <c r="FD88" s="98"/>
      <c r="FE88" s="98"/>
      <c r="FF88" s="98"/>
      <c r="FG88" s="98"/>
      <c r="FH88" s="98"/>
      <c r="FI88" s="98"/>
      <c r="FJ88" s="98"/>
      <c r="FK88" s="98"/>
      <c r="FL88" s="98"/>
      <c r="FM88" s="98"/>
      <c r="FN88" s="98"/>
      <c r="FO88" s="98"/>
      <c r="FP88" s="98"/>
      <c r="FQ88" s="98"/>
      <c r="FR88" s="98"/>
      <c r="FS88" s="98"/>
      <c r="FT88" s="98"/>
      <c r="FU88" s="98"/>
      <c r="FV88" s="98"/>
      <c r="FW88" s="98"/>
      <c r="FX88" s="98"/>
      <c r="FY88" s="98"/>
      <c r="FZ88" s="98"/>
      <c r="GA88" s="98"/>
      <c r="GB88" s="98"/>
      <c r="GC88" s="98"/>
      <c r="GD88" s="98"/>
      <c r="GE88" s="98"/>
      <c r="GF88" s="98"/>
      <c r="GG88" s="98"/>
      <c r="GH88" s="98"/>
      <c r="GI88" s="98"/>
      <c r="GJ88" s="98"/>
      <c r="GK88" s="98"/>
      <c r="GL88" s="98"/>
      <c r="GM88" s="98"/>
      <c r="GN88" s="98"/>
      <c r="GO88" s="98"/>
      <c r="GP88" s="98"/>
      <c r="GQ88" s="98"/>
      <c r="GR88" s="98"/>
      <c r="GS88" s="98"/>
      <c r="GT88" s="98"/>
      <c r="GU88" s="98"/>
      <c r="GV88" s="98"/>
      <c r="GW88" s="98"/>
      <c r="GX88" s="98"/>
      <c r="GY88" s="98"/>
      <c r="GZ88" s="98"/>
      <c r="HA88" s="98"/>
      <c r="HB88" s="98"/>
      <c r="HC88" s="98"/>
      <c r="HD88" s="98"/>
      <c r="HE88" s="98"/>
      <c r="HF88" s="98"/>
      <c r="HG88" s="98"/>
      <c r="HH88" s="98"/>
      <c r="HI88" s="98"/>
      <c r="HJ88" s="98"/>
      <c r="HK88" s="98"/>
      <c r="HL88" s="98"/>
      <c r="HM88" s="98"/>
      <c r="HN88" s="98"/>
      <c r="HO88" s="98"/>
      <c r="HP88" s="98"/>
      <c r="HQ88" s="98"/>
      <c r="HR88" s="98"/>
      <c r="HS88" s="98"/>
      <c r="HT88" s="98"/>
      <c r="HU88" s="98"/>
      <c r="HV88" s="98"/>
      <c r="HW88" s="98"/>
      <c r="HX88" s="98"/>
      <c r="HY88" s="98"/>
      <c r="HZ88" s="98"/>
      <c r="IA88" s="98"/>
      <c r="IB88" s="98"/>
      <c r="IC88" s="98"/>
      <c r="ID88" s="98"/>
      <c r="IE88" s="98"/>
      <c r="IF88" s="98"/>
      <c r="IG88" s="98"/>
      <c r="IH88" s="98"/>
      <c r="II88" s="98"/>
      <c r="IJ88" s="98"/>
      <c r="IK88" s="98"/>
      <c r="IL88" s="98"/>
      <c r="IM88" s="98"/>
    </row>
    <row r="89" spans="1:247" s="68" customFormat="1" ht="15">
      <c r="A89" s="104" t="s">
        <v>638</v>
      </c>
      <c r="B89" s="105"/>
      <c r="C89" s="105">
        <v>53</v>
      </c>
      <c r="D89" s="107">
        <f t="shared" si="2"/>
        <v>53</v>
      </c>
      <c r="E89" s="106" t="e">
        <f t="shared" si="3"/>
        <v>#DIV/0!</v>
      </c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98"/>
      <c r="BE89" s="98"/>
      <c r="BF89" s="98"/>
      <c r="BG89" s="98"/>
      <c r="BH89" s="98"/>
      <c r="BI89" s="98"/>
      <c r="BJ89" s="98"/>
      <c r="BK89" s="98"/>
      <c r="BL89" s="98"/>
      <c r="BM89" s="98"/>
      <c r="BN89" s="98"/>
      <c r="BO89" s="98"/>
      <c r="BP89" s="98"/>
      <c r="BQ89" s="98"/>
      <c r="BR89" s="98"/>
      <c r="BS89" s="98"/>
      <c r="BT89" s="98"/>
      <c r="BU89" s="98"/>
      <c r="BV89" s="98"/>
      <c r="BW89" s="98"/>
      <c r="BX89" s="98"/>
      <c r="BY89" s="98"/>
      <c r="BZ89" s="98"/>
      <c r="CA89" s="98"/>
      <c r="CB89" s="98"/>
      <c r="CC89" s="98"/>
      <c r="CD89" s="98"/>
      <c r="CE89" s="98"/>
      <c r="CF89" s="98"/>
      <c r="CG89" s="98"/>
      <c r="CH89" s="98"/>
      <c r="CI89" s="98"/>
      <c r="CJ89" s="98"/>
      <c r="CK89" s="98"/>
      <c r="CL89" s="98"/>
      <c r="CM89" s="98"/>
      <c r="CN89" s="98"/>
      <c r="CO89" s="98"/>
      <c r="CP89" s="98"/>
      <c r="CQ89" s="98"/>
      <c r="CR89" s="98"/>
      <c r="CS89" s="98"/>
      <c r="CT89" s="98"/>
      <c r="CU89" s="98"/>
      <c r="CV89" s="98"/>
      <c r="CW89" s="98"/>
      <c r="CX89" s="98"/>
      <c r="CY89" s="98"/>
      <c r="CZ89" s="98"/>
      <c r="DA89" s="98"/>
      <c r="DB89" s="98"/>
      <c r="DC89" s="98"/>
      <c r="DD89" s="98"/>
      <c r="DE89" s="98"/>
      <c r="DF89" s="98"/>
      <c r="DG89" s="98"/>
      <c r="DH89" s="98"/>
      <c r="DI89" s="98"/>
      <c r="DJ89" s="98"/>
      <c r="DK89" s="98"/>
      <c r="DL89" s="98"/>
      <c r="DM89" s="98"/>
      <c r="DN89" s="98"/>
      <c r="DO89" s="98"/>
      <c r="DP89" s="98"/>
      <c r="DQ89" s="98"/>
      <c r="DR89" s="98"/>
      <c r="DS89" s="98"/>
      <c r="DT89" s="98"/>
      <c r="DU89" s="98"/>
      <c r="DV89" s="98"/>
      <c r="DW89" s="98"/>
      <c r="DX89" s="98"/>
      <c r="DY89" s="98"/>
      <c r="DZ89" s="98"/>
      <c r="EA89" s="98"/>
      <c r="EB89" s="98"/>
      <c r="EC89" s="98"/>
      <c r="ED89" s="98"/>
      <c r="EE89" s="98"/>
      <c r="EF89" s="98"/>
      <c r="EG89" s="98"/>
      <c r="EH89" s="98"/>
      <c r="EI89" s="98"/>
      <c r="EJ89" s="98"/>
      <c r="EK89" s="98"/>
      <c r="EL89" s="98"/>
      <c r="EM89" s="98"/>
      <c r="EN89" s="98"/>
      <c r="EO89" s="98"/>
      <c r="EP89" s="98"/>
      <c r="EQ89" s="98"/>
      <c r="ER89" s="98"/>
      <c r="ES89" s="98"/>
      <c r="ET89" s="98"/>
      <c r="EU89" s="98"/>
      <c r="EV89" s="98"/>
      <c r="EW89" s="98"/>
      <c r="EX89" s="98"/>
      <c r="EY89" s="98"/>
      <c r="EZ89" s="98"/>
      <c r="FA89" s="98"/>
      <c r="FB89" s="98"/>
      <c r="FC89" s="98"/>
      <c r="FD89" s="98"/>
      <c r="FE89" s="98"/>
      <c r="FF89" s="98"/>
      <c r="FG89" s="98"/>
      <c r="FH89" s="98"/>
      <c r="FI89" s="98"/>
      <c r="FJ89" s="98"/>
      <c r="FK89" s="98"/>
      <c r="FL89" s="98"/>
      <c r="FM89" s="98"/>
      <c r="FN89" s="98"/>
      <c r="FO89" s="98"/>
      <c r="FP89" s="98"/>
      <c r="FQ89" s="98"/>
      <c r="FR89" s="98"/>
      <c r="FS89" s="98"/>
      <c r="FT89" s="98"/>
      <c r="FU89" s="98"/>
      <c r="FV89" s="98"/>
      <c r="FW89" s="98"/>
      <c r="FX89" s="98"/>
      <c r="FY89" s="98"/>
      <c r="FZ89" s="98"/>
      <c r="GA89" s="98"/>
      <c r="GB89" s="98"/>
      <c r="GC89" s="98"/>
      <c r="GD89" s="98"/>
      <c r="GE89" s="98"/>
      <c r="GF89" s="98"/>
      <c r="GG89" s="98"/>
      <c r="GH89" s="98"/>
      <c r="GI89" s="98"/>
      <c r="GJ89" s="98"/>
      <c r="GK89" s="98"/>
      <c r="GL89" s="98"/>
      <c r="GM89" s="98"/>
      <c r="GN89" s="98"/>
      <c r="GO89" s="98"/>
      <c r="GP89" s="98"/>
      <c r="GQ89" s="98"/>
      <c r="GR89" s="98"/>
      <c r="GS89" s="98"/>
      <c r="GT89" s="98"/>
      <c r="GU89" s="98"/>
      <c r="GV89" s="98"/>
      <c r="GW89" s="98"/>
      <c r="GX89" s="98"/>
      <c r="GY89" s="98"/>
      <c r="GZ89" s="98"/>
      <c r="HA89" s="98"/>
      <c r="HB89" s="98"/>
      <c r="HC89" s="98"/>
      <c r="HD89" s="98"/>
      <c r="HE89" s="98"/>
      <c r="HF89" s="98"/>
      <c r="HG89" s="98"/>
      <c r="HH89" s="98"/>
      <c r="HI89" s="98"/>
      <c r="HJ89" s="98"/>
      <c r="HK89" s="98"/>
      <c r="HL89" s="98"/>
      <c r="HM89" s="98"/>
      <c r="HN89" s="98"/>
      <c r="HO89" s="98"/>
      <c r="HP89" s="98"/>
      <c r="HQ89" s="98"/>
      <c r="HR89" s="98"/>
      <c r="HS89" s="98"/>
      <c r="HT89" s="98"/>
      <c r="HU89" s="98"/>
      <c r="HV89" s="98"/>
      <c r="HW89" s="98"/>
      <c r="HX89" s="98"/>
      <c r="HY89" s="98"/>
      <c r="HZ89" s="98"/>
      <c r="IA89" s="98"/>
      <c r="IB89" s="98"/>
      <c r="IC89" s="98"/>
      <c r="ID89" s="98"/>
      <c r="IE89" s="98"/>
      <c r="IF89" s="98"/>
      <c r="IG89" s="98"/>
      <c r="IH89" s="98"/>
      <c r="II89" s="98"/>
      <c r="IJ89" s="98"/>
      <c r="IK89" s="98"/>
      <c r="IL89" s="98"/>
      <c r="IM89" s="98"/>
    </row>
    <row r="90" spans="1:247" s="68" customFormat="1" ht="15">
      <c r="A90" s="104" t="s">
        <v>639</v>
      </c>
      <c r="B90" s="105"/>
      <c r="C90" s="105">
        <v>183</v>
      </c>
      <c r="D90" s="107">
        <f t="shared" si="2"/>
        <v>183</v>
      </c>
      <c r="E90" s="106" t="e">
        <f t="shared" si="3"/>
        <v>#DIV/0!</v>
      </c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98"/>
      <c r="BE90" s="98"/>
      <c r="BF90" s="98"/>
      <c r="BG90" s="98"/>
      <c r="BH90" s="98"/>
      <c r="BI90" s="98"/>
      <c r="BJ90" s="98"/>
      <c r="BK90" s="98"/>
      <c r="BL90" s="98"/>
      <c r="BM90" s="98"/>
      <c r="BN90" s="98"/>
      <c r="BO90" s="98"/>
      <c r="BP90" s="98"/>
      <c r="BQ90" s="98"/>
      <c r="BR90" s="98"/>
      <c r="BS90" s="98"/>
      <c r="BT90" s="98"/>
      <c r="BU90" s="98"/>
      <c r="BV90" s="98"/>
      <c r="BW90" s="98"/>
      <c r="BX90" s="98"/>
      <c r="BY90" s="98"/>
      <c r="BZ90" s="98"/>
      <c r="CA90" s="98"/>
      <c r="CB90" s="98"/>
      <c r="CC90" s="98"/>
      <c r="CD90" s="98"/>
      <c r="CE90" s="98"/>
      <c r="CF90" s="98"/>
      <c r="CG90" s="98"/>
      <c r="CH90" s="98"/>
      <c r="CI90" s="98"/>
      <c r="CJ90" s="98"/>
      <c r="CK90" s="98"/>
      <c r="CL90" s="98"/>
      <c r="CM90" s="98"/>
      <c r="CN90" s="98"/>
      <c r="CO90" s="98"/>
      <c r="CP90" s="98"/>
      <c r="CQ90" s="98"/>
      <c r="CR90" s="98"/>
      <c r="CS90" s="98"/>
      <c r="CT90" s="98"/>
      <c r="CU90" s="98"/>
      <c r="CV90" s="98"/>
      <c r="CW90" s="98"/>
      <c r="CX90" s="98"/>
      <c r="CY90" s="98"/>
      <c r="CZ90" s="98"/>
      <c r="DA90" s="98"/>
      <c r="DB90" s="98"/>
      <c r="DC90" s="98"/>
      <c r="DD90" s="98"/>
      <c r="DE90" s="98"/>
      <c r="DF90" s="98"/>
      <c r="DG90" s="98"/>
      <c r="DH90" s="98"/>
      <c r="DI90" s="98"/>
      <c r="DJ90" s="98"/>
      <c r="DK90" s="98"/>
      <c r="DL90" s="98"/>
      <c r="DM90" s="98"/>
      <c r="DN90" s="98"/>
      <c r="DO90" s="98"/>
      <c r="DP90" s="98"/>
      <c r="DQ90" s="98"/>
      <c r="DR90" s="98"/>
      <c r="DS90" s="98"/>
      <c r="DT90" s="98"/>
      <c r="DU90" s="98"/>
      <c r="DV90" s="98"/>
      <c r="DW90" s="98"/>
      <c r="DX90" s="98"/>
      <c r="DY90" s="98"/>
      <c r="DZ90" s="98"/>
      <c r="EA90" s="98"/>
      <c r="EB90" s="98"/>
      <c r="EC90" s="98"/>
      <c r="ED90" s="98"/>
      <c r="EE90" s="98"/>
      <c r="EF90" s="98"/>
      <c r="EG90" s="98"/>
      <c r="EH90" s="98"/>
      <c r="EI90" s="98"/>
      <c r="EJ90" s="98"/>
      <c r="EK90" s="98"/>
      <c r="EL90" s="98"/>
      <c r="EM90" s="98"/>
      <c r="EN90" s="98"/>
      <c r="EO90" s="98"/>
      <c r="EP90" s="98"/>
      <c r="EQ90" s="98"/>
      <c r="ER90" s="98"/>
      <c r="ES90" s="98"/>
      <c r="ET90" s="98"/>
      <c r="EU90" s="98"/>
      <c r="EV90" s="98"/>
      <c r="EW90" s="98"/>
      <c r="EX90" s="98"/>
      <c r="EY90" s="98"/>
      <c r="EZ90" s="98"/>
      <c r="FA90" s="98"/>
      <c r="FB90" s="98"/>
      <c r="FC90" s="98"/>
      <c r="FD90" s="98"/>
      <c r="FE90" s="98"/>
      <c r="FF90" s="98"/>
      <c r="FG90" s="98"/>
      <c r="FH90" s="98"/>
      <c r="FI90" s="98"/>
      <c r="FJ90" s="98"/>
      <c r="FK90" s="98"/>
      <c r="FL90" s="98"/>
      <c r="FM90" s="98"/>
      <c r="FN90" s="98"/>
      <c r="FO90" s="98"/>
      <c r="FP90" s="98"/>
      <c r="FQ90" s="98"/>
      <c r="FR90" s="98"/>
      <c r="FS90" s="98"/>
      <c r="FT90" s="98"/>
      <c r="FU90" s="98"/>
      <c r="FV90" s="98"/>
      <c r="FW90" s="98"/>
      <c r="FX90" s="98"/>
      <c r="FY90" s="98"/>
      <c r="FZ90" s="98"/>
      <c r="GA90" s="98"/>
      <c r="GB90" s="98"/>
      <c r="GC90" s="98"/>
      <c r="GD90" s="98"/>
      <c r="GE90" s="98"/>
      <c r="GF90" s="98"/>
      <c r="GG90" s="98"/>
      <c r="GH90" s="98"/>
      <c r="GI90" s="98"/>
      <c r="GJ90" s="98"/>
      <c r="GK90" s="98"/>
      <c r="GL90" s="98"/>
      <c r="GM90" s="98"/>
      <c r="GN90" s="98"/>
      <c r="GO90" s="98"/>
      <c r="GP90" s="98"/>
      <c r="GQ90" s="98"/>
      <c r="GR90" s="98"/>
      <c r="GS90" s="98"/>
      <c r="GT90" s="98"/>
      <c r="GU90" s="98"/>
      <c r="GV90" s="98"/>
      <c r="GW90" s="98"/>
      <c r="GX90" s="98"/>
      <c r="GY90" s="98"/>
      <c r="GZ90" s="98"/>
      <c r="HA90" s="98"/>
      <c r="HB90" s="98"/>
      <c r="HC90" s="98"/>
      <c r="HD90" s="98"/>
      <c r="HE90" s="98"/>
      <c r="HF90" s="98"/>
      <c r="HG90" s="98"/>
      <c r="HH90" s="98"/>
      <c r="HI90" s="98"/>
      <c r="HJ90" s="98"/>
      <c r="HK90" s="98"/>
      <c r="HL90" s="98"/>
      <c r="HM90" s="98"/>
      <c r="HN90" s="98"/>
      <c r="HO90" s="98"/>
      <c r="HP90" s="98"/>
      <c r="HQ90" s="98"/>
      <c r="HR90" s="98"/>
      <c r="HS90" s="98"/>
      <c r="HT90" s="98"/>
      <c r="HU90" s="98"/>
      <c r="HV90" s="98"/>
      <c r="HW90" s="98"/>
      <c r="HX90" s="98"/>
      <c r="HY90" s="98"/>
      <c r="HZ90" s="98"/>
      <c r="IA90" s="98"/>
      <c r="IB90" s="98"/>
      <c r="IC90" s="98"/>
      <c r="ID90" s="98"/>
      <c r="IE90" s="98"/>
      <c r="IF90" s="98"/>
      <c r="IG90" s="98"/>
      <c r="IH90" s="98"/>
      <c r="II90" s="98"/>
      <c r="IJ90" s="98"/>
      <c r="IK90" s="98"/>
      <c r="IL90" s="98"/>
      <c r="IM90" s="98"/>
    </row>
    <row r="91" spans="1:247" s="68" customFormat="1" ht="15">
      <c r="A91" s="104" t="s">
        <v>644</v>
      </c>
      <c r="B91" s="105"/>
      <c r="C91" s="105">
        <v>1018</v>
      </c>
      <c r="D91" s="107">
        <f t="shared" si="2"/>
        <v>1018</v>
      </c>
      <c r="E91" s="106" t="e">
        <f t="shared" si="3"/>
        <v>#DIV/0!</v>
      </c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98"/>
      <c r="BE91" s="98"/>
      <c r="BF91" s="98"/>
      <c r="BG91" s="98"/>
      <c r="BH91" s="98"/>
      <c r="BI91" s="98"/>
      <c r="BJ91" s="98"/>
      <c r="BK91" s="98"/>
      <c r="BL91" s="98"/>
      <c r="BM91" s="98"/>
      <c r="BN91" s="98"/>
      <c r="BO91" s="98"/>
      <c r="BP91" s="98"/>
      <c r="BQ91" s="98"/>
      <c r="BR91" s="98"/>
      <c r="BS91" s="98"/>
      <c r="BT91" s="98"/>
      <c r="BU91" s="98"/>
      <c r="BV91" s="98"/>
      <c r="BW91" s="98"/>
      <c r="BX91" s="98"/>
      <c r="BY91" s="98"/>
      <c r="BZ91" s="98"/>
      <c r="CA91" s="98"/>
      <c r="CB91" s="98"/>
      <c r="CC91" s="98"/>
      <c r="CD91" s="98"/>
      <c r="CE91" s="98"/>
      <c r="CF91" s="98"/>
      <c r="CG91" s="98"/>
      <c r="CH91" s="98"/>
      <c r="CI91" s="98"/>
      <c r="CJ91" s="98"/>
      <c r="CK91" s="98"/>
      <c r="CL91" s="98"/>
      <c r="CM91" s="98"/>
      <c r="CN91" s="98"/>
      <c r="CO91" s="98"/>
      <c r="CP91" s="98"/>
      <c r="CQ91" s="98"/>
      <c r="CR91" s="98"/>
      <c r="CS91" s="98"/>
      <c r="CT91" s="98"/>
      <c r="CU91" s="98"/>
      <c r="CV91" s="98"/>
      <c r="CW91" s="98"/>
      <c r="CX91" s="98"/>
      <c r="CY91" s="98"/>
      <c r="CZ91" s="98"/>
      <c r="DA91" s="98"/>
      <c r="DB91" s="98"/>
      <c r="DC91" s="98"/>
      <c r="DD91" s="98"/>
      <c r="DE91" s="98"/>
      <c r="DF91" s="98"/>
      <c r="DG91" s="98"/>
      <c r="DH91" s="98"/>
      <c r="DI91" s="98"/>
      <c r="DJ91" s="98"/>
      <c r="DK91" s="98"/>
      <c r="DL91" s="98"/>
      <c r="DM91" s="98"/>
      <c r="DN91" s="98"/>
      <c r="DO91" s="98"/>
      <c r="DP91" s="98"/>
      <c r="DQ91" s="98"/>
      <c r="DR91" s="98"/>
      <c r="DS91" s="98"/>
      <c r="DT91" s="98"/>
      <c r="DU91" s="98"/>
      <c r="DV91" s="98"/>
      <c r="DW91" s="98"/>
      <c r="DX91" s="98"/>
      <c r="DY91" s="98"/>
      <c r="DZ91" s="98"/>
      <c r="EA91" s="98"/>
      <c r="EB91" s="98"/>
      <c r="EC91" s="98"/>
      <c r="ED91" s="98"/>
      <c r="EE91" s="98"/>
      <c r="EF91" s="98"/>
      <c r="EG91" s="98"/>
      <c r="EH91" s="98"/>
      <c r="EI91" s="98"/>
      <c r="EJ91" s="98"/>
      <c r="EK91" s="98"/>
      <c r="EL91" s="98"/>
      <c r="EM91" s="98"/>
      <c r="EN91" s="98"/>
      <c r="EO91" s="98"/>
      <c r="EP91" s="98"/>
      <c r="EQ91" s="98"/>
      <c r="ER91" s="98"/>
      <c r="ES91" s="98"/>
      <c r="ET91" s="98"/>
      <c r="EU91" s="98"/>
      <c r="EV91" s="98"/>
      <c r="EW91" s="98"/>
      <c r="EX91" s="98"/>
      <c r="EY91" s="98"/>
      <c r="EZ91" s="98"/>
      <c r="FA91" s="98"/>
      <c r="FB91" s="98"/>
      <c r="FC91" s="98"/>
      <c r="FD91" s="98"/>
      <c r="FE91" s="98"/>
      <c r="FF91" s="98"/>
      <c r="FG91" s="98"/>
      <c r="FH91" s="98"/>
      <c r="FI91" s="98"/>
      <c r="FJ91" s="98"/>
      <c r="FK91" s="98"/>
      <c r="FL91" s="98"/>
      <c r="FM91" s="98"/>
      <c r="FN91" s="98"/>
      <c r="FO91" s="98"/>
      <c r="FP91" s="98"/>
      <c r="FQ91" s="98"/>
      <c r="FR91" s="98"/>
      <c r="FS91" s="98"/>
      <c r="FT91" s="98"/>
      <c r="FU91" s="98"/>
      <c r="FV91" s="98"/>
      <c r="FW91" s="98"/>
      <c r="FX91" s="98"/>
      <c r="FY91" s="98"/>
      <c r="FZ91" s="98"/>
      <c r="GA91" s="98"/>
      <c r="GB91" s="98"/>
      <c r="GC91" s="98"/>
      <c r="GD91" s="98"/>
      <c r="GE91" s="98"/>
      <c r="GF91" s="98"/>
      <c r="GG91" s="98"/>
      <c r="GH91" s="98"/>
      <c r="GI91" s="98"/>
      <c r="GJ91" s="98"/>
      <c r="GK91" s="98"/>
      <c r="GL91" s="98"/>
      <c r="GM91" s="98"/>
      <c r="GN91" s="98"/>
      <c r="GO91" s="98"/>
      <c r="GP91" s="98"/>
      <c r="GQ91" s="98"/>
      <c r="GR91" s="98"/>
      <c r="GS91" s="98"/>
      <c r="GT91" s="98"/>
      <c r="GU91" s="98"/>
      <c r="GV91" s="98"/>
      <c r="GW91" s="98"/>
      <c r="GX91" s="98"/>
      <c r="GY91" s="98"/>
      <c r="GZ91" s="98"/>
      <c r="HA91" s="98"/>
      <c r="HB91" s="98"/>
      <c r="HC91" s="98"/>
      <c r="HD91" s="98"/>
      <c r="HE91" s="98"/>
      <c r="HF91" s="98"/>
      <c r="HG91" s="98"/>
      <c r="HH91" s="98"/>
      <c r="HI91" s="98"/>
      <c r="HJ91" s="98"/>
      <c r="HK91" s="98"/>
      <c r="HL91" s="98"/>
      <c r="HM91" s="98"/>
      <c r="HN91" s="98"/>
      <c r="HO91" s="98"/>
      <c r="HP91" s="98"/>
      <c r="HQ91" s="98"/>
      <c r="HR91" s="98"/>
      <c r="HS91" s="98"/>
      <c r="HT91" s="98"/>
      <c r="HU91" s="98"/>
      <c r="HV91" s="98"/>
      <c r="HW91" s="98"/>
      <c r="HX91" s="98"/>
      <c r="HY91" s="98"/>
      <c r="HZ91" s="98"/>
      <c r="IA91" s="98"/>
      <c r="IB91" s="98"/>
      <c r="IC91" s="98"/>
      <c r="ID91" s="98"/>
      <c r="IE91" s="98"/>
      <c r="IF91" s="98"/>
      <c r="IG91" s="98"/>
      <c r="IH91" s="98"/>
      <c r="II91" s="98"/>
      <c r="IJ91" s="98"/>
      <c r="IK91" s="98"/>
      <c r="IL91" s="98"/>
      <c r="IM91" s="98"/>
    </row>
    <row r="92" spans="1:247" s="68" customFormat="1" ht="15">
      <c r="A92" s="104" t="s">
        <v>77</v>
      </c>
      <c r="B92" s="105">
        <f>SUM(B93:B96)</f>
        <v>412</v>
      </c>
      <c r="C92" s="105">
        <f>SUM(C93:C96)</f>
        <v>435</v>
      </c>
      <c r="D92" s="107">
        <f t="shared" si="2"/>
        <v>23</v>
      </c>
      <c r="E92" s="106">
        <f t="shared" si="3"/>
        <v>5.6</v>
      </c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  <c r="BK92" s="98"/>
      <c r="BL92" s="98"/>
      <c r="BM92" s="98"/>
      <c r="BN92" s="98"/>
      <c r="BO92" s="98"/>
      <c r="BP92" s="98"/>
      <c r="BQ92" s="98"/>
      <c r="BR92" s="98"/>
      <c r="BS92" s="98"/>
      <c r="BT92" s="98"/>
      <c r="BU92" s="98"/>
      <c r="BV92" s="98"/>
      <c r="BW92" s="98"/>
      <c r="BX92" s="98"/>
      <c r="BY92" s="98"/>
      <c r="BZ92" s="98"/>
      <c r="CA92" s="98"/>
      <c r="CB92" s="98"/>
      <c r="CC92" s="98"/>
      <c r="CD92" s="98"/>
      <c r="CE92" s="98"/>
      <c r="CF92" s="98"/>
      <c r="CG92" s="98"/>
      <c r="CH92" s="98"/>
      <c r="CI92" s="98"/>
      <c r="CJ92" s="98"/>
      <c r="CK92" s="98"/>
      <c r="CL92" s="98"/>
      <c r="CM92" s="98"/>
      <c r="CN92" s="98"/>
      <c r="CO92" s="98"/>
      <c r="CP92" s="98"/>
      <c r="CQ92" s="98"/>
      <c r="CR92" s="98"/>
      <c r="CS92" s="98"/>
      <c r="CT92" s="98"/>
      <c r="CU92" s="98"/>
      <c r="CV92" s="98"/>
      <c r="CW92" s="98"/>
      <c r="CX92" s="98"/>
      <c r="CY92" s="98"/>
      <c r="CZ92" s="98"/>
      <c r="DA92" s="98"/>
      <c r="DB92" s="98"/>
      <c r="DC92" s="98"/>
      <c r="DD92" s="98"/>
      <c r="DE92" s="98"/>
      <c r="DF92" s="98"/>
      <c r="DG92" s="98"/>
      <c r="DH92" s="98"/>
      <c r="DI92" s="98"/>
      <c r="DJ92" s="98"/>
      <c r="DK92" s="98"/>
      <c r="DL92" s="98"/>
      <c r="DM92" s="98"/>
      <c r="DN92" s="98"/>
      <c r="DO92" s="98"/>
      <c r="DP92" s="98"/>
      <c r="DQ92" s="98"/>
      <c r="DR92" s="98"/>
      <c r="DS92" s="98"/>
      <c r="DT92" s="98"/>
      <c r="DU92" s="98"/>
      <c r="DV92" s="98"/>
      <c r="DW92" s="98"/>
      <c r="DX92" s="98"/>
      <c r="DY92" s="98"/>
      <c r="DZ92" s="98"/>
      <c r="EA92" s="98"/>
      <c r="EB92" s="98"/>
      <c r="EC92" s="98"/>
      <c r="ED92" s="98"/>
      <c r="EE92" s="98"/>
      <c r="EF92" s="98"/>
      <c r="EG92" s="98"/>
      <c r="EH92" s="98"/>
      <c r="EI92" s="98"/>
      <c r="EJ92" s="98"/>
      <c r="EK92" s="98"/>
      <c r="EL92" s="98"/>
      <c r="EM92" s="98"/>
      <c r="EN92" s="98"/>
      <c r="EO92" s="98"/>
      <c r="EP92" s="98"/>
      <c r="EQ92" s="98"/>
      <c r="ER92" s="98"/>
      <c r="ES92" s="98"/>
      <c r="ET92" s="98"/>
      <c r="EU92" s="98"/>
      <c r="EV92" s="98"/>
      <c r="EW92" s="98"/>
      <c r="EX92" s="98"/>
      <c r="EY92" s="98"/>
      <c r="EZ92" s="98"/>
      <c r="FA92" s="98"/>
      <c r="FB92" s="98"/>
      <c r="FC92" s="98"/>
      <c r="FD92" s="98"/>
      <c r="FE92" s="98"/>
      <c r="FF92" s="98"/>
      <c r="FG92" s="98"/>
      <c r="FH92" s="98"/>
      <c r="FI92" s="98"/>
      <c r="FJ92" s="98"/>
      <c r="FK92" s="98"/>
      <c r="FL92" s="98"/>
      <c r="FM92" s="98"/>
      <c r="FN92" s="98"/>
      <c r="FO92" s="98"/>
      <c r="FP92" s="98"/>
      <c r="FQ92" s="98"/>
      <c r="FR92" s="98"/>
      <c r="FS92" s="98"/>
      <c r="FT92" s="98"/>
      <c r="FU92" s="98"/>
      <c r="FV92" s="98"/>
      <c r="FW92" s="98"/>
      <c r="FX92" s="98"/>
      <c r="FY92" s="98"/>
      <c r="FZ92" s="98"/>
      <c r="GA92" s="98"/>
      <c r="GB92" s="98"/>
      <c r="GC92" s="98"/>
      <c r="GD92" s="98"/>
      <c r="GE92" s="98"/>
      <c r="GF92" s="98"/>
      <c r="GG92" s="98"/>
      <c r="GH92" s="98"/>
      <c r="GI92" s="98"/>
      <c r="GJ92" s="98"/>
      <c r="GK92" s="98"/>
      <c r="GL92" s="98"/>
      <c r="GM92" s="98"/>
      <c r="GN92" s="98"/>
      <c r="GO92" s="98"/>
      <c r="GP92" s="98"/>
      <c r="GQ92" s="98"/>
      <c r="GR92" s="98"/>
      <c r="GS92" s="98"/>
      <c r="GT92" s="98"/>
      <c r="GU92" s="98"/>
      <c r="GV92" s="98"/>
      <c r="GW92" s="98"/>
      <c r="GX92" s="98"/>
      <c r="GY92" s="98"/>
      <c r="GZ92" s="98"/>
      <c r="HA92" s="98"/>
      <c r="HB92" s="98"/>
      <c r="HC92" s="98"/>
      <c r="HD92" s="98"/>
      <c r="HE92" s="98"/>
      <c r="HF92" s="98"/>
      <c r="HG92" s="98"/>
      <c r="HH92" s="98"/>
      <c r="HI92" s="98"/>
      <c r="HJ92" s="98"/>
      <c r="HK92" s="98"/>
      <c r="HL92" s="98"/>
      <c r="HM92" s="98"/>
      <c r="HN92" s="98"/>
      <c r="HO92" s="98"/>
      <c r="HP92" s="98"/>
      <c r="HQ92" s="98"/>
      <c r="HR92" s="98"/>
      <c r="HS92" s="98"/>
      <c r="HT92" s="98"/>
      <c r="HU92" s="98"/>
      <c r="HV92" s="98"/>
      <c r="HW92" s="98"/>
      <c r="HX92" s="98"/>
      <c r="HY92" s="98"/>
      <c r="HZ92" s="98"/>
      <c r="IA92" s="98"/>
      <c r="IB92" s="98"/>
      <c r="IC92" s="98"/>
      <c r="ID92" s="98"/>
      <c r="IE92" s="98"/>
      <c r="IF92" s="98"/>
      <c r="IG92" s="98"/>
      <c r="IH92" s="98"/>
      <c r="II92" s="98"/>
      <c r="IJ92" s="98"/>
      <c r="IK92" s="98"/>
      <c r="IL92" s="98"/>
      <c r="IM92" s="98"/>
    </row>
    <row r="93" spans="1:247" s="68" customFormat="1" ht="15">
      <c r="A93" s="104" t="s">
        <v>638</v>
      </c>
      <c r="B93" s="105">
        <v>81</v>
      </c>
      <c r="C93" s="105">
        <v>71</v>
      </c>
      <c r="D93" s="107">
        <f t="shared" si="2"/>
        <v>-10</v>
      </c>
      <c r="E93" s="106">
        <f t="shared" si="3"/>
        <v>-12.3</v>
      </c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98"/>
      <c r="BE93" s="98"/>
      <c r="BF93" s="98"/>
      <c r="BG93" s="98"/>
      <c r="BH93" s="98"/>
      <c r="BI93" s="98"/>
      <c r="BJ93" s="98"/>
      <c r="BK93" s="98"/>
      <c r="BL93" s="98"/>
      <c r="BM93" s="98"/>
      <c r="BN93" s="98"/>
      <c r="BO93" s="98"/>
      <c r="BP93" s="98"/>
      <c r="BQ93" s="98"/>
      <c r="BR93" s="98"/>
      <c r="BS93" s="98"/>
      <c r="BT93" s="98"/>
      <c r="BU93" s="98"/>
      <c r="BV93" s="98"/>
      <c r="BW93" s="98"/>
      <c r="BX93" s="98"/>
      <c r="BY93" s="98"/>
      <c r="BZ93" s="98"/>
      <c r="CA93" s="98"/>
      <c r="CB93" s="98"/>
      <c r="CC93" s="98"/>
      <c r="CD93" s="98"/>
      <c r="CE93" s="98"/>
      <c r="CF93" s="98"/>
      <c r="CG93" s="98"/>
      <c r="CH93" s="98"/>
      <c r="CI93" s="98"/>
      <c r="CJ93" s="98"/>
      <c r="CK93" s="98"/>
      <c r="CL93" s="98"/>
      <c r="CM93" s="98"/>
      <c r="CN93" s="98"/>
      <c r="CO93" s="98"/>
      <c r="CP93" s="98"/>
      <c r="CQ93" s="98"/>
      <c r="CR93" s="98"/>
      <c r="CS93" s="98"/>
      <c r="CT93" s="98"/>
      <c r="CU93" s="98"/>
      <c r="CV93" s="98"/>
      <c r="CW93" s="98"/>
      <c r="CX93" s="98"/>
      <c r="CY93" s="98"/>
      <c r="CZ93" s="98"/>
      <c r="DA93" s="98"/>
      <c r="DB93" s="98"/>
      <c r="DC93" s="98"/>
      <c r="DD93" s="98"/>
      <c r="DE93" s="98"/>
      <c r="DF93" s="98"/>
      <c r="DG93" s="98"/>
      <c r="DH93" s="98"/>
      <c r="DI93" s="98"/>
      <c r="DJ93" s="98"/>
      <c r="DK93" s="98"/>
      <c r="DL93" s="98"/>
      <c r="DM93" s="98"/>
      <c r="DN93" s="98"/>
      <c r="DO93" s="98"/>
      <c r="DP93" s="98"/>
      <c r="DQ93" s="98"/>
      <c r="DR93" s="98"/>
      <c r="DS93" s="98"/>
      <c r="DT93" s="98"/>
      <c r="DU93" s="98"/>
      <c r="DV93" s="98"/>
      <c r="DW93" s="98"/>
      <c r="DX93" s="98"/>
      <c r="DY93" s="98"/>
      <c r="DZ93" s="98"/>
      <c r="EA93" s="98"/>
      <c r="EB93" s="98"/>
      <c r="EC93" s="98"/>
      <c r="ED93" s="98"/>
      <c r="EE93" s="98"/>
      <c r="EF93" s="98"/>
      <c r="EG93" s="98"/>
      <c r="EH93" s="98"/>
      <c r="EI93" s="98"/>
      <c r="EJ93" s="98"/>
      <c r="EK93" s="98"/>
      <c r="EL93" s="98"/>
      <c r="EM93" s="98"/>
      <c r="EN93" s="98"/>
      <c r="EO93" s="98"/>
      <c r="EP93" s="98"/>
      <c r="EQ93" s="98"/>
      <c r="ER93" s="98"/>
      <c r="ES93" s="98"/>
      <c r="ET93" s="98"/>
      <c r="EU93" s="98"/>
      <c r="EV93" s="98"/>
      <c r="EW93" s="98"/>
      <c r="EX93" s="98"/>
      <c r="EY93" s="98"/>
      <c r="EZ93" s="98"/>
      <c r="FA93" s="98"/>
      <c r="FB93" s="98"/>
      <c r="FC93" s="98"/>
      <c r="FD93" s="98"/>
      <c r="FE93" s="98"/>
      <c r="FF93" s="98"/>
      <c r="FG93" s="98"/>
      <c r="FH93" s="98"/>
      <c r="FI93" s="98"/>
      <c r="FJ93" s="98"/>
      <c r="FK93" s="98"/>
      <c r="FL93" s="98"/>
      <c r="FM93" s="98"/>
      <c r="FN93" s="98"/>
      <c r="FO93" s="98"/>
      <c r="FP93" s="98"/>
      <c r="FQ93" s="98"/>
      <c r="FR93" s="98"/>
      <c r="FS93" s="98"/>
      <c r="FT93" s="98"/>
      <c r="FU93" s="98"/>
      <c r="FV93" s="98"/>
      <c r="FW93" s="98"/>
      <c r="FX93" s="98"/>
      <c r="FY93" s="98"/>
      <c r="FZ93" s="98"/>
      <c r="GA93" s="98"/>
      <c r="GB93" s="98"/>
      <c r="GC93" s="98"/>
      <c r="GD93" s="98"/>
      <c r="GE93" s="98"/>
      <c r="GF93" s="98"/>
      <c r="GG93" s="98"/>
      <c r="GH93" s="98"/>
      <c r="GI93" s="98"/>
      <c r="GJ93" s="98"/>
      <c r="GK93" s="98"/>
      <c r="GL93" s="98"/>
      <c r="GM93" s="98"/>
      <c r="GN93" s="98"/>
      <c r="GO93" s="98"/>
      <c r="GP93" s="98"/>
      <c r="GQ93" s="98"/>
      <c r="GR93" s="98"/>
      <c r="GS93" s="98"/>
      <c r="GT93" s="98"/>
      <c r="GU93" s="98"/>
      <c r="GV93" s="98"/>
      <c r="GW93" s="98"/>
      <c r="GX93" s="98"/>
      <c r="GY93" s="98"/>
      <c r="GZ93" s="98"/>
      <c r="HA93" s="98"/>
      <c r="HB93" s="98"/>
      <c r="HC93" s="98"/>
      <c r="HD93" s="98"/>
      <c r="HE93" s="98"/>
      <c r="HF93" s="98"/>
      <c r="HG93" s="98"/>
      <c r="HH93" s="98"/>
      <c r="HI93" s="98"/>
      <c r="HJ93" s="98"/>
      <c r="HK93" s="98"/>
      <c r="HL93" s="98"/>
      <c r="HM93" s="98"/>
      <c r="HN93" s="98"/>
      <c r="HO93" s="98"/>
      <c r="HP93" s="98"/>
      <c r="HQ93" s="98"/>
      <c r="HR93" s="98"/>
      <c r="HS93" s="98"/>
      <c r="HT93" s="98"/>
      <c r="HU93" s="98"/>
      <c r="HV93" s="98"/>
      <c r="HW93" s="98"/>
      <c r="HX93" s="98"/>
      <c r="HY93" s="98"/>
      <c r="HZ93" s="98"/>
      <c r="IA93" s="98"/>
      <c r="IB93" s="98"/>
      <c r="IC93" s="98"/>
      <c r="ID93" s="98"/>
      <c r="IE93" s="98"/>
      <c r="IF93" s="98"/>
      <c r="IG93" s="98"/>
      <c r="IH93" s="98"/>
      <c r="II93" s="98"/>
      <c r="IJ93" s="98"/>
      <c r="IK93" s="98"/>
      <c r="IL93" s="98"/>
      <c r="IM93" s="98"/>
    </row>
    <row r="94" spans="1:247" s="68" customFormat="1" ht="15">
      <c r="A94" s="104" t="s">
        <v>639</v>
      </c>
      <c r="B94" s="105">
        <v>11</v>
      </c>
      <c r="C94" s="105">
        <v>11</v>
      </c>
      <c r="D94" s="107">
        <f t="shared" si="2"/>
        <v>0</v>
      </c>
      <c r="E94" s="106">
        <f t="shared" si="3"/>
        <v>0</v>
      </c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98"/>
      <c r="BE94" s="98"/>
      <c r="BF94" s="98"/>
      <c r="BG94" s="98"/>
      <c r="BH94" s="98"/>
      <c r="BI94" s="98"/>
      <c r="BJ94" s="98"/>
      <c r="BK94" s="98"/>
      <c r="BL94" s="98"/>
      <c r="BM94" s="98"/>
      <c r="BN94" s="98"/>
      <c r="BO94" s="98"/>
      <c r="BP94" s="98"/>
      <c r="BQ94" s="98"/>
      <c r="BR94" s="98"/>
      <c r="BS94" s="98"/>
      <c r="BT94" s="98"/>
      <c r="BU94" s="98"/>
      <c r="BV94" s="98"/>
      <c r="BW94" s="98"/>
      <c r="BX94" s="98"/>
      <c r="BY94" s="98"/>
      <c r="BZ94" s="98"/>
      <c r="CA94" s="98"/>
      <c r="CB94" s="98"/>
      <c r="CC94" s="98"/>
      <c r="CD94" s="98"/>
      <c r="CE94" s="98"/>
      <c r="CF94" s="98"/>
      <c r="CG94" s="98"/>
      <c r="CH94" s="98"/>
      <c r="CI94" s="98"/>
      <c r="CJ94" s="98"/>
      <c r="CK94" s="98"/>
      <c r="CL94" s="98"/>
      <c r="CM94" s="98"/>
      <c r="CN94" s="98"/>
      <c r="CO94" s="98"/>
      <c r="CP94" s="98"/>
      <c r="CQ94" s="98"/>
      <c r="CR94" s="98"/>
      <c r="CS94" s="98"/>
      <c r="CT94" s="98"/>
      <c r="CU94" s="98"/>
      <c r="CV94" s="98"/>
      <c r="CW94" s="98"/>
      <c r="CX94" s="98"/>
      <c r="CY94" s="98"/>
      <c r="CZ94" s="98"/>
      <c r="DA94" s="98"/>
      <c r="DB94" s="98"/>
      <c r="DC94" s="98"/>
      <c r="DD94" s="98"/>
      <c r="DE94" s="98"/>
      <c r="DF94" s="98"/>
      <c r="DG94" s="98"/>
      <c r="DH94" s="98"/>
      <c r="DI94" s="98"/>
      <c r="DJ94" s="98"/>
      <c r="DK94" s="98"/>
      <c r="DL94" s="98"/>
      <c r="DM94" s="98"/>
      <c r="DN94" s="98"/>
      <c r="DO94" s="98"/>
      <c r="DP94" s="98"/>
      <c r="DQ94" s="98"/>
      <c r="DR94" s="98"/>
      <c r="DS94" s="98"/>
      <c r="DT94" s="98"/>
      <c r="DU94" s="98"/>
      <c r="DV94" s="98"/>
      <c r="DW94" s="98"/>
      <c r="DX94" s="98"/>
      <c r="DY94" s="98"/>
      <c r="DZ94" s="98"/>
      <c r="EA94" s="98"/>
      <c r="EB94" s="98"/>
      <c r="EC94" s="98"/>
      <c r="ED94" s="98"/>
      <c r="EE94" s="98"/>
      <c r="EF94" s="98"/>
      <c r="EG94" s="98"/>
      <c r="EH94" s="98"/>
      <c r="EI94" s="98"/>
      <c r="EJ94" s="98"/>
      <c r="EK94" s="98"/>
      <c r="EL94" s="98"/>
      <c r="EM94" s="98"/>
      <c r="EN94" s="98"/>
      <c r="EO94" s="98"/>
      <c r="EP94" s="98"/>
      <c r="EQ94" s="98"/>
      <c r="ER94" s="98"/>
      <c r="ES94" s="98"/>
      <c r="ET94" s="98"/>
      <c r="EU94" s="98"/>
      <c r="EV94" s="98"/>
      <c r="EW94" s="98"/>
      <c r="EX94" s="98"/>
      <c r="EY94" s="98"/>
      <c r="EZ94" s="98"/>
      <c r="FA94" s="98"/>
      <c r="FB94" s="98"/>
      <c r="FC94" s="98"/>
      <c r="FD94" s="98"/>
      <c r="FE94" s="98"/>
      <c r="FF94" s="98"/>
      <c r="FG94" s="98"/>
      <c r="FH94" s="98"/>
      <c r="FI94" s="98"/>
      <c r="FJ94" s="98"/>
      <c r="FK94" s="98"/>
      <c r="FL94" s="98"/>
      <c r="FM94" s="98"/>
      <c r="FN94" s="98"/>
      <c r="FO94" s="98"/>
      <c r="FP94" s="98"/>
      <c r="FQ94" s="98"/>
      <c r="FR94" s="98"/>
      <c r="FS94" s="98"/>
      <c r="FT94" s="98"/>
      <c r="FU94" s="98"/>
      <c r="FV94" s="98"/>
      <c r="FW94" s="98"/>
      <c r="FX94" s="98"/>
      <c r="FY94" s="98"/>
      <c r="FZ94" s="98"/>
      <c r="GA94" s="98"/>
      <c r="GB94" s="98"/>
      <c r="GC94" s="98"/>
      <c r="GD94" s="98"/>
      <c r="GE94" s="98"/>
      <c r="GF94" s="98"/>
      <c r="GG94" s="98"/>
      <c r="GH94" s="98"/>
      <c r="GI94" s="98"/>
      <c r="GJ94" s="98"/>
      <c r="GK94" s="98"/>
      <c r="GL94" s="98"/>
      <c r="GM94" s="98"/>
      <c r="GN94" s="98"/>
      <c r="GO94" s="98"/>
      <c r="GP94" s="98"/>
      <c r="GQ94" s="98"/>
      <c r="GR94" s="98"/>
      <c r="GS94" s="98"/>
      <c r="GT94" s="98"/>
      <c r="GU94" s="98"/>
      <c r="GV94" s="98"/>
      <c r="GW94" s="98"/>
      <c r="GX94" s="98"/>
      <c r="GY94" s="98"/>
      <c r="GZ94" s="98"/>
      <c r="HA94" s="98"/>
      <c r="HB94" s="98"/>
      <c r="HC94" s="98"/>
      <c r="HD94" s="98"/>
      <c r="HE94" s="98"/>
      <c r="HF94" s="98"/>
      <c r="HG94" s="98"/>
      <c r="HH94" s="98"/>
      <c r="HI94" s="98"/>
      <c r="HJ94" s="98"/>
      <c r="HK94" s="98"/>
      <c r="HL94" s="98"/>
      <c r="HM94" s="98"/>
      <c r="HN94" s="98"/>
      <c r="HO94" s="98"/>
      <c r="HP94" s="98"/>
      <c r="HQ94" s="98"/>
      <c r="HR94" s="98"/>
      <c r="HS94" s="98"/>
      <c r="HT94" s="98"/>
      <c r="HU94" s="98"/>
      <c r="HV94" s="98"/>
      <c r="HW94" s="98"/>
      <c r="HX94" s="98"/>
      <c r="HY94" s="98"/>
      <c r="HZ94" s="98"/>
      <c r="IA94" s="98"/>
      <c r="IB94" s="98"/>
      <c r="IC94" s="98"/>
      <c r="ID94" s="98"/>
      <c r="IE94" s="98"/>
      <c r="IF94" s="98"/>
      <c r="IG94" s="98"/>
      <c r="IH94" s="98"/>
      <c r="II94" s="98"/>
      <c r="IJ94" s="98"/>
      <c r="IK94" s="98"/>
      <c r="IL94" s="98"/>
      <c r="IM94" s="98"/>
    </row>
    <row r="95" spans="1:247" s="68" customFormat="1" ht="15">
      <c r="A95" s="104" t="s">
        <v>674</v>
      </c>
      <c r="B95" s="105">
        <v>227</v>
      </c>
      <c r="C95" s="105">
        <v>227</v>
      </c>
      <c r="D95" s="107">
        <f t="shared" si="2"/>
        <v>0</v>
      </c>
      <c r="E95" s="106">
        <f t="shared" si="3"/>
        <v>0</v>
      </c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8"/>
      <c r="BC95" s="98"/>
      <c r="BD95" s="98"/>
      <c r="BE95" s="98"/>
      <c r="BF95" s="98"/>
      <c r="BG95" s="98"/>
      <c r="BH95" s="98"/>
      <c r="BI95" s="98"/>
      <c r="BJ95" s="98"/>
      <c r="BK95" s="98"/>
      <c r="BL95" s="98"/>
      <c r="BM95" s="98"/>
      <c r="BN95" s="98"/>
      <c r="BO95" s="98"/>
      <c r="BP95" s="98"/>
      <c r="BQ95" s="98"/>
      <c r="BR95" s="98"/>
      <c r="BS95" s="98"/>
      <c r="BT95" s="98"/>
      <c r="BU95" s="98"/>
      <c r="BV95" s="98"/>
      <c r="BW95" s="98"/>
      <c r="BX95" s="98"/>
      <c r="BY95" s="98"/>
      <c r="BZ95" s="98"/>
      <c r="CA95" s="98"/>
      <c r="CB95" s="98"/>
      <c r="CC95" s="98"/>
      <c r="CD95" s="98"/>
      <c r="CE95" s="98"/>
      <c r="CF95" s="98"/>
      <c r="CG95" s="98"/>
      <c r="CH95" s="98"/>
      <c r="CI95" s="98"/>
      <c r="CJ95" s="98"/>
      <c r="CK95" s="98"/>
      <c r="CL95" s="98"/>
      <c r="CM95" s="98"/>
      <c r="CN95" s="98"/>
      <c r="CO95" s="98"/>
      <c r="CP95" s="98"/>
      <c r="CQ95" s="98"/>
      <c r="CR95" s="98"/>
      <c r="CS95" s="98"/>
      <c r="CT95" s="98"/>
      <c r="CU95" s="98"/>
      <c r="CV95" s="98"/>
      <c r="CW95" s="98"/>
      <c r="CX95" s="98"/>
      <c r="CY95" s="98"/>
      <c r="CZ95" s="98"/>
      <c r="DA95" s="98"/>
      <c r="DB95" s="98"/>
      <c r="DC95" s="98"/>
      <c r="DD95" s="98"/>
      <c r="DE95" s="98"/>
      <c r="DF95" s="98"/>
      <c r="DG95" s="98"/>
      <c r="DH95" s="98"/>
      <c r="DI95" s="98"/>
      <c r="DJ95" s="98"/>
      <c r="DK95" s="98"/>
      <c r="DL95" s="98"/>
      <c r="DM95" s="98"/>
      <c r="DN95" s="98"/>
      <c r="DO95" s="98"/>
      <c r="DP95" s="98"/>
      <c r="DQ95" s="98"/>
      <c r="DR95" s="98"/>
      <c r="DS95" s="98"/>
      <c r="DT95" s="98"/>
      <c r="DU95" s="98"/>
      <c r="DV95" s="98"/>
      <c r="DW95" s="98"/>
      <c r="DX95" s="98"/>
      <c r="DY95" s="98"/>
      <c r="DZ95" s="98"/>
      <c r="EA95" s="98"/>
      <c r="EB95" s="98"/>
      <c r="EC95" s="98"/>
      <c r="ED95" s="98"/>
      <c r="EE95" s="98"/>
      <c r="EF95" s="98"/>
      <c r="EG95" s="98"/>
      <c r="EH95" s="98"/>
      <c r="EI95" s="98"/>
      <c r="EJ95" s="98"/>
      <c r="EK95" s="98"/>
      <c r="EL95" s="98"/>
      <c r="EM95" s="98"/>
      <c r="EN95" s="98"/>
      <c r="EO95" s="98"/>
      <c r="EP95" s="98"/>
      <c r="EQ95" s="98"/>
      <c r="ER95" s="98"/>
      <c r="ES95" s="98"/>
      <c r="ET95" s="98"/>
      <c r="EU95" s="98"/>
      <c r="EV95" s="98"/>
      <c r="EW95" s="98"/>
      <c r="EX95" s="98"/>
      <c r="EY95" s="98"/>
      <c r="EZ95" s="98"/>
      <c r="FA95" s="98"/>
      <c r="FB95" s="98"/>
      <c r="FC95" s="98"/>
      <c r="FD95" s="98"/>
      <c r="FE95" s="98"/>
      <c r="FF95" s="98"/>
      <c r="FG95" s="98"/>
      <c r="FH95" s="98"/>
      <c r="FI95" s="98"/>
      <c r="FJ95" s="98"/>
      <c r="FK95" s="98"/>
      <c r="FL95" s="98"/>
      <c r="FM95" s="98"/>
      <c r="FN95" s="98"/>
      <c r="FO95" s="98"/>
      <c r="FP95" s="98"/>
      <c r="FQ95" s="98"/>
      <c r="FR95" s="98"/>
      <c r="FS95" s="98"/>
      <c r="FT95" s="98"/>
      <c r="FU95" s="98"/>
      <c r="FV95" s="98"/>
      <c r="FW95" s="98"/>
      <c r="FX95" s="98"/>
      <c r="FY95" s="98"/>
      <c r="FZ95" s="98"/>
      <c r="GA95" s="98"/>
      <c r="GB95" s="98"/>
      <c r="GC95" s="98"/>
      <c r="GD95" s="98"/>
      <c r="GE95" s="98"/>
      <c r="GF95" s="98"/>
      <c r="GG95" s="98"/>
      <c r="GH95" s="98"/>
      <c r="GI95" s="98"/>
      <c r="GJ95" s="98"/>
      <c r="GK95" s="98"/>
      <c r="GL95" s="98"/>
      <c r="GM95" s="98"/>
      <c r="GN95" s="98"/>
      <c r="GO95" s="98"/>
      <c r="GP95" s="98"/>
      <c r="GQ95" s="98"/>
      <c r="GR95" s="98"/>
      <c r="GS95" s="98"/>
      <c r="GT95" s="98"/>
      <c r="GU95" s="98"/>
      <c r="GV95" s="98"/>
      <c r="GW95" s="98"/>
      <c r="GX95" s="98"/>
      <c r="GY95" s="98"/>
      <c r="GZ95" s="98"/>
      <c r="HA95" s="98"/>
      <c r="HB95" s="98"/>
      <c r="HC95" s="98"/>
      <c r="HD95" s="98"/>
      <c r="HE95" s="98"/>
      <c r="HF95" s="98"/>
      <c r="HG95" s="98"/>
      <c r="HH95" s="98"/>
      <c r="HI95" s="98"/>
      <c r="HJ95" s="98"/>
      <c r="HK95" s="98"/>
      <c r="HL95" s="98"/>
      <c r="HM95" s="98"/>
      <c r="HN95" s="98"/>
      <c r="HO95" s="98"/>
      <c r="HP95" s="98"/>
      <c r="HQ95" s="98"/>
      <c r="HR95" s="98"/>
      <c r="HS95" s="98"/>
      <c r="HT95" s="98"/>
      <c r="HU95" s="98"/>
      <c r="HV95" s="98"/>
      <c r="HW95" s="98"/>
      <c r="HX95" s="98"/>
      <c r="HY95" s="98"/>
      <c r="HZ95" s="98"/>
      <c r="IA95" s="98"/>
      <c r="IB95" s="98"/>
      <c r="IC95" s="98"/>
      <c r="ID95" s="98"/>
      <c r="IE95" s="98"/>
      <c r="IF95" s="98"/>
      <c r="IG95" s="98"/>
      <c r="IH95" s="98"/>
      <c r="II95" s="98"/>
      <c r="IJ95" s="98"/>
      <c r="IK95" s="98"/>
      <c r="IL95" s="98"/>
      <c r="IM95" s="98"/>
    </row>
    <row r="96" spans="1:247" s="68" customFormat="1" ht="15">
      <c r="A96" s="104" t="s">
        <v>675</v>
      </c>
      <c r="B96" s="105">
        <v>93</v>
      </c>
      <c r="C96" s="105">
        <v>126</v>
      </c>
      <c r="D96" s="107">
        <f t="shared" si="2"/>
        <v>33</v>
      </c>
      <c r="E96" s="106">
        <f t="shared" si="3"/>
        <v>35.5</v>
      </c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8"/>
      <c r="BC96" s="98"/>
      <c r="BD96" s="98"/>
      <c r="BE96" s="98"/>
      <c r="BF96" s="98"/>
      <c r="BG96" s="98"/>
      <c r="BH96" s="98"/>
      <c r="BI96" s="98"/>
      <c r="BJ96" s="98"/>
      <c r="BK96" s="98"/>
      <c r="BL96" s="98"/>
      <c r="BM96" s="98"/>
      <c r="BN96" s="98"/>
      <c r="BO96" s="98"/>
      <c r="BP96" s="98"/>
      <c r="BQ96" s="98"/>
      <c r="BR96" s="98"/>
      <c r="BS96" s="98"/>
      <c r="BT96" s="98"/>
      <c r="BU96" s="98"/>
      <c r="BV96" s="98"/>
      <c r="BW96" s="98"/>
      <c r="BX96" s="98"/>
      <c r="BY96" s="98"/>
      <c r="BZ96" s="98"/>
      <c r="CA96" s="98"/>
      <c r="CB96" s="98"/>
      <c r="CC96" s="98"/>
      <c r="CD96" s="98"/>
      <c r="CE96" s="98"/>
      <c r="CF96" s="98"/>
      <c r="CG96" s="98"/>
      <c r="CH96" s="98"/>
      <c r="CI96" s="98"/>
      <c r="CJ96" s="98"/>
      <c r="CK96" s="98"/>
      <c r="CL96" s="98"/>
      <c r="CM96" s="98"/>
      <c r="CN96" s="98"/>
      <c r="CO96" s="98"/>
      <c r="CP96" s="98"/>
      <c r="CQ96" s="98"/>
      <c r="CR96" s="98"/>
      <c r="CS96" s="98"/>
      <c r="CT96" s="98"/>
      <c r="CU96" s="98"/>
      <c r="CV96" s="98"/>
      <c r="CW96" s="98"/>
      <c r="CX96" s="98"/>
      <c r="CY96" s="98"/>
      <c r="CZ96" s="98"/>
      <c r="DA96" s="98"/>
      <c r="DB96" s="98"/>
      <c r="DC96" s="98"/>
      <c r="DD96" s="98"/>
      <c r="DE96" s="98"/>
      <c r="DF96" s="98"/>
      <c r="DG96" s="98"/>
      <c r="DH96" s="98"/>
      <c r="DI96" s="98"/>
      <c r="DJ96" s="98"/>
      <c r="DK96" s="98"/>
      <c r="DL96" s="98"/>
      <c r="DM96" s="98"/>
      <c r="DN96" s="98"/>
      <c r="DO96" s="98"/>
      <c r="DP96" s="98"/>
      <c r="DQ96" s="98"/>
      <c r="DR96" s="98"/>
      <c r="DS96" s="98"/>
      <c r="DT96" s="98"/>
      <c r="DU96" s="98"/>
      <c r="DV96" s="98"/>
      <c r="DW96" s="98"/>
      <c r="DX96" s="98"/>
      <c r="DY96" s="98"/>
      <c r="DZ96" s="98"/>
      <c r="EA96" s="98"/>
      <c r="EB96" s="98"/>
      <c r="EC96" s="98"/>
      <c r="ED96" s="98"/>
      <c r="EE96" s="98"/>
      <c r="EF96" s="98"/>
      <c r="EG96" s="98"/>
      <c r="EH96" s="98"/>
      <c r="EI96" s="98"/>
      <c r="EJ96" s="98"/>
      <c r="EK96" s="98"/>
      <c r="EL96" s="98"/>
      <c r="EM96" s="98"/>
      <c r="EN96" s="98"/>
      <c r="EO96" s="98"/>
      <c r="EP96" s="98"/>
      <c r="EQ96" s="98"/>
      <c r="ER96" s="98"/>
      <c r="ES96" s="98"/>
      <c r="ET96" s="98"/>
      <c r="EU96" s="98"/>
      <c r="EV96" s="98"/>
      <c r="EW96" s="98"/>
      <c r="EX96" s="98"/>
      <c r="EY96" s="98"/>
      <c r="EZ96" s="98"/>
      <c r="FA96" s="98"/>
      <c r="FB96" s="98"/>
      <c r="FC96" s="98"/>
      <c r="FD96" s="98"/>
      <c r="FE96" s="98"/>
      <c r="FF96" s="98"/>
      <c r="FG96" s="98"/>
      <c r="FH96" s="98"/>
      <c r="FI96" s="98"/>
      <c r="FJ96" s="98"/>
      <c r="FK96" s="98"/>
      <c r="FL96" s="98"/>
      <c r="FM96" s="98"/>
      <c r="FN96" s="98"/>
      <c r="FO96" s="98"/>
      <c r="FP96" s="98"/>
      <c r="FQ96" s="98"/>
      <c r="FR96" s="98"/>
      <c r="FS96" s="98"/>
      <c r="FT96" s="98"/>
      <c r="FU96" s="98"/>
      <c r="FV96" s="98"/>
      <c r="FW96" s="98"/>
      <c r="FX96" s="98"/>
      <c r="FY96" s="98"/>
      <c r="FZ96" s="98"/>
      <c r="GA96" s="98"/>
      <c r="GB96" s="98"/>
      <c r="GC96" s="98"/>
      <c r="GD96" s="98"/>
      <c r="GE96" s="98"/>
      <c r="GF96" s="98"/>
      <c r="GG96" s="98"/>
      <c r="GH96" s="98"/>
      <c r="GI96" s="98"/>
      <c r="GJ96" s="98"/>
      <c r="GK96" s="98"/>
      <c r="GL96" s="98"/>
      <c r="GM96" s="98"/>
      <c r="GN96" s="98"/>
      <c r="GO96" s="98"/>
      <c r="GP96" s="98"/>
      <c r="GQ96" s="98"/>
      <c r="GR96" s="98"/>
      <c r="GS96" s="98"/>
      <c r="GT96" s="98"/>
      <c r="GU96" s="98"/>
      <c r="GV96" s="98"/>
      <c r="GW96" s="98"/>
      <c r="GX96" s="98"/>
      <c r="GY96" s="98"/>
      <c r="GZ96" s="98"/>
      <c r="HA96" s="98"/>
      <c r="HB96" s="98"/>
      <c r="HC96" s="98"/>
      <c r="HD96" s="98"/>
      <c r="HE96" s="98"/>
      <c r="HF96" s="98"/>
      <c r="HG96" s="98"/>
      <c r="HH96" s="98"/>
      <c r="HI96" s="98"/>
      <c r="HJ96" s="98"/>
      <c r="HK96" s="98"/>
      <c r="HL96" s="98"/>
      <c r="HM96" s="98"/>
      <c r="HN96" s="98"/>
      <c r="HO96" s="98"/>
      <c r="HP96" s="98"/>
      <c r="HQ96" s="98"/>
      <c r="HR96" s="98"/>
      <c r="HS96" s="98"/>
      <c r="HT96" s="98"/>
      <c r="HU96" s="98"/>
      <c r="HV96" s="98"/>
      <c r="HW96" s="98"/>
      <c r="HX96" s="98"/>
      <c r="HY96" s="98"/>
      <c r="HZ96" s="98"/>
      <c r="IA96" s="98"/>
      <c r="IB96" s="98"/>
      <c r="IC96" s="98"/>
      <c r="ID96" s="98"/>
      <c r="IE96" s="98"/>
      <c r="IF96" s="98"/>
      <c r="IG96" s="98"/>
      <c r="IH96" s="98"/>
      <c r="II96" s="98"/>
      <c r="IJ96" s="98"/>
      <c r="IK96" s="98"/>
      <c r="IL96" s="98"/>
      <c r="IM96" s="98"/>
    </row>
    <row r="97" spans="1:247" s="68" customFormat="1" ht="15">
      <c r="A97" s="104" t="s">
        <v>676</v>
      </c>
      <c r="B97" s="105">
        <f>B98</f>
        <v>0</v>
      </c>
      <c r="C97" s="105">
        <f>C98</f>
        <v>394</v>
      </c>
      <c r="D97" s="107">
        <f t="shared" si="2"/>
        <v>394</v>
      </c>
      <c r="E97" s="106" t="e">
        <f t="shared" si="3"/>
        <v>#DIV/0!</v>
      </c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98"/>
      <c r="BE97" s="98"/>
      <c r="BF97" s="98"/>
      <c r="BG97" s="98"/>
      <c r="BH97" s="98"/>
      <c r="BI97" s="98"/>
      <c r="BJ97" s="98"/>
      <c r="BK97" s="98"/>
      <c r="BL97" s="98"/>
      <c r="BM97" s="98"/>
      <c r="BN97" s="98"/>
      <c r="BO97" s="98"/>
      <c r="BP97" s="98"/>
      <c r="BQ97" s="98"/>
      <c r="BR97" s="98"/>
      <c r="BS97" s="98"/>
      <c r="BT97" s="98"/>
      <c r="BU97" s="98"/>
      <c r="BV97" s="98"/>
      <c r="BW97" s="98"/>
      <c r="BX97" s="98"/>
      <c r="BY97" s="98"/>
      <c r="BZ97" s="98"/>
      <c r="CA97" s="98"/>
      <c r="CB97" s="98"/>
      <c r="CC97" s="98"/>
      <c r="CD97" s="98"/>
      <c r="CE97" s="98"/>
      <c r="CF97" s="98"/>
      <c r="CG97" s="98"/>
      <c r="CH97" s="98"/>
      <c r="CI97" s="98"/>
      <c r="CJ97" s="98"/>
      <c r="CK97" s="98"/>
      <c r="CL97" s="98"/>
      <c r="CM97" s="98"/>
      <c r="CN97" s="98"/>
      <c r="CO97" s="98"/>
      <c r="CP97" s="98"/>
      <c r="CQ97" s="98"/>
      <c r="CR97" s="98"/>
      <c r="CS97" s="98"/>
      <c r="CT97" s="98"/>
      <c r="CU97" s="98"/>
      <c r="CV97" s="98"/>
      <c r="CW97" s="98"/>
      <c r="CX97" s="98"/>
      <c r="CY97" s="98"/>
      <c r="CZ97" s="98"/>
      <c r="DA97" s="98"/>
      <c r="DB97" s="98"/>
      <c r="DC97" s="98"/>
      <c r="DD97" s="98"/>
      <c r="DE97" s="98"/>
      <c r="DF97" s="98"/>
      <c r="DG97" s="98"/>
      <c r="DH97" s="98"/>
      <c r="DI97" s="98"/>
      <c r="DJ97" s="98"/>
      <c r="DK97" s="98"/>
      <c r="DL97" s="98"/>
      <c r="DM97" s="98"/>
      <c r="DN97" s="98"/>
      <c r="DO97" s="98"/>
      <c r="DP97" s="98"/>
      <c r="DQ97" s="98"/>
      <c r="DR97" s="98"/>
      <c r="DS97" s="98"/>
      <c r="DT97" s="98"/>
      <c r="DU97" s="98"/>
      <c r="DV97" s="98"/>
      <c r="DW97" s="98"/>
      <c r="DX97" s="98"/>
      <c r="DY97" s="98"/>
      <c r="DZ97" s="98"/>
      <c r="EA97" s="98"/>
      <c r="EB97" s="98"/>
      <c r="EC97" s="98"/>
      <c r="ED97" s="98"/>
      <c r="EE97" s="98"/>
      <c r="EF97" s="98"/>
      <c r="EG97" s="98"/>
      <c r="EH97" s="98"/>
      <c r="EI97" s="98"/>
      <c r="EJ97" s="98"/>
      <c r="EK97" s="98"/>
      <c r="EL97" s="98"/>
      <c r="EM97" s="98"/>
      <c r="EN97" s="98"/>
      <c r="EO97" s="98"/>
      <c r="EP97" s="98"/>
      <c r="EQ97" s="98"/>
      <c r="ER97" s="98"/>
      <c r="ES97" s="98"/>
      <c r="ET97" s="98"/>
      <c r="EU97" s="98"/>
      <c r="EV97" s="98"/>
      <c r="EW97" s="98"/>
      <c r="EX97" s="98"/>
      <c r="EY97" s="98"/>
      <c r="EZ97" s="98"/>
      <c r="FA97" s="98"/>
      <c r="FB97" s="98"/>
      <c r="FC97" s="98"/>
      <c r="FD97" s="98"/>
      <c r="FE97" s="98"/>
      <c r="FF97" s="98"/>
      <c r="FG97" s="98"/>
      <c r="FH97" s="98"/>
      <c r="FI97" s="98"/>
      <c r="FJ97" s="98"/>
      <c r="FK97" s="98"/>
      <c r="FL97" s="98"/>
      <c r="FM97" s="98"/>
      <c r="FN97" s="98"/>
      <c r="FO97" s="98"/>
      <c r="FP97" s="98"/>
      <c r="FQ97" s="98"/>
      <c r="FR97" s="98"/>
      <c r="FS97" s="98"/>
      <c r="FT97" s="98"/>
      <c r="FU97" s="98"/>
      <c r="FV97" s="98"/>
      <c r="FW97" s="98"/>
      <c r="FX97" s="98"/>
      <c r="FY97" s="98"/>
      <c r="FZ97" s="98"/>
      <c r="GA97" s="98"/>
      <c r="GB97" s="98"/>
      <c r="GC97" s="98"/>
      <c r="GD97" s="98"/>
      <c r="GE97" s="98"/>
      <c r="GF97" s="98"/>
      <c r="GG97" s="98"/>
      <c r="GH97" s="98"/>
      <c r="GI97" s="98"/>
      <c r="GJ97" s="98"/>
      <c r="GK97" s="98"/>
      <c r="GL97" s="98"/>
      <c r="GM97" s="98"/>
      <c r="GN97" s="98"/>
      <c r="GO97" s="98"/>
      <c r="GP97" s="98"/>
      <c r="GQ97" s="98"/>
      <c r="GR97" s="98"/>
      <c r="GS97" s="98"/>
      <c r="GT97" s="98"/>
      <c r="GU97" s="98"/>
      <c r="GV97" s="98"/>
      <c r="GW97" s="98"/>
      <c r="GX97" s="98"/>
      <c r="GY97" s="98"/>
      <c r="GZ97" s="98"/>
      <c r="HA97" s="98"/>
      <c r="HB97" s="98"/>
      <c r="HC97" s="98"/>
      <c r="HD97" s="98"/>
      <c r="HE97" s="98"/>
      <c r="HF97" s="98"/>
      <c r="HG97" s="98"/>
      <c r="HH97" s="98"/>
      <c r="HI97" s="98"/>
      <c r="HJ97" s="98"/>
      <c r="HK97" s="98"/>
      <c r="HL97" s="98"/>
      <c r="HM97" s="98"/>
      <c r="HN97" s="98"/>
      <c r="HO97" s="98"/>
      <c r="HP97" s="98"/>
      <c r="HQ97" s="98"/>
      <c r="HR97" s="98"/>
      <c r="HS97" s="98"/>
      <c r="HT97" s="98"/>
      <c r="HU97" s="98"/>
      <c r="HV97" s="98"/>
      <c r="HW97" s="98"/>
      <c r="HX97" s="98"/>
      <c r="HY97" s="98"/>
      <c r="HZ97" s="98"/>
      <c r="IA97" s="98"/>
      <c r="IB97" s="98"/>
      <c r="IC97" s="98"/>
      <c r="ID97" s="98"/>
      <c r="IE97" s="98"/>
      <c r="IF97" s="98"/>
      <c r="IG97" s="98"/>
      <c r="IH97" s="98"/>
      <c r="II97" s="98"/>
      <c r="IJ97" s="98"/>
      <c r="IK97" s="98"/>
      <c r="IL97" s="98"/>
      <c r="IM97" s="98"/>
    </row>
    <row r="98" spans="1:247" s="68" customFormat="1" ht="15">
      <c r="A98" s="104" t="s">
        <v>638</v>
      </c>
      <c r="B98" s="105"/>
      <c r="C98" s="105">
        <v>394</v>
      </c>
      <c r="D98" s="107">
        <f t="shared" si="2"/>
        <v>394</v>
      </c>
      <c r="E98" s="106" t="e">
        <f t="shared" si="3"/>
        <v>#DIV/0!</v>
      </c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98"/>
      <c r="BE98" s="98"/>
      <c r="BF98" s="98"/>
      <c r="BG98" s="98"/>
      <c r="BH98" s="98"/>
      <c r="BI98" s="98"/>
      <c r="BJ98" s="98"/>
      <c r="BK98" s="98"/>
      <c r="BL98" s="98"/>
      <c r="BM98" s="98"/>
      <c r="BN98" s="98"/>
      <c r="BO98" s="98"/>
      <c r="BP98" s="98"/>
      <c r="BQ98" s="98"/>
      <c r="BR98" s="98"/>
      <c r="BS98" s="98"/>
      <c r="BT98" s="98"/>
      <c r="BU98" s="98"/>
      <c r="BV98" s="98"/>
      <c r="BW98" s="98"/>
      <c r="BX98" s="98"/>
      <c r="BY98" s="98"/>
      <c r="BZ98" s="98"/>
      <c r="CA98" s="98"/>
      <c r="CB98" s="98"/>
      <c r="CC98" s="98"/>
      <c r="CD98" s="98"/>
      <c r="CE98" s="98"/>
      <c r="CF98" s="98"/>
      <c r="CG98" s="98"/>
      <c r="CH98" s="98"/>
      <c r="CI98" s="98"/>
      <c r="CJ98" s="98"/>
      <c r="CK98" s="98"/>
      <c r="CL98" s="98"/>
      <c r="CM98" s="98"/>
      <c r="CN98" s="98"/>
      <c r="CO98" s="98"/>
      <c r="CP98" s="98"/>
      <c r="CQ98" s="98"/>
      <c r="CR98" s="98"/>
      <c r="CS98" s="98"/>
      <c r="CT98" s="98"/>
      <c r="CU98" s="98"/>
      <c r="CV98" s="98"/>
      <c r="CW98" s="98"/>
      <c r="CX98" s="98"/>
      <c r="CY98" s="98"/>
      <c r="CZ98" s="98"/>
      <c r="DA98" s="98"/>
      <c r="DB98" s="98"/>
      <c r="DC98" s="98"/>
      <c r="DD98" s="98"/>
      <c r="DE98" s="98"/>
      <c r="DF98" s="98"/>
      <c r="DG98" s="98"/>
      <c r="DH98" s="98"/>
      <c r="DI98" s="98"/>
      <c r="DJ98" s="98"/>
      <c r="DK98" s="98"/>
      <c r="DL98" s="98"/>
      <c r="DM98" s="98"/>
      <c r="DN98" s="98"/>
      <c r="DO98" s="98"/>
      <c r="DP98" s="98"/>
      <c r="DQ98" s="98"/>
      <c r="DR98" s="98"/>
      <c r="DS98" s="98"/>
      <c r="DT98" s="98"/>
      <c r="DU98" s="98"/>
      <c r="DV98" s="98"/>
      <c r="DW98" s="98"/>
      <c r="DX98" s="98"/>
      <c r="DY98" s="98"/>
      <c r="DZ98" s="98"/>
      <c r="EA98" s="98"/>
      <c r="EB98" s="98"/>
      <c r="EC98" s="98"/>
      <c r="ED98" s="98"/>
      <c r="EE98" s="98"/>
      <c r="EF98" s="98"/>
      <c r="EG98" s="98"/>
      <c r="EH98" s="98"/>
      <c r="EI98" s="98"/>
      <c r="EJ98" s="98"/>
      <c r="EK98" s="98"/>
      <c r="EL98" s="98"/>
      <c r="EM98" s="98"/>
      <c r="EN98" s="98"/>
      <c r="EO98" s="98"/>
      <c r="EP98" s="98"/>
      <c r="EQ98" s="98"/>
      <c r="ER98" s="98"/>
      <c r="ES98" s="98"/>
      <c r="ET98" s="98"/>
      <c r="EU98" s="98"/>
      <c r="EV98" s="98"/>
      <c r="EW98" s="98"/>
      <c r="EX98" s="98"/>
      <c r="EY98" s="98"/>
      <c r="EZ98" s="98"/>
      <c r="FA98" s="98"/>
      <c r="FB98" s="98"/>
      <c r="FC98" s="98"/>
      <c r="FD98" s="98"/>
      <c r="FE98" s="98"/>
      <c r="FF98" s="98"/>
      <c r="FG98" s="98"/>
      <c r="FH98" s="98"/>
      <c r="FI98" s="98"/>
      <c r="FJ98" s="98"/>
      <c r="FK98" s="98"/>
      <c r="FL98" s="98"/>
      <c r="FM98" s="98"/>
      <c r="FN98" s="98"/>
      <c r="FO98" s="98"/>
      <c r="FP98" s="98"/>
      <c r="FQ98" s="98"/>
      <c r="FR98" s="98"/>
      <c r="FS98" s="98"/>
      <c r="FT98" s="98"/>
      <c r="FU98" s="98"/>
      <c r="FV98" s="98"/>
      <c r="FW98" s="98"/>
      <c r="FX98" s="98"/>
      <c r="FY98" s="98"/>
      <c r="FZ98" s="98"/>
      <c r="GA98" s="98"/>
      <c r="GB98" s="98"/>
      <c r="GC98" s="98"/>
      <c r="GD98" s="98"/>
      <c r="GE98" s="98"/>
      <c r="GF98" s="98"/>
      <c r="GG98" s="98"/>
      <c r="GH98" s="98"/>
      <c r="GI98" s="98"/>
      <c r="GJ98" s="98"/>
      <c r="GK98" s="98"/>
      <c r="GL98" s="98"/>
      <c r="GM98" s="98"/>
      <c r="GN98" s="98"/>
      <c r="GO98" s="98"/>
      <c r="GP98" s="98"/>
      <c r="GQ98" s="98"/>
      <c r="GR98" s="98"/>
      <c r="GS98" s="98"/>
      <c r="GT98" s="98"/>
      <c r="GU98" s="98"/>
      <c r="GV98" s="98"/>
      <c r="GW98" s="98"/>
      <c r="GX98" s="98"/>
      <c r="GY98" s="98"/>
      <c r="GZ98" s="98"/>
      <c r="HA98" s="98"/>
      <c r="HB98" s="98"/>
      <c r="HC98" s="98"/>
      <c r="HD98" s="98"/>
      <c r="HE98" s="98"/>
      <c r="HF98" s="98"/>
      <c r="HG98" s="98"/>
      <c r="HH98" s="98"/>
      <c r="HI98" s="98"/>
      <c r="HJ98" s="98"/>
      <c r="HK98" s="98"/>
      <c r="HL98" s="98"/>
      <c r="HM98" s="98"/>
      <c r="HN98" s="98"/>
      <c r="HO98" s="98"/>
      <c r="HP98" s="98"/>
      <c r="HQ98" s="98"/>
      <c r="HR98" s="98"/>
      <c r="HS98" s="98"/>
      <c r="HT98" s="98"/>
      <c r="HU98" s="98"/>
      <c r="HV98" s="98"/>
      <c r="HW98" s="98"/>
      <c r="HX98" s="98"/>
      <c r="HY98" s="98"/>
      <c r="HZ98" s="98"/>
      <c r="IA98" s="98"/>
      <c r="IB98" s="98"/>
      <c r="IC98" s="98"/>
      <c r="ID98" s="98"/>
      <c r="IE98" s="98"/>
      <c r="IF98" s="98"/>
      <c r="IG98" s="98"/>
      <c r="IH98" s="98"/>
      <c r="II98" s="98"/>
      <c r="IJ98" s="98"/>
      <c r="IK98" s="98"/>
      <c r="IL98" s="98"/>
      <c r="IM98" s="98"/>
    </row>
    <row r="99" spans="1:247" ht="15">
      <c r="A99" s="104" t="s">
        <v>115</v>
      </c>
      <c r="B99" s="105">
        <f>B100</f>
        <v>104</v>
      </c>
      <c r="C99" s="105">
        <f>C100</f>
        <v>116</v>
      </c>
      <c r="D99" s="107">
        <f t="shared" si="2"/>
        <v>12</v>
      </c>
      <c r="E99" s="106">
        <f t="shared" si="3"/>
        <v>11.5</v>
      </c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98"/>
      <c r="BE99" s="98"/>
      <c r="BF99" s="98"/>
      <c r="BG99" s="98"/>
      <c r="BH99" s="98"/>
      <c r="BI99" s="98"/>
      <c r="BJ99" s="98"/>
      <c r="BK99" s="98"/>
      <c r="BL99" s="98"/>
      <c r="BM99" s="98"/>
      <c r="BN99" s="98"/>
      <c r="BO99" s="98"/>
      <c r="BP99" s="98"/>
      <c r="BQ99" s="98"/>
      <c r="BR99" s="98"/>
      <c r="BS99" s="98"/>
      <c r="BT99" s="98"/>
      <c r="BU99" s="98"/>
      <c r="BV99" s="98"/>
      <c r="BW99" s="98"/>
      <c r="BX99" s="98"/>
      <c r="BY99" s="98"/>
      <c r="BZ99" s="98"/>
      <c r="CA99" s="98"/>
      <c r="CB99" s="98"/>
      <c r="CC99" s="98"/>
      <c r="CD99" s="98"/>
      <c r="CE99" s="98"/>
      <c r="CF99" s="98"/>
      <c r="CG99" s="98"/>
      <c r="CH99" s="98"/>
      <c r="CI99" s="98"/>
      <c r="CJ99" s="98"/>
      <c r="CK99" s="98"/>
      <c r="CL99" s="98"/>
      <c r="CM99" s="98"/>
      <c r="CN99" s="98"/>
      <c r="CO99" s="98"/>
      <c r="CP99" s="98"/>
      <c r="CQ99" s="98"/>
      <c r="CR99" s="98"/>
      <c r="CS99" s="98"/>
      <c r="CT99" s="98"/>
      <c r="CU99" s="98"/>
      <c r="CV99" s="98"/>
      <c r="CW99" s="98"/>
      <c r="CX99" s="98"/>
      <c r="CY99" s="98"/>
      <c r="CZ99" s="98"/>
      <c r="DA99" s="98"/>
      <c r="DB99" s="98"/>
      <c r="DC99" s="98"/>
      <c r="DD99" s="98"/>
      <c r="DE99" s="98"/>
      <c r="DF99" s="98"/>
      <c r="DG99" s="98"/>
      <c r="DH99" s="98"/>
      <c r="DI99" s="98"/>
      <c r="DJ99" s="98"/>
      <c r="DK99" s="98"/>
      <c r="DL99" s="98"/>
      <c r="DM99" s="98"/>
      <c r="DN99" s="98"/>
      <c r="DO99" s="98"/>
      <c r="DP99" s="98"/>
      <c r="DQ99" s="98"/>
      <c r="DR99" s="98"/>
      <c r="DS99" s="98"/>
      <c r="DT99" s="98"/>
      <c r="DU99" s="98"/>
      <c r="DV99" s="98"/>
      <c r="DW99" s="98"/>
      <c r="DX99" s="98"/>
      <c r="DY99" s="98"/>
      <c r="DZ99" s="98"/>
      <c r="EA99" s="98"/>
      <c r="EB99" s="98"/>
      <c r="EC99" s="98"/>
      <c r="ED99" s="98"/>
      <c r="EE99" s="98"/>
      <c r="EF99" s="98"/>
      <c r="EG99" s="98"/>
      <c r="EH99" s="98"/>
      <c r="EI99" s="98"/>
      <c r="EJ99" s="98"/>
      <c r="EK99" s="98"/>
      <c r="EL99" s="98"/>
      <c r="EM99" s="98"/>
      <c r="EN99" s="98"/>
      <c r="EO99" s="98"/>
      <c r="EP99" s="98"/>
      <c r="EQ99" s="98"/>
      <c r="ER99" s="98"/>
      <c r="ES99" s="98"/>
      <c r="ET99" s="98"/>
      <c r="EU99" s="98"/>
      <c r="EV99" s="98"/>
      <c r="EW99" s="98"/>
      <c r="EX99" s="98"/>
      <c r="EY99" s="98"/>
      <c r="EZ99" s="98"/>
      <c r="FA99" s="98"/>
      <c r="FB99" s="98"/>
      <c r="FC99" s="98"/>
      <c r="FD99" s="98"/>
      <c r="FE99" s="98"/>
      <c r="FF99" s="98"/>
      <c r="FG99" s="98"/>
      <c r="FH99" s="98"/>
      <c r="FI99" s="98"/>
      <c r="FJ99" s="98"/>
      <c r="FK99" s="98"/>
      <c r="FL99" s="98"/>
      <c r="FM99" s="98"/>
      <c r="FN99" s="98"/>
      <c r="FO99" s="98"/>
      <c r="FP99" s="98"/>
      <c r="FQ99" s="98"/>
      <c r="FR99" s="98"/>
      <c r="FS99" s="98"/>
      <c r="FT99" s="98"/>
      <c r="FU99" s="98"/>
      <c r="FV99" s="98"/>
      <c r="FW99" s="98"/>
      <c r="FX99" s="98"/>
      <c r="FY99" s="98"/>
      <c r="FZ99" s="98"/>
      <c r="GA99" s="98"/>
      <c r="GB99" s="98"/>
      <c r="GC99" s="98"/>
      <c r="GD99" s="98"/>
      <c r="GE99" s="98"/>
      <c r="GF99" s="98"/>
      <c r="GG99" s="98"/>
      <c r="GH99" s="98"/>
      <c r="GI99" s="98"/>
      <c r="GJ99" s="98"/>
      <c r="GK99" s="98"/>
      <c r="GL99" s="98"/>
      <c r="GM99" s="98"/>
      <c r="GN99" s="98"/>
      <c r="GO99" s="98"/>
      <c r="GP99" s="98"/>
      <c r="GQ99" s="98"/>
      <c r="GR99" s="98"/>
      <c r="GS99" s="98"/>
      <c r="GT99" s="98"/>
      <c r="GU99" s="98"/>
      <c r="GV99" s="98"/>
      <c r="GW99" s="98"/>
      <c r="GX99" s="98"/>
      <c r="GY99" s="98"/>
      <c r="GZ99" s="98"/>
      <c r="HA99" s="98"/>
      <c r="HB99" s="98"/>
      <c r="HC99" s="98"/>
      <c r="HD99" s="98"/>
      <c r="HE99" s="98"/>
      <c r="HF99" s="98"/>
      <c r="HG99" s="98"/>
      <c r="HH99" s="98"/>
      <c r="HI99" s="98"/>
      <c r="HJ99" s="98"/>
      <c r="HK99" s="98"/>
      <c r="HL99" s="98"/>
      <c r="HM99" s="98"/>
      <c r="HN99" s="98"/>
      <c r="HO99" s="98"/>
      <c r="HP99" s="98"/>
      <c r="HQ99" s="98"/>
      <c r="HR99" s="98"/>
      <c r="HS99" s="98"/>
      <c r="HT99" s="98"/>
      <c r="HU99" s="98"/>
      <c r="HV99" s="98"/>
      <c r="HW99" s="98"/>
      <c r="HX99" s="98"/>
      <c r="HY99" s="98"/>
      <c r="HZ99" s="98"/>
      <c r="IA99" s="98"/>
      <c r="IB99" s="98"/>
      <c r="IC99" s="98"/>
      <c r="ID99" s="98"/>
      <c r="IE99" s="98"/>
      <c r="IF99" s="98"/>
      <c r="IG99" s="98"/>
      <c r="IH99" s="98"/>
      <c r="II99" s="98"/>
      <c r="IJ99" s="98"/>
      <c r="IK99" s="98"/>
      <c r="IL99" s="98"/>
      <c r="IM99" s="98"/>
    </row>
    <row r="100" spans="1:247" ht="15">
      <c r="A100" s="104" t="s">
        <v>677</v>
      </c>
      <c r="B100" s="105">
        <v>104</v>
      </c>
      <c r="C100" s="105">
        <v>116</v>
      </c>
      <c r="D100" s="107">
        <f t="shared" si="2"/>
        <v>12</v>
      </c>
      <c r="E100" s="106">
        <f t="shared" si="3"/>
        <v>11.5</v>
      </c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98"/>
      <c r="BE100" s="98"/>
      <c r="BF100" s="98"/>
      <c r="BG100" s="98"/>
      <c r="BH100" s="98"/>
      <c r="BI100" s="98"/>
      <c r="BJ100" s="98"/>
      <c r="BK100" s="98"/>
      <c r="BL100" s="98"/>
      <c r="BM100" s="98"/>
      <c r="BN100" s="98"/>
      <c r="BO100" s="98"/>
      <c r="BP100" s="98"/>
      <c r="BQ100" s="98"/>
      <c r="BR100" s="98"/>
      <c r="BS100" s="98"/>
      <c r="BT100" s="98"/>
      <c r="BU100" s="98"/>
      <c r="BV100" s="98"/>
      <c r="BW100" s="98"/>
      <c r="BX100" s="98"/>
      <c r="BY100" s="98"/>
      <c r="BZ100" s="98"/>
      <c r="CA100" s="98"/>
      <c r="CB100" s="98"/>
      <c r="CC100" s="98"/>
      <c r="CD100" s="98"/>
      <c r="CE100" s="98"/>
      <c r="CF100" s="98"/>
      <c r="CG100" s="98"/>
      <c r="CH100" s="98"/>
      <c r="CI100" s="98"/>
      <c r="CJ100" s="98"/>
      <c r="CK100" s="98"/>
      <c r="CL100" s="98"/>
      <c r="CM100" s="98"/>
      <c r="CN100" s="98"/>
      <c r="CO100" s="98"/>
      <c r="CP100" s="98"/>
      <c r="CQ100" s="98"/>
      <c r="CR100" s="98"/>
      <c r="CS100" s="98"/>
      <c r="CT100" s="98"/>
      <c r="CU100" s="98"/>
      <c r="CV100" s="98"/>
      <c r="CW100" s="98"/>
      <c r="CX100" s="98"/>
      <c r="CY100" s="98"/>
      <c r="CZ100" s="98"/>
      <c r="DA100" s="98"/>
      <c r="DB100" s="98"/>
      <c r="DC100" s="98"/>
      <c r="DD100" s="98"/>
      <c r="DE100" s="98"/>
      <c r="DF100" s="98"/>
      <c r="DG100" s="98"/>
      <c r="DH100" s="98"/>
      <c r="DI100" s="98"/>
      <c r="DJ100" s="98"/>
      <c r="DK100" s="98"/>
      <c r="DL100" s="98"/>
      <c r="DM100" s="98"/>
      <c r="DN100" s="98"/>
      <c r="DO100" s="98"/>
      <c r="DP100" s="98"/>
      <c r="DQ100" s="98"/>
      <c r="DR100" s="98"/>
      <c r="DS100" s="98"/>
      <c r="DT100" s="98"/>
      <c r="DU100" s="98"/>
      <c r="DV100" s="98"/>
      <c r="DW100" s="98"/>
      <c r="DX100" s="98"/>
      <c r="DY100" s="98"/>
      <c r="DZ100" s="98"/>
      <c r="EA100" s="98"/>
      <c r="EB100" s="98"/>
      <c r="EC100" s="98"/>
      <c r="ED100" s="98"/>
      <c r="EE100" s="98"/>
      <c r="EF100" s="98"/>
      <c r="EG100" s="98"/>
      <c r="EH100" s="98"/>
      <c r="EI100" s="98"/>
      <c r="EJ100" s="98"/>
      <c r="EK100" s="98"/>
      <c r="EL100" s="98"/>
      <c r="EM100" s="98"/>
      <c r="EN100" s="98"/>
      <c r="EO100" s="98"/>
      <c r="EP100" s="98"/>
      <c r="EQ100" s="98"/>
      <c r="ER100" s="98"/>
      <c r="ES100" s="98"/>
      <c r="ET100" s="98"/>
      <c r="EU100" s="98"/>
      <c r="EV100" s="98"/>
      <c r="EW100" s="98"/>
      <c r="EX100" s="98"/>
      <c r="EY100" s="98"/>
      <c r="EZ100" s="98"/>
      <c r="FA100" s="98"/>
      <c r="FB100" s="98"/>
      <c r="FC100" s="98"/>
      <c r="FD100" s="98"/>
      <c r="FE100" s="98"/>
      <c r="FF100" s="98"/>
      <c r="FG100" s="98"/>
      <c r="FH100" s="98"/>
      <c r="FI100" s="98"/>
      <c r="FJ100" s="98"/>
      <c r="FK100" s="98"/>
      <c r="FL100" s="98"/>
      <c r="FM100" s="98"/>
      <c r="FN100" s="98"/>
      <c r="FO100" s="98"/>
      <c r="FP100" s="98"/>
      <c r="FQ100" s="98"/>
      <c r="FR100" s="98"/>
      <c r="FS100" s="98"/>
      <c r="FT100" s="98"/>
      <c r="FU100" s="98"/>
      <c r="FV100" s="98"/>
      <c r="FW100" s="98"/>
      <c r="FX100" s="98"/>
      <c r="FY100" s="98"/>
      <c r="FZ100" s="98"/>
      <c r="GA100" s="98"/>
      <c r="GB100" s="98"/>
      <c r="GC100" s="98"/>
      <c r="GD100" s="98"/>
      <c r="GE100" s="98"/>
      <c r="GF100" s="98"/>
      <c r="GG100" s="98"/>
      <c r="GH100" s="98"/>
      <c r="GI100" s="98"/>
      <c r="GJ100" s="98"/>
      <c r="GK100" s="98"/>
      <c r="GL100" s="98"/>
      <c r="GM100" s="98"/>
      <c r="GN100" s="98"/>
      <c r="GO100" s="98"/>
      <c r="GP100" s="98"/>
      <c r="GQ100" s="98"/>
      <c r="GR100" s="98"/>
      <c r="GS100" s="98"/>
      <c r="GT100" s="98"/>
      <c r="GU100" s="98"/>
      <c r="GV100" s="98"/>
      <c r="GW100" s="98"/>
      <c r="GX100" s="98"/>
      <c r="GY100" s="98"/>
      <c r="GZ100" s="98"/>
      <c r="HA100" s="98"/>
      <c r="HB100" s="98"/>
      <c r="HC100" s="98"/>
      <c r="HD100" s="98"/>
      <c r="HE100" s="98"/>
      <c r="HF100" s="98"/>
      <c r="HG100" s="98"/>
      <c r="HH100" s="98"/>
      <c r="HI100" s="98"/>
      <c r="HJ100" s="98"/>
      <c r="HK100" s="98"/>
      <c r="HL100" s="98"/>
      <c r="HM100" s="98"/>
      <c r="HN100" s="98"/>
      <c r="HO100" s="98"/>
      <c r="HP100" s="98"/>
      <c r="HQ100" s="98"/>
      <c r="HR100" s="98"/>
      <c r="HS100" s="98"/>
      <c r="HT100" s="98"/>
      <c r="HU100" s="98"/>
      <c r="HV100" s="98"/>
      <c r="HW100" s="98"/>
      <c r="HX100" s="98"/>
      <c r="HY100" s="98"/>
      <c r="HZ100" s="98"/>
      <c r="IA100" s="98"/>
      <c r="IB100" s="98"/>
      <c r="IC100" s="98"/>
      <c r="ID100" s="98"/>
      <c r="IE100" s="98"/>
      <c r="IF100" s="98"/>
      <c r="IG100" s="98"/>
      <c r="IH100" s="98"/>
      <c r="II100" s="98"/>
      <c r="IJ100" s="98"/>
      <c r="IK100" s="98"/>
      <c r="IL100" s="98"/>
      <c r="IM100" s="98"/>
    </row>
    <row r="101" spans="1:247" ht="15">
      <c r="A101" s="104" t="s">
        <v>39</v>
      </c>
      <c r="B101" s="105">
        <f>B102+B107+B117</f>
        <v>15081</v>
      </c>
      <c r="C101" s="105">
        <f>C102+C107+C117</f>
        <v>14882</v>
      </c>
      <c r="D101" s="107">
        <f t="shared" si="2"/>
        <v>-199</v>
      </c>
      <c r="E101" s="106">
        <f t="shared" si="3"/>
        <v>-1.3</v>
      </c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  <c r="BK101" s="98"/>
      <c r="BL101" s="98"/>
      <c r="BM101" s="98"/>
      <c r="BN101" s="98"/>
      <c r="BO101" s="98"/>
      <c r="BP101" s="98"/>
      <c r="BQ101" s="98"/>
      <c r="BR101" s="98"/>
      <c r="BS101" s="98"/>
      <c r="BT101" s="98"/>
      <c r="BU101" s="98"/>
      <c r="BV101" s="98"/>
      <c r="BW101" s="98"/>
      <c r="BX101" s="98"/>
      <c r="BY101" s="98"/>
      <c r="BZ101" s="98"/>
      <c r="CA101" s="98"/>
      <c r="CB101" s="98"/>
      <c r="CC101" s="98"/>
      <c r="CD101" s="98"/>
      <c r="CE101" s="98"/>
      <c r="CF101" s="98"/>
      <c r="CG101" s="98"/>
      <c r="CH101" s="98"/>
      <c r="CI101" s="98"/>
      <c r="CJ101" s="98"/>
      <c r="CK101" s="98"/>
      <c r="CL101" s="98"/>
      <c r="CM101" s="98"/>
      <c r="CN101" s="98"/>
      <c r="CO101" s="98"/>
      <c r="CP101" s="98"/>
      <c r="CQ101" s="98"/>
      <c r="CR101" s="98"/>
      <c r="CS101" s="98"/>
      <c r="CT101" s="98"/>
      <c r="CU101" s="98"/>
      <c r="CV101" s="98"/>
      <c r="CW101" s="98"/>
      <c r="CX101" s="98"/>
      <c r="CY101" s="98"/>
      <c r="CZ101" s="98"/>
      <c r="DA101" s="98"/>
      <c r="DB101" s="98"/>
      <c r="DC101" s="98"/>
      <c r="DD101" s="98"/>
      <c r="DE101" s="98"/>
      <c r="DF101" s="98"/>
      <c r="DG101" s="98"/>
      <c r="DH101" s="98"/>
      <c r="DI101" s="98"/>
      <c r="DJ101" s="98"/>
      <c r="DK101" s="98"/>
      <c r="DL101" s="98"/>
      <c r="DM101" s="98"/>
      <c r="DN101" s="98"/>
      <c r="DO101" s="98"/>
      <c r="DP101" s="98"/>
      <c r="DQ101" s="98"/>
      <c r="DR101" s="98"/>
      <c r="DS101" s="98"/>
      <c r="DT101" s="98"/>
      <c r="DU101" s="98"/>
      <c r="DV101" s="98"/>
      <c r="DW101" s="98"/>
      <c r="DX101" s="98"/>
      <c r="DY101" s="98"/>
      <c r="DZ101" s="98"/>
      <c r="EA101" s="98"/>
      <c r="EB101" s="98"/>
      <c r="EC101" s="98"/>
      <c r="ED101" s="98"/>
      <c r="EE101" s="98"/>
      <c r="EF101" s="98"/>
      <c r="EG101" s="98"/>
      <c r="EH101" s="98"/>
      <c r="EI101" s="98"/>
      <c r="EJ101" s="98"/>
      <c r="EK101" s="98"/>
      <c r="EL101" s="98"/>
      <c r="EM101" s="98"/>
      <c r="EN101" s="98"/>
      <c r="EO101" s="98"/>
      <c r="EP101" s="98"/>
      <c r="EQ101" s="98"/>
      <c r="ER101" s="98"/>
      <c r="ES101" s="98"/>
      <c r="ET101" s="98"/>
      <c r="EU101" s="98"/>
      <c r="EV101" s="98"/>
      <c r="EW101" s="98"/>
      <c r="EX101" s="98"/>
      <c r="EY101" s="98"/>
      <c r="EZ101" s="98"/>
      <c r="FA101" s="98"/>
      <c r="FB101" s="98"/>
      <c r="FC101" s="98"/>
      <c r="FD101" s="98"/>
      <c r="FE101" s="98"/>
      <c r="FF101" s="98"/>
      <c r="FG101" s="98"/>
      <c r="FH101" s="98"/>
      <c r="FI101" s="98"/>
      <c r="FJ101" s="98"/>
      <c r="FK101" s="98"/>
      <c r="FL101" s="98"/>
      <c r="FM101" s="98"/>
      <c r="FN101" s="98"/>
      <c r="FO101" s="98"/>
      <c r="FP101" s="98"/>
      <c r="FQ101" s="98"/>
      <c r="FR101" s="98"/>
      <c r="FS101" s="98"/>
      <c r="FT101" s="98"/>
      <c r="FU101" s="98"/>
      <c r="FV101" s="98"/>
      <c r="FW101" s="98"/>
      <c r="FX101" s="98"/>
      <c r="FY101" s="98"/>
      <c r="FZ101" s="98"/>
      <c r="GA101" s="98"/>
      <c r="GB101" s="98"/>
      <c r="GC101" s="98"/>
      <c r="GD101" s="98"/>
      <c r="GE101" s="98"/>
      <c r="GF101" s="98"/>
      <c r="GG101" s="98"/>
      <c r="GH101" s="98"/>
      <c r="GI101" s="98"/>
      <c r="GJ101" s="98"/>
      <c r="GK101" s="98"/>
      <c r="GL101" s="98"/>
      <c r="GM101" s="98"/>
      <c r="GN101" s="98"/>
      <c r="GO101" s="98"/>
      <c r="GP101" s="98"/>
      <c r="GQ101" s="98"/>
      <c r="GR101" s="98"/>
      <c r="GS101" s="98"/>
      <c r="GT101" s="98"/>
      <c r="GU101" s="98"/>
      <c r="GV101" s="98"/>
      <c r="GW101" s="98"/>
      <c r="GX101" s="98"/>
      <c r="GY101" s="98"/>
      <c r="GZ101" s="98"/>
      <c r="HA101" s="98"/>
      <c r="HB101" s="98"/>
      <c r="HC101" s="98"/>
      <c r="HD101" s="98"/>
      <c r="HE101" s="98"/>
      <c r="HF101" s="98"/>
      <c r="HG101" s="98"/>
      <c r="HH101" s="98"/>
      <c r="HI101" s="98"/>
      <c r="HJ101" s="98"/>
      <c r="HK101" s="98"/>
      <c r="HL101" s="98"/>
      <c r="HM101" s="98"/>
      <c r="HN101" s="98"/>
      <c r="HO101" s="98"/>
      <c r="HP101" s="98"/>
      <c r="HQ101" s="98"/>
      <c r="HR101" s="98"/>
      <c r="HS101" s="98"/>
      <c r="HT101" s="98"/>
      <c r="HU101" s="98"/>
      <c r="HV101" s="98"/>
      <c r="HW101" s="98"/>
      <c r="HX101" s="98"/>
      <c r="HY101" s="98"/>
      <c r="HZ101" s="98"/>
      <c r="IA101" s="98"/>
      <c r="IB101" s="98"/>
      <c r="IC101" s="98"/>
      <c r="ID101" s="98"/>
      <c r="IE101" s="98"/>
      <c r="IF101" s="98"/>
      <c r="IG101" s="98"/>
      <c r="IH101" s="98"/>
      <c r="II101" s="98"/>
      <c r="IJ101" s="98"/>
      <c r="IK101" s="98"/>
      <c r="IL101" s="98"/>
      <c r="IM101" s="98"/>
    </row>
    <row r="102" spans="1:247" ht="15">
      <c r="A102" s="104" t="s">
        <v>678</v>
      </c>
      <c r="B102" s="105">
        <f>SUM(B103:B106)</f>
        <v>13430</v>
      </c>
      <c r="C102" s="105">
        <f>SUM(C103:C106)</f>
        <v>13368</v>
      </c>
      <c r="D102" s="107">
        <f t="shared" si="2"/>
        <v>-62</v>
      </c>
      <c r="E102" s="106">
        <f t="shared" si="3"/>
        <v>-0.5</v>
      </c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8"/>
      <c r="AZ102" s="98"/>
      <c r="BA102" s="98"/>
      <c r="BB102" s="98"/>
      <c r="BC102" s="98"/>
      <c r="BD102" s="98"/>
      <c r="BE102" s="98"/>
      <c r="BF102" s="98"/>
      <c r="BG102" s="98"/>
      <c r="BH102" s="98"/>
      <c r="BI102" s="98"/>
      <c r="BJ102" s="98"/>
      <c r="BK102" s="98"/>
      <c r="BL102" s="98"/>
      <c r="BM102" s="98"/>
      <c r="BN102" s="98"/>
      <c r="BO102" s="98"/>
      <c r="BP102" s="98"/>
      <c r="BQ102" s="98"/>
      <c r="BR102" s="98"/>
      <c r="BS102" s="98"/>
      <c r="BT102" s="98"/>
      <c r="BU102" s="98"/>
      <c r="BV102" s="98"/>
      <c r="BW102" s="98"/>
      <c r="BX102" s="98"/>
      <c r="BY102" s="98"/>
      <c r="BZ102" s="98"/>
      <c r="CA102" s="98"/>
      <c r="CB102" s="98"/>
      <c r="CC102" s="98"/>
      <c r="CD102" s="98"/>
      <c r="CE102" s="98"/>
      <c r="CF102" s="98"/>
      <c r="CG102" s="98"/>
      <c r="CH102" s="98"/>
      <c r="CI102" s="98"/>
      <c r="CJ102" s="98"/>
      <c r="CK102" s="98"/>
      <c r="CL102" s="98"/>
      <c r="CM102" s="98"/>
      <c r="CN102" s="98"/>
      <c r="CO102" s="98"/>
      <c r="CP102" s="98"/>
      <c r="CQ102" s="98"/>
      <c r="CR102" s="98"/>
      <c r="CS102" s="98"/>
      <c r="CT102" s="98"/>
      <c r="CU102" s="98"/>
      <c r="CV102" s="98"/>
      <c r="CW102" s="98"/>
      <c r="CX102" s="98"/>
      <c r="CY102" s="98"/>
      <c r="CZ102" s="98"/>
      <c r="DA102" s="98"/>
      <c r="DB102" s="98"/>
      <c r="DC102" s="98"/>
      <c r="DD102" s="98"/>
      <c r="DE102" s="98"/>
      <c r="DF102" s="98"/>
      <c r="DG102" s="98"/>
      <c r="DH102" s="98"/>
      <c r="DI102" s="98"/>
      <c r="DJ102" s="98"/>
      <c r="DK102" s="98"/>
      <c r="DL102" s="98"/>
      <c r="DM102" s="98"/>
      <c r="DN102" s="98"/>
      <c r="DO102" s="98"/>
      <c r="DP102" s="98"/>
      <c r="DQ102" s="98"/>
      <c r="DR102" s="98"/>
      <c r="DS102" s="98"/>
      <c r="DT102" s="98"/>
      <c r="DU102" s="98"/>
      <c r="DV102" s="98"/>
      <c r="DW102" s="98"/>
      <c r="DX102" s="98"/>
      <c r="DY102" s="98"/>
      <c r="DZ102" s="98"/>
      <c r="EA102" s="98"/>
      <c r="EB102" s="98"/>
      <c r="EC102" s="98"/>
      <c r="ED102" s="98"/>
      <c r="EE102" s="98"/>
      <c r="EF102" s="98"/>
      <c r="EG102" s="98"/>
      <c r="EH102" s="98"/>
      <c r="EI102" s="98"/>
      <c r="EJ102" s="98"/>
      <c r="EK102" s="98"/>
      <c r="EL102" s="98"/>
      <c r="EM102" s="98"/>
      <c r="EN102" s="98"/>
      <c r="EO102" s="98"/>
      <c r="EP102" s="98"/>
      <c r="EQ102" s="98"/>
      <c r="ER102" s="98"/>
      <c r="ES102" s="98"/>
      <c r="ET102" s="98"/>
      <c r="EU102" s="98"/>
      <c r="EV102" s="98"/>
      <c r="EW102" s="98"/>
      <c r="EX102" s="98"/>
      <c r="EY102" s="98"/>
      <c r="EZ102" s="98"/>
      <c r="FA102" s="98"/>
      <c r="FB102" s="98"/>
      <c r="FC102" s="98"/>
      <c r="FD102" s="98"/>
      <c r="FE102" s="98"/>
      <c r="FF102" s="98"/>
      <c r="FG102" s="98"/>
      <c r="FH102" s="98"/>
      <c r="FI102" s="98"/>
      <c r="FJ102" s="98"/>
      <c r="FK102" s="98"/>
      <c r="FL102" s="98"/>
      <c r="FM102" s="98"/>
      <c r="FN102" s="98"/>
      <c r="FO102" s="98"/>
      <c r="FP102" s="98"/>
      <c r="FQ102" s="98"/>
      <c r="FR102" s="98"/>
      <c r="FS102" s="98"/>
      <c r="FT102" s="98"/>
      <c r="FU102" s="98"/>
      <c r="FV102" s="98"/>
      <c r="FW102" s="98"/>
      <c r="FX102" s="98"/>
      <c r="FY102" s="98"/>
      <c r="FZ102" s="98"/>
      <c r="GA102" s="98"/>
      <c r="GB102" s="98"/>
      <c r="GC102" s="98"/>
      <c r="GD102" s="98"/>
      <c r="GE102" s="98"/>
      <c r="GF102" s="98"/>
      <c r="GG102" s="98"/>
      <c r="GH102" s="98"/>
      <c r="GI102" s="98"/>
      <c r="GJ102" s="98"/>
      <c r="GK102" s="98"/>
      <c r="GL102" s="98"/>
      <c r="GM102" s="98"/>
      <c r="GN102" s="98"/>
      <c r="GO102" s="98"/>
      <c r="GP102" s="98"/>
      <c r="GQ102" s="98"/>
      <c r="GR102" s="98"/>
      <c r="GS102" s="98"/>
      <c r="GT102" s="98"/>
      <c r="GU102" s="98"/>
      <c r="GV102" s="98"/>
      <c r="GW102" s="98"/>
      <c r="GX102" s="98"/>
      <c r="GY102" s="98"/>
      <c r="GZ102" s="98"/>
      <c r="HA102" s="98"/>
      <c r="HB102" s="98"/>
      <c r="HC102" s="98"/>
      <c r="HD102" s="98"/>
      <c r="HE102" s="98"/>
      <c r="HF102" s="98"/>
      <c r="HG102" s="98"/>
      <c r="HH102" s="98"/>
      <c r="HI102" s="98"/>
      <c r="HJ102" s="98"/>
      <c r="HK102" s="98"/>
      <c r="HL102" s="98"/>
      <c r="HM102" s="98"/>
      <c r="HN102" s="98"/>
      <c r="HO102" s="98"/>
      <c r="HP102" s="98"/>
      <c r="HQ102" s="98"/>
      <c r="HR102" s="98"/>
      <c r="HS102" s="98"/>
      <c r="HT102" s="98"/>
      <c r="HU102" s="98"/>
      <c r="HV102" s="98"/>
      <c r="HW102" s="98"/>
      <c r="HX102" s="98"/>
      <c r="HY102" s="98"/>
      <c r="HZ102" s="98"/>
      <c r="IA102" s="98"/>
      <c r="IB102" s="98"/>
      <c r="IC102" s="98"/>
      <c r="ID102" s="98"/>
      <c r="IE102" s="98"/>
      <c r="IF102" s="98"/>
      <c r="IG102" s="98"/>
      <c r="IH102" s="98"/>
      <c r="II102" s="98"/>
      <c r="IJ102" s="98"/>
      <c r="IK102" s="98"/>
      <c r="IL102" s="98"/>
      <c r="IM102" s="98"/>
    </row>
    <row r="103" spans="1:247" ht="15">
      <c r="A103" s="104" t="s">
        <v>638</v>
      </c>
      <c r="B103" s="105">
        <v>7207</v>
      </c>
      <c r="C103" s="105">
        <v>7117</v>
      </c>
      <c r="D103" s="107">
        <f t="shared" si="2"/>
        <v>-90</v>
      </c>
      <c r="E103" s="106">
        <f t="shared" si="3"/>
        <v>-1.2</v>
      </c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98"/>
      <c r="BE103" s="98"/>
      <c r="BF103" s="98"/>
      <c r="BG103" s="98"/>
      <c r="BH103" s="98"/>
      <c r="BI103" s="98"/>
      <c r="BJ103" s="98"/>
      <c r="BK103" s="98"/>
      <c r="BL103" s="98"/>
      <c r="BM103" s="98"/>
      <c r="BN103" s="98"/>
      <c r="BO103" s="98"/>
      <c r="BP103" s="98"/>
      <c r="BQ103" s="98"/>
      <c r="BR103" s="98"/>
      <c r="BS103" s="98"/>
      <c r="BT103" s="98"/>
      <c r="BU103" s="98"/>
      <c r="BV103" s="98"/>
      <c r="BW103" s="98"/>
      <c r="BX103" s="98"/>
      <c r="BY103" s="98"/>
      <c r="BZ103" s="98"/>
      <c r="CA103" s="98"/>
      <c r="CB103" s="98"/>
      <c r="CC103" s="98"/>
      <c r="CD103" s="98"/>
      <c r="CE103" s="98"/>
      <c r="CF103" s="98"/>
      <c r="CG103" s="98"/>
      <c r="CH103" s="98"/>
      <c r="CI103" s="98"/>
      <c r="CJ103" s="98"/>
      <c r="CK103" s="98"/>
      <c r="CL103" s="98"/>
      <c r="CM103" s="98"/>
      <c r="CN103" s="98"/>
      <c r="CO103" s="98"/>
      <c r="CP103" s="98"/>
      <c r="CQ103" s="98"/>
      <c r="CR103" s="98"/>
      <c r="CS103" s="98"/>
      <c r="CT103" s="98"/>
      <c r="CU103" s="98"/>
      <c r="CV103" s="98"/>
      <c r="CW103" s="98"/>
      <c r="CX103" s="98"/>
      <c r="CY103" s="98"/>
      <c r="CZ103" s="98"/>
      <c r="DA103" s="98"/>
      <c r="DB103" s="98"/>
      <c r="DC103" s="98"/>
      <c r="DD103" s="98"/>
      <c r="DE103" s="98"/>
      <c r="DF103" s="98"/>
      <c r="DG103" s="98"/>
      <c r="DH103" s="98"/>
      <c r="DI103" s="98"/>
      <c r="DJ103" s="98"/>
      <c r="DK103" s="98"/>
      <c r="DL103" s="98"/>
      <c r="DM103" s="98"/>
      <c r="DN103" s="98"/>
      <c r="DO103" s="98"/>
      <c r="DP103" s="98"/>
      <c r="DQ103" s="98"/>
      <c r="DR103" s="98"/>
      <c r="DS103" s="98"/>
      <c r="DT103" s="98"/>
      <c r="DU103" s="98"/>
      <c r="DV103" s="98"/>
      <c r="DW103" s="98"/>
      <c r="DX103" s="98"/>
      <c r="DY103" s="98"/>
      <c r="DZ103" s="98"/>
      <c r="EA103" s="98"/>
      <c r="EB103" s="98"/>
      <c r="EC103" s="98"/>
      <c r="ED103" s="98"/>
      <c r="EE103" s="98"/>
      <c r="EF103" s="98"/>
      <c r="EG103" s="98"/>
      <c r="EH103" s="98"/>
      <c r="EI103" s="98"/>
      <c r="EJ103" s="98"/>
      <c r="EK103" s="98"/>
      <c r="EL103" s="98"/>
      <c r="EM103" s="98"/>
      <c r="EN103" s="98"/>
      <c r="EO103" s="98"/>
      <c r="EP103" s="98"/>
      <c r="EQ103" s="98"/>
      <c r="ER103" s="98"/>
      <c r="ES103" s="98"/>
      <c r="ET103" s="98"/>
      <c r="EU103" s="98"/>
      <c r="EV103" s="98"/>
      <c r="EW103" s="98"/>
      <c r="EX103" s="98"/>
      <c r="EY103" s="98"/>
      <c r="EZ103" s="98"/>
      <c r="FA103" s="98"/>
      <c r="FB103" s="98"/>
      <c r="FC103" s="98"/>
      <c r="FD103" s="98"/>
      <c r="FE103" s="98"/>
      <c r="FF103" s="98"/>
      <c r="FG103" s="98"/>
      <c r="FH103" s="98"/>
      <c r="FI103" s="98"/>
      <c r="FJ103" s="98"/>
      <c r="FK103" s="98"/>
      <c r="FL103" s="98"/>
      <c r="FM103" s="98"/>
      <c r="FN103" s="98"/>
      <c r="FO103" s="98"/>
      <c r="FP103" s="98"/>
      <c r="FQ103" s="98"/>
      <c r="FR103" s="98"/>
      <c r="FS103" s="98"/>
      <c r="FT103" s="98"/>
      <c r="FU103" s="98"/>
      <c r="FV103" s="98"/>
      <c r="FW103" s="98"/>
      <c r="FX103" s="98"/>
      <c r="FY103" s="98"/>
      <c r="FZ103" s="98"/>
      <c r="GA103" s="98"/>
      <c r="GB103" s="98"/>
      <c r="GC103" s="98"/>
      <c r="GD103" s="98"/>
      <c r="GE103" s="98"/>
      <c r="GF103" s="98"/>
      <c r="GG103" s="98"/>
      <c r="GH103" s="98"/>
      <c r="GI103" s="98"/>
      <c r="GJ103" s="98"/>
      <c r="GK103" s="98"/>
      <c r="GL103" s="98"/>
      <c r="GM103" s="98"/>
      <c r="GN103" s="98"/>
      <c r="GO103" s="98"/>
      <c r="GP103" s="98"/>
      <c r="GQ103" s="98"/>
      <c r="GR103" s="98"/>
      <c r="GS103" s="98"/>
      <c r="GT103" s="98"/>
      <c r="GU103" s="98"/>
      <c r="GV103" s="98"/>
      <c r="GW103" s="98"/>
      <c r="GX103" s="98"/>
      <c r="GY103" s="98"/>
      <c r="GZ103" s="98"/>
      <c r="HA103" s="98"/>
      <c r="HB103" s="98"/>
      <c r="HC103" s="98"/>
      <c r="HD103" s="98"/>
      <c r="HE103" s="98"/>
      <c r="HF103" s="98"/>
      <c r="HG103" s="98"/>
      <c r="HH103" s="98"/>
      <c r="HI103" s="98"/>
      <c r="HJ103" s="98"/>
      <c r="HK103" s="98"/>
      <c r="HL103" s="98"/>
      <c r="HM103" s="98"/>
      <c r="HN103" s="98"/>
      <c r="HO103" s="98"/>
      <c r="HP103" s="98"/>
      <c r="HQ103" s="98"/>
      <c r="HR103" s="98"/>
      <c r="HS103" s="98"/>
      <c r="HT103" s="98"/>
      <c r="HU103" s="98"/>
      <c r="HV103" s="98"/>
      <c r="HW103" s="98"/>
      <c r="HX103" s="98"/>
      <c r="HY103" s="98"/>
      <c r="HZ103" s="98"/>
      <c r="IA103" s="98"/>
      <c r="IB103" s="98"/>
      <c r="IC103" s="98"/>
      <c r="ID103" s="98"/>
      <c r="IE103" s="98"/>
      <c r="IF103" s="98"/>
      <c r="IG103" s="98"/>
      <c r="IH103" s="98"/>
      <c r="II103" s="98"/>
      <c r="IJ103" s="98"/>
      <c r="IK103" s="98"/>
      <c r="IL103" s="98"/>
      <c r="IM103" s="98"/>
    </row>
    <row r="104" spans="1:247" ht="15">
      <c r="A104" s="104" t="s">
        <v>639</v>
      </c>
      <c r="B104" s="105">
        <v>637</v>
      </c>
      <c r="C104" s="105">
        <v>491</v>
      </c>
      <c r="D104" s="107">
        <f t="shared" si="2"/>
        <v>-146</v>
      </c>
      <c r="E104" s="106">
        <f t="shared" si="3"/>
        <v>-22.9</v>
      </c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  <c r="BD104" s="98"/>
      <c r="BE104" s="98"/>
      <c r="BF104" s="98"/>
      <c r="BG104" s="98"/>
      <c r="BH104" s="98"/>
      <c r="BI104" s="98"/>
      <c r="BJ104" s="98"/>
      <c r="BK104" s="98"/>
      <c r="BL104" s="98"/>
      <c r="BM104" s="98"/>
      <c r="BN104" s="98"/>
      <c r="BO104" s="98"/>
      <c r="BP104" s="98"/>
      <c r="BQ104" s="98"/>
      <c r="BR104" s="98"/>
      <c r="BS104" s="98"/>
      <c r="BT104" s="98"/>
      <c r="BU104" s="98"/>
      <c r="BV104" s="98"/>
      <c r="BW104" s="98"/>
      <c r="BX104" s="98"/>
      <c r="BY104" s="98"/>
      <c r="BZ104" s="98"/>
      <c r="CA104" s="98"/>
      <c r="CB104" s="98"/>
      <c r="CC104" s="98"/>
      <c r="CD104" s="98"/>
      <c r="CE104" s="98"/>
      <c r="CF104" s="98"/>
      <c r="CG104" s="98"/>
      <c r="CH104" s="98"/>
      <c r="CI104" s="98"/>
      <c r="CJ104" s="98"/>
      <c r="CK104" s="98"/>
      <c r="CL104" s="98"/>
      <c r="CM104" s="98"/>
      <c r="CN104" s="98"/>
      <c r="CO104" s="98"/>
      <c r="CP104" s="98"/>
      <c r="CQ104" s="98"/>
      <c r="CR104" s="98"/>
      <c r="CS104" s="98"/>
      <c r="CT104" s="98"/>
      <c r="CU104" s="98"/>
      <c r="CV104" s="98"/>
      <c r="CW104" s="98"/>
      <c r="CX104" s="98"/>
      <c r="CY104" s="98"/>
      <c r="CZ104" s="98"/>
      <c r="DA104" s="98"/>
      <c r="DB104" s="98"/>
      <c r="DC104" s="98"/>
      <c r="DD104" s="98"/>
      <c r="DE104" s="98"/>
      <c r="DF104" s="98"/>
      <c r="DG104" s="98"/>
      <c r="DH104" s="98"/>
      <c r="DI104" s="98"/>
      <c r="DJ104" s="98"/>
      <c r="DK104" s="98"/>
      <c r="DL104" s="98"/>
      <c r="DM104" s="98"/>
      <c r="DN104" s="98"/>
      <c r="DO104" s="98"/>
      <c r="DP104" s="98"/>
      <c r="DQ104" s="98"/>
      <c r="DR104" s="98"/>
      <c r="DS104" s="98"/>
      <c r="DT104" s="98"/>
      <c r="DU104" s="98"/>
      <c r="DV104" s="98"/>
      <c r="DW104" s="98"/>
      <c r="DX104" s="98"/>
      <c r="DY104" s="98"/>
      <c r="DZ104" s="98"/>
      <c r="EA104" s="98"/>
      <c r="EB104" s="98"/>
      <c r="EC104" s="98"/>
      <c r="ED104" s="98"/>
      <c r="EE104" s="98"/>
      <c r="EF104" s="98"/>
      <c r="EG104" s="98"/>
      <c r="EH104" s="98"/>
      <c r="EI104" s="98"/>
      <c r="EJ104" s="98"/>
      <c r="EK104" s="98"/>
      <c r="EL104" s="98"/>
      <c r="EM104" s="98"/>
      <c r="EN104" s="98"/>
      <c r="EO104" s="98"/>
      <c r="EP104" s="98"/>
      <c r="EQ104" s="98"/>
      <c r="ER104" s="98"/>
      <c r="ES104" s="98"/>
      <c r="ET104" s="98"/>
      <c r="EU104" s="98"/>
      <c r="EV104" s="98"/>
      <c r="EW104" s="98"/>
      <c r="EX104" s="98"/>
      <c r="EY104" s="98"/>
      <c r="EZ104" s="98"/>
      <c r="FA104" s="98"/>
      <c r="FB104" s="98"/>
      <c r="FC104" s="98"/>
      <c r="FD104" s="98"/>
      <c r="FE104" s="98"/>
      <c r="FF104" s="98"/>
      <c r="FG104" s="98"/>
      <c r="FH104" s="98"/>
      <c r="FI104" s="98"/>
      <c r="FJ104" s="98"/>
      <c r="FK104" s="98"/>
      <c r="FL104" s="98"/>
      <c r="FM104" s="98"/>
      <c r="FN104" s="98"/>
      <c r="FO104" s="98"/>
      <c r="FP104" s="98"/>
      <c r="FQ104" s="98"/>
      <c r="FR104" s="98"/>
      <c r="FS104" s="98"/>
      <c r="FT104" s="98"/>
      <c r="FU104" s="98"/>
      <c r="FV104" s="98"/>
      <c r="FW104" s="98"/>
      <c r="FX104" s="98"/>
      <c r="FY104" s="98"/>
      <c r="FZ104" s="98"/>
      <c r="GA104" s="98"/>
      <c r="GB104" s="98"/>
      <c r="GC104" s="98"/>
      <c r="GD104" s="98"/>
      <c r="GE104" s="98"/>
      <c r="GF104" s="98"/>
      <c r="GG104" s="98"/>
      <c r="GH104" s="98"/>
      <c r="GI104" s="98"/>
      <c r="GJ104" s="98"/>
      <c r="GK104" s="98"/>
      <c r="GL104" s="98"/>
      <c r="GM104" s="98"/>
      <c r="GN104" s="98"/>
      <c r="GO104" s="98"/>
      <c r="GP104" s="98"/>
      <c r="GQ104" s="98"/>
      <c r="GR104" s="98"/>
      <c r="GS104" s="98"/>
      <c r="GT104" s="98"/>
      <c r="GU104" s="98"/>
      <c r="GV104" s="98"/>
      <c r="GW104" s="98"/>
      <c r="GX104" s="98"/>
      <c r="GY104" s="98"/>
      <c r="GZ104" s="98"/>
      <c r="HA104" s="98"/>
      <c r="HB104" s="98"/>
      <c r="HC104" s="98"/>
      <c r="HD104" s="98"/>
      <c r="HE104" s="98"/>
      <c r="HF104" s="98"/>
      <c r="HG104" s="98"/>
      <c r="HH104" s="98"/>
      <c r="HI104" s="98"/>
      <c r="HJ104" s="98"/>
      <c r="HK104" s="98"/>
      <c r="HL104" s="98"/>
      <c r="HM104" s="98"/>
      <c r="HN104" s="98"/>
      <c r="HO104" s="98"/>
      <c r="HP104" s="98"/>
      <c r="HQ104" s="98"/>
      <c r="HR104" s="98"/>
      <c r="HS104" s="98"/>
      <c r="HT104" s="98"/>
      <c r="HU104" s="98"/>
      <c r="HV104" s="98"/>
      <c r="HW104" s="98"/>
      <c r="HX104" s="98"/>
      <c r="HY104" s="98"/>
      <c r="HZ104" s="98"/>
      <c r="IA104" s="98"/>
      <c r="IB104" s="98"/>
      <c r="IC104" s="98"/>
      <c r="ID104" s="98"/>
      <c r="IE104" s="98"/>
      <c r="IF104" s="98"/>
      <c r="IG104" s="98"/>
      <c r="IH104" s="98"/>
      <c r="II104" s="98"/>
      <c r="IJ104" s="98"/>
      <c r="IK104" s="98"/>
      <c r="IL104" s="98"/>
      <c r="IM104" s="98"/>
    </row>
    <row r="105" spans="1:247" ht="15">
      <c r="A105" s="104" t="s">
        <v>644</v>
      </c>
      <c r="B105" s="105">
        <v>271</v>
      </c>
      <c r="C105" s="105">
        <v>3938</v>
      </c>
      <c r="D105" s="107">
        <f t="shared" si="2"/>
        <v>3667</v>
      </c>
      <c r="E105" s="106">
        <f t="shared" si="3"/>
        <v>1353.1</v>
      </c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8"/>
      <c r="AZ105" s="98"/>
      <c r="BA105" s="98"/>
      <c r="BB105" s="98"/>
      <c r="BC105" s="98"/>
      <c r="BD105" s="98"/>
      <c r="BE105" s="98"/>
      <c r="BF105" s="98"/>
      <c r="BG105" s="98"/>
      <c r="BH105" s="98"/>
      <c r="BI105" s="98"/>
      <c r="BJ105" s="98"/>
      <c r="BK105" s="98"/>
      <c r="BL105" s="98"/>
      <c r="BM105" s="98"/>
      <c r="BN105" s="98"/>
      <c r="BO105" s="98"/>
      <c r="BP105" s="98"/>
      <c r="BQ105" s="98"/>
      <c r="BR105" s="98"/>
      <c r="BS105" s="98"/>
      <c r="BT105" s="98"/>
      <c r="BU105" s="98"/>
      <c r="BV105" s="98"/>
      <c r="BW105" s="98"/>
      <c r="BX105" s="98"/>
      <c r="BY105" s="98"/>
      <c r="BZ105" s="98"/>
      <c r="CA105" s="98"/>
      <c r="CB105" s="98"/>
      <c r="CC105" s="98"/>
      <c r="CD105" s="98"/>
      <c r="CE105" s="98"/>
      <c r="CF105" s="98"/>
      <c r="CG105" s="98"/>
      <c r="CH105" s="98"/>
      <c r="CI105" s="98"/>
      <c r="CJ105" s="98"/>
      <c r="CK105" s="98"/>
      <c r="CL105" s="98"/>
      <c r="CM105" s="98"/>
      <c r="CN105" s="98"/>
      <c r="CO105" s="98"/>
      <c r="CP105" s="98"/>
      <c r="CQ105" s="98"/>
      <c r="CR105" s="98"/>
      <c r="CS105" s="98"/>
      <c r="CT105" s="98"/>
      <c r="CU105" s="98"/>
      <c r="CV105" s="98"/>
      <c r="CW105" s="98"/>
      <c r="CX105" s="98"/>
      <c r="CY105" s="98"/>
      <c r="CZ105" s="98"/>
      <c r="DA105" s="98"/>
      <c r="DB105" s="98"/>
      <c r="DC105" s="98"/>
      <c r="DD105" s="98"/>
      <c r="DE105" s="98"/>
      <c r="DF105" s="98"/>
      <c r="DG105" s="98"/>
      <c r="DH105" s="98"/>
      <c r="DI105" s="98"/>
      <c r="DJ105" s="98"/>
      <c r="DK105" s="98"/>
      <c r="DL105" s="98"/>
      <c r="DM105" s="98"/>
      <c r="DN105" s="98"/>
      <c r="DO105" s="98"/>
      <c r="DP105" s="98"/>
      <c r="DQ105" s="98"/>
      <c r="DR105" s="98"/>
      <c r="DS105" s="98"/>
      <c r="DT105" s="98"/>
      <c r="DU105" s="98"/>
      <c r="DV105" s="98"/>
      <c r="DW105" s="98"/>
      <c r="DX105" s="98"/>
      <c r="DY105" s="98"/>
      <c r="DZ105" s="98"/>
      <c r="EA105" s="98"/>
      <c r="EB105" s="98"/>
      <c r="EC105" s="98"/>
      <c r="ED105" s="98"/>
      <c r="EE105" s="98"/>
      <c r="EF105" s="98"/>
      <c r="EG105" s="98"/>
      <c r="EH105" s="98"/>
      <c r="EI105" s="98"/>
      <c r="EJ105" s="98"/>
      <c r="EK105" s="98"/>
      <c r="EL105" s="98"/>
      <c r="EM105" s="98"/>
      <c r="EN105" s="98"/>
      <c r="EO105" s="98"/>
      <c r="EP105" s="98"/>
      <c r="EQ105" s="98"/>
      <c r="ER105" s="98"/>
      <c r="ES105" s="98"/>
      <c r="ET105" s="98"/>
      <c r="EU105" s="98"/>
      <c r="EV105" s="98"/>
      <c r="EW105" s="98"/>
      <c r="EX105" s="98"/>
      <c r="EY105" s="98"/>
      <c r="EZ105" s="98"/>
      <c r="FA105" s="98"/>
      <c r="FB105" s="98"/>
      <c r="FC105" s="98"/>
      <c r="FD105" s="98"/>
      <c r="FE105" s="98"/>
      <c r="FF105" s="98"/>
      <c r="FG105" s="98"/>
      <c r="FH105" s="98"/>
      <c r="FI105" s="98"/>
      <c r="FJ105" s="98"/>
      <c r="FK105" s="98"/>
      <c r="FL105" s="98"/>
      <c r="FM105" s="98"/>
      <c r="FN105" s="98"/>
      <c r="FO105" s="98"/>
      <c r="FP105" s="98"/>
      <c r="FQ105" s="98"/>
      <c r="FR105" s="98"/>
      <c r="FS105" s="98"/>
      <c r="FT105" s="98"/>
      <c r="FU105" s="98"/>
      <c r="FV105" s="98"/>
      <c r="FW105" s="98"/>
      <c r="FX105" s="98"/>
      <c r="FY105" s="98"/>
      <c r="FZ105" s="98"/>
      <c r="GA105" s="98"/>
      <c r="GB105" s="98"/>
      <c r="GC105" s="98"/>
      <c r="GD105" s="98"/>
      <c r="GE105" s="98"/>
      <c r="GF105" s="98"/>
      <c r="GG105" s="98"/>
      <c r="GH105" s="98"/>
      <c r="GI105" s="98"/>
      <c r="GJ105" s="98"/>
      <c r="GK105" s="98"/>
      <c r="GL105" s="98"/>
      <c r="GM105" s="98"/>
      <c r="GN105" s="98"/>
      <c r="GO105" s="98"/>
      <c r="GP105" s="98"/>
      <c r="GQ105" s="98"/>
      <c r="GR105" s="98"/>
      <c r="GS105" s="98"/>
      <c r="GT105" s="98"/>
      <c r="GU105" s="98"/>
      <c r="GV105" s="98"/>
      <c r="GW105" s="98"/>
      <c r="GX105" s="98"/>
      <c r="GY105" s="98"/>
      <c r="GZ105" s="98"/>
      <c r="HA105" s="98"/>
      <c r="HB105" s="98"/>
      <c r="HC105" s="98"/>
      <c r="HD105" s="98"/>
      <c r="HE105" s="98"/>
      <c r="HF105" s="98"/>
      <c r="HG105" s="98"/>
      <c r="HH105" s="98"/>
      <c r="HI105" s="98"/>
      <c r="HJ105" s="98"/>
      <c r="HK105" s="98"/>
      <c r="HL105" s="98"/>
      <c r="HM105" s="98"/>
      <c r="HN105" s="98"/>
      <c r="HO105" s="98"/>
      <c r="HP105" s="98"/>
      <c r="HQ105" s="98"/>
      <c r="HR105" s="98"/>
      <c r="HS105" s="98"/>
      <c r="HT105" s="98"/>
      <c r="HU105" s="98"/>
      <c r="HV105" s="98"/>
      <c r="HW105" s="98"/>
      <c r="HX105" s="98"/>
      <c r="HY105" s="98"/>
      <c r="HZ105" s="98"/>
      <c r="IA105" s="98"/>
      <c r="IB105" s="98"/>
      <c r="IC105" s="98"/>
      <c r="ID105" s="98"/>
      <c r="IE105" s="98"/>
      <c r="IF105" s="98"/>
      <c r="IG105" s="98"/>
      <c r="IH105" s="98"/>
      <c r="II105" s="98"/>
      <c r="IJ105" s="98"/>
      <c r="IK105" s="98"/>
      <c r="IL105" s="98"/>
      <c r="IM105" s="98"/>
    </row>
    <row r="106" spans="1:247" ht="15">
      <c r="A106" s="104" t="s">
        <v>679</v>
      </c>
      <c r="B106" s="105">
        <v>5315</v>
      </c>
      <c r="C106" s="105">
        <v>1822</v>
      </c>
      <c r="D106" s="107">
        <f t="shared" si="2"/>
        <v>-3493</v>
      </c>
      <c r="E106" s="106">
        <f t="shared" si="3"/>
        <v>-65.7</v>
      </c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98"/>
      <c r="BE106" s="98"/>
      <c r="BF106" s="98"/>
      <c r="BG106" s="98"/>
      <c r="BH106" s="98"/>
      <c r="BI106" s="98"/>
      <c r="BJ106" s="98"/>
      <c r="BK106" s="98"/>
      <c r="BL106" s="98"/>
      <c r="BM106" s="98"/>
      <c r="BN106" s="98"/>
      <c r="BO106" s="98"/>
      <c r="BP106" s="98"/>
      <c r="BQ106" s="98"/>
      <c r="BR106" s="98"/>
      <c r="BS106" s="98"/>
      <c r="BT106" s="98"/>
      <c r="BU106" s="98"/>
      <c r="BV106" s="98"/>
      <c r="BW106" s="98"/>
      <c r="BX106" s="98"/>
      <c r="BY106" s="98"/>
      <c r="BZ106" s="98"/>
      <c r="CA106" s="98"/>
      <c r="CB106" s="98"/>
      <c r="CC106" s="98"/>
      <c r="CD106" s="98"/>
      <c r="CE106" s="98"/>
      <c r="CF106" s="98"/>
      <c r="CG106" s="98"/>
      <c r="CH106" s="98"/>
      <c r="CI106" s="98"/>
      <c r="CJ106" s="98"/>
      <c r="CK106" s="98"/>
      <c r="CL106" s="98"/>
      <c r="CM106" s="98"/>
      <c r="CN106" s="98"/>
      <c r="CO106" s="98"/>
      <c r="CP106" s="98"/>
      <c r="CQ106" s="98"/>
      <c r="CR106" s="98"/>
      <c r="CS106" s="98"/>
      <c r="CT106" s="98"/>
      <c r="CU106" s="98"/>
      <c r="CV106" s="98"/>
      <c r="CW106" s="98"/>
      <c r="CX106" s="98"/>
      <c r="CY106" s="98"/>
      <c r="CZ106" s="98"/>
      <c r="DA106" s="98"/>
      <c r="DB106" s="98"/>
      <c r="DC106" s="98"/>
      <c r="DD106" s="98"/>
      <c r="DE106" s="98"/>
      <c r="DF106" s="98"/>
      <c r="DG106" s="98"/>
      <c r="DH106" s="98"/>
      <c r="DI106" s="98"/>
      <c r="DJ106" s="98"/>
      <c r="DK106" s="98"/>
      <c r="DL106" s="98"/>
      <c r="DM106" s="98"/>
      <c r="DN106" s="98"/>
      <c r="DO106" s="98"/>
      <c r="DP106" s="98"/>
      <c r="DQ106" s="98"/>
      <c r="DR106" s="98"/>
      <c r="DS106" s="98"/>
      <c r="DT106" s="98"/>
      <c r="DU106" s="98"/>
      <c r="DV106" s="98"/>
      <c r="DW106" s="98"/>
      <c r="DX106" s="98"/>
      <c r="DY106" s="98"/>
      <c r="DZ106" s="98"/>
      <c r="EA106" s="98"/>
      <c r="EB106" s="98"/>
      <c r="EC106" s="98"/>
      <c r="ED106" s="98"/>
      <c r="EE106" s="98"/>
      <c r="EF106" s="98"/>
      <c r="EG106" s="98"/>
      <c r="EH106" s="98"/>
      <c r="EI106" s="98"/>
      <c r="EJ106" s="98"/>
      <c r="EK106" s="98"/>
      <c r="EL106" s="98"/>
      <c r="EM106" s="98"/>
      <c r="EN106" s="98"/>
      <c r="EO106" s="98"/>
      <c r="EP106" s="98"/>
      <c r="EQ106" s="98"/>
      <c r="ER106" s="98"/>
      <c r="ES106" s="98"/>
      <c r="ET106" s="98"/>
      <c r="EU106" s="98"/>
      <c r="EV106" s="98"/>
      <c r="EW106" s="98"/>
      <c r="EX106" s="98"/>
      <c r="EY106" s="98"/>
      <c r="EZ106" s="98"/>
      <c r="FA106" s="98"/>
      <c r="FB106" s="98"/>
      <c r="FC106" s="98"/>
      <c r="FD106" s="98"/>
      <c r="FE106" s="98"/>
      <c r="FF106" s="98"/>
      <c r="FG106" s="98"/>
      <c r="FH106" s="98"/>
      <c r="FI106" s="98"/>
      <c r="FJ106" s="98"/>
      <c r="FK106" s="98"/>
      <c r="FL106" s="98"/>
      <c r="FM106" s="98"/>
      <c r="FN106" s="98"/>
      <c r="FO106" s="98"/>
      <c r="FP106" s="98"/>
      <c r="FQ106" s="98"/>
      <c r="FR106" s="98"/>
      <c r="FS106" s="98"/>
      <c r="FT106" s="98"/>
      <c r="FU106" s="98"/>
      <c r="FV106" s="98"/>
      <c r="FW106" s="98"/>
      <c r="FX106" s="98"/>
      <c r="FY106" s="98"/>
      <c r="FZ106" s="98"/>
      <c r="GA106" s="98"/>
      <c r="GB106" s="98"/>
      <c r="GC106" s="98"/>
      <c r="GD106" s="98"/>
      <c r="GE106" s="98"/>
      <c r="GF106" s="98"/>
      <c r="GG106" s="98"/>
      <c r="GH106" s="98"/>
      <c r="GI106" s="98"/>
      <c r="GJ106" s="98"/>
      <c r="GK106" s="98"/>
      <c r="GL106" s="98"/>
      <c r="GM106" s="98"/>
      <c r="GN106" s="98"/>
      <c r="GO106" s="98"/>
      <c r="GP106" s="98"/>
      <c r="GQ106" s="98"/>
      <c r="GR106" s="98"/>
      <c r="GS106" s="98"/>
      <c r="GT106" s="98"/>
      <c r="GU106" s="98"/>
      <c r="GV106" s="98"/>
      <c r="GW106" s="98"/>
      <c r="GX106" s="98"/>
      <c r="GY106" s="98"/>
      <c r="GZ106" s="98"/>
      <c r="HA106" s="98"/>
      <c r="HB106" s="98"/>
      <c r="HC106" s="98"/>
      <c r="HD106" s="98"/>
      <c r="HE106" s="98"/>
      <c r="HF106" s="98"/>
      <c r="HG106" s="98"/>
      <c r="HH106" s="98"/>
      <c r="HI106" s="98"/>
      <c r="HJ106" s="98"/>
      <c r="HK106" s="98"/>
      <c r="HL106" s="98"/>
      <c r="HM106" s="98"/>
      <c r="HN106" s="98"/>
      <c r="HO106" s="98"/>
      <c r="HP106" s="98"/>
      <c r="HQ106" s="98"/>
      <c r="HR106" s="98"/>
      <c r="HS106" s="98"/>
      <c r="HT106" s="98"/>
      <c r="HU106" s="98"/>
      <c r="HV106" s="98"/>
      <c r="HW106" s="98"/>
      <c r="HX106" s="98"/>
      <c r="HY106" s="98"/>
      <c r="HZ106" s="98"/>
      <c r="IA106" s="98"/>
      <c r="IB106" s="98"/>
      <c r="IC106" s="98"/>
      <c r="ID106" s="98"/>
      <c r="IE106" s="98"/>
      <c r="IF106" s="98"/>
      <c r="IG106" s="98"/>
      <c r="IH106" s="98"/>
      <c r="II106" s="98"/>
      <c r="IJ106" s="98"/>
      <c r="IK106" s="98"/>
      <c r="IL106" s="98"/>
      <c r="IM106" s="98"/>
    </row>
    <row r="107" spans="1:247" ht="15">
      <c r="A107" s="104" t="s">
        <v>680</v>
      </c>
      <c r="B107" s="105">
        <f>SUM(B108:B116)</f>
        <v>771</v>
      </c>
      <c r="C107" s="105">
        <f>SUM(C108:C116)</f>
        <v>946</v>
      </c>
      <c r="D107" s="107">
        <f t="shared" si="2"/>
        <v>175</v>
      </c>
      <c r="E107" s="106">
        <f t="shared" si="3"/>
        <v>22.7</v>
      </c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98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  <c r="BG107" s="98"/>
      <c r="BH107" s="98"/>
      <c r="BI107" s="98"/>
      <c r="BJ107" s="98"/>
      <c r="BK107" s="98"/>
      <c r="BL107" s="98"/>
      <c r="BM107" s="98"/>
      <c r="BN107" s="98"/>
      <c r="BO107" s="98"/>
      <c r="BP107" s="98"/>
      <c r="BQ107" s="98"/>
      <c r="BR107" s="98"/>
      <c r="BS107" s="98"/>
      <c r="BT107" s="98"/>
      <c r="BU107" s="98"/>
      <c r="BV107" s="98"/>
      <c r="BW107" s="98"/>
      <c r="BX107" s="98"/>
      <c r="BY107" s="98"/>
      <c r="BZ107" s="98"/>
      <c r="CA107" s="98"/>
      <c r="CB107" s="98"/>
      <c r="CC107" s="98"/>
      <c r="CD107" s="98"/>
      <c r="CE107" s="98"/>
      <c r="CF107" s="98"/>
      <c r="CG107" s="98"/>
      <c r="CH107" s="98"/>
      <c r="CI107" s="98"/>
      <c r="CJ107" s="98"/>
      <c r="CK107" s="98"/>
      <c r="CL107" s="98"/>
      <c r="CM107" s="98"/>
      <c r="CN107" s="98"/>
      <c r="CO107" s="98"/>
      <c r="CP107" s="98"/>
      <c r="CQ107" s="98"/>
      <c r="CR107" s="98"/>
      <c r="CS107" s="98"/>
      <c r="CT107" s="98"/>
      <c r="CU107" s="98"/>
      <c r="CV107" s="98"/>
      <c r="CW107" s="98"/>
      <c r="CX107" s="98"/>
      <c r="CY107" s="98"/>
      <c r="CZ107" s="98"/>
      <c r="DA107" s="98"/>
      <c r="DB107" s="98"/>
      <c r="DC107" s="98"/>
      <c r="DD107" s="98"/>
      <c r="DE107" s="98"/>
      <c r="DF107" s="98"/>
      <c r="DG107" s="98"/>
      <c r="DH107" s="98"/>
      <c r="DI107" s="98"/>
      <c r="DJ107" s="98"/>
      <c r="DK107" s="98"/>
      <c r="DL107" s="98"/>
      <c r="DM107" s="98"/>
      <c r="DN107" s="98"/>
      <c r="DO107" s="98"/>
      <c r="DP107" s="98"/>
      <c r="DQ107" s="98"/>
      <c r="DR107" s="98"/>
      <c r="DS107" s="98"/>
      <c r="DT107" s="98"/>
      <c r="DU107" s="98"/>
      <c r="DV107" s="98"/>
      <c r="DW107" s="98"/>
      <c r="DX107" s="98"/>
      <c r="DY107" s="98"/>
      <c r="DZ107" s="98"/>
      <c r="EA107" s="98"/>
      <c r="EB107" s="98"/>
      <c r="EC107" s="98"/>
      <c r="ED107" s="98"/>
      <c r="EE107" s="98"/>
      <c r="EF107" s="98"/>
      <c r="EG107" s="98"/>
      <c r="EH107" s="98"/>
      <c r="EI107" s="98"/>
      <c r="EJ107" s="98"/>
      <c r="EK107" s="98"/>
      <c r="EL107" s="98"/>
      <c r="EM107" s="98"/>
      <c r="EN107" s="98"/>
      <c r="EO107" s="98"/>
      <c r="EP107" s="98"/>
      <c r="EQ107" s="98"/>
      <c r="ER107" s="98"/>
      <c r="ES107" s="98"/>
      <c r="ET107" s="98"/>
      <c r="EU107" s="98"/>
      <c r="EV107" s="98"/>
      <c r="EW107" s="98"/>
      <c r="EX107" s="98"/>
      <c r="EY107" s="98"/>
      <c r="EZ107" s="98"/>
      <c r="FA107" s="98"/>
      <c r="FB107" s="98"/>
      <c r="FC107" s="98"/>
      <c r="FD107" s="98"/>
      <c r="FE107" s="98"/>
      <c r="FF107" s="98"/>
      <c r="FG107" s="98"/>
      <c r="FH107" s="98"/>
      <c r="FI107" s="98"/>
      <c r="FJ107" s="98"/>
      <c r="FK107" s="98"/>
      <c r="FL107" s="98"/>
      <c r="FM107" s="98"/>
      <c r="FN107" s="98"/>
      <c r="FO107" s="98"/>
      <c r="FP107" s="98"/>
      <c r="FQ107" s="98"/>
      <c r="FR107" s="98"/>
      <c r="FS107" s="98"/>
      <c r="FT107" s="98"/>
      <c r="FU107" s="98"/>
      <c r="FV107" s="98"/>
      <c r="FW107" s="98"/>
      <c r="FX107" s="98"/>
      <c r="FY107" s="98"/>
      <c r="FZ107" s="98"/>
      <c r="GA107" s="98"/>
      <c r="GB107" s="98"/>
      <c r="GC107" s="98"/>
      <c r="GD107" s="98"/>
      <c r="GE107" s="98"/>
      <c r="GF107" s="98"/>
      <c r="GG107" s="98"/>
      <c r="GH107" s="98"/>
      <c r="GI107" s="98"/>
      <c r="GJ107" s="98"/>
      <c r="GK107" s="98"/>
      <c r="GL107" s="98"/>
      <c r="GM107" s="98"/>
      <c r="GN107" s="98"/>
      <c r="GO107" s="98"/>
      <c r="GP107" s="98"/>
      <c r="GQ107" s="98"/>
      <c r="GR107" s="98"/>
      <c r="GS107" s="98"/>
      <c r="GT107" s="98"/>
      <c r="GU107" s="98"/>
      <c r="GV107" s="98"/>
      <c r="GW107" s="98"/>
      <c r="GX107" s="98"/>
      <c r="GY107" s="98"/>
      <c r="GZ107" s="98"/>
      <c r="HA107" s="98"/>
      <c r="HB107" s="98"/>
      <c r="HC107" s="98"/>
      <c r="HD107" s="98"/>
      <c r="HE107" s="98"/>
      <c r="HF107" s="98"/>
      <c r="HG107" s="98"/>
      <c r="HH107" s="98"/>
      <c r="HI107" s="98"/>
      <c r="HJ107" s="98"/>
      <c r="HK107" s="98"/>
      <c r="HL107" s="98"/>
      <c r="HM107" s="98"/>
      <c r="HN107" s="98"/>
      <c r="HO107" s="98"/>
      <c r="HP107" s="98"/>
      <c r="HQ107" s="98"/>
      <c r="HR107" s="98"/>
      <c r="HS107" s="98"/>
      <c r="HT107" s="98"/>
      <c r="HU107" s="98"/>
      <c r="HV107" s="98"/>
      <c r="HW107" s="98"/>
      <c r="HX107" s="98"/>
      <c r="HY107" s="98"/>
      <c r="HZ107" s="98"/>
      <c r="IA107" s="98"/>
      <c r="IB107" s="98"/>
      <c r="IC107" s="98"/>
      <c r="ID107" s="98"/>
      <c r="IE107" s="98"/>
      <c r="IF107" s="98"/>
      <c r="IG107" s="98"/>
      <c r="IH107" s="98"/>
      <c r="II107" s="98"/>
      <c r="IJ107" s="98"/>
      <c r="IK107" s="98"/>
      <c r="IL107" s="98"/>
      <c r="IM107" s="98"/>
    </row>
    <row r="108" spans="1:247" ht="15">
      <c r="A108" s="104" t="s">
        <v>638</v>
      </c>
      <c r="B108" s="105">
        <v>578</v>
      </c>
      <c r="C108" s="105">
        <v>578</v>
      </c>
      <c r="D108" s="107">
        <f t="shared" si="2"/>
        <v>0</v>
      </c>
      <c r="E108" s="106">
        <f t="shared" si="3"/>
        <v>0</v>
      </c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  <c r="AS108" s="98"/>
      <c r="AT108" s="98"/>
      <c r="AU108" s="98"/>
      <c r="AV108" s="98"/>
      <c r="AW108" s="98"/>
      <c r="AX108" s="98"/>
      <c r="AY108" s="98"/>
      <c r="AZ108" s="98"/>
      <c r="BA108" s="98"/>
      <c r="BB108" s="98"/>
      <c r="BC108" s="98"/>
      <c r="BD108" s="98"/>
      <c r="BE108" s="98"/>
      <c r="BF108" s="98"/>
      <c r="BG108" s="98"/>
      <c r="BH108" s="98"/>
      <c r="BI108" s="98"/>
      <c r="BJ108" s="98"/>
      <c r="BK108" s="98"/>
      <c r="BL108" s="98"/>
      <c r="BM108" s="98"/>
      <c r="BN108" s="98"/>
      <c r="BO108" s="98"/>
      <c r="BP108" s="98"/>
      <c r="BQ108" s="98"/>
      <c r="BR108" s="98"/>
      <c r="BS108" s="98"/>
      <c r="BT108" s="98"/>
      <c r="BU108" s="98"/>
      <c r="BV108" s="98"/>
      <c r="BW108" s="98"/>
      <c r="BX108" s="98"/>
      <c r="BY108" s="98"/>
      <c r="BZ108" s="98"/>
      <c r="CA108" s="98"/>
      <c r="CB108" s="98"/>
      <c r="CC108" s="98"/>
      <c r="CD108" s="98"/>
      <c r="CE108" s="98"/>
      <c r="CF108" s="98"/>
      <c r="CG108" s="98"/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98"/>
      <c r="CS108" s="98"/>
      <c r="CT108" s="98"/>
      <c r="CU108" s="98"/>
      <c r="CV108" s="98"/>
      <c r="CW108" s="98"/>
      <c r="CX108" s="98"/>
      <c r="CY108" s="98"/>
      <c r="CZ108" s="98"/>
      <c r="DA108" s="98"/>
      <c r="DB108" s="98"/>
      <c r="DC108" s="98"/>
      <c r="DD108" s="98"/>
      <c r="DE108" s="98"/>
      <c r="DF108" s="98"/>
      <c r="DG108" s="98"/>
      <c r="DH108" s="98"/>
      <c r="DI108" s="98"/>
      <c r="DJ108" s="98"/>
      <c r="DK108" s="98"/>
      <c r="DL108" s="98"/>
      <c r="DM108" s="98"/>
      <c r="DN108" s="98"/>
      <c r="DO108" s="98"/>
      <c r="DP108" s="98"/>
      <c r="DQ108" s="98"/>
      <c r="DR108" s="98"/>
      <c r="DS108" s="98"/>
      <c r="DT108" s="98"/>
      <c r="DU108" s="98"/>
      <c r="DV108" s="98"/>
      <c r="DW108" s="98"/>
      <c r="DX108" s="98"/>
      <c r="DY108" s="98"/>
      <c r="DZ108" s="98"/>
      <c r="EA108" s="98"/>
      <c r="EB108" s="98"/>
      <c r="EC108" s="98"/>
      <c r="ED108" s="98"/>
      <c r="EE108" s="98"/>
      <c r="EF108" s="98"/>
      <c r="EG108" s="98"/>
      <c r="EH108" s="98"/>
      <c r="EI108" s="98"/>
      <c r="EJ108" s="98"/>
      <c r="EK108" s="98"/>
      <c r="EL108" s="98"/>
      <c r="EM108" s="98"/>
      <c r="EN108" s="98"/>
      <c r="EO108" s="98"/>
      <c r="EP108" s="98"/>
      <c r="EQ108" s="98"/>
      <c r="ER108" s="98"/>
      <c r="ES108" s="98"/>
      <c r="ET108" s="98"/>
      <c r="EU108" s="98"/>
      <c r="EV108" s="98"/>
      <c r="EW108" s="98"/>
      <c r="EX108" s="98"/>
      <c r="EY108" s="98"/>
      <c r="EZ108" s="98"/>
      <c r="FA108" s="98"/>
      <c r="FB108" s="98"/>
      <c r="FC108" s="98"/>
      <c r="FD108" s="98"/>
      <c r="FE108" s="98"/>
      <c r="FF108" s="98"/>
      <c r="FG108" s="98"/>
      <c r="FH108" s="98"/>
      <c r="FI108" s="98"/>
      <c r="FJ108" s="98"/>
      <c r="FK108" s="98"/>
      <c r="FL108" s="98"/>
      <c r="FM108" s="98"/>
      <c r="FN108" s="98"/>
      <c r="FO108" s="98"/>
      <c r="FP108" s="98"/>
      <c r="FQ108" s="98"/>
      <c r="FR108" s="98"/>
      <c r="FS108" s="98"/>
      <c r="FT108" s="98"/>
      <c r="FU108" s="98"/>
      <c r="FV108" s="98"/>
      <c r="FW108" s="98"/>
      <c r="FX108" s="98"/>
      <c r="FY108" s="98"/>
      <c r="FZ108" s="98"/>
      <c r="GA108" s="98"/>
      <c r="GB108" s="98"/>
      <c r="GC108" s="98"/>
      <c r="GD108" s="98"/>
      <c r="GE108" s="98"/>
      <c r="GF108" s="98"/>
      <c r="GG108" s="98"/>
      <c r="GH108" s="98"/>
      <c r="GI108" s="98"/>
      <c r="GJ108" s="98"/>
      <c r="GK108" s="98"/>
      <c r="GL108" s="98"/>
      <c r="GM108" s="98"/>
      <c r="GN108" s="98"/>
      <c r="GO108" s="98"/>
      <c r="GP108" s="98"/>
      <c r="GQ108" s="98"/>
      <c r="GR108" s="98"/>
      <c r="GS108" s="98"/>
      <c r="GT108" s="98"/>
      <c r="GU108" s="98"/>
      <c r="GV108" s="98"/>
      <c r="GW108" s="98"/>
      <c r="GX108" s="98"/>
      <c r="GY108" s="98"/>
      <c r="GZ108" s="98"/>
      <c r="HA108" s="98"/>
      <c r="HB108" s="98"/>
      <c r="HC108" s="98"/>
      <c r="HD108" s="98"/>
      <c r="HE108" s="98"/>
      <c r="HF108" s="98"/>
      <c r="HG108" s="98"/>
      <c r="HH108" s="98"/>
      <c r="HI108" s="98"/>
      <c r="HJ108" s="98"/>
      <c r="HK108" s="98"/>
      <c r="HL108" s="98"/>
      <c r="HM108" s="98"/>
      <c r="HN108" s="98"/>
      <c r="HO108" s="98"/>
      <c r="HP108" s="98"/>
      <c r="HQ108" s="98"/>
      <c r="HR108" s="98"/>
      <c r="HS108" s="98"/>
      <c r="HT108" s="98"/>
      <c r="HU108" s="98"/>
      <c r="HV108" s="98"/>
      <c r="HW108" s="98"/>
      <c r="HX108" s="98"/>
      <c r="HY108" s="98"/>
      <c r="HZ108" s="98"/>
      <c r="IA108" s="98"/>
      <c r="IB108" s="98"/>
      <c r="IC108" s="98"/>
      <c r="ID108" s="98"/>
      <c r="IE108" s="98"/>
      <c r="IF108" s="98"/>
      <c r="IG108" s="98"/>
      <c r="IH108" s="98"/>
      <c r="II108" s="98"/>
      <c r="IJ108" s="98"/>
      <c r="IK108" s="98"/>
      <c r="IL108" s="98"/>
      <c r="IM108" s="98"/>
    </row>
    <row r="109" spans="1:247" ht="15">
      <c r="A109" s="104" t="s">
        <v>639</v>
      </c>
      <c r="B109" s="105">
        <v>15</v>
      </c>
      <c r="C109" s="105">
        <v>15</v>
      </c>
      <c r="D109" s="107">
        <f t="shared" si="2"/>
        <v>0</v>
      </c>
      <c r="E109" s="106">
        <f t="shared" si="3"/>
        <v>0</v>
      </c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  <c r="AS109" s="98"/>
      <c r="AT109" s="98"/>
      <c r="AU109" s="98"/>
      <c r="AV109" s="98"/>
      <c r="AW109" s="98"/>
      <c r="AX109" s="98"/>
      <c r="AY109" s="98"/>
      <c r="AZ109" s="98"/>
      <c r="BA109" s="98"/>
      <c r="BB109" s="98"/>
      <c r="BC109" s="98"/>
      <c r="BD109" s="98"/>
      <c r="BE109" s="98"/>
      <c r="BF109" s="98"/>
      <c r="BG109" s="98"/>
      <c r="BH109" s="98"/>
      <c r="BI109" s="98"/>
      <c r="BJ109" s="98"/>
      <c r="BK109" s="98"/>
      <c r="BL109" s="98"/>
      <c r="BM109" s="98"/>
      <c r="BN109" s="98"/>
      <c r="BO109" s="98"/>
      <c r="BP109" s="98"/>
      <c r="BQ109" s="98"/>
      <c r="BR109" s="98"/>
      <c r="BS109" s="98"/>
      <c r="BT109" s="98"/>
      <c r="BU109" s="98"/>
      <c r="BV109" s="98"/>
      <c r="BW109" s="98"/>
      <c r="BX109" s="98"/>
      <c r="BY109" s="98"/>
      <c r="BZ109" s="98"/>
      <c r="CA109" s="98"/>
      <c r="CB109" s="98"/>
      <c r="CC109" s="98"/>
      <c r="CD109" s="98"/>
      <c r="CE109" s="98"/>
      <c r="CF109" s="98"/>
      <c r="CG109" s="98"/>
      <c r="CH109" s="98"/>
      <c r="CI109" s="98"/>
      <c r="CJ109" s="98"/>
      <c r="CK109" s="98"/>
      <c r="CL109" s="98"/>
      <c r="CM109" s="98"/>
      <c r="CN109" s="98"/>
      <c r="CO109" s="98"/>
      <c r="CP109" s="98"/>
      <c r="CQ109" s="98"/>
      <c r="CR109" s="98"/>
      <c r="CS109" s="98"/>
      <c r="CT109" s="98"/>
      <c r="CU109" s="98"/>
      <c r="CV109" s="98"/>
      <c r="CW109" s="98"/>
      <c r="CX109" s="98"/>
      <c r="CY109" s="98"/>
      <c r="CZ109" s="98"/>
      <c r="DA109" s="98"/>
      <c r="DB109" s="98"/>
      <c r="DC109" s="98"/>
      <c r="DD109" s="98"/>
      <c r="DE109" s="98"/>
      <c r="DF109" s="98"/>
      <c r="DG109" s="98"/>
      <c r="DH109" s="98"/>
      <c r="DI109" s="98"/>
      <c r="DJ109" s="98"/>
      <c r="DK109" s="98"/>
      <c r="DL109" s="98"/>
      <c r="DM109" s="98"/>
      <c r="DN109" s="98"/>
      <c r="DO109" s="98"/>
      <c r="DP109" s="98"/>
      <c r="DQ109" s="98"/>
      <c r="DR109" s="98"/>
      <c r="DS109" s="98"/>
      <c r="DT109" s="98"/>
      <c r="DU109" s="98"/>
      <c r="DV109" s="98"/>
      <c r="DW109" s="98"/>
      <c r="DX109" s="98"/>
      <c r="DY109" s="98"/>
      <c r="DZ109" s="98"/>
      <c r="EA109" s="98"/>
      <c r="EB109" s="98"/>
      <c r="EC109" s="98"/>
      <c r="ED109" s="98"/>
      <c r="EE109" s="98"/>
      <c r="EF109" s="98"/>
      <c r="EG109" s="98"/>
      <c r="EH109" s="98"/>
      <c r="EI109" s="98"/>
      <c r="EJ109" s="98"/>
      <c r="EK109" s="98"/>
      <c r="EL109" s="98"/>
      <c r="EM109" s="98"/>
      <c r="EN109" s="98"/>
      <c r="EO109" s="98"/>
      <c r="EP109" s="98"/>
      <c r="EQ109" s="98"/>
      <c r="ER109" s="98"/>
      <c r="ES109" s="98"/>
      <c r="ET109" s="98"/>
      <c r="EU109" s="98"/>
      <c r="EV109" s="98"/>
      <c r="EW109" s="98"/>
      <c r="EX109" s="98"/>
      <c r="EY109" s="98"/>
      <c r="EZ109" s="98"/>
      <c r="FA109" s="98"/>
      <c r="FB109" s="98"/>
      <c r="FC109" s="98"/>
      <c r="FD109" s="98"/>
      <c r="FE109" s="98"/>
      <c r="FF109" s="98"/>
      <c r="FG109" s="98"/>
      <c r="FH109" s="98"/>
      <c r="FI109" s="98"/>
      <c r="FJ109" s="98"/>
      <c r="FK109" s="98"/>
      <c r="FL109" s="98"/>
      <c r="FM109" s="98"/>
      <c r="FN109" s="98"/>
      <c r="FO109" s="98"/>
      <c r="FP109" s="98"/>
      <c r="FQ109" s="98"/>
      <c r="FR109" s="98"/>
      <c r="FS109" s="98"/>
      <c r="FT109" s="98"/>
      <c r="FU109" s="98"/>
      <c r="FV109" s="98"/>
      <c r="FW109" s="98"/>
      <c r="FX109" s="98"/>
      <c r="FY109" s="98"/>
      <c r="FZ109" s="98"/>
      <c r="GA109" s="98"/>
      <c r="GB109" s="98"/>
      <c r="GC109" s="98"/>
      <c r="GD109" s="98"/>
      <c r="GE109" s="98"/>
      <c r="GF109" s="98"/>
      <c r="GG109" s="98"/>
      <c r="GH109" s="98"/>
      <c r="GI109" s="98"/>
      <c r="GJ109" s="98"/>
      <c r="GK109" s="98"/>
      <c r="GL109" s="98"/>
      <c r="GM109" s="98"/>
      <c r="GN109" s="98"/>
      <c r="GO109" s="98"/>
      <c r="GP109" s="98"/>
      <c r="GQ109" s="98"/>
      <c r="GR109" s="98"/>
      <c r="GS109" s="98"/>
      <c r="GT109" s="98"/>
      <c r="GU109" s="98"/>
      <c r="GV109" s="98"/>
      <c r="GW109" s="98"/>
      <c r="GX109" s="98"/>
      <c r="GY109" s="98"/>
      <c r="GZ109" s="98"/>
      <c r="HA109" s="98"/>
      <c r="HB109" s="98"/>
      <c r="HC109" s="98"/>
      <c r="HD109" s="98"/>
      <c r="HE109" s="98"/>
      <c r="HF109" s="98"/>
      <c r="HG109" s="98"/>
      <c r="HH109" s="98"/>
      <c r="HI109" s="98"/>
      <c r="HJ109" s="98"/>
      <c r="HK109" s="98"/>
      <c r="HL109" s="98"/>
      <c r="HM109" s="98"/>
      <c r="HN109" s="98"/>
      <c r="HO109" s="98"/>
      <c r="HP109" s="98"/>
      <c r="HQ109" s="98"/>
      <c r="HR109" s="98"/>
      <c r="HS109" s="98"/>
      <c r="HT109" s="98"/>
      <c r="HU109" s="98"/>
      <c r="HV109" s="98"/>
      <c r="HW109" s="98"/>
      <c r="HX109" s="98"/>
      <c r="HY109" s="98"/>
      <c r="HZ109" s="98"/>
      <c r="IA109" s="98"/>
      <c r="IB109" s="98"/>
      <c r="IC109" s="98"/>
      <c r="ID109" s="98"/>
      <c r="IE109" s="98"/>
      <c r="IF109" s="98"/>
      <c r="IG109" s="98"/>
      <c r="IH109" s="98"/>
      <c r="II109" s="98"/>
      <c r="IJ109" s="98"/>
      <c r="IK109" s="98"/>
      <c r="IL109" s="98"/>
      <c r="IM109" s="98"/>
    </row>
    <row r="110" spans="1:247" ht="15">
      <c r="A110" s="104" t="s">
        <v>681</v>
      </c>
      <c r="B110" s="105">
        <v>18</v>
      </c>
      <c r="C110" s="105">
        <v>18</v>
      </c>
      <c r="D110" s="107">
        <f t="shared" si="2"/>
        <v>0</v>
      </c>
      <c r="E110" s="106">
        <f t="shared" si="3"/>
        <v>0</v>
      </c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  <c r="AT110" s="98"/>
      <c r="AU110" s="98"/>
      <c r="AV110" s="98"/>
      <c r="AW110" s="98"/>
      <c r="AX110" s="98"/>
      <c r="AY110" s="98"/>
      <c r="AZ110" s="98"/>
      <c r="BA110" s="98"/>
      <c r="BB110" s="98"/>
      <c r="BC110" s="98"/>
      <c r="BD110" s="98"/>
      <c r="BE110" s="98"/>
      <c r="BF110" s="98"/>
      <c r="BG110" s="98"/>
      <c r="BH110" s="98"/>
      <c r="BI110" s="98"/>
      <c r="BJ110" s="98"/>
      <c r="BK110" s="98"/>
      <c r="BL110" s="98"/>
      <c r="BM110" s="98"/>
      <c r="BN110" s="98"/>
      <c r="BO110" s="98"/>
      <c r="BP110" s="98"/>
      <c r="BQ110" s="98"/>
      <c r="BR110" s="98"/>
      <c r="BS110" s="98"/>
      <c r="BT110" s="98"/>
      <c r="BU110" s="98"/>
      <c r="BV110" s="98"/>
      <c r="BW110" s="98"/>
      <c r="BX110" s="98"/>
      <c r="BY110" s="98"/>
      <c r="BZ110" s="98"/>
      <c r="CA110" s="98"/>
      <c r="CB110" s="98"/>
      <c r="CC110" s="98"/>
      <c r="CD110" s="98"/>
      <c r="CE110" s="98"/>
      <c r="CF110" s="98"/>
      <c r="CG110" s="98"/>
      <c r="CH110" s="98"/>
      <c r="CI110" s="98"/>
      <c r="CJ110" s="98"/>
      <c r="CK110" s="98"/>
      <c r="CL110" s="98"/>
      <c r="CM110" s="98"/>
      <c r="CN110" s="98"/>
      <c r="CO110" s="98"/>
      <c r="CP110" s="98"/>
      <c r="CQ110" s="98"/>
      <c r="CR110" s="98"/>
      <c r="CS110" s="98"/>
      <c r="CT110" s="98"/>
      <c r="CU110" s="98"/>
      <c r="CV110" s="98"/>
      <c r="CW110" s="98"/>
      <c r="CX110" s="98"/>
      <c r="CY110" s="98"/>
      <c r="CZ110" s="98"/>
      <c r="DA110" s="98"/>
      <c r="DB110" s="98"/>
      <c r="DC110" s="98"/>
      <c r="DD110" s="98"/>
      <c r="DE110" s="98"/>
      <c r="DF110" s="98"/>
      <c r="DG110" s="98"/>
      <c r="DH110" s="98"/>
      <c r="DI110" s="98"/>
      <c r="DJ110" s="98"/>
      <c r="DK110" s="98"/>
      <c r="DL110" s="98"/>
      <c r="DM110" s="98"/>
      <c r="DN110" s="98"/>
      <c r="DO110" s="98"/>
      <c r="DP110" s="98"/>
      <c r="DQ110" s="98"/>
      <c r="DR110" s="98"/>
      <c r="DS110" s="98"/>
      <c r="DT110" s="98"/>
      <c r="DU110" s="98"/>
      <c r="DV110" s="98"/>
      <c r="DW110" s="98"/>
      <c r="DX110" s="98"/>
      <c r="DY110" s="98"/>
      <c r="DZ110" s="98"/>
      <c r="EA110" s="98"/>
      <c r="EB110" s="98"/>
      <c r="EC110" s="98"/>
      <c r="ED110" s="98"/>
      <c r="EE110" s="98"/>
      <c r="EF110" s="98"/>
      <c r="EG110" s="98"/>
      <c r="EH110" s="98"/>
      <c r="EI110" s="98"/>
      <c r="EJ110" s="98"/>
      <c r="EK110" s="98"/>
      <c r="EL110" s="98"/>
      <c r="EM110" s="98"/>
      <c r="EN110" s="98"/>
      <c r="EO110" s="98"/>
      <c r="EP110" s="98"/>
      <c r="EQ110" s="98"/>
      <c r="ER110" s="98"/>
      <c r="ES110" s="98"/>
      <c r="ET110" s="98"/>
      <c r="EU110" s="98"/>
      <c r="EV110" s="98"/>
      <c r="EW110" s="98"/>
      <c r="EX110" s="98"/>
      <c r="EY110" s="98"/>
      <c r="EZ110" s="98"/>
      <c r="FA110" s="98"/>
      <c r="FB110" s="98"/>
      <c r="FC110" s="98"/>
      <c r="FD110" s="98"/>
      <c r="FE110" s="98"/>
      <c r="FF110" s="98"/>
      <c r="FG110" s="98"/>
      <c r="FH110" s="98"/>
      <c r="FI110" s="98"/>
      <c r="FJ110" s="98"/>
      <c r="FK110" s="98"/>
      <c r="FL110" s="98"/>
      <c r="FM110" s="98"/>
      <c r="FN110" s="98"/>
      <c r="FO110" s="98"/>
      <c r="FP110" s="98"/>
      <c r="FQ110" s="98"/>
      <c r="FR110" s="98"/>
      <c r="FS110" s="98"/>
      <c r="FT110" s="98"/>
      <c r="FU110" s="98"/>
      <c r="FV110" s="98"/>
      <c r="FW110" s="98"/>
      <c r="FX110" s="98"/>
      <c r="FY110" s="98"/>
      <c r="FZ110" s="98"/>
      <c r="GA110" s="98"/>
      <c r="GB110" s="98"/>
      <c r="GC110" s="98"/>
      <c r="GD110" s="98"/>
      <c r="GE110" s="98"/>
      <c r="GF110" s="98"/>
      <c r="GG110" s="98"/>
      <c r="GH110" s="98"/>
      <c r="GI110" s="98"/>
      <c r="GJ110" s="98"/>
      <c r="GK110" s="98"/>
      <c r="GL110" s="98"/>
      <c r="GM110" s="98"/>
      <c r="GN110" s="98"/>
      <c r="GO110" s="98"/>
      <c r="GP110" s="98"/>
      <c r="GQ110" s="98"/>
      <c r="GR110" s="98"/>
      <c r="GS110" s="98"/>
      <c r="GT110" s="98"/>
      <c r="GU110" s="98"/>
      <c r="GV110" s="98"/>
      <c r="GW110" s="98"/>
      <c r="GX110" s="98"/>
      <c r="GY110" s="98"/>
      <c r="GZ110" s="98"/>
      <c r="HA110" s="98"/>
      <c r="HB110" s="98"/>
      <c r="HC110" s="98"/>
      <c r="HD110" s="98"/>
      <c r="HE110" s="98"/>
      <c r="HF110" s="98"/>
      <c r="HG110" s="98"/>
      <c r="HH110" s="98"/>
      <c r="HI110" s="98"/>
      <c r="HJ110" s="98"/>
      <c r="HK110" s="98"/>
      <c r="HL110" s="98"/>
      <c r="HM110" s="98"/>
      <c r="HN110" s="98"/>
      <c r="HO110" s="98"/>
      <c r="HP110" s="98"/>
      <c r="HQ110" s="98"/>
      <c r="HR110" s="98"/>
      <c r="HS110" s="98"/>
      <c r="HT110" s="98"/>
      <c r="HU110" s="98"/>
      <c r="HV110" s="98"/>
      <c r="HW110" s="98"/>
      <c r="HX110" s="98"/>
      <c r="HY110" s="98"/>
      <c r="HZ110" s="98"/>
      <c r="IA110" s="98"/>
      <c r="IB110" s="98"/>
      <c r="IC110" s="98"/>
      <c r="ID110" s="98"/>
      <c r="IE110" s="98"/>
      <c r="IF110" s="98"/>
      <c r="IG110" s="98"/>
      <c r="IH110" s="98"/>
      <c r="II110" s="98"/>
      <c r="IJ110" s="98"/>
      <c r="IK110" s="98"/>
      <c r="IL110" s="98"/>
      <c r="IM110" s="98"/>
    </row>
    <row r="111" spans="1:247" ht="15">
      <c r="A111" s="104" t="s">
        <v>682</v>
      </c>
      <c r="B111" s="105">
        <v>5</v>
      </c>
      <c r="C111" s="105">
        <v>5</v>
      </c>
      <c r="D111" s="107">
        <f t="shared" si="2"/>
        <v>0</v>
      </c>
      <c r="E111" s="106">
        <f t="shared" si="3"/>
        <v>0</v>
      </c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  <c r="AS111" s="98"/>
      <c r="AT111" s="98"/>
      <c r="AU111" s="98"/>
      <c r="AV111" s="98"/>
      <c r="AW111" s="98"/>
      <c r="AX111" s="98"/>
      <c r="AY111" s="98"/>
      <c r="AZ111" s="98"/>
      <c r="BA111" s="98"/>
      <c r="BB111" s="98"/>
      <c r="BC111" s="98"/>
      <c r="BD111" s="98"/>
      <c r="BE111" s="98"/>
      <c r="BF111" s="98"/>
      <c r="BG111" s="98"/>
      <c r="BH111" s="98"/>
      <c r="BI111" s="98"/>
      <c r="BJ111" s="98"/>
      <c r="BK111" s="98"/>
      <c r="BL111" s="98"/>
      <c r="BM111" s="98"/>
      <c r="BN111" s="98"/>
      <c r="BO111" s="98"/>
      <c r="BP111" s="98"/>
      <c r="BQ111" s="98"/>
      <c r="BR111" s="98"/>
      <c r="BS111" s="98"/>
      <c r="BT111" s="98"/>
      <c r="BU111" s="98"/>
      <c r="BV111" s="98"/>
      <c r="BW111" s="98"/>
      <c r="BX111" s="98"/>
      <c r="BY111" s="98"/>
      <c r="BZ111" s="98"/>
      <c r="CA111" s="98"/>
      <c r="CB111" s="98"/>
      <c r="CC111" s="98"/>
      <c r="CD111" s="98"/>
      <c r="CE111" s="98"/>
      <c r="CF111" s="98"/>
      <c r="CG111" s="98"/>
      <c r="CH111" s="98"/>
      <c r="CI111" s="98"/>
      <c r="CJ111" s="98"/>
      <c r="CK111" s="98"/>
      <c r="CL111" s="98"/>
      <c r="CM111" s="98"/>
      <c r="CN111" s="98"/>
      <c r="CO111" s="98"/>
      <c r="CP111" s="98"/>
      <c r="CQ111" s="98"/>
      <c r="CR111" s="98"/>
      <c r="CS111" s="98"/>
      <c r="CT111" s="98"/>
      <c r="CU111" s="98"/>
      <c r="CV111" s="98"/>
      <c r="CW111" s="98"/>
      <c r="CX111" s="98"/>
      <c r="CY111" s="98"/>
      <c r="CZ111" s="98"/>
      <c r="DA111" s="98"/>
      <c r="DB111" s="98"/>
      <c r="DC111" s="98"/>
      <c r="DD111" s="98"/>
      <c r="DE111" s="98"/>
      <c r="DF111" s="98"/>
      <c r="DG111" s="98"/>
      <c r="DH111" s="98"/>
      <c r="DI111" s="98"/>
      <c r="DJ111" s="98"/>
      <c r="DK111" s="98"/>
      <c r="DL111" s="98"/>
      <c r="DM111" s="98"/>
      <c r="DN111" s="98"/>
      <c r="DO111" s="98"/>
      <c r="DP111" s="98"/>
      <c r="DQ111" s="98"/>
      <c r="DR111" s="98"/>
      <c r="DS111" s="98"/>
      <c r="DT111" s="98"/>
      <c r="DU111" s="98"/>
      <c r="DV111" s="98"/>
      <c r="DW111" s="98"/>
      <c r="DX111" s="98"/>
      <c r="DY111" s="98"/>
      <c r="DZ111" s="98"/>
      <c r="EA111" s="98"/>
      <c r="EB111" s="98"/>
      <c r="EC111" s="98"/>
      <c r="ED111" s="98"/>
      <c r="EE111" s="98"/>
      <c r="EF111" s="98"/>
      <c r="EG111" s="98"/>
      <c r="EH111" s="98"/>
      <c r="EI111" s="98"/>
      <c r="EJ111" s="98"/>
      <c r="EK111" s="98"/>
      <c r="EL111" s="98"/>
      <c r="EM111" s="98"/>
      <c r="EN111" s="98"/>
      <c r="EO111" s="98"/>
      <c r="EP111" s="98"/>
      <c r="EQ111" s="98"/>
      <c r="ER111" s="98"/>
      <c r="ES111" s="98"/>
      <c r="ET111" s="98"/>
      <c r="EU111" s="98"/>
      <c r="EV111" s="98"/>
      <c r="EW111" s="98"/>
      <c r="EX111" s="98"/>
      <c r="EY111" s="98"/>
      <c r="EZ111" s="98"/>
      <c r="FA111" s="98"/>
      <c r="FB111" s="98"/>
      <c r="FC111" s="98"/>
      <c r="FD111" s="98"/>
      <c r="FE111" s="98"/>
      <c r="FF111" s="98"/>
      <c r="FG111" s="98"/>
      <c r="FH111" s="98"/>
      <c r="FI111" s="98"/>
      <c r="FJ111" s="98"/>
      <c r="FK111" s="98"/>
      <c r="FL111" s="98"/>
      <c r="FM111" s="98"/>
      <c r="FN111" s="98"/>
      <c r="FO111" s="98"/>
      <c r="FP111" s="98"/>
      <c r="FQ111" s="98"/>
      <c r="FR111" s="98"/>
      <c r="FS111" s="98"/>
      <c r="FT111" s="98"/>
      <c r="FU111" s="98"/>
      <c r="FV111" s="98"/>
      <c r="FW111" s="98"/>
      <c r="FX111" s="98"/>
      <c r="FY111" s="98"/>
      <c r="FZ111" s="98"/>
      <c r="GA111" s="98"/>
      <c r="GB111" s="98"/>
      <c r="GC111" s="98"/>
      <c r="GD111" s="98"/>
      <c r="GE111" s="98"/>
      <c r="GF111" s="98"/>
      <c r="GG111" s="98"/>
      <c r="GH111" s="98"/>
      <c r="GI111" s="98"/>
      <c r="GJ111" s="98"/>
      <c r="GK111" s="98"/>
      <c r="GL111" s="98"/>
      <c r="GM111" s="98"/>
      <c r="GN111" s="98"/>
      <c r="GO111" s="98"/>
      <c r="GP111" s="98"/>
      <c r="GQ111" s="98"/>
      <c r="GR111" s="98"/>
      <c r="GS111" s="98"/>
      <c r="GT111" s="98"/>
      <c r="GU111" s="98"/>
      <c r="GV111" s="98"/>
      <c r="GW111" s="98"/>
      <c r="GX111" s="98"/>
      <c r="GY111" s="98"/>
      <c r="GZ111" s="98"/>
      <c r="HA111" s="98"/>
      <c r="HB111" s="98"/>
      <c r="HC111" s="98"/>
      <c r="HD111" s="98"/>
      <c r="HE111" s="98"/>
      <c r="HF111" s="98"/>
      <c r="HG111" s="98"/>
      <c r="HH111" s="98"/>
      <c r="HI111" s="98"/>
      <c r="HJ111" s="98"/>
      <c r="HK111" s="98"/>
      <c r="HL111" s="98"/>
      <c r="HM111" s="98"/>
      <c r="HN111" s="98"/>
      <c r="HO111" s="98"/>
      <c r="HP111" s="98"/>
      <c r="HQ111" s="98"/>
      <c r="HR111" s="98"/>
      <c r="HS111" s="98"/>
      <c r="HT111" s="98"/>
      <c r="HU111" s="98"/>
      <c r="HV111" s="98"/>
      <c r="HW111" s="98"/>
      <c r="HX111" s="98"/>
      <c r="HY111" s="98"/>
      <c r="HZ111" s="98"/>
      <c r="IA111" s="98"/>
      <c r="IB111" s="98"/>
      <c r="IC111" s="98"/>
      <c r="ID111" s="98"/>
      <c r="IE111" s="98"/>
      <c r="IF111" s="98"/>
      <c r="IG111" s="98"/>
      <c r="IH111" s="98"/>
      <c r="II111" s="98"/>
      <c r="IJ111" s="98"/>
      <c r="IK111" s="98"/>
      <c r="IL111" s="98"/>
      <c r="IM111" s="98"/>
    </row>
    <row r="112" spans="1:247" ht="15">
      <c r="A112" s="104" t="s">
        <v>683</v>
      </c>
      <c r="B112" s="105">
        <v>25</v>
      </c>
      <c r="C112" s="105">
        <v>25</v>
      </c>
      <c r="D112" s="107">
        <f t="shared" si="2"/>
        <v>0</v>
      </c>
      <c r="E112" s="106">
        <f t="shared" si="3"/>
        <v>0</v>
      </c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  <c r="AS112" s="98"/>
      <c r="AT112" s="98"/>
      <c r="AU112" s="98"/>
      <c r="AV112" s="98"/>
      <c r="AW112" s="98"/>
      <c r="AX112" s="98"/>
      <c r="AY112" s="98"/>
      <c r="AZ112" s="98"/>
      <c r="BA112" s="98"/>
      <c r="BB112" s="98"/>
      <c r="BC112" s="98"/>
      <c r="BD112" s="98"/>
      <c r="BE112" s="98"/>
      <c r="BF112" s="98"/>
      <c r="BG112" s="98"/>
      <c r="BH112" s="98"/>
      <c r="BI112" s="98"/>
      <c r="BJ112" s="98"/>
      <c r="BK112" s="98"/>
      <c r="BL112" s="98"/>
      <c r="BM112" s="98"/>
      <c r="BN112" s="98"/>
      <c r="BO112" s="98"/>
      <c r="BP112" s="98"/>
      <c r="BQ112" s="98"/>
      <c r="BR112" s="98"/>
      <c r="BS112" s="98"/>
      <c r="BT112" s="98"/>
      <c r="BU112" s="98"/>
      <c r="BV112" s="98"/>
      <c r="BW112" s="98"/>
      <c r="BX112" s="98"/>
      <c r="BY112" s="98"/>
      <c r="BZ112" s="98"/>
      <c r="CA112" s="98"/>
      <c r="CB112" s="98"/>
      <c r="CC112" s="98"/>
      <c r="CD112" s="98"/>
      <c r="CE112" s="98"/>
      <c r="CF112" s="98"/>
      <c r="CG112" s="98"/>
      <c r="CH112" s="98"/>
      <c r="CI112" s="98"/>
      <c r="CJ112" s="98"/>
      <c r="CK112" s="98"/>
      <c r="CL112" s="98"/>
      <c r="CM112" s="98"/>
      <c r="CN112" s="98"/>
      <c r="CO112" s="98"/>
      <c r="CP112" s="98"/>
      <c r="CQ112" s="98"/>
      <c r="CR112" s="98"/>
      <c r="CS112" s="98"/>
      <c r="CT112" s="98"/>
      <c r="CU112" s="98"/>
      <c r="CV112" s="98"/>
      <c r="CW112" s="98"/>
      <c r="CX112" s="98"/>
      <c r="CY112" s="98"/>
      <c r="CZ112" s="98"/>
      <c r="DA112" s="98"/>
      <c r="DB112" s="98"/>
      <c r="DC112" s="98"/>
      <c r="DD112" s="98"/>
      <c r="DE112" s="98"/>
      <c r="DF112" s="98"/>
      <c r="DG112" s="98"/>
      <c r="DH112" s="98"/>
      <c r="DI112" s="98"/>
      <c r="DJ112" s="98"/>
      <c r="DK112" s="98"/>
      <c r="DL112" s="98"/>
      <c r="DM112" s="98"/>
      <c r="DN112" s="98"/>
      <c r="DO112" s="98"/>
      <c r="DP112" s="98"/>
      <c r="DQ112" s="98"/>
      <c r="DR112" s="98"/>
      <c r="DS112" s="98"/>
      <c r="DT112" s="98"/>
      <c r="DU112" s="98"/>
      <c r="DV112" s="98"/>
      <c r="DW112" s="98"/>
      <c r="DX112" s="98"/>
      <c r="DY112" s="98"/>
      <c r="DZ112" s="98"/>
      <c r="EA112" s="98"/>
      <c r="EB112" s="98"/>
      <c r="EC112" s="98"/>
      <c r="ED112" s="98"/>
      <c r="EE112" s="98"/>
      <c r="EF112" s="98"/>
      <c r="EG112" s="98"/>
      <c r="EH112" s="98"/>
      <c r="EI112" s="98"/>
      <c r="EJ112" s="98"/>
      <c r="EK112" s="98"/>
      <c r="EL112" s="98"/>
      <c r="EM112" s="98"/>
      <c r="EN112" s="98"/>
      <c r="EO112" s="98"/>
      <c r="EP112" s="98"/>
      <c r="EQ112" s="98"/>
      <c r="ER112" s="98"/>
      <c r="ES112" s="98"/>
      <c r="ET112" s="98"/>
      <c r="EU112" s="98"/>
      <c r="EV112" s="98"/>
      <c r="EW112" s="98"/>
      <c r="EX112" s="98"/>
      <c r="EY112" s="98"/>
      <c r="EZ112" s="98"/>
      <c r="FA112" s="98"/>
      <c r="FB112" s="98"/>
      <c r="FC112" s="98"/>
      <c r="FD112" s="98"/>
      <c r="FE112" s="98"/>
      <c r="FF112" s="98"/>
      <c r="FG112" s="98"/>
      <c r="FH112" s="98"/>
      <c r="FI112" s="98"/>
      <c r="FJ112" s="98"/>
      <c r="FK112" s="98"/>
      <c r="FL112" s="98"/>
      <c r="FM112" s="98"/>
      <c r="FN112" s="98"/>
      <c r="FO112" s="98"/>
      <c r="FP112" s="98"/>
      <c r="FQ112" s="98"/>
      <c r="FR112" s="98"/>
      <c r="FS112" s="98"/>
      <c r="FT112" s="98"/>
      <c r="FU112" s="98"/>
      <c r="FV112" s="98"/>
      <c r="FW112" s="98"/>
      <c r="FX112" s="98"/>
      <c r="FY112" s="98"/>
      <c r="FZ112" s="98"/>
      <c r="GA112" s="98"/>
      <c r="GB112" s="98"/>
      <c r="GC112" s="98"/>
      <c r="GD112" s="98"/>
      <c r="GE112" s="98"/>
      <c r="GF112" s="98"/>
      <c r="GG112" s="98"/>
      <c r="GH112" s="98"/>
      <c r="GI112" s="98"/>
      <c r="GJ112" s="98"/>
      <c r="GK112" s="98"/>
      <c r="GL112" s="98"/>
      <c r="GM112" s="98"/>
      <c r="GN112" s="98"/>
      <c r="GO112" s="98"/>
      <c r="GP112" s="98"/>
      <c r="GQ112" s="98"/>
      <c r="GR112" s="98"/>
      <c r="GS112" s="98"/>
      <c r="GT112" s="98"/>
      <c r="GU112" s="98"/>
      <c r="GV112" s="98"/>
      <c r="GW112" s="98"/>
      <c r="GX112" s="98"/>
      <c r="GY112" s="98"/>
      <c r="GZ112" s="98"/>
      <c r="HA112" s="98"/>
      <c r="HB112" s="98"/>
      <c r="HC112" s="98"/>
      <c r="HD112" s="98"/>
      <c r="HE112" s="98"/>
      <c r="HF112" s="98"/>
      <c r="HG112" s="98"/>
      <c r="HH112" s="98"/>
      <c r="HI112" s="98"/>
      <c r="HJ112" s="98"/>
      <c r="HK112" s="98"/>
      <c r="HL112" s="98"/>
      <c r="HM112" s="98"/>
      <c r="HN112" s="98"/>
      <c r="HO112" s="98"/>
      <c r="HP112" s="98"/>
      <c r="HQ112" s="98"/>
      <c r="HR112" s="98"/>
      <c r="HS112" s="98"/>
      <c r="HT112" s="98"/>
      <c r="HU112" s="98"/>
      <c r="HV112" s="98"/>
      <c r="HW112" s="98"/>
      <c r="HX112" s="98"/>
      <c r="HY112" s="98"/>
      <c r="HZ112" s="98"/>
      <c r="IA112" s="98"/>
      <c r="IB112" s="98"/>
      <c r="IC112" s="98"/>
      <c r="ID112" s="98"/>
      <c r="IE112" s="98"/>
      <c r="IF112" s="98"/>
      <c r="IG112" s="98"/>
      <c r="IH112" s="98"/>
      <c r="II112" s="98"/>
      <c r="IJ112" s="98"/>
      <c r="IK112" s="98"/>
      <c r="IL112" s="98"/>
      <c r="IM112" s="98"/>
    </row>
    <row r="113" spans="1:247" ht="15">
      <c r="A113" s="104" t="s">
        <v>684</v>
      </c>
      <c r="B113" s="105">
        <v>15</v>
      </c>
      <c r="C113" s="105">
        <v>178</v>
      </c>
      <c r="D113" s="107">
        <f t="shared" si="2"/>
        <v>163</v>
      </c>
      <c r="E113" s="106">
        <f t="shared" si="3"/>
        <v>1086.7</v>
      </c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  <c r="AS113" s="98"/>
      <c r="AT113" s="98"/>
      <c r="AU113" s="98"/>
      <c r="AV113" s="98"/>
      <c r="AW113" s="98"/>
      <c r="AX113" s="98"/>
      <c r="AY113" s="98"/>
      <c r="AZ113" s="98"/>
      <c r="BA113" s="98"/>
      <c r="BB113" s="98"/>
      <c r="BC113" s="98"/>
      <c r="BD113" s="98"/>
      <c r="BE113" s="98"/>
      <c r="BF113" s="98"/>
      <c r="BG113" s="98"/>
      <c r="BH113" s="98"/>
      <c r="BI113" s="98"/>
      <c r="BJ113" s="98"/>
      <c r="BK113" s="98"/>
      <c r="BL113" s="98"/>
      <c r="BM113" s="98"/>
      <c r="BN113" s="98"/>
      <c r="BO113" s="98"/>
      <c r="BP113" s="98"/>
      <c r="BQ113" s="98"/>
      <c r="BR113" s="98"/>
      <c r="BS113" s="98"/>
      <c r="BT113" s="98"/>
      <c r="BU113" s="98"/>
      <c r="BV113" s="98"/>
      <c r="BW113" s="98"/>
      <c r="BX113" s="98"/>
      <c r="BY113" s="98"/>
      <c r="BZ113" s="98"/>
      <c r="CA113" s="98"/>
      <c r="CB113" s="98"/>
      <c r="CC113" s="98"/>
      <c r="CD113" s="98"/>
      <c r="CE113" s="98"/>
      <c r="CF113" s="98"/>
      <c r="CG113" s="98"/>
      <c r="CH113" s="98"/>
      <c r="CI113" s="98"/>
      <c r="CJ113" s="98"/>
      <c r="CK113" s="98"/>
      <c r="CL113" s="98"/>
      <c r="CM113" s="98"/>
      <c r="CN113" s="98"/>
      <c r="CO113" s="98"/>
      <c r="CP113" s="98"/>
      <c r="CQ113" s="98"/>
      <c r="CR113" s="98"/>
      <c r="CS113" s="98"/>
      <c r="CT113" s="98"/>
      <c r="CU113" s="98"/>
      <c r="CV113" s="98"/>
      <c r="CW113" s="98"/>
      <c r="CX113" s="98"/>
      <c r="CY113" s="98"/>
      <c r="CZ113" s="98"/>
      <c r="DA113" s="98"/>
      <c r="DB113" s="98"/>
      <c r="DC113" s="98"/>
      <c r="DD113" s="98"/>
      <c r="DE113" s="98"/>
      <c r="DF113" s="98"/>
      <c r="DG113" s="98"/>
      <c r="DH113" s="98"/>
      <c r="DI113" s="98"/>
      <c r="DJ113" s="98"/>
      <c r="DK113" s="98"/>
      <c r="DL113" s="98"/>
      <c r="DM113" s="98"/>
      <c r="DN113" s="98"/>
      <c r="DO113" s="98"/>
      <c r="DP113" s="98"/>
      <c r="DQ113" s="98"/>
      <c r="DR113" s="98"/>
      <c r="DS113" s="98"/>
      <c r="DT113" s="98"/>
      <c r="DU113" s="98"/>
      <c r="DV113" s="98"/>
      <c r="DW113" s="98"/>
      <c r="DX113" s="98"/>
      <c r="DY113" s="98"/>
      <c r="DZ113" s="98"/>
      <c r="EA113" s="98"/>
      <c r="EB113" s="98"/>
      <c r="EC113" s="98"/>
      <c r="ED113" s="98"/>
      <c r="EE113" s="98"/>
      <c r="EF113" s="98"/>
      <c r="EG113" s="98"/>
      <c r="EH113" s="98"/>
      <c r="EI113" s="98"/>
      <c r="EJ113" s="98"/>
      <c r="EK113" s="98"/>
      <c r="EL113" s="98"/>
      <c r="EM113" s="98"/>
      <c r="EN113" s="98"/>
      <c r="EO113" s="98"/>
      <c r="EP113" s="98"/>
      <c r="EQ113" s="98"/>
      <c r="ER113" s="98"/>
      <c r="ES113" s="98"/>
      <c r="ET113" s="98"/>
      <c r="EU113" s="98"/>
      <c r="EV113" s="98"/>
      <c r="EW113" s="98"/>
      <c r="EX113" s="98"/>
      <c r="EY113" s="98"/>
      <c r="EZ113" s="98"/>
      <c r="FA113" s="98"/>
      <c r="FB113" s="98"/>
      <c r="FC113" s="98"/>
      <c r="FD113" s="98"/>
      <c r="FE113" s="98"/>
      <c r="FF113" s="98"/>
      <c r="FG113" s="98"/>
      <c r="FH113" s="98"/>
      <c r="FI113" s="98"/>
      <c r="FJ113" s="98"/>
      <c r="FK113" s="98"/>
      <c r="FL113" s="98"/>
      <c r="FM113" s="98"/>
      <c r="FN113" s="98"/>
      <c r="FO113" s="98"/>
      <c r="FP113" s="98"/>
      <c r="FQ113" s="98"/>
      <c r="FR113" s="98"/>
      <c r="FS113" s="98"/>
      <c r="FT113" s="98"/>
      <c r="FU113" s="98"/>
      <c r="FV113" s="98"/>
      <c r="FW113" s="98"/>
      <c r="FX113" s="98"/>
      <c r="FY113" s="98"/>
      <c r="FZ113" s="98"/>
      <c r="GA113" s="98"/>
      <c r="GB113" s="98"/>
      <c r="GC113" s="98"/>
      <c r="GD113" s="98"/>
      <c r="GE113" s="98"/>
      <c r="GF113" s="98"/>
      <c r="GG113" s="98"/>
      <c r="GH113" s="98"/>
      <c r="GI113" s="98"/>
      <c r="GJ113" s="98"/>
      <c r="GK113" s="98"/>
      <c r="GL113" s="98"/>
      <c r="GM113" s="98"/>
      <c r="GN113" s="98"/>
      <c r="GO113" s="98"/>
      <c r="GP113" s="98"/>
      <c r="GQ113" s="98"/>
      <c r="GR113" s="98"/>
      <c r="GS113" s="98"/>
      <c r="GT113" s="98"/>
      <c r="GU113" s="98"/>
      <c r="GV113" s="98"/>
      <c r="GW113" s="98"/>
      <c r="GX113" s="98"/>
      <c r="GY113" s="98"/>
      <c r="GZ113" s="98"/>
      <c r="HA113" s="98"/>
      <c r="HB113" s="98"/>
      <c r="HC113" s="98"/>
      <c r="HD113" s="98"/>
      <c r="HE113" s="98"/>
      <c r="HF113" s="98"/>
      <c r="HG113" s="98"/>
      <c r="HH113" s="98"/>
      <c r="HI113" s="98"/>
      <c r="HJ113" s="98"/>
      <c r="HK113" s="98"/>
      <c r="HL113" s="98"/>
      <c r="HM113" s="98"/>
      <c r="HN113" s="98"/>
      <c r="HO113" s="98"/>
      <c r="HP113" s="98"/>
      <c r="HQ113" s="98"/>
      <c r="HR113" s="98"/>
      <c r="HS113" s="98"/>
      <c r="HT113" s="98"/>
      <c r="HU113" s="98"/>
      <c r="HV113" s="98"/>
      <c r="HW113" s="98"/>
      <c r="HX113" s="98"/>
      <c r="HY113" s="98"/>
      <c r="HZ113" s="98"/>
      <c r="IA113" s="98"/>
      <c r="IB113" s="98"/>
      <c r="IC113" s="98"/>
      <c r="ID113" s="98"/>
      <c r="IE113" s="98"/>
      <c r="IF113" s="98"/>
      <c r="IG113" s="98"/>
      <c r="IH113" s="98"/>
      <c r="II113" s="98"/>
      <c r="IJ113" s="98"/>
      <c r="IK113" s="98"/>
      <c r="IL113" s="98"/>
      <c r="IM113" s="98"/>
    </row>
    <row r="114" spans="1:247" ht="15">
      <c r="A114" s="104" t="s">
        <v>685</v>
      </c>
      <c r="B114" s="105">
        <v>5</v>
      </c>
      <c r="C114" s="105">
        <v>5</v>
      </c>
      <c r="D114" s="107">
        <f t="shared" si="2"/>
        <v>0</v>
      </c>
      <c r="E114" s="106">
        <f t="shared" si="3"/>
        <v>0</v>
      </c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  <c r="AS114" s="98"/>
      <c r="AT114" s="98"/>
      <c r="AU114" s="98"/>
      <c r="AV114" s="98"/>
      <c r="AW114" s="98"/>
      <c r="AX114" s="98"/>
      <c r="AY114" s="98"/>
      <c r="AZ114" s="98"/>
      <c r="BA114" s="98"/>
      <c r="BB114" s="98"/>
      <c r="BC114" s="98"/>
      <c r="BD114" s="98"/>
      <c r="BE114" s="98"/>
      <c r="BF114" s="98"/>
      <c r="BG114" s="98"/>
      <c r="BH114" s="98"/>
      <c r="BI114" s="98"/>
      <c r="BJ114" s="98"/>
      <c r="BK114" s="98"/>
      <c r="BL114" s="98"/>
      <c r="BM114" s="98"/>
      <c r="BN114" s="98"/>
      <c r="BO114" s="98"/>
      <c r="BP114" s="98"/>
      <c r="BQ114" s="98"/>
      <c r="BR114" s="98"/>
      <c r="BS114" s="98"/>
      <c r="BT114" s="98"/>
      <c r="BU114" s="98"/>
      <c r="BV114" s="98"/>
      <c r="BW114" s="98"/>
      <c r="BX114" s="98"/>
      <c r="BY114" s="98"/>
      <c r="BZ114" s="98"/>
      <c r="CA114" s="98"/>
      <c r="CB114" s="98"/>
      <c r="CC114" s="98"/>
      <c r="CD114" s="98"/>
      <c r="CE114" s="98"/>
      <c r="CF114" s="98"/>
      <c r="CG114" s="98"/>
      <c r="CH114" s="98"/>
      <c r="CI114" s="98"/>
      <c r="CJ114" s="98"/>
      <c r="CK114" s="98"/>
      <c r="CL114" s="98"/>
      <c r="CM114" s="98"/>
      <c r="CN114" s="98"/>
      <c r="CO114" s="98"/>
      <c r="CP114" s="98"/>
      <c r="CQ114" s="98"/>
      <c r="CR114" s="98"/>
      <c r="CS114" s="98"/>
      <c r="CT114" s="98"/>
      <c r="CU114" s="98"/>
      <c r="CV114" s="98"/>
      <c r="CW114" s="98"/>
      <c r="CX114" s="98"/>
      <c r="CY114" s="98"/>
      <c r="CZ114" s="98"/>
      <c r="DA114" s="98"/>
      <c r="DB114" s="98"/>
      <c r="DC114" s="98"/>
      <c r="DD114" s="98"/>
      <c r="DE114" s="98"/>
      <c r="DF114" s="98"/>
      <c r="DG114" s="98"/>
      <c r="DH114" s="98"/>
      <c r="DI114" s="98"/>
      <c r="DJ114" s="98"/>
      <c r="DK114" s="98"/>
      <c r="DL114" s="98"/>
      <c r="DM114" s="98"/>
      <c r="DN114" s="98"/>
      <c r="DO114" s="98"/>
      <c r="DP114" s="98"/>
      <c r="DQ114" s="98"/>
      <c r="DR114" s="98"/>
      <c r="DS114" s="98"/>
      <c r="DT114" s="98"/>
      <c r="DU114" s="98"/>
      <c r="DV114" s="98"/>
      <c r="DW114" s="98"/>
      <c r="DX114" s="98"/>
      <c r="DY114" s="98"/>
      <c r="DZ114" s="98"/>
      <c r="EA114" s="98"/>
      <c r="EB114" s="98"/>
      <c r="EC114" s="98"/>
      <c r="ED114" s="98"/>
      <c r="EE114" s="98"/>
      <c r="EF114" s="98"/>
      <c r="EG114" s="98"/>
      <c r="EH114" s="98"/>
      <c r="EI114" s="98"/>
      <c r="EJ114" s="98"/>
      <c r="EK114" s="98"/>
      <c r="EL114" s="98"/>
      <c r="EM114" s="98"/>
      <c r="EN114" s="98"/>
      <c r="EO114" s="98"/>
      <c r="EP114" s="98"/>
      <c r="EQ114" s="98"/>
      <c r="ER114" s="98"/>
      <c r="ES114" s="98"/>
      <c r="ET114" s="98"/>
      <c r="EU114" s="98"/>
      <c r="EV114" s="98"/>
      <c r="EW114" s="98"/>
      <c r="EX114" s="98"/>
      <c r="EY114" s="98"/>
      <c r="EZ114" s="98"/>
      <c r="FA114" s="98"/>
      <c r="FB114" s="98"/>
      <c r="FC114" s="98"/>
      <c r="FD114" s="98"/>
      <c r="FE114" s="98"/>
      <c r="FF114" s="98"/>
      <c r="FG114" s="98"/>
      <c r="FH114" s="98"/>
      <c r="FI114" s="98"/>
      <c r="FJ114" s="98"/>
      <c r="FK114" s="98"/>
      <c r="FL114" s="98"/>
      <c r="FM114" s="98"/>
      <c r="FN114" s="98"/>
      <c r="FO114" s="98"/>
      <c r="FP114" s="98"/>
      <c r="FQ114" s="98"/>
      <c r="FR114" s="98"/>
      <c r="FS114" s="98"/>
      <c r="FT114" s="98"/>
      <c r="FU114" s="98"/>
      <c r="FV114" s="98"/>
      <c r="FW114" s="98"/>
      <c r="FX114" s="98"/>
      <c r="FY114" s="98"/>
      <c r="FZ114" s="98"/>
      <c r="GA114" s="98"/>
      <c r="GB114" s="98"/>
      <c r="GC114" s="98"/>
      <c r="GD114" s="98"/>
      <c r="GE114" s="98"/>
      <c r="GF114" s="98"/>
      <c r="GG114" s="98"/>
      <c r="GH114" s="98"/>
      <c r="GI114" s="98"/>
      <c r="GJ114" s="98"/>
      <c r="GK114" s="98"/>
      <c r="GL114" s="98"/>
      <c r="GM114" s="98"/>
      <c r="GN114" s="98"/>
      <c r="GO114" s="98"/>
      <c r="GP114" s="98"/>
      <c r="GQ114" s="98"/>
      <c r="GR114" s="98"/>
      <c r="GS114" s="98"/>
      <c r="GT114" s="98"/>
      <c r="GU114" s="98"/>
      <c r="GV114" s="98"/>
      <c r="GW114" s="98"/>
      <c r="GX114" s="98"/>
      <c r="GY114" s="98"/>
      <c r="GZ114" s="98"/>
      <c r="HA114" s="98"/>
      <c r="HB114" s="98"/>
      <c r="HC114" s="98"/>
      <c r="HD114" s="98"/>
      <c r="HE114" s="98"/>
      <c r="HF114" s="98"/>
      <c r="HG114" s="98"/>
      <c r="HH114" s="98"/>
      <c r="HI114" s="98"/>
      <c r="HJ114" s="98"/>
      <c r="HK114" s="98"/>
      <c r="HL114" s="98"/>
      <c r="HM114" s="98"/>
      <c r="HN114" s="98"/>
      <c r="HO114" s="98"/>
      <c r="HP114" s="98"/>
      <c r="HQ114" s="98"/>
      <c r="HR114" s="98"/>
      <c r="HS114" s="98"/>
      <c r="HT114" s="98"/>
      <c r="HU114" s="98"/>
      <c r="HV114" s="98"/>
      <c r="HW114" s="98"/>
      <c r="HX114" s="98"/>
      <c r="HY114" s="98"/>
      <c r="HZ114" s="98"/>
      <c r="IA114" s="98"/>
      <c r="IB114" s="98"/>
      <c r="IC114" s="98"/>
      <c r="ID114" s="98"/>
      <c r="IE114" s="98"/>
      <c r="IF114" s="98"/>
      <c r="IG114" s="98"/>
      <c r="IH114" s="98"/>
      <c r="II114" s="98"/>
      <c r="IJ114" s="98"/>
      <c r="IK114" s="98"/>
      <c r="IL114" s="98"/>
      <c r="IM114" s="98"/>
    </row>
    <row r="115" spans="1:247" ht="15">
      <c r="A115" s="104" t="s">
        <v>644</v>
      </c>
      <c r="B115" s="105">
        <v>50</v>
      </c>
      <c r="C115" s="105">
        <v>62</v>
      </c>
      <c r="D115" s="107">
        <f t="shared" si="2"/>
        <v>12</v>
      </c>
      <c r="E115" s="106">
        <f t="shared" si="3"/>
        <v>24</v>
      </c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  <c r="AS115" s="98"/>
      <c r="AT115" s="98"/>
      <c r="AU115" s="98"/>
      <c r="AV115" s="98"/>
      <c r="AW115" s="98"/>
      <c r="AX115" s="98"/>
      <c r="AY115" s="98"/>
      <c r="AZ115" s="98"/>
      <c r="BA115" s="98"/>
      <c r="BB115" s="98"/>
      <c r="BC115" s="98"/>
      <c r="BD115" s="98"/>
      <c r="BE115" s="98"/>
      <c r="BF115" s="98"/>
      <c r="BG115" s="98"/>
      <c r="BH115" s="98"/>
      <c r="BI115" s="98"/>
      <c r="BJ115" s="98"/>
      <c r="BK115" s="98"/>
      <c r="BL115" s="98"/>
      <c r="BM115" s="98"/>
      <c r="BN115" s="98"/>
      <c r="BO115" s="98"/>
      <c r="BP115" s="98"/>
      <c r="BQ115" s="98"/>
      <c r="BR115" s="98"/>
      <c r="BS115" s="98"/>
      <c r="BT115" s="98"/>
      <c r="BU115" s="98"/>
      <c r="BV115" s="98"/>
      <c r="BW115" s="98"/>
      <c r="BX115" s="98"/>
      <c r="BY115" s="98"/>
      <c r="BZ115" s="98"/>
      <c r="CA115" s="98"/>
      <c r="CB115" s="98"/>
      <c r="CC115" s="98"/>
      <c r="CD115" s="98"/>
      <c r="CE115" s="98"/>
      <c r="CF115" s="98"/>
      <c r="CG115" s="98"/>
      <c r="CH115" s="98"/>
      <c r="CI115" s="98"/>
      <c r="CJ115" s="98"/>
      <c r="CK115" s="98"/>
      <c r="CL115" s="98"/>
      <c r="CM115" s="98"/>
      <c r="CN115" s="98"/>
      <c r="CO115" s="98"/>
      <c r="CP115" s="98"/>
      <c r="CQ115" s="98"/>
      <c r="CR115" s="98"/>
      <c r="CS115" s="98"/>
      <c r="CT115" s="98"/>
      <c r="CU115" s="98"/>
      <c r="CV115" s="98"/>
      <c r="CW115" s="98"/>
      <c r="CX115" s="98"/>
      <c r="CY115" s="98"/>
      <c r="CZ115" s="98"/>
      <c r="DA115" s="98"/>
      <c r="DB115" s="98"/>
      <c r="DC115" s="98"/>
      <c r="DD115" s="98"/>
      <c r="DE115" s="98"/>
      <c r="DF115" s="98"/>
      <c r="DG115" s="98"/>
      <c r="DH115" s="98"/>
      <c r="DI115" s="98"/>
      <c r="DJ115" s="98"/>
      <c r="DK115" s="98"/>
      <c r="DL115" s="98"/>
      <c r="DM115" s="98"/>
      <c r="DN115" s="98"/>
      <c r="DO115" s="98"/>
      <c r="DP115" s="98"/>
      <c r="DQ115" s="98"/>
      <c r="DR115" s="98"/>
      <c r="DS115" s="98"/>
      <c r="DT115" s="98"/>
      <c r="DU115" s="98"/>
      <c r="DV115" s="98"/>
      <c r="DW115" s="98"/>
      <c r="DX115" s="98"/>
      <c r="DY115" s="98"/>
      <c r="DZ115" s="98"/>
      <c r="EA115" s="98"/>
      <c r="EB115" s="98"/>
      <c r="EC115" s="98"/>
      <c r="ED115" s="98"/>
      <c r="EE115" s="98"/>
      <c r="EF115" s="98"/>
      <c r="EG115" s="98"/>
      <c r="EH115" s="98"/>
      <c r="EI115" s="98"/>
      <c r="EJ115" s="98"/>
      <c r="EK115" s="98"/>
      <c r="EL115" s="98"/>
      <c r="EM115" s="98"/>
      <c r="EN115" s="98"/>
      <c r="EO115" s="98"/>
      <c r="EP115" s="98"/>
      <c r="EQ115" s="98"/>
      <c r="ER115" s="98"/>
      <c r="ES115" s="98"/>
      <c r="ET115" s="98"/>
      <c r="EU115" s="98"/>
      <c r="EV115" s="98"/>
      <c r="EW115" s="98"/>
      <c r="EX115" s="98"/>
      <c r="EY115" s="98"/>
      <c r="EZ115" s="98"/>
      <c r="FA115" s="98"/>
      <c r="FB115" s="98"/>
      <c r="FC115" s="98"/>
      <c r="FD115" s="98"/>
      <c r="FE115" s="98"/>
      <c r="FF115" s="98"/>
      <c r="FG115" s="98"/>
      <c r="FH115" s="98"/>
      <c r="FI115" s="98"/>
      <c r="FJ115" s="98"/>
      <c r="FK115" s="98"/>
      <c r="FL115" s="98"/>
      <c r="FM115" s="98"/>
      <c r="FN115" s="98"/>
      <c r="FO115" s="98"/>
      <c r="FP115" s="98"/>
      <c r="FQ115" s="98"/>
      <c r="FR115" s="98"/>
      <c r="FS115" s="98"/>
      <c r="FT115" s="98"/>
      <c r="FU115" s="98"/>
      <c r="FV115" s="98"/>
      <c r="FW115" s="98"/>
      <c r="FX115" s="98"/>
      <c r="FY115" s="98"/>
      <c r="FZ115" s="98"/>
      <c r="GA115" s="98"/>
      <c r="GB115" s="98"/>
      <c r="GC115" s="98"/>
      <c r="GD115" s="98"/>
      <c r="GE115" s="98"/>
      <c r="GF115" s="98"/>
      <c r="GG115" s="98"/>
      <c r="GH115" s="98"/>
      <c r="GI115" s="98"/>
      <c r="GJ115" s="98"/>
      <c r="GK115" s="98"/>
      <c r="GL115" s="98"/>
      <c r="GM115" s="98"/>
      <c r="GN115" s="98"/>
      <c r="GO115" s="98"/>
      <c r="GP115" s="98"/>
      <c r="GQ115" s="98"/>
      <c r="GR115" s="98"/>
      <c r="GS115" s="98"/>
      <c r="GT115" s="98"/>
      <c r="GU115" s="98"/>
      <c r="GV115" s="98"/>
      <c r="GW115" s="98"/>
      <c r="GX115" s="98"/>
      <c r="GY115" s="98"/>
      <c r="GZ115" s="98"/>
      <c r="HA115" s="98"/>
      <c r="HB115" s="98"/>
      <c r="HC115" s="98"/>
      <c r="HD115" s="98"/>
      <c r="HE115" s="98"/>
      <c r="HF115" s="98"/>
      <c r="HG115" s="98"/>
      <c r="HH115" s="98"/>
      <c r="HI115" s="98"/>
      <c r="HJ115" s="98"/>
      <c r="HK115" s="98"/>
      <c r="HL115" s="98"/>
      <c r="HM115" s="98"/>
      <c r="HN115" s="98"/>
      <c r="HO115" s="98"/>
      <c r="HP115" s="98"/>
      <c r="HQ115" s="98"/>
      <c r="HR115" s="98"/>
      <c r="HS115" s="98"/>
      <c r="HT115" s="98"/>
      <c r="HU115" s="98"/>
      <c r="HV115" s="98"/>
      <c r="HW115" s="98"/>
      <c r="HX115" s="98"/>
      <c r="HY115" s="98"/>
      <c r="HZ115" s="98"/>
      <c r="IA115" s="98"/>
      <c r="IB115" s="98"/>
      <c r="IC115" s="98"/>
      <c r="ID115" s="98"/>
      <c r="IE115" s="98"/>
      <c r="IF115" s="98"/>
      <c r="IG115" s="98"/>
      <c r="IH115" s="98"/>
      <c r="II115" s="98"/>
      <c r="IJ115" s="98"/>
      <c r="IK115" s="98"/>
      <c r="IL115" s="98"/>
      <c r="IM115" s="98"/>
    </row>
    <row r="116" spans="1:247" ht="15">
      <c r="A116" s="104" t="s">
        <v>686</v>
      </c>
      <c r="B116" s="105">
        <v>60</v>
      </c>
      <c r="C116" s="105">
        <v>60</v>
      </c>
      <c r="D116" s="107">
        <f t="shared" si="2"/>
        <v>0</v>
      </c>
      <c r="E116" s="106">
        <f t="shared" si="3"/>
        <v>0</v>
      </c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  <c r="AS116" s="98"/>
      <c r="AT116" s="98"/>
      <c r="AU116" s="98"/>
      <c r="AV116" s="98"/>
      <c r="AW116" s="98"/>
      <c r="AX116" s="98"/>
      <c r="AY116" s="98"/>
      <c r="AZ116" s="98"/>
      <c r="BA116" s="98"/>
      <c r="BB116" s="98"/>
      <c r="BC116" s="98"/>
      <c r="BD116" s="98"/>
      <c r="BE116" s="98"/>
      <c r="BF116" s="98"/>
      <c r="BG116" s="98"/>
      <c r="BH116" s="98"/>
      <c r="BI116" s="98"/>
      <c r="BJ116" s="98"/>
      <c r="BK116" s="98"/>
      <c r="BL116" s="98"/>
      <c r="BM116" s="98"/>
      <c r="BN116" s="98"/>
      <c r="BO116" s="98"/>
      <c r="BP116" s="98"/>
      <c r="BQ116" s="98"/>
      <c r="BR116" s="98"/>
      <c r="BS116" s="98"/>
      <c r="BT116" s="98"/>
      <c r="BU116" s="98"/>
      <c r="BV116" s="98"/>
      <c r="BW116" s="98"/>
      <c r="BX116" s="98"/>
      <c r="BY116" s="98"/>
      <c r="BZ116" s="98"/>
      <c r="CA116" s="98"/>
      <c r="CB116" s="98"/>
      <c r="CC116" s="98"/>
      <c r="CD116" s="98"/>
      <c r="CE116" s="98"/>
      <c r="CF116" s="98"/>
      <c r="CG116" s="98"/>
      <c r="CH116" s="98"/>
      <c r="CI116" s="98"/>
      <c r="CJ116" s="98"/>
      <c r="CK116" s="98"/>
      <c r="CL116" s="98"/>
      <c r="CM116" s="98"/>
      <c r="CN116" s="98"/>
      <c r="CO116" s="98"/>
      <c r="CP116" s="98"/>
      <c r="CQ116" s="98"/>
      <c r="CR116" s="98"/>
      <c r="CS116" s="98"/>
      <c r="CT116" s="98"/>
      <c r="CU116" s="98"/>
      <c r="CV116" s="98"/>
      <c r="CW116" s="98"/>
      <c r="CX116" s="98"/>
      <c r="CY116" s="98"/>
      <c r="CZ116" s="98"/>
      <c r="DA116" s="98"/>
      <c r="DB116" s="98"/>
      <c r="DC116" s="98"/>
      <c r="DD116" s="98"/>
      <c r="DE116" s="98"/>
      <c r="DF116" s="98"/>
      <c r="DG116" s="98"/>
      <c r="DH116" s="98"/>
      <c r="DI116" s="98"/>
      <c r="DJ116" s="98"/>
      <c r="DK116" s="98"/>
      <c r="DL116" s="98"/>
      <c r="DM116" s="98"/>
      <c r="DN116" s="98"/>
      <c r="DO116" s="98"/>
      <c r="DP116" s="98"/>
      <c r="DQ116" s="98"/>
      <c r="DR116" s="98"/>
      <c r="DS116" s="98"/>
      <c r="DT116" s="98"/>
      <c r="DU116" s="98"/>
      <c r="DV116" s="98"/>
      <c r="DW116" s="98"/>
      <c r="DX116" s="98"/>
      <c r="DY116" s="98"/>
      <c r="DZ116" s="98"/>
      <c r="EA116" s="98"/>
      <c r="EB116" s="98"/>
      <c r="EC116" s="98"/>
      <c r="ED116" s="98"/>
      <c r="EE116" s="98"/>
      <c r="EF116" s="98"/>
      <c r="EG116" s="98"/>
      <c r="EH116" s="98"/>
      <c r="EI116" s="98"/>
      <c r="EJ116" s="98"/>
      <c r="EK116" s="98"/>
      <c r="EL116" s="98"/>
      <c r="EM116" s="98"/>
      <c r="EN116" s="98"/>
      <c r="EO116" s="98"/>
      <c r="EP116" s="98"/>
      <c r="EQ116" s="98"/>
      <c r="ER116" s="98"/>
      <c r="ES116" s="98"/>
      <c r="ET116" s="98"/>
      <c r="EU116" s="98"/>
      <c r="EV116" s="98"/>
      <c r="EW116" s="98"/>
      <c r="EX116" s="98"/>
      <c r="EY116" s="98"/>
      <c r="EZ116" s="98"/>
      <c r="FA116" s="98"/>
      <c r="FB116" s="98"/>
      <c r="FC116" s="98"/>
      <c r="FD116" s="98"/>
      <c r="FE116" s="98"/>
      <c r="FF116" s="98"/>
      <c r="FG116" s="98"/>
      <c r="FH116" s="98"/>
      <c r="FI116" s="98"/>
      <c r="FJ116" s="98"/>
      <c r="FK116" s="98"/>
      <c r="FL116" s="98"/>
      <c r="FM116" s="98"/>
      <c r="FN116" s="98"/>
      <c r="FO116" s="98"/>
      <c r="FP116" s="98"/>
      <c r="FQ116" s="98"/>
      <c r="FR116" s="98"/>
      <c r="FS116" s="98"/>
      <c r="FT116" s="98"/>
      <c r="FU116" s="98"/>
      <c r="FV116" s="98"/>
      <c r="FW116" s="98"/>
      <c r="FX116" s="98"/>
      <c r="FY116" s="98"/>
      <c r="FZ116" s="98"/>
      <c r="GA116" s="98"/>
      <c r="GB116" s="98"/>
      <c r="GC116" s="98"/>
      <c r="GD116" s="98"/>
      <c r="GE116" s="98"/>
      <c r="GF116" s="98"/>
      <c r="GG116" s="98"/>
      <c r="GH116" s="98"/>
      <c r="GI116" s="98"/>
      <c r="GJ116" s="98"/>
      <c r="GK116" s="98"/>
      <c r="GL116" s="98"/>
      <c r="GM116" s="98"/>
      <c r="GN116" s="98"/>
      <c r="GO116" s="98"/>
      <c r="GP116" s="98"/>
      <c r="GQ116" s="98"/>
      <c r="GR116" s="98"/>
      <c r="GS116" s="98"/>
      <c r="GT116" s="98"/>
      <c r="GU116" s="98"/>
      <c r="GV116" s="98"/>
      <c r="GW116" s="98"/>
      <c r="GX116" s="98"/>
      <c r="GY116" s="98"/>
      <c r="GZ116" s="98"/>
      <c r="HA116" s="98"/>
      <c r="HB116" s="98"/>
      <c r="HC116" s="98"/>
      <c r="HD116" s="98"/>
      <c r="HE116" s="98"/>
      <c r="HF116" s="98"/>
      <c r="HG116" s="98"/>
      <c r="HH116" s="98"/>
      <c r="HI116" s="98"/>
      <c r="HJ116" s="98"/>
      <c r="HK116" s="98"/>
      <c r="HL116" s="98"/>
      <c r="HM116" s="98"/>
      <c r="HN116" s="98"/>
      <c r="HO116" s="98"/>
      <c r="HP116" s="98"/>
      <c r="HQ116" s="98"/>
      <c r="HR116" s="98"/>
      <c r="HS116" s="98"/>
      <c r="HT116" s="98"/>
      <c r="HU116" s="98"/>
      <c r="HV116" s="98"/>
      <c r="HW116" s="98"/>
      <c r="HX116" s="98"/>
      <c r="HY116" s="98"/>
      <c r="HZ116" s="98"/>
      <c r="IA116" s="98"/>
      <c r="IB116" s="98"/>
      <c r="IC116" s="98"/>
      <c r="ID116" s="98"/>
      <c r="IE116" s="98"/>
      <c r="IF116" s="98"/>
      <c r="IG116" s="98"/>
      <c r="IH116" s="98"/>
      <c r="II116" s="98"/>
      <c r="IJ116" s="98"/>
      <c r="IK116" s="98"/>
      <c r="IL116" s="98"/>
      <c r="IM116" s="98"/>
    </row>
    <row r="117" spans="1:247" ht="15">
      <c r="A117" s="104" t="s">
        <v>687</v>
      </c>
      <c r="B117" s="105">
        <f>B118</f>
        <v>880</v>
      </c>
      <c r="C117" s="105">
        <f>C118</f>
        <v>568</v>
      </c>
      <c r="D117" s="107">
        <f t="shared" si="2"/>
        <v>-312</v>
      </c>
      <c r="E117" s="106">
        <f t="shared" si="3"/>
        <v>-35.5</v>
      </c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  <c r="AS117" s="98"/>
      <c r="AT117" s="98"/>
      <c r="AU117" s="98"/>
      <c r="AV117" s="98"/>
      <c r="AW117" s="98"/>
      <c r="AX117" s="98"/>
      <c r="AY117" s="98"/>
      <c r="AZ117" s="98"/>
      <c r="BA117" s="98"/>
      <c r="BB117" s="98"/>
      <c r="BC117" s="98"/>
      <c r="BD117" s="98"/>
      <c r="BE117" s="98"/>
      <c r="BF117" s="98"/>
      <c r="BG117" s="98"/>
      <c r="BH117" s="98"/>
      <c r="BI117" s="98"/>
      <c r="BJ117" s="98"/>
      <c r="BK117" s="98"/>
      <c r="BL117" s="98"/>
      <c r="BM117" s="98"/>
      <c r="BN117" s="98"/>
      <c r="BO117" s="98"/>
      <c r="BP117" s="98"/>
      <c r="BQ117" s="98"/>
      <c r="BR117" s="98"/>
      <c r="BS117" s="98"/>
      <c r="BT117" s="98"/>
      <c r="BU117" s="98"/>
      <c r="BV117" s="98"/>
      <c r="BW117" s="98"/>
      <c r="BX117" s="98"/>
      <c r="BY117" s="98"/>
      <c r="BZ117" s="98"/>
      <c r="CA117" s="98"/>
      <c r="CB117" s="98"/>
      <c r="CC117" s="98"/>
      <c r="CD117" s="98"/>
      <c r="CE117" s="98"/>
      <c r="CF117" s="98"/>
      <c r="CG117" s="98"/>
      <c r="CH117" s="98"/>
      <c r="CI117" s="98"/>
      <c r="CJ117" s="98"/>
      <c r="CK117" s="98"/>
      <c r="CL117" s="98"/>
      <c r="CM117" s="98"/>
      <c r="CN117" s="98"/>
      <c r="CO117" s="98"/>
      <c r="CP117" s="98"/>
      <c r="CQ117" s="98"/>
      <c r="CR117" s="98"/>
      <c r="CS117" s="98"/>
      <c r="CT117" s="98"/>
      <c r="CU117" s="98"/>
      <c r="CV117" s="98"/>
      <c r="CW117" s="98"/>
      <c r="CX117" s="98"/>
      <c r="CY117" s="98"/>
      <c r="CZ117" s="98"/>
      <c r="DA117" s="98"/>
      <c r="DB117" s="98"/>
      <c r="DC117" s="98"/>
      <c r="DD117" s="98"/>
      <c r="DE117" s="98"/>
      <c r="DF117" s="98"/>
      <c r="DG117" s="98"/>
      <c r="DH117" s="98"/>
      <c r="DI117" s="98"/>
      <c r="DJ117" s="98"/>
      <c r="DK117" s="98"/>
      <c r="DL117" s="98"/>
      <c r="DM117" s="98"/>
      <c r="DN117" s="98"/>
      <c r="DO117" s="98"/>
      <c r="DP117" s="98"/>
      <c r="DQ117" s="98"/>
      <c r="DR117" s="98"/>
      <c r="DS117" s="98"/>
      <c r="DT117" s="98"/>
      <c r="DU117" s="98"/>
      <c r="DV117" s="98"/>
      <c r="DW117" s="98"/>
      <c r="DX117" s="98"/>
      <c r="DY117" s="98"/>
      <c r="DZ117" s="98"/>
      <c r="EA117" s="98"/>
      <c r="EB117" s="98"/>
      <c r="EC117" s="98"/>
      <c r="ED117" s="98"/>
      <c r="EE117" s="98"/>
      <c r="EF117" s="98"/>
      <c r="EG117" s="98"/>
      <c r="EH117" s="98"/>
      <c r="EI117" s="98"/>
      <c r="EJ117" s="98"/>
      <c r="EK117" s="98"/>
      <c r="EL117" s="98"/>
      <c r="EM117" s="98"/>
      <c r="EN117" s="98"/>
      <c r="EO117" s="98"/>
      <c r="EP117" s="98"/>
      <c r="EQ117" s="98"/>
      <c r="ER117" s="98"/>
      <c r="ES117" s="98"/>
      <c r="ET117" s="98"/>
      <c r="EU117" s="98"/>
      <c r="EV117" s="98"/>
      <c r="EW117" s="98"/>
      <c r="EX117" s="98"/>
      <c r="EY117" s="98"/>
      <c r="EZ117" s="98"/>
      <c r="FA117" s="98"/>
      <c r="FB117" s="98"/>
      <c r="FC117" s="98"/>
      <c r="FD117" s="98"/>
      <c r="FE117" s="98"/>
      <c r="FF117" s="98"/>
      <c r="FG117" s="98"/>
      <c r="FH117" s="98"/>
      <c r="FI117" s="98"/>
      <c r="FJ117" s="98"/>
      <c r="FK117" s="98"/>
      <c r="FL117" s="98"/>
      <c r="FM117" s="98"/>
      <c r="FN117" s="98"/>
      <c r="FO117" s="98"/>
      <c r="FP117" s="98"/>
      <c r="FQ117" s="98"/>
      <c r="FR117" s="98"/>
      <c r="FS117" s="98"/>
      <c r="FT117" s="98"/>
      <c r="FU117" s="98"/>
      <c r="FV117" s="98"/>
      <c r="FW117" s="98"/>
      <c r="FX117" s="98"/>
      <c r="FY117" s="98"/>
      <c r="FZ117" s="98"/>
      <c r="GA117" s="98"/>
      <c r="GB117" s="98"/>
      <c r="GC117" s="98"/>
      <c r="GD117" s="98"/>
      <c r="GE117" s="98"/>
      <c r="GF117" s="98"/>
      <c r="GG117" s="98"/>
      <c r="GH117" s="98"/>
      <c r="GI117" s="98"/>
      <c r="GJ117" s="98"/>
      <c r="GK117" s="98"/>
      <c r="GL117" s="98"/>
      <c r="GM117" s="98"/>
      <c r="GN117" s="98"/>
      <c r="GO117" s="98"/>
      <c r="GP117" s="98"/>
      <c r="GQ117" s="98"/>
      <c r="GR117" s="98"/>
      <c r="GS117" s="98"/>
      <c r="GT117" s="98"/>
      <c r="GU117" s="98"/>
      <c r="GV117" s="98"/>
      <c r="GW117" s="98"/>
      <c r="GX117" s="98"/>
      <c r="GY117" s="98"/>
      <c r="GZ117" s="98"/>
      <c r="HA117" s="98"/>
      <c r="HB117" s="98"/>
      <c r="HC117" s="98"/>
      <c r="HD117" s="98"/>
      <c r="HE117" s="98"/>
      <c r="HF117" s="98"/>
      <c r="HG117" s="98"/>
      <c r="HH117" s="98"/>
      <c r="HI117" s="98"/>
      <c r="HJ117" s="98"/>
      <c r="HK117" s="98"/>
      <c r="HL117" s="98"/>
      <c r="HM117" s="98"/>
      <c r="HN117" s="98"/>
      <c r="HO117" s="98"/>
      <c r="HP117" s="98"/>
      <c r="HQ117" s="98"/>
      <c r="HR117" s="98"/>
      <c r="HS117" s="98"/>
      <c r="HT117" s="98"/>
      <c r="HU117" s="98"/>
      <c r="HV117" s="98"/>
      <c r="HW117" s="98"/>
      <c r="HX117" s="98"/>
      <c r="HY117" s="98"/>
      <c r="HZ117" s="98"/>
      <c r="IA117" s="98"/>
      <c r="IB117" s="98"/>
      <c r="IC117" s="98"/>
      <c r="ID117" s="98"/>
      <c r="IE117" s="98"/>
      <c r="IF117" s="98"/>
      <c r="IG117" s="98"/>
      <c r="IH117" s="98"/>
      <c r="II117" s="98"/>
      <c r="IJ117" s="98"/>
      <c r="IK117" s="98"/>
      <c r="IL117" s="98"/>
      <c r="IM117" s="98"/>
    </row>
    <row r="118" spans="1:247" ht="15">
      <c r="A118" s="104" t="s">
        <v>688</v>
      </c>
      <c r="B118" s="105">
        <v>880</v>
      </c>
      <c r="C118" s="105">
        <v>568</v>
      </c>
      <c r="D118" s="107">
        <f t="shared" si="2"/>
        <v>-312</v>
      </c>
      <c r="E118" s="106">
        <f t="shared" si="3"/>
        <v>-35.5</v>
      </c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  <c r="AS118" s="98"/>
      <c r="AT118" s="98"/>
      <c r="AU118" s="98"/>
      <c r="AV118" s="98"/>
      <c r="AW118" s="98"/>
      <c r="AX118" s="98"/>
      <c r="AY118" s="98"/>
      <c r="AZ118" s="98"/>
      <c r="BA118" s="98"/>
      <c r="BB118" s="98"/>
      <c r="BC118" s="98"/>
      <c r="BD118" s="98"/>
      <c r="BE118" s="98"/>
      <c r="BF118" s="98"/>
      <c r="BG118" s="98"/>
      <c r="BH118" s="98"/>
      <c r="BI118" s="98"/>
      <c r="BJ118" s="98"/>
      <c r="BK118" s="98"/>
      <c r="BL118" s="98"/>
      <c r="BM118" s="98"/>
      <c r="BN118" s="98"/>
      <c r="BO118" s="98"/>
      <c r="BP118" s="98"/>
      <c r="BQ118" s="98"/>
      <c r="BR118" s="98"/>
      <c r="BS118" s="98"/>
      <c r="BT118" s="98"/>
      <c r="BU118" s="98"/>
      <c r="BV118" s="98"/>
      <c r="BW118" s="98"/>
      <c r="BX118" s="98"/>
      <c r="BY118" s="98"/>
      <c r="BZ118" s="98"/>
      <c r="CA118" s="98"/>
      <c r="CB118" s="98"/>
      <c r="CC118" s="98"/>
      <c r="CD118" s="98"/>
      <c r="CE118" s="98"/>
      <c r="CF118" s="98"/>
      <c r="CG118" s="98"/>
      <c r="CH118" s="98"/>
      <c r="CI118" s="98"/>
      <c r="CJ118" s="98"/>
      <c r="CK118" s="98"/>
      <c r="CL118" s="98"/>
      <c r="CM118" s="98"/>
      <c r="CN118" s="98"/>
      <c r="CO118" s="98"/>
      <c r="CP118" s="98"/>
      <c r="CQ118" s="98"/>
      <c r="CR118" s="98"/>
      <c r="CS118" s="98"/>
      <c r="CT118" s="98"/>
      <c r="CU118" s="98"/>
      <c r="CV118" s="98"/>
      <c r="CW118" s="98"/>
      <c r="CX118" s="98"/>
      <c r="CY118" s="98"/>
      <c r="CZ118" s="98"/>
      <c r="DA118" s="98"/>
      <c r="DB118" s="98"/>
      <c r="DC118" s="98"/>
      <c r="DD118" s="98"/>
      <c r="DE118" s="98"/>
      <c r="DF118" s="98"/>
      <c r="DG118" s="98"/>
      <c r="DH118" s="98"/>
      <c r="DI118" s="98"/>
      <c r="DJ118" s="98"/>
      <c r="DK118" s="98"/>
      <c r="DL118" s="98"/>
      <c r="DM118" s="98"/>
      <c r="DN118" s="98"/>
      <c r="DO118" s="98"/>
      <c r="DP118" s="98"/>
      <c r="DQ118" s="98"/>
      <c r="DR118" s="98"/>
      <c r="DS118" s="98"/>
      <c r="DT118" s="98"/>
      <c r="DU118" s="98"/>
      <c r="DV118" s="98"/>
      <c r="DW118" s="98"/>
      <c r="DX118" s="98"/>
      <c r="DY118" s="98"/>
      <c r="DZ118" s="98"/>
      <c r="EA118" s="98"/>
      <c r="EB118" s="98"/>
      <c r="EC118" s="98"/>
      <c r="ED118" s="98"/>
      <c r="EE118" s="98"/>
      <c r="EF118" s="98"/>
      <c r="EG118" s="98"/>
      <c r="EH118" s="98"/>
      <c r="EI118" s="98"/>
      <c r="EJ118" s="98"/>
      <c r="EK118" s="98"/>
      <c r="EL118" s="98"/>
      <c r="EM118" s="98"/>
      <c r="EN118" s="98"/>
      <c r="EO118" s="98"/>
      <c r="EP118" s="98"/>
      <c r="EQ118" s="98"/>
      <c r="ER118" s="98"/>
      <c r="ES118" s="98"/>
      <c r="ET118" s="98"/>
      <c r="EU118" s="98"/>
      <c r="EV118" s="98"/>
      <c r="EW118" s="98"/>
      <c r="EX118" s="98"/>
      <c r="EY118" s="98"/>
      <c r="EZ118" s="98"/>
      <c r="FA118" s="98"/>
      <c r="FB118" s="98"/>
      <c r="FC118" s="98"/>
      <c r="FD118" s="98"/>
      <c r="FE118" s="98"/>
      <c r="FF118" s="98"/>
      <c r="FG118" s="98"/>
      <c r="FH118" s="98"/>
      <c r="FI118" s="98"/>
      <c r="FJ118" s="98"/>
      <c r="FK118" s="98"/>
      <c r="FL118" s="98"/>
      <c r="FM118" s="98"/>
      <c r="FN118" s="98"/>
      <c r="FO118" s="98"/>
      <c r="FP118" s="98"/>
      <c r="FQ118" s="98"/>
      <c r="FR118" s="98"/>
      <c r="FS118" s="98"/>
      <c r="FT118" s="98"/>
      <c r="FU118" s="98"/>
      <c r="FV118" s="98"/>
      <c r="FW118" s="98"/>
      <c r="FX118" s="98"/>
      <c r="FY118" s="98"/>
      <c r="FZ118" s="98"/>
      <c r="GA118" s="98"/>
      <c r="GB118" s="98"/>
      <c r="GC118" s="98"/>
      <c r="GD118" s="98"/>
      <c r="GE118" s="98"/>
      <c r="GF118" s="98"/>
      <c r="GG118" s="98"/>
      <c r="GH118" s="98"/>
      <c r="GI118" s="98"/>
      <c r="GJ118" s="98"/>
      <c r="GK118" s="98"/>
      <c r="GL118" s="98"/>
      <c r="GM118" s="98"/>
      <c r="GN118" s="98"/>
      <c r="GO118" s="98"/>
      <c r="GP118" s="98"/>
      <c r="GQ118" s="98"/>
      <c r="GR118" s="98"/>
      <c r="GS118" s="98"/>
      <c r="GT118" s="98"/>
      <c r="GU118" s="98"/>
      <c r="GV118" s="98"/>
      <c r="GW118" s="98"/>
      <c r="GX118" s="98"/>
      <c r="GY118" s="98"/>
      <c r="GZ118" s="98"/>
      <c r="HA118" s="98"/>
      <c r="HB118" s="98"/>
      <c r="HC118" s="98"/>
      <c r="HD118" s="98"/>
      <c r="HE118" s="98"/>
      <c r="HF118" s="98"/>
      <c r="HG118" s="98"/>
      <c r="HH118" s="98"/>
      <c r="HI118" s="98"/>
      <c r="HJ118" s="98"/>
      <c r="HK118" s="98"/>
      <c r="HL118" s="98"/>
      <c r="HM118" s="98"/>
      <c r="HN118" s="98"/>
      <c r="HO118" s="98"/>
      <c r="HP118" s="98"/>
      <c r="HQ118" s="98"/>
      <c r="HR118" s="98"/>
      <c r="HS118" s="98"/>
      <c r="HT118" s="98"/>
      <c r="HU118" s="98"/>
      <c r="HV118" s="98"/>
      <c r="HW118" s="98"/>
      <c r="HX118" s="98"/>
      <c r="HY118" s="98"/>
      <c r="HZ118" s="98"/>
      <c r="IA118" s="98"/>
      <c r="IB118" s="98"/>
      <c r="IC118" s="98"/>
      <c r="ID118" s="98"/>
      <c r="IE118" s="98"/>
      <c r="IF118" s="98"/>
      <c r="IG118" s="98"/>
      <c r="IH118" s="98"/>
      <c r="II118" s="98"/>
      <c r="IJ118" s="98"/>
      <c r="IK118" s="98"/>
      <c r="IL118" s="98"/>
      <c r="IM118" s="98"/>
    </row>
    <row r="119" spans="1:247" ht="15">
      <c r="A119" s="104" t="s">
        <v>40</v>
      </c>
      <c r="B119" s="105">
        <f>B120+B124+B130+B132+B134+B137</f>
        <v>69614</v>
      </c>
      <c r="C119" s="105">
        <f>C120+C124+C130+C132+C134+C137+C139</f>
        <v>69655</v>
      </c>
      <c r="D119" s="107">
        <f t="shared" si="2"/>
        <v>41</v>
      </c>
      <c r="E119" s="106">
        <f t="shared" si="3"/>
        <v>0.1</v>
      </c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  <c r="AS119" s="98"/>
      <c r="AT119" s="98"/>
      <c r="AU119" s="98"/>
      <c r="AV119" s="98"/>
      <c r="AW119" s="98"/>
      <c r="AX119" s="98"/>
      <c r="AY119" s="98"/>
      <c r="AZ119" s="98"/>
      <c r="BA119" s="98"/>
      <c r="BB119" s="98"/>
      <c r="BC119" s="98"/>
      <c r="BD119" s="98"/>
      <c r="BE119" s="98"/>
      <c r="BF119" s="98"/>
      <c r="BG119" s="98"/>
      <c r="BH119" s="98"/>
      <c r="BI119" s="98"/>
      <c r="BJ119" s="98"/>
      <c r="BK119" s="98"/>
      <c r="BL119" s="98"/>
      <c r="BM119" s="98"/>
      <c r="BN119" s="98"/>
      <c r="BO119" s="98"/>
      <c r="BP119" s="98"/>
      <c r="BQ119" s="98"/>
      <c r="BR119" s="98"/>
      <c r="BS119" s="98"/>
      <c r="BT119" s="98"/>
      <c r="BU119" s="98"/>
      <c r="BV119" s="98"/>
      <c r="BW119" s="98"/>
      <c r="BX119" s="98"/>
      <c r="BY119" s="98"/>
      <c r="BZ119" s="98"/>
      <c r="CA119" s="98"/>
      <c r="CB119" s="98"/>
      <c r="CC119" s="98"/>
      <c r="CD119" s="98"/>
      <c r="CE119" s="98"/>
      <c r="CF119" s="98"/>
      <c r="CG119" s="98"/>
      <c r="CH119" s="98"/>
      <c r="CI119" s="98"/>
      <c r="CJ119" s="98"/>
      <c r="CK119" s="98"/>
      <c r="CL119" s="98"/>
      <c r="CM119" s="98"/>
      <c r="CN119" s="98"/>
      <c r="CO119" s="98"/>
      <c r="CP119" s="98"/>
      <c r="CQ119" s="98"/>
      <c r="CR119" s="98"/>
      <c r="CS119" s="98"/>
      <c r="CT119" s="98"/>
      <c r="CU119" s="98"/>
      <c r="CV119" s="98"/>
      <c r="CW119" s="98"/>
      <c r="CX119" s="98"/>
      <c r="CY119" s="98"/>
      <c r="CZ119" s="98"/>
      <c r="DA119" s="98"/>
      <c r="DB119" s="98"/>
      <c r="DC119" s="98"/>
      <c r="DD119" s="98"/>
      <c r="DE119" s="98"/>
      <c r="DF119" s="98"/>
      <c r="DG119" s="98"/>
      <c r="DH119" s="98"/>
      <c r="DI119" s="98"/>
      <c r="DJ119" s="98"/>
      <c r="DK119" s="98"/>
      <c r="DL119" s="98"/>
      <c r="DM119" s="98"/>
      <c r="DN119" s="98"/>
      <c r="DO119" s="98"/>
      <c r="DP119" s="98"/>
      <c r="DQ119" s="98"/>
      <c r="DR119" s="98"/>
      <c r="DS119" s="98"/>
      <c r="DT119" s="98"/>
      <c r="DU119" s="98"/>
      <c r="DV119" s="98"/>
      <c r="DW119" s="98"/>
      <c r="DX119" s="98"/>
      <c r="DY119" s="98"/>
      <c r="DZ119" s="98"/>
      <c r="EA119" s="98"/>
      <c r="EB119" s="98"/>
      <c r="EC119" s="98"/>
      <c r="ED119" s="98"/>
      <c r="EE119" s="98"/>
      <c r="EF119" s="98"/>
      <c r="EG119" s="98"/>
      <c r="EH119" s="98"/>
      <c r="EI119" s="98"/>
      <c r="EJ119" s="98"/>
      <c r="EK119" s="98"/>
      <c r="EL119" s="98"/>
      <c r="EM119" s="98"/>
      <c r="EN119" s="98"/>
      <c r="EO119" s="98"/>
      <c r="EP119" s="98"/>
      <c r="EQ119" s="98"/>
      <c r="ER119" s="98"/>
      <c r="ES119" s="98"/>
      <c r="ET119" s="98"/>
      <c r="EU119" s="98"/>
      <c r="EV119" s="98"/>
      <c r="EW119" s="98"/>
      <c r="EX119" s="98"/>
      <c r="EY119" s="98"/>
      <c r="EZ119" s="98"/>
      <c r="FA119" s="98"/>
      <c r="FB119" s="98"/>
      <c r="FC119" s="98"/>
      <c r="FD119" s="98"/>
      <c r="FE119" s="98"/>
      <c r="FF119" s="98"/>
      <c r="FG119" s="98"/>
      <c r="FH119" s="98"/>
      <c r="FI119" s="98"/>
      <c r="FJ119" s="98"/>
      <c r="FK119" s="98"/>
      <c r="FL119" s="98"/>
      <c r="FM119" s="98"/>
      <c r="FN119" s="98"/>
      <c r="FO119" s="98"/>
      <c r="FP119" s="98"/>
      <c r="FQ119" s="98"/>
      <c r="FR119" s="98"/>
      <c r="FS119" s="98"/>
      <c r="FT119" s="98"/>
      <c r="FU119" s="98"/>
      <c r="FV119" s="98"/>
      <c r="FW119" s="98"/>
      <c r="FX119" s="98"/>
      <c r="FY119" s="98"/>
      <c r="FZ119" s="98"/>
      <c r="GA119" s="98"/>
      <c r="GB119" s="98"/>
      <c r="GC119" s="98"/>
      <c r="GD119" s="98"/>
      <c r="GE119" s="98"/>
      <c r="GF119" s="98"/>
      <c r="GG119" s="98"/>
      <c r="GH119" s="98"/>
      <c r="GI119" s="98"/>
      <c r="GJ119" s="98"/>
      <c r="GK119" s="98"/>
      <c r="GL119" s="98"/>
      <c r="GM119" s="98"/>
      <c r="GN119" s="98"/>
      <c r="GO119" s="98"/>
      <c r="GP119" s="98"/>
      <c r="GQ119" s="98"/>
      <c r="GR119" s="98"/>
      <c r="GS119" s="98"/>
      <c r="GT119" s="98"/>
      <c r="GU119" s="98"/>
      <c r="GV119" s="98"/>
      <c r="GW119" s="98"/>
      <c r="GX119" s="98"/>
      <c r="GY119" s="98"/>
      <c r="GZ119" s="98"/>
      <c r="HA119" s="98"/>
      <c r="HB119" s="98"/>
      <c r="HC119" s="98"/>
      <c r="HD119" s="98"/>
      <c r="HE119" s="98"/>
      <c r="HF119" s="98"/>
      <c r="HG119" s="98"/>
      <c r="HH119" s="98"/>
      <c r="HI119" s="98"/>
      <c r="HJ119" s="98"/>
      <c r="HK119" s="98"/>
      <c r="HL119" s="98"/>
      <c r="HM119" s="98"/>
      <c r="HN119" s="98"/>
      <c r="HO119" s="98"/>
      <c r="HP119" s="98"/>
      <c r="HQ119" s="98"/>
      <c r="HR119" s="98"/>
      <c r="HS119" s="98"/>
      <c r="HT119" s="98"/>
      <c r="HU119" s="98"/>
      <c r="HV119" s="98"/>
      <c r="HW119" s="98"/>
      <c r="HX119" s="98"/>
      <c r="HY119" s="98"/>
      <c r="HZ119" s="98"/>
      <c r="IA119" s="98"/>
      <c r="IB119" s="98"/>
      <c r="IC119" s="98"/>
      <c r="ID119" s="98"/>
      <c r="IE119" s="98"/>
      <c r="IF119" s="98"/>
      <c r="IG119" s="98"/>
      <c r="IH119" s="98"/>
      <c r="II119" s="98"/>
      <c r="IJ119" s="98"/>
      <c r="IK119" s="98"/>
      <c r="IL119" s="98"/>
      <c r="IM119" s="98"/>
    </row>
    <row r="120" spans="1:247" ht="15">
      <c r="A120" s="104" t="s">
        <v>689</v>
      </c>
      <c r="B120" s="105">
        <f>SUM(B121:B123)</f>
        <v>1706</v>
      </c>
      <c r="C120" s="105">
        <f>SUM(C121:C123)</f>
        <v>1168</v>
      </c>
      <c r="D120" s="107">
        <f t="shared" si="2"/>
        <v>-538</v>
      </c>
      <c r="E120" s="106">
        <f t="shared" si="3"/>
        <v>-31.5</v>
      </c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  <c r="AS120" s="98"/>
      <c r="AT120" s="98"/>
      <c r="AU120" s="98"/>
      <c r="AV120" s="98"/>
      <c r="AW120" s="98"/>
      <c r="AX120" s="98"/>
      <c r="AY120" s="98"/>
      <c r="AZ120" s="98"/>
      <c r="BA120" s="98"/>
      <c r="BB120" s="98"/>
      <c r="BC120" s="98"/>
      <c r="BD120" s="98"/>
      <c r="BE120" s="98"/>
      <c r="BF120" s="98"/>
      <c r="BG120" s="98"/>
      <c r="BH120" s="98"/>
      <c r="BI120" s="98"/>
      <c r="BJ120" s="98"/>
      <c r="BK120" s="98"/>
      <c r="BL120" s="98"/>
      <c r="BM120" s="98"/>
      <c r="BN120" s="98"/>
      <c r="BO120" s="98"/>
      <c r="BP120" s="98"/>
      <c r="BQ120" s="98"/>
      <c r="BR120" s="98"/>
      <c r="BS120" s="98"/>
      <c r="BT120" s="98"/>
      <c r="BU120" s="98"/>
      <c r="BV120" s="98"/>
      <c r="BW120" s="98"/>
      <c r="BX120" s="98"/>
      <c r="BY120" s="98"/>
      <c r="BZ120" s="98"/>
      <c r="CA120" s="98"/>
      <c r="CB120" s="98"/>
      <c r="CC120" s="98"/>
      <c r="CD120" s="98"/>
      <c r="CE120" s="98"/>
      <c r="CF120" s="98"/>
      <c r="CG120" s="98"/>
      <c r="CH120" s="98"/>
      <c r="CI120" s="98"/>
      <c r="CJ120" s="98"/>
      <c r="CK120" s="98"/>
      <c r="CL120" s="98"/>
      <c r="CM120" s="98"/>
      <c r="CN120" s="98"/>
      <c r="CO120" s="98"/>
      <c r="CP120" s="98"/>
      <c r="CQ120" s="98"/>
      <c r="CR120" s="98"/>
      <c r="CS120" s="98"/>
      <c r="CT120" s="98"/>
      <c r="CU120" s="98"/>
      <c r="CV120" s="98"/>
      <c r="CW120" s="98"/>
      <c r="CX120" s="98"/>
      <c r="CY120" s="98"/>
      <c r="CZ120" s="98"/>
      <c r="DA120" s="98"/>
      <c r="DB120" s="98"/>
      <c r="DC120" s="98"/>
      <c r="DD120" s="98"/>
      <c r="DE120" s="98"/>
      <c r="DF120" s="98"/>
      <c r="DG120" s="98"/>
      <c r="DH120" s="98"/>
      <c r="DI120" s="98"/>
      <c r="DJ120" s="98"/>
      <c r="DK120" s="98"/>
      <c r="DL120" s="98"/>
      <c r="DM120" s="98"/>
      <c r="DN120" s="98"/>
      <c r="DO120" s="98"/>
      <c r="DP120" s="98"/>
      <c r="DQ120" s="98"/>
      <c r="DR120" s="98"/>
      <c r="DS120" s="98"/>
      <c r="DT120" s="98"/>
      <c r="DU120" s="98"/>
      <c r="DV120" s="98"/>
      <c r="DW120" s="98"/>
      <c r="DX120" s="98"/>
      <c r="DY120" s="98"/>
      <c r="DZ120" s="98"/>
      <c r="EA120" s="98"/>
      <c r="EB120" s="98"/>
      <c r="EC120" s="98"/>
      <c r="ED120" s="98"/>
      <c r="EE120" s="98"/>
      <c r="EF120" s="98"/>
      <c r="EG120" s="98"/>
      <c r="EH120" s="98"/>
      <c r="EI120" s="98"/>
      <c r="EJ120" s="98"/>
      <c r="EK120" s="98"/>
      <c r="EL120" s="98"/>
      <c r="EM120" s="98"/>
      <c r="EN120" s="98"/>
      <c r="EO120" s="98"/>
      <c r="EP120" s="98"/>
      <c r="EQ120" s="98"/>
      <c r="ER120" s="98"/>
      <c r="ES120" s="98"/>
      <c r="ET120" s="98"/>
      <c r="EU120" s="98"/>
      <c r="EV120" s="98"/>
      <c r="EW120" s="98"/>
      <c r="EX120" s="98"/>
      <c r="EY120" s="98"/>
      <c r="EZ120" s="98"/>
      <c r="FA120" s="98"/>
      <c r="FB120" s="98"/>
      <c r="FC120" s="98"/>
      <c r="FD120" s="98"/>
      <c r="FE120" s="98"/>
      <c r="FF120" s="98"/>
      <c r="FG120" s="98"/>
      <c r="FH120" s="98"/>
      <c r="FI120" s="98"/>
      <c r="FJ120" s="98"/>
      <c r="FK120" s="98"/>
      <c r="FL120" s="98"/>
      <c r="FM120" s="98"/>
      <c r="FN120" s="98"/>
      <c r="FO120" s="98"/>
      <c r="FP120" s="98"/>
      <c r="FQ120" s="98"/>
      <c r="FR120" s="98"/>
      <c r="FS120" s="98"/>
      <c r="FT120" s="98"/>
      <c r="FU120" s="98"/>
      <c r="FV120" s="98"/>
      <c r="FW120" s="98"/>
      <c r="FX120" s="98"/>
      <c r="FY120" s="98"/>
      <c r="FZ120" s="98"/>
      <c r="GA120" s="98"/>
      <c r="GB120" s="98"/>
      <c r="GC120" s="98"/>
      <c r="GD120" s="98"/>
      <c r="GE120" s="98"/>
      <c r="GF120" s="98"/>
      <c r="GG120" s="98"/>
      <c r="GH120" s="98"/>
      <c r="GI120" s="98"/>
      <c r="GJ120" s="98"/>
      <c r="GK120" s="98"/>
      <c r="GL120" s="98"/>
      <c r="GM120" s="98"/>
      <c r="GN120" s="98"/>
      <c r="GO120" s="98"/>
      <c r="GP120" s="98"/>
      <c r="GQ120" s="98"/>
      <c r="GR120" s="98"/>
      <c r="GS120" s="98"/>
      <c r="GT120" s="98"/>
      <c r="GU120" s="98"/>
      <c r="GV120" s="98"/>
      <c r="GW120" s="98"/>
      <c r="GX120" s="98"/>
      <c r="GY120" s="98"/>
      <c r="GZ120" s="98"/>
      <c r="HA120" s="98"/>
      <c r="HB120" s="98"/>
      <c r="HC120" s="98"/>
      <c r="HD120" s="98"/>
      <c r="HE120" s="98"/>
      <c r="HF120" s="98"/>
      <c r="HG120" s="98"/>
      <c r="HH120" s="98"/>
      <c r="HI120" s="98"/>
      <c r="HJ120" s="98"/>
      <c r="HK120" s="98"/>
      <c r="HL120" s="98"/>
      <c r="HM120" s="98"/>
      <c r="HN120" s="98"/>
      <c r="HO120" s="98"/>
      <c r="HP120" s="98"/>
      <c r="HQ120" s="98"/>
      <c r="HR120" s="98"/>
      <c r="HS120" s="98"/>
      <c r="HT120" s="98"/>
      <c r="HU120" s="98"/>
      <c r="HV120" s="98"/>
      <c r="HW120" s="98"/>
      <c r="HX120" s="98"/>
      <c r="HY120" s="98"/>
      <c r="HZ120" s="98"/>
      <c r="IA120" s="98"/>
      <c r="IB120" s="98"/>
      <c r="IC120" s="98"/>
      <c r="ID120" s="98"/>
      <c r="IE120" s="98"/>
      <c r="IF120" s="98"/>
      <c r="IG120" s="98"/>
      <c r="IH120" s="98"/>
      <c r="II120" s="98"/>
      <c r="IJ120" s="98"/>
      <c r="IK120" s="98"/>
      <c r="IL120" s="98"/>
      <c r="IM120" s="98"/>
    </row>
    <row r="121" spans="1:247" ht="15">
      <c r="A121" s="104" t="s">
        <v>638</v>
      </c>
      <c r="B121" s="105">
        <v>134</v>
      </c>
      <c r="C121" s="105">
        <v>140</v>
      </c>
      <c r="D121" s="107">
        <f t="shared" si="2"/>
        <v>6</v>
      </c>
      <c r="E121" s="106">
        <f t="shared" si="3"/>
        <v>4.5</v>
      </c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8"/>
      <c r="BB121" s="98"/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8"/>
      <c r="BN121" s="98"/>
      <c r="BO121" s="98"/>
      <c r="BP121" s="98"/>
      <c r="BQ121" s="98"/>
      <c r="BR121" s="98"/>
      <c r="BS121" s="98"/>
      <c r="BT121" s="98"/>
      <c r="BU121" s="98"/>
      <c r="BV121" s="98"/>
      <c r="BW121" s="98"/>
      <c r="BX121" s="98"/>
      <c r="BY121" s="98"/>
      <c r="BZ121" s="98"/>
      <c r="CA121" s="98"/>
      <c r="CB121" s="98"/>
      <c r="CC121" s="98"/>
      <c r="CD121" s="98"/>
      <c r="CE121" s="98"/>
      <c r="CF121" s="98"/>
      <c r="CG121" s="98"/>
      <c r="CH121" s="98"/>
      <c r="CI121" s="98"/>
      <c r="CJ121" s="98"/>
      <c r="CK121" s="98"/>
      <c r="CL121" s="98"/>
      <c r="CM121" s="98"/>
      <c r="CN121" s="98"/>
      <c r="CO121" s="98"/>
      <c r="CP121" s="98"/>
      <c r="CQ121" s="98"/>
      <c r="CR121" s="98"/>
      <c r="CS121" s="98"/>
      <c r="CT121" s="98"/>
      <c r="CU121" s="98"/>
      <c r="CV121" s="98"/>
      <c r="CW121" s="98"/>
      <c r="CX121" s="98"/>
      <c r="CY121" s="98"/>
      <c r="CZ121" s="98"/>
      <c r="DA121" s="98"/>
      <c r="DB121" s="98"/>
      <c r="DC121" s="98"/>
      <c r="DD121" s="98"/>
      <c r="DE121" s="98"/>
      <c r="DF121" s="98"/>
      <c r="DG121" s="98"/>
      <c r="DH121" s="98"/>
      <c r="DI121" s="98"/>
      <c r="DJ121" s="98"/>
      <c r="DK121" s="98"/>
      <c r="DL121" s="98"/>
      <c r="DM121" s="98"/>
      <c r="DN121" s="98"/>
      <c r="DO121" s="98"/>
      <c r="DP121" s="98"/>
      <c r="DQ121" s="98"/>
      <c r="DR121" s="98"/>
      <c r="DS121" s="98"/>
      <c r="DT121" s="98"/>
      <c r="DU121" s="98"/>
      <c r="DV121" s="98"/>
      <c r="DW121" s="98"/>
      <c r="DX121" s="98"/>
      <c r="DY121" s="98"/>
      <c r="DZ121" s="98"/>
      <c r="EA121" s="98"/>
      <c r="EB121" s="98"/>
      <c r="EC121" s="98"/>
      <c r="ED121" s="98"/>
      <c r="EE121" s="98"/>
      <c r="EF121" s="98"/>
      <c r="EG121" s="98"/>
      <c r="EH121" s="98"/>
      <c r="EI121" s="98"/>
      <c r="EJ121" s="98"/>
      <c r="EK121" s="98"/>
      <c r="EL121" s="98"/>
      <c r="EM121" s="98"/>
      <c r="EN121" s="98"/>
      <c r="EO121" s="98"/>
      <c r="EP121" s="98"/>
      <c r="EQ121" s="98"/>
      <c r="ER121" s="98"/>
      <c r="ES121" s="98"/>
      <c r="ET121" s="98"/>
      <c r="EU121" s="98"/>
      <c r="EV121" s="98"/>
      <c r="EW121" s="98"/>
      <c r="EX121" s="98"/>
      <c r="EY121" s="98"/>
      <c r="EZ121" s="98"/>
      <c r="FA121" s="98"/>
      <c r="FB121" s="98"/>
      <c r="FC121" s="98"/>
      <c r="FD121" s="98"/>
      <c r="FE121" s="98"/>
      <c r="FF121" s="98"/>
      <c r="FG121" s="98"/>
      <c r="FH121" s="98"/>
      <c r="FI121" s="98"/>
      <c r="FJ121" s="98"/>
      <c r="FK121" s="98"/>
      <c r="FL121" s="98"/>
      <c r="FM121" s="98"/>
      <c r="FN121" s="98"/>
      <c r="FO121" s="98"/>
      <c r="FP121" s="98"/>
      <c r="FQ121" s="98"/>
      <c r="FR121" s="98"/>
      <c r="FS121" s="98"/>
      <c r="FT121" s="98"/>
      <c r="FU121" s="98"/>
      <c r="FV121" s="98"/>
      <c r="FW121" s="98"/>
      <c r="FX121" s="98"/>
      <c r="FY121" s="98"/>
      <c r="FZ121" s="98"/>
      <c r="GA121" s="98"/>
      <c r="GB121" s="98"/>
      <c r="GC121" s="98"/>
      <c r="GD121" s="98"/>
      <c r="GE121" s="98"/>
      <c r="GF121" s="98"/>
      <c r="GG121" s="98"/>
      <c r="GH121" s="98"/>
      <c r="GI121" s="98"/>
      <c r="GJ121" s="98"/>
      <c r="GK121" s="98"/>
      <c r="GL121" s="98"/>
      <c r="GM121" s="98"/>
      <c r="GN121" s="98"/>
      <c r="GO121" s="98"/>
      <c r="GP121" s="98"/>
      <c r="GQ121" s="98"/>
      <c r="GR121" s="98"/>
      <c r="GS121" s="98"/>
      <c r="GT121" s="98"/>
      <c r="GU121" s="98"/>
      <c r="GV121" s="98"/>
      <c r="GW121" s="98"/>
      <c r="GX121" s="98"/>
      <c r="GY121" s="98"/>
      <c r="GZ121" s="98"/>
      <c r="HA121" s="98"/>
      <c r="HB121" s="98"/>
      <c r="HC121" s="98"/>
      <c r="HD121" s="98"/>
      <c r="HE121" s="98"/>
      <c r="HF121" s="98"/>
      <c r="HG121" s="98"/>
      <c r="HH121" s="98"/>
      <c r="HI121" s="98"/>
      <c r="HJ121" s="98"/>
      <c r="HK121" s="98"/>
      <c r="HL121" s="98"/>
      <c r="HM121" s="98"/>
      <c r="HN121" s="98"/>
      <c r="HO121" s="98"/>
      <c r="HP121" s="98"/>
      <c r="HQ121" s="98"/>
      <c r="HR121" s="98"/>
      <c r="HS121" s="98"/>
      <c r="HT121" s="98"/>
      <c r="HU121" s="98"/>
      <c r="HV121" s="98"/>
      <c r="HW121" s="98"/>
      <c r="HX121" s="98"/>
      <c r="HY121" s="98"/>
      <c r="HZ121" s="98"/>
      <c r="IA121" s="98"/>
      <c r="IB121" s="98"/>
      <c r="IC121" s="98"/>
      <c r="ID121" s="98"/>
      <c r="IE121" s="98"/>
      <c r="IF121" s="98"/>
      <c r="IG121" s="98"/>
      <c r="IH121" s="98"/>
      <c r="II121" s="98"/>
      <c r="IJ121" s="98"/>
      <c r="IK121" s="98"/>
      <c r="IL121" s="98"/>
      <c r="IM121" s="98"/>
    </row>
    <row r="122" spans="1:247" ht="15">
      <c r="A122" s="104" t="s">
        <v>639</v>
      </c>
      <c r="B122" s="105">
        <v>572</v>
      </c>
      <c r="C122" s="105">
        <v>552</v>
      </c>
      <c r="D122" s="107">
        <f t="shared" si="2"/>
        <v>-20</v>
      </c>
      <c r="E122" s="106">
        <f t="shared" si="3"/>
        <v>-3.5</v>
      </c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8"/>
      <c r="BB122" s="98"/>
      <c r="BC122" s="98"/>
      <c r="BD122" s="98"/>
      <c r="BE122" s="98"/>
      <c r="BF122" s="98"/>
      <c r="BG122" s="98"/>
      <c r="BH122" s="98"/>
      <c r="BI122" s="98"/>
      <c r="BJ122" s="98"/>
      <c r="BK122" s="98"/>
      <c r="BL122" s="98"/>
      <c r="BM122" s="98"/>
      <c r="BN122" s="98"/>
      <c r="BO122" s="98"/>
      <c r="BP122" s="98"/>
      <c r="BQ122" s="98"/>
      <c r="BR122" s="98"/>
      <c r="BS122" s="98"/>
      <c r="BT122" s="98"/>
      <c r="BU122" s="98"/>
      <c r="BV122" s="98"/>
      <c r="BW122" s="98"/>
      <c r="BX122" s="98"/>
      <c r="BY122" s="98"/>
      <c r="BZ122" s="98"/>
      <c r="CA122" s="98"/>
      <c r="CB122" s="98"/>
      <c r="CC122" s="98"/>
      <c r="CD122" s="98"/>
      <c r="CE122" s="98"/>
      <c r="CF122" s="98"/>
      <c r="CG122" s="98"/>
      <c r="CH122" s="98"/>
      <c r="CI122" s="98"/>
      <c r="CJ122" s="98"/>
      <c r="CK122" s="98"/>
      <c r="CL122" s="98"/>
      <c r="CM122" s="98"/>
      <c r="CN122" s="98"/>
      <c r="CO122" s="98"/>
      <c r="CP122" s="98"/>
      <c r="CQ122" s="98"/>
      <c r="CR122" s="98"/>
      <c r="CS122" s="98"/>
      <c r="CT122" s="98"/>
      <c r="CU122" s="98"/>
      <c r="CV122" s="98"/>
      <c r="CW122" s="98"/>
      <c r="CX122" s="98"/>
      <c r="CY122" s="98"/>
      <c r="CZ122" s="98"/>
      <c r="DA122" s="98"/>
      <c r="DB122" s="98"/>
      <c r="DC122" s="98"/>
      <c r="DD122" s="98"/>
      <c r="DE122" s="98"/>
      <c r="DF122" s="98"/>
      <c r="DG122" s="98"/>
      <c r="DH122" s="98"/>
      <c r="DI122" s="98"/>
      <c r="DJ122" s="98"/>
      <c r="DK122" s="98"/>
      <c r="DL122" s="98"/>
      <c r="DM122" s="98"/>
      <c r="DN122" s="98"/>
      <c r="DO122" s="98"/>
      <c r="DP122" s="98"/>
      <c r="DQ122" s="98"/>
      <c r="DR122" s="98"/>
      <c r="DS122" s="98"/>
      <c r="DT122" s="98"/>
      <c r="DU122" s="98"/>
      <c r="DV122" s="98"/>
      <c r="DW122" s="98"/>
      <c r="DX122" s="98"/>
      <c r="DY122" s="98"/>
      <c r="DZ122" s="98"/>
      <c r="EA122" s="98"/>
      <c r="EB122" s="98"/>
      <c r="EC122" s="98"/>
      <c r="ED122" s="98"/>
      <c r="EE122" s="98"/>
      <c r="EF122" s="98"/>
      <c r="EG122" s="98"/>
      <c r="EH122" s="98"/>
      <c r="EI122" s="98"/>
      <c r="EJ122" s="98"/>
      <c r="EK122" s="98"/>
      <c r="EL122" s="98"/>
      <c r="EM122" s="98"/>
      <c r="EN122" s="98"/>
      <c r="EO122" s="98"/>
      <c r="EP122" s="98"/>
      <c r="EQ122" s="98"/>
      <c r="ER122" s="98"/>
      <c r="ES122" s="98"/>
      <c r="ET122" s="98"/>
      <c r="EU122" s="98"/>
      <c r="EV122" s="98"/>
      <c r="EW122" s="98"/>
      <c r="EX122" s="98"/>
      <c r="EY122" s="98"/>
      <c r="EZ122" s="98"/>
      <c r="FA122" s="98"/>
      <c r="FB122" s="98"/>
      <c r="FC122" s="98"/>
      <c r="FD122" s="98"/>
      <c r="FE122" s="98"/>
      <c r="FF122" s="98"/>
      <c r="FG122" s="98"/>
      <c r="FH122" s="98"/>
      <c r="FI122" s="98"/>
      <c r="FJ122" s="98"/>
      <c r="FK122" s="98"/>
      <c r="FL122" s="98"/>
      <c r="FM122" s="98"/>
      <c r="FN122" s="98"/>
      <c r="FO122" s="98"/>
      <c r="FP122" s="98"/>
      <c r="FQ122" s="98"/>
      <c r="FR122" s="98"/>
      <c r="FS122" s="98"/>
      <c r="FT122" s="98"/>
      <c r="FU122" s="98"/>
      <c r="FV122" s="98"/>
      <c r="FW122" s="98"/>
      <c r="FX122" s="98"/>
      <c r="FY122" s="98"/>
      <c r="FZ122" s="98"/>
      <c r="GA122" s="98"/>
      <c r="GB122" s="98"/>
      <c r="GC122" s="98"/>
      <c r="GD122" s="98"/>
      <c r="GE122" s="98"/>
      <c r="GF122" s="98"/>
      <c r="GG122" s="98"/>
      <c r="GH122" s="98"/>
      <c r="GI122" s="98"/>
      <c r="GJ122" s="98"/>
      <c r="GK122" s="98"/>
      <c r="GL122" s="98"/>
      <c r="GM122" s="98"/>
      <c r="GN122" s="98"/>
      <c r="GO122" s="98"/>
      <c r="GP122" s="98"/>
      <c r="GQ122" s="98"/>
      <c r="GR122" s="98"/>
      <c r="GS122" s="98"/>
      <c r="GT122" s="98"/>
      <c r="GU122" s="98"/>
      <c r="GV122" s="98"/>
      <c r="GW122" s="98"/>
      <c r="GX122" s="98"/>
      <c r="GY122" s="98"/>
      <c r="GZ122" s="98"/>
      <c r="HA122" s="98"/>
      <c r="HB122" s="98"/>
      <c r="HC122" s="98"/>
      <c r="HD122" s="98"/>
      <c r="HE122" s="98"/>
      <c r="HF122" s="98"/>
      <c r="HG122" s="98"/>
      <c r="HH122" s="98"/>
      <c r="HI122" s="98"/>
      <c r="HJ122" s="98"/>
      <c r="HK122" s="98"/>
      <c r="HL122" s="98"/>
      <c r="HM122" s="98"/>
      <c r="HN122" s="98"/>
      <c r="HO122" s="98"/>
      <c r="HP122" s="98"/>
      <c r="HQ122" s="98"/>
      <c r="HR122" s="98"/>
      <c r="HS122" s="98"/>
      <c r="HT122" s="98"/>
      <c r="HU122" s="98"/>
      <c r="HV122" s="98"/>
      <c r="HW122" s="98"/>
      <c r="HX122" s="98"/>
      <c r="HY122" s="98"/>
      <c r="HZ122" s="98"/>
      <c r="IA122" s="98"/>
      <c r="IB122" s="98"/>
      <c r="IC122" s="98"/>
      <c r="ID122" s="98"/>
      <c r="IE122" s="98"/>
      <c r="IF122" s="98"/>
      <c r="IG122" s="98"/>
      <c r="IH122" s="98"/>
      <c r="II122" s="98"/>
      <c r="IJ122" s="98"/>
      <c r="IK122" s="98"/>
      <c r="IL122" s="98"/>
      <c r="IM122" s="98"/>
    </row>
    <row r="123" spans="1:247" ht="15">
      <c r="A123" s="104" t="s">
        <v>690</v>
      </c>
      <c r="B123" s="105">
        <v>1000</v>
      </c>
      <c r="C123" s="105">
        <v>476</v>
      </c>
      <c r="D123" s="107">
        <f t="shared" si="2"/>
        <v>-524</v>
      </c>
      <c r="E123" s="106">
        <f t="shared" si="3"/>
        <v>-52.4</v>
      </c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8"/>
      <c r="BB123" s="98"/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8"/>
      <c r="BN123" s="98"/>
      <c r="BO123" s="98"/>
      <c r="BP123" s="98"/>
      <c r="BQ123" s="98"/>
      <c r="BR123" s="98"/>
      <c r="BS123" s="98"/>
      <c r="BT123" s="98"/>
      <c r="BU123" s="98"/>
      <c r="BV123" s="98"/>
      <c r="BW123" s="98"/>
      <c r="BX123" s="98"/>
      <c r="BY123" s="98"/>
      <c r="BZ123" s="98"/>
      <c r="CA123" s="98"/>
      <c r="CB123" s="98"/>
      <c r="CC123" s="98"/>
      <c r="CD123" s="98"/>
      <c r="CE123" s="98"/>
      <c r="CF123" s="98"/>
      <c r="CG123" s="98"/>
      <c r="CH123" s="98"/>
      <c r="CI123" s="98"/>
      <c r="CJ123" s="98"/>
      <c r="CK123" s="98"/>
      <c r="CL123" s="98"/>
      <c r="CM123" s="98"/>
      <c r="CN123" s="98"/>
      <c r="CO123" s="98"/>
      <c r="CP123" s="98"/>
      <c r="CQ123" s="98"/>
      <c r="CR123" s="98"/>
      <c r="CS123" s="98"/>
      <c r="CT123" s="98"/>
      <c r="CU123" s="98"/>
      <c r="CV123" s="98"/>
      <c r="CW123" s="98"/>
      <c r="CX123" s="98"/>
      <c r="CY123" s="98"/>
      <c r="CZ123" s="98"/>
      <c r="DA123" s="98"/>
      <c r="DB123" s="98"/>
      <c r="DC123" s="98"/>
      <c r="DD123" s="98"/>
      <c r="DE123" s="98"/>
      <c r="DF123" s="98"/>
      <c r="DG123" s="98"/>
      <c r="DH123" s="98"/>
      <c r="DI123" s="98"/>
      <c r="DJ123" s="98"/>
      <c r="DK123" s="98"/>
      <c r="DL123" s="98"/>
      <c r="DM123" s="98"/>
      <c r="DN123" s="98"/>
      <c r="DO123" s="98"/>
      <c r="DP123" s="98"/>
      <c r="DQ123" s="98"/>
      <c r="DR123" s="98"/>
      <c r="DS123" s="98"/>
      <c r="DT123" s="98"/>
      <c r="DU123" s="98"/>
      <c r="DV123" s="98"/>
      <c r="DW123" s="98"/>
      <c r="DX123" s="98"/>
      <c r="DY123" s="98"/>
      <c r="DZ123" s="98"/>
      <c r="EA123" s="98"/>
      <c r="EB123" s="98"/>
      <c r="EC123" s="98"/>
      <c r="ED123" s="98"/>
      <c r="EE123" s="98"/>
      <c r="EF123" s="98"/>
      <c r="EG123" s="98"/>
      <c r="EH123" s="98"/>
      <c r="EI123" s="98"/>
      <c r="EJ123" s="98"/>
      <c r="EK123" s="98"/>
      <c r="EL123" s="98"/>
      <c r="EM123" s="98"/>
      <c r="EN123" s="98"/>
      <c r="EO123" s="98"/>
      <c r="EP123" s="98"/>
      <c r="EQ123" s="98"/>
      <c r="ER123" s="98"/>
      <c r="ES123" s="98"/>
      <c r="ET123" s="98"/>
      <c r="EU123" s="98"/>
      <c r="EV123" s="98"/>
      <c r="EW123" s="98"/>
      <c r="EX123" s="98"/>
      <c r="EY123" s="98"/>
      <c r="EZ123" s="98"/>
      <c r="FA123" s="98"/>
      <c r="FB123" s="98"/>
      <c r="FC123" s="98"/>
      <c r="FD123" s="98"/>
      <c r="FE123" s="98"/>
      <c r="FF123" s="98"/>
      <c r="FG123" s="98"/>
      <c r="FH123" s="98"/>
      <c r="FI123" s="98"/>
      <c r="FJ123" s="98"/>
      <c r="FK123" s="98"/>
      <c r="FL123" s="98"/>
      <c r="FM123" s="98"/>
      <c r="FN123" s="98"/>
      <c r="FO123" s="98"/>
      <c r="FP123" s="98"/>
      <c r="FQ123" s="98"/>
      <c r="FR123" s="98"/>
      <c r="FS123" s="98"/>
      <c r="FT123" s="98"/>
      <c r="FU123" s="98"/>
      <c r="FV123" s="98"/>
      <c r="FW123" s="98"/>
      <c r="FX123" s="98"/>
      <c r="FY123" s="98"/>
      <c r="FZ123" s="98"/>
      <c r="GA123" s="98"/>
      <c r="GB123" s="98"/>
      <c r="GC123" s="98"/>
      <c r="GD123" s="98"/>
      <c r="GE123" s="98"/>
      <c r="GF123" s="98"/>
      <c r="GG123" s="98"/>
      <c r="GH123" s="98"/>
      <c r="GI123" s="98"/>
      <c r="GJ123" s="98"/>
      <c r="GK123" s="98"/>
      <c r="GL123" s="98"/>
      <c r="GM123" s="98"/>
      <c r="GN123" s="98"/>
      <c r="GO123" s="98"/>
      <c r="GP123" s="98"/>
      <c r="GQ123" s="98"/>
      <c r="GR123" s="98"/>
      <c r="GS123" s="98"/>
      <c r="GT123" s="98"/>
      <c r="GU123" s="98"/>
      <c r="GV123" s="98"/>
      <c r="GW123" s="98"/>
      <c r="GX123" s="98"/>
      <c r="GY123" s="98"/>
      <c r="GZ123" s="98"/>
      <c r="HA123" s="98"/>
      <c r="HB123" s="98"/>
      <c r="HC123" s="98"/>
      <c r="HD123" s="98"/>
      <c r="HE123" s="98"/>
      <c r="HF123" s="98"/>
      <c r="HG123" s="98"/>
      <c r="HH123" s="98"/>
      <c r="HI123" s="98"/>
      <c r="HJ123" s="98"/>
      <c r="HK123" s="98"/>
      <c r="HL123" s="98"/>
      <c r="HM123" s="98"/>
      <c r="HN123" s="98"/>
      <c r="HO123" s="98"/>
      <c r="HP123" s="98"/>
      <c r="HQ123" s="98"/>
      <c r="HR123" s="98"/>
      <c r="HS123" s="98"/>
      <c r="HT123" s="98"/>
      <c r="HU123" s="98"/>
      <c r="HV123" s="98"/>
      <c r="HW123" s="98"/>
      <c r="HX123" s="98"/>
      <c r="HY123" s="98"/>
      <c r="HZ123" s="98"/>
      <c r="IA123" s="98"/>
      <c r="IB123" s="98"/>
      <c r="IC123" s="98"/>
      <c r="ID123" s="98"/>
      <c r="IE123" s="98"/>
      <c r="IF123" s="98"/>
      <c r="IG123" s="98"/>
      <c r="IH123" s="98"/>
      <c r="II123" s="98"/>
      <c r="IJ123" s="98"/>
      <c r="IK123" s="98"/>
      <c r="IL123" s="98"/>
      <c r="IM123" s="98"/>
    </row>
    <row r="124" spans="1:247" ht="15">
      <c r="A124" s="104" t="s">
        <v>691</v>
      </c>
      <c r="B124" s="105">
        <f>SUM(B125:B129)</f>
        <v>60512</v>
      </c>
      <c r="C124" s="105">
        <f>SUM(C125:C129)</f>
        <v>62024</v>
      </c>
      <c r="D124" s="107">
        <f t="shared" si="2"/>
        <v>1512</v>
      </c>
      <c r="E124" s="106">
        <f t="shared" si="3"/>
        <v>2.5</v>
      </c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8"/>
      <c r="BB124" s="98"/>
      <c r="BC124" s="98"/>
      <c r="BD124" s="98"/>
      <c r="BE124" s="98"/>
      <c r="BF124" s="98"/>
      <c r="BG124" s="98"/>
      <c r="BH124" s="98"/>
      <c r="BI124" s="98"/>
      <c r="BJ124" s="98"/>
      <c r="BK124" s="98"/>
      <c r="BL124" s="98"/>
      <c r="BM124" s="98"/>
      <c r="BN124" s="98"/>
      <c r="BO124" s="98"/>
      <c r="BP124" s="98"/>
      <c r="BQ124" s="98"/>
      <c r="BR124" s="98"/>
      <c r="BS124" s="98"/>
      <c r="BT124" s="98"/>
      <c r="BU124" s="98"/>
      <c r="BV124" s="98"/>
      <c r="BW124" s="98"/>
      <c r="BX124" s="98"/>
      <c r="BY124" s="98"/>
      <c r="BZ124" s="98"/>
      <c r="CA124" s="98"/>
      <c r="CB124" s="98"/>
      <c r="CC124" s="98"/>
      <c r="CD124" s="98"/>
      <c r="CE124" s="98"/>
      <c r="CF124" s="98"/>
      <c r="CG124" s="98"/>
      <c r="CH124" s="98"/>
      <c r="CI124" s="98"/>
      <c r="CJ124" s="98"/>
      <c r="CK124" s="98"/>
      <c r="CL124" s="98"/>
      <c r="CM124" s="98"/>
      <c r="CN124" s="98"/>
      <c r="CO124" s="98"/>
      <c r="CP124" s="98"/>
      <c r="CQ124" s="98"/>
      <c r="CR124" s="98"/>
      <c r="CS124" s="98"/>
      <c r="CT124" s="98"/>
      <c r="CU124" s="98"/>
      <c r="CV124" s="98"/>
      <c r="CW124" s="98"/>
      <c r="CX124" s="98"/>
      <c r="CY124" s="98"/>
      <c r="CZ124" s="98"/>
      <c r="DA124" s="98"/>
      <c r="DB124" s="98"/>
      <c r="DC124" s="98"/>
      <c r="DD124" s="98"/>
      <c r="DE124" s="98"/>
      <c r="DF124" s="98"/>
      <c r="DG124" s="98"/>
      <c r="DH124" s="98"/>
      <c r="DI124" s="98"/>
      <c r="DJ124" s="98"/>
      <c r="DK124" s="98"/>
      <c r="DL124" s="98"/>
      <c r="DM124" s="98"/>
      <c r="DN124" s="98"/>
      <c r="DO124" s="98"/>
      <c r="DP124" s="98"/>
      <c r="DQ124" s="98"/>
      <c r="DR124" s="98"/>
      <c r="DS124" s="98"/>
      <c r="DT124" s="98"/>
      <c r="DU124" s="98"/>
      <c r="DV124" s="98"/>
      <c r="DW124" s="98"/>
      <c r="DX124" s="98"/>
      <c r="DY124" s="98"/>
      <c r="DZ124" s="98"/>
      <c r="EA124" s="98"/>
      <c r="EB124" s="98"/>
      <c r="EC124" s="98"/>
      <c r="ED124" s="98"/>
      <c r="EE124" s="98"/>
      <c r="EF124" s="98"/>
      <c r="EG124" s="98"/>
      <c r="EH124" s="98"/>
      <c r="EI124" s="98"/>
      <c r="EJ124" s="98"/>
      <c r="EK124" s="98"/>
      <c r="EL124" s="98"/>
      <c r="EM124" s="98"/>
      <c r="EN124" s="98"/>
      <c r="EO124" s="98"/>
      <c r="EP124" s="98"/>
      <c r="EQ124" s="98"/>
      <c r="ER124" s="98"/>
      <c r="ES124" s="98"/>
      <c r="ET124" s="98"/>
      <c r="EU124" s="98"/>
      <c r="EV124" s="98"/>
      <c r="EW124" s="98"/>
      <c r="EX124" s="98"/>
      <c r="EY124" s="98"/>
      <c r="EZ124" s="98"/>
      <c r="FA124" s="98"/>
      <c r="FB124" s="98"/>
      <c r="FC124" s="98"/>
      <c r="FD124" s="98"/>
      <c r="FE124" s="98"/>
      <c r="FF124" s="98"/>
      <c r="FG124" s="98"/>
      <c r="FH124" s="98"/>
      <c r="FI124" s="98"/>
      <c r="FJ124" s="98"/>
      <c r="FK124" s="98"/>
      <c r="FL124" s="98"/>
      <c r="FM124" s="98"/>
      <c r="FN124" s="98"/>
      <c r="FO124" s="98"/>
      <c r="FP124" s="98"/>
      <c r="FQ124" s="98"/>
      <c r="FR124" s="98"/>
      <c r="FS124" s="98"/>
      <c r="FT124" s="98"/>
      <c r="FU124" s="98"/>
      <c r="FV124" s="98"/>
      <c r="FW124" s="98"/>
      <c r="FX124" s="98"/>
      <c r="FY124" s="98"/>
      <c r="FZ124" s="98"/>
      <c r="GA124" s="98"/>
      <c r="GB124" s="98"/>
      <c r="GC124" s="98"/>
      <c r="GD124" s="98"/>
      <c r="GE124" s="98"/>
      <c r="GF124" s="98"/>
      <c r="GG124" s="98"/>
      <c r="GH124" s="98"/>
      <c r="GI124" s="98"/>
      <c r="GJ124" s="98"/>
      <c r="GK124" s="98"/>
      <c r="GL124" s="98"/>
      <c r="GM124" s="98"/>
      <c r="GN124" s="98"/>
      <c r="GO124" s="98"/>
      <c r="GP124" s="98"/>
      <c r="GQ124" s="98"/>
      <c r="GR124" s="98"/>
      <c r="GS124" s="98"/>
      <c r="GT124" s="98"/>
      <c r="GU124" s="98"/>
      <c r="GV124" s="98"/>
      <c r="GW124" s="98"/>
      <c r="GX124" s="98"/>
      <c r="GY124" s="98"/>
      <c r="GZ124" s="98"/>
      <c r="HA124" s="98"/>
      <c r="HB124" s="98"/>
      <c r="HC124" s="98"/>
      <c r="HD124" s="98"/>
      <c r="HE124" s="98"/>
      <c r="HF124" s="98"/>
      <c r="HG124" s="98"/>
      <c r="HH124" s="98"/>
      <c r="HI124" s="98"/>
      <c r="HJ124" s="98"/>
      <c r="HK124" s="98"/>
      <c r="HL124" s="98"/>
      <c r="HM124" s="98"/>
      <c r="HN124" s="98"/>
      <c r="HO124" s="98"/>
      <c r="HP124" s="98"/>
      <c r="HQ124" s="98"/>
      <c r="HR124" s="98"/>
      <c r="HS124" s="98"/>
      <c r="HT124" s="98"/>
      <c r="HU124" s="98"/>
      <c r="HV124" s="98"/>
      <c r="HW124" s="98"/>
      <c r="HX124" s="98"/>
      <c r="HY124" s="98"/>
      <c r="HZ124" s="98"/>
      <c r="IA124" s="98"/>
      <c r="IB124" s="98"/>
      <c r="IC124" s="98"/>
      <c r="ID124" s="98"/>
      <c r="IE124" s="98"/>
      <c r="IF124" s="98"/>
      <c r="IG124" s="98"/>
      <c r="IH124" s="98"/>
      <c r="II124" s="98"/>
      <c r="IJ124" s="98"/>
      <c r="IK124" s="98"/>
      <c r="IL124" s="98"/>
      <c r="IM124" s="98"/>
    </row>
    <row r="125" spans="1:247" ht="15">
      <c r="A125" s="104" t="s">
        <v>692</v>
      </c>
      <c r="B125" s="105">
        <v>804</v>
      </c>
      <c r="C125" s="105">
        <v>2430</v>
      </c>
      <c r="D125" s="107">
        <f t="shared" si="2"/>
        <v>1626</v>
      </c>
      <c r="E125" s="106">
        <f t="shared" si="3"/>
        <v>202.2</v>
      </c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8"/>
      <c r="BB125" s="98"/>
      <c r="BC125" s="98"/>
      <c r="BD125" s="98"/>
      <c r="BE125" s="98"/>
      <c r="BF125" s="98"/>
      <c r="BG125" s="98"/>
      <c r="BH125" s="98"/>
      <c r="BI125" s="98"/>
      <c r="BJ125" s="98"/>
      <c r="BK125" s="98"/>
      <c r="BL125" s="98"/>
      <c r="BM125" s="98"/>
      <c r="BN125" s="98"/>
      <c r="BO125" s="98"/>
      <c r="BP125" s="98"/>
      <c r="BQ125" s="98"/>
      <c r="BR125" s="98"/>
      <c r="BS125" s="98"/>
      <c r="BT125" s="98"/>
      <c r="BU125" s="98"/>
      <c r="BV125" s="98"/>
      <c r="BW125" s="98"/>
      <c r="BX125" s="98"/>
      <c r="BY125" s="98"/>
      <c r="BZ125" s="98"/>
      <c r="CA125" s="98"/>
      <c r="CB125" s="98"/>
      <c r="CC125" s="98"/>
      <c r="CD125" s="98"/>
      <c r="CE125" s="98"/>
      <c r="CF125" s="98"/>
      <c r="CG125" s="98"/>
      <c r="CH125" s="98"/>
      <c r="CI125" s="98"/>
      <c r="CJ125" s="98"/>
      <c r="CK125" s="98"/>
      <c r="CL125" s="98"/>
      <c r="CM125" s="98"/>
      <c r="CN125" s="98"/>
      <c r="CO125" s="98"/>
      <c r="CP125" s="98"/>
      <c r="CQ125" s="98"/>
      <c r="CR125" s="98"/>
      <c r="CS125" s="98"/>
      <c r="CT125" s="98"/>
      <c r="CU125" s="98"/>
      <c r="CV125" s="98"/>
      <c r="CW125" s="98"/>
      <c r="CX125" s="98"/>
      <c r="CY125" s="98"/>
      <c r="CZ125" s="98"/>
      <c r="DA125" s="98"/>
      <c r="DB125" s="98"/>
      <c r="DC125" s="98"/>
      <c r="DD125" s="98"/>
      <c r="DE125" s="98"/>
      <c r="DF125" s="98"/>
      <c r="DG125" s="98"/>
      <c r="DH125" s="98"/>
      <c r="DI125" s="98"/>
      <c r="DJ125" s="98"/>
      <c r="DK125" s="98"/>
      <c r="DL125" s="98"/>
      <c r="DM125" s="98"/>
      <c r="DN125" s="98"/>
      <c r="DO125" s="98"/>
      <c r="DP125" s="98"/>
      <c r="DQ125" s="98"/>
      <c r="DR125" s="98"/>
      <c r="DS125" s="98"/>
      <c r="DT125" s="98"/>
      <c r="DU125" s="98"/>
      <c r="DV125" s="98"/>
      <c r="DW125" s="98"/>
      <c r="DX125" s="98"/>
      <c r="DY125" s="98"/>
      <c r="DZ125" s="98"/>
      <c r="EA125" s="98"/>
      <c r="EB125" s="98"/>
      <c r="EC125" s="98"/>
      <c r="ED125" s="98"/>
      <c r="EE125" s="98"/>
      <c r="EF125" s="98"/>
      <c r="EG125" s="98"/>
      <c r="EH125" s="98"/>
      <c r="EI125" s="98"/>
      <c r="EJ125" s="98"/>
      <c r="EK125" s="98"/>
      <c r="EL125" s="98"/>
      <c r="EM125" s="98"/>
      <c r="EN125" s="98"/>
      <c r="EO125" s="98"/>
      <c r="EP125" s="98"/>
      <c r="EQ125" s="98"/>
      <c r="ER125" s="98"/>
      <c r="ES125" s="98"/>
      <c r="ET125" s="98"/>
      <c r="EU125" s="98"/>
      <c r="EV125" s="98"/>
      <c r="EW125" s="98"/>
      <c r="EX125" s="98"/>
      <c r="EY125" s="98"/>
      <c r="EZ125" s="98"/>
      <c r="FA125" s="98"/>
      <c r="FB125" s="98"/>
      <c r="FC125" s="98"/>
      <c r="FD125" s="98"/>
      <c r="FE125" s="98"/>
      <c r="FF125" s="98"/>
      <c r="FG125" s="98"/>
      <c r="FH125" s="98"/>
      <c r="FI125" s="98"/>
      <c r="FJ125" s="98"/>
      <c r="FK125" s="98"/>
      <c r="FL125" s="98"/>
      <c r="FM125" s="98"/>
      <c r="FN125" s="98"/>
      <c r="FO125" s="98"/>
      <c r="FP125" s="98"/>
      <c r="FQ125" s="98"/>
      <c r="FR125" s="98"/>
      <c r="FS125" s="98"/>
      <c r="FT125" s="98"/>
      <c r="FU125" s="98"/>
      <c r="FV125" s="98"/>
      <c r="FW125" s="98"/>
      <c r="FX125" s="98"/>
      <c r="FY125" s="98"/>
      <c r="FZ125" s="98"/>
      <c r="GA125" s="98"/>
      <c r="GB125" s="98"/>
      <c r="GC125" s="98"/>
      <c r="GD125" s="98"/>
      <c r="GE125" s="98"/>
      <c r="GF125" s="98"/>
      <c r="GG125" s="98"/>
      <c r="GH125" s="98"/>
      <c r="GI125" s="98"/>
      <c r="GJ125" s="98"/>
      <c r="GK125" s="98"/>
      <c r="GL125" s="98"/>
      <c r="GM125" s="98"/>
      <c r="GN125" s="98"/>
      <c r="GO125" s="98"/>
      <c r="GP125" s="98"/>
      <c r="GQ125" s="98"/>
      <c r="GR125" s="98"/>
      <c r="GS125" s="98"/>
      <c r="GT125" s="98"/>
      <c r="GU125" s="98"/>
      <c r="GV125" s="98"/>
      <c r="GW125" s="98"/>
      <c r="GX125" s="98"/>
      <c r="GY125" s="98"/>
      <c r="GZ125" s="98"/>
      <c r="HA125" s="98"/>
      <c r="HB125" s="98"/>
      <c r="HC125" s="98"/>
      <c r="HD125" s="98"/>
      <c r="HE125" s="98"/>
      <c r="HF125" s="98"/>
      <c r="HG125" s="98"/>
      <c r="HH125" s="98"/>
      <c r="HI125" s="98"/>
      <c r="HJ125" s="98"/>
      <c r="HK125" s="98"/>
      <c r="HL125" s="98"/>
      <c r="HM125" s="98"/>
      <c r="HN125" s="98"/>
      <c r="HO125" s="98"/>
      <c r="HP125" s="98"/>
      <c r="HQ125" s="98"/>
      <c r="HR125" s="98"/>
      <c r="HS125" s="98"/>
      <c r="HT125" s="98"/>
      <c r="HU125" s="98"/>
      <c r="HV125" s="98"/>
      <c r="HW125" s="98"/>
      <c r="HX125" s="98"/>
      <c r="HY125" s="98"/>
      <c r="HZ125" s="98"/>
      <c r="IA125" s="98"/>
      <c r="IB125" s="98"/>
      <c r="IC125" s="98"/>
      <c r="ID125" s="98"/>
      <c r="IE125" s="98"/>
      <c r="IF125" s="98"/>
      <c r="IG125" s="98"/>
      <c r="IH125" s="98"/>
      <c r="II125" s="98"/>
      <c r="IJ125" s="98"/>
      <c r="IK125" s="98"/>
      <c r="IL125" s="98"/>
      <c r="IM125" s="98"/>
    </row>
    <row r="126" spans="1:247" ht="15">
      <c r="A126" s="104" t="s">
        <v>693</v>
      </c>
      <c r="B126" s="105">
        <v>26647</v>
      </c>
      <c r="C126" s="105">
        <v>22849</v>
      </c>
      <c r="D126" s="107">
        <f t="shared" si="2"/>
        <v>-3798</v>
      </c>
      <c r="E126" s="106">
        <f t="shared" si="3"/>
        <v>-14.3</v>
      </c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8"/>
      <c r="BB126" s="98"/>
      <c r="BC126" s="98"/>
      <c r="BD126" s="98"/>
      <c r="BE126" s="98"/>
      <c r="BF126" s="98"/>
      <c r="BG126" s="98"/>
      <c r="BH126" s="98"/>
      <c r="BI126" s="98"/>
      <c r="BJ126" s="98"/>
      <c r="BK126" s="98"/>
      <c r="BL126" s="98"/>
      <c r="BM126" s="98"/>
      <c r="BN126" s="98"/>
      <c r="BO126" s="98"/>
      <c r="BP126" s="98"/>
      <c r="BQ126" s="98"/>
      <c r="BR126" s="98"/>
      <c r="BS126" s="98"/>
      <c r="BT126" s="98"/>
      <c r="BU126" s="98"/>
      <c r="BV126" s="98"/>
      <c r="BW126" s="98"/>
      <c r="BX126" s="98"/>
      <c r="BY126" s="98"/>
      <c r="BZ126" s="98"/>
      <c r="CA126" s="98"/>
      <c r="CB126" s="98"/>
      <c r="CC126" s="98"/>
      <c r="CD126" s="98"/>
      <c r="CE126" s="98"/>
      <c r="CF126" s="98"/>
      <c r="CG126" s="98"/>
      <c r="CH126" s="98"/>
      <c r="CI126" s="98"/>
      <c r="CJ126" s="98"/>
      <c r="CK126" s="98"/>
      <c r="CL126" s="98"/>
      <c r="CM126" s="98"/>
      <c r="CN126" s="98"/>
      <c r="CO126" s="98"/>
      <c r="CP126" s="98"/>
      <c r="CQ126" s="98"/>
      <c r="CR126" s="98"/>
      <c r="CS126" s="98"/>
      <c r="CT126" s="98"/>
      <c r="CU126" s="98"/>
      <c r="CV126" s="98"/>
      <c r="CW126" s="98"/>
      <c r="CX126" s="98"/>
      <c r="CY126" s="98"/>
      <c r="CZ126" s="98"/>
      <c r="DA126" s="98"/>
      <c r="DB126" s="98"/>
      <c r="DC126" s="98"/>
      <c r="DD126" s="98"/>
      <c r="DE126" s="98"/>
      <c r="DF126" s="98"/>
      <c r="DG126" s="98"/>
      <c r="DH126" s="98"/>
      <c r="DI126" s="98"/>
      <c r="DJ126" s="98"/>
      <c r="DK126" s="98"/>
      <c r="DL126" s="98"/>
      <c r="DM126" s="98"/>
      <c r="DN126" s="98"/>
      <c r="DO126" s="98"/>
      <c r="DP126" s="98"/>
      <c r="DQ126" s="98"/>
      <c r="DR126" s="98"/>
      <c r="DS126" s="98"/>
      <c r="DT126" s="98"/>
      <c r="DU126" s="98"/>
      <c r="DV126" s="98"/>
      <c r="DW126" s="98"/>
      <c r="DX126" s="98"/>
      <c r="DY126" s="98"/>
      <c r="DZ126" s="98"/>
      <c r="EA126" s="98"/>
      <c r="EB126" s="98"/>
      <c r="EC126" s="98"/>
      <c r="ED126" s="98"/>
      <c r="EE126" s="98"/>
      <c r="EF126" s="98"/>
      <c r="EG126" s="98"/>
      <c r="EH126" s="98"/>
      <c r="EI126" s="98"/>
      <c r="EJ126" s="98"/>
      <c r="EK126" s="98"/>
      <c r="EL126" s="98"/>
      <c r="EM126" s="98"/>
      <c r="EN126" s="98"/>
      <c r="EO126" s="98"/>
      <c r="EP126" s="98"/>
      <c r="EQ126" s="98"/>
      <c r="ER126" s="98"/>
      <c r="ES126" s="98"/>
      <c r="ET126" s="98"/>
      <c r="EU126" s="98"/>
      <c r="EV126" s="98"/>
      <c r="EW126" s="98"/>
      <c r="EX126" s="98"/>
      <c r="EY126" s="98"/>
      <c r="EZ126" s="98"/>
      <c r="FA126" s="98"/>
      <c r="FB126" s="98"/>
      <c r="FC126" s="98"/>
      <c r="FD126" s="98"/>
      <c r="FE126" s="98"/>
      <c r="FF126" s="98"/>
      <c r="FG126" s="98"/>
      <c r="FH126" s="98"/>
      <c r="FI126" s="98"/>
      <c r="FJ126" s="98"/>
      <c r="FK126" s="98"/>
      <c r="FL126" s="98"/>
      <c r="FM126" s="98"/>
      <c r="FN126" s="98"/>
      <c r="FO126" s="98"/>
      <c r="FP126" s="98"/>
      <c r="FQ126" s="98"/>
      <c r="FR126" s="98"/>
      <c r="FS126" s="98"/>
      <c r="FT126" s="98"/>
      <c r="FU126" s="98"/>
      <c r="FV126" s="98"/>
      <c r="FW126" s="98"/>
      <c r="FX126" s="98"/>
      <c r="FY126" s="98"/>
      <c r="FZ126" s="98"/>
      <c r="GA126" s="98"/>
      <c r="GB126" s="98"/>
      <c r="GC126" s="98"/>
      <c r="GD126" s="98"/>
      <c r="GE126" s="98"/>
      <c r="GF126" s="98"/>
      <c r="GG126" s="98"/>
      <c r="GH126" s="98"/>
      <c r="GI126" s="98"/>
      <c r="GJ126" s="98"/>
      <c r="GK126" s="98"/>
      <c r="GL126" s="98"/>
      <c r="GM126" s="98"/>
      <c r="GN126" s="98"/>
      <c r="GO126" s="98"/>
      <c r="GP126" s="98"/>
      <c r="GQ126" s="98"/>
      <c r="GR126" s="98"/>
      <c r="GS126" s="98"/>
      <c r="GT126" s="98"/>
      <c r="GU126" s="98"/>
      <c r="GV126" s="98"/>
      <c r="GW126" s="98"/>
      <c r="GX126" s="98"/>
      <c r="GY126" s="98"/>
      <c r="GZ126" s="98"/>
      <c r="HA126" s="98"/>
      <c r="HB126" s="98"/>
      <c r="HC126" s="98"/>
      <c r="HD126" s="98"/>
      <c r="HE126" s="98"/>
      <c r="HF126" s="98"/>
      <c r="HG126" s="98"/>
      <c r="HH126" s="98"/>
      <c r="HI126" s="98"/>
      <c r="HJ126" s="98"/>
      <c r="HK126" s="98"/>
      <c r="HL126" s="98"/>
      <c r="HM126" s="98"/>
      <c r="HN126" s="98"/>
      <c r="HO126" s="98"/>
      <c r="HP126" s="98"/>
      <c r="HQ126" s="98"/>
      <c r="HR126" s="98"/>
      <c r="HS126" s="98"/>
      <c r="HT126" s="98"/>
      <c r="HU126" s="98"/>
      <c r="HV126" s="98"/>
      <c r="HW126" s="98"/>
      <c r="HX126" s="98"/>
      <c r="HY126" s="98"/>
      <c r="HZ126" s="98"/>
      <c r="IA126" s="98"/>
      <c r="IB126" s="98"/>
      <c r="IC126" s="98"/>
      <c r="ID126" s="98"/>
      <c r="IE126" s="98"/>
      <c r="IF126" s="98"/>
      <c r="IG126" s="98"/>
      <c r="IH126" s="98"/>
      <c r="II126" s="98"/>
      <c r="IJ126" s="98"/>
      <c r="IK126" s="98"/>
      <c r="IL126" s="98"/>
      <c r="IM126" s="98"/>
    </row>
    <row r="127" spans="1:247" ht="15">
      <c r="A127" s="104" t="s">
        <v>694</v>
      </c>
      <c r="B127" s="105">
        <v>17261</v>
      </c>
      <c r="C127" s="105">
        <v>16840</v>
      </c>
      <c r="D127" s="107">
        <f t="shared" si="2"/>
        <v>-421</v>
      </c>
      <c r="E127" s="106">
        <f t="shared" si="3"/>
        <v>-2.4</v>
      </c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/>
      <c r="BD127" s="98"/>
      <c r="BE127" s="98"/>
      <c r="BF127" s="98"/>
      <c r="BG127" s="98"/>
      <c r="BH127" s="98"/>
      <c r="BI127" s="98"/>
      <c r="BJ127" s="98"/>
      <c r="BK127" s="98"/>
      <c r="BL127" s="98"/>
      <c r="BM127" s="98"/>
      <c r="BN127" s="98"/>
      <c r="BO127" s="98"/>
      <c r="BP127" s="98"/>
      <c r="BQ127" s="98"/>
      <c r="BR127" s="98"/>
      <c r="BS127" s="98"/>
      <c r="BT127" s="98"/>
      <c r="BU127" s="98"/>
      <c r="BV127" s="98"/>
      <c r="BW127" s="98"/>
      <c r="BX127" s="98"/>
      <c r="BY127" s="98"/>
      <c r="BZ127" s="98"/>
      <c r="CA127" s="98"/>
      <c r="CB127" s="98"/>
      <c r="CC127" s="98"/>
      <c r="CD127" s="98"/>
      <c r="CE127" s="98"/>
      <c r="CF127" s="98"/>
      <c r="CG127" s="98"/>
      <c r="CH127" s="98"/>
      <c r="CI127" s="98"/>
      <c r="CJ127" s="98"/>
      <c r="CK127" s="98"/>
      <c r="CL127" s="98"/>
      <c r="CM127" s="98"/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/>
      <c r="DA127" s="98"/>
      <c r="DB127" s="98"/>
      <c r="DC127" s="98"/>
      <c r="DD127" s="98"/>
      <c r="DE127" s="98"/>
      <c r="DF127" s="98"/>
      <c r="DG127" s="98"/>
      <c r="DH127" s="98"/>
      <c r="DI127" s="98"/>
      <c r="DJ127" s="98"/>
      <c r="DK127" s="98"/>
      <c r="DL127" s="98"/>
      <c r="DM127" s="98"/>
      <c r="DN127" s="98"/>
      <c r="DO127" s="98"/>
      <c r="DP127" s="98"/>
      <c r="DQ127" s="98"/>
      <c r="DR127" s="98"/>
      <c r="DS127" s="98"/>
      <c r="DT127" s="98"/>
      <c r="DU127" s="98"/>
      <c r="DV127" s="98"/>
      <c r="DW127" s="98"/>
      <c r="DX127" s="98"/>
      <c r="DY127" s="98"/>
      <c r="DZ127" s="98"/>
      <c r="EA127" s="98"/>
      <c r="EB127" s="98"/>
      <c r="EC127" s="98"/>
      <c r="ED127" s="98"/>
      <c r="EE127" s="98"/>
      <c r="EF127" s="98"/>
      <c r="EG127" s="98"/>
      <c r="EH127" s="98"/>
      <c r="EI127" s="98"/>
      <c r="EJ127" s="98"/>
      <c r="EK127" s="98"/>
      <c r="EL127" s="98"/>
      <c r="EM127" s="98"/>
      <c r="EN127" s="98"/>
      <c r="EO127" s="98"/>
      <c r="EP127" s="98"/>
      <c r="EQ127" s="98"/>
      <c r="ER127" s="98"/>
      <c r="ES127" s="98"/>
      <c r="ET127" s="98"/>
      <c r="EU127" s="98"/>
      <c r="EV127" s="98"/>
      <c r="EW127" s="98"/>
      <c r="EX127" s="98"/>
      <c r="EY127" s="98"/>
      <c r="EZ127" s="98"/>
      <c r="FA127" s="98"/>
      <c r="FB127" s="98"/>
      <c r="FC127" s="98"/>
      <c r="FD127" s="98"/>
      <c r="FE127" s="98"/>
      <c r="FF127" s="98"/>
      <c r="FG127" s="98"/>
      <c r="FH127" s="98"/>
      <c r="FI127" s="98"/>
      <c r="FJ127" s="98"/>
      <c r="FK127" s="98"/>
      <c r="FL127" s="98"/>
      <c r="FM127" s="98"/>
      <c r="FN127" s="98"/>
      <c r="FO127" s="98"/>
      <c r="FP127" s="98"/>
      <c r="FQ127" s="98"/>
      <c r="FR127" s="98"/>
      <c r="FS127" s="98"/>
      <c r="FT127" s="98"/>
      <c r="FU127" s="98"/>
      <c r="FV127" s="98"/>
      <c r="FW127" s="98"/>
      <c r="FX127" s="98"/>
      <c r="FY127" s="98"/>
      <c r="FZ127" s="98"/>
      <c r="GA127" s="98"/>
      <c r="GB127" s="98"/>
      <c r="GC127" s="98"/>
      <c r="GD127" s="98"/>
      <c r="GE127" s="98"/>
      <c r="GF127" s="98"/>
      <c r="GG127" s="98"/>
      <c r="GH127" s="98"/>
      <c r="GI127" s="98"/>
      <c r="GJ127" s="98"/>
      <c r="GK127" s="98"/>
      <c r="GL127" s="98"/>
      <c r="GM127" s="98"/>
      <c r="GN127" s="98"/>
      <c r="GO127" s="98"/>
      <c r="GP127" s="98"/>
      <c r="GQ127" s="98"/>
      <c r="GR127" s="98"/>
      <c r="GS127" s="98"/>
      <c r="GT127" s="98"/>
      <c r="GU127" s="98"/>
      <c r="GV127" s="98"/>
      <c r="GW127" s="98"/>
      <c r="GX127" s="98"/>
      <c r="GY127" s="98"/>
      <c r="GZ127" s="98"/>
      <c r="HA127" s="98"/>
      <c r="HB127" s="98"/>
      <c r="HC127" s="98"/>
      <c r="HD127" s="98"/>
      <c r="HE127" s="98"/>
      <c r="HF127" s="98"/>
      <c r="HG127" s="98"/>
      <c r="HH127" s="98"/>
      <c r="HI127" s="98"/>
      <c r="HJ127" s="98"/>
      <c r="HK127" s="98"/>
      <c r="HL127" s="98"/>
      <c r="HM127" s="98"/>
      <c r="HN127" s="98"/>
      <c r="HO127" s="98"/>
      <c r="HP127" s="98"/>
      <c r="HQ127" s="98"/>
      <c r="HR127" s="98"/>
      <c r="HS127" s="98"/>
      <c r="HT127" s="98"/>
      <c r="HU127" s="98"/>
      <c r="HV127" s="98"/>
      <c r="HW127" s="98"/>
      <c r="HX127" s="98"/>
      <c r="HY127" s="98"/>
      <c r="HZ127" s="98"/>
      <c r="IA127" s="98"/>
      <c r="IB127" s="98"/>
      <c r="IC127" s="98"/>
      <c r="ID127" s="98"/>
      <c r="IE127" s="98"/>
      <c r="IF127" s="98"/>
      <c r="IG127" s="98"/>
      <c r="IH127" s="98"/>
      <c r="II127" s="98"/>
      <c r="IJ127" s="98"/>
      <c r="IK127" s="98"/>
      <c r="IL127" s="98"/>
      <c r="IM127" s="98"/>
    </row>
    <row r="128" spans="1:247" ht="15">
      <c r="A128" s="104" t="s">
        <v>695</v>
      </c>
      <c r="B128" s="105">
        <v>8880</v>
      </c>
      <c r="C128" s="105">
        <f>12306-1575</f>
        <v>10731</v>
      </c>
      <c r="D128" s="107">
        <f t="shared" si="2"/>
        <v>1851</v>
      </c>
      <c r="E128" s="106">
        <f t="shared" si="3"/>
        <v>20.8</v>
      </c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8"/>
      <c r="BB128" s="98"/>
      <c r="BC128" s="98"/>
      <c r="BD128" s="98"/>
      <c r="BE128" s="98"/>
      <c r="BF128" s="98"/>
      <c r="BG128" s="98"/>
      <c r="BH128" s="98"/>
      <c r="BI128" s="98"/>
      <c r="BJ128" s="98"/>
      <c r="BK128" s="98"/>
      <c r="BL128" s="98"/>
      <c r="BM128" s="98"/>
      <c r="BN128" s="98"/>
      <c r="BO128" s="98"/>
      <c r="BP128" s="98"/>
      <c r="BQ128" s="98"/>
      <c r="BR128" s="98"/>
      <c r="BS128" s="98"/>
      <c r="BT128" s="98"/>
      <c r="BU128" s="98"/>
      <c r="BV128" s="98"/>
      <c r="BW128" s="98"/>
      <c r="BX128" s="98"/>
      <c r="BY128" s="98"/>
      <c r="BZ128" s="98"/>
      <c r="CA128" s="98"/>
      <c r="CB128" s="98"/>
      <c r="CC128" s="98"/>
      <c r="CD128" s="98"/>
      <c r="CE128" s="98"/>
      <c r="CF128" s="98"/>
      <c r="CG128" s="98"/>
      <c r="CH128" s="98"/>
      <c r="CI128" s="98"/>
      <c r="CJ128" s="98"/>
      <c r="CK128" s="98"/>
      <c r="CL128" s="98"/>
      <c r="CM128" s="98"/>
      <c r="CN128" s="98"/>
      <c r="CO128" s="98"/>
      <c r="CP128" s="98"/>
      <c r="CQ128" s="98"/>
      <c r="CR128" s="98"/>
      <c r="CS128" s="98"/>
      <c r="CT128" s="98"/>
      <c r="CU128" s="98"/>
      <c r="CV128" s="98"/>
      <c r="CW128" s="98"/>
      <c r="CX128" s="98"/>
      <c r="CY128" s="98"/>
      <c r="CZ128" s="98"/>
      <c r="DA128" s="98"/>
      <c r="DB128" s="98"/>
      <c r="DC128" s="98"/>
      <c r="DD128" s="98"/>
      <c r="DE128" s="98"/>
      <c r="DF128" s="98"/>
      <c r="DG128" s="98"/>
      <c r="DH128" s="98"/>
      <c r="DI128" s="98"/>
      <c r="DJ128" s="98"/>
      <c r="DK128" s="98"/>
      <c r="DL128" s="98"/>
      <c r="DM128" s="98"/>
      <c r="DN128" s="98"/>
      <c r="DO128" s="98"/>
      <c r="DP128" s="98"/>
      <c r="DQ128" s="98"/>
      <c r="DR128" s="98"/>
      <c r="DS128" s="98"/>
      <c r="DT128" s="98"/>
      <c r="DU128" s="98"/>
      <c r="DV128" s="98"/>
      <c r="DW128" s="98"/>
      <c r="DX128" s="98"/>
      <c r="DY128" s="98"/>
      <c r="DZ128" s="98"/>
      <c r="EA128" s="98"/>
      <c r="EB128" s="98"/>
      <c r="EC128" s="98"/>
      <c r="ED128" s="98"/>
      <c r="EE128" s="98"/>
      <c r="EF128" s="98"/>
      <c r="EG128" s="98"/>
      <c r="EH128" s="98"/>
      <c r="EI128" s="98"/>
      <c r="EJ128" s="98"/>
      <c r="EK128" s="98"/>
      <c r="EL128" s="98"/>
      <c r="EM128" s="98"/>
      <c r="EN128" s="98"/>
      <c r="EO128" s="98"/>
      <c r="EP128" s="98"/>
      <c r="EQ128" s="98"/>
      <c r="ER128" s="98"/>
      <c r="ES128" s="98"/>
      <c r="ET128" s="98"/>
      <c r="EU128" s="98"/>
      <c r="EV128" s="98"/>
      <c r="EW128" s="98"/>
      <c r="EX128" s="98"/>
      <c r="EY128" s="98"/>
      <c r="EZ128" s="98"/>
      <c r="FA128" s="98"/>
      <c r="FB128" s="98"/>
      <c r="FC128" s="98"/>
      <c r="FD128" s="98"/>
      <c r="FE128" s="98"/>
      <c r="FF128" s="98"/>
      <c r="FG128" s="98"/>
      <c r="FH128" s="98"/>
      <c r="FI128" s="98"/>
      <c r="FJ128" s="98"/>
      <c r="FK128" s="98"/>
      <c r="FL128" s="98"/>
      <c r="FM128" s="98"/>
      <c r="FN128" s="98"/>
      <c r="FO128" s="98"/>
      <c r="FP128" s="98"/>
      <c r="FQ128" s="98"/>
      <c r="FR128" s="98"/>
      <c r="FS128" s="98"/>
      <c r="FT128" s="98"/>
      <c r="FU128" s="98"/>
      <c r="FV128" s="98"/>
      <c r="FW128" s="98"/>
      <c r="FX128" s="98"/>
      <c r="FY128" s="98"/>
      <c r="FZ128" s="98"/>
      <c r="GA128" s="98"/>
      <c r="GB128" s="98"/>
      <c r="GC128" s="98"/>
      <c r="GD128" s="98"/>
      <c r="GE128" s="98"/>
      <c r="GF128" s="98"/>
      <c r="GG128" s="98"/>
      <c r="GH128" s="98"/>
      <c r="GI128" s="98"/>
      <c r="GJ128" s="98"/>
      <c r="GK128" s="98"/>
      <c r="GL128" s="98"/>
      <c r="GM128" s="98"/>
      <c r="GN128" s="98"/>
      <c r="GO128" s="98"/>
      <c r="GP128" s="98"/>
      <c r="GQ128" s="98"/>
      <c r="GR128" s="98"/>
      <c r="GS128" s="98"/>
      <c r="GT128" s="98"/>
      <c r="GU128" s="98"/>
      <c r="GV128" s="98"/>
      <c r="GW128" s="98"/>
      <c r="GX128" s="98"/>
      <c r="GY128" s="98"/>
      <c r="GZ128" s="98"/>
      <c r="HA128" s="98"/>
      <c r="HB128" s="98"/>
      <c r="HC128" s="98"/>
      <c r="HD128" s="98"/>
      <c r="HE128" s="98"/>
      <c r="HF128" s="98"/>
      <c r="HG128" s="98"/>
      <c r="HH128" s="98"/>
      <c r="HI128" s="98"/>
      <c r="HJ128" s="98"/>
      <c r="HK128" s="98"/>
      <c r="HL128" s="98"/>
      <c r="HM128" s="98"/>
      <c r="HN128" s="98"/>
      <c r="HO128" s="98"/>
      <c r="HP128" s="98"/>
      <c r="HQ128" s="98"/>
      <c r="HR128" s="98"/>
      <c r="HS128" s="98"/>
      <c r="HT128" s="98"/>
      <c r="HU128" s="98"/>
      <c r="HV128" s="98"/>
      <c r="HW128" s="98"/>
      <c r="HX128" s="98"/>
      <c r="HY128" s="98"/>
      <c r="HZ128" s="98"/>
      <c r="IA128" s="98"/>
      <c r="IB128" s="98"/>
      <c r="IC128" s="98"/>
      <c r="ID128" s="98"/>
      <c r="IE128" s="98"/>
      <c r="IF128" s="98"/>
      <c r="IG128" s="98"/>
      <c r="IH128" s="98"/>
      <c r="II128" s="98"/>
      <c r="IJ128" s="98"/>
      <c r="IK128" s="98"/>
      <c r="IL128" s="98"/>
      <c r="IM128" s="98"/>
    </row>
    <row r="129" spans="1:247" ht="15">
      <c r="A129" s="104" t="s">
        <v>696</v>
      </c>
      <c r="B129" s="105">
        <v>6920</v>
      </c>
      <c r="C129" s="105">
        <v>9174</v>
      </c>
      <c r="D129" s="107">
        <f t="shared" si="2"/>
        <v>2254</v>
      </c>
      <c r="E129" s="106">
        <f t="shared" si="3"/>
        <v>32.6</v>
      </c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8"/>
      <c r="BB129" s="98"/>
      <c r="BC129" s="98"/>
      <c r="BD129" s="98"/>
      <c r="BE129" s="98"/>
      <c r="BF129" s="98"/>
      <c r="BG129" s="98"/>
      <c r="BH129" s="98"/>
      <c r="BI129" s="98"/>
      <c r="BJ129" s="98"/>
      <c r="BK129" s="98"/>
      <c r="BL129" s="98"/>
      <c r="BM129" s="98"/>
      <c r="BN129" s="98"/>
      <c r="BO129" s="98"/>
      <c r="BP129" s="98"/>
      <c r="BQ129" s="98"/>
      <c r="BR129" s="98"/>
      <c r="BS129" s="98"/>
      <c r="BT129" s="98"/>
      <c r="BU129" s="98"/>
      <c r="BV129" s="98"/>
      <c r="BW129" s="98"/>
      <c r="BX129" s="98"/>
      <c r="BY129" s="98"/>
      <c r="BZ129" s="98"/>
      <c r="CA129" s="98"/>
      <c r="CB129" s="98"/>
      <c r="CC129" s="98"/>
      <c r="CD129" s="98"/>
      <c r="CE129" s="98"/>
      <c r="CF129" s="98"/>
      <c r="CG129" s="98"/>
      <c r="CH129" s="98"/>
      <c r="CI129" s="98"/>
      <c r="CJ129" s="98"/>
      <c r="CK129" s="98"/>
      <c r="CL129" s="98"/>
      <c r="CM129" s="98"/>
      <c r="CN129" s="98"/>
      <c r="CO129" s="98"/>
      <c r="CP129" s="98"/>
      <c r="CQ129" s="98"/>
      <c r="CR129" s="98"/>
      <c r="CS129" s="98"/>
      <c r="CT129" s="98"/>
      <c r="CU129" s="98"/>
      <c r="CV129" s="98"/>
      <c r="CW129" s="98"/>
      <c r="CX129" s="98"/>
      <c r="CY129" s="98"/>
      <c r="CZ129" s="98"/>
      <c r="DA129" s="98"/>
      <c r="DB129" s="98"/>
      <c r="DC129" s="98"/>
      <c r="DD129" s="98"/>
      <c r="DE129" s="98"/>
      <c r="DF129" s="98"/>
      <c r="DG129" s="98"/>
      <c r="DH129" s="98"/>
      <c r="DI129" s="98"/>
      <c r="DJ129" s="98"/>
      <c r="DK129" s="98"/>
      <c r="DL129" s="98"/>
      <c r="DM129" s="98"/>
      <c r="DN129" s="98"/>
      <c r="DO129" s="98"/>
      <c r="DP129" s="98"/>
      <c r="DQ129" s="98"/>
      <c r="DR129" s="98"/>
      <c r="DS129" s="98"/>
      <c r="DT129" s="98"/>
      <c r="DU129" s="98"/>
      <c r="DV129" s="98"/>
      <c r="DW129" s="98"/>
      <c r="DX129" s="98"/>
      <c r="DY129" s="98"/>
      <c r="DZ129" s="98"/>
      <c r="EA129" s="98"/>
      <c r="EB129" s="98"/>
      <c r="EC129" s="98"/>
      <c r="ED129" s="98"/>
      <c r="EE129" s="98"/>
      <c r="EF129" s="98"/>
      <c r="EG129" s="98"/>
      <c r="EH129" s="98"/>
      <c r="EI129" s="98"/>
      <c r="EJ129" s="98"/>
      <c r="EK129" s="98"/>
      <c r="EL129" s="98"/>
      <c r="EM129" s="98"/>
      <c r="EN129" s="98"/>
      <c r="EO129" s="98"/>
      <c r="EP129" s="98"/>
      <c r="EQ129" s="98"/>
      <c r="ER129" s="98"/>
      <c r="ES129" s="98"/>
      <c r="ET129" s="98"/>
      <c r="EU129" s="98"/>
      <c r="EV129" s="98"/>
      <c r="EW129" s="98"/>
      <c r="EX129" s="98"/>
      <c r="EY129" s="98"/>
      <c r="EZ129" s="98"/>
      <c r="FA129" s="98"/>
      <c r="FB129" s="98"/>
      <c r="FC129" s="98"/>
      <c r="FD129" s="98"/>
      <c r="FE129" s="98"/>
      <c r="FF129" s="98"/>
      <c r="FG129" s="98"/>
      <c r="FH129" s="98"/>
      <c r="FI129" s="98"/>
      <c r="FJ129" s="98"/>
      <c r="FK129" s="98"/>
      <c r="FL129" s="98"/>
      <c r="FM129" s="98"/>
      <c r="FN129" s="98"/>
      <c r="FO129" s="98"/>
      <c r="FP129" s="98"/>
      <c r="FQ129" s="98"/>
      <c r="FR129" s="98"/>
      <c r="FS129" s="98"/>
      <c r="FT129" s="98"/>
      <c r="FU129" s="98"/>
      <c r="FV129" s="98"/>
      <c r="FW129" s="98"/>
      <c r="FX129" s="98"/>
      <c r="FY129" s="98"/>
      <c r="FZ129" s="98"/>
      <c r="GA129" s="98"/>
      <c r="GB129" s="98"/>
      <c r="GC129" s="98"/>
      <c r="GD129" s="98"/>
      <c r="GE129" s="98"/>
      <c r="GF129" s="98"/>
      <c r="GG129" s="98"/>
      <c r="GH129" s="98"/>
      <c r="GI129" s="98"/>
      <c r="GJ129" s="98"/>
      <c r="GK129" s="98"/>
      <c r="GL129" s="98"/>
      <c r="GM129" s="98"/>
      <c r="GN129" s="98"/>
      <c r="GO129" s="98"/>
      <c r="GP129" s="98"/>
      <c r="GQ129" s="98"/>
      <c r="GR129" s="98"/>
      <c r="GS129" s="98"/>
      <c r="GT129" s="98"/>
      <c r="GU129" s="98"/>
      <c r="GV129" s="98"/>
      <c r="GW129" s="98"/>
      <c r="GX129" s="98"/>
      <c r="GY129" s="98"/>
      <c r="GZ129" s="98"/>
      <c r="HA129" s="98"/>
      <c r="HB129" s="98"/>
      <c r="HC129" s="98"/>
      <c r="HD129" s="98"/>
      <c r="HE129" s="98"/>
      <c r="HF129" s="98"/>
      <c r="HG129" s="98"/>
      <c r="HH129" s="98"/>
      <c r="HI129" s="98"/>
      <c r="HJ129" s="98"/>
      <c r="HK129" s="98"/>
      <c r="HL129" s="98"/>
      <c r="HM129" s="98"/>
      <c r="HN129" s="98"/>
      <c r="HO129" s="98"/>
      <c r="HP129" s="98"/>
      <c r="HQ129" s="98"/>
      <c r="HR129" s="98"/>
      <c r="HS129" s="98"/>
      <c r="HT129" s="98"/>
      <c r="HU129" s="98"/>
      <c r="HV129" s="98"/>
      <c r="HW129" s="98"/>
      <c r="HX129" s="98"/>
      <c r="HY129" s="98"/>
      <c r="HZ129" s="98"/>
      <c r="IA129" s="98"/>
      <c r="IB129" s="98"/>
      <c r="IC129" s="98"/>
      <c r="ID129" s="98"/>
      <c r="IE129" s="98"/>
      <c r="IF129" s="98"/>
      <c r="IG129" s="98"/>
      <c r="IH129" s="98"/>
      <c r="II129" s="98"/>
      <c r="IJ129" s="98"/>
      <c r="IK129" s="98"/>
      <c r="IL129" s="98"/>
      <c r="IM129" s="98"/>
    </row>
    <row r="130" spans="1:247" ht="15">
      <c r="A130" s="104" t="s">
        <v>697</v>
      </c>
      <c r="B130" s="105">
        <f>SUM(B131:B131)</f>
        <v>4005</v>
      </c>
      <c r="C130" s="105">
        <f>SUM(C131:C131)</f>
        <v>3261</v>
      </c>
      <c r="D130" s="107">
        <f t="shared" ref="D130:D188" si="4">C130-B130</f>
        <v>-744</v>
      </c>
      <c r="E130" s="106">
        <f t="shared" ref="E130:E188" si="5">D130/B130*100</f>
        <v>-18.600000000000001</v>
      </c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8"/>
      <c r="BB130" s="98"/>
      <c r="BC130" s="98"/>
      <c r="BD130" s="98"/>
      <c r="BE130" s="98"/>
      <c r="BF130" s="98"/>
      <c r="BG130" s="98"/>
      <c r="BH130" s="98"/>
      <c r="BI130" s="98"/>
      <c r="BJ130" s="98"/>
      <c r="BK130" s="98"/>
      <c r="BL130" s="98"/>
      <c r="BM130" s="98"/>
      <c r="BN130" s="98"/>
      <c r="BO130" s="98"/>
      <c r="BP130" s="98"/>
      <c r="BQ130" s="98"/>
      <c r="BR130" s="98"/>
      <c r="BS130" s="98"/>
      <c r="BT130" s="98"/>
      <c r="BU130" s="98"/>
      <c r="BV130" s="98"/>
      <c r="BW130" s="98"/>
      <c r="BX130" s="98"/>
      <c r="BY130" s="98"/>
      <c r="BZ130" s="98"/>
      <c r="CA130" s="98"/>
      <c r="CB130" s="98"/>
      <c r="CC130" s="98"/>
      <c r="CD130" s="98"/>
      <c r="CE130" s="98"/>
      <c r="CF130" s="98"/>
      <c r="CG130" s="98"/>
      <c r="CH130" s="98"/>
      <c r="CI130" s="98"/>
      <c r="CJ130" s="98"/>
      <c r="CK130" s="98"/>
      <c r="CL130" s="98"/>
      <c r="CM130" s="98"/>
      <c r="CN130" s="98"/>
      <c r="CO130" s="98"/>
      <c r="CP130" s="98"/>
      <c r="CQ130" s="98"/>
      <c r="CR130" s="98"/>
      <c r="CS130" s="98"/>
      <c r="CT130" s="98"/>
      <c r="CU130" s="98"/>
      <c r="CV130" s="98"/>
      <c r="CW130" s="98"/>
      <c r="CX130" s="98"/>
      <c r="CY130" s="98"/>
      <c r="CZ130" s="98"/>
      <c r="DA130" s="98"/>
      <c r="DB130" s="98"/>
      <c r="DC130" s="98"/>
      <c r="DD130" s="98"/>
      <c r="DE130" s="98"/>
      <c r="DF130" s="98"/>
      <c r="DG130" s="98"/>
      <c r="DH130" s="98"/>
      <c r="DI130" s="98"/>
      <c r="DJ130" s="98"/>
      <c r="DK130" s="98"/>
      <c r="DL130" s="98"/>
      <c r="DM130" s="98"/>
      <c r="DN130" s="98"/>
      <c r="DO130" s="98"/>
      <c r="DP130" s="98"/>
      <c r="DQ130" s="98"/>
      <c r="DR130" s="98"/>
      <c r="DS130" s="98"/>
      <c r="DT130" s="98"/>
      <c r="DU130" s="98"/>
      <c r="DV130" s="98"/>
      <c r="DW130" s="98"/>
      <c r="DX130" s="98"/>
      <c r="DY130" s="98"/>
      <c r="DZ130" s="98"/>
      <c r="EA130" s="98"/>
      <c r="EB130" s="98"/>
      <c r="EC130" s="98"/>
      <c r="ED130" s="98"/>
      <c r="EE130" s="98"/>
      <c r="EF130" s="98"/>
      <c r="EG130" s="98"/>
      <c r="EH130" s="98"/>
      <c r="EI130" s="98"/>
      <c r="EJ130" s="98"/>
      <c r="EK130" s="98"/>
      <c r="EL130" s="98"/>
      <c r="EM130" s="98"/>
      <c r="EN130" s="98"/>
      <c r="EO130" s="98"/>
      <c r="EP130" s="98"/>
      <c r="EQ130" s="98"/>
      <c r="ER130" s="98"/>
      <c r="ES130" s="98"/>
      <c r="ET130" s="98"/>
      <c r="EU130" s="98"/>
      <c r="EV130" s="98"/>
      <c r="EW130" s="98"/>
      <c r="EX130" s="98"/>
      <c r="EY130" s="98"/>
      <c r="EZ130" s="98"/>
      <c r="FA130" s="98"/>
      <c r="FB130" s="98"/>
      <c r="FC130" s="98"/>
      <c r="FD130" s="98"/>
      <c r="FE130" s="98"/>
      <c r="FF130" s="98"/>
      <c r="FG130" s="98"/>
      <c r="FH130" s="98"/>
      <c r="FI130" s="98"/>
      <c r="FJ130" s="98"/>
      <c r="FK130" s="98"/>
      <c r="FL130" s="98"/>
      <c r="FM130" s="98"/>
      <c r="FN130" s="98"/>
      <c r="FO130" s="98"/>
      <c r="FP130" s="98"/>
      <c r="FQ130" s="98"/>
      <c r="FR130" s="98"/>
      <c r="FS130" s="98"/>
      <c r="FT130" s="98"/>
      <c r="FU130" s="98"/>
      <c r="FV130" s="98"/>
      <c r="FW130" s="98"/>
      <c r="FX130" s="98"/>
      <c r="FY130" s="98"/>
      <c r="FZ130" s="98"/>
      <c r="GA130" s="98"/>
      <c r="GB130" s="98"/>
      <c r="GC130" s="98"/>
      <c r="GD130" s="98"/>
      <c r="GE130" s="98"/>
      <c r="GF130" s="98"/>
      <c r="GG130" s="98"/>
      <c r="GH130" s="98"/>
      <c r="GI130" s="98"/>
      <c r="GJ130" s="98"/>
      <c r="GK130" s="98"/>
      <c r="GL130" s="98"/>
      <c r="GM130" s="98"/>
      <c r="GN130" s="98"/>
      <c r="GO130" s="98"/>
      <c r="GP130" s="98"/>
      <c r="GQ130" s="98"/>
      <c r="GR130" s="98"/>
      <c r="GS130" s="98"/>
      <c r="GT130" s="98"/>
      <c r="GU130" s="98"/>
      <c r="GV130" s="98"/>
      <c r="GW130" s="98"/>
      <c r="GX130" s="98"/>
      <c r="GY130" s="98"/>
      <c r="GZ130" s="98"/>
      <c r="HA130" s="98"/>
      <c r="HB130" s="98"/>
      <c r="HC130" s="98"/>
      <c r="HD130" s="98"/>
      <c r="HE130" s="98"/>
      <c r="HF130" s="98"/>
      <c r="HG130" s="98"/>
      <c r="HH130" s="98"/>
      <c r="HI130" s="98"/>
      <c r="HJ130" s="98"/>
      <c r="HK130" s="98"/>
      <c r="HL130" s="98"/>
      <c r="HM130" s="98"/>
      <c r="HN130" s="98"/>
      <c r="HO130" s="98"/>
      <c r="HP130" s="98"/>
      <c r="HQ130" s="98"/>
      <c r="HR130" s="98"/>
      <c r="HS130" s="98"/>
      <c r="HT130" s="98"/>
      <c r="HU130" s="98"/>
      <c r="HV130" s="98"/>
      <c r="HW130" s="98"/>
      <c r="HX130" s="98"/>
      <c r="HY130" s="98"/>
      <c r="HZ130" s="98"/>
      <c r="IA130" s="98"/>
      <c r="IB130" s="98"/>
      <c r="IC130" s="98"/>
      <c r="ID130" s="98"/>
      <c r="IE130" s="98"/>
      <c r="IF130" s="98"/>
      <c r="IG130" s="98"/>
      <c r="IH130" s="98"/>
      <c r="II130" s="98"/>
      <c r="IJ130" s="98"/>
      <c r="IK130" s="98"/>
      <c r="IL130" s="98"/>
      <c r="IM130" s="98"/>
    </row>
    <row r="131" spans="1:247" ht="15">
      <c r="A131" s="104" t="s">
        <v>698</v>
      </c>
      <c r="B131" s="105">
        <v>4005</v>
      </c>
      <c r="C131" s="105">
        <f>3670-409</f>
        <v>3261</v>
      </c>
      <c r="D131" s="107">
        <f t="shared" si="4"/>
        <v>-744</v>
      </c>
      <c r="E131" s="106">
        <f t="shared" si="5"/>
        <v>-18.600000000000001</v>
      </c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/>
      <c r="BD131" s="98"/>
      <c r="BE131" s="98"/>
      <c r="BF131" s="98"/>
      <c r="BG131" s="98"/>
      <c r="BH131" s="98"/>
      <c r="BI131" s="98"/>
      <c r="BJ131" s="98"/>
      <c r="BK131" s="98"/>
      <c r="BL131" s="98"/>
      <c r="BM131" s="98"/>
      <c r="BN131" s="98"/>
      <c r="BO131" s="98"/>
      <c r="BP131" s="98"/>
      <c r="BQ131" s="98"/>
      <c r="BR131" s="98"/>
      <c r="BS131" s="98"/>
      <c r="BT131" s="98"/>
      <c r="BU131" s="98"/>
      <c r="BV131" s="98"/>
      <c r="BW131" s="98"/>
      <c r="BX131" s="98"/>
      <c r="BY131" s="98"/>
      <c r="BZ131" s="98"/>
      <c r="CA131" s="98"/>
      <c r="CB131" s="98"/>
      <c r="CC131" s="98"/>
      <c r="CD131" s="98"/>
      <c r="CE131" s="98"/>
      <c r="CF131" s="98"/>
      <c r="CG131" s="98"/>
      <c r="CH131" s="98"/>
      <c r="CI131" s="98"/>
      <c r="CJ131" s="98"/>
      <c r="CK131" s="98"/>
      <c r="CL131" s="98"/>
      <c r="CM131" s="98"/>
      <c r="CN131" s="98"/>
      <c r="CO131" s="98"/>
      <c r="CP131" s="98"/>
      <c r="CQ131" s="98"/>
      <c r="CR131" s="98"/>
      <c r="CS131" s="98"/>
      <c r="CT131" s="98"/>
      <c r="CU131" s="98"/>
      <c r="CV131" s="98"/>
      <c r="CW131" s="98"/>
      <c r="CX131" s="98"/>
      <c r="CY131" s="98"/>
      <c r="CZ131" s="98"/>
      <c r="DA131" s="98"/>
      <c r="DB131" s="98"/>
      <c r="DC131" s="98"/>
      <c r="DD131" s="98"/>
      <c r="DE131" s="98"/>
      <c r="DF131" s="98"/>
      <c r="DG131" s="98"/>
      <c r="DH131" s="98"/>
      <c r="DI131" s="98"/>
      <c r="DJ131" s="98"/>
      <c r="DK131" s="98"/>
      <c r="DL131" s="98"/>
      <c r="DM131" s="98"/>
      <c r="DN131" s="98"/>
      <c r="DO131" s="98"/>
      <c r="DP131" s="98"/>
      <c r="DQ131" s="98"/>
      <c r="DR131" s="98"/>
      <c r="DS131" s="98"/>
      <c r="DT131" s="98"/>
      <c r="DU131" s="98"/>
      <c r="DV131" s="98"/>
      <c r="DW131" s="98"/>
      <c r="DX131" s="98"/>
      <c r="DY131" s="98"/>
      <c r="DZ131" s="98"/>
      <c r="EA131" s="98"/>
      <c r="EB131" s="98"/>
      <c r="EC131" s="98"/>
      <c r="ED131" s="98"/>
      <c r="EE131" s="98"/>
      <c r="EF131" s="98"/>
      <c r="EG131" s="98"/>
      <c r="EH131" s="98"/>
      <c r="EI131" s="98"/>
      <c r="EJ131" s="98"/>
      <c r="EK131" s="98"/>
      <c r="EL131" s="98"/>
      <c r="EM131" s="98"/>
      <c r="EN131" s="98"/>
      <c r="EO131" s="98"/>
      <c r="EP131" s="98"/>
      <c r="EQ131" s="98"/>
      <c r="ER131" s="98"/>
      <c r="ES131" s="98"/>
      <c r="ET131" s="98"/>
      <c r="EU131" s="98"/>
      <c r="EV131" s="98"/>
      <c r="EW131" s="98"/>
      <c r="EX131" s="98"/>
      <c r="EY131" s="98"/>
      <c r="EZ131" s="98"/>
      <c r="FA131" s="98"/>
      <c r="FB131" s="98"/>
      <c r="FC131" s="98"/>
      <c r="FD131" s="98"/>
      <c r="FE131" s="98"/>
      <c r="FF131" s="98"/>
      <c r="FG131" s="98"/>
      <c r="FH131" s="98"/>
      <c r="FI131" s="98"/>
      <c r="FJ131" s="98"/>
      <c r="FK131" s="98"/>
      <c r="FL131" s="98"/>
      <c r="FM131" s="98"/>
      <c r="FN131" s="98"/>
      <c r="FO131" s="98"/>
      <c r="FP131" s="98"/>
      <c r="FQ131" s="98"/>
      <c r="FR131" s="98"/>
      <c r="FS131" s="98"/>
      <c r="FT131" s="98"/>
      <c r="FU131" s="98"/>
      <c r="FV131" s="98"/>
      <c r="FW131" s="98"/>
      <c r="FX131" s="98"/>
      <c r="FY131" s="98"/>
      <c r="FZ131" s="98"/>
      <c r="GA131" s="98"/>
      <c r="GB131" s="98"/>
      <c r="GC131" s="98"/>
      <c r="GD131" s="98"/>
      <c r="GE131" s="98"/>
      <c r="GF131" s="98"/>
      <c r="GG131" s="98"/>
      <c r="GH131" s="98"/>
      <c r="GI131" s="98"/>
      <c r="GJ131" s="98"/>
      <c r="GK131" s="98"/>
      <c r="GL131" s="98"/>
      <c r="GM131" s="98"/>
      <c r="GN131" s="98"/>
      <c r="GO131" s="98"/>
      <c r="GP131" s="98"/>
      <c r="GQ131" s="98"/>
      <c r="GR131" s="98"/>
      <c r="GS131" s="98"/>
      <c r="GT131" s="98"/>
      <c r="GU131" s="98"/>
      <c r="GV131" s="98"/>
      <c r="GW131" s="98"/>
      <c r="GX131" s="98"/>
      <c r="GY131" s="98"/>
      <c r="GZ131" s="98"/>
      <c r="HA131" s="98"/>
      <c r="HB131" s="98"/>
      <c r="HC131" s="98"/>
      <c r="HD131" s="98"/>
      <c r="HE131" s="98"/>
      <c r="HF131" s="98"/>
      <c r="HG131" s="98"/>
      <c r="HH131" s="98"/>
      <c r="HI131" s="98"/>
      <c r="HJ131" s="98"/>
      <c r="HK131" s="98"/>
      <c r="HL131" s="98"/>
      <c r="HM131" s="98"/>
      <c r="HN131" s="98"/>
      <c r="HO131" s="98"/>
      <c r="HP131" s="98"/>
      <c r="HQ131" s="98"/>
      <c r="HR131" s="98"/>
      <c r="HS131" s="98"/>
      <c r="HT131" s="98"/>
      <c r="HU131" s="98"/>
      <c r="HV131" s="98"/>
      <c r="HW131" s="98"/>
      <c r="HX131" s="98"/>
      <c r="HY131" s="98"/>
      <c r="HZ131" s="98"/>
      <c r="IA131" s="98"/>
      <c r="IB131" s="98"/>
      <c r="IC131" s="98"/>
      <c r="ID131" s="98"/>
      <c r="IE131" s="98"/>
      <c r="IF131" s="98"/>
      <c r="IG131" s="98"/>
      <c r="IH131" s="98"/>
      <c r="II131" s="98"/>
      <c r="IJ131" s="98"/>
      <c r="IK131" s="98"/>
      <c r="IL131" s="98"/>
      <c r="IM131" s="98"/>
    </row>
    <row r="132" spans="1:247" ht="15">
      <c r="A132" s="104" t="s">
        <v>699</v>
      </c>
      <c r="B132" s="105">
        <f>B133</f>
        <v>1006</v>
      </c>
      <c r="C132" s="105">
        <f>C133</f>
        <v>697</v>
      </c>
      <c r="D132" s="107">
        <f t="shared" si="4"/>
        <v>-309</v>
      </c>
      <c r="E132" s="106">
        <f t="shared" si="5"/>
        <v>-30.7</v>
      </c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  <c r="AS132" s="98"/>
      <c r="AT132" s="98"/>
      <c r="AU132" s="98"/>
      <c r="AV132" s="98"/>
      <c r="AW132" s="98"/>
      <c r="AX132" s="98"/>
      <c r="AY132" s="98"/>
      <c r="AZ132" s="98"/>
      <c r="BA132" s="98"/>
      <c r="BB132" s="98"/>
      <c r="BC132" s="98"/>
      <c r="BD132" s="98"/>
      <c r="BE132" s="98"/>
      <c r="BF132" s="98"/>
      <c r="BG132" s="98"/>
      <c r="BH132" s="98"/>
      <c r="BI132" s="98"/>
      <c r="BJ132" s="98"/>
      <c r="BK132" s="98"/>
      <c r="BL132" s="98"/>
      <c r="BM132" s="98"/>
      <c r="BN132" s="98"/>
      <c r="BO132" s="98"/>
      <c r="BP132" s="98"/>
      <c r="BQ132" s="98"/>
      <c r="BR132" s="98"/>
      <c r="BS132" s="98"/>
      <c r="BT132" s="98"/>
      <c r="BU132" s="98"/>
      <c r="BV132" s="98"/>
      <c r="BW132" s="98"/>
      <c r="BX132" s="98"/>
      <c r="BY132" s="98"/>
      <c r="BZ132" s="98"/>
      <c r="CA132" s="98"/>
      <c r="CB132" s="98"/>
      <c r="CC132" s="98"/>
      <c r="CD132" s="98"/>
      <c r="CE132" s="98"/>
      <c r="CF132" s="98"/>
      <c r="CG132" s="98"/>
      <c r="CH132" s="98"/>
      <c r="CI132" s="98"/>
      <c r="CJ132" s="98"/>
      <c r="CK132" s="98"/>
      <c r="CL132" s="98"/>
      <c r="CM132" s="98"/>
      <c r="CN132" s="98"/>
      <c r="CO132" s="98"/>
      <c r="CP132" s="98"/>
      <c r="CQ132" s="98"/>
      <c r="CR132" s="98"/>
      <c r="CS132" s="98"/>
      <c r="CT132" s="98"/>
      <c r="CU132" s="98"/>
      <c r="CV132" s="98"/>
      <c r="CW132" s="98"/>
      <c r="CX132" s="98"/>
      <c r="CY132" s="98"/>
      <c r="CZ132" s="98"/>
      <c r="DA132" s="98"/>
      <c r="DB132" s="98"/>
      <c r="DC132" s="98"/>
      <c r="DD132" s="98"/>
      <c r="DE132" s="98"/>
      <c r="DF132" s="98"/>
      <c r="DG132" s="98"/>
      <c r="DH132" s="98"/>
      <c r="DI132" s="98"/>
      <c r="DJ132" s="98"/>
      <c r="DK132" s="98"/>
      <c r="DL132" s="98"/>
      <c r="DM132" s="98"/>
      <c r="DN132" s="98"/>
      <c r="DO132" s="98"/>
      <c r="DP132" s="98"/>
      <c r="DQ132" s="98"/>
      <c r="DR132" s="98"/>
      <c r="DS132" s="98"/>
      <c r="DT132" s="98"/>
      <c r="DU132" s="98"/>
      <c r="DV132" s="98"/>
      <c r="DW132" s="98"/>
      <c r="DX132" s="98"/>
      <c r="DY132" s="98"/>
      <c r="DZ132" s="98"/>
      <c r="EA132" s="98"/>
      <c r="EB132" s="98"/>
      <c r="EC132" s="98"/>
      <c r="ED132" s="98"/>
      <c r="EE132" s="98"/>
      <c r="EF132" s="98"/>
      <c r="EG132" s="98"/>
      <c r="EH132" s="98"/>
      <c r="EI132" s="98"/>
      <c r="EJ132" s="98"/>
      <c r="EK132" s="98"/>
      <c r="EL132" s="98"/>
      <c r="EM132" s="98"/>
      <c r="EN132" s="98"/>
      <c r="EO132" s="98"/>
      <c r="EP132" s="98"/>
      <c r="EQ132" s="98"/>
      <c r="ER132" s="98"/>
      <c r="ES132" s="98"/>
      <c r="ET132" s="98"/>
      <c r="EU132" s="98"/>
      <c r="EV132" s="98"/>
      <c r="EW132" s="98"/>
      <c r="EX132" s="98"/>
      <c r="EY132" s="98"/>
      <c r="EZ132" s="98"/>
      <c r="FA132" s="98"/>
      <c r="FB132" s="98"/>
      <c r="FC132" s="98"/>
      <c r="FD132" s="98"/>
      <c r="FE132" s="98"/>
      <c r="FF132" s="98"/>
      <c r="FG132" s="98"/>
      <c r="FH132" s="98"/>
      <c r="FI132" s="98"/>
      <c r="FJ132" s="98"/>
      <c r="FK132" s="98"/>
      <c r="FL132" s="98"/>
      <c r="FM132" s="98"/>
      <c r="FN132" s="98"/>
      <c r="FO132" s="98"/>
      <c r="FP132" s="98"/>
      <c r="FQ132" s="98"/>
      <c r="FR132" s="98"/>
      <c r="FS132" s="98"/>
      <c r="FT132" s="98"/>
      <c r="FU132" s="98"/>
      <c r="FV132" s="98"/>
      <c r="FW132" s="98"/>
      <c r="FX132" s="98"/>
      <c r="FY132" s="98"/>
      <c r="FZ132" s="98"/>
      <c r="GA132" s="98"/>
      <c r="GB132" s="98"/>
      <c r="GC132" s="98"/>
      <c r="GD132" s="98"/>
      <c r="GE132" s="98"/>
      <c r="GF132" s="98"/>
      <c r="GG132" s="98"/>
      <c r="GH132" s="98"/>
      <c r="GI132" s="98"/>
      <c r="GJ132" s="98"/>
      <c r="GK132" s="98"/>
      <c r="GL132" s="98"/>
      <c r="GM132" s="98"/>
      <c r="GN132" s="98"/>
      <c r="GO132" s="98"/>
      <c r="GP132" s="98"/>
      <c r="GQ132" s="98"/>
      <c r="GR132" s="98"/>
      <c r="GS132" s="98"/>
      <c r="GT132" s="98"/>
      <c r="GU132" s="98"/>
      <c r="GV132" s="98"/>
      <c r="GW132" s="98"/>
      <c r="GX132" s="98"/>
      <c r="GY132" s="98"/>
      <c r="GZ132" s="98"/>
      <c r="HA132" s="98"/>
      <c r="HB132" s="98"/>
      <c r="HC132" s="98"/>
      <c r="HD132" s="98"/>
      <c r="HE132" s="98"/>
      <c r="HF132" s="98"/>
      <c r="HG132" s="98"/>
      <c r="HH132" s="98"/>
      <c r="HI132" s="98"/>
      <c r="HJ132" s="98"/>
      <c r="HK132" s="98"/>
      <c r="HL132" s="98"/>
      <c r="HM132" s="98"/>
      <c r="HN132" s="98"/>
      <c r="HO132" s="98"/>
      <c r="HP132" s="98"/>
      <c r="HQ132" s="98"/>
      <c r="HR132" s="98"/>
      <c r="HS132" s="98"/>
      <c r="HT132" s="98"/>
      <c r="HU132" s="98"/>
      <c r="HV132" s="98"/>
      <c r="HW132" s="98"/>
      <c r="HX132" s="98"/>
      <c r="HY132" s="98"/>
      <c r="HZ132" s="98"/>
      <c r="IA132" s="98"/>
      <c r="IB132" s="98"/>
      <c r="IC132" s="98"/>
      <c r="ID132" s="98"/>
      <c r="IE132" s="98"/>
      <c r="IF132" s="98"/>
      <c r="IG132" s="98"/>
      <c r="IH132" s="98"/>
      <c r="II132" s="98"/>
      <c r="IJ132" s="98"/>
      <c r="IK132" s="98"/>
      <c r="IL132" s="98"/>
      <c r="IM132" s="98"/>
    </row>
    <row r="133" spans="1:247" ht="15">
      <c r="A133" s="104" t="s">
        <v>700</v>
      </c>
      <c r="B133" s="105">
        <v>1006</v>
      </c>
      <c r="C133" s="105">
        <v>697</v>
      </c>
      <c r="D133" s="107">
        <f t="shared" si="4"/>
        <v>-309</v>
      </c>
      <c r="E133" s="106">
        <f t="shared" si="5"/>
        <v>-30.7</v>
      </c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8"/>
      <c r="AR133" s="98"/>
      <c r="AS133" s="98"/>
      <c r="AT133" s="98"/>
      <c r="AU133" s="98"/>
      <c r="AV133" s="98"/>
      <c r="AW133" s="98"/>
      <c r="AX133" s="98"/>
      <c r="AY133" s="98"/>
      <c r="AZ133" s="98"/>
      <c r="BA133" s="98"/>
      <c r="BB133" s="98"/>
      <c r="BC133" s="98"/>
      <c r="BD133" s="98"/>
      <c r="BE133" s="98"/>
      <c r="BF133" s="98"/>
      <c r="BG133" s="98"/>
      <c r="BH133" s="98"/>
      <c r="BI133" s="98"/>
      <c r="BJ133" s="98"/>
      <c r="BK133" s="98"/>
      <c r="BL133" s="98"/>
      <c r="BM133" s="98"/>
      <c r="BN133" s="98"/>
      <c r="BO133" s="98"/>
      <c r="BP133" s="98"/>
      <c r="BQ133" s="98"/>
      <c r="BR133" s="98"/>
      <c r="BS133" s="98"/>
      <c r="BT133" s="98"/>
      <c r="BU133" s="98"/>
      <c r="BV133" s="98"/>
      <c r="BW133" s="98"/>
      <c r="BX133" s="98"/>
      <c r="BY133" s="98"/>
      <c r="BZ133" s="98"/>
      <c r="CA133" s="98"/>
      <c r="CB133" s="98"/>
      <c r="CC133" s="98"/>
      <c r="CD133" s="98"/>
      <c r="CE133" s="98"/>
      <c r="CF133" s="98"/>
      <c r="CG133" s="98"/>
      <c r="CH133" s="98"/>
      <c r="CI133" s="98"/>
      <c r="CJ133" s="98"/>
      <c r="CK133" s="98"/>
      <c r="CL133" s="98"/>
      <c r="CM133" s="98"/>
      <c r="CN133" s="98"/>
      <c r="CO133" s="98"/>
      <c r="CP133" s="98"/>
      <c r="CQ133" s="98"/>
      <c r="CR133" s="98"/>
      <c r="CS133" s="98"/>
      <c r="CT133" s="98"/>
      <c r="CU133" s="98"/>
      <c r="CV133" s="98"/>
      <c r="CW133" s="98"/>
      <c r="CX133" s="98"/>
      <c r="CY133" s="98"/>
      <c r="CZ133" s="98"/>
      <c r="DA133" s="98"/>
      <c r="DB133" s="98"/>
      <c r="DC133" s="98"/>
      <c r="DD133" s="98"/>
      <c r="DE133" s="98"/>
      <c r="DF133" s="98"/>
      <c r="DG133" s="98"/>
      <c r="DH133" s="98"/>
      <c r="DI133" s="98"/>
      <c r="DJ133" s="98"/>
      <c r="DK133" s="98"/>
      <c r="DL133" s="98"/>
      <c r="DM133" s="98"/>
      <c r="DN133" s="98"/>
      <c r="DO133" s="98"/>
      <c r="DP133" s="98"/>
      <c r="DQ133" s="98"/>
      <c r="DR133" s="98"/>
      <c r="DS133" s="98"/>
      <c r="DT133" s="98"/>
      <c r="DU133" s="98"/>
      <c r="DV133" s="98"/>
      <c r="DW133" s="98"/>
      <c r="DX133" s="98"/>
      <c r="DY133" s="98"/>
      <c r="DZ133" s="98"/>
      <c r="EA133" s="98"/>
      <c r="EB133" s="98"/>
      <c r="EC133" s="98"/>
      <c r="ED133" s="98"/>
      <c r="EE133" s="98"/>
      <c r="EF133" s="98"/>
      <c r="EG133" s="98"/>
      <c r="EH133" s="98"/>
      <c r="EI133" s="98"/>
      <c r="EJ133" s="98"/>
      <c r="EK133" s="98"/>
      <c r="EL133" s="98"/>
      <c r="EM133" s="98"/>
      <c r="EN133" s="98"/>
      <c r="EO133" s="98"/>
      <c r="EP133" s="98"/>
      <c r="EQ133" s="98"/>
      <c r="ER133" s="98"/>
      <c r="ES133" s="98"/>
      <c r="ET133" s="98"/>
      <c r="EU133" s="98"/>
      <c r="EV133" s="98"/>
      <c r="EW133" s="98"/>
      <c r="EX133" s="98"/>
      <c r="EY133" s="98"/>
      <c r="EZ133" s="98"/>
      <c r="FA133" s="98"/>
      <c r="FB133" s="98"/>
      <c r="FC133" s="98"/>
      <c r="FD133" s="98"/>
      <c r="FE133" s="98"/>
      <c r="FF133" s="98"/>
      <c r="FG133" s="98"/>
      <c r="FH133" s="98"/>
      <c r="FI133" s="98"/>
      <c r="FJ133" s="98"/>
      <c r="FK133" s="98"/>
      <c r="FL133" s="98"/>
      <c r="FM133" s="98"/>
      <c r="FN133" s="98"/>
      <c r="FO133" s="98"/>
      <c r="FP133" s="98"/>
      <c r="FQ133" s="98"/>
      <c r="FR133" s="98"/>
      <c r="FS133" s="98"/>
      <c r="FT133" s="98"/>
      <c r="FU133" s="98"/>
      <c r="FV133" s="98"/>
      <c r="FW133" s="98"/>
      <c r="FX133" s="98"/>
      <c r="FY133" s="98"/>
      <c r="FZ133" s="98"/>
      <c r="GA133" s="98"/>
      <c r="GB133" s="98"/>
      <c r="GC133" s="98"/>
      <c r="GD133" s="98"/>
      <c r="GE133" s="98"/>
      <c r="GF133" s="98"/>
      <c r="GG133" s="98"/>
      <c r="GH133" s="98"/>
      <c r="GI133" s="98"/>
      <c r="GJ133" s="98"/>
      <c r="GK133" s="98"/>
      <c r="GL133" s="98"/>
      <c r="GM133" s="98"/>
      <c r="GN133" s="98"/>
      <c r="GO133" s="98"/>
      <c r="GP133" s="98"/>
      <c r="GQ133" s="98"/>
      <c r="GR133" s="98"/>
      <c r="GS133" s="98"/>
      <c r="GT133" s="98"/>
      <c r="GU133" s="98"/>
      <c r="GV133" s="98"/>
      <c r="GW133" s="98"/>
      <c r="GX133" s="98"/>
      <c r="GY133" s="98"/>
      <c r="GZ133" s="98"/>
      <c r="HA133" s="98"/>
      <c r="HB133" s="98"/>
      <c r="HC133" s="98"/>
      <c r="HD133" s="98"/>
      <c r="HE133" s="98"/>
      <c r="HF133" s="98"/>
      <c r="HG133" s="98"/>
      <c r="HH133" s="98"/>
      <c r="HI133" s="98"/>
      <c r="HJ133" s="98"/>
      <c r="HK133" s="98"/>
      <c r="HL133" s="98"/>
      <c r="HM133" s="98"/>
      <c r="HN133" s="98"/>
      <c r="HO133" s="98"/>
      <c r="HP133" s="98"/>
      <c r="HQ133" s="98"/>
      <c r="HR133" s="98"/>
      <c r="HS133" s="98"/>
      <c r="HT133" s="98"/>
      <c r="HU133" s="98"/>
      <c r="HV133" s="98"/>
      <c r="HW133" s="98"/>
      <c r="HX133" s="98"/>
      <c r="HY133" s="98"/>
      <c r="HZ133" s="98"/>
      <c r="IA133" s="98"/>
      <c r="IB133" s="98"/>
      <c r="IC133" s="98"/>
      <c r="ID133" s="98"/>
      <c r="IE133" s="98"/>
      <c r="IF133" s="98"/>
      <c r="IG133" s="98"/>
      <c r="IH133" s="98"/>
      <c r="II133" s="98"/>
      <c r="IJ133" s="98"/>
      <c r="IK133" s="98"/>
      <c r="IL133" s="98"/>
      <c r="IM133" s="98"/>
    </row>
    <row r="134" spans="1:247" ht="15">
      <c r="A134" s="104" t="s">
        <v>701</v>
      </c>
      <c r="B134" s="105">
        <f>SUM(B135:B136)</f>
        <v>845</v>
      </c>
      <c r="C134" s="105">
        <f>SUM(C135:C136)</f>
        <v>692</v>
      </c>
      <c r="D134" s="107">
        <f t="shared" si="4"/>
        <v>-153</v>
      </c>
      <c r="E134" s="106">
        <f t="shared" si="5"/>
        <v>-18.100000000000001</v>
      </c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  <c r="AS134" s="98"/>
      <c r="AT134" s="98"/>
      <c r="AU134" s="98"/>
      <c r="AV134" s="98"/>
      <c r="AW134" s="98"/>
      <c r="AX134" s="98"/>
      <c r="AY134" s="98"/>
      <c r="AZ134" s="98"/>
      <c r="BA134" s="98"/>
      <c r="BB134" s="98"/>
      <c r="BC134" s="98"/>
      <c r="BD134" s="98"/>
      <c r="BE134" s="98"/>
      <c r="BF134" s="98"/>
      <c r="BG134" s="98"/>
      <c r="BH134" s="98"/>
      <c r="BI134" s="98"/>
      <c r="BJ134" s="98"/>
      <c r="BK134" s="98"/>
      <c r="BL134" s="98"/>
      <c r="BM134" s="98"/>
      <c r="BN134" s="98"/>
      <c r="BO134" s="98"/>
      <c r="BP134" s="98"/>
      <c r="BQ134" s="98"/>
      <c r="BR134" s="98"/>
      <c r="BS134" s="98"/>
      <c r="BT134" s="98"/>
      <c r="BU134" s="98"/>
      <c r="BV134" s="98"/>
      <c r="BW134" s="98"/>
      <c r="BX134" s="98"/>
      <c r="BY134" s="98"/>
      <c r="BZ134" s="98"/>
      <c r="CA134" s="98"/>
      <c r="CB134" s="98"/>
      <c r="CC134" s="98"/>
      <c r="CD134" s="98"/>
      <c r="CE134" s="98"/>
      <c r="CF134" s="98"/>
      <c r="CG134" s="98"/>
      <c r="CH134" s="98"/>
      <c r="CI134" s="98"/>
      <c r="CJ134" s="98"/>
      <c r="CK134" s="98"/>
      <c r="CL134" s="98"/>
      <c r="CM134" s="98"/>
      <c r="CN134" s="98"/>
      <c r="CO134" s="98"/>
      <c r="CP134" s="98"/>
      <c r="CQ134" s="98"/>
      <c r="CR134" s="98"/>
      <c r="CS134" s="98"/>
      <c r="CT134" s="98"/>
      <c r="CU134" s="98"/>
      <c r="CV134" s="98"/>
      <c r="CW134" s="98"/>
      <c r="CX134" s="98"/>
      <c r="CY134" s="98"/>
      <c r="CZ134" s="98"/>
      <c r="DA134" s="98"/>
      <c r="DB134" s="98"/>
      <c r="DC134" s="98"/>
      <c r="DD134" s="98"/>
      <c r="DE134" s="98"/>
      <c r="DF134" s="98"/>
      <c r="DG134" s="98"/>
      <c r="DH134" s="98"/>
      <c r="DI134" s="98"/>
      <c r="DJ134" s="98"/>
      <c r="DK134" s="98"/>
      <c r="DL134" s="98"/>
      <c r="DM134" s="98"/>
      <c r="DN134" s="98"/>
      <c r="DO134" s="98"/>
      <c r="DP134" s="98"/>
      <c r="DQ134" s="98"/>
      <c r="DR134" s="98"/>
      <c r="DS134" s="98"/>
      <c r="DT134" s="98"/>
      <c r="DU134" s="98"/>
      <c r="DV134" s="98"/>
      <c r="DW134" s="98"/>
      <c r="DX134" s="98"/>
      <c r="DY134" s="98"/>
      <c r="DZ134" s="98"/>
      <c r="EA134" s="98"/>
      <c r="EB134" s="98"/>
      <c r="EC134" s="98"/>
      <c r="ED134" s="98"/>
      <c r="EE134" s="98"/>
      <c r="EF134" s="98"/>
      <c r="EG134" s="98"/>
      <c r="EH134" s="98"/>
      <c r="EI134" s="98"/>
      <c r="EJ134" s="98"/>
      <c r="EK134" s="98"/>
      <c r="EL134" s="98"/>
      <c r="EM134" s="98"/>
      <c r="EN134" s="98"/>
      <c r="EO134" s="98"/>
      <c r="EP134" s="98"/>
      <c r="EQ134" s="98"/>
      <c r="ER134" s="98"/>
      <c r="ES134" s="98"/>
      <c r="ET134" s="98"/>
      <c r="EU134" s="98"/>
      <c r="EV134" s="98"/>
      <c r="EW134" s="98"/>
      <c r="EX134" s="98"/>
      <c r="EY134" s="98"/>
      <c r="EZ134" s="98"/>
      <c r="FA134" s="98"/>
      <c r="FB134" s="98"/>
      <c r="FC134" s="98"/>
      <c r="FD134" s="98"/>
      <c r="FE134" s="98"/>
      <c r="FF134" s="98"/>
      <c r="FG134" s="98"/>
      <c r="FH134" s="98"/>
      <c r="FI134" s="98"/>
      <c r="FJ134" s="98"/>
      <c r="FK134" s="98"/>
      <c r="FL134" s="98"/>
      <c r="FM134" s="98"/>
      <c r="FN134" s="98"/>
      <c r="FO134" s="98"/>
      <c r="FP134" s="98"/>
      <c r="FQ134" s="98"/>
      <c r="FR134" s="98"/>
      <c r="FS134" s="98"/>
      <c r="FT134" s="98"/>
      <c r="FU134" s="98"/>
      <c r="FV134" s="98"/>
      <c r="FW134" s="98"/>
      <c r="FX134" s="98"/>
      <c r="FY134" s="98"/>
      <c r="FZ134" s="98"/>
      <c r="GA134" s="98"/>
      <c r="GB134" s="98"/>
      <c r="GC134" s="98"/>
      <c r="GD134" s="98"/>
      <c r="GE134" s="98"/>
      <c r="GF134" s="98"/>
      <c r="GG134" s="98"/>
      <c r="GH134" s="98"/>
      <c r="GI134" s="98"/>
      <c r="GJ134" s="98"/>
      <c r="GK134" s="98"/>
      <c r="GL134" s="98"/>
      <c r="GM134" s="98"/>
      <c r="GN134" s="98"/>
      <c r="GO134" s="98"/>
      <c r="GP134" s="98"/>
      <c r="GQ134" s="98"/>
      <c r="GR134" s="98"/>
      <c r="GS134" s="98"/>
      <c r="GT134" s="98"/>
      <c r="GU134" s="98"/>
      <c r="GV134" s="98"/>
      <c r="GW134" s="98"/>
      <c r="GX134" s="98"/>
      <c r="GY134" s="98"/>
      <c r="GZ134" s="98"/>
      <c r="HA134" s="98"/>
      <c r="HB134" s="98"/>
      <c r="HC134" s="98"/>
      <c r="HD134" s="98"/>
      <c r="HE134" s="98"/>
      <c r="HF134" s="98"/>
      <c r="HG134" s="98"/>
      <c r="HH134" s="98"/>
      <c r="HI134" s="98"/>
      <c r="HJ134" s="98"/>
      <c r="HK134" s="98"/>
      <c r="HL134" s="98"/>
      <c r="HM134" s="98"/>
      <c r="HN134" s="98"/>
      <c r="HO134" s="98"/>
      <c r="HP134" s="98"/>
      <c r="HQ134" s="98"/>
      <c r="HR134" s="98"/>
      <c r="HS134" s="98"/>
      <c r="HT134" s="98"/>
      <c r="HU134" s="98"/>
      <c r="HV134" s="98"/>
      <c r="HW134" s="98"/>
      <c r="HX134" s="98"/>
      <c r="HY134" s="98"/>
      <c r="HZ134" s="98"/>
      <c r="IA134" s="98"/>
      <c r="IB134" s="98"/>
      <c r="IC134" s="98"/>
      <c r="ID134" s="98"/>
      <c r="IE134" s="98"/>
      <c r="IF134" s="98"/>
      <c r="IG134" s="98"/>
      <c r="IH134" s="98"/>
      <c r="II134" s="98"/>
      <c r="IJ134" s="98"/>
      <c r="IK134" s="98"/>
      <c r="IL134" s="98"/>
      <c r="IM134" s="98"/>
    </row>
    <row r="135" spans="1:247" ht="15">
      <c r="A135" s="104" t="s">
        <v>702</v>
      </c>
      <c r="B135" s="105">
        <v>710</v>
      </c>
      <c r="C135" s="105">
        <v>445</v>
      </c>
      <c r="D135" s="107">
        <f t="shared" si="4"/>
        <v>-265</v>
      </c>
      <c r="E135" s="106">
        <f t="shared" si="5"/>
        <v>-37.299999999999997</v>
      </c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  <c r="AS135" s="98"/>
      <c r="AT135" s="98"/>
      <c r="AU135" s="98"/>
      <c r="AV135" s="98"/>
      <c r="AW135" s="98"/>
      <c r="AX135" s="98"/>
      <c r="AY135" s="98"/>
      <c r="AZ135" s="98"/>
      <c r="BA135" s="98"/>
      <c r="BB135" s="98"/>
      <c r="BC135" s="98"/>
      <c r="BD135" s="98"/>
      <c r="BE135" s="98"/>
      <c r="BF135" s="98"/>
      <c r="BG135" s="98"/>
      <c r="BH135" s="98"/>
      <c r="BI135" s="98"/>
      <c r="BJ135" s="98"/>
      <c r="BK135" s="98"/>
      <c r="BL135" s="98"/>
      <c r="BM135" s="98"/>
      <c r="BN135" s="98"/>
      <c r="BO135" s="98"/>
      <c r="BP135" s="98"/>
      <c r="BQ135" s="98"/>
      <c r="BR135" s="98"/>
      <c r="BS135" s="98"/>
      <c r="BT135" s="98"/>
      <c r="BU135" s="98"/>
      <c r="BV135" s="98"/>
      <c r="BW135" s="98"/>
      <c r="BX135" s="98"/>
      <c r="BY135" s="98"/>
      <c r="BZ135" s="98"/>
      <c r="CA135" s="98"/>
      <c r="CB135" s="98"/>
      <c r="CC135" s="98"/>
      <c r="CD135" s="98"/>
      <c r="CE135" s="98"/>
      <c r="CF135" s="98"/>
      <c r="CG135" s="98"/>
      <c r="CH135" s="98"/>
      <c r="CI135" s="98"/>
      <c r="CJ135" s="98"/>
      <c r="CK135" s="98"/>
      <c r="CL135" s="98"/>
      <c r="CM135" s="98"/>
      <c r="CN135" s="98"/>
      <c r="CO135" s="98"/>
      <c r="CP135" s="98"/>
      <c r="CQ135" s="98"/>
      <c r="CR135" s="98"/>
      <c r="CS135" s="98"/>
      <c r="CT135" s="98"/>
      <c r="CU135" s="98"/>
      <c r="CV135" s="98"/>
      <c r="CW135" s="98"/>
      <c r="CX135" s="98"/>
      <c r="CY135" s="98"/>
      <c r="CZ135" s="98"/>
      <c r="DA135" s="98"/>
      <c r="DB135" s="98"/>
      <c r="DC135" s="98"/>
      <c r="DD135" s="98"/>
      <c r="DE135" s="98"/>
      <c r="DF135" s="98"/>
      <c r="DG135" s="98"/>
      <c r="DH135" s="98"/>
      <c r="DI135" s="98"/>
      <c r="DJ135" s="98"/>
      <c r="DK135" s="98"/>
      <c r="DL135" s="98"/>
      <c r="DM135" s="98"/>
      <c r="DN135" s="98"/>
      <c r="DO135" s="98"/>
      <c r="DP135" s="98"/>
      <c r="DQ135" s="98"/>
      <c r="DR135" s="98"/>
      <c r="DS135" s="98"/>
      <c r="DT135" s="98"/>
      <c r="DU135" s="98"/>
      <c r="DV135" s="98"/>
      <c r="DW135" s="98"/>
      <c r="DX135" s="98"/>
      <c r="DY135" s="98"/>
      <c r="DZ135" s="98"/>
      <c r="EA135" s="98"/>
      <c r="EB135" s="98"/>
      <c r="EC135" s="98"/>
      <c r="ED135" s="98"/>
      <c r="EE135" s="98"/>
      <c r="EF135" s="98"/>
      <c r="EG135" s="98"/>
      <c r="EH135" s="98"/>
      <c r="EI135" s="98"/>
      <c r="EJ135" s="98"/>
      <c r="EK135" s="98"/>
      <c r="EL135" s="98"/>
      <c r="EM135" s="98"/>
      <c r="EN135" s="98"/>
      <c r="EO135" s="98"/>
      <c r="EP135" s="98"/>
      <c r="EQ135" s="98"/>
      <c r="ER135" s="98"/>
      <c r="ES135" s="98"/>
      <c r="ET135" s="98"/>
      <c r="EU135" s="98"/>
      <c r="EV135" s="98"/>
      <c r="EW135" s="98"/>
      <c r="EX135" s="98"/>
      <c r="EY135" s="98"/>
      <c r="EZ135" s="98"/>
      <c r="FA135" s="98"/>
      <c r="FB135" s="98"/>
      <c r="FC135" s="98"/>
      <c r="FD135" s="98"/>
      <c r="FE135" s="98"/>
      <c r="FF135" s="98"/>
      <c r="FG135" s="98"/>
      <c r="FH135" s="98"/>
      <c r="FI135" s="98"/>
      <c r="FJ135" s="98"/>
      <c r="FK135" s="98"/>
      <c r="FL135" s="98"/>
      <c r="FM135" s="98"/>
      <c r="FN135" s="98"/>
      <c r="FO135" s="98"/>
      <c r="FP135" s="98"/>
      <c r="FQ135" s="98"/>
      <c r="FR135" s="98"/>
      <c r="FS135" s="98"/>
      <c r="FT135" s="98"/>
      <c r="FU135" s="98"/>
      <c r="FV135" s="98"/>
      <c r="FW135" s="98"/>
      <c r="FX135" s="98"/>
      <c r="FY135" s="98"/>
      <c r="FZ135" s="98"/>
      <c r="GA135" s="98"/>
      <c r="GB135" s="98"/>
      <c r="GC135" s="98"/>
      <c r="GD135" s="98"/>
      <c r="GE135" s="98"/>
      <c r="GF135" s="98"/>
      <c r="GG135" s="98"/>
      <c r="GH135" s="98"/>
      <c r="GI135" s="98"/>
      <c r="GJ135" s="98"/>
      <c r="GK135" s="98"/>
      <c r="GL135" s="98"/>
      <c r="GM135" s="98"/>
      <c r="GN135" s="98"/>
      <c r="GO135" s="98"/>
      <c r="GP135" s="98"/>
      <c r="GQ135" s="98"/>
      <c r="GR135" s="98"/>
      <c r="GS135" s="98"/>
      <c r="GT135" s="98"/>
      <c r="GU135" s="98"/>
      <c r="GV135" s="98"/>
      <c r="GW135" s="98"/>
      <c r="GX135" s="98"/>
      <c r="GY135" s="98"/>
      <c r="GZ135" s="98"/>
      <c r="HA135" s="98"/>
      <c r="HB135" s="98"/>
      <c r="HC135" s="98"/>
      <c r="HD135" s="98"/>
      <c r="HE135" s="98"/>
      <c r="HF135" s="98"/>
      <c r="HG135" s="98"/>
      <c r="HH135" s="98"/>
      <c r="HI135" s="98"/>
      <c r="HJ135" s="98"/>
      <c r="HK135" s="98"/>
      <c r="HL135" s="98"/>
      <c r="HM135" s="98"/>
      <c r="HN135" s="98"/>
      <c r="HO135" s="98"/>
      <c r="HP135" s="98"/>
      <c r="HQ135" s="98"/>
      <c r="HR135" s="98"/>
      <c r="HS135" s="98"/>
      <c r="HT135" s="98"/>
      <c r="HU135" s="98"/>
      <c r="HV135" s="98"/>
      <c r="HW135" s="98"/>
      <c r="HX135" s="98"/>
      <c r="HY135" s="98"/>
      <c r="HZ135" s="98"/>
      <c r="IA135" s="98"/>
      <c r="IB135" s="98"/>
      <c r="IC135" s="98"/>
      <c r="ID135" s="98"/>
      <c r="IE135" s="98"/>
      <c r="IF135" s="98"/>
      <c r="IG135" s="98"/>
      <c r="IH135" s="98"/>
      <c r="II135" s="98"/>
      <c r="IJ135" s="98"/>
      <c r="IK135" s="98"/>
      <c r="IL135" s="98"/>
      <c r="IM135" s="98"/>
    </row>
    <row r="136" spans="1:247" ht="15">
      <c r="A136" s="104" t="s">
        <v>703</v>
      </c>
      <c r="B136" s="105">
        <v>135</v>
      </c>
      <c r="C136" s="105">
        <v>247</v>
      </c>
      <c r="D136" s="107">
        <f t="shared" si="4"/>
        <v>112</v>
      </c>
      <c r="E136" s="106">
        <f t="shared" si="5"/>
        <v>83</v>
      </c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  <c r="AS136" s="98"/>
      <c r="AT136" s="98"/>
      <c r="AU136" s="98"/>
      <c r="AV136" s="98"/>
      <c r="AW136" s="98"/>
      <c r="AX136" s="98"/>
      <c r="AY136" s="98"/>
      <c r="AZ136" s="98"/>
      <c r="BA136" s="98"/>
      <c r="BB136" s="98"/>
      <c r="BC136" s="98"/>
      <c r="BD136" s="98"/>
      <c r="BE136" s="98"/>
      <c r="BF136" s="98"/>
      <c r="BG136" s="98"/>
      <c r="BH136" s="98"/>
      <c r="BI136" s="98"/>
      <c r="BJ136" s="98"/>
      <c r="BK136" s="98"/>
      <c r="BL136" s="98"/>
      <c r="BM136" s="98"/>
      <c r="BN136" s="98"/>
      <c r="BO136" s="98"/>
      <c r="BP136" s="98"/>
      <c r="BQ136" s="98"/>
      <c r="BR136" s="98"/>
      <c r="BS136" s="98"/>
      <c r="BT136" s="98"/>
      <c r="BU136" s="98"/>
      <c r="BV136" s="98"/>
      <c r="BW136" s="98"/>
      <c r="BX136" s="98"/>
      <c r="BY136" s="98"/>
      <c r="BZ136" s="98"/>
      <c r="CA136" s="98"/>
      <c r="CB136" s="98"/>
      <c r="CC136" s="98"/>
      <c r="CD136" s="98"/>
      <c r="CE136" s="98"/>
      <c r="CF136" s="98"/>
      <c r="CG136" s="98"/>
      <c r="CH136" s="98"/>
      <c r="CI136" s="98"/>
      <c r="CJ136" s="98"/>
      <c r="CK136" s="98"/>
      <c r="CL136" s="98"/>
      <c r="CM136" s="98"/>
      <c r="CN136" s="98"/>
      <c r="CO136" s="98"/>
      <c r="CP136" s="98"/>
      <c r="CQ136" s="98"/>
      <c r="CR136" s="98"/>
      <c r="CS136" s="98"/>
      <c r="CT136" s="98"/>
      <c r="CU136" s="98"/>
      <c r="CV136" s="98"/>
      <c r="CW136" s="98"/>
      <c r="CX136" s="98"/>
      <c r="CY136" s="98"/>
      <c r="CZ136" s="98"/>
      <c r="DA136" s="98"/>
      <c r="DB136" s="98"/>
      <c r="DC136" s="98"/>
      <c r="DD136" s="98"/>
      <c r="DE136" s="98"/>
      <c r="DF136" s="98"/>
      <c r="DG136" s="98"/>
      <c r="DH136" s="98"/>
      <c r="DI136" s="98"/>
      <c r="DJ136" s="98"/>
      <c r="DK136" s="98"/>
      <c r="DL136" s="98"/>
      <c r="DM136" s="98"/>
      <c r="DN136" s="98"/>
      <c r="DO136" s="98"/>
      <c r="DP136" s="98"/>
      <c r="DQ136" s="98"/>
      <c r="DR136" s="98"/>
      <c r="DS136" s="98"/>
      <c r="DT136" s="98"/>
      <c r="DU136" s="98"/>
      <c r="DV136" s="98"/>
      <c r="DW136" s="98"/>
      <c r="DX136" s="98"/>
      <c r="DY136" s="98"/>
      <c r="DZ136" s="98"/>
      <c r="EA136" s="98"/>
      <c r="EB136" s="98"/>
      <c r="EC136" s="98"/>
      <c r="ED136" s="98"/>
      <c r="EE136" s="98"/>
      <c r="EF136" s="98"/>
      <c r="EG136" s="98"/>
      <c r="EH136" s="98"/>
      <c r="EI136" s="98"/>
      <c r="EJ136" s="98"/>
      <c r="EK136" s="98"/>
      <c r="EL136" s="98"/>
      <c r="EM136" s="98"/>
      <c r="EN136" s="98"/>
      <c r="EO136" s="98"/>
      <c r="EP136" s="98"/>
      <c r="EQ136" s="98"/>
      <c r="ER136" s="98"/>
      <c r="ES136" s="98"/>
      <c r="ET136" s="98"/>
      <c r="EU136" s="98"/>
      <c r="EV136" s="98"/>
      <c r="EW136" s="98"/>
      <c r="EX136" s="98"/>
      <c r="EY136" s="98"/>
      <c r="EZ136" s="98"/>
      <c r="FA136" s="98"/>
      <c r="FB136" s="98"/>
      <c r="FC136" s="98"/>
      <c r="FD136" s="98"/>
      <c r="FE136" s="98"/>
      <c r="FF136" s="98"/>
      <c r="FG136" s="98"/>
      <c r="FH136" s="98"/>
      <c r="FI136" s="98"/>
      <c r="FJ136" s="98"/>
      <c r="FK136" s="98"/>
      <c r="FL136" s="98"/>
      <c r="FM136" s="98"/>
      <c r="FN136" s="98"/>
      <c r="FO136" s="98"/>
      <c r="FP136" s="98"/>
      <c r="FQ136" s="98"/>
      <c r="FR136" s="98"/>
      <c r="FS136" s="98"/>
      <c r="FT136" s="98"/>
      <c r="FU136" s="98"/>
      <c r="FV136" s="98"/>
      <c r="FW136" s="98"/>
      <c r="FX136" s="98"/>
      <c r="FY136" s="98"/>
      <c r="FZ136" s="98"/>
      <c r="GA136" s="98"/>
      <c r="GB136" s="98"/>
      <c r="GC136" s="98"/>
      <c r="GD136" s="98"/>
      <c r="GE136" s="98"/>
      <c r="GF136" s="98"/>
      <c r="GG136" s="98"/>
      <c r="GH136" s="98"/>
      <c r="GI136" s="98"/>
      <c r="GJ136" s="98"/>
      <c r="GK136" s="98"/>
      <c r="GL136" s="98"/>
      <c r="GM136" s="98"/>
      <c r="GN136" s="98"/>
      <c r="GO136" s="98"/>
      <c r="GP136" s="98"/>
      <c r="GQ136" s="98"/>
      <c r="GR136" s="98"/>
      <c r="GS136" s="98"/>
      <c r="GT136" s="98"/>
      <c r="GU136" s="98"/>
      <c r="GV136" s="98"/>
      <c r="GW136" s="98"/>
      <c r="GX136" s="98"/>
      <c r="GY136" s="98"/>
      <c r="GZ136" s="98"/>
      <c r="HA136" s="98"/>
      <c r="HB136" s="98"/>
      <c r="HC136" s="98"/>
      <c r="HD136" s="98"/>
      <c r="HE136" s="98"/>
      <c r="HF136" s="98"/>
      <c r="HG136" s="98"/>
      <c r="HH136" s="98"/>
      <c r="HI136" s="98"/>
      <c r="HJ136" s="98"/>
      <c r="HK136" s="98"/>
      <c r="HL136" s="98"/>
      <c r="HM136" s="98"/>
      <c r="HN136" s="98"/>
      <c r="HO136" s="98"/>
      <c r="HP136" s="98"/>
      <c r="HQ136" s="98"/>
      <c r="HR136" s="98"/>
      <c r="HS136" s="98"/>
      <c r="HT136" s="98"/>
      <c r="HU136" s="98"/>
      <c r="HV136" s="98"/>
      <c r="HW136" s="98"/>
      <c r="HX136" s="98"/>
      <c r="HY136" s="98"/>
      <c r="HZ136" s="98"/>
      <c r="IA136" s="98"/>
      <c r="IB136" s="98"/>
      <c r="IC136" s="98"/>
      <c r="ID136" s="98"/>
      <c r="IE136" s="98"/>
      <c r="IF136" s="98"/>
      <c r="IG136" s="98"/>
      <c r="IH136" s="98"/>
      <c r="II136" s="98"/>
      <c r="IJ136" s="98"/>
      <c r="IK136" s="98"/>
      <c r="IL136" s="98"/>
      <c r="IM136" s="98"/>
    </row>
    <row r="137" spans="1:247" ht="15">
      <c r="A137" s="104" t="s">
        <v>704</v>
      </c>
      <c r="B137" s="105">
        <f>B138</f>
        <v>1540</v>
      </c>
      <c r="C137" s="105">
        <f>C138</f>
        <v>1348</v>
      </c>
      <c r="D137" s="107">
        <f t="shared" si="4"/>
        <v>-192</v>
      </c>
      <c r="E137" s="106">
        <f t="shared" si="5"/>
        <v>-12.5</v>
      </c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8"/>
      <c r="BD137" s="98"/>
      <c r="BE137" s="98"/>
      <c r="BF137" s="98"/>
      <c r="BG137" s="98"/>
      <c r="BH137" s="98"/>
      <c r="BI137" s="98"/>
      <c r="BJ137" s="98"/>
      <c r="BK137" s="98"/>
      <c r="BL137" s="98"/>
      <c r="BM137" s="98"/>
      <c r="BN137" s="98"/>
      <c r="BO137" s="98"/>
      <c r="BP137" s="98"/>
      <c r="BQ137" s="98"/>
      <c r="BR137" s="98"/>
      <c r="BS137" s="98"/>
      <c r="BT137" s="98"/>
      <c r="BU137" s="98"/>
      <c r="BV137" s="98"/>
      <c r="BW137" s="98"/>
      <c r="BX137" s="98"/>
      <c r="BY137" s="98"/>
      <c r="BZ137" s="98"/>
      <c r="CA137" s="98"/>
      <c r="CB137" s="98"/>
      <c r="CC137" s="98"/>
      <c r="CD137" s="98"/>
      <c r="CE137" s="98"/>
      <c r="CF137" s="98"/>
      <c r="CG137" s="98"/>
      <c r="CH137" s="98"/>
      <c r="CI137" s="98"/>
      <c r="CJ137" s="98"/>
      <c r="CK137" s="98"/>
      <c r="CL137" s="98"/>
      <c r="CM137" s="98"/>
      <c r="CN137" s="98"/>
      <c r="CO137" s="98"/>
      <c r="CP137" s="98"/>
      <c r="CQ137" s="98"/>
      <c r="CR137" s="98"/>
      <c r="CS137" s="98"/>
      <c r="CT137" s="98"/>
      <c r="CU137" s="98"/>
      <c r="CV137" s="98"/>
      <c r="CW137" s="98"/>
      <c r="CX137" s="98"/>
      <c r="CY137" s="98"/>
      <c r="CZ137" s="98"/>
      <c r="DA137" s="98"/>
      <c r="DB137" s="98"/>
      <c r="DC137" s="98"/>
      <c r="DD137" s="98"/>
      <c r="DE137" s="98"/>
      <c r="DF137" s="98"/>
      <c r="DG137" s="98"/>
      <c r="DH137" s="98"/>
      <c r="DI137" s="98"/>
      <c r="DJ137" s="98"/>
      <c r="DK137" s="98"/>
      <c r="DL137" s="98"/>
      <c r="DM137" s="98"/>
      <c r="DN137" s="98"/>
      <c r="DO137" s="98"/>
      <c r="DP137" s="98"/>
      <c r="DQ137" s="98"/>
      <c r="DR137" s="98"/>
      <c r="DS137" s="98"/>
      <c r="DT137" s="98"/>
      <c r="DU137" s="98"/>
      <c r="DV137" s="98"/>
      <c r="DW137" s="98"/>
      <c r="DX137" s="98"/>
      <c r="DY137" s="98"/>
      <c r="DZ137" s="98"/>
      <c r="EA137" s="98"/>
      <c r="EB137" s="98"/>
      <c r="EC137" s="98"/>
      <c r="ED137" s="98"/>
      <c r="EE137" s="98"/>
      <c r="EF137" s="98"/>
      <c r="EG137" s="98"/>
      <c r="EH137" s="98"/>
      <c r="EI137" s="98"/>
      <c r="EJ137" s="98"/>
      <c r="EK137" s="98"/>
      <c r="EL137" s="98"/>
      <c r="EM137" s="98"/>
      <c r="EN137" s="98"/>
      <c r="EO137" s="98"/>
      <c r="EP137" s="98"/>
      <c r="EQ137" s="98"/>
      <c r="ER137" s="98"/>
      <c r="ES137" s="98"/>
      <c r="ET137" s="98"/>
      <c r="EU137" s="98"/>
      <c r="EV137" s="98"/>
      <c r="EW137" s="98"/>
      <c r="EX137" s="98"/>
      <c r="EY137" s="98"/>
      <c r="EZ137" s="98"/>
      <c r="FA137" s="98"/>
      <c r="FB137" s="98"/>
      <c r="FC137" s="98"/>
      <c r="FD137" s="98"/>
      <c r="FE137" s="98"/>
      <c r="FF137" s="98"/>
      <c r="FG137" s="98"/>
      <c r="FH137" s="98"/>
      <c r="FI137" s="98"/>
      <c r="FJ137" s="98"/>
      <c r="FK137" s="98"/>
      <c r="FL137" s="98"/>
      <c r="FM137" s="98"/>
      <c r="FN137" s="98"/>
      <c r="FO137" s="98"/>
      <c r="FP137" s="98"/>
      <c r="FQ137" s="98"/>
      <c r="FR137" s="98"/>
      <c r="FS137" s="98"/>
      <c r="FT137" s="98"/>
      <c r="FU137" s="98"/>
      <c r="FV137" s="98"/>
      <c r="FW137" s="98"/>
      <c r="FX137" s="98"/>
      <c r="FY137" s="98"/>
      <c r="FZ137" s="98"/>
      <c r="GA137" s="98"/>
      <c r="GB137" s="98"/>
      <c r="GC137" s="98"/>
      <c r="GD137" s="98"/>
      <c r="GE137" s="98"/>
      <c r="GF137" s="98"/>
      <c r="GG137" s="98"/>
      <c r="GH137" s="98"/>
      <c r="GI137" s="98"/>
      <c r="GJ137" s="98"/>
      <c r="GK137" s="98"/>
      <c r="GL137" s="98"/>
      <c r="GM137" s="98"/>
      <c r="GN137" s="98"/>
      <c r="GO137" s="98"/>
      <c r="GP137" s="98"/>
      <c r="GQ137" s="98"/>
      <c r="GR137" s="98"/>
      <c r="GS137" s="98"/>
      <c r="GT137" s="98"/>
      <c r="GU137" s="98"/>
      <c r="GV137" s="98"/>
      <c r="GW137" s="98"/>
      <c r="GX137" s="98"/>
      <c r="GY137" s="98"/>
      <c r="GZ137" s="98"/>
      <c r="HA137" s="98"/>
      <c r="HB137" s="98"/>
      <c r="HC137" s="98"/>
      <c r="HD137" s="98"/>
      <c r="HE137" s="98"/>
      <c r="HF137" s="98"/>
      <c r="HG137" s="98"/>
      <c r="HH137" s="98"/>
      <c r="HI137" s="98"/>
      <c r="HJ137" s="98"/>
      <c r="HK137" s="98"/>
      <c r="HL137" s="98"/>
      <c r="HM137" s="98"/>
      <c r="HN137" s="98"/>
      <c r="HO137" s="98"/>
      <c r="HP137" s="98"/>
      <c r="HQ137" s="98"/>
      <c r="HR137" s="98"/>
      <c r="HS137" s="98"/>
      <c r="HT137" s="98"/>
      <c r="HU137" s="98"/>
      <c r="HV137" s="98"/>
      <c r="HW137" s="98"/>
      <c r="HX137" s="98"/>
      <c r="HY137" s="98"/>
      <c r="HZ137" s="98"/>
      <c r="IA137" s="98"/>
      <c r="IB137" s="98"/>
      <c r="IC137" s="98"/>
      <c r="ID137" s="98"/>
      <c r="IE137" s="98"/>
      <c r="IF137" s="98"/>
      <c r="IG137" s="98"/>
      <c r="IH137" s="98"/>
      <c r="II137" s="98"/>
      <c r="IJ137" s="98"/>
      <c r="IK137" s="98"/>
      <c r="IL137" s="98"/>
      <c r="IM137" s="98"/>
    </row>
    <row r="138" spans="1:247" ht="15">
      <c r="A138" s="104" t="s">
        <v>705</v>
      </c>
      <c r="B138" s="105">
        <v>1540</v>
      </c>
      <c r="C138" s="105">
        <v>1348</v>
      </c>
      <c r="D138" s="107">
        <f t="shared" si="4"/>
        <v>-192</v>
      </c>
      <c r="E138" s="106">
        <f t="shared" si="5"/>
        <v>-12.5</v>
      </c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8"/>
      <c r="BD138" s="98"/>
      <c r="BE138" s="98"/>
      <c r="BF138" s="98"/>
      <c r="BG138" s="98"/>
      <c r="BH138" s="98"/>
      <c r="BI138" s="98"/>
      <c r="BJ138" s="98"/>
      <c r="BK138" s="98"/>
      <c r="BL138" s="98"/>
      <c r="BM138" s="98"/>
      <c r="BN138" s="98"/>
      <c r="BO138" s="98"/>
      <c r="BP138" s="98"/>
      <c r="BQ138" s="98"/>
      <c r="BR138" s="98"/>
      <c r="BS138" s="98"/>
      <c r="BT138" s="98"/>
      <c r="BU138" s="98"/>
      <c r="BV138" s="98"/>
      <c r="BW138" s="98"/>
      <c r="BX138" s="98"/>
      <c r="BY138" s="98"/>
      <c r="BZ138" s="98"/>
      <c r="CA138" s="98"/>
      <c r="CB138" s="98"/>
      <c r="CC138" s="98"/>
      <c r="CD138" s="98"/>
      <c r="CE138" s="98"/>
      <c r="CF138" s="98"/>
      <c r="CG138" s="98"/>
      <c r="CH138" s="98"/>
      <c r="CI138" s="98"/>
      <c r="CJ138" s="98"/>
      <c r="CK138" s="98"/>
      <c r="CL138" s="98"/>
      <c r="CM138" s="98"/>
      <c r="CN138" s="98"/>
      <c r="CO138" s="98"/>
      <c r="CP138" s="98"/>
      <c r="CQ138" s="98"/>
      <c r="CR138" s="98"/>
      <c r="CS138" s="98"/>
      <c r="CT138" s="98"/>
      <c r="CU138" s="98"/>
      <c r="CV138" s="98"/>
      <c r="CW138" s="98"/>
      <c r="CX138" s="98"/>
      <c r="CY138" s="98"/>
      <c r="CZ138" s="98"/>
      <c r="DA138" s="98"/>
      <c r="DB138" s="98"/>
      <c r="DC138" s="98"/>
      <c r="DD138" s="98"/>
      <c r="DE138" s="98"/>
      <c r="DF138" s="98"/>
      <c r="DG138" s="98"/>
      <c r="DH138" s="98"/>
      <c r="DI138" s="98"/>
      <c r="DJ138" s="98"/>
      <c r="DK138" s="98"/>
      <c r="DL138" s="98"/>
      <c r="DM138" s="98"/>
      <c r="DN138" s="98"/>
      <c r="DO138" s="98"/>
      <c r="DP138" s="98"/>
      <c r="DQ138" s="98"/>
      <c r="DR138" s="98"/>
      <c r="DS138" s="98"/>
      <c r="DT138" s="98"/>
      <c r="DU138" s="98"/>
      <c r="DV138" s="98"/>
      <c r="DW138" s="98"/>
      <c r="DX138" s="98"/>
      <c r="DY138" s="98"/>
      <c r="DZ138" s="98"/>
      <c r="EA138" s="98"/>
      <c r="EB138" s="98"/>
      <c r="EC138" s="98"/>
      <c r="ED138" s="98"/>
      <c r="EE138" s="98"/>
      <c r="EF138" s="98"/>
      <c r="EG138" s="98"/>
      <c r="EH138" s="98"/>
      <c r="EI138" s="98"/>
      <c r="EJ138" s="98"/>
      <c r="EK138" s="98"/>
      <c r="EL138" s="98"/>
      <c r="EM138" s="98"/>
      <c r="EN138" s="98"/>
      <c r="EO138" s="98"/>
      <c r="EP138" s="98"/>
      <c r="EQ138" s="98"/>
      <c r="ER138" s="98"/>
      <c r="ES138" s="98"/>
      <c r="ET138" s="98"/>
      <c r="EU138" s="98"/>
      <c r="EV138" s="98"/>
      <c r="EW138" s="98"/>
      <c r="EX138" s="98"/>
      <c r="EY138" s="98"/>
      <c r="EZ138" s="98"/>
      <c r="FA138" s="98"/>
      <c r="FB138" s="98"/>
      <c r="FC138" s="98"/>
      <c r="FD138" s="98"/>
      <c r="FE138" s="98"/>
      <c r="FF138" s="98"/>
      <c r="FG138" s="98"/>
      <c r="FH138" s="98"/>
      <c r="FI138" s="98"/>
      <c r="FJ138" s="98"/>
      <c r="FK138" s="98"/>
      <c r="FL138" s="98"/>
      <c r="FM138" s="98"/>
      <c r="FN138" s="98"/>
      <c r="FO138" s="98"/>
      <c r="FP138" s="98"/>
      <c r="FQ138" s="98"/>
      <c r="FR138" s="98"/>
      <c r="FS138" s="98"/>
      <c r="FT138" s="98"/>
      <c r="FU138" s="98"/>
      <c r="FV138" s="98"/>
      <c r="FW138" s="98"/>
      <c r="FX138" s="98"/>
      <c r="FY138" s="98"/>
      <c r="FZ138" s="98"/>
      <c r="GA138" s="98"/>
      <c r="GB138" s="98"/>
      <c r="GC138" s="98"/>
      <c r="GD138" s="98"/>
      <c r="GE138" s="98"/>
      <c r="GF138" s="98"/>
      <c r="GG138" s="98"/>
      <c r="GH138" s="98"/>
      <c r="GI138" s="98"/>
      <c r="GJ138" s="98"/>
      <c r="GK138" s="98"/>
      <c r="GL138" s="98"/>
      <c r="GM138" s="98"/>
      <c r="GN138" s="98"/>
      <c r="GO138" s="98"/>
      <c r="GP138" s="98"/>
      <c r="GQ138" s="98"/>
      <c r="GR138" s="98"/>
      <c r="GS138" s="98"/>
      <c r="GT138" s="98"/>
      <c r="GU138" s="98"/>
      <c r="GV138" s="98"/>
      <c r="GW138" s="98"/>
      <c r="GX138" s="98"/>
      <c r="GY138" s="98"/>
      <c r="GZ138" s="98"/>
      <c r="HA138" s="98"/>
      <c r="HB138" s="98"/>
      <c r="HC138" s="98"/>
      <c r="HD138" s="98"/>
      <c r="HE138" s="98"/>
      <c r="HF138" s="98"/>
      <c r="HG138" s="98"/>
      <c r="HH138" s="98"/>
      <c r="HI138" s="98"/>
      <c r="HJ138" s="98"/>
      <c r="HK138" s="98"/>
      <c r="HL138" s="98"/>
      <c r="HM138" s="98"/>
      <c r="HN138" s="98"/>
      <c r="HO138" s="98"/>
      <c r="HP138" s="98"/>
      <c r="HQ138" s="98"/>
      <c r="HR138" s="98"/>
      <c r="HS138" s="98"/>
      <c r="HT138" s="98"/>
      <c r="HU138" s="98"/>
      <c r="HV138" s="98"/>
      <c r="HW138" s="98"/>
      <c r="HX138" s="98"/>
      <c r="HY138" s="98"/>
      <c r="HZ138" s="98"/>
      <c r="IA138" s="98"/>
      <c r="IB138" s="98"/>
      <c r="IC138" s="98"/>
      <c r="ID138" s="98"/>
      <c r="IE138" s="98"/>
      <c r="IF138" s="98"/>
      <c r="IG138" s="98"/>
      <c r="IH138" s="98"/>
      <c r="II138" s="98"/>
      <c r="IJ138" s="98"/>
      <c r="IK138" s="98"/>
      <c r="IL138" s="98"/>
      <c r="IM138" s="98"/>
    </row>
    <row r="139" spans="1:247" ht="15">
      <c r="A139" s="104" t="s">
        <v>706</v>
      </c>
      <c r="B139" s="105">
        <f>SUM(B140)</f>
        <v>0</v>
      </c>
      <c r="C139" s="105">
        <f>SUM(C140)</f>
        <v>465</v>
      </c>
      <c r="D139" s="107">
        <f t="shared" si="4"/>
        <v>465</v>
      </c>
      <c r="E139" s="106" t="e">
        <f t="shared" si="5"/>
        <v>#DIV/0!</v>
      </c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8"/>
      <c r="BD139" s="98"/>
      <c r="BE139" s="98"/>
      <c r="BF139" s="98"/>
      <c r="BG139" s="98"/>
      <c r="BH139" s="98"/>
      <c r="BI139" s="98"/>
      <c r="BJ139" s="98"/>
      <c r="BK139" s="98"/>
      <c r="BL139" s="98"/>
      <c r="BM139" s="98"/>
      <c r="BN139" s="98"/>
      <c r="BO139" s="98"/>
      <c r="BP139" s="98"/>
      <c r="BQ139" s="98"/>
      <c r="BR139" s="98"/>
      <c r="BS139" s="98"/>
      <c r="BT139" s="98"/>
      <c r="BU139" s="98"/>
      <c r="BV139" s="98"/>
      <c r="BW139" s="98"/>
      <c r="BX139" s="98"/>
      <c r="BY139" s="98"/>
      <c r="BZ139" s="98"/>
      <c r="CA139" s="98"/>
      <c r="CB139" s="98"/>
      <c r="CC139" s="98"/>
      <c r="CD139" s="98"/>
      <c r="CE139" s="98"/>
      <c r="CF139" s="98"/>
      <c r="CG139" s="98"/>
      <c r="CH139" s="98"/>
      <c r="CI139" s="98"/>
      <c r="CJ139" s="98"/>
      <c r="CK139" s="98"/>
      <c r="CL139" s="98"/>
      <c r="CM139" s="98"/>
      <c r="CN139" s="98"/>
      <c r="CO139" s="98"/>
      <c r="CP139" s="98"/>
      <c r="CQ139" s="98"/>
      <c r="CR139" s="98"/>
      <c r="CS139" s="98"/>
      <c r="CT139" s="98"/>
      <c r="CU139" s="98"/>
      <c r="CV139" s="98"/>
      <c r="CW139" s="98"/>
      <c r="CX139" s="98"/>
      <c r="CY139" s="98"/>
      <c r="CZ139" s="98"/>
      <c r="DA139" s="98"/>
      <c r="DB139" s="98"/>
      <c r="DC139" s="98"/>
      <c r="DD139" s="98"/>
      <c r="DE139" s="98"/>
      <c r="DF139" s="98"/>
      <c r="DG139" s="98"/>
      <c r="DH139" s="98"/>
      <c r="DI139" s="98"/>
      <c r="DJ139" s="98"/>
      <c r="DK139" s="98"/>
      <c r="DL139" s="98"/>
      <c r="DM139" s="98"/>
      <c r="DN139" s="98"/>
      <c r="DO139" s="98"/>
      <c r="DP139" s="98"/>
      <c r="DQ139" s="98"/>
      <c r="DR139" s="98"/>
      <c r="DS139" s="98"/>
      <c r="DT139" s="98"/>
      <c r="DU139" s="98"/>
      <c r="DV139" s="98"/>
      <c r="DW139" s="98"/>
      <c r="DX139" s="98"/>
      <c r="DY139" s="98"/>
      <c r="DZ139" s="98"/>
      <c r="EA139" s="98"/>
      <c r="EB139" s="98"/>
      <c r="EC139" s="98"/>
      <c r="ED139" s="98"/>
      <c r="EE139" s="98"/>
      <c r="EF139" s="98"/>
      <c r="EG139" s="98"/>
      <c r="EH139" s="98"/>
      <c r="EI139" s="98"/>
      <c r="EJ139" s="98"/>
      <c r="EK139" s="98"/>
      <c r="EL139" s="98"/>
      <c r="EM139" s="98"/>
      <c r="EN139" s="98"/>
      <c r="EO139" s="98"/>
      <c r="EP139" s="98"/>
      <c r="EQ139" s="98"/>
      <c r="ER139" s="98"/>
      <c r="ES139" s="98"/>
      <c r="ET139" s="98"/>
      <c r="EU139" s="98"/>
      <c r="EV139" s="98"/>
      <c r="EW139" s="98"/>
      <c r="EX139" s="98"/>
      <c r="EY139" s="98"/>
      <c r="EZ139" s="98"/>
      <c r="FA139" s="98"/>
      <c r="FB139" s="98"/>
      <c r="FC139" s="98"/>
      <c r="FD139" s="98"/>
      <c r="FE139" s="98"/>
      <c r="FF139" s="98"/>
      <c r="FG139" s="98"/>
      <c r="FH139" s="98"/>
      <c r="FI139" s="98"/>
      <c r="FJ139" s="98"/>
      <c r="FK139" s="98"/>
      <c r="FL139" s="98"/>
      <c r="FM139" s="98"/>
      <c r="FN139" s="98"/>
      <c r="FO139" s="98"/>
      <c r="FP139" s="98"/>
      <c r="FQ139" s="98"/>
      <c r="FR139" s="98"/>
      <c r="FS139" s="98"/>
      <c r="FT139" s="98"/>
      <c r="FU139" s="98"/>
      <c r="FV139" s="98"/>
      <c r="FW139" s="98"/>
      <c r="FX139" s="98"/>
      <c r="FY139" s="98"/>
      <c r="FZ139" s="98"/>
      <c r="GA139" s="98"/>
      <c r="GB139" s="98"/>
      <c r="GC139" s="98"/>
      <c r="GD139" s="98"/>
      <c r="GE139" s="98"/>
      <c r="GF139" s="98"/>
      <c r="GG139" s="98"/>
      <c r="GH139" s="98"/>
      <c r="GI139" s="98"/>
      <c r="GJ139" s="98"/>
      <c r="GK139" s="98"/>
      <c r="GL139" s="98"/>
      <c r="GM139" s="98"/>
      <c r="GN139" s="98"/>
      <c r="GO139" s="98"/>
      <c r="GP139" s="98"/>
      <c r="GQ139" s="98"/>
      <c r="GR139" s="98"/>
      <c r="GS139" s="98"/>
      <c r="GT139" s="98"/>
      <c r="GU139" s="98"/>
      <c r="GV139" s="98"/>
      <c r="GW139" s="98"/>
      <c r="GX139" s="98"/>
      <c r="GY139" s="98"/>
      <c r="GZ139" s="98"/>
      <c r="HA139" s="98"/>
      <c r="HB139" s="98"/>
      <c r="HC139" s="98"/>
      <c r="HD139" s="98"/>
      <c r="HE139" s="98"/>
      <c r="HF139" s="98"/>
      <c r="HG139" s="98"/>
      <c r="HH139" s="98"/>
      <c r="HI139" s="98"/>
      <c r="HJ139" s="98"/>
      <c r="HK139" s="98"/>
      <c r="HL139" s="98"/>
      <c r="HM139" s="98"/>
      <c r="HN139" s="98"/>
      <c r="HO139" s="98"/>
      <c r="HP139" s="98"/>
      <c r="HQ139" s="98"/>
      <c r="HR139" s="98"/>
      <c r="HS139" s="98"/>
      <c r="HT139" s="98"/>
      <c r="HU139" s="98"/>
      <c r="HV139" s="98"/>
      <c r="HW139" s="98"/>
      <c r="HX139" s="98"/>
      <c r="HY139" s="98"/>
      <c r="HZ139" s="98"/>
      <c r="IA139" s="98"/>
      <c r="IB139" s="98"/>
      <c r="IC139" s="98"/>
      <c r="ID139" s="98"/>
      <c r="IE139" s="98"/>
      <c r="IF139" s="98"/>
      <c r="IG139" s="98"/>
      <c r="IH139" s="98"/>
      <c r="II139" s="98"/>
      <c r="IJ139" s="98"/>
      <c r="IK139" s="98"/>
      <c r="IL139" s="98"/>
      <c r="IM139" s="98"/>
    </row>
    <row r="140" spans="1:247" ht="15">
      <c r="A140" s="104" t="s">
        <v>707</v>
      </c>
      <c r="B140" s="105"/>
      <c r="C140" s="105">
        <v>465</v>
      </c>
      <c r="D140" s="107">
        <f t="shared" si="4"/>
        <v>465</v>
      </c>
      <c r="E140" s="106" t="e">
        <f t="shared" si="5"/>
        <v>#DIV/0!</v>
      </c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8"/>
      <c r="BD140" s="98"/>
      <c r="BE140" s="98"/>
      <c r="BF140" s="98"/>
      <c r="BG140" s="98"/>
      <c r="BH140" s="98"/>
      <c r="BI140" s="98"/>
      <c r="BJ140" s="98"/>
      <c r="BK140" s="98"/>
      <c r="BL140" s="98"/>
      <c r="BM140" s="98"/>
      <c r="BN140" s="98"/>
      <c r="BO140" s="98"/>
      <c r="BP140" s="98"/>
      <c r="BQ140" s="98"/>
      <c r="BR140" s="98"/>
      <c r="BS140" s="98"/>
      <c r="BT140" s="98"/>
      <c r="BU140" s="98"/>
      <c r="BV140" s="98"/>
      <c r="BW140" s="98"/>
      <c r="BX140" s="98"/>
      <c r="BY140" s="98"/>
      <c r="BZ140" s="98"/>
      <c r="CA140" s="98"/>
      <c r="CB140" s="98"/>
      <c r="CC140" s="98"/>
      <c r="CD140" s="98"/>
      <c r="CE140" s="98"/>
      <c r="CF140" s="98"/>
      <c r="CG140" s="98"/>
      <c r="CH140" s="98"/>
      <c r="CI140" s="98"/>
      <c r="CJ140" s="98"/>
      <c r="CK140" s="98"/>
      <c r="CL140" s="98"/>
      <c r="CM140" s="98"/>
      <c r="CN140" s="98"/>
      <c r="CO140" s="98"/>
      <c r="CP140" s="98"/>
      <c r="CQ140" s="98"/>
      <c r="CR140" s="98"/>
      <c r="CS140" s="98"/>
      <c r="CT140" s="98"/>
      <c r="CU140" s="98"/>
      <c r="CV140" s="98"/>
      <c r="CW140" s="98"/>
      <c r="CX140" s="98"/>
      <c r="CY140" s="98"/>
      <c r="CZ140" s="98"/>
      <c r="DA140" s="98"/>
      <c r="DB140" s="98"/>
      <c r="DC140" s="98"/>
      <c r="DD140" s="98"/>
      <c r="DE140" s="98"/>
      <c r="DF140" s="98"/>
      <c r="DG140" s="98"/>
      <c r="DH140" s="98"/>
      <c r="DI140" s="98"/>
      <c r="DJ140" s="98"/>
      <c r="DK140" s="98"/>
      <c r="DL140" s="98"/>
      <c r="DM140" s="98"/>
      <c r="DN140" s="98"/>
      <c r="DO140" s="98"/>
      <c r="DP140" s="98"/>
      <c r="DQ140" s="98"/>
      <c r="DR140" s="98"/>
      <c r="DS140" s="98"/>
      <c r="DT140" s="98"/>
      <c r="DU140" s="98"/>
      <c r="DV140" s="98"/>
      <c r="DW140" s="98"/>
      <c r="DX140" s="98"/>
      <c r="DY140" s="98"/>
      <c r="DZ140" s="98"/>
      <c r="EA140" s="98"/>
      <c r="EB140" s="98"/>
      <c r="EC140" s="98"/>
      <c r="ED140" s="98"/>
      <c r="EE140" s="98"/>
      <c r="EF140" s="98"/>
      <c r="EG140" s="98"/>
      <c r="EH140" s="98"/>
      <c r="EI140" s="98"/>
      <c r="EJ140" s="98"/>
      <c r="EK140" s="98"/>
      <c r="EL140" s="98"/>
      <c r="EM140" s="98"/>
      <c r="EN140" s="98"/>
      <c r="EO140" s="98"/>
      <c r="EP140" s="98"/>
      <c r="EQ140" s="98"/>
      <c r="ER140" s="98"/>
      <c r="ES140" s="98"/>
      <c r="ET140" s="98"/>
      <c r="EU140" s="98"/>
      <c r="EV140" s="98"/>
      <c r="EW140" s="98"/>
      <c r="EX140" s="98"/>
      <c r="EY140" s="98"/>
      <c r="EZ140" s="98"/>
      <c r="FA140" s="98"/>
      <c r="FB140" s="98"/>
      <c r="FC140" s="98"/>
      <c r="FD140" s="98"/>
      <c r="FE140" s="98"/>
      <c r="FF140" s="98"/>
      <c r="FG140" s="98"/>
      <c r="FH140" s="98"/>
      <c r="FI140" s="98"/>
      <c r="FJ140" s="98"/>
      <c r="FK140" s="98"/>
      <c r="FL140" s="98"/>
      <c r="FM140" s="98"/>
      <c r="FN140" s="98"/>
      <c r="FO140" s="98"/>
      <c r="FP140" s="98"/>
      <c r="FQ140" s="98"/>
      <c r="FR140" s="98"/>
      <c r="FS140" s="98"/>
      <c r="FT140" s="98"/>
      <c r="FU140" s="98"/>
      <c r="FV140" s="98"/>
      <c r="FW140" s="98"/>
      <c r="FX140" s="98"/>
      <c r="FY140" s="98"/>
      <c r="FZ140" s="98"/>
      <c r="GA140" s="98"/>
      <c r="GB140" s="98"/>
      <c r="GC140" s="98"/>
      <c r="GD140" s="98"/>
      <c r="GE140" s="98"/>
      <c r="GF140" s="98"/>
      <c r="GG140" s="98"/>
      <c r="GH140" s="98"/>
      <c r="GI140" s="98"/>
      <c r="GJ140" s="98"/>
      <c r="GK140" s="98"/>
      <c r="GL140" s="98"/>
      <c r="GM140" s="98"/>
      <c r="GN140" s="98"/>
      <c r="GO140" s="98"/>
      <c r="GP140" s="98"/>
      <c r="GQ140" s="98"/>
      <c r="GR140" s="98"/>
      <c r="GS140" s="98"/>
      <c r="GT140" s="98"/>
      <c r="GU140" s="98"/>
      <c r="GV140" s="98"/>
      <c r="GW140" s="98"/>
      <c r="GX140" s="98"/>
      <c r="GY140" s="98"/>
      <c r="GZ140" s="98"/>
      <c r="HA140" s="98"/>
      <c r="HB140" s="98"/>
      <c r="HC140" s="98"/>
      <c r="HD140" s="98"/>
      <c r="HE140" s="98"/>
      <c r="HF140" s="98"/>
      <c r="HG140" s="98"/>
      <c r="HH140" s="98"/>
      <c r="HI140" s="98"/>
      <c r="HJ140" s="98"/>
      <c r="HK140" s="98"/>
      <c r="HL140" s="98"/>
      <c r="HM140" s="98"/>
      <c r="HN140" s="98"/>
      <c r="HO140" s="98"/>
      <c r="HP140" s="98"/>
      <c r="HQ140" s="98"/>
      <c r="HR140" s="98"/>
      <c r="HS140" s="98"/>
      <c r="HT140" s="98"/>
      <c r="HU140" s="98"/>
      <c r="HV140" s="98"/>
      <c r="HW140" s="98"/>
      <c r="HX140" s="98"/>
      <c r="HY140" s="98"/>
      <c r="HZ140" s="98"/>
      <c r="IA140" s="98"/>
      <c r="IB140" s="98"/>
      <c r="IC140" s="98"/>
      <c r="ID140" s="98"/>
      <c r="IE140" s="98"/>
      <c r="IF140" s="98"/>
      <c r="IG140" s="98"/>
      <c r="IH140" s="98"/>
      <c r="II140" s="98"/>
      <c r="IJ140" s="98"/>
      <c r="IK140" s="98"/>
      <c r="IL140" s="98"/>
      <c r="IM140" s="98"/>
    </row>
    <row r="141" spans="1:247" ht="15">
      <c r="A141" s="104" t="s">
        <v>43</v>
      </c>
      <c r="B141" s="105">
        <f>B142+B146+B149+B144</f>
        <v>228</v>
      </c>
      <c r="C141" s="105">
        <f>C142+C146+C149+C144</f>
        <v>214</v>
      </c>
      <c r="D141" s="107">
        <f t="shared" si="4"/>
        <v>-14</v>
      </c>
      <c r="E141" s="106">
        <f t="shared" si="5"/>
        <v>-6.1</v>
      </c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8"/>
      <c r="BD141" s="98"/>
      <c r="BE141" s="98"/>
      <c r="BF141" s="98"/>
      <c r="BG141" s="98"/>
      <c r="BH141" s="98"/>
      <c r="BI141" s="98"/>
      <c r="BJ141" s="98"/>
      <c r="BK141" s="98"/>
      <c r="BL141" s="98"/>
      <c r="BM141" s="98"/>
      <c r="BN141" s="98"/>
      <c r="BO141" s="98"/>
      <c r="BP141" s="98"/>
      <c r="BQ141" s="98"/>
      <c r="BR141" s="98"/>
      <c r="BS141" s="98"/>
      <c r="BT141" s="98"/>
      <c r="BU141" s="98"/>
      <c r="BV141" s="98"/>
      <c r="BW141" s="98"/>
      <c r="BX141" s="98"/>
      <c r="BY141" s="98"/>
      <c r="BZ141" s="98"/>
      <c r="CA141" s="98"/>
      <c r="CB141" s="98"/>
      <c r="CC141" s="98"/>
      <c r="CD141" s="98"/>
      <c r="CE141" s="98"/>
      <c r="CF141" s="98"/>
      <c r="CG141" s="98"/>
      <c r="CH141" s="98"/>
      <c r="CI141" s="98"/>
      <c r="CJ141" s="98"/>
      <c r="CK141" s="98"/>
      <c r="CL141" s="98"/>
      <c r="CM141" s="98"/>
      <c r="CN141" s="98"/>
      <c r="CO141" s="98"/>
      <c r="CP141" s="98"/>
      <c r="CQ141" s="98"/>
      <c r="CR141" s="98"/>
      <c r="CS141" s="98"/>
      <c r="CT141" s="98"/>
      <c r="CU141" s="98"/>
      <c r="CV141" s="98"/>
      <c r="CW141" s="98"/>
      <c r="CX141" s="98"/>
      <c r="CY141" s="98"/>
      <c r="CZ141" s="98"/>
      <c r="DA141" s="98"/>
      <c r="DB141" s="98"/>
      <c r="DC141" s="98"/>
      <c r="DD141" s="98"/>
      <c r="DE141" s="98"/>
      <c r="DF141" s="98"/>
      <c r="DG141" s="98"/>
      <c r="DH141" s="98"/>
      <c r="DI141" s="98"/>
      <c r="DJ141" s="98"/>
      <c r="DK141" s="98"/>
      <c r="DL141" s="98"/>
      <c r="DM141" s="98"/>
      <c r="DN141" s="98"/>
      <c r="DO141" s="98"/>
      <c r="DP141" s="98"/>
      <c r="DQ141" s="98"/>
      <c r="DR141" s="98"/>
      <c r="DS141" s="98"/>
      <c r="DT141" s="98"/>
      <c r="DU141" s="98"/>
      <c r="DV141" s="98"/>
      <c r="DW141" s="98"/>
      <c r="DX141" s="98"/>
      <c r="DY141" s="98"/>
      <c r="DZ141" s="98"/>
      <c r="EA141" s="98"/>
      <c r="EB141" s="98"/>
      <c r="EC141" s="98"/>
      <c r="ED141" s="98"/>
      <c r="EE141" s="98"/>
      <c r="EF141" s="98"/>
      <c r="EG141" s="98"/>
      <c r="EH141" s="98"/>
      <c r="EI141" s="98"/>
      <c r="EJ141" s="98"/>
      <c r="EK141" s="98"/>
      <c r="EL141" s="98"/>
      <c r="EM141" s="98"/>
      <c r="EN141" s="98"/>
      <c r="EO141" s="98"/>
      <c r="EP141" s="98"/>
      <c r="EQ141" s="98"/>
      <c r="ER141" s="98"/>
      <c r="ES141" s="98"/>
      <c r="ET141" s="98"/>
      <c r="EU141" s="98"/>
      <c r="EV141" s="98"/>
      <c r="EW141" s="98"/>
      <c r="EX141" s="98"/>
      <c r="EY141" s="98"/>
      <c r="EZ141" s="98"/>
      <c r="FA141" s="98"/>
      <c r="FB141" s="98"/>
      <c r="FC141" s="98"/>
      <c r="FD141" s="98"/>
      <c r="FE141" s="98"/>
      <c r="FF141" s="98"/>
      <c r="FG141" s="98"/>
      <c r="FH141" s="98"/>
      <c r="FI141" s="98"/>
      <c r="FJ141" s="98"/>
      <c r="FK141" s="98"/>
      <c r="FL141" s="98"/>
      <c r="FM141" s="98"/>
      <c r="FN141" s="98"/>
      <c r="FO141" s="98"/>
      <c r="FP141" s="98"/>
      <c r="FQ141" s="98"/>
      <c r="FR141" s="98"/>
      <c r="FS141" s="98"/>
      <c r="FT141" s="98"/>
      <c r="FU141" s="98"/>
      <c r="FV141" s="98"/>
      <c r="FW141" s="98"/>
      <c r="FX141" s="98"/>
      <c r="FY141" s="98"/>
      <c r="FZ141" s="98"/>
      <c r="GA141" s="98"/>
      <c r="GB141" s="98"/>
      <c r="GC141" s="98"/>
      <c r="GD141" s="98"/>
      <c r="GE141" s="98"/>
      <c r="GF141" s="98"/>
      <c r="GG141" s="98"/>
      <c r="GH141" s="98"/>
      <c r="GI141" s="98"/>
      <c r="GJ141" s="98"/>
      <c r="GK141" s="98"/>
      <c r="GL141" s="98"/>
      <c r="GM141" s="98"/>
      <c r="GN141" s="98"/>
      <c r="GO141" s="98"/>
      <c r="GP141" s="98"/>
      <c r="GQ141" s="98"/>
      <c r="GR141" s="98"/>
      <c r="GS141" s="98"/>
      <c r="GT141" s="98"/>
      <c r="GU141" s="98"/>
      <c r="GV141" s="98"/>
      <c r="GW141" s="98"/>
      <c r="GX141" s="98"/>
      <c r="GY141" s="98"/>
      <c r="GZ141" s="98"/>
      <c r="HA141" s="98"/>
      <c r="HB141" s="98"/>
      <c r="HC141" s="98"/>
      <c r="HD141" s="98"/>
      <c r="HE141" s="98"/>
      <c r="HF141" s="98"/>
      <c r="HG141" s="98"/>
      <c r="HH141" s="98"/>
      <c r="HI141" s="98"/>
      <c r="HJ141" s="98"/>
      <c r="HK141" s="98"/>
      <c r="HL141" s="98"/>
      <c r="HM141" s="98"/>
      <c r="HN141" s="98"/>
      <c r="HO141" s="98"/>
      <c r="HP141" s="98"/>
      <c r="HQ141" s="98"/>
      <c r="HR141" s="98"/>
      <c r="HS141" s="98"/>
      <c r="HT141" s="98"/>
      <c r="HU141" s="98"/>
      <c r="HV141" s="98"/>
      <c r="HW141" s="98"/>
      <c r="HX141" s="98"/>
      <c r="HY141" s="98"/>
      <c r="HZ141" s="98"/>
      <c r="IA141" s="98"/>
      <c r="IB141" s="98"/>
      <c r="IC141" s="98"/>
      <c r="ID141" s="98"/>
      <c r="IE141" s="98"/>
      <c r="IF141" s="98"/>
      <c r="IG141" s="98"/>
      <c r="IH141" s="98"/>
      <c r="II141" s="98"/>
      <c r="IJ141" s="98"/>
      <c r="IK141" s="98"/>
      <c r="IL141" s="98"/>
      <c r="IM141" s="98"/>
    </row>
    <row r="142" spans="1:247" ht="15">
      <c r="A142" s="104" t="s">
        <v>708</v>
      </c>
      <c r="B142" s="105">
        <f>B143</f>
        <v>96</v>
      </c>
      <c r="C142" s="105">
        <f>C143</f>
        <v>76</v>
      </c>
      <c r="D142" s="107">
        <f t="shared" si="4"/>
        <v>-20</v>
      </c>
      <c r="E142" s="106">
        <f t="shared" si="5"/>
        <v>-20.8</v>
      </c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  <c r="BD142" s="98"/>
      <c r="BE142" s="98"/>
      <c r="BF142" s="98"/>
      <c r="BG142" s="98"/>
      <c r="BH142" s="98"/>
      <c r="BI142" s="98"/>
      <c r="BJ142" s="98"/>
      <c r="BK142" s="98"/>
      <c r="BL142" s="98"/>
      <c r="BM142" s="98"/>
      <c r="BN142" s="98"/>
      <c r="BO142" s="98"/>
      <c r="BP142" s="98"/>
      <c r="BQ142" s="98"/>
      <c r="BR142" s="98"/>
      <c r="BS142" s="98"/>
      <c r="BT142" s="98"/>
      <c r="BU142" s="98"/>
      <c r="BV142" s="98"/>
      <c r="BW142" s="98"/>
      <c r="BX142" s="98"/>
      <c r="BY142" s="98"/>
      <c r="BZ142" s="98"/>
      <c r="CA142" s="98"/>
      <c r="CB142" s="98"/>
      <c r="CC142" s="98"/>
      <c r="CD142" s="98"/>
      <c r="CE142" s="98"/>
      <c r="CF142" s="98"/>
      <c r="CG142" s="98"/>
      <c r="CH142" s="98"/>
      <c r="CI142" s="98"/>
      <c r="CJ142" s="98"/>
      <c r="CK142" s="98"/>
      <c r="CL142" s="98"/>
      <c r="CM142" s="98"/>
      <c r="CN142" s="98"/>
      <c r="CO142" s="98"/>
      <c r="CP142" s="98"/>
      <c r="CQ142" s="98"/>
      <c r="CR142" s="98"/>
      <c r="CS142" s="98"/>
      <c r="CT142" s="98"/>
      <c r="CU142" s="98"/>
      <c r="CV142" s="98"/>
      <c r="CW142" s="98"/>
      <c r="CX142" s="98"/>
      <c r="CY142" s="98"/>
      <c r="CZ142" s="98"/>
      <c r="DA142" s="98"/>
      <c r="DB142" s="98"/>
      <c r="DC142" s="98"/>
      <c r="DD142" s="98"/>
      <c r="DE142" s="98"/>
      <c r="DF142" s="98"/>
      <c r="DG142" s="98"/>
      <c r="DH142" s="98"/>
      <c r="DI142" s="98"/>
      <c r="DJ142" s="98"/>
      <c r="DK142" s="98"/>
      <c r="DL142" s="98"/>
      <c r="DM142" s="98"/>
      <c r="DN142" s="98"/>
      <c r="DO142" s="98"/>
      <c r="DP142" s="98"/>
      <c r="DQ142" s="98"/>
      <c r="DR142" s="98"/>
      <c r="DS142" s="98"/>
      <c r="DT142" s="98"/>
      <c r="DU142" s="98"/>
      <c r="DV142" s="98"/>
      <c r="DW142" s="98"/>
      <c r="DX142" s="98"/>
      <c r="DY142" s="98"/>
      <c r="DZ142" s="98"/>
      <c r="EA142" s="98"/>
      <c r="EB142" s="98"/>
      <c r="EC142" s="98"/>
      <c r="ED142" s="98"/>
      <c r="EE142" s="98"/>
      <c r="EF142" s="98"/>
      <c r="EG142" s="98"/>
      <c r="EH142" s="98"/>
      <c r="EI142" s="98"/>
      <c r="EJ142" s="98"/>
      <c r="EK142" s="98"/>
      <c r="EL142" s="98"/>
      <c r="EM142" s="98"/>
      <c r="EN142" s="98"/>
      <c r="EO142" s="98"/>
      <c r="EP142" s="98"/>
      <c r="EQ142" s="98"/>
      <c r="ER142" s="98"/>
      <c r="ES142" s="98"/>
      <c r="ET142" s="98"/>
      <c r="EU142" s="98"/>
      <c r="EV142" s="98"/>
      <c r="EW142" s="98"/>
      <c r="EX142" s="98"/>
      <c r="EY142" s="98"/>
      <c r="EZ142" s="98"/>
      <c r="FA142" s="98"/>
      <c r="FB142" s="98"/>
      <c r="FC142" s="98"/>
      <c r="FD142" s="98"/>
      <c r="FE142" s="98"/>
      <c r="FF142" s="98"/>
      <c r="FG142" s="98"/>
      <c r="FH142" s="98"/>
      <c r="FI142" s="98"/>
      <c r="FJ142" s="98"/>
      <c r="FK142" s="98"/>
      <c r="FL142" s="98"/>
      <c r="FM142" s="98"/>
      <c r="FN142" s="98"/>
      <c r="FO142" s="98"/>
      <c r="FP142" s="98"/>
      <c r="FQ142" s="98"/>
      <c r="FR142" s="98"/>
      <c r="FS142" s="98"/>
      <c r="FT142" s="98"/>
      <c r="FU142" s="98"/>
      <c r="FV142" s="98"/>
      <c r="FW142" s="98"/>
      <c r="FX142" s="98"/>
      <c r="FY142" s="98"/>
      <c r="FZ142" s="98"/>
      <c r="GA142" s="98"/>
      <c r="GB142" s="98"/>
      <c r="GC142" s="98"/>
      <c r="GD142" s="98"/>
      <c r="GE142" s="98"/>
      <c r="GF142" s="98"/>
      <c r="GG142" s="98"/>
      <c r="GH142" s="98"/>
      <c r="GI142" s="98"/>
      <c r="GJ142" s="98"/>
      <c r="GK142" s="98"/>
      <c r="GL142" s="98"/>
      <c r="GM142" s="98"/>
      <c r="GN142" s="98"/>
      <c r="GO142" s="98"/>
      <c r="GP142" s="98"/>
      <c r="GQ142" s="98"/>
      <c r="GR142" s="98"/>
      <c r="GS142" s="98"/>
      <c r="GT142" s="98"/>
      <c r="GU142" s="98"/>
      <c r="GV142" s="98"/>
      <c r="GW142" s="98"/>
      <c r="GX142" s="98"/>
      <c r="GY142" s="98"/>
      <c r="GZ142" s="98"/>
      <c r="HA142" s="98"/>
      <c r="HB142" s="98"/>
      <c r="HC142" s="98"/>
      <c r="HD142" s="98"/>
      <c r="HE142" s="98"/>
      <c r="HF142" s="98"/>
      <c r="HG142" s="98"/>
      <c r="HH142" s="98"/>
      <c r="HI142" s="98"/>
      <c r="HJ142" s="98"/>
      <c r="HK142" s="98"/>
      <c r="HL142" s="98"/>
      <c r="HM142" s="98"/>
      <c r="HN142" s="98"/>
      <c r="HO142" s="98"/>
      <c r="HP142" s="98"/>
      <c r="HQ142" s="98"/>
      <c r="HR142" s="98"/>
      <c r="HS142" s="98"/>
      <c r="HT142" s="98"/>
      <c r="HU142" s="98"/>
      <c r="HV142" s="98"/>
      <c r="HW142" s="98"/>
      <c r="HX142" s="98"/>
      <c r="HY142" s="98"/>
      <c r="HZ142" s="98"/>
      <c r="IA142" s="98"/>
      <c r="IB142" s="98"/>
      <c r="IC142" s="98"/>
      <c r="ID142" s="98"/>
      <c r="IE142" s="98"/>
      <c r="IF142" s="98"/>
      <c r="IG142" s="98"/>
      <c r="IH142" s="98"/>
      <c r="II142" s="98"/>
      <c r="IJ142" s="98"/>
      <c r="IK142" s="98"/>
      <c r="IL142" s="98"/>
      <c r="IM142" s="98"/>
    </row>
    <row r="143" spans="1:247" ht="15">
      <c r="A143" s="104" t="s">
        <v>638</v>
      </c>
      <c r="B143" s="105">
        <v>96</v>
      </c>
      <c r="C143" s="105">
        <v>76</v>
      </c>
      <c r="D143" s="107">
        <f t="shared" si="4"/>
        <v>-20</v>
      </c>
      <c r="E143" s="106">
        <f t="shared" si="5"/>
        <v>-20.8</v>
      </c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98"/>
      <c r="AX143" s="98"/>
      <c r="AY143" s="98"/>
      <c r="AZ143" s="98"/>
      <c r="BA143" s="98"/>
      <c r="BB143" s="98"/>
      <c r="BC143" s="98"/>
      <c r="BD143" s="98"/>
      <c r="BE143" s="98"/>
      <c r="BF143" s="98"/>
      <c r="BG143" s="98"/>
      <c r="BH143" s="98"/>
      <c r="BI143" s="98"/>
      <c r="BJ143" s="98"/>
      <c r="BK143" s="98"/>
      <c r="BL143" s="98"/>
      <c r="BM143" s="98"/>
      <c r="BN143" s="98"/>
      <c r="BO143" s="98"/>
      <c r="BP143" s="98"/>
      <c r="BQ143" s="98"/>
      <c r="BR143" s="98"/>
      <c r="BS143" s="98"/>
      <c r="BT143" s="98"/>
      <c r="BU143" s="98"/>
      <c r="BV143" s="98"/>
      <c r="BW143" s="98"/>
      <c r="BX143" s="98"/>
      <c r="BY143" s="98"/>
      <c r="BZ143" s="98"/>
      <c r="CA143" s="98"/>
      <c r="CB143" s="98"/>
      <c r="CC143" s="98"/>
      <c r="CD143" s="98"/>
      <c r="CE143" s="98"/>
      <c r="CF143" s="98"/>
      <c r="CG143" s="98"/>
      <c r="CH143" s="98"/>
      <c r="CI143" s="98"/>
      <c r="CJ143" s="98"/>
      <c r="CK143" s="98"/>
      <c r="CL143" s="98"/>
      <c r="CM143" s="98"/>
      <c r="CN143" s="98"/>
      <c r="CO143" s="98"/>
      <c r="CP143" s="98"/>
      <c r="CQ143" s="98"/>
      <c r="CR143" s="98"/>
      <c r="CS143" s="98"/>
      <c r="CT143" s="98"/>
      <c r="CU143" s="98"/>
      <c r="CV143" s="98"/>
      <c r="CW143" s="98"/>
      <c r="CX143" s="98"/>
      <c r="CY143" s="98"/>
      <c r="CZ143" s="98"/>
      <c r="DA143" s="98"/>
      <c r="DB143" s="98"/>
      <c r="DC143" s="98"/>
      <c r="DD143" s="98"/>
      <c r="DE143" s="98"/>
      <c r="DF143" s="98"/>
      <c r="DG143" s="98"/>
      <c r="DH143" s="98"/>
      <c r="DI143" s="98"/>
      <c r="DJ143" s="98"/>
      <c r="DK143" s="98"/>
      <c r="DL143" s="98"/>
      <c r="DM143" s="98"/>
      <c r="DN143" s="98"/>
      <c r="DO143" s="98"/>
      <c r="DP143" s="98"/>
      <c r="DQ143" s="98"/>
      <c r="DR143" s="98"/>
      <c r="DS143" s="98"/>
      <c r="DT143" s="98"/>
      <c r="DU143" s="98"/>
      <c r="DV143" s="98"/>
      <c r="DW143" s="98"/>
      <c r="DX143" s="98"/>
      <c r="DY143" s="98"/>
      <c r="DZ143" s="98"/>
      <c r="EA143" s="98"/>
      <c r="EB143" s="98"/>
      <c r="EC143" s="98"/>
      <c r="ED143" s="98"/>
      <c r="EE143" s="98"/>
      <c r="EF143" s="98"/>
      <c r="EG143" s="98"/>
      <c r="EH143" s="98"/>
      <c r="EI143" s="98"/>
      <c r="EJ143" s="98"/>
      <c r="EK143" s="98"/>
      <c r="EL143" s="98"/>
      <c r="EM143" s="98"/>
      <c r="EN143" s="98"/>
      <c r="EO143" s="98"/>
      <c r="EP143" s="98"/>
      <c r="EQ143" s="98"/>
      <c r="ER143" s="98"/>
      <c r="ES143" s="98"/>
      <c r="ET143" s="98"/>
      <c r="EU143" s="98"/>
      <c r="EV143" s="98"/>
      <c r="EW143" s="98"/>
      <c r="EX143" s="98"/>
      <c r="EY143" s="98"/>
      <c r="EZ143" s="98"/>
      <c r="FA143" s="98"/>
      <c r="FB143" s="98"/>
      <c r="FC143" s="98"/>
      <c r="FD143" s="98"/>
      <c r="FE143" s="98"/>
      <c r="FF143" s="98"/>
      <c r="FG143" s="98"/>
      <c r="FH143" s="98"/>
      <c r="FI143" s="98"/>
      <c r="FJ143" s="98"/>
      <c r="FK143" s="98"/>
      <c r="FL143" s="98"/>
      <c r="FM143" s="98"/>
      <c r="FN143" s="98"/>
      <c r="FO143" s="98"/>
      <c r="FP143" s="98"/>
      <c r="FQ143" s="98"/>
      <c r="FR143" s="98"/>
      <c r="FS143" s="98"/>
      <c r="FT143" s="98"/>
      <c r="FU143" s="98"/>
      <c r="FV143" s="98"/>
      <c r="FW143" s="98"/>
      <c r="FX143" s="98"/>
      <c r="FY143" s="98"/>
      <c r="FZ143" s="98"/>
      <c r="GA143" s="98"/>
      <c r="GB143" s="98"/>
      <c r="GC143" s="98"/>
      <c r="GD143" s="98"/>
      <c r="GE143" s="98"/>
      <c r="GF143" s="98"/>
      <c r="GG143" s="98"/>
      <c r="GH143" s="98"/>
      <c r="GI143" s="98"/>
      <c r="GJ143" s="98"/>
      <c r="GK143" s="98"/>
      <c r="GL143" s="98"/>
      <c r="GM143" s="98"/>
      <c r="GN143" s="98"/>
      <c r="GO143" s="98"/>
      <c r="GP143" s="98"/>
      <c r="GQ143" s="98"/>
      <c r="GR143" s="98"/>
      <c r="GS143" s="98"/>
      <c r="GT143" s="98"/>
      <c r="GU143" s="98"/>
      <c r="GV143" s="98"/>
      <c r="GW143" s="98"/>
      <c r="GX143" s="98"/>
      <c r="GY143" s="98"/>
      <c r="GZ143" s="98"/>
      <c r="HA143" s="98"/>
      <c r="HB143" s="98"/>
      <c r="HC143" s="98"/>
      <c r="HD143" s="98"/>
      <c r="HE143" s="98"/>
      <c r="HF143" s="98"/>
      <c r="HG143" s="98"/>
      <c r="HH143" s="98"/>
      <c r="HI143" s="98"/>
      <c r="HJ143" s="98"/>
      <c r="HK143" s="98"/>
      <c r="HL143" s="98"/>
      <c r="HM143" s="98"/>
      <c r="HN143" s="98"/>
      <c r="HO143" s="98"/>
      <c r="HP143" s="98"/>
      <c r="HQ143" s="98"/>
      <c r="HR143" s="98"/>
      <c r="HS143" s="98"/>
      <c r="HT143" s="98"/>
      <c r="HU143" s="98"/>
      <c r="HV143" s="98"/>
      <c r="HW143" s="98"/>
      <c r="HX143" s="98"/>
      <c r="HY143" s="98"/>
      <c r="HZ143" s="98"/>
      <c r="IA143" s="98"/>
      <c r="IB143" s="98"/>
      <c r="IC143" s="98"/>
      <c r="ID143" s="98"/>
      <c r="IE143" s="98"/>
      <c r="IF143" s="98"/>
      <c r="IG143" s="98"/>
      <c r="IH143" s="98"/>
      <c r="II143" s="98"/>
      <c r="IJ143" s="98"/>
      <c r="IK143" s="98"/>
      <c r="IL143" s="98"/>
      <c r="IM143" s="98"/>
    </row>
    <row r="144" spans="1:247" ht="15">
      <c r="A144" s="104" t="s">
        <v>709</v>
      </c>
      <c r="B144" s="105">
        <f>SUM(B145)</f>
        <v>0</v>
      </c>
      <c r="C144" s="105">
        <f>SUM(C145)</f>
        <v>58</v>
      </c>
      <c r="D144" s="107">
        <f t="shared" si="4"/>
        <v>58</v>
      </c>
      <c r="E144" s="106" t="e">
        <f t="shared" si="5"/>
        <v>#DIV/0!</v>
      </c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98"/>
      <c r="AU144" s="98"/>
      <c r="AV144" s="98"/>
      <c r="AW144" s="98"/>
      <c r="AX144" s="98"/>
      <c r="AY144" s="98"/>
      <c r="AZ144" s="98"/>
      <c r="BA144" s="98"/>
      <c r="BB144" s="98"/>
      <c r="BC144" s="98"/>
      <c r="BD144" s="98"/>
      <c r="BE144" s="98"/>
      <c r="BF144" s="98"/>
      <c r="BG144" s="98"/>
      <c r="BH144" s="98"/>
      <c r="BI144" s="98"/>
      <c r="BJ144" s="98"/>
      <c r="BK144" s="98"/>
      <c r="BL144" s="98"/>
      <c r="BM144" s="98"/>
      <c r="BN144" s="98"/>
      <c r="BO144" s="98"/>
      <c r="BP144" s="98"/>
      <c r="BQ144" s="98"/>
      <c r="BR144" s="98"/>
      <c r="BS144" s="98"/>
      <c r="BT144" s="98"/>
      <c r="BU144" s="98"/>
      <c r="BV144" s="98"/>
      <c r="BW144" s="98"/>
      <c r="BX144" s="98"/>
      <c r="BY144" s="98"/>
      <c r="BZ144" s="98"/>
      <c r="CA144" s="98"/>
      <c r="CB144" s="98"/>
      <c r="CC144" s="98"/>
      <c r="CD144" s="98"/>
      <c r="CE144" s="98"/>
      <c r="CF144" s="98"/>
      <c r="CG144" s="98"/>
      <c r="CH144" s="98"/>
      <c r="CI144" s="98"/>
      <c r="CJ144" s="98"/>
      <c r="CK144" s="98"/>
      <c r="CL144" s="98"/>
      <c r="CM144" s="98"/>
      <c r="CN144" s="98"/>
      <c r="CO144" s="98"/>
      <c r="CP144" s="98"/>
      <c r="CQ144" s="98"/>
      <c r="CR144" s="98"/>
      <c r="CS144" s="98"/>
      <c r="CT144" s="98"/>
      <c r="CU144" s="98"/>
      <c r="CV144" s="98"/>
      <c r="CW144" s="98"/>
      <c r="CX144" s="98"/>
      <c r="CY144" s="98"/>
      <c r="CZ144" s="98"/>
      <c r="DA144" s="98"/>
      <c r="DB144" s="98"/>
      <c r="DC144" s="98"/>
      <c r="DD144" s="98"/>
      <c r="DE144" s="98"/>
      <c r="DF144" s="98"/>
      <c r="DG144" s="98"/>
      <c r="DH144" s="98"/>
      <c r="DI144" s="98"/>
      <c r="DJ144" s="98"/>
      <c r="DK144" s="98"/>
      <c r="DL144" s="98"/>
      <c r="DM144" s="98"/>
      <c r="DN144" s="98"/>
      <c r="DO144" s="98"/>
      <c r="DP144" s="98"/>
      <c r="DQ144" s="98"/>
      <c r="DR144" s="98"/>
      <c r="DS144" s="98"/>
      <c r="DT144" s="98"/>
      <c r="DU144" s="98"/>
      <c r="DV144" s="98"/>
      <c r="DW144" s="98"/>
      <c r="DX144" s="98"/>
      <c r="DY144" s="98"/>
      <c r="DZ144" s="98"/>
      <c r="EA144" s="98"/>
      <c r="EB144" s="98"/>
      <c r="EC144" s="98"/>
      <c r="ED144" s="98"/>
      <c r="EE144" s="98"/>
      <c r="EF144" s="98"/>
      <c r="EG144" s="98"/>
      <c r="EH144" s="98"/>
      <c r="EI144" s="98"/>
      <c r="EJ144" s="98"/>
      <c r="EK144" s="98"/>
      <c r="EL144" s="98"/>
      <c r="EM144" s="98"/>
      <c r="EN144" s="98"/>
      <c r="EO144" s="98"/>
      <c r="EP144" s="98"/>
      <c r="EQ144" s="98"/>
      <c r="ER144" s="98"/>
      <c r="ES144" s="98"/>
      <c r="ET144" s="98"/>
      <c r="EU144" s="98"/>
      <c r="EV144" s="98"/>
      <c r="EW144" s="98"/>
      <c r="EX144" s="98"/>
      <c r="EY144" s="98"/>
      <c r="EZ144" s="98"/>
      <c r="FA144" s="98"/>
      <c r="FB144" s="98"/>
      <c r="FC144" s="98"/>
      <c r="FD144" s="98"/>
      <c r="FE144" s="98"/>
      <c r="FF144" s="98"/>
      <c r="FG144" s="98"/>
      <c r="FH144" s="98"/>
      <c r="FI144" s="98"/>
      <c r="FJ144" s="98"/>
      <c r="FK144" s="98"/>
      <c r="FL144" s="98"/>
      <c r="FM144" s="98"/>
      <c r="FN144" s="98"/>
      <c r="FO144" s="98"/>
      <c r="FP144" s="98"/>
      <c r="FQ144" s="98"/>
      <c r="FR144" s="98"/>
      <c r="FS144" s="98"/>
      <c r="FT144" s="98"/>
      <c r="FU144" s="98"/>
      <c r="FV144" s="98"/>
      <c r="FW144" s="98"/>
      <c r="FX144" s="98"/>
      <c r="FY144" s="98"/>
      <c r="FZ144" s="98"/>
      <c r="GA144" s="98"/>
      <c r="GB144" s="98"/>
      <c r="GC144" s="98"/>
      <c r="GD144" s="98"/>
      <c r="GE144" s="98"/>
      <c r="GF144" s="98"/>
      <c r="GG144" s="98"/>
      <c r="GH144" s="98"/>
      <c r="GI144" s="98"/>
      <c r="GJ144" s="98"/>
      <c r="GK144" s="98"/>
      <c r="GL144" s="98"/>
      <c r="GM144" s="98"/>
      <c r="GN144" s="98"/>
      <c r="GO144" s="98"/>
      <c r="GP144" s="98"/>
      <c r="GQ144" s="98"/>
      <c r="GR144" s="98"/>
      <c r="GS144" s="98"/>
      <c r="GT144" s="98"/>
      <c r="GU144" s="98"/>
      <c r="GV144" s="98"/>
      <c r="GW144" s="98"/>
      <c r="GX144" s="98"/>
      <c r="GY144" s="98"/>
      <c r="GZ144" s="98"/>
      <c r="HA144" s="98"/>
      <c r="HB144" s="98"/>
      <c r="HC144" s="98"/>
      <c r="HD144" s="98"/>
      <c r="HE144" s="98"/>
      <c r="HF144" s="98"/>
      <c r="HG144" s="98"/>
      <c r="HH144" s="98"/>
      <c r="HI144" s="98"/>
      <c r="HJ144" s="98"/>
      <c r="HK144" s="98"/>
      <c r="HL144" s="98"/>
      <c r="HM144" s="98"/>
      <c r="HN144" s="98"/>
      <c r="HO144" s="98"/>
      <c r="HP144" s="98"/>
      <c r="HQ144" s="98"/>
      <c r="HR144" s="98"/>
      <c r="HS144" s="98"/>
      <c r="HT144" s="98"/>
      <c r="HU144" s="98"/>
      <c r="HV144" s="98"/>
      <c r="HW144" s="98"/>
      <c r="HX144" s="98"/>
      <c r="HY144" s="98"/>
      <c r="HZ144" s="98"/>
      <c r="IA144" s="98"/>
      <c r="IB144" s="98"/>
      <c r="IC144" s="98"/>
      <c r="ID144" s="98"/>
      <c r="IE144" s="98"/>
      <c r="IF144" s="98"/>
      <c r="IG144" s="98"/>
      <c r="IH144" s="98"/>
      <c r="II144" s="98"/>
      <c r="IJ144" s="98"/>
      <c r="IK144" s="98"/>
      <c r="IL144" s="98"/>
      <c r="IM144" s="98"/>
    </row>
    <row r="145" spans="1:247" ht="15">
      <c r="A145" s="104" t="s">
        <v>710</v>
      </c>
      <c r="B145" s="105"/>
      <c r="C145" s="105">
        <v>58</v>
      </c>
      <c r="D145" s="107">
        <f t="shared" si="4"/>
        <v>58</v>
      </c>
      <c r="E145" s="106" t="e">
        <f t="shared" si="5"/>
        <v>#DIV/0!</v>
      </c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98"/>
      <c r="AU145" s="98"/>
      <c r="AV145" s="98"/>
      <c r="AW145" s="98"/>
      <c r="AX145" s="98"/>
      <c r="AY145" s="98"/>
      <c r="AZ145" s="98"/>
      <c r="BA145" s="98"/>
      <c r="BB145" s="98"/>
      <c r="BC145" s="98"/>
      <c r="BD145" s="98"/>
      <c r="BE145" s="98"/>
      <c r="BF145" s="98"/>
      <c r="BG145" s="98"/>
      <c r="BH145" s="98"/>
      <c r="BI145" s="98"/>
      <c r="BJ145" s="98"/>
      <c r="BK145" s="98"/>
      <c r="BL145" s="98"/>
      <c r="BM145" s="98"/>
      <c r="BN145" s="98"/>
      <c r="BO145" s="98"/>
      <c r="BP145" s="98"/>
      <c r="BQ145" s="98"/>
      <c r="BR145" s="98"/>
      <c r="BS145" s="98"/>
      <c r="BT145" s="98"/>
      <c r="BU145" s="98"/>
      <c r="BV145" s="98"/>
      <c r="BW145" s="98"/>
      <c r="BX145" s="98"/>
      <c r="BY145" s="98"/>
      <c r="BZ145" s="98"/>
      <c r="CA145" s="98"/>
      <c r="CB145" s="98"/>
      <c r="CC145" s="98"/>
      <c r="CD145" s="98"/>
      <c r="CE145" s="98"/>
      <c r="CF145" s="98"/>
      <c r="CG145" s="98"/>
      <c r="CH145" s="98"/>
      <c r="CI145" s="98"/>
      <c r="CJ145" s="98"/>
      <c r="CK145" s="98"/>
      <c r="CL145" s="98"/>
      <c r="CM145" s="98"/>
      <c r="CN145" s="98"/>
      <c r="CO145" s="98"/>
      <c r="CP145" s="98"/>
      <c r="CQ145" s="98"/>
      <c r="CR145" s="98"/>
      <c r="CS145" s="98"/>
      <c r="CT145" s="98"/>
      <c r="CU145" s="98"/>
      <c r="CV145" s="98"/>
      <c r="CW145" s="98"/>
      <c r="CX145" s="98"/>
      <c r="CY145" s="98"/>
      <c r="CZ145" s="98"/>
      <c r="DA145" s="98"/>
      <c r="DB145" s="98"/>
      <c r="DC145" s="98"/>
      <c r="DD145" s="98"/>
      <c r="DE145" s="98"/>
      <c r="DF145" s="98"/>
      <c r="DG145" s="98"/>
      <c r="DH145" s="98"/>
      <c r="DI145" s="98"/>
      <c r="DJ145" s="98"/>
      <c r="DK145" s="98"/>
      <c r="DL145" s="98"/>
      <c r="DM145" s="98"/>
      <c r="DN145" s="98"/>
      <c r="DO145" s="98"/>
      <c r="DP145" s="98"/>
      <c r="DQ145" s="98"/>
      <c r="DR145" s="98"/>
      <c r="DS145" s="98"/>
      <c r="DT145" s="98"/>
      <c r="DU145" s="98"/>
      <c r="DV145" s="98"/>
      <c r="DW145" s="98"/>
      <c r="DX145" s="98"/>
      <c r="DY145" s="98"/>
      <c r="DZ145" s="98"/>
      <c r="EA145" s="98"/>
      <c r="EB145" s="98"/>
      <c r="EC145" s="98"/>
      <c r="ED145" s="98"/>
      <c r="EE145" s="98"/>
      <c r="EF145" s="98"/>
      <c r="EG145" s="98"/>
      <c r="EH145" s="98"/>
      <c r="EI145" s="98"/>
      <c r="EJ145" s="98"/>
      <c r="EK145" s="98"/>
      <c r="EL145" s="98"/>
      <c r="EM145" s="98"/>
      <c r="EN145" s="98"/>
      <c r="EO145" s="98"/>
      <c r="EP145" s="98"/>
      <c r="EQ145" s="98"/>
      <c r="ER145" s="98"/>
      <c r="ES145" s="98"/>
      <c r="ET145" s="98"/>
      <c r="EU145" s="98"/>
      <c r="EV145" s="98"/>
      <c r="EW145" s="98"/>
      <c r="EX145" s="98"/>
      <c r="EY145" s="98"/>
      <c r="EZ145" s="98"/>
      <c r="FA145" s="98"/>
      <c r="FB145" s="98"/>
      <c r="FC145" s="98"/>
      <c r="FD145" s="98"/>
      <c r="FE145" s="98"/>
      <c r="FF145" s="98"/>
      <c r="FG145" s="98"/>
      <c r="FH145" s="98"/>
      <c r="FI145" s="98"/>
      <c r="FJ145" s="98"/>
      <c r="FK145" s="98"/>
      <c r="FL145" s="98"/>
      <c r="FM145" s="98"/>
      <c r="FN145" s="98"/>
      <c r="FO145" s="98"/>
      <c r="FP145" s="98"/>
      <c r="FQ145" s="98"/>
      <c r="FR145" s="98"/>
      <c r="FS145" s="98"/>
      <c r="FT145" s="98"/>
      <c r="FU145" s="98"/>
      <c r="FV145" s="98"/>
      <c r="FW145" s="98"/>
      <c r="FX145" s="98"/>
      <c r="FY145" s="98"/>
      <c r="FZ145" s="98"/>
      <c r="GA145" s="98"/>
      <c r="GB145" s="98"/>
      <c r="GC145" s="98"/>
      <c r="GD145" s="98"/>
      <c r="GE145" s="98"/>
      <c r="GF145" s="98"/>
      <c r="GG145" s="98"/>
      <c r="GH145" s="98"/>
      <c r="GI145" s="98"/>
      <c r="GJ145" s="98"/>
      <c r="GK145" s="98"/>
      <c r="GL145" s="98"/>
      <c r="GM145" s="98"/>
      <c r="GN145" s="98"/>
      <c r="GO145" s="98"/>
      <c r="GP145" s="98"/>
      <c r="GQ145" s="98"/>
      <c r="GR145" s="98"/>
      <c r="GS145" s="98"/>
      <c r="GT145" s="98"/>
      <c r="GU145" s="98"/>
      <c r="GV145" s="98"/>
      <c r="GW145" s="98"/>
      <c r="GX145" s="98"/>
      <c r="GY145" s="98"/>
      <c r="GZ145" s="98"/>
      <c r="HA145" s="98"/>
      <c r="HB145" s="98"/>
      <c r="HC145" s="98"/>
      <c r="HD145" s="98"/>
      <c r="HE145" s="98"/>
      <c r="HF145" s="98"/>
      <c r="HG145" s="98"/>
      <c r="HH145" s="98"/>
      <c r="HI145" s="98"/>
      <c r="HJ145" s="98"/>
      <c r="HK145" s="98"/>
      <c r="HL145" s="98"/>
      <c r="HM145" s="98"/>
      <c r="HN145" s="98"/>
      <c r="HO145" s="98"/>
      <c r="HP145" s="98"/>
      <c r="HQ145" s="98"/>
      <c r="HR145" s="98"/>
      <c r="HS145" s="98"/>
      <c r="HT145" s="98"/>
      <c r="HU145" s="98"/>
      <c r="HV145" s="98"/>
      <c r="HW145" s="98"/>
      <c r="HX145" s="98"/>
      <c r="HY145" s="98"/>
      <c r="HZ145" s="98"/>
      <c r="IA145" s="98"/>
      <c r="IB145" s="98"/>
      <c r="IC145" s="98"/>
      <c r="ID145" s="98"/>
      <c r="IE145" s="98"/>
      <c r="IF145" s="98"/>
      <c r="IG145" s="98"/>
      <c r="IH145" s="98"/>
      <c r="II145" s="98"/>
      <c r="IJ145" s="98"/>
      <c r="IK145" s="98"/>
      <c r="IL145" s="98"/>
      <c r="IM145" s="98"/>
    </row>
    <row r="146" spans="1:247" ht="15">
      <c r="A146" s="104" t="s">
        <v>711</v>
      </c>
      <c r="B146" s="105">
        <f>SUM(B147:B148)</f>
        <v>107</v>
      </c>
      <c r="C146" s="105">
        <f>SUM(C147:C148)</f>
        <v>60</v>
      </c>
      <c r="D146" s="107">
        <f t="shared" si="4"/>
        <v>-47</v>
      </c>
      <c r="E146" s="106">
        <f t="shared" si="5"/>
        <v>-43.9</v>
      </c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98"/>
      <c r="AU146" s="98"/>
      <c r="AV146" s="98"/>
      <c r="AW146" s="98"/>
      <c r="AX146" s="98"/>
      <c r="AY146" s="98"/>
      <c r="AZ146" s="98"/>
      <c r="BA146" s="98"/>
      <c r="BB146" s="98"/>
      <c r="BC146" s="98"/>
      <c r="BD146" s="98"/>
      <c r="BE146" s="98"/>
      <c r="BF146" s="98"/>
      <c r="BG146" s="98"/>
      <c r="BH146" s="98"/>
      <c r="BI146" s="98"/>
      <c r="BJ146" s="98"/>
      <c r="BK146" s="98"/>
      <c r="BL146" s="98"/>
      <c r="BM146" s="98"/>
      <c r="BN146" s="98"/>
      <c r="BO146" s="98"/>
      <c r="BP146" s="98"/>
      <c r="BQ146" s="98"/>
      <c r="BR146" s="98"/>
      <c r="BS146" s="98"/>
      <c r="BT146" s="98"/>
      <c r="BU146" s="98"/>
      <c r="BV146" s="98"/>
      <c r="BW146" s="98"/>
      <c r="BX146" s="98"/>
      <c r="BY146" s="98"/>
      <c r="BZ146" s="98"/>
      <c r="CA146" s="98"/>
      <c r="CB146" s="98"/>
      <c r="CC146" s="98"/>
      <c r="CD146" s="98"/>
      <c r="CE146" s="98"/>
      <c r="CF146" s="98"/>
      <c r="CG146" s="98"/>
      <c r="CH146" s="98"/>
      <c r="CI146" s="98"/>
      <c r="CJ146" s="98"/>
      <c r="CK146" s="98"/>
      <c r="CL146" s="98"/>
      <c r="CM146" s="98"/>
      <c r="CN146" s="98"/>
      <c r="CO146" s="98"/>
      <c r="CP146" s="98"/>
      <c r="CQ146" s="98"/>
      <c r="CR146" s="98"/>
      <c r="CS146" s="98"/>
      <c r="CT146" s="98"/>
      <c r="CU146" s="98"/>
      <c r="CV146" s="98"/>
      <c r="CW146" s="98"/>
      <c r="CX146" s="98"/>
      <c r="CY146" s="98"/>
      <c r="CZ146" s="98"/>
      <c r="DA146" s="98"/>
      <c r="DB146" s="98"/>
      <c r="DC146" s="98"/>
      <c r="DD146" s="98"/>
      <c r="DE146" s="98"/>
      <c r="DF146" s="98"/>
      <c r="DG146" s="98"/>
      <c r="DH146" s="98"/>
      <c r="DI146" s="98"/>
      <c r="DJ146" s="98"/>
      <c r="DK146" s="98"/>
      <c r="DL146" s="98"/>
      <c r="DM146" s="98"/>
      <c r="DN146" s="98"/>
      <c r="DO146" s="98"/>
      <c r="DP146" s="98"/>
      <c r="DQ146" s="98"/>
      <c r="DR146" s="98"/>
      <c r="DS146" s="98"/>
      <c r="DT146" s="98"/>
      <c r="DU146" s="98"/>
      <c r="DV146" s="98"/>
      <c r="DW146" s="98"/>
      <c r="DX146" s="98"/>
      <c r="DY146" s="98"/>
      <c r="DZ146" s="98"/>
      <c r="EA146" s="98"/>
      <c r="EB146" s="98"/>
      <c r="EC146" s="98"/>
      <c r="ED146" s="98"/>
      <c r="EE146" s="98"/>
      <c r="EF146" s="98"/>
      <c r="EG146" s="98"/>
      <c r="EH146" s="98"/>
      <c r="EI146" s="98"/>
      <c r="EJ146" s="98"/>
      <c r="EK146" s="98"/>
      <c r="EL146" s="98"/>
      <c r="EM146" s="98"/>
      <c r="EN146" s="98"/>
      <c r="EO146" s="98"/>
      <c r="EP146" s="98"/>
      <c r="EQ146" s="98"/>
      <c r="ER146" s="98"/>
      <c r="ES146" s="98"/>
      <c r="ET146" s="98"/>
      <c r="EU146" s="98"/>
      <c r="EV146" s="98"/>
      <c r="EW146" s="98"/>
      <c r="EX146" s="98"/>
      <c r="EY146" s="98"/>
      <c r="EZ146" s="98"/>
      <c r="FA146" s="98"/>
      <c r="FB146" s="98"/>
      <c r="FC146" s="98"/>
      <c r="FD146" s="98"/>
      <c r="FE146" s="98"/>
      <c r="FF146" s="98"/>
      <c r="FG146" s="98"/>
      <c r="FH146" s="98"/>
      <c r="FI146" s="98"/>
      <c r="FJ146" s="98"/>
      <c r="FK146" s="98"/>
      <c r="FL146" s="98"/>
      <c r="FM146" s="98"/>
      <c r="FN146" s="98"/>
      <c r="FO146" s="98"/>
      <c r="FP146" s="98"/>
      <c r="FQ146" s="98"/>
      <c r="FR146" s="98"/>
      <c r="FS146" s="98"/>
      <c r="FT146" s="98"/>
      <c r="FU146" s="98"/>
      <c r="FV146" s="98"/>
      <c r="FW146" s="98"/>
      <c r="FX146" s="98"/>
      <c r="FY146" s="98"/>
      <c r="FZ146" s="98"/>
      <c r="GA146" s="98"/>
      <c r="GB146" s="98"/>
      <c r="GC146" s="98"/>
      <c r="GD146" s="98"/>
      <c r="GE146" s="98"/>
      <c r="GF146" s="98"/>
      <c r="GG146" s="98"/>
      <c r="GH146" s="98"/>
      <c r="GI146" s="98"/>
      <c r="GJ146" s="98"/>
      <c r="GK146" s="98"/>
      <c r="GL146" s="98"/>
      <c r="GM146" s="98"/>
      <c r="GN146" s="98"/>
      <c r="GO146" s="98"/>
      <c r="GP146" s="98"/>
      <c r="GQ146" s="98"/>
      <c r="GR146" s="98"/>
      <c r="GS146" s="98"/>
      <c r="GT146" s="98"/>
      <c r="GU146" s="98"/>
      <c r="GV146" s="98"/>
      <c r="GW146" s="98"/>
      <c r="GX146" s="98"/>
      <c r="GY146" s="98"/>
      <c r="GZ146" s="98"/>
      <c r="HA146" s="98"/>
      <c r="HB146" s="98"/>
      <c r="HC146" s="98"/>
      <c r="HD146" s="98"/>
      <c r="HE146" s="98"/>
      <c r="HF146" s="98"/>
      <c r="HG146" s="98"/>
      <c r="HH146" s="98"/>
      <c r="HI146" s="98"/>
      <c r="HJ146" s="98"/>
      <c r="HK146" s="98"/>
      <c r="HL146" s="98"/>
      <c r="HM146" s="98"/>
      <c r="HN146" s="98"/>
      <c r="HO146" s="98"/>
      <c r="HP146" s="98"/>
      <c r="HQ146" s="98"/>
      <c r="HR146" s="98"/>
      <c r="HS146" s="98"/>
      <c r="HT146" s="98"/>
      <c r="HU146" s="98"/>
      <c r="HV146" s="98"/>
      <c r="HW146" s="98"/>
      <c r="HX146" s="98"/>
      <c r="HY146" s="98"/>
      <c r="HZ146" s="98"/>
      <c r="IA146" s="98"/>
      <c r="IB146" s="98"/>
      <c r="IC146" s="98"/>
      <c r="ID146" s="98"/>
      <c r="IE146" s="98"/>
      <c r="IF146" s="98"/>
      <c r="IG146" s="98"/>
      <c r="IH146" s="98"/>
      <c r="II146" s="98"/>
      <c r="IJ146" s="98"/>
      <c r="IK146" s="98"/>
      <c r="IL146" s="98"/>
      <c r="IM146" s="98"/>
    </row>
    <row r="147" spans="1:247" ht="15">
      <c r="A147" s="104" t="s">
        <v>710</v>
      </c>
      <c r="B147" s="105">
        <v>87</v>
      </c>
      <c r="C147" s="105">
        <v>37</v>
      </c>
      <c r="D147" s="107">
        <f t="shared" si="4"/>
        <v>-50</v>
      </c>
      <c r="E147" s="106">
        <f t="shared" si="5"/>
        <v>-57.5</v>
      </c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98"/>
      <c r="AU147" s="98"/>
      <c r="AV147" s="98"/>
      <c r="AW147" s="98"/>
      <c r="AX147" s="98"/>
      <c r="AY147" s="98"/>
      <c r="AZ147" s="98"/>
      <c r="BA147" s="98"/>
      <c r="BB147" s="98"/>
      <c r="BC147" s="98"/>
      <c r="BD147" s="98"/>
      <c r="BE147" s="98"/>
      <c r="BF147" s="98"/>
      <c r="BG147" s="98"/>
      <c r="BH147" s="98"/>
      <c r="BI147" s="98"/>
      <c r="BJ147" s="98"/>
      <c r="BK147" s="98"/>
      <c r="BL147" s="98"/>
      <c r="BM147" s="98"/>
      <c r="BN147" s="98"/>
      <c r="BO147" s="98"/>
      <c r="BP147" s="98"/>
      <c r="BQ147" s="98"/>
      <c r="BR147" s="98"/>
      <c r="BS147" s="98"/>
      <c r="BT147" s="98"/>
      <c r="BU147" s="98"/>
      <c r="BV147" s="98"/>
      <c r="BW147" s="98"/>
      <c r="BX147" s="98"/>
      <c r="BY147" s="98"/>
      <c r="BZ147" s="98"/>
      <c r="CA147" s="98"/>
      <c r="CB147" s="98"/>
      <c r="CC147" s="98"/>
      <c r="CD147" s="98"/>
      <c r="CE147" s="98"/>
      <c r="CF147" s="98"/>
      <c r="CG147" s="98"/>
      <c r="CH147" s="98"/>
      <c r="CI147" s="98"/>
      <c r="CJ147" s="98"/>
      <c r="CK147" s="98"/>
      <c r="CL147" s="98"/>
      <c r="CM147" s="98"/>
      <c r="CN147" s="98"/>
      <c r="CO147" s="98"/>
      <c r="CP147" s="98"/>
      <c r="CQ147" s="98"/>
      <c r="CR147" s="98"/>
      <c r="CS147" s="98"/>
      <c r="CT147" s="98"/>
      <c r="CU147" s="98"/>
      <c r="CV147" s="98"/>
      <c r="CW147" s="98"/>
      <c r="CX147" s="98"/>
      <c r="CY147" s="98"/>
      <c r="CZ147" s="98"/>
      <c r="DA147" s="98"/>
      <c r="DB147" s="98"/>
      <c r="DC147" s="98"/>
      <c r="DD147" s="98"/>
      <c r="DE147" s="98"/>
      <c r="DF147" s="98"/>
      <c r="DG147" s="98"/>
      <c r="DH147" s="98"/>
      <c r="DI147" s="98"/>
      <c r="DJ147" s="98"/>
      <c r="DK147" s="98"/>
      <c r="DL147" s="98"/>
      <c r="DM147" s="98"/>
      <c r="DN147" s="98"/>
      <c r="DO147" s="98"/>
      <c r="DP147" s="98"/>
      <c r="DQ147" s="98"/>
      <c r="DR147" s="98"/>
      <c r="DS147" s="98"/>
      <c r="DT147" s="98"/>
      <c r="DU147" s="98"/>
      <c r="DV147" s="98"/>
      <c r="DW147" s="98"/>
      <c r="DX147" s="98"/>
      <c r="DY147" s="98"/>
      <c r="DZ147" s="98"/>
      <c r="EA147" s="98"/>
      <c r="EB147" s="98"/>
      <c r="EC147" s="98"/>
      <c r="ED147" s="98"/>
      <c r="EE147" s="98"/>
      <c r="EF147" s="98"/>
      <c r="EG147" s="98"/>
      <c r="EH147" s="98"/>
      <c r="EI147" s="98"/>
      <c r="EJ147" s="98"/>
      <c r="EK147" s="98"/>
      <c r="EL147" s="98"/>
      <c r="EM147" s="98"/>
      <c r="EN147" s="98"/>
      <c r="EO147" s="98"/>
      <c r="EP147" s="98"/>
      <c r="EQ147" s="98"/>
      <c r="ER147" s="98"/>
      <c r="ES147" s="98"/>
      <c r="ET147" s="98"/>
      <c r="EU147" s="98"/>
      <c r="EV147" s="98"/>
      <c r="EW147" s="98"/>
      <c r="EX147" s="98"/>
      <c r="EY147" s="98"/>
      <c r="EZ147" s="98"/>
      <c r="FA147" s="98"/>
      <c r="FB147" s="98"/>
      <c r="FC147" s="98"/>
      <c r="FD147" s="98"/>
      <c r="FE147" s="98"/>
      <c r="FF147" s="98"/>
      <c r="FG147" s="98"/>
      <c r="FH147" s="98"/>
      <c r="FI147" s="98"/>
      <c r="FJ147" s="98"/>
      <c r="FK147" s="98"/>
      <c r="FL147" s="98"/>
      <c r="FM147" s="98"/>
      <c r="FN147" s="98"/>
      <c r="FO147" s="98"/>
      <c r="FP147" s="98"/>
      <c r="FQ147" s="98"/>
      <c r="FR147" s="98"/>
      <c r="FS147" s="98"/>
      <c r="FT147" s="98"/>
      <c r="FU147" s="98"/>
      <c r="FV147" s="98"/>
      <c r="FW147" s="98"/>
      <c r="FX147" s="98"/>
      <c r="FY147" s="98"/>
      <c r="FZ147" s="98"/>
      <c r="GA147" s="98"/>
      <c r="GB147" s="98"/>
      <c r="GC147" s="98"/>
      <c r="GD147" s="98"/>
      <c r="GE147" s="98"/>
      <c r="GF147" s="98"/>
      <c r="GG147" s="98"/>
      <c r="GH147" s="98"/>
      <c r="GI147" s="98"/>
      <c r="GJ147" s="98"/>
      <c r="GK147" s="98"/>
      <c r="GL147" s="98"/>
      <c r="GM147" s="98"/>
      <c r="GN147" s="98"/>
      <c r="GO147" s="98"/>
      <c r="GP147" s="98"/>
      <c r="GQ147" s="98"/>
      <c r="GR147" s="98"/>
      <c r="GS147" s="98"/>
      <c r="GT147" s="98"/>
      <c r="GU147" s="98"/>
      <c r="GV147" s="98"/>
      <c r="GW147" s="98"/>
      <c r="GX147" s="98"/>
      <c r="GY147" s="98"/>
      <c r="GZ147" s="98"/>
      <c r="HA147" s="98"/>
      <c r="HB147" s="98"/>
      <c r="HC147" s="98"/>
      <c r="HD147" s="98"/>
      <c r="HE147" s="98"/>
      <c r="HF147" s="98"/>
      <c r="HG147" s="98"/>
      <c r="HH147" s="98"/>
      <c r="HI147" s="98"/>
      <c r="HJ147" s="98"/>
      <c r="HK147" s="98"/>
      <c r="HL147" s="98"/>
      <c r="HM147" s="98"/>
      <c r="HN147" s="98"/>
      <c r="HO147" s="98"/>
      <c r="HP147" s="98"/>
      <c r="HQ147" s="98"/>
      <c r="HR147" s="98"/>
      <c r="HS147" s="98"/>
      <c r="HT147" s="98"/>
      <c r="HU147" s="98"/>
      <c r="HV147" s="98"/>
      <c r="HW147" s="98"/>
      <c r="HX147" s="98"/>
      <c r="HY147" s="98"/>
      <c r="HZ147" s="98"/>
      <c r="IA147" s="98"/>
      <c r="IB147" s="98"/>
      <c r="IC147" s="98"/>
      <c r="ID147" s="98"/>
      <c r="IE147" s="98"/>
      <c r="IF147" s="98"/>
      <c r="IG147" s="98"/>
      <c r="IH147" s="98"/>
      <c r="II147" s="98"/>
      <c r="IJ147" s="98"/>
      <c r="IK147" s="98"/>
      <c r="IL147" s="98"/>
      <c r="IM147" s="98"/>
    </row>
    <row r="148" spans="1:247" ht="15">
      <c r="A148" s="104" t="s">
        <v>712</v>
      </c>
      <c r="B148" s="105">
        <v>20</v>
      </c>
      <c r="C148" s="105">
        <v>23</v>
      </c>
      <c r="D148" s="107">
        <f t="shared" si="4"/>
        <v>3</v>
      </c>
      <c r="E148" s="106">
        <f t="shared" si="5"/>
        <v>15</v>
      </c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  <c r="AT148" s="98"/>
      <c r="AU148" s="98"/>
      <c r="AV148" s="98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  <c r="BH148" s="98"/>
      <c r="BI148" s="98"/>
      <c r="BJ148" s="98"/>
      <c r="BK148" s="98"/>
      <c r="BL148" s="98"/>
      <c r="BM148" s="98"/>
      <c r="BN148" s="98"/>
      <c r="BO148" s="98"/>
      <c r="BP148" s="98"/>
      <c r="BQ148" s="98"/>
      <c r="BR148" s="98"/>
      <c r="BS148" s="98"/>
      <c r="BT148" s="98"/>
      <c r="BU148" s="98"/>
      <c r="BV148" s="98"/>
      <c r="BW148" s="98"/>
      <c r="BX148" s="98"/>
      <c r="BY148" s="98"/>
      <c r="BZ148" s="98"/>
      <c r="CA148" s="98"/>
      <c r="CB148" s="98"/>
      <c r="CC148" s="98"/>
      <c r="CD148" s="98"/>
      <c r="CE148" s="98"/>
      <c r="CF148" s="98"/>
      <c r="CG148" s="98"/>
      <c r="CH148" s="98"/>
      <c r="CI148" s="98"/>
      <c r="CJ148" s="98"/>
      <c r="CK148" s="98"/>
      <c r="CL148" s="98"/>
      <c r="CM148" s="98"/>
      <c r="CN148" s="98"/>
      <c r="CO148" s="98"/>
      <c r="CP148" s="98"/>
      <c r="CQ148" s="98"/>
      <c r="CR148" s="98"/>
      <c r="CS148" s="98"/>
      <c r="CT148" s="98"/>
      <c r="CU148" s="98"/>
      <c r="CV148" s="98"/>
      <c r="CW148" s="98"/>
      <c r="CX148" s="98"/>
      <c r="CY148" s="98"/>
      <c r="CZ148" s="98"/>
      <c r="DA148" s="98"/>
      <c r="DB148" s="98"/>
      <c r="DC148" s="98"/>
      <c r="DD148" s="98"/>
      <c r="DE148" s="98"/>
      <c r="DF148" s="98"/>
      <c r="DG148" s="98"/>
      <c r="DH148" s="98"/>
      <c r="DI148" s="98"/>
      <c r="DJ148" s="98"/>
      <c r="DK148" s="98"/>
      <c r="DL148" s="98"/>
      <c r="DM148" s="98"/>
      <c r="DN148" s="98"/>
      <c r="DO148" s="98"/>
      <c r="DP148" s="98"/>
      <c r="DQ148" s="98"/>
      <c r="DR148" s="98"/>
      <c r="DS148" s="98"/>
      <c r="DT148" s="98"/>
      <c r="DU148" s="98"/>
      <c r="DV148" s="98"/>
      <c r="DW148" s="98"/>
      <c r="DX148" s="98"/>
      <c r="DY148" s="98"/>
      <c r="DZ148" s="98"/>
      <c r="EA148" s="98"/>
      <c r="EB148" s="98"/>
      <c r="EC148" s="98"/>
      <c r="ED148" s="98"/>
      <c r="EE148" s="98"/>
      <c r="EF148" s="98"/>
      <c r="EG148" s="98"/>
      <c r="EH148" s="98"/>
      <c r="EI148" s="98"/>
      <c r="EJ148" s="98"/>
      <c r="EK148" s="98"/>
      <c r="EL148" s="98"/>
      <c r="EM148" s="98"/>
      <c r="EN148" s="98"/>
      <c r="EO148" s="98"/>
      <c r="EP148" s="98"/>
      <c r="EQ148" s="98"/>
      <c r="ER148" s="98"/>
      <c r="ES148" s="98"/>
      <c r="ET148" s="98"/>
      <c r="EU148" s="98"/>
      <c r="EV148" s="98"/>
      <c r="EW148" s="98"/>
      <c r="EX148" s="98"/>
      <c r="EY148" s="98"/>
      <c r="EZ148" s="98"/>
      <c r="FA148" s="98"/>
      <c r="FB148" s="98"/>
      <c r="FC148" s="98"/>
      <c r="FD148" s="98"/>
      <c r="FE148" s="98"/>
      <c r="FF148" s="98"/>
      <c r="FG148" s="98"/>
      <c r="FH148" s="98"/>
      <c r="FI148" s="98"/>
      <c r="FJ148" s="98"/>
      <c r="FK148" s="98"/>
      <c r="FL148" s="98"/>
      <c r="FM148" s="98"/>
      <c r="FN148" s="98"/>
      <c r="FO148" s="98"/>
      <c r="FP148" s="98"/>
      <c r="FQ148" s="98"/>
      <c r="FR148" s="98"/>
      <c r="FS148" s="98"/>
      <c r="FT148" s="98"/>
      <c r="FU148" s="98"/>
      <c r="FV148" s="98"/>
      <c r="FW148" s="98"/>
      <c r="FX148" s="98"/>
      <c r="FY148" s="98"/>
      <c r="FZ148" s="98"/>
      <c r="GA148" s="98"/>
      <c r="GB148" s="98"/>
      <c r="GC148" s="98"/>
      <c r="GD148" s="98"/>
      <c r="GE148" s="98"/>
      <c r="GF148" s="98"/>
      <c r="GG148" s="98"/>
      <c r="GH148" s="98"/>
      <c r="GI148" s="98"/>
      <c r="GJ148" s="98"/>
      <c r="GK148" s="98"/>
      <c r="GL148" s="98"/>
      <c r="GM148" s="98"/>
      <c r="GN148" s="98"/>
      <c r="GO148" s="98"/>
      <c r="GP148" s="98"/>
      <c r="GQ148" s="98"/>
      <c r="GR148" s="98"/>
      <c r="GS148" s="98"/>
      <c r="GT148" s="98"/>
      <c r="GU148" s="98"/>
      <c r="GV148" s="98"/>
      <c r="GW148" s="98"/>
      <c r="GX148" s="98"/>
      <c r="GY148" s="98"/>
      <c r="GZ148" s="98"/>
      <c r="HA148" s="98"/>
      <c r="HB148" s="98"/>
      <c r="HC148" s="98"/>
      <c r="HD148" s="98"/>
      <c r="HE148" s="98"/>
      <c r="HF148" s="98"/>
      <c r="HG148" s="98"/>
      <c r="HH148" s="98"/>
      <c r="HI148" s="98"/>
      <c r="HJ148" s="98"/>
      <c r="HK148" s="98"/>
      <c r="HL148" s="98"/>
      <c r="HM148" s="98"/>
      <c r="HN148" s="98"/>
      <c r="HO148" s="98"/>
      <c r="HP148" s="98"/>
      <c r="HQ148" s="98"/>
      <c r="HR148" s="98"/>
      <c r="HS148" s="98"/>
      <c r="HT148" s="98"/>
      <c r="HU148" s="98"/>
      <c r="HV148" s="98"/>
      <c r="HW148" s="98"/>
      <c r="HX148" s="98"/>
      <c r="HY148" s="98"/>
      <c r="HZ148" s="98"/>
      <c r="IA148" s="98"/>
      <c r="IB148" s="98"/>
      <c r="IC148" s="98"/>
      <c r="ID148" s="98"/>
      <c r="IE148" s="98"/>
      <c r="IF148" s="98"/>
      <c r="IG148" s="98"/>
      <c r="IH148" s="98"/>
      <c r="II148" s="98"/>
      <c r="IJ148" s="98"/>
      <c r="IK148" s="98"/>
      <c r="IL148" s="98"/>
      <c r="IM148" s="98"/>
    </row>
    <row r="149" spans="1:247" ht="15">
      <c r="A149" s="104" t="s">
        <v>713</v>
      </c>
      <c r="B149" s="105">
        <f>B150</f>
        <v>25</v>
      </c>
      <c r="C149" s="105">
        <f>C150</f>
        <v>20</v>
      </c>
      <c r="D149" s="107">
        <f t="shared" si="4"/>
        <v>-5</v>
      </c>
      <c r="E149" s="106">
        <f t="shared" si="5"/>
        <v>-20</v>
      </c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  <c r="AS149" s="98"/>
      <c r="AT149" s="98"/>
      <c r="AU149" s="98"/>
      <c r="AV149" s="98"/>
      <c r="AW149" s="98"/>
      <c r="AX149" s="98"/>
      <c r="AY149" s="98"/>
      <c r="AZ149" s="98"/>
      <c r="BA149" s="98"/>
      <c r="BB149" s="98"/>
      <c r="BC149" s="98"/>
      <c r="BD149" s="98"/>
      <c r="BE149" s="98"/>
      <c r="BF149" s="98"/>
      <c r="BG149" s="98"/>
      <c r="BH149" s="98"/>
      <c r="BI149" s="98"/>
      <c r="BJ149" s="98"/>
      <c r="BK149" s="98"/>
      <c r="BL149" s="98"/>
      <c r="BM149" s="98"/>
      <c r="BN149" s="98"/>
      <c r="BO149" s="98"/>
      <c r="BP149" s="98"/>
      <c r="BQ149" s="98"/>
      <c r="BR149" s="98"/>
      <c r="BS149" s="98"/>
      <c r="BT149" s="98"/>
      <c r="BU149" s="98"/>
      <c r="BV149" s="98"/>
      <c r="BW149" s="98"/>
      <c r="BX149" s="98"/>
      <c r="BY149" s="98"/>
      <c r="BZ149" s="98"/>
      <c r="CA149" s="98"/>
      <c r="CB149" s="98"/>
      <c r="CC149" s="98"/>
      <c r="CD149" s="98"/>
      <c r="CE149" s="98"/>
      <c r="CF149" s="98"/>
      <c r="CG149" s="98"/>
      <c r="CH149" s="98"/>
      <c r="CI149" s="98"/>
      <c r="CJ149" s="98"/>
      <c r="CK149" s="98"/>
      <c r="CL149" s="98"/>
      <c r="CM149" s="98"/>
      <c r="CN149" s="98"/>
      <c r="CO149" s="98"/>
      <c r="CP149" s="98"/>
      <c r="CQ149" s="98"/>
      <c r="CR149" s="98"/>
      <c r="CS149" s="98"/>
      <c r="CT149" s="98"/>
      <c r="CU149" s="98"/>
      <c r="CV149" s="98"/>
      <c r="CW149" s="98"/>
      <c r="CX149" s="98"/>
      <c r="CY149" s="98"/>
      <c r="CZ149" s="98"/>
      <c r="DA149" s="98"/>
      <c r="DB149" s="98"/>
      <c r="DC149" s="98"/>
      <c r="DD149" s="98"/>
      <c r="DE149" s="98"/>
      <c r="DF149" s="98"/>
      <c r="DG149" s="98"/>
      <c r="DH149" s="98"/>
      <c r="DI149" s="98"/>
      <c r="DJ149" s="98"/>
      <c r="DK149" s="98"/>
      <c r="DL149" s="98"/>
      <c r="DM149" s="98"/>
      <c r="DN149" s="98"/>
      <c r="DO149" s="98"/>
      <c r="DP149" s="98"/>
      <c r="DQ149" s="98"/>
      <c r="DR149" s="98"/>
      <c r="DS149" s="98"/>
      <c r="DT149" s="98"/>
      <c r="DU149" s="98"/>
      <c r="DV149" s="98"/>
      <c r="DW149" s="98"/>
      <c r="DX149" s="98"/>
      <c r="DY149" s="98"/>
      <c r="DZ149" s="98"/>
      <c r="EA149" s="98"/>
      <c r="EB149" s="98"/>
      <c r="EC149" s="98"/>
      <c r="ED149" s="98"/>
      <c r="EE149" s="98"/>
      <c r="EF149" s="98"/>
      <c r="EG149" s="98"/>
      <c r="EH149" s="98"/>
      <c r="EI149" s="98"/>
      <c r="EJ149" s="98"/>
      <c r="EK149" s="98"/>
      <c r="EL149" s="98"/>
      <c r="EM149" s="98"/>
      <c r="EN149" s="98"/>
      <c r="EO149" s="98"/>
      <c r="EP149" s="98"/>
      <c r="EQ149" s="98"/>
      <c r="ER149" s="98"/>
      <c r="ES149" s="98"/>
      <c r="ET149" s="98"/>
      <c r="EU149" s="98"/>
      <c r="EV149" s="98"/>
      <c r="EW149" s="98"/>
      <c r="EX149" s="98"/>
      <c r="EY149" s="98"/>
      <c r="EZ149" s="98"/>
      <c r="FA149" s="98"/>
      <c r="FB149" s="98"/>
      <c r="FC149" s="98"/>
      <c r="FD149" s="98"/>
      <c r="FE149" s="98"/>
      <c r="FF149" s="98"/>
      <c r="FG149" s="98"/>
      <c r="FH149" s="98"/>
      <c r="FI149" s="98"/>
      <c r="FJ149" s="98"/>
      <c r="FK149" s="98"/>
      <c r="FL149" s="98"/>
      <c r="FM149" s="98"/>
      <c r="FN149" s="98"/>
      <c r="FO149" s="98"/>
      <c r="FP149" s="98"/>
      <c r="FQ149" s="98"/>
      <c r="FR149" s="98"/>
      <c r="FS149" s="98"/>
      <c r="FT149" s="98"/>
      <c r="FU149" s="98"/>
      <c r="FV149" s="98"/>
      <c r="FW149" s="98"/>
      <c r="FX149" s="98"/>
      <c r="FY149" s="98"/>
      <c r="FZ149" s="98"/>
      <c r="GA149" s="98"/>
      <c r="GB149" s="98"/>
      <c r="GC149" s="98"/>
      <c r="GD149" s="98"/>
      <c r="GE149" s="98"/>
      <c r="GF149" s="98"/>
      <c r="GG149" s="98"/>
      <c r="GH149" s="98"/>
      <c r="GI149" s="98"/>
      <c r="GJ149" s="98"/>
      <c r="GK149" s="98"/>
      <c r="GL149" s="98"/>
      <c r="GM149" s="98"/>
      <c r="GN149" s="98"/>
      <c r="GO149" s="98"/>
      <c r="GP149" s="98"/>
      <c r="GQ149" s="98"/>
      <c r="GR149" s="98"/>
      <c r="GS149" s="98"/>
      <c r="GT149" s="98"/>
      <c r="GU149" s="98"/>
      <c r="GV149" s="98"/>
      <c r="GW149" s="98"/>
      <c r="GX149" s="98"/>
      <c r="GY149" s="98"/>
      <c r="GZ149" s="98"/>
      <c r="HA149" s="98"/>
      <c r="HB149" s="98"/>
      <c r="HC149" s="98"/>
      <c r="HD149" s="98"/>
      <c r="HE149" s="98"/>
      <c r="HF149" s="98"/>
      <c r="HG149" s="98"/>
      <c r="HH149" s="98"/>
      <c r="HI149" s="98"/>
      <c r="HJ149" s="98"/>
      <c r="HK149" s="98"/>
      <c r="HL149" s="98"/>
      <c r="HM149" s="98"/>
      <c r="HN149" s="98"/>
      <c r="HO149" s="98"/>
      <c r="HP149" s="98"/>
      <c r="HQ149" s="98"/>
      <c r="HR149" s="98"/>
      <c r="HS149" s="98"/>
      <c r="HT149" s="98"/>
      <c r="HU149" s="98"/>
      <c r="HV149" s="98"/>
      <c r="HW149" s="98"/>
      <c r="HX149" s="98"/>
      <c r="HY149" s="98"/>
      <c r="HZ149" s="98"/>
      <c r="IA149" s="98"/>
      <c r="IB149" s="98"/>
      <c r="IC149" s="98"/>
      <c r="ID149" s="98"/>
      <c r="IE149" s="98"/>
      <c r="IF149" s="98"/>
      <c r="IG149" s="98"/>
      <c r="IH149" s="98"/>
      <c r="II149" s="98"/>
      <c r="IJ149" s="98"/>
      <c r="IK149" s="98"/>
      <c r="IL149" s="98"/>
      <c r="IM149" s="98"/>
    </row>
    <row r="150" spans="1:247" ht="15">
      <c r="A150" s="104" t="s">
        <v>714</v>
      </c>
      <c r="B150" s="105">
        <v>25</v>
      </c>
      <c r="C150" s="105">
        <v>20</v>
      </c>
      <c r="D150" s="107">
        <f t="shared" si="4"/>
        <v>-5</v>
      </c>
      <c r="E150" s="106">
        <f t="shared" si="5"/>
        <v>-20</v>
      </c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  <c r="AS150" s="98"/>
      <c r="AT150" s="98"/>
      <c r="AU150" s="98"/>
      <c r="AV150" s="98"/>
      <c r="AW150" s="98"/>
      <c r="AX150" s="98"/>
      <c r="AY150" s="98"/>
      <c r="AZ150" s="98"/>
      <c r="BA150" s="98"/>
      <c r="BB150" s="98"/>
      <c r="BC150" s="98"/>
      <c r="BD150" s="98"/>
      <c r="BE150" s="98"/>
      <c r="BF150" s="98"/>
      <c r="BG150" s="98"/>
      <c r="BH150" s="98"/>
      <c r="BI150" s="98"/>
      <c r="BJ150" s="98"/>
      <c r="BK150" s="98"/>
      <c r="BL150" s="98"/>
      <c r="BM150" s="98"/>
      <c r="BN150" s="98"/>
      <c r="BO150" s="98"/>
      <c r="BP150" s="98"/>
      <c r="BQ150" s="98"/>
      <c r="BR150" s="98"/>
      <c r="BS150" s="98"/>
      <c r="BT150" s="98"/>
      <c r="BU150" s="98"/>
      <c r="BV150" s="98"/>
      <c r="BW150" s="98"/>
      <c r="BX150" s="98"/>
      <c r="BY150" s="98"/>
      <c r="BZ150" s="98"/>
      <c r="CA150" s="98"/>
      <c r="CB150" s="98"/>
      <c r="CC150" s="98"/>
      <c r="CD150" s="98"/>
      <c r="CE150" s="98"/>
      <c r="CF150" s="98"/>
      <c r="CG150" s="98"/>
      <c r="CH150" s="98"/>
      <c r="CI150" s="98"/>
      <c r="CJ150" s="98"/>
      <c r="CK150" s="98"/>
      <c r="CL150" s="98"/>
      <c r="CM150" s="98"/>
      <c r="CN150" s="98"/>
      <c r="CO150" s="98"/>
      <c r="CP150" s="98"/>
      <c r="CQ150" s="98"/>
      <c r="CR150" s="98"/>
      <c r="CS150" s="98"/>
      <c r="CT150" s="98"/>
      <c r="CU150" s="98"/>
      <c r="CV150" s="98"/>
      <c r="CW150" s="98"/>
      <c r="CX150" s="98"/>
      <c r="CY150" s="98"/>
      <c r="CZ150" s="98"/>
      <c r="DA150" s="98"/>
      <c r="DB150" s="98"/>
      <c r="DC150" s="98"/>
      <c r="DD150" s="98"/>
      <c r="DE150" s="98"/>
      <c r="DF150" s="98"/>
      <c r="DG150" s="98"/>
      <c r="DH150" s="98"/>
      <c r="DI150" s="98"/>
      <c r="DJ150" s="98"/>
      <c r="DK150" s="98"/>
      <c r="DL150" s="98"/>
      <c r="DM150" s="98"/>
      <c r="DN150" s="98"/>
      <c r="DO150" s="98"/>
      <c r="DP150" s="98"/>
      <c r="DQ150" s="98"/>
      <c r="DR150" s="98"/>
      <c r="DS150" s="98"/>
      <c r="DT150" s="98"/>
      <c r="DU150" s="98"/>
      <c r="DV150" s="98"/>
      <c r="DW150" s="98"/>
      <c r="DX150" s="98"/>
      <c r="DY150" s="98"/>
      <c r="DZ150" s="98"/>
      <c r="EA150" s="98"/>
      <c r="EB150" s="98"/>
      <c r="EC150" s="98"/>
      <c r="ED150" s="98"/>
      <c r="EE150" s="98"/>
      <c r="EF150" s="98"/>
      <c r="EG150" s="98"/>
      <c r="EH150" s="98"/>
      <c r="EI150" s="98"/>
      <c r="EJ150" s="98"/>
      <c r="EK150" s="98"/>
      <c r="EL150" s="98"/>
      <c r="EM150" s="98"/>
      <c r="EN150" s="98"/>
      <c r="EO150" s="98"/>
      <c r="EP150" s="98"/>
      <c r="EQ150" s="98"/>
      <c r="ER150" s="98"/>
      <c r="ES150" s="98"/>
      <c r="ET150" s="98"/>
      <c r="EU150" s="98"/>
      <c r="EV150" s="98"/>
      <c r="EW150" s="98"/>
      <c r="EX150" s="98"/>
      <c r="EY150" s="98"/>
      <c r="EZ150" s="98"/>
      <c r="FA150" s="98"/>
      <c r="FB150" s="98"/>
      <c r="FC150" s="98"/>
      <c r="FD150" s="98"/>
      <c r="FE150" s="98"/>
      <c r="FF150" s="98"/>
      <c r="FG150" s="98"/>
      <c r="FH150" s="98"/>
      <c r="FI150" s="98"/>
      <c r="FJ150" s="98"/>
      <c r="FK150" s="98"/>
      <c r="FL150" s="98"/>
      <c r="FM150" s="98"/>
      <c r="FN150" s="98"/>
      <c r="FO150" s="98"/>
      <c r="FP150" s="98"/>
      <c r="FQ150" s="98"/>
      <c r="FR150" s="98"/>
      <c r="FS150" s="98"/>
      <c r="FT150" s="98"/>
      <c r="FU150" s="98"/>
      <c r="FV150" s="98"/>
      <c r="FW150" s="98"/>
      <c r="FX150" s="98"/>
      <c r="FY150" s="98"/>
      <c r="FZ150" s="98"/>
      <c r="GA150" s="98"/>
      <c r="GB150" s="98"/>
      <c r="GC150" s="98"/>
      <c r="GD150" s="98"/>
      <c r="GE150" s="98"/>
      <c r="GF150" s="98"/>
      <c r="GG150" s="98"/>
      <c r="GH150" s="98"/>
      <c r="GI150" s="98"/>
      <c r="GJ150" s="98"/>
      <c r="GK150" s="98"/>
      <c r="GL150" s="98"/>
      <c r="GM150" s="98"/>
      <c r="GN150" s="98"/>
      <c r="GO150" s="98"/>
      <c r="GP150" s="98"/>
      <c r="GQ150" s="98"/>
      <c r="GR150" s="98"/>
      <c r="GS150" s="98"/>
      <c r="GT150" s="98"/>
      <c r="GU150" s="98"/>
      <c r="GV150" s="98"/>
      <c r="GW150" s="98"/>
      <c r="GX150" s="98"/>
      <c r="GY150" s="98"/>
      <c r="GZ150" s="98"/>
      <c r="HA150" s="98"/>
      <c r="HB150" s="98"/>
      <c r="HC150" s="98"/>
      <c r="HD150" s="98"/>
      <c r="HE150" s="98"/>
      <c r="HF150" s="98"/>
      <c r="HG150" s="98"/>
      <c r="HH150" s="98"/>
      <c r="HI150" s="98"/>
      <c r="HJ150" s="98"/>
      <c r="HK150" s="98"/>
      <c r="HL150" s="98"/>
      <c r="HM150" s="98"/>
      <c r="HN150" s="98"/>
      <c r="HO150" s="98"/>
      <c r="HP150" s="98"/>
      <c r="HQ150" s="98"/>
      <c r="HR150" s="98"/>
      <c r="HS150" s="98"/>
      <c r="HT150" s="98"/>
      <c r="HU150" s="98"/>
      <c r="HV150" s="98"/>
      <c r="HW150" s="98"/>
      <c r="HX150" s="98"/>
      <c r="HY150" s="98"/>
      <c r="HZ150" s="98"/>
      <c r="IA150" s="98"/>
      <c r="IB150" s="98"/>
      <c r="IC150" s="98"/>
      <c r="ID150" s="98"/>
      <c r="IE150" s="98"/>
      <c r="IF150" s="98"/>
      <c r="IG150" s="98"/>
      <c r="IH150" s="98"/>
      <c r="II150" s="98"/>
      <c r="IJ150" s="98"/>
      <c r="IK150" s="98"/>
      <c r="IL150" s="98"/>
      <c r="IM150" s="98"/>
    </row>
    <row r="151" spans="1:247" ht="15">
      <c r="A151" s="104" t="s">
        <v>44</v>
      </c>
      <c r="B151" s="105">
        <f>B152+B160+B163+B166+B168</f>
        <v>2490</v>
      </c>
      <c r="C151" s="105">
        <f>C152+C160+C163+C166+C168</f>
        <v>2492</v>
      </c>
      <c r="D151" s="107">
        <f t="shared" si="4"/>
        <v>2</v>
      </c>
      <c r="E151" s="106">
        <f t="shared" si="5"/>
        <v>0.1</v>
      </c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  <c r="AT151" s="98"/>
      <c r="AU151" s="98"/>
      <c r="AV151" s="98"/>
      <c r="AW151" s="98"/>
      <c r="AX151" s="98"/>
      <c r="AY151" s="98"/>
      <c r="AZ151" s="98"/>
      <c r="BA151" s="98"/>
      <c r="BB151" s="98"/>
      <c r="BC151" s="98"/>
      <c r="BD151" s="98"/>
      <c r="BE151" s="98"/>
      <c r="BF151" s="98"/>
      <c r="BG151" s="98"/>
      <c r="BH151" s="98"/>
      <c r="BI151" s="98"/>
      <c r="BJ151" s="98"/>
      <c r="BK151" s="98"/>
      <c r="BL151" s="98"/>
      <c r="BM151" s="98"/>
      <c r="BN151" s="98"/>
      <c r="BO151" s="98"/>
      <c r="BP151" s="98"/>
      <c r="BQ151" s="98"/>
      <c r="BR151" s="98"/>
      <c r="BS151" s="98"/>
      <c r="BT151" s="98"/>
      <c r="BU151" s="98"/>
      <c r="BV151" s="98"/>
      <c r="BW151" s="98"/>
      <c r="BX151" s="98"/>
      <c r="BY151" s="98"/>
      <c r="BZ151" s="98"/>
      <c r="CA151" s="98"/>
      <c r="CB151" s="98"/>
      <c r="CC151" s="98"/>
      <c r="CD151" s="98"/>
      <c r="CE151" s="98"/>
      <c r="CF151" s="98"/>
      <c r="CG151" s="98"/>
      <c r="CH151" s="98"/>
      <c r="CI151" s="98"/>
      <c r="CJ151" s="98"/>
      <c r="CK151" s="98"/>
      <c r="CL151" s="98"/>
      <c r="CM151" s="98"/>
      <c r="CN151" s="98"/>
      <c r="CO151" s="98"/>
      <c r="CP151" s="98"/>
      <c r="CQ151" s="98"/>
      <c r="CR151" s="98"/>
      <c r="CS151" s="98"/>
      <c r="CT151" s="98"/>
      <c r="CU151" s="98"/>
      <c r="CV151" s="98"/>
      <c r="CW151" s="98"/>
      <c r="CX151" s="98"/>
      <c r="CY151" s="98"/>
      <c r="CZ151" s="98"/>
      <c r="DA151" s="98"/>
      <c r="DB151" s="98"/>
      <c r="DC151" s="98"/>
      <c r="DD151" s="98"/>
      <c r="DE151" s="98"/>
      <c r="DF151" s="98"/>
      <c r="DG151" s="98"/>
      <c r="DH151" s="98"/>
      <c r="DI151" s="98"/>
      <c r="DJ151" s="98"/>
      <c r="DK151" s="98"/>
      <c r="DL151" s="98"/>
      <c r="DM151" s="98"/>
      <c r="DN151" s="98"/>
      <c r="DO151" s="98"/>
      <c r="DP151" s="98"/>
      <c r="DQ151" s="98"/>
      <c r="DR151" s="98"/>
      <c r="DS151" s="98"/>
      <c r="DT151" s="98"/>
      <c r="DU151" s="98"/>
      <c r="DV151" s="98"/>
      <c r="DW151" s="98"/>
      <c r="DX151" s="98"/>
      <c r="DY151" s="98"/>
      <c r="DZ151" s="98"/>
      <c r="EA151" s="98"/>
      <c r="EB151" s="98"/>
      <c r="EC151" s="98"/>
      <c r="ED151" s="98"/>
      <c r="EE151" s="98"/>
      <c r="EF151" s="98"/>
      <c r="EG151" s="98"/>
      <c r="EH151" s="98"/>
      <c r="EI151" s="98"/>
      <c r="EJ151" s="98"/>
      <c r="EK151" s="98"/>
      <c r="EL151" s="98"/>
      <c r="EM151" s="98"/>
      <c r="EN151" s="98"/>
      <c r="EO151" s="98"/>
      <c r="EP151" s="98"/>
      <c r="EQ151" s="98"/>
      <c r="ER151" s="98"/>
      <c r="ES151" s="98"/>
      <c r="ET151" s="98"/>
      <c r="EU151" s="98"/>
      <c r="EV151" s="98"/>
      <c r="EW151" s="98"/>
      <c r="EX151" s="98"/>
      <c r="EY151" s="98"/>
      <c r="EZ151" s="98"/>
      <c r="FA151" s="98"/>
      <c r="FB151" s="98"/>
      <c r="FC151" s="98"/>
      <c r="FD151" s="98"/>
      <c r="FE151" s="98"/>
      <c r="FF151" s="98"/>
      <c r="FG151" s="98"/>
      <c r="FH151" s="98"/>
      <c r="FI151" s="98"/>
      <c r="FJ151" s="98"/>
      <c r="FK151" s="98"/>
      <c r="FL151" s="98"/>
      <c r="FM151" s="98"/>
      <c r="FN151" s="98"/>
      <c r="FO151" s="98"/>
      <c r="FP151" s="98"/>
      <c r="FQ151" s="98"/>
      <c r="FR151" s="98"/>
      <c r="FS151" s="98"/>
      <c r="FT151" s="98"/>
      <c r="FU151" s="98"/>
      <c r="FV151" s="98"/>
      <c r="FW151" s="98"/>
      <c r="FX151" s="98"/>
      <c r="FY151" s="98"/>
      <c r="FZ151" s="98"/>
      <c r="GA151" s="98"/>
      <c r="GB151" s="98"/>
      <c r="GC151" s="98"/>
      <c r="GD151" s="98"/>
      <c r="GE151" s="98"/>
      <c r="GF151" s="98"/>
      <c r="GG151" s="98"/>
      <c r="GH151" s="98"/>
      <c r="GI151" s="98"/>
      <c r="GJ151" s="98"/>
      <c r="GK151" s="98"/>
      <c r="GL151" s="98"/>
      <c r="GM151" s="98"/>
      <c r="GN151" s="98"/>
      <c r="GO151" s="98"/>
      <c r="GP151" s="98"/>
      <c r="GQ151" s="98"/>
      <c r="GR151" s="98"/>
      <c r="GS151" s="98"/>
      <c r="GT151" s="98"/>
      <c r="GU151" s="98"/>
      <c r="GV151" s="98"/>
      <c r="GW151" s="98"/>
      <c r="GX151" s="98"/>
      <c r="GY151" s="98"/>
      <c r="GZ151" s="98"/>
      <c r="HA151" s="98"/>
      <c r="HB151" s="98"/>
      <c r="HC151" s="98"/>
      <c r="HD151" s="98"/>
      <c r="HE151" s="98"/>
      <c r="HF151" s="98"/>
      <c r="HG151" s="98"/>
      <c r="HH151" s="98"/>
      <c r="HI151" s="98"/>
      <c r="HJ151" s="98"/>
      <c r="HK151" s="98"/>
      <c r="HL151" s="98"/>
      <c r="HM151" s="98"/>
      <c r="HN151" s="98"/>
      <c r="HO151" s="98"/>
      <c r="HP151" s="98"/>
      <c r="HQ151" s="98"/>
      <c r="HR151" s="98"/>
      <c r="HS151" s="98"/>
      <c r="HT151" s="98"/>
      <c r="HU151" s="98"/>
      <c r="HV151" s="98"/>
      <c r="HW151" s="98"/>
      <c r="HX151" s="98"/>
      <c r="HY151" s="98"/>
      <c r="HZ151" s="98"/>
      <c r="IA151" s="98"/>
      <c r="IB151" s="98"/>
      <c r="IC151" s="98"/>
      <c r="ID151" s="98"/>
      <c r="IE151" s="98"/>
      <c r="IF151" s="98"/>
      <c r="IG151" s="98"/>
      <c r="IH151" s="98"/>
      <c r="II151" s="98"/>
      <c r="IJ151" s="98"/>
      <c r="IK151" s="98"/>
      <c r="IL151" s="98"/>
      <c r="IM151" s="98"/>
    </row>
    <row r="152" spans="1:247" ht="15">
      <c r="A152" s="104" t="s">
        <v>715</v>
      </c>
      <c r="B152" s="105">
        <f>SUM(B153:B159)</f>
        <v>663</v>
      </c>
      <c r="C152" s="105">
        <f>SUM(C153:C159)</f>
        <v>596</v>
      </c>
      <c r="D152" s="107">
        <f t="shared" si="4"/>
        <v>-67</v>
      </c>
      <c r="E152" s="106">
        <f t="shared" si="5"/>
        <v>-10.1</v>
      </c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I152" s="98"/>
      <c r="BJ152" s="98"/>
      <c r="BK152" s="98"/>
      <c r="BL152" s="98"/>
      <c r="BM152" s="98"/>
      <c r="BN152" s="98"/>
      <c r="BO152" s="98"/>
      <c r="BP152" s="98"/>
      <c r="BQ152" s="98"/>
      <c r="BR152" s="98"/>
      <c r="BS152" s="98"/>
      <c r="BT152" s="98"/>
      <c r="BU152" s="98"/>
      <c r="BV152" s="98"/>
      <c r="BW152" s="98"/>
      <c r="BX152" s="98"/>
      <c r="BY152" s="98"/>
      <c r="BZ152" s="98"/>
      <c r="CA152" s="98"/>
      <c r="CB152" s="98"/>
      <c r="CC152" s="98"/>
      <c r="CD152" s="98"/>
      <c r="CE152" s="98"/>
      <c r="CF152" s="98"/>
      <c r="CG152" s="98"/>
      <c r="CH152" s="98"/>
      <c r="CI152" s="98"/>
      <c r="CJ152" s="98"/>
      <c r="CK152" s="98"/>
      <c r="CL152" s="98"/>
      <c r="CM152" s="98"/>
      <c r="CN152" s="98"/>
      <c r="CO152" s="98"/>
      <c r="CP152" s="98"/>
      <c r="CQ152" s="98"/>
      <c r="CR152" s="98"/>
      <c r="CS152" s="98"/>
      <c r="CT152" s="98"/>
      <c r="CU152" s="98"/>
      <c r="CV152" s="98"/>
      <c r="CW152" s="98"/>
      <c r="CX152" s="98"/>
      <c r="CY152" s="98"/>
      <c r="CZ152" s="98"/>
      <c r="DA152" s="98"/>
      <c r="DB152" s="98"/>
      <c r="DC152" s="98"/>
      <c r="DD152" s="98"/>
      <c r="DE152" s="98"/>
      <c r="DF152" s="98"/>
      <c r="DG152" s="98"/>
      <c r="DH152" s="98"/>
      <c r="DI152" s="98"/>
      <c r="DJ152" s="98"/>
      <c r="DK152" s="98"/>
      <c r="DL152" s="98"/>
      <c r="DM152" s="98"/>
      <c r="DN152" s="98"/>
      <c r="DO152" s="98"/>
      <c r="DP152" s="98"/>
      <c r="DQ152" s="98"/>
      <c r="DR152" s="98"/>
      <c r="DS152" s="98"/>
      <c r="DT152" s="98"/>
      <c r="DU152" s="98"/>
      <c r="DV152" s="98"/>
      <c r="DW152" s="98"/>
      <c r="DX152" s="98"/>
      <c r="DY152" s="98"/>
      <c r="DZ152" s="98"/>
      <c r="EA152" s="98"/>
      <c r="EB152" s="98"/>
      <c r="EC152" s="98"/>
      <c r="ED152" s="98"/>
      <c r="EE152" s="98"/>
      <c r="EF152" s="98"/>
      <c r="EG152" s="98"/>
      <c r="EH152" s="98"/>
      <c r="EI152" s="98"/>
      <c r="EJ152" s="98"/>
      <c r="EK152" s="98"/>
      <c r="EL152" s="98"/>
      <c r="EM152" s="98"/>
      <c r="EN152" s="98"/>
      <c r="EO152" s="98"/>
      <c r="EP152" s="98"/>
      <c r="EQ152" s="98"/>
      <c r="ER152" s="98"/>
      <c r="ES152" s="98"/>
      <c r="ET152" s="98"/>
      <c r="EU152" s="98"/>
      <c r="EV152" s="98"/>
      <c r="EW152" s="98"/>
      <c r="EX152" s="98"/>
      <c r="EY152" s="98"/>
      <c r="EZ152" s="98"/>
      <c r="FA152" s="98"/>
      <c r="FB152" s="98"/>
      <c r="FC152" s="98"/>
      <c r="FD152" s="98"/>
      <c r="FE152" s="98"/>
      <c r="FF152" s="98"/>
      <c r="FG152" s="98"/>
      <c r="FH152" s="98"/>
      <c r="FI152" s="98"/>
      <c r="FJ152" s="98"/>
      <c r="FK152" s="98"/>
      <c r="FL152" s="98"/>
      <c r="FM152" s="98"/>
      <c r="FN152" s="98"/>
      <c r="FO152" s="98"/>
      <c r="FP152" s="98"/>
      <c r="FQ152" s="98"/>
      <c r="FR152" s="98"/>
      <c r="FS152" s="98"/>
      <c r="FT152" s="98"/>
      <c r="FU152" s="98"/>
      <c r="FV152" s="98"/>
      <c r="FW152" s="98"/>
      <c r="FX152" s="98"/>
      <c r="FY152" s="98"/>
      <c r="FZ152" s="98"/>
      <c r="GA152" s="98"/>
      <c r="GB152" s="98"/>
      <c r="GC152" s="98"/>
      <c r="GD152" s="98"/>
      <c r="GE152" s="98"/>
      <c r="GF152" s="98"/>
      <c r="GG152" s="98"/>
      <c r="GH152" s="98"/>
      <c r="GI152" s="98"/>
      <c r="GJ152" s="98"/>
      <c r="GK152" s="98"/>
      <c r="GL152" s="98"/>
      <c r="GM152" s="98"/>
      <c r="GN152" s="98"/>
      <c r="GO152" s="98"/>
      <c r="GP152" s="98"/>
      <c r="GQ152" s="98"/>
      <c r="GR152" s="98"/>
      <c r="GS152" s="98"/>
      <c r="GT152" s="98"/>
      <c r="GU152" s="98"/>
      <c r="GV152" s="98"/>
      <c r="GW152" s="98"/>
      <c r="GX152" s="98"/>
      <c r="GY152" s="98"/>
      <c r="GZ152" s="98"/>
      <c r="HA152" s="98"/>
      <c r="HB152" s="98"/>
      <c r="HC152" s="98"/>
      <c r="HD152" s="98"/>
      <c r="HE152" s="98"/>
      <c r="HF152" s="98"/>
      <c r="HG152" s="98"/>
      <c r="HH152" s="98"/>
      <c r="HI152" s="98"/>
      <c r="HJ152" s="98"/>
      <c r="HK152" s="98"/>
      <c r="HL152" s="98"/>
      <c r="HM152" s="98"/>
      <c r="HN152" s="98"/>
      <c r="HO152" s="98"/>
      <c r="HP152" s="98"/>
      <c r="HQ152" s="98"/>
      <c r="HR152" s="98"/>
      <c r="HS152" s="98"/>
      <c r="HT152" s="98"/>
      <c r="HU152" s="98"/>
      <c r="HV152" s="98"/>
      <c r="HW152" s="98"/>
      <c r="HX152" s="98"/>
      <c r="HY152" s="98"/>
      <c r="HZ152" s="98"/>
      <c r="IA152" s="98"/>
      <c r="IB152" s="98"/>
      <c r="IC152" s="98"/>
      <c r="ID152" s="98"/>
      <c r="IE152" s="98"/>
      <c r="IF152" s="98"/>
      <c r="IG152" s="98"/>
      <c r="IH152" s="98"/>
      <c r="II152" s="98"/>
      <c r="IJ152" s="98"/>
      <c r="IK152" s="98"/>
      <c r="IL152" s="98"/>
      <c r="IM152" s="98"/>
    </row>
    <row r="153" spans="1:247" ht="15">
      <c r="A153" s="104" t="s">
        <v>638</v>
      </c>
      <c r="B153" s="105">
        <v>277</v>
      </c>
      <c r="C153" s="105">
        <v>253</v>
      </c>
      <c r="D153" s="107">
        <f t="shared" si="4"/>
        <v>-24</v>
      </c>
      <c r="E153" s="106">
        <f t="shared" si="5"/>
        <v>-8.6999999999999993</v>
      </c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  <c r="AT153" s="98"/>
      <c r="AU153" s="98"/>
      <c r="AV153" s="98"/>
      <c r="AW153" s="98"/>
      <c r="AX153" s="98"/>
      <c r="AY153" s="98"/>
      <c r="AZ153" s="98"/>
      <c r="BA153" s="98"/>
      <c r="BB153" s="98"/>
      <c r="BC153" s="98"/>
      <c r="BD153" s="98"/>
      <c r="BE153" s="98"/>
      <c r="BF153" s="98"/>
      <c r="BG153" s="98"/>
      <c r="BH153" s="98"/>
      <c r="BI153" s="98"/>
      <c r="BJ153" s="98"/>
      <c r="BK153" s="98"/>
      <c r="BL153" s="98"/>
      <c r="BM153" s="98"/>
      <c r="BN153" s="98"/>
      <c r="BO153" s="98"/>
      <c r="BP153" s="98"/>
      <c r="BQ153" s="98"/>
      <c r="BR153" s="98"/>
      <c r="BS153" s="98"/>
      <c r="BT153" s="98"/>
      <c r="BU153" s="98"/>
      <c r="BV153" s="98"/>
      <c r="BW153" s="98"/>
      <c r="BX153" s="98"/>
      <c r="BY153" s="98"/>
      <c r="BZ153" s="98"/>
      <c r="CA153" s="98"/>
      <c r="CB153" s="98"/>
      <c r="CC153" s="98"/>
      <c r="CD153" s="98"/>
      <c r="CE153" s="98"/>
      <c r="CF153" s="98"/>
      <c r="CG153" s="98"/>
      <c r="CH153" s="98"/>
      <c r="CI153" s="98"/>
      <c r="CJ153" s="98"/>
      <c r="CK153" s="98"/>
      <c r="CL153" s="98"/>
      <c r="CM153" s="98"/>
      <c r="CN153" s="98"/>
      <c r="CO153" s="98"/>
      <c r="CP153" s="98"/>
      <c r="CQ153" s="98"/>
      <c r="CR153" s="98"/>
      <c r="CS153" s="98"/>
      <c r="CT153" s="98"/>
      <c r="CU153" s="98"/>
      <c r="CV153" s="98"/>
      <c r="CW153" s="98"/>
      <c r="CX153" s="98"/>
      <c r="CY153" s="98"/>
      <c r="CZ153" s="98"/>
      <c r="DA153" s="98"/>
      <c r="DB153" s="98"/>
      <c r="DC153" s="98"/>
      <c r="DD153" s="98"/>
      <c r="DE153" s="98"/>
      <c r="DF153" s="98"/>
      <c r="DG153" s="98"/>
      <c r="DH153" s="98"/>
      <c r="DI153" s="98"/>
      <c r="DJ153" s="98"/>
      <c r="DK153" s="98"/>
      <c r="DL153" s="98"/>
      <c r="DM153" s="98"/>
      <c r="DN153" s="98"/>
      <c r="DO153" s="98"/>
      <c r="DP153" s="98"/>
      <c r="DQ153" s="98"/>
      <c r="DR153" s="98"/>
      <c r="DS153" s="98"/>
      <c r="DT153" s="98"/>
      <c r="DU153" s="98"/>
      <c r="DV153" s="98"/>
      <c r="DW153" s="98"/>
      <c r="DX153" s="98"/>
      <c r="DY153" s="98"/>
      <c r="DZ153" s="98"/>
      <c r="EA153" s="98"/>
      <c r="EB153" s="98"/>
      <c r="EC153" s="98"/>
      <c r="ED153" s="98"/>
      <c r="EE153" s="98"/>
      <c r="EF153" s="98"/>
      <c r="EG153" s="98"/>
      <c r="EH153" s="98"/>
      <c r="EI153" s="98"/>
      <c r="EJ153" s="98"/>
      <c r="EK153" s="98"/>
      <c r="EL153" s="98"/>
      <c r="EM153" s="98"/>
      <c r="EN153" s="98"/>
      <c r="EO153" s="98"/>
      <c r="EP153" s="98"/>
      <c r="EQ153" s="98"/>
      <c r="ER153" s="98"/>
      <c r="ES153" s="98"/>
      <c r="ET153" s="98"/>
      <c r="EU153" s="98"/>
      <c r="EV153" s="98"/>
      <c r="EW153" s="98"/>
      <c r="EX153" s="98"/>
      <c r="EY153" s="98"/>
      <c r="EZ153" s="98"/>
      <c r="FA153" s="98"/>
      <c r="FB153" s="98"/>
      <c r="FC153" s="98"/>
      <c r="FD153" s="98"/>
      <c r="FE153" s="98"/>
      <c r="FF153" s="98"/>
      <c r="FG153" s="98"/>
      <c r="FH153" s="98"/>
      <c r="FI153" s="98"/>
      <c r="FJ153" s="98"/>
      <c r="FK153" s="98"/>
      <c r="FL153" s="98"/>
      <c r="FM153" s="98"/>
      <c r="FN153" s="98"/>
      <c r="FO153" s="98"/>
      <c r="FP153" s="98"/>
      <c r="FQ153" s="98"/>
      <c r="FR153" s="98"/>
      <c r="FS153" s="98"/>
      <c r="FT153" s="98"/>
      <c r="FU153" s="98"/>
      <c r="FV153" s="98"/>
      <c r="FW153" s="98"/>
      <c r="FX153" s="98"/>
      <c r="FY153" s="98"/>
      <c r="FZ153" s="98"/>
      <c r="GA153" s="98"/>
      <c r="GB153" s="98"/>
      <c r="GC153" s="98"/>
      <c r="GD153" s="98"/>
      <c r="GE153" s="98"/>
      <c r="GF153" s="98"/>
      <c r="GG153" s="98"/>
      <c r="GH153" s="98"/>
      <c r="GI153" s="98"/>
      <c r="GJ153" s="98"/>
      <c r="GK153" s="98"/>
      <c r="GL153" s="98"/>
      <c r="GM153" s="98"/>
      <c r="GN153" s="98"/>
      <c r="GO153" s="98"/>
      <c r="GP153" s="98"/>
      <c r="GQ153" s="98"/>
      <c r="GR153" s="98"/>
      <c r="GS153" s="98"/>
      <c r="GT153" s="98"/>
      <c r="GU153" s="98"/>
      <c r="GV153" s="98"/>
      <c r="GW153" s="98"/>
      <c r="GX153" s="98"/>
      <c r="GY153" s="98"/>
      <c r="GZ153" s="98"/>
      <c r="HA153" s="98"/>
      <c r="HB153" s="98"/>
      <c r="HC153" s="98"/>
      <c r="HD153" s="98"/>
      <c r="HE153" s="98"/>
      <c r="HF153" s="98"/>
      <c r="HG153" s="98"/>
      <c r="HH153" s="98"/>
      <c r="HI153" s="98"/>
      <c r="HJ153" s="98"/>
      <c r="HK153" s="98"/>
      <c r="HL153" s="98"/>
      <c r="HM153" s="98"/>
      <c r="HN153" s="98"/>
      <c r="HO153" s="98"/>
      <c r="HP153" s="98"/>
      <c r="HQ153" s="98"/>
      <c r="HR153" s="98"/>
      <c r="HS153" s="98"/>
      <c r="HT153" s="98"/>
      <c r="HU153" s="98"/>
      <c r="HV153" s="98"/>
      <c r="HW153" s="98"/>
      <c r="HX153" s="98"/>
      <c r="HY153" s="98"/>
      <c r="HZ153" s="98"/>
      <c r="IA153" s="98"/>
      <c r="IB153" s="98"/>
      <c r="IC153" s="98"/>
      <c r="ID153" s="98"/>
      <c r="IE153" s="98"/>
      <c r="IF153" s="98"/>
      <c r="IG153" s="98"/>
      <c r="IH153" s="98"/>
      <c r="II153" s="98"/>
      <c r="IJ153" s="98"/>
      <c r="IK153" s="98"/>
      <c r="IL153" s="98"/>
      <c r="IM153" s="98"/>
    </row>
    <row r="154" spans="1:247" ht="15">
      <c r="A154" s="104" t="s">
        <v>716</v>
      </c>
      <c r="B154" s="105">
        <v>80</v>
      </c>
      <c r="C154" s="105">
        <v>86</v>
      </c>
      <c r="D154" s="107">
        <f t="shared" si="4"/>
        <v>6</v>
      </c>
      <c r="E154" s="106">
        <f t="shared" si="5"/>
        <v>7.5</v>
      </c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8"/>
      <c r="AV154" s="98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  <c r="BG154" s="98"/>
      <c r="BH154" s="98"/>
      <c r="BI154" s="98"/>
      <c r="BJ154" s="98"/>
      <c r="BK154" s="98"/>
      <c r="BL154" s="98"/>
      <c r="BM154" s="98"/>
      <c r="BN154" s="98"/>
      <c r="BO154" s="98"/>
      <c r="BP154" s="98"/>
      <c r="BQ154" s="98"/>
      <c r="BR154" s="98"/>
      <c r="BS154" s="98"/>
      <c r="BT154" s="98"/>
      <c r="BU154" s="98"/>
      <c r="BV154" s="98"/>
      <c r="BW154" s="98"/>
      <c r="BX154" s="98"/>
      <c r="BY154" s="98"/>
      <c r="BZ154" s="98"/>
      <c r="CA154" s="98"/>
      <c r="CB154" s="98"/>
      <c r="CC154" s="98"/>
      <c r="CD154" s="98"/>
      <c r="CE154" s="98"/>
      <c r="CF154" s="98"/>
      <c r="CG154" s="98"/>
      <c r="CH154" s="98"/>
      <c r="CI154" s="98"/>
      <c r="CJ154" s="98"/>
      <c r="CK154" s="98"/>
      <c r="CL154" s="98"/>
      <c r="CM154" s="98"/>
      <c r="CN154" s="98"/>
      <c r="CO154" s="98"/>
      <c r="CP154" s="98"/>
      <c r="CQ154" s="98"/>
      <c r="CR154" s="98"/>
      <c r="CS154" s="98"/>
      <c r="CT154" s="98"/>
      <c r="CU154" s="98"/>
      <c r="CV154" s="98"/>
      <c r="CW154" s="98"/>
      <c r="CX154" s="98"/>
      <c r="CY154" s="98"/>
      <c r="CZ154" s="98"/>
      <c r="DA154" s="98"/>
      <c r="DB154" s="98"/>
      <c r="DC154" s="98"/>
      <c r="DD154" s="98"/>
      <c r="DE154" s="98"/>
      <c r="DF154" s="98"/>
      <c r="DG154" s="98"/>
      <c r="DH154" s="98"/>
      <c r="DI154" s="98"/>
      <c r="DJ154" s="98"/>
      <c r="DK154" s="98"/>
      <c r="DL154" s="98"/>
      <c r="DM154" s="98"/>
      <c r="DN154" s="98"/>
      <c r="DO154" s="98"/>
      <c r="DP154" s="98"/>
      <c r="DQ154" s="98"/>
      <c r="DR154" s="98"/>
      <c r="DS154" s="98"/>
      <c r="DT154" s="98"/>
      <c r="DU154" s="98"/>
      <c r="DV154" s="98"/>
      <c r="DW154" s="98"/>
      <c r="DX154" s="98"/>
      <c r="DY154" s="98"/>
      <c r="DZ154" s="98"/>
      <c r="EA154" s="98"/>
      <c r="EB154" s="98"/>
      <c r="EC154" s="98"/>
      <c r="ED154" s="98"/>
      <c r="EE154" s="98"/>
      <c r="EF154" s="98"/>
      <c r="EG154" s="98"/>
      <c r="EH154" s="98"/>
      <c r="EI154" s="98"/>
      <c r="EJ154" s="98"/>
      <c r="EK154" s="98"/>
      <c r="EL154" s="98"/>
      <c r="EM154" s="98"/>
      <c r="EN154" s="98"/>
      <c r="EO154" s="98"/>
      <c r="EP154" s="98"/>
      <c r="EQ154" s="98"/>
      <c r="ER154" s="98"/>
      <c r="ES154" s="98"/>
      <c r="ET154" s="98"/>
      <c r="EU154" s="98"/>
      <c r="EV154" s="98"/>
      <c r="EW154" s="98"/>
      <c r="EX154" s="98"/>
      <c r="EY154" s="98"/>
      <c r="EZ154" s="98"/>
      <c r="FA154" s="98"/>
      <c r="FB154" s="98"/>
      <c r="FC154" s="98"/>
      <c r="FD154" s="98"/>
      <c r="FE154" s="98"/>
      <c r="FF154" s="98"/>
      <c r="FG154" s="98"/>
      <c r="FH154" s="98"/>
      <c r="FI154" s="98"/>
      <c r="FJ154" s="98"/>
      <c r="FK154" s="98"/>
      <c r="FL154" s="98"/>
      <c r="FM154" s="98"/>
      <c r="FN154" s="98"/>
      <c r="FO154" s="98"/>
      <c r="FP154" s="98"/>
      <c r="FQ154" s="98"/>
      <c r="FR154" s="98"/>
      <c r="FS154" s="98"/>
      <c r="FT154" s="98"/>
      <c r="FU154" s="98"/>
      <c r="FV154" s="98"/>
      <c r="FW154" s="98"/>
      <c r="FX154" s="98"/>
      <c r="FY154" s="98"/>
      <c r="FZ154" s="98"/>
      <c r="GA154" s="98"/>
      <c r="GB154" s="98"/>
      <c r="GC154" s="98"/>
      <c r="GD154" s="98"/>
      <c r="GE154" s="98"/>
      <c r="GF154" s="98"/>
      <c r="GG154" s="98"/>
      <c r="GH154" s="98"/>
      <c r="GI154" s="98"/>
      <c r="GJ154" s="98"/>
      <c r="GK154" s="98"/>
      <c r="GL154" s="98"/>
      <c r="GM154" s="98"/>
      <c r="GN154" s="98"/>
      <c r="GO154" s="98"/>
      <c r="GP154" s="98"/>
      <c r="GQ154" s="98"/>
      <c r="GR154" s="98"/>
      <c r="GS154" s="98"/>
      <c r="GT154" s="98"/>
      <c r="GU154" s="98"/>
      <c r="GV154" s="98"/>
      <c r="GW154" s="98"/>
      <c r="GX154" s="98"/>
      <c r="GY154" s="98"/>
      <c r="GZ154" s="98"/>
      <c r="HA154" s="98"/>
      <c r="HB154" s="98"/>
      <c r="HC154" s="98"/>
      <c r="HD154" s="98"/>
      <c r="HE154" s="98"/>
      <c r="HF154" s="98"/>
      <c r="HG154" s="98"/>
      <c r="HH154" s="98"/>
      <c r="HI154" s="98"/>
      <c r="HJ154" s="98"/>
      <c r="HK154" s="98"/>
      <c r="HL154" s="98"/>
      <c r="HM154" s="98"/>
      <c r="HN154" s="98"/>
      <c r="HO154" s="98"/>
      <c r="HP154" s="98"/>
      <c r="HQ154" s="98"/>
      <c r="HR154" s="98"/>
      <c r="HS154" s="98"/>
      <c r="HT154" s="98"/>
      <c r="HU154" s="98"/>
      <c r="HV154" s="98"/>
      <c r="HW154" s="98"/>
      <c r="HX154" s="98"/>
      <c r="HY154" s="98"/>
      <c r="HZ154" s="98"/>
      <c r="IA154" s="98"/>
      <c r="IB154" s="98"/>
      <c r="IC154" s="98"/>
      <c r="ID154" s="98"/>
      <c r="IE154" s="98"/>
      <c r="IF154" s="98"/>
      <c r="IG154" s="98"/>
      <c r="IH154" s="98"/>
      <c r="II154" s="98"/>
      <c r="IJ154" s="98"/>
      <c r="IK154" s="98"/>
      <c r="IL154" s="98"/>
      <c r="IM154" s="98"/>
    </row>
    <row r="155" spans="1:247" ht="15">
      <c r="A155" s="104" t="s">
        <v>717</v>
      </c>
      <c r="B155" s="105">
        <v>25</v>
      </c>
      <c r="C155" s="105"/>
      <c r="D155" s="107">
        <f t="shared" si="4"/>
        <v>-25</v>
      </c>
      <c r="E155" s="106">
        <f t="shared" si="5"/>
        <v>-100</v>
      </c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8"/>
      <c r="AV155" s="98"/>
      <c r="AW155" s="98"/>
      <c r="AX155" s="98"/>
      <c r="AY155" s="98"/>
      <c r="AZ155" s="98"/>
      <c r="BA155" s="98"/>
      <c r="BB155" s="98"/>
      <c r="BC155" s="98"/>
      <c r="BD155" s="98"/>
      <c r="BE155" s="98"/>
      <c r="BF155" s="98"/>
      <c r="BG155" s="98"/>
      <c r="BH155" s="98"/>
      <c r="BI155" s="98"/>
      <c r="BJ155" s="98"/>
      <c r="BK155" s="98"/>
      <c r="BL155" s="98"/>
      <c r="BM155" s="98"/>
      <c r="BN155" s="98"/>
      <c r="BO155" s="98"/>
      <c r="BP155" s="98"/>
      <c r="BQ155" s="98"/>
      <c r="BR155" s="98"/>
      <c r="BS155" s="98"/>
      <c r="BT155" s="98"/>
      <c r="BU155" s="98"/>
      <c r="BV155" s="98"/>
      <c r="BW155" s="98"/>
      <c r="BX155" s="98"/>
      <c r="BY155" s="98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98"/>
      <c r="FM155" s="98"/>
      <c r="FN155" s="98"/>
      <c r="FO155" s="98"/>
      <c r="FP155" s="98"/>
      <c r="FQ155" s="98"/>
      <c r="FR155" s="98"/>
      <c r="FS155" s="98"/>
      <c r="FT155" s="98"/>
      <c r="FU155" s="98"/>
      <c r="FV155" s="98"/>
      <c r="FW155" s="98"/>
      <c r="FX155" s="98"/>
      <c r="FY155" s="98"/>
      <c r="FZ155" s="98"/>
      <c r="GA155" s="98"/>
      <c r="GB155" s="98"/>
      <c r="GC155" s="98"/>
      <c r="GD155" s="98"/>
      <c r="GE155" s="98"/>
      <c r="GF155" s="98"/>
      <c r="GG155" s="98"/>
      <c r="GH155" s="98"/>
      <c r="GI155" s="98"/>
      <c r="GJ155" s="98"/>
      <c r="GK155" s="98"/>
      <c r="GL155" s="98"/>
      <c r="GM155" s="98"/>
      <c r="GN155" s="98"/>
      <c r="GO155" s="98"/>
      <c r="GP155" s="98"/>
      <c r="GQ155" s="98"/>
      <c r="GR155" s="98"/>
      <c r="GS155" s="98"/>
      <c r="GT155" s="98"/>
      <c r="GU155" s="98"/>
      <c r="GV155" s="98"/>
      <c r="GW155" s="98"/>
      <c r="GX155" s="98"/>
      <c r="GY155" s="98"/>
      <c r="GZ155" s="98"/>
      <c r="HA155" s="98"/>
      <c r="HB155" s="98"/>
      <c r="HC155" s="98"/>
      <c r="HD155" s="98"/>
      <c r="HE155" s="98"/>
      <c r="HF155" s="98"/>
      <c r="HG155" s="98"/>
      <c r="HH155" s="98"/>
      <c r="HI155" s="98"/>
      <c r="HJ155" s="98"/>
      <c r="HK155" s="98"/>
      <c r="HL155" s="98"/>
      <c r="HM155" s="98"/>
      <c r="HN155" s="98"/>
      <c r="HO155" s="98"/>
      <c r="HP155" s="98"/>
      <c r="HQ155" s="98"/>
      <c r="HR155" s="98"/>
      <c r="HS155" s="98"/>
      <c r="HT155" s="98"/>
      <c r="HU155" s="98"/>
      <c r="HV155" s="98"/>
      <c r="HW155" s="98"/>
      <c r="HX155" s="98"/>
      <c r="HY155" s="98"/>
      <c r="HZ155" s="98"/>
      <c r="IA155" s="98"/>
      <c r="IB155" s="98"/>
      <c r="IC155" s="98"/>
      <c r="ID155" s="98"/>
      <c r="IE155" s="98"/>
      <c r="IF155" s="98"/>
      <c r="IG155" s="98"/>
      <c r="IH155" s="98"/>
      <c r="II155" s="98"/>
      <c r="IJ155" s="98"/>
      <c r="IK155" s="98"/>
      <c r="IL155" s="98"/>
      <c r="IM155" s="98"/>
    </row>
    <row r="156" spans="1:247" ht="15">
      <c r="A156" s="104" t="s">
        <v>718</v>
      </c>
      <c r="B156" s="105">
        <v>123</v>
      </c>
      <c r="C156" s="105">
        <v>116</v>
      </c>
      <c r="D156" s="107">
        <f t="shared" si="4"/>
        <v>-7</v>
      </c>
      <c r="E156" s="106">
        <f t="shared" si="5"/>
        <v>-5.7</v>
      </c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98"/>
      <c r="BE156" s="98"/>
      <c r="BF156" s="98"/>
      <c r="BG156" s="98"/>
      <c r="BH156" s="98"/>
      <c r="BI156" s="98"/>
      <c r="BJ156" s="98"/>
      <c r="BK156" s="98"/>
      <c r="BL156" s="98"/>
      <c r="BM156" s="98"/>
      <c r="BN156" s="98"/>
      <c r="BO156" s="98"/>
      <c r="BP156" s="98"/>
      <c r="BQ156" s="98"/>
      <c r="BR156" s="98"/>
      <c r="BS156" s="98"/>
      <c r="BT156" s="98"/>
      <c r="BU156" s="98"/>
      <c r="BV156" s="98"/>
      <c r="BW156" s="98"/>
      <c r="BX156" s="98"/>
      <c r="BY156" s="98"/>
      <c r="BZ156" s="98"/>
      <c r="CA156" s="98"/>
      <c r="CB156" s="98"/>
      <c r="CC156" s="98"/>
      <c r="CD156" s="98"/>
      <c r="CE156" s="98"/>
      <c r="CF156" s="98"/>
      <c r="CG156" s="98"/>
      <c r="CH156" s="98"/>
      <c r="CI156" s="98"/>
      <c r="CJ156" s="98"/>
      <c r="CK156" s="98"/>
      <c r="CL156" s="98"/>
      <c r="CM156" s="98"/>
      <c r="CN156" s="98"/>
      <c r="CO156" s="98"/>
      <c r="CP156" s="98"/>
      <c r="CQ156" s="98"/>
      <c r="CR156" s="98"/>
      <c r="CS156" s="98"/>
      <c r="CT156" s="98"/>
      <c r="CU156" s="98"/>
      <c r="CV156" s="98"/>
      <c r="CW156" s="98"/>
      <c r="CX156" s="98"/>
      <c r="CY156" s="98"/>
      <c r="CZ156" s="98"/>
      <c r="DA156" s="98"/>
      <c r="DB156" s="98"/>
      <c r="DC156" s="98"/>
      <c r="DD156" s="98"/>
      <c r="DE156" s="98"/>
      <c r="DF156" s="98"/>
      <c r="DG156" s="98"/>
      <c r="DH156" s="98"/>
      <c r="DI156" s="98"/>
      <c r="DJ156" s="98"/>
      <c r="DK156" s="98"/>
      <c r="DL156" s="98"/>
      <c r="DM156" s="98"/>
      <c r="DN156" s="98"/>
      <c r="DO156" s="98"/>
      <c r="DP156" s="98"/>
      <c r="DQ156" s="98"/>
      <c r="DR156" s="98"/>
      <c r="DS156" s="98"/>
      <c r="DT156" s="98"/>
      <c r="DU156" s="98"/>
      <c r="DV156" s="98"/>
      <c r="DW156" s="98"/>
      <c r="DX156" s="98"/>
      <c r="DY156" s="98"/>
      <c r="DZ156" s="98"/>
      <c r="EA156" s="98"/>
      <c r="EB156" s="98"/>
      <c r="EC156" s="98"/>
      <c r="ED156" s="98"/>
      <c r="EE156" s="98"/>
      <c r="EF156" s="98"/>
      <c r="EG156" s="98"/>
      <c r="EH156" s="98"/>
      <c r="EI156" s="98"/>
      <c r="EJ156" s="98"/>
      <c r="EK156" s="98"/>
      <c r="EL156" s="98"/>
      <c r="EM156" s="98"/>
      <c r="EN156" s="98"/>
      <c r="EO156" s="98"/>
      <c r="EP156" s="98"/>
      <c r="EQ156" s="98"/>
      <c r="ER156" s="98"/>
      <c r="ES156" s="98"/>
      <c r="ET156" s="98"/>
      <c r="EU156" s="98"/>
      <c r="EV156" s="98"/>
      <c r="EW156" s="98"/>
      <c r="EX156" s="98"/>
      <c r="EY156" s="98"/>
      <c r="EZ156" s="98"/>
      <c r="FA156" s="98"/>
      <c r="FB156" s="98"/>
      <c r="FC156" s="98"/>
      <c r="FD156" s="98"/>
      <c r="FE156" s="98"/>
      <c r="FF156" s="98"/>
      <c r="FG156" s="98"/>
      <c r="FH156" s="98"/>
      <c r="FI156" s="98"/>
      <c r="FJ156" s="98"/>
      <c r="FK156" s="98"/>
      <c r="FL156" s="98"/>
      <c r="FM156" s="98"/>
      <c r="FN156" s="98"/>
      <c r="FO156" s="98"/>
      <c r="FP156" s="98"/>
      <c r="FQ156" s="98"/>
      <c r="FR156" s="98"/>
      <c r="FS156" s="98"/>
      <c r="FT156" s="98"/>
      <c r="FU156" s="98"/>
      <c r="FV156" s="98"/>
      <c r="FW156" s="98"/>
      <c r="FX156" s="98"/>
      <c r="FY156" s="98"/>
      <c r="FZ156" s="98"/>
      <c r="GA156" s="98"/>
      <c r="GB156" s="98"/>
      <c r="GC156" s="98"/>
      <c r="GD156" s="98"/>
      <c r="GE156" s="98"/>
      <c r="GF156" s="98"/>
      <c r="GG156" s="98"/>
      <c r="GH156" s="98"/>
      <c r="GI156" s="98"/>
      <c r="GJ156" s="98"/>
      <c r="GK156" s="98"/>
      <c r="GL156" s="98"/>
      <c r="GM156" s="98"/>
      <c r="GN156" s="98"/>
      <c r="GO156" s="98"/>
      <c r="GP156" s="98"/>
      <c r="GQ156" s="98"/>
      <c r="GR156" s="98"/>
      <c r="GS156" s="98"/>
      <c r="GT156" s="98"/>
      <c r="GU156" s="98"/>
      <c r="GV156" s="98"/>
      <c r="GW156" s="98"/>
      <c r="GX156" s="98"/>
      <c r="GY156" s="98"/>
      <c r="GZ156" s="98"/>
      <c r="HA156" s="98"/>
      <c r="HB156" s="98"/>
      <c r="HC156" s="98"/>
      <c r="HD156" s="98"/>
      <c r="HE156" s="98"/>
      <c r="HF156" s="98"/>
      <c r="HG156" s="98"/>
      <c r="HH156" s="98"/>
      <c r="HI156" s="98"/>
      <c r="HJ156" s="98"/>
      <c r="HK156" s="98"/>
      <c r="HL156" s="98"/>
      <c r="HM156" s="98"/>
      <c r="HN156" s="98"/>
      <c r="HO156" s="98"/>
      <c r="HP156" s="98"/>
      <c r="HQ156" s="98"/>
      <c r="HR156" s="98"/>
      <c r="HS156" s="98"/>
      <c r="HT156" s="98"/>
      <c r="HU156" s="98"/>
      <c r="HV156" s="98"/>
      <c r="HW156" s="98"/>
      <c r="HX156" s="98"/>
      <c r="HY156" s="98"/>
      <c r="HZ156" s="98"/>
      <c r="IA156" s="98"/>
      <c r="IB156" s="98"/>
      <c r="IC156" s="98"/>
      <c r="ID156" s="98"/>
      <c r="IE156" s="98"/>
      <c r="IF156" s="98"/>
      <c r="IG156" s="98"/>
      <c r="IH156" s="98"/>
      <c r="II156" s="98"/>
      <c r="IJ156" s="98"/>
      <c r="IK156" s="98"/>
      <c r="IL156" s="98"/>
      <c r="IM156" s="98"/>
    </row>
    <row r="157" spans="1:247" ht="15">
      <c r="A157" s="104" t="s">
        <v>719</v>
      </c>
      <c r="B157" s="105">
        <v>129</v>
      </c>
      <c r="C157" s="105">
        <v>122</v>
      </c>
      <c r="D157" s="107">
        <f t="shared" si="4"/>
        <v>-7</v>
      </c>
      <c r="E157" s="106">
        <f t="shared" si="5"/>
        <v>-5.4</v>
      </c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  <c r="AS157" s="98"/>
      <c r="AT157" s="98"/>
      <c r="AU157" s="98"/>
      <c r="AV157" s="98"/>
      <c r="AW157" s="98"/>
      <c r="AX157" s="98"/>
      <c r="AY157" s="98"/>
      <c r="AZ157" s="98"/>
      <c r="BA157" s="98"/>
      <c r="BB157" s="98"/>
      <c r="BC157" s="98"/>
      <c r="BD157" s="98"/>
      <c r="BE157" s="98"/>
      <c r="BF157" s="98"/>
      <c r="BG157" s="98"/>
      <c r="BH157" s="98"/>
      <c r="BI157" s="98"/>
      <c r="BJ157" s="98"/>
      <c r="BK157" s="98"/>
      <c r="BL157" s="98"/>
      <c r="BM157" s="98"/>
      <c r="BN157" s="98"/>
      <c r="BO157" s="98"/>
      <c r="BP157" s="98"/>
      <c r="BQ157" s="98"/>
      <c r="BR157" s="98"/>
      <c r="BS157" s="98"/>
      <c r="BT157" s="98"/>
      <c r="BU157" s="98"/>
      <c r="BV157" s="98"/>
      <c r="BW157" s="98"/>
      <c r="BX157" s="98"/>
      <c r="BY157" s="98"/>
      <c r="BZ157" s="98"/>
      <c r="CA157" s="98"/>
      <c r="CB157" s="98"/>
      <c r="CC157" s="98"/>
      <c r="CD157" s="98"/>
      <c r="CE157" s="98"/>
      <c r="CF157" s="98"/>
      <c r="CG157" s="98"/>
      <c r="CH157" s="98"/>
      <c r="CI157" s="98"/>
      <c r="CJ157" s="98"/>
      <c r="CK157" s="98"/>
      <c r="CL157" s="98"/>
      <c r="CM157" s="98"/>
      <c r="CN157" s="98"/>
      <c r="CO157" s="98"/>
      <c r="CP157" s="98"/>
      <c r="CQ157" s="98"/>
      <c r="CR157" s="98"/>
      <c r="CS157" s="98"/>
      <c r="CT157" s="98"/>
      <c r="CU157" s="98"/>
      <c r="CV157" s="98"/>
      <c r="CW157" s="98"/>
      <c r="CX157" s="98"/>
      <c r="CY157" s="98"/>
      <c r="CZ157" s="98"/>
      <c r="DA157" s="98"/>
      <c r="DB157" s="98"/>
      <c r="DC157" s="98"/>
      <c r="DD157" s="98"/>
      <c r="DE157" s="98"/>
      <c r="DF157" s="98"/>
      <c r="DG157" s="98"/>
      <c r="DH157" s="98"/>
      <c r="DI157" s="98"/>
      <c r="DJ157" s="98"/>
      <c r="DK157" s="98"/>
      <c r="DL157" s="98"/>
      <c r="DM157" s="98"/>
      <c r="DN157" s="98"/>
      <c r="DO157" s="98"/>
      <c r="DP157" s="98"/>
      <c r="DQ157" s="98"/>
      <c r="DR157" s="98"/>
      <c r="DS157" s="98"/>
      <c r="DT157" s="98"/>
      <c r="DU157" s="98"/>
      <c r="DV157" s="98"/>
      <c r="DW157" s="98"/>
      <c r="DX157" s="98"/>
      <c r="DY157" s="98"/>
      <c r="DZ157" s="98"/>
      <c r="EA157" s="98"/>
      <c r="EB157" s="98"/>
      <c r="EC157" s="98"/>
      <c r="ED157" s="98"/>
      <c r="EE157" s="98"/>
      <c r="EF157" s="98"/>
      <c r="EG157" s="98"/>
      <c r="EH157" s="98"/>
      <c r="EI157" s="98"/>
      <c r="EJ157" s="98"/>
      <c r="EK157" s="98"/>
      <c r="EL157" s="98"/>
      <c r="EM157" s="98"/>
      <c r="EN157" s="98"/>
      <c r="EO157" s="98"/>
      <c r="EP157" s="98"/>
      <c r="EQ157" s="98"/>
      <c r="ER157" s="98"/>
      <c r="ES157" s="98"/>
      <c r="ET157" s="98"/>
      <c r="EU157" s="98"/>
      <c r="EV157" s="98"/>
      <c r="EW157" s="98"/>
      <c r="EX157" s="98"/>
      <c r="EY157" s="98"/>
      <c r="EZ157" s="98"/>
      <c r="FA157" s="98"/>
      <c r="FB157" s="98"/>
      <c r="FC157" s="98"/>
      <c r="FD157" s="98"/>
      <c r="FE157" s="98"/>
      <c r="FF157" s="98"/>
      <c r="FG157" s="98"/>
      <c r="FH157" s="98"/>
      <c r="FI157" s="98"/>
      <c r="FJ157" s="98"/>
      <c r="FK157" s="98"/>
      <c r="FL157" s="98"/>
      <c r="FM157" s="98"/>
      <c r="FN157" s="98"/>
      <c r="FO157" s="98"/>
      <c r="FP157" s="98"/>
      <c r="FQ157" s="98"/>
      <c r="FR157" s="98"/>
      <c r="FS157" s="98"/>
      <c r="FT157" s="98"/>
      <c r="FU157" s="98"/>
      <c r="FV157" s="98"/>
      <c r="FW157" s="98"/>
      <c r="FX157" s="98"/>
      <c r="FY157" s="98"/>
      <c r="FZ157" s="98"/>
      <c r="GA157" s="98"/>
      <c r="GB157" s="98"/>
      <c r="GC157" s="98"/>
      <c r="GD157" s="98"/>
      <c r="GE157" s="98"/>
      <c r="GF157" s="98"/>
      <c r="GG157" s="98"/>
      <c r="GH157" s="98"/>
      <c r="GI157" s="98"/>
      <c r="GJ157" s="98"/>
      <c r="GK157" s="98"/>
      <c r="GL157" s="98"/>
      <c r="GM157" s="98"/>
      <c r="GN157" s="98"/>
      <c r="GO157" s="98"/>
      <c r="GP157" s="98"/>
      <c r="GQ157" s="98"/>
      <c r="GR157" s="98"/>
      <c r="GS157" s="98"/>
      <c r="GT157" s="98"/>
      <c r="GU157" s="98"/>
      <c r="GV157" s="98"/>
      <c r="GW157" s="98"/>
      <c r="GX157" s="98"/>
      <c r="GY157" s="98"/>
      <c r="GZ157" s="98"/>
      <c r="HA157" s="98"/>
      <c r="HB157" s="98"/>
      <c r="HC157" s="98"/>
      <c r="HD157" s="98"/>
      <c r="HE157" s="98"/>
      <c r="HF157" s="98"/>
      <c r="HG157" s="98"/>
      <c r="HH157" s="98"/>
      <c r="HI157" s="98"/>
      <c r="HJ157" s="98"/>
      <c r="HK157" s="98"/>
      <c r="HL157" s="98"/>
      <c r="HM157" s="98"/>
      <c r="HN157" s="98"/>
      <c r="HO157" s="98"/>
      <c r="HP157" s="98"/>
      <c r="HQ157" s="98"/>
      <c r="HR157" s="98"/>
      <c r="HS157" s="98"/>
      <c r="HT157" s="98"/>
      <c r="HU157" s="98"/>
      <c r="HV157" s="98"/>
      <c r="HW157" s="98"/>
      <c r="HX157" s="98"/>
      <c r="HY157" s="98"/>
      <c r="HZ157" s="98"/>
      <c r="IA157" s="98"/>
      <c r="IB157" s="98"/>
      <c r="IC157" s="98"/>
      <c r="ID157" s="98"/>
      <c r="IE157" s="98"/>
      <c r="IF157" s="98"/>
      <c r="IG157" s="98"/>
      <c r="IH157" s="98"/>
      <c r="II157" s="98"/>
      <c r="IJ157" s="98"/>
      <c r="IK157" s="98"/>
      <c r="IL157" s="98"/>
      <c r="IM157" s="98"/>
    </row>
    <row r="158" spans="1:247" ht="15">
      <c r="A158" s="104" t="s">
        <v>720</v>
      </c>
      <c r="B158" s="105">
        <v>10</v>
      </c>
      <c r="C158" s="105"/>
      <c r="D158" s="107">
        <f t="shared" si="4"/>
        <v>-10</v>
      </c>
      <c r="E158" s="106">
        <f t="shared" si="5"/>
        <v>-100</v>
      </c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98"/>
      <c r="AX158" s="98"/>
      <c r="AY158" s="98"/>
      <c r="AZ158" s="98"/>
      <c r="BA158" s="98"/>
      <c r="BB158" s="98"/>
      <c r="BC158" s="98"/>
      <c r="BD158" s="98"/>
      <c r="BE158" s="98"/>
      <c r="BF158" s="98"/>
      <c r="BG158" s="98"/>
      <c r="BH158" s="98"/>
      <c r="BI158" s="98"/>
      <c r="BJ158" s="98"/>
      <c r="BK158" s="98"/>
      <c r="BL158" s="98"/>
      <c r="BM158" s="98"/>
      <c r="BN158" s="98"/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98"/>
      <c r="CM158" s="98"/>
      <c r="CN158" s="98"/>
      <c r="CO158" s="98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H158" s="98"/>
      <c r="DI158" s="98"/>
      <c r="DJ158" s="98"/>
      <c r="DK158" s="98"/>
      <c r="DL158" s="98"/>
      <c r="DM158" s="98"/>
      <c r="DN158" s="98"/>
      <c r="DO158" s="98"/>
      <c r="DP158" s="98"/>
      <c r="DQ158" s="98"/>
      <c r="DR158" s="98"/>
      <c r="DS158" s="98"/>
      <c r="DT158" s="98"/>
      <c r="DU158" s="98"/>
      <c r="DV158" s="98"/>
      <c r="DW158" s="98"/>
      <c r="DX158" s="98"/>
      <c r="DY158" s="98"/>
      <c r="DZ158" s="98"/>
      <c r="EA158" s="98"/>
      <c r="EB158" s="98"/>
      <c r="EC158" s="98"/>
      <c r="ED158" s="98"/>
      <c r="EE158" s="98"/>
      <c r="EF158" s="98"/>
      <c r="EG158" s="98"/>
      <c r="EH158" s="98"/>
      <c r="EI158" s="98"/>
      <c r="EJ158" s="98"/>
      <c r="EK158" s="98"/>
      <c r="EL158" s="98"/>
      <c r="EM158" s="98"/>
      <c r="EN158" s="98"/>
      <c r="EO158" s="98"/>
      <c r="EP158" s="98"/>
      <c r="EQ158" s="98"/>
      <c r="ER158" s="98"/>
      <c r="ES158" s="98"/>
      <c r="ET158" s="98"/>
      <c r="EU158" s="98"/>
      <c r="EV158" s="98"/>
      <c r="EW158" s="98"/>
      <c r="EX158" s="98"/>
      <c r="EY158" s="98"/>
      <c r="EZ158" s="98"/>
      <c r="FA158" s="98"/>
      <c r="FB158" s="98"/>
      <c r="FC158" s="98"/>
      <c r="FD158" s="98"/>
      <c r="FE158" s="98"/>
      <c r="FF158" s="98"/>
      <c r="FG158" s="98"/>
      <c r="FH158" s="98"/>
      <c r="FI158" s="98"/>
      <c r="FJ158" s="98"/>
      <c r="FK158" s="98"/>
      <c r="FL158" s="98"/>
      <c r="FM158" s="98"/>
      <c r="FN158" s="98"/>
      <c r="FO158" s="98"/>
      <c r="FP158" s="98"/>
      <c r="FQ158" s="98"/>
      <c r="FR158" s="98"/>
      <c r="FS158" s="98"/>
      <c r="FT158" s="98"/>
      <c r="FU158" s="98"/>
      <c r="FV158" s="98"/>
      <c r="FW158" s="98"/>
      <c r="FX158" s="98"/>
      <c r="FY158" s="98"/>
      <c r="FZ158" s="98"/>
      <c r="GA158" s="98"/>
      <c r="GB158" s="98"/>
      <c r="GC158" s="98"/>
      <c r="GD158" s="98"/>
      <c r="GE158" s="98"/>
      <c r="GF158" s="98"/>
      <c r="GG158" s="98"/>
      <c r="GH158" s="98"/>
      <c r="GI158" s="98"/>
      <c r="GJ158" s="98"/>
      <c r="GK158" s="98"/>
      <c r="GL158" s="98"/>
      <c r="GM158" s="98"/>
      <c r="GN158" s="98"/>
      <c r="GO158" s="98"/>
      <c r="GP158" s="98"/>
      <c r="GQ158" s="98"/>
      <c r="GR158" s="98"/>
      <c r="GS158" s="98"/>
      <c r="GT158" s="98"/>
      <c r="GU158" s="98"/>
      <c r="GV158" s="98"/>
      <c r="GW158" s="98"/>
      <c r="GX158" s="98"/>
      <c r="GY158" s="98"/>
      <c r="GZ158" s="98"/>
      <c r="HA158" s="98"/>
      <c r="HB158" s="98"/>
      <c r="HC158" s="98"/>
      <c r="HD158" s="98"/>
      <c r="HE158" s="98"/>
      <c r="HF158" s="98"/>
      <c r="HG158" s="98"/>
      <c r="HH158" s="98"/>
      <c r="HI158" s="98"/>
      <c r="HJ158" s="98"/>
      <c r="HK158" s="98"/>
      <c r="HL158" s="98"/>
      <c r="HM158" s="98"/>
      <c r="HN158" s="98"/>
      <c r="HO158" s="98"/>
      <c r="HP158" s="98"/>
      <c r="HQ158" s="98"/>
      <c r="HR158" s="98"/>
      <c r="HS158" s="98"/>
      <c r="HT158" s="98"/>
      <c r="HU158" s="98"/>
      <c r="HV158" s="98"/>
      <c r="HW158" s="98"/>
      <c r="HX158" s="98"/>
      <c r="HY158" s="98"/>
      <c r="HZ158" s="98"/>
      <c r="IA158" s="98"/>
      <c r="IB158" s="98"/>
      <c r="IC158" s="98"/>
      <c r="ID158" s="98"/>
      <c r="IE158" s="98"/>
      <c r="IF158" s="98"/>
      <c r="IG158" s="98"/>
      <c r="IH158" s="98"/>
      <c r="II158" s="98"/>
      <c r="IJ158" s="98"/>
      <c r="IK158" s="98"/>
      <c r="IL158" s="98"/>
      <c r="IM158" s="98"/>
    </row>
    <row r="159" spans="1:247" ht="15">
      <c r="A159" s="104" t="s">
        <v>721</v>
      </c>
      <c r="B159" s="105">
        <v>19</v>
      </c>
      <c r="C159" s="105">
        <v>19</v>
      </c>
      <c r="D159" s="107">
        <f t="shared" si="4"/>
        <v>0</v>
      </c>
      <c r="E159" s="106">
        <f t="shared" si="5"/>
        <v>0</v>
      </c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8"/>
      <c r="BH159" s="98"/>
      <c r="BI159" s="98"/>
      <c r="BJ159" s="98"/>
      <c r="BK159" s="98"/>
      <c r="BL159" s="98"/>
      <c r="BM159" s="98"/>
      <c r="BN159" s="98"/>
      <c r="BO159" s="98"/>
      <c r="BP159" s="98"/>
      <c r="BQ159" s="98"/>
      <c r="BR159" s="98"/>
      <c r="BS159" s="98"/>
      <c r="BT159" s="98"/>
      <c r="BU159" s="98"/>
      <c r="BV159" s="98"/>
      <c r="BW159" s="98"/>
      <c r="BX159" s="98"/>
      <c r="BY159" s="98"/>
      <c r="BZ159" s="98"/>
      <c r="CA159" s="98"/>
      <c r="CB159" s="98"/>
      <c r="CC159" s="98"/>
      <c r="CD159" s="98"/>
      <c r="CE159" s="98"/>
      <c r="CF159" s="98"/>
      <c r="CG159" s="98"/>
      <c r="CH159" s="98"/>
      <c r="CI159" s="98"/>
      <c r="CJ159" s="98"/>
      <c r="CK159" s="98"/>
      <c r="CL159" s="98"/>
      <c r="CM159" s="98"/>
      <c r="CN159" s="98"/>
      <c r="CO159" s="98"/>
      <c r="CP159" s="98"/>
      <c r="CQ159" s="98"/>
      <c r="CR159" s="98"/>
      <c r="CS159" s="98"/>
      <c r="CT159" s="98"/>
      <c r="CU159" s="98"/>
      <c r="CV159" s="98"/>
      <c r="CW159" s="98"/>
      <c r="CX159" s="98"/>
      <c r="CY159" s="98"/>
      <c r="CZ159" s="98"/>
      <c r="DA159" s="98"/>
      <c r="DB159" s="98"/>
      <c r="DC159" s="98"/>
      <c r="DD159" s="98"/>
      <c r="DE159" s="98"/>
      <c r="DF159" s="98"/>
      <c r="DG159" s="98"/>
      <c r="DH159" s="98"/>
      <c r="DI159" s="98"/>
      <c r="DJ159" s="98"/>
      <c r="DK159" s="98"/>
      <c r="DL159" s="98"/>
      <c r="DM159" s="98"/>
      <c r="DN159" s="98"/>
      <c r="DO159" s="98"/>
      <c r="DP159" s="98"/>
      <c r="DQ159" s="98"/>
      <c r="DR159" s="98"/>
      <c r="DS159" s="98"/>
      <c r="DT159" s="98"/>
      <c r="DU159" s="98"/>
      <c r="DV159" s="98"/>
      <c r="DW159" s="98"/>
      <c r="DX159" s="98"/>
      <c r="DY159" s="98"/>
      <c r="DZ159" s="98"/>
      <c r="EA159" s="98"/>
      <c r="EB159" s="98"/>
      <c r="EC159" s="98"/>
      <c r="ED159" s="98"/>
      <c r="EE159" s="98"/>
      <c r="EF159" s="98"/>
      <c r="EG159" s="98"/>
      <c r="EH159" s="98"/>
      <c r="EI159" s="98"/>
      <c r="EJ159" s="98"/>
      <c r="EK159" s="98"/>
      <c r="EL159" s="98"/>
      <c r="EM159" s="98"/>
      <c r="EN159" s="98"/>
      <c r="EO159" s="98"/>
      <c r="EP159" s="98"/>
      <c r="EQ159" s="98"/>
      <c r="ER159" s="98"/>
      <c r="ES159" s="98"/>
      <c r="ET159" s="98"/>
      <c r="EU159" s="98"/>
      <c r="EV159" s="98"/>
      <c r="EW159" s="98"/>
      <c r="EX159" s="98"/>
      <c r="EY159" s="98"/>
      <c r="EZ159" s="98"/>
      <c r="FA159" s="98"/>
      <c r="FB159" s="98"/>
      <c r="FC159" s="98"/>
      <c r="FD159" s="98"/>
      <c r="FE159" s="98"/>
      <c r="FF159" s="98"/>
      <c r="FG159" s="98"/>
      <c r="FH159" s="98"/>
      <c r="FI159" s="98"/>
      <c r="FJ159" s="98"/>
      <c r="FK159" s="98"/>
      <c r="FL159" s="98"/>
      <c r="FM159" s="98"/>
      <c r="FN159" s="98"/>
      <c r="FO159" s="98"/>
      <c r="FP159" s="98"/>
      <c r="FQ159" s="98"/>
      <c r="FR159" s="98"/>
      <c r="FS159" s="98"/>
      <c r="FT159" s="98"/>
      <c r="FU159" s="98"/>
      <c r="FV159" s="98"/>
      <c r="FW159" s="98"/>
      <c r="FX159" s="98"/>
      <c r="FY159" s="98"/>
      <c r="FZ159" s="98"/>
      <c r="GA159" s="98"/>
      <c r="GB159" s="98"/>
      <c r="GC159" s="98"/>
      <c r="GD159" s="98"/>
      <c r="GE159" s="98"/>
      <c r="GF159" s="98"/>
      <c r="GG159" s="98"/>
      <c r="GH159" s="98"/>
      <c r="GI159" s="98"/>
      <c r="GJ159" s="98"/>
      <c r="GK159" s="98"/>
      <c r="GL159" s="98"/>
      <c r="GM159" s="98"/>
      <c r="GN159" s="98"/>
      <c r="GO159" s="98"/>
      <c r="GP159" s="98"/>
      <c r="GQ159" s="98"/>
      <c r="GR159" s="98"/>
      <c r="GS159" s="98"/>
      <c r="GT159" s="98"/>
      <c r="GU159" s="98"/>
      <c r="GV159" s="98"/>
      <c r="GW159" s="98"/>
      <c r="GX159" s="98"/>
      <c r="GY159" s="98"/>
      <c r="GZ159" s="98"/>
      <c r="HA159" s="98"/>
      <c r="HB159" s="98"/>
      <c r="HC159" s="98"/>
      <c r="HD159" s="98"/>
      <c r="HE159" s="98"/>
      <c r="HF159" s="98"/>
      <c r="HG159" s="98"/>
      <c r="HH159" s="98"/>
      <c r="HI159" s="98"/>
      <c r="HJ159" s="98"/>
      <c r="HK159" s="98"/>
      <c r="HL159" s="98"/>
      <c r="HM159" s="98"/>
      <c r="HN159" s="98"/>
      <c r="HO159" s="98"/>
      <c r="HP159" s="98"/>
      <c r="HQ159" s="98"/>
      <c r="HR159" s="98"/>
      <c r="HS159" s="98"/>
      <c r="HT159" s="98"/>
      <c r="HU159" s="98"/>
      <c r="HV159" s="98"/>
      <c r="HW159" s="98"/>
      <c r="HX159" s="98"/>
      <c r="HY159" s="98"/>
      <c r="HZ159" s="98"/>
      <c r="IA159" s="98"/>
      <c r="IB159" s="98"/>
      <c r="IC159" s="98"/>
      <c r="ID159" s="98"/>
      <c r="IE159" s="98"/>
      <c r="IF159" s="98"/>
      <c r="IG159" s="98"/>
      <c r="IH159" s="98"/>
      <c r="II159" s="98"/>
      <c r="IJ159" s="98"/>
      <c r="IK159" s="98"/>
      <c r="IL159" s="98"/>
      <c r="IM159" s="98"/>
    </row>
    <row r="160" spans="1:247" ht="15">
      <c r="A160" s="104" t="s">
        <v>722</v>
      </c>
      <c r="B160" s="105">
        <f>SUM(B161:B162)</f>
        <v>185</v>
      </c>
      <c r="C160" s="105">
        <f>SUM(C161:C162)</f>
        <v>184</v>
      </c>
      <c r="D160" s="107">
        <f t="shared" si="4"/>
        <v>-1</v>
      </c>
      <c r="E160" s="106">
        <f t="shared" si="5"/>
        <v>-0.5</v>
      </c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8"/>
      <c r="BH160" s="98"/>
      <c r="BI160" s="98"/>
      <c r="BJ160" s="98"/>
      <c r="BK160" s="98"/>
      <c r="BL160" s="98"/>
      <c r="BM160" s="98"/>
      <c r="BN160" s="98"/>
      <c r="BO160" s="98"/>
      <c r="BP160" s="98"/>
      <c r="BQ160" s="98"/>
      <c r="BR160" s="98"/>
      <c r="BS160" s="98"/>
      <c r="BT160" s="98"/>
      <c r="BU160" s="98"/>
      <c r="BV160" s="98"/>
      <c r="BW160" s="98"/>
      <c r="BX160" s="98"/>
      <c r="BY160" s="98"/>
      <c r="BZ160" s="98"/>
      <c r="CA160" s="98"/>
      <c r="CB160" s="98"/>
      <c r="CC160" s="98"/>
      <c r="CD160" s="98"/>
      <c r="CE160" s="98"/>
      <c r="CF160" s="98"/>
      <c r="CG160" s="98"/>
      <c r="CH160" s="98"/>
      <c r="CI160" s="98"/>
      <c r="CJ160" s="98"/>
      <c r="CK160" s="98"/>
      <c r="CL160" s="98"/>
      <c r="CM160" s="98"/>
      <c r="CN160" s="98"/>
      <c r="CO160" s="98"/>
      <c r="CP160" s="98"/>
      <c r="CQ160" s="98"/>
      <c r="CR160" s="98"/>
      <c r="CS160" s="98"/>
      <c r="CT160" s="98"/>
      <c r="CU160" s="98"/>
      <c r="CV160" s="98"/>
      <c r="CW160" s="98"/>
      <c r="CX160" s="98"/>
      <c r="CY160" s="98"/>
      <c r="CZ160" s="98"/>
      <c r="DA160" s="98"/>
      <c r="DB160" s="98"/>
      <c r="DC160" s="98"/>
      <c r="DD160" s="98"/>
      <c r="DE160" s="98"/>
      <c r="DF160" s="98"/>
      <c r="DG160" s="98"/>
      <c r="DH160" s="98"/>
      <c r="DI160" s="98"/>
      <c r="DJ160" s="98"/>
      <c r="DK160" s="98"/>
      <c r="DL160" s="98"/>
      <c r="DM160" s="98"/>
      <c r="DN160" s="98"/>
      <c r="DO160" s="98"/>
      <c r="DP160" s="98"/>
      <c r="DQ160" s="98"/>
      <c r="DR160" s="98"/>
      <c r="DS160" s="98"/>
      <c r="DT160" s="98"/>
      <c r="DU160" s="98"/>
      <c r="DV160" s="98"/>
      <c r="DW160" s="98"/>
      <c r="DX160" s="98"/>
      <c r="DY160" s="98"/>
      <c r="DZ160" s="98"/>
      <c r="EA160" s="98"/>
      <c r="EB160" s="98"/>
      <c r="EC160" s="98"/>
      <c r="ED160" s="98"/>
      <c r="EE160" s="98"/>
      <c r="EF160" s="98"/>
      <c r="EG160" s="98"/>
      <c r="EH160" s="98"/>
      <c r="EI160" s="98"/>
      <c r="EJ160" s="98"/>
      <c r="EK160" s="98"/>
      <c r="EL160" s="98"/>
      <c r="EM160" s="98"/>
      <c r="EN160" s="98"/>
      <c r="EO160" s="98"/>
      <c r="EP160" s="98"/>
      <c r="EQ160" s="98"/>
      <c r="ER160" s="98"/>
      <c r="ES160" s="98"/>
      <c r="ET160" s="98"/>
      <c r="EU160" s="98"/>
      <c r="EV160" s="98"/>
      <c r="EW160" s="98"/>
      <c r="EX160" s="98"/>
      <c r="EY160" s="98"/>
      <c r="EZ160" s="98"/>
      <c r="FA160" s="98"/>
      <c r="FB160" s="98"/>
      <c r="FC160" s="98"/>
      <c r="FD160" s="98"/>
      <c r="FE160" s="98"/>
      <c r="FF160" s="98"/>
      <c r="FG160" s="98"/>
      <c r="FH160" s="98"/>
      <c r="FI160" s="98"/>
      <c r="FJ160" s="98"/>
      <c r="FK160" s="98"/>
      <c r="FL160" s="98"/>
      <c r="FM160" s="98"/>
      <c r="FN160" s="98"/>
      <c r="FO160" s="98"/>
      <c r="FP160" s="98"/>
      <c r="FQ160" s="98"/>
      <c r="FR160" s="98"/>
      <c r="FS160" s="98"/>
      <c r="FT160" s="98"/>
      <c r="FU160" s="98"/>
      <c r="FV160" s="98"/>
      <c r="FW160" s="98"/>
      <c r="FX160" s="98"/>
      <c r="FY160" s="98"/>
      <c r="FZ160" s="98"/>
      <c r="GA160" s="98"/>
      <c r="GB160" s="98"/>
      <c r="GC160" s="98"/>
      <c r="GD160" s="98"/>
      <c r="GE160" s="98"/>
      <c r="GF160" s="98"/>
      <c r="GG160" s="98"/>
      <c r="GH160" s="98"/>
      <c r="GI160" s="98"/>
      <c r="GJ160" s="98"/>
      <c r="GK160" s="98"/>
      <c r="GL160" s="98"/>
      <c r="GM160" s="98"/>
      <c r="GN160" s="98"/>
      <c r="GO160" s="98"/>
      <c r="GP160" s="98"/>
      <c r="GQ160" s="98"/>
      <c r="GR160" s="98"/>
      <c r="GS160" s="98"/>
      <c r="GT160" s="98"/>
      <c r="GU160" s="98"/>
      <c r="GV160" s="98"/>
      <c r="GW160" s="98"/>
      <c r="GX160" s="98"/>
      <c r="GY160" s="98"/>
      <c r="GZ160" s="98"/>
      <c r="HA160" s="98"/>
      <c r="HB160" s="98"/>
      <c r="HC160" s="98"/>
      <c r="HD160" s="98"/>
      <c r="HE160" s="98"/>
      <c r="HF160" s="98"/>
      <c r="HG160" s="98"/>
      <c r="HH160" s="98"/>
      <c r="HI160" s="98"/>
      <c r="HJ160" s="98"/>
      <c r="HK160" s="98"/>
      <c r="HL160" s="98"/>
      <c r="HM160" s="98"/>
      <c r="HN160" s="98"/>
      <c r="HO160" s="98"/>
      <c r="HP160" s="98"/>
      <c r="HQ160" s="98"/>
      <c r="HR160" s="98"/>
      <c r="HS160" s="98"/>
      <c r="HT160" s="98"/>
      <c r="HU160" s="98"/>
      <c r="HV160" s="98"/>
      <c r="HW160" s="98"/>
      <c r="HX160" s="98"/>
      <c r="HY160" s="98"/>
      <c r="HZ160" s="98"/>
      <c r="IA160" s="98"/>
      <c r="IB160" s="98"/>
      <c r="IC160" s="98"/>
      <c r="ID160" s="98"/>
      <c r="IE160" s="98"/>
      <c r="IF160" s="98"/>
      <c r="IG160" s="98"/>
      <c r="IH160" s="98"/>
      <c r="II160" s="98"/>
      <c r="IJ160" s="98"/>
      <c r="IK160" s="98"/>
      <c r="IL160" s="98"/>
      <c r="IM160" s="98"/>
    </row>
    <row r="161" spans="1:247" ht="15">
      <c r="A161" s="104" t="s">
        <v>723</v>
      </c>
      <c r="B161" s="105"/>
      <c r="C161" s="105">
        <v>3</v>
      </c>
      <c r="D161" s="107">
        <f t="shared" si="4"/>
        <v>3</v>
      </c>
      <c r="E161" s="106" t="e">
        <f t="shared" si="5"/>
        <v>#DIV/0!</v>
      </c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H161" s="98"/>
      <c r="BI161" s="98"/>
      <c r="BJ161" s="98"/>
      <c r="BK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98"/>
      <c r="CK161" s="98"/>
      <c r="CL161" s="98"/>
      <c r="CM161" s="98"/>
      <c r="CN161" s="98"/>
      <c r="CO161" s="98"/>
      <c r="CP161" s="98"/>
      <c r="CQ161" s="98"/>
      <c r="CR161" s="98"/>
      <c r="CS161" s="98"/>
      <c r="CT161" s="98"/>
      <c r="CU161" s="98"/>
      <c r="CV161" s="98"/>
      <c r="CW161" s="98"/>
      <c r="CX161" s="98"/>
      <c r="CY161" s="98"/>
      <c r="CZ161" s="98"/>
      <c r="DA161" s="98"/>
      <c r="DB161" s="98"/>
      <c r="DC161" s="98"/>
      <c r="DD161" s="98"/>
      <c r="DE161" s="98"/>
      <c r="DF161" s="98"/>
      <c r="DG161" s="98"/>
      <c r="DH161" s="98"/>
      <c r="DI161" s="98"/>
      <c r="DJ161" s="98"/>
      <c r="DK161" s="98"/>
      <c r="DL161" s="98"/>
      <c r="DM161" s="98"/>
      <c r="DN161" s="98"/>
      <c r="DO161" s="98"/>
      <c r="DP161" s="98"/>
      <c r="DQ161" s="98"/>
      <c r="DR161" s="98"/>
      <c r="DS161" s="98"/>
      <c r="DT161" s="98"/>
      <c r="DU161" s="98"/>
      <c r="DV161" s="98"/>
      <c r="DW161" s="98"/>
      <c r="DX161" s="98"/>
      <c r="DY161" s="98"/>
      <c r="DZ161" s="98"/>
      <c r="EA161" s="98"/>
      <c r="EB161" s="98"/>
      <c r="EC161" s="98"/>
      <c r="ED161" s="98"/>
      <c r="EE161" s="98"/>
      <c r="EF161" s="98"/>
      <c r="EG161" s="98"/>
      <c r="EH161" s="98"/>
      <c r="EI161" s="98"/>
      <c r="EJ161" s="98"/>
      <c r="EK161" s="98"/>
      <c r="EL161" s="98"/>
      <c r="EM161" s="98"/>
      <c r="EN161" s="98"/>
      <c r="EO161" s="98"/>
      <c r="EP161" s="98"/>
      <c r="EQ161" s="98"/>
      <c r="ER161" s="98"/>
      <c r="ES161" s="98"/>
      <c r="ET161" s="98"/>
      <c r="EU161" s="98"/>
      <c r="EV161" s="98"/>
      <c r="EW161" s="98"/>
      <c r="EX161" s="98"/>
      <c r="EY161" s="98"/>
      <c r="EZ161" s="98"/>
      <c r="FA161" s="98"/>
      <c r="FB161" s="98"/>
      <c r="FC161" s="98"/>
      <c r="FD161" s="98"/>
      <c r="FE161" s="98"/>
      <c r="FF161" s="98"/>
      <c r="FG161" s="98"/>
      <c r="FH161" s="98"/>
      <c r="FI161" s="98"/>
      <c r="FJ161" s="98"/>
      <c r="FK161" s="98"/>
      <c r="FL161" s="98"/>
      <c r="FM161" s="98"/>
      <c r="FN161" s="98"/>
      <c r="FO161" s="98"/>
      <c r="FP161" s="98"/>
      <c r="FQ161" s="98"/>
      <c r="FR161" s="98"/>
      <c r="FS161" s="98"/>
      <c r="FT161" s="98"/>
      <c r="FU161" s="98"/>
      <c r="FV161" s="98"/>
      <c r="FW161" s="98"/>
      <c r="FX161" s="98"/>
      <c r="FY161" s="98"/>
      <c r="FZ161" s="98"/>
      <c r="GA161" s="98"/>
      <c r="GB161" s="98"/>
      <c r="GC161" s="98"/>
      <c r="GD161" s="98"/>
      <c r="GE161" s="98"/>
      <c r="GF161" s="98"/>
      <c r="GG161" s="98"/>
      <c r="GH161" s="98"/>
      <c r="GI161" s="98"/>
      <c r="GJ161" s="98"/>
      <c r="GK161" s="98"/>
      <c r="GL161" s="98"/>
      <c r="GM161" s="98"/>
      <c r="GN161" s="98"/>
      <c r="GO161" s="98"/>
      <c r="GP161" s="98"/>
      <c r="GQ161" s="98"/>
      <c r="GR161" s="98"/>
      <c r="GS161" s="98"/>
      <c r="GT161" s="98"/>
      <c r="GU161" s="98"/>
      <c r="GV161" s="98"/>
      <c r="GW161" s="98"/>
      <c r="GX161" s="98"/>
      <c r="GY161" s="98"/>
      <c r="GZ161" s="98"/>
      <c r="HA161" s="98"/>
      <c r="HB161" s="98"/>
      <c r="HC161" s="98"/>
      <c r="HD161" s="98"/>
      <c r="HE161" s="98"/>
      <c r="HF161" s="98"/>
      <c r="HG161" s="98"/>
      <c r="HH161" s="98"/>
      <c r="HI161" s="98"/>
      <c r="HJ161" s="98"/>
      <c r="HK161" s="98"/>
      <c r="HL161" s="98"/>
      <c r="HM161" s="98"/>
      <c r="HN161" s="98"/>
      <c r="HO161" s="98"/>
      <c r="HP161" s="98"/>
      <c r="HQ161" s="98"/>
      <c r="HR161" s="98"/>
      <c r="HS161" s="98"/>
      <c r="HT161" s="98"/>
      <c r="HU161" s="98"/>
      <c r="HV161" s="98"/>
      <c r="HW161" s="98"/>
      <c r="HX161" s="98"/>
      <c r="HY161" s="98"/>
      <c r="HZ161" s="98"/>
      <c r="IA161" s="98"/>
      <c r="IB161" s="98"/>
      <c r="IC161" s="98"/>
      <c r="ID161" s="98"/>
      <c r="IE161" s="98"/>
      <c r="IF161" s="98"/>
      <c r="IG161" s="98"/>
      <c r="IH161" s="98"/>
      <c r="II161" s="98"/>
      <c r="IJ161" s="98"/>
      <c r="IK161" s="98"/>
      <c r="IL161" s="98"/>
      <c r="IM161" s="98"/>
    </row>
    <row r="162" spans="1:247" ht="15">
      <c r="A162" s="104" t="s">
        <v>724</v>
      </c>
      <c r="B162" s="105">
        <v>185</v>
      </c>
      <c r="C162" s="105">
        <v>181</v>
      </c>
      <c r="D162" s="107">
        <f t="shared" si="4"/>
        <v>-4</v>
      </c>
      <c r="E162" s="106">
        <f t="shared" si="5"/>
        <v>-2.2000000000000002</v>
      </c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  <c r="AS162" s="98"/>
      <c r="AT162" s="98"/>
      <c r="AU162" s="98"/>
      <c r="AV162" s="98"/>
      <c r="AW162" s="98"/>
      <c r="AX162" s="98"/>
      <c r="AY162" s="98"/>
      <c r="AZ162" s="98"/>
      <c r="BA162" s="98"/>
      <c r="BB162" s="98"/>
      <c r="BC162" s="98"/>
      <c r="BD162" s="98"/>
      <c r="BE162" s="98"/>
      <c r="BF162" s="98"/>
      <c r="BG162" s="98"/>
      <c r="BH162" s="98"/>
      <c r="BI162" s="98"/>
      <c r="BJ162" s="98"/>
      <c r="BK162" s="98"/>
      <c r="BL162" s="98"/>
      <c r="BM162" s="98"/>
      <c r="BN162" s="98"/>
      <c r="BO162" s="98"/>
      <c r="BP162" s="98"/>
      <c r="BQ162" s="98"/>
      <c r="BR162" s="98"/>
      <c r="BS162" s="98"/>
      <c r="BT162" s="98"/>
      <c r="BU162" s="98"/>
      <c r="BV162" s="98"/>
      <c r="BW162" s="98"/>
      <c r="BX162" s="98"/>
      <c r="BY162" s="98"/>
      <c r="BZ162" s="98"/>
      <c r="CA162" s="98"/>
      <c r="CB162" s="98"/>
      <c r="CC162" s="98"/>
      <c r="CD162" s="98"/>
      <c r="CE162" s="98"/>
      <c r="CF162" s="98"/>
      <c r="CG162" s="98"/>
      <c r="CH162" s="98"/>
      <c r="CI162" s="98"/>
      <c r="CJ162" s="98"/>
      <c r="CK162" s="98"/>
      <c r="CL162" s="98"/>
      <c r="CM162" s="98"/>
      <c r="CN162" s="98"/>
      <c r="CO162" s="98"/>
      <c r="CP162" s="98"/>
      <c r="CQ162" s="98"/>
      <c r="CR162" s="98"/>
      <c r="CS162" s="98"/>
      <c r="CT162" s="98"/>
      <c r="CU162" s="98"/>
      <c r="CV162" s="98"/>
      <c r="CW162" s="98"/>
      <c r="CX162" s="98"/>
      <c r="CY162" s="98"/>
      <c r="CZ162" s="98"/>
      <c r="DA162" s="98"/>
      <c r="DB162" s="98"/>
      <c r="DC162" s="98"/>
      <c r="DD162" s="98"/>
      <c r="DE162" s="98"/>
      <c r="DF162" s="98"/>
      <c r="DG162" s="98"/>
      <c r="DH162" s="98"/>
      <c r="DI162" s="98"/>
      <c r="DJ162" s="98"/>
      <c r="DK162" s="98"/>
      <c r="DL162" s="98"/>
      <c r="DM162" s="98"/>
      <c r="DN162" s="98"/>
      <c r="DO162" s="98"/>
      <c r="DP162" s="98"/>
      <c r="DQ162" s="98"/>
      <c r="DR162" s="98"/>
      <c r="DS162" s="98"/>
      <c r="DT162" s="98"/>
      <c r="DU162" s="98"/>
      <c r="DV162" s="98"/>
      <c r="DW162" s="98"/>
      <c r="DX162" s="98"/>
      <c r="DY162" s="98"/>
      <c r="DZ162" s="98"/>
      <c r="EA162" s="98"/>
      <c r="EB162" s="98"/>
      <c r="EC162" s="98"/>
      <c r="ED162" s="98"/>
      <c r="EE162" s="98"/>
      <c r="EF162" s="98"/>
      <c r="EG162" s="98"/>
      <c r="EH162" s="98"/>
      <c r="EI162" s="98"/>
      <c r="EJ162" s="98"/>
      <c r="EK162" s="98"/>
      <c r="EL162" s="98"/>
      <c r="EM162" s="98"/>
      <c r="EN162" s="98"/>
      <c r="EO162" s="98"/>
      <c r="EP162" s="98"/>
      <c r="EQ162" s="98"/>
      <c r="ER162" s="98"/>
      <c r="ES162" s="98"/>
      <c r="ET162" s="98"/>
      <c r="EU162" s="98"/>
      <c r="EV162" s="98"/>
      <c r="EW162" s="98"/>
      <c r="EX162" s="98"/>
      <c r="EY162" s="98"/>
      <c r="EZ162" s="98"/>
      <c r="FA162" s="98"/>
      <c r="FB162" s="98"/>
      <c r="FC162" s="98"/>
      <c r="FD162" s="98"/>
      <c r="FE162" s="98"/>
      <c r="FF162" s="98"/>
      <c r="FG162" s="98"/>
      <c r="FH162" s="98"/>
      <c r="FI162" s="98"/>
      <c r="FJ162" s="98"/>
      <c r="FK162" s="98"/>
      <c r="FL162" s="98"/>
      <c r="FM162" s="98"/>
      <c r="FN162" s="98"/>
      <c r="FO162" s="98"/>
      <c r="FP162" s="98"/>
      <c r="FQ162" s="98"/>
      <c r="FR162" s="98"/>
      <c r="FS162" s="98"/>
      <c r="FT162" s="98"/>
      <c r="FU162" s="98"/>
      <c r="FV162" s="98"/>
      <c r="FW162" s="98"/>
      <c r="FX162" s="98"/>
      <c r="FY162" s="98"/>
      <c r="FZ162" s="98"/>
      <c r="GA162" s="98"/>
      <c r="GB162" s="98"/>
      <c r="GC162" s="98"/>
      <c r="GD162" s="98"/>
      <c r="GE162" s="98"/>
      <c r="GF162" s="98"/>
      <c r="GG162" s="98"/>
      <c r="GH162" s="98"/>
      <c r="GI162" s="98"/>
      <c r="GJ162" s="98"/>
      <c r="GK162" s="98"/>
      <c r="GL162" s="98"/>
      <c r="GM162" s="98"/>
      <c r="GN162" s="98"/>
      <c r="GO162" s="98"/>
      <c r="GP162" s="98"/>
      <c r="GQ162" s="98"/>
      <c r="GR162" s="98"/>
      <c r="GS162" s="98"/>
      <c r="GT162" s="98"/>
      <c r="GU162" s="98"/>
      <c r="GV162" s="98"/>
      <c r="GW162" s="98"/>
      <c r="GX162" s="98"/>
      <c r="GY162" s="98"/>
      <c r="GZ162" s="98"/>
      <c r="HA162" s="98"/>
      <c r="HB162" s="98"/>
      <c r="HC162" s="98"/>
      <c r="HD162" s="98"/>
      <c r="HE162" s="98"/>
      <c r="HF162" s="98"/>
      <c r="HG162" s="98"/>
      <c r="HH162" s="98"/>
      <c r="HI162" s="98"/>
      <c r="HJ162" s="98"/>
      <c r="HK162" s="98"/>
      <c r="HL162" s="98"/>
      <c r="HM162" s="98"/>
      <c r="HN162" s="98"/>
      <c r="HO162" s="98"/>
      <c r="HP162" s="98"/>
      <c r="HQ162" s="98"/>
      <c r="HR162" s="98"/>
      <c r="HS162" s="98"/>
      <c r="HT162" s="98"/>
      <c r="HU162" s="98"/>
      <c r="HV162" s="98"/>
      <c r="HW162" s="98"/>
      <c r="HX162" s="98"/>
      <c r="HY162" s="98"/>
      <c r="HZ162" s="98"/>
      <c r="IA162" s="98"/>
      <c r="IB162" s="98"/>
      <c r="IC162" s="98"/>
      <c r="ID162" s="98"/>
      <c r="IE162" s="98"/>
      <c r="IF162" s="98"/>
      <c r="IG162" s="98"/>
      <c r="IH162" s="98"/>
      <c r="II162" s="98"/>
      <c r="IJ162" s="98"/>
      <c r="IK162" s="98"/>
      <c r="IL162" s="98"/>
      <c r="IM162" s="98"/>
    </row>
    <row r="163" spans="1:247" ht="15">
      <c r="A163" s="104" t="s">
        <v>725</v>
      </c>
      <c r="B163" s="105">
        <f>SUM(B164:B165)</f>
        <v>337</v>
      </c>
      <c r="C163" s="105">
        <f>SUM(C164:C165)</f>
        <v>122</v>
      </c>
      <c r="D163" s="107">
        <f t="shared" si="4"/>
        <v>-215</v>
      </c>
      <c r="E163" s="106">
        <f t="shared" si="5"/>
        <v>-63.8</v>
      </c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8"/>
      <c r="AU163" s="98"/>
      <c r="AV163" s="98"/>
      <c r="AW163" s="98"/>
      <c r="AX163" s="98"/>
      <c r="AY163" s="98"/>
      <c r="AZ163" s="98"/>
      <c r="BA163" s="98"/>
      <c r="BB163" s="98"/>
      <c r="BC163" s="98"/>
      <c r="BD163" s="98"/>
      <c r="BE163" s="98"/>
      <c r="BF163" s="98"/>
      <c r="BG163" s="98"/>
      <c r="BH163" s="98"/>
      <c r="BI163" s="98"/>
      <c r="BJ163" s="98"/>
      <c r="BK163" s="98"/>
      <c r="BL163" s="98"/>
      <c r="BM163" s="98"/>
      <c r="BN163" s="98"/>
      <c r="BO163" s="98"/>
      <c r="BP163" s="98"/>
      <c r="BQ163" s="98"/>
      <c r="BR163" s="98"/>
      <c r="BS163" s="98"/>
      <c r="BT163" s="98"/>
      <c r="BU163" s="98"/>
      <c r="BV163" s="98"/>
      <c r="BW163" s="98"/>
      <c r="BX163" s="98"/>
      <c r="BY163" s="98"/>
      <c r="BZ163" s="98"/>
      <c r="CA163" s="98"/>
      <c r="CB163" s="98"/>
      <c r="CC163" s="98"/>
      <c r="CD163" s="98"/>
      <c r="CE163" s="98"/>
      <c r="CF163" s="98"/>
      <c r="CG163" s="98"/>
      <c r="CH163" s="98"/>
      <c r="CI163" s="98"/>
      <c r="CJ163" s="98"/>
      <c r="CK163" s="98"/>
      <c r="CL163" s="98"/>
      <c r="CM163" s="98"/>
      <c r="CN163" s="98"/>
      <c r="CO163" s="98"/>
      <c r="CP163" s="98"/>
      <c r="CQ163" s="98"/>
      <c r="CR163" s="98"/>
      <c r="CS163" s="98"/>
      <c r="CT163" s="98"/>
      <c r="CU163" s="98"/>
      <c r="CV163" s="98"/>
      <c r="CW163" s="98"/>
      <c r="CX163" s="98"/>
      <c r="CY163" s="98"/>
      <c r="CZ163" s="98"/>
      <c r="DA163" s="98"/>
      <c r="DB163" s="98"/>
      <c r="DC163" s="98"/>
      <c r="DD163" s="98"/>
      <c r="DE163" s="98"/>
      <c r="DF163" s="98"/>
      <c r="DG163" s="98"/>
      <c r="DH163" s="98"/>
      <c r="DI163" s="98"/>
      <c r="DJ163" s="98"/>
      <c r="DK163" s="98"/>
      <c r="DL163" s="98"/>
      <c r="DM163" s="98"/>
      <c r="DN163" s="98"/>
      <c r="DO163" s="98"/>
      <c r="DP163" s="98"/>
      <c r="DQ163" s="98"/>
      <c r="DR163" s="98"/>
      <c r="DS163" s="98"/>
      <c r="DT163" s="98"/>
      <c r="DU163" s="98"/>
      <c r="DV163" s="98"/>
      <c r="DW163" s="98"/>
      <c r="DX163" s="98"/>
      <c r="DY163" s="98"/>
      <c r="DZ163" s="98"/>
      <c r="EA163" s="98"/>
      <c r="EB163" s="98"/>
      <c r="EC163" s="98"/>
      <c r="ED163" s="98"/>
      <c r="EE163" s="98"/>
      <c r="EF163" s="98"/>
      <c r="EG163" s="98"/>
      <c r="EH163" s="98"/>
      <c r="EI163" s="98"/>
      <c r="EJ163" s="98"/>
      <c r="EK163" s="98"/>
      <c r="EL163" s="98"/>
      <c r="EM163" s="98"/>
      <c r="EN163" s="98"/>
      <c r="EO163" s="98"/>
      <c r="EP163" s="98"/>
      <c r="EQ163" s="98"/>
      <c r="ER163" s="98"/>
      <c r="ES163" s="98"/>
      <c r="ET163" s="98"/>
      <c r="EU163" s="98"/>
      <c r="EV163" s="98"/>
      <c r="EW163" s="98"/>
      <c r="EX163" s="98"/>
      <c r="EY163" s="98"/>
      <c r="EZ163" s="98"/>
      <c r="FA163" s="98"/>
      <c r="FB163" s="98"/>
      <c r="FC163" s="98"/>
      <c r="FD163" s="98"/>
      <c r="FE163" s="98"/>
      <c r="FF163" s="98"/>
      <c r="FG163" s="98"/>
      <c r="FH163" s="98"/>
      <c r="FI163" s="98"/>
      <c r="FJ163" s="98"/>
      <c r="FK163" s="98"/>
      <c r="FL163" s="98"/>
      <c r="FM163" s="98"/>
      <c r="FN163" s="98"/>
      <c r="FO163" s="98"/>
      <c r="FP163" s="98"/>
      <c r="FQ163" s="98"/>
      <c r="FR163" s="98"/>
      <c r="FS163" s="98"/>
      <c r="FT163" s="98"/>
      <c r="FU163" s="98"/>
      <c r="FV163" s="98"/>
      <c r="FW163" s="98"/>
      <c r="FX163" s="98"/>
      <c r="FY163" s="98"/>
      <c r="FZ163" s="98"/>
      <c r="GA163" s="98"/>
      <c r="GB163" s="98"/>
      <c r="GC163" s="98"/>
      <c r="GD163" s="98"/>
      <c r="GE163" s="98"/>
      <c r="GF163" s="98"/>
      <c r="GG163" s="98"/>
      <c r="GH163" s="98"/>
      <c r="GI163" s="98"/>
      <c r="GJ163" s="98"/>
      <c r="GK163" s="98"/>
      <c r="GL163" s="98"/>
      <c r="GM163" s="98"/>
      <c r="GN163" s="98"/>
      <c r="GO163" s="98"/>
      <c r="GP163" s="98"/>
      <c r="GQ163" s="98"/>
      <c r="GR163" s="98"/>
      <c r="GS163" s="98"/>
      <c r="GT163" s="98"/>
      <c r="GU163" s="98"/>
      <c r="GV163" s="98"/>
      <c r="GW163" s="98"/>
      <c r="GX163" s="98"/>
      <c r="GY163" s="98"/>
      <c r="GZ163" s="98"/>
      <c r="HA163" s="98"/>
      <c r="HB163" s="98"/>
      <c r="HC163" s="98"/>
      <c r="HD163" s="98"/>
      <c r="HE163" s="98"/>
      <c r="HF163" s="98"/>
      <c r="HG163" s="98"/>
      <c r="HH163" s="98"/>
      <c r="HI163" s="98"/>
      <c r="HJ163" s="98"/>
      <c r="HK163" s="98"/>
      <c r="HL163" s="98"/>
      <c r="HM163" s="98"/>
      <c r="HN163" s="98"/>
      <c r="HO163" s="98"/>
      <c r="HP163" s="98"/>
      <c r="HQ163" s="98"/>
      <c r="HR163" s="98"/>
      <c r="HS163" s="98"/>
      <c r="HT163" s="98"/>
      <c r="HU163" s="98"/>
      <c r="HV163" s="98"/>
      <c r="HW163" s="98"/>
      <c r="HX163" s="98"/>
      <c r="HY163" s="98"/>
      <c r="HZ163" s="98"/>
      <c r="IA163" s="98"/>
      <c r="IB163" s="98"/>
      <c r="IC163" s="98"/>
      <c r="ID163" s="98"/>
      <c r="IE163" s="98"/>
      <c r="IF163" s="98"/>
      <c r="IG163" s="98"/>
      <c r="IH163" s="98"/>
      <c r="II163" s="98"/>
      <c r="IJ163" s="98"/>
      <c r="IK163" s="98"/>
      <c r="IL163" s="98"/>
      <c r="IM163" s="98"/>
    </row>
    <row r="164" spans="1:247" ht="15">
      <c r="A164" s="104" t="s">
        <v>639</v>
      </c>
      <c r="B164" s="105">
        <v>12</v>
      </c>
      <c r="C164" s="105">
        <v>12</v>
      </c>
      <c r="D164" s="107">
        <f t="shared" si="4"/>
        <v>0</v>
      </c>
      <c r="E164" s="106">
        <f t="shared" si="5"/>
        <v>0</v>
      </c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8"/>
      <c r="AU164" s="98"/>
      <c r="AV164" s="98"/>
      <c r="AW164" s="98"/>
      <c r="AX164" s="98"/>
      <c r="AY164" s="98"/>
      <c r="AZ164" s="98"/>
      <c r="BA164" s="98"/>
      <c r="BB164" s="98"/>
      <c r="BC164" s="98"/>
      <c r="BD164" s="98"/>
      <c r="BE164" s="98"/>
      <c r="BF164" s="98"/>
      <c r="BG164" s="98"/>
      <c r="BH164" s="98"/>
      <c r="BI164" s="98"/>
      <c r="BJ164" s="98"/>
      <c r="BK164" s="98"/>
      <c r="BL164" s="98"/>
      <c r="BM164" s="98"/>
      <c r="BN164" s="98"/>
      <c r="BO164" s="98"/>
      <c r="BP164" s="98"/>
      <c r="BQ164" s="98"/>
      <c r="BR164" s="98"/>
      <c r="BS164" s="98"/>
      <c r="BT164" s="98"/>
      <c r="BU164" s="98"/>
      <c r="BV164" s="98"/>
      <c r="BW164" s="98"/>
      <c r="BX164" s="98"/>
      <c r="BY164" s="98"/>
      <c r="BZ164" s="98"/>
      <c r="CA164" s="98"/>
      <c r="CB164" s="98"/>
      <c r="CC164" s="98"/>
      <c r="CD164" s="98"/>
      <c r="CE164" s="98"/>
      <c r="CF164" s="98"/>
      <c r="CG164" s="98"/>
      <c r="CH164" s="98"/>
      <c r="CI164" s="98"/>
      <c r="CJ164" s="98"/>
      <c r="CK164" s="98"/>
      <c r="CL164" s="98"/>
      <c r="CM164" s="98"/>
      <c r="CN164" s="98"/>
      <c r="CO164" s="98"/>
      <c r="CP164" s="98"/>
      <c r="CQ164" s="98"/>
      <c r="CR164" s="98"/>
      <c r="CS164" s="98"/>
      <c r="CT164" s="98"/>
      <c r="CU164" s="98"/>
      <c r="CV164" s="98"/>
      <c r="CW164" s="98"/>
      <c r="CX164" s="98"/>
      <c r="CY164" s="98"/>
      <c r="CZ164" s="98"/>
      <c r="DA164" s="98"/>
      <c r="DB164" s="98"/>
      <c r="DC164" s="98"/>
      <c r="DD164" s="98"/>
      <c r="DE164" s="98"/>
      <c r="DF164" s="98"/>
      <c r="DG164" s="98"/>
      <c r="DH164" s="98"/>
      <c r="DI164" s="98"/>
      <c r="DJ164" s="98"/>
      <c r="DK164" s="98"/>
      <c r="DL164" s="98"/>
      <c r="DM164" s="98"/>
      <c r="DN164" s="98"/>
      <c r="DO164" s="98"/>
      <c r="DP164" s="98"/>
      <c r="DQ164" s="98"/>
      <c r="DR164" s="98"/>
      <c r="DS164" s="98"/>
      <c r="DT164" s="98"/>
      <c r="DU164" s="98"/>
      <c r="DV164" s="98"/>
      <c r="DW164" s="98"/>
      <c r="DX164" s="98"/>
      <c r="DY164" s="98"/>
      <c r="DZ164" s="98"/>
      <c r="EA164" s="98"/>
      <c r="EB164" s="98"/>
      <c r="EC164" s="98"/>
      <c r="ED164" s="98"/>
      <c r="EE164" s="98"/>
      <c r="EF164" s="98"/>
      <c r="EG164" s="98"/>
      <c r="EH164" s="98"/>
      <c r="EI164" s="98"/>
      <c r="EJ164" s="98"/>
      <c r="EK164" s="98"/>
      <c r="EL164" s="98"/>
      <c r="EM164" s="98"/>
      <c r="EN164" s="98"/>
      <c r="EO164" s="98"/>
      <c r="EP164" s="98"/>
      <c r="EQ164" s="98"/>
      <c r="ER164" s="98"/>
      <c r="ES164" s="98"/>
      <c r="ET164" s="98"/>
      <c r="EU164" s="98"/>
      <c r="EV164" s="98"/>
      <c r="EW164" s="98"/>
      <c r="EX164" s="98"/>
      <c r="EY164" s="98"/>
      <c r="EZ164" s="98"/>
      <c r="FA164" s="98"/>
      <c r="FB164" s="98"/>
      <c r="FC164" s="98"/>
      <c r="FD164" s="98"/>
      <c r="FE164" s="98"/>
      <c r="FF164" s="98"/>
      <c r="FG164" s="98"/>
      <c r="FH164" s="98"/>
      <c r="FI164" s="98"/>
      <c r="FJ164" s="98"/>
      <c r="FK164" s="98"/>
      <c r="FL164" s="98"/>
      <c r="FM164" s="98"/>
      <c r="FN164" s="98"/>
      <c r="FO164" s="98"/>
      <c r="FP164" s="98"/>
      <c r="FQ164" s="98"/>
      <c r="FR164" s="98"/>
      <c r="FS164" s="98"/>
      <c r="FT164" s="98"/>
      <c r="FU164" s="98"/>
      <c r="FV164" s="98"/>
      <c r="FW164" s="98"/>
      <c r="FX164" s="98"/>
      <c r="FY164" s="98"/>
      <c r="FZ164" s="98"/>
      <c r="GA164" s="98"/>
      <c r="GB164" s="98"/>
      <c r="GC164" s="98"/>
      <c r="GD164" s="98"/>
      <c r="GE164" s="98"/>
      <c r="GF164" s="98"/>
      <c r="GG164" s="98"/>
      <c r="GH164" s="98"/>
      <c r="GI164" s="98"/>
      <c r="GJ164" s="98"/>
      <c r="GK164" s="98"/>
      <c r="GL164" s="98"/>
      <c r="GM164" s="98"/>
      <c r="GN164" s="98"/>
      <c r="GO164" s="98"/>
      <c r="GP164" s="98"/>
      <c r="GQ164" s="98"/>
      <c r="GR164" s="98"/>
      <c r="GS164" s="98"/>
      <c r="GT164" s="98"/>
      <c r="GU164" s="98"/>
      <c r="GV164" s="98"/>
      <c r="GW164" s="98"/>
      <c r="GX164" s="98"/>
      <c r="GY164" s="98"/>
      <c r="GZ164" s="98"/>
      <c r="HA164" s="98"/>
      <c r="HB164" s="98"/>
      <c r="HC164" s="98"/>
      <c r="HD164" s="98"/>
      <c r="HE164" s="98"/>
      <c r="HF164" s="98"/>
      <c r="HG164" s="98"/>
      <c r="HH164" s="98"/>
      <c r="HI164" s="98"/>
      <c r="HJ164" s="98"/>
      <c r="HK164" s="98"/>
      <c r="HL164" s="98"/>
      <c r="HM164" s="98"/>
      <c r="HN164" s="98"/>
      <c r="HO164" s="98"/>
      <c r="HP164" s="98"/>
      <c r="HQ164" s="98"/>
      <c r="HR164" s="98"/>
      <c r="HS164" s="98"/>
      <c r="HT164" s="98"/>
      <c r="HU164" s="98"/>
      <c r="HV164" s="98"/>
      <c r="HW164" s="98"/>
      <c r="HX164" s="98"/>
      <c r="HY164" s="98"/>
      <c r="HZ164" s="98"/>
      <c r="IA164" s="98"/>
      <c r="IB164" s="98"/>
      <c r="IC164" s="98"/>
      <c r="ID164" s="98"/>
      <c r="IE164" s="98"/>
      <c r="IF164" s="98"/>
      <c r="IG164" s="98"/>
      <c r="IH164" s="98"/>
      <c r="II164" s="98"/>
      <c r="IJ164" s="98"/>
      <c r="IK164" s="98"/>
      <c r="IL164" s="98"/>
      <c r="IM164" s="98"/>
    </row>
    <row r="165" spans="1:247" ht="15">
      <c r="A165" s="104" t="s">
        <v>726</v>
      </c>
      <c r="B165" s="105">
        <v>325</v>
      </c>
      <c r="C165" s="105">
        <v>110</v>
      </c>
      <c r="D165" s="107">
        <f t="shared" si="4"/>
        <v>-215</v>
      </c>
      <c r="E165" s="106">
        <f t="shared" si="5"/>
        <v>-66.2</v>
      </c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8"/>
      <c r="AU165" s="98"/>
      <c r="AV165" s="98"/>
      <c r="AW165" s="98"/>
      <c r="AX165" s="98"/>
      <c r="AY165" s="98"/>
      <c r="AZ165" s="98"/>
      <c r="BA165" s="98"/>
      <c r="BB165" s="98"/>
      <c r="BC165" s="98"/>
      <c r="BD165" s="98"/>
      <c r="BE165" s="98"/>
      <c r="BF165" s="98"/>
      <c r="BG165" s="98"/>
      <c r="BH165" s="98"/>
      <c r="BI165" s="98"/>
      <c r="BJ165" s="98"/>
      <c r="BK165" s="98"/>
      <c r="BL165" s="98"/>
      <c r="BM165" s="98"/>
      <c r="BN165" s="98"/>
      <c r="BO165" s="98"/>
      <c r="BP165" s="98"/>
      <c r="BQ165" s="98"/>
      <c r="BR165" s="98"/>
      <c r="BS165" s="98"/>
      <c r="BT165" s="98"/>
      <c r="BU165" s="98"/>
      <c r="BV165" s="98"/>
      <c r="BW165" s="98"/>
      <c r="BX165" s="98"/>
      <c r="BY165" s="98"/>
      <c r="BZ165" s="98"/>
      <c r="CA165" s="98"/>
      <c r="CB165" s="98"/>
      <c r="CC165" s="98"/>
      <c r="CD165" s="98"/>
      <c r="CE165" s="98"/>
      <c r="CF165" s="98"/>
      <c r="CG165" s="98"/>
      <c r="CH165" s="98"/>
      <c r="CI165" s="98"/>
      <c r="CJ165" s="98"/>
      <c r="CK165" s="98"/>
      <c r="CL165" s="98"/>
      <c r="CM165" s="98"/>
      <c r="CN165" s="98"/>
      <c r="CO165" s="98"/>
      <c r="CP165" s="98"/>
      <c r="CQ165" s="98"/>
      <c r="CR165" s="98"/>
      <c r="CS165" s="98"/>
      <c r="CT165" s="98"/>
      <c r="CU165" s="98"/>
      <c r="CV165" s="98"/>
      <c r="CW165" s="98"/>
      <c r="CX165" s="98"/>
      <c r="CY165" s="98"/>
      <c r="CZ165" s="98"/>
      <c r="DA165" s="98"/>
      <c r="DB165" s="98"/>
      <c r="DC165" s="98"/>
      <c r="DD165" s="98"/>
      <c r="DE165" s="98"/>
      <c r="DF165" s="98"/>
      <c r="DG165" s="98"/>
      <c r="DH165" s="98"/>
      <c r="DI165" s="98"/>
      <c r="DJ165" s="98"/>
      <c r="DK165" s="98"/>
      <c r="DL165" s="98"/>
      <c r="DM165" s="98"/>
      <c r="DN165" s="98"/>
      <c r="DO165" s="98"/>
      <c r="DP165" s="98"/>
      <c r="DQ165" s="98"/>
      <c r="DR165" s="98"/>
      <c r="DS165" s="98"/>
      <c r="DT165" s="98"/>
      <c r="DU165" s="98"/>
      <c r="DV165" s="98"/>
      <c r="DW165" s="98"/>
      <c r="DX165" s="98"/>
      <c r="DY165" s="98"/>
      <c r="DZ165" s="98"/>
      <c r="EA165" s="98"/>
      <c r="EB165" s="98"/>
      <c r="EC165" s="98"/>
      <c r="ED165" s="98"/>
      <c r="EE165" s="98"/>
      <c r="EF165" s="98"/>
      <c r="EG165" s="98"/>
      <c r="EH165" s="98"/>
      <c r="EI165" s="98"/>
      <c r="EJ165" s="98"/>
      <c r="EK165" s="98"/>
      <c r="EL165" s="98"/>
      <c r="EM165" s="98"/>
      <c r="EN165" s="98"/>
      <c r="EO165" s="98"/>
      <c r="EP165" s="98"/>
      <c r="EQ165" s="98"/>
      <c r="ER165" s="98"/>
      <c r="ES165" s="98"/>
      <c r="ET165" s="98"/>
      <c r="EU165" s="98"/>
      <c r="EV165" s="98"/>
      <c r="EW165" s="98"/>
      <c r="EX165" s="98"/>
      <c r="EY165" s="98"/>
      <c r="EZ165" s="98"/>
      <c r="FA165" s="98"/>
      <c r="FB165" s="98"/>
      <c r="FC165" s="98"/>
      <c r="FD165" s="98"/>
      <c r="FE165" s="98"/>
      <c r="FF165" s="98"/>
      <c r="FG165" s="98"/>
      <c r="FH165" s="98"/>
      <c r="FI165" s="98"/>
      <c r="FJ165" s="98"/>
      <c r="FK165" s="98"/>
      <c r="FL165" s="98"/>
      <c r="FM165" s="98"/>
      <c r="FN165" s="98"/>
      <c r="FO165" s="98"/>
      <c r="FP165" s="98"/>
      <c r="FQ165" s="98"/>
      <c r="FR165" s="98"/>
      <c r="FS165" s="98"/>
      <c r="FT165" s="98"/>
      <c r="FU165" s="98"/>
      <c r="FV165" s="98"/>
      <c r="FW165" s="98"/>
      <c r="FX165" s="98"/>
      <c r="FY165" s="98"/>
      <c r="FZ165" s="98"/>
      <c r="GA165" s="98"/>
      <c r="GB165" s="98"/>
      <c r="GC165" s="98"/>
      <c r="GD165" s="98"/>
      <c r="GE165" s="98"/>
      <c r="GF165" s="98"/>
      <c r="GG165" s="98"/>
      <c r="GH165" s="98"/>
      <c r="GI165" s="98"/>
      <c r="GJ165" s="98"/>
      <c r="GK165" s="98"/>
      <c r="GL165" s="98"/>
      <c r="GM165" s="98"/>
      <c r="GN165" s="98"/>
      <c r="GO165" s="98"/>
      <c r="GP165" s="98"/>
      <c r="GQ165" s="98"/>
      <c r="GR165" s="98"/>
      <c r="GS165" s="98"/>
      <c r="GT165" s="98"/>
      <c r="GU165" s="98"/>
      <c r="GV165" s="98"/>
      <c r="GW165" s="98"/>
      <c r="GX165" s="98"/>
      <c r="GY165" s="98"/>
      <c r="GZ165" s="98"/>
      <c r="HA165" s="98"/>
      <c r="HB165" s="98"/>
      <c r="HC165" s="98"/>
      <c r="HD165" s="98"/>
      <c r="HE165" s="98"/>
      <c r="HF165" s="98"/>
      <c r="HG165" s="98"/>
      <c r="HH165" s="98"/>
      <c r="HI165" s="98"/>
      <c r="HJ165" s="98"/>
      <c r="HK165" s="98"/>
      <c r="HL165" s="98"/>
      <c r="HM165" s="98"/>
      <c r="HN165" s="98"/>
      <c r="HO165" s="98"/>
      <c r="HP165" s="98"/>
      <c r="HQ165" s="98"/>
      <c r="HR165" s="98"/>
      <c r="HS165" s="98"/>
      <c r="HT165" s="98"/>
      <c r="HU165" s="98"/>
      <c r="HV165" s="98"/>
      <c r="HW165" s="98"/>
      <c r="HX165" s="98"/>
      <c r="HY165" s="98"/>
      <c r="HZ165" s="98"/>
      <c r="IA165" s="98"/>
      <c r="IB165" s="98"/>
      <c r="IC165" s="98"/>
      <c r="ID165" s="98"/>
      <c r="IE165" s="98"/>
      <c r="IF165" s="98"/>
      <c r="IG165" s="98"/>
      <c r="IH165" s="98"/>
      <c r="II165" s="98"/>
      <c r="IJ165" s="98"/>
      <c r="IK165" s="98"/>
      <c r="IL165" s="98"/>
      <c r="IM165" s="98"/>
    </row>
    <row r="166" spans="1:247" ht="15">
      <c r="A166" s="104" t="s">
        <v>727</v>
      </c>
      <c r="B166" s="105">
        <f>SUM(B167:B167)</f>
        <v>986</v>
      </c>
      <c r="C166" s="105">
        <f>SUM(C167:C167)</f>
        <v>1234</v>
      </c>
      <c r="D166" s="107">
        <f t="shared" si="4"/>
        <v>248</v>
      </c>
      <c r="E166" s="106">
        <f t="shared" si="5"/>
        <v>25.2</v>
      </c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8"/>
      <c r="AU166" s="98"/>
      <c r="AV166" s="98"/>
      <c r="AW166" s="98"/>
      <c r="AX166" s="98"/>
      <c r="AY166" s="98"/>
      <c r="AZ166" s="98"/>
      <c r="BA166" s="98"/>
      <c r="BB166" s="98"/>
      <c r="BC166" s="98"/>
      <c r="BD166" s="98"/>
      <c r="BE166" s="98"/>
      <c r="BF166" s="98"/>
      <c r="BG166" s="98"/>
      <c r="BH166" s="98"/>
      <c r="BI166" s="98"/>
      <c r="BJ166" s="98"/>
      <c r="BK166" s="98"/>
      <c r="BL166" s="98"/>
      <c r="BM166" s="98"/>
      <c r="BN166" s="98"/>
      <c r="BO166" s="98"/>
      <c r="BP166" s="98"/>
      <c r="BQ166" s="98"/>
      <c r="BR166" s="98"/>
      <c r="BS166" s="98"/>
      <c r="BT166" s="98"/>
      <c r="BU166" s="98"/>
      <c r="BV166" s="98"/>
      <c r="BW166" s="98"/>
      <c r="BX166" s="98"/>
      <c r="BY166" s="98"/>
      <c r="BZ166" s="98"/>
      <c r="CA166" s="98"/>
      <c r="CB166" s="98"/>
      <c r="CC166" s="98"/>
      <c r="CD166" s="98"/>
      <c r="CE166" s="98"/>
      <c r="CF166" s="98"/>
      <c r="CG166" s="98"/>
      <c r="CH166" s="98"/>
      <c r="CI166" s="98"/>
      <c r="CJ166" s="98"/>
      <c r="CK166" s="98"/>
      <c r="CL166" s="98"/>
      <c r="CM166" s="98"/>
      <c r="CN166" s="98"/>
      <c r="CO166" s="98"/>
      <c r="CP166" s="98"/>
      <c r="CQ166" s="98"/>
      <c r="CR166" s="98"/>
      <c r="CS166" s="98"/>
      <c r="CT166" s="98"/>
      <c r="CU166" s="98"/>
      <c r="CV166" s="98"/>
      <c r="CW166" s="98"/>
      <c r="CX166" s="98"/>
      <c r="CY166" s="98"/>
      <c r="CZ166" s="98"/>
      <c r="DA166" s="98"/>
      <c r="DB166" s="98"/>
      <c r="DC166" s="98"/>
      <c r="DD166" s="98"/>
      <c r="DE166" s="98"/>
      <c r="DF166" s="98"/>
      <c r="DG166" s="98"/>
      <c r="DH166" s="98"/>
      <c r="DI166" s="98"/>
      <c r="DJ166" s="98"/>
      <c r="DK166" s="98"/>
      <c r="DL166" s="98"/>
      <c r="DM166" s="98"/>
      <c r="DN166" s="98"/>
      <c r="DO166" s="98"/>
      <c r="DP166" s="98"/>
      <c r="DQ166" s="98"/>
      <c r="DR166" s="98"/>
      <c r="DS166" s="98"/>
      <c r="DT166" s="98"/>
      <c r="DU166" s="98"/>
      <c r="DV166" s="98"/>
      <c r="DW166" s="98"/>
      <c r="DX166" s="98"/>
      <c r="DY166" s="98"/>
      <c r="DZ166" s="98"/>
      <c r="EA166" s="98"/>
      <c r="EB166" s="98"/>
      <c r="EC166" s="98"/>
      <c r="ED166" s="98"/>
      <c r="EE166" s="98"/>
      <c r="EF166" s="98"/>
      <c r="EG166" s="98"/>
      <c r="EH166" s="98"/>
      <c r="EI166" s="98"/>
      <c r="EJ166" s="98"/>
      <c r="EK166" s="98"/>
      <c r="EL166" s="98"/>
      <c r="EM166" s="98"/>
      <c r="EN166" s="98"/>
      <c r="EO166" s="98"/>
      <c r="EP166" s="98"/>
      <c r="EQ166" s="98"/>
      <c r="ER166" s="98"/>
      <c r="ES166" s="98"/>
      <c r="ET166" s="98"/>
      <c r="EU166" s="98"/>
      <c r="EV166" s="98"/>
      <c r="EW166" s="98"/>
      <c r="EX166" s="98"/>
      <c r="EY166" s="98"/>
      <c r="EZ166" s="98"/>
      <c r="FA166" s="98"/>
      <c r="FB166" s="98"/>
      <c r="FC166" s="98"/>
      <c r="FD166" s="98"/>
      <c r="FE166" s="98"/>
      <c r="FF166" s="98"/>
      <c r="FG166" s="98"/>
      <c r="FH166" s="98"/>
      <c r="FI166" s="98"/>
      <c r="FJ166" s="98"/>
      <c r="FK166" s="98"/>
      <c r="FL166" s="98"/>
      <c r="FM166" s="98"/>
      <c r="FN166" s="98"/>
      <c r="FO166" s="98"/>
      <c r="FP166" s="98"/>
      <c r="FQ166" s="98"/>
      <c r="FR166" s="98"/>
      <c r="FS166" s="98"/>
      <c r="FT166" s="98"/>
      <c r="FU166" s="98"/>
      <c r="FV166" s="98"/>
      <c r="FW166" s="98"/>
      <c r="FX166" s="98"/>
      <c r="FY166" s="98"/>
      <c r="FZ166" s="98"/>
      <c r="GA166" s="98"/>
      <c r="GB166" s="98"/>
      <c r="GC166" s="98"/>
      <c r="GD166" s="98"/>
      <c r="GE166" s="98"/>
      <c r="GF166" s="98"/>
      <c r="GG166" s="98"/>
      <c r="GH166" s="98"/>
      <c r="GI166" s="98"/>
      <c r="GJ166" s="98"/>
      <c r="GK166" s="98"/>
      <c r="GL166" s="98"/>
      <c r="GM166" s="98"/>
      <c r="GN166" s="98"/>
      <c r="GO166" s="98"/>
      <c r="GP166" s="98"/>
      <c r="GQ166" s="98"/>
      <c r="GR166" s="98"/>
      <c r="GS166" s="98"/>
      <c r="GT166" s="98"/>
      <c r="GU166" s="98"/>
      <c r="GV166" s="98"/>
      <c r="GW166" s="98"/>
      <c r="GX166" s="98"/>
      <c r="GY166" s="98"/>
      <c r="GZ166" s="98"/>
      <c r="HA166" s="98"/>
      <c r="HB166" s="98"/>
      <c r="HC166" s="98"/>
      <c r="HD166" s="98"/>
      <c r="HE166" s="98"/>
      <c r="HF166" s="98"/>
      <c r="HG166" s="98"/>
      <c r="HH166" s="98"/>
      <c r="HI166" s="98"/>
      <c r="HJ166" s="98"/>
      <c r="HK166" s="98"/>
      <c r="HL166" s="98"/>
      <c r="HM166" s="98"/>
      <c r="HN166" s="98"/>
      <c r="HO166" s="98"/>
      <c r="HP166" s="98"/>
      <c r="HQ166" s="98"/>
      <c r="HR166" s="98"/>
      <c r="HS166" s="98"/>
      <c r="HT166" s="98"/>
      <c r="HU166" s="98"/>
      <c r="HV166" s="98"/>
      <c r="HW166" s="98"/>
      <c r="HX166" s="98"/>
      <c r="HY166" s="98"/>
      <c r="HZ166" s="98"/>
      <c r="IA166" s="98"/>
      <c r="IB166" s="98"/>
      <c r="IC166" s="98"/>
      <c r="ID166" s="98"/>
      <c r="IE166" s="98"/>
      <c r="IF166" s="98"/>
      <c r="IG166" s="98"/>
      <c r="IH166" s="98"/>
      <c r="II166" s="98"/>
      <c r="IJ166" s="98"/>
      <c r="IK166" s="98"/>
      <c r="IL166" s="98"/>
      <c r="IM166" s="98"/>
    </row>
    <row r="167" spans="1:247" ht="15">
      <c r="A167" s="104" t="s">
        <v>728</v>
      </c>
      <c r="B167" s="105">
        <v>986</v>
      </c>
      <c r="C167" s="105">
        <v>1234</v>
      </c>
      <c r="D167" s="107">
        <f t="shared" si="4"/>
        <v>248</v>
      </c>
      <c r="E167" s="106">
        <f t="shared" si="5"/>
        <v>25.2</v>
      </c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8"/>
      <c r="AU167" s="98"/>
      <c r="AV167" s="98"/>
      <c r="AW167" s="98"/>
      <c r="AX167" s="98"/>
      <c r="AY167" s="98"/>
      <c r="AZ167" s="98"/>
      <c r="BA167" s="98"/>
      <c r="BB167" s="98"/>
      <c r="BC167" s="98"/>
      <c r="BD167" s="98"/>
      <c r="BE167" s="98"/>
      <c r="BF167" s="98"/>
      <c r="BG167" s="98"/>
      <c r="BH167" s="98"/>
      <c r="BI167" s="98"/>
      <c r="BJ167" s="98"/>
      <c r="BK167" s="98"/>
      <c r="BL167" s="98"/>
      <c r="BM167" s="98"/>
      <c r="BN167" s="98"/>
      <c r="BO167" s="98"/>
      <c r="BP167" s="98"/>
      <c r="BQ167" s="98"/>
      <c r="BR167" s="98"/>
      <c r="BS167" s="98"/>
      <c r="BT167" s="98"/>
      <c r="BU167" s="98"/>
      <c r="BV167" s="98"/>
      <c r="BW167" s="98"/>
      <c r="BX167" s="98"/>
      <c r="BY167" s="98"/>
      <c r="BZ167" s="98"/>
      <c r="CA167" s="98"/>
      <c r="CB167" s="98"/>
      <c r="CC167" s="98"/>
      <c r="CD167" s="98"/>
      <c r="CE167" s="98"/>
      <c r="CF167" s="98"/>
      <c r="CG167" s="98"/>
      <c r="CH167" s="98"/>
      <c r="CI167" s="98"/>
      <c r="CJ167" s="98"/>
      <c r="CK167" s="98"/>
      <c r="CL167" s="98"/>
      <c r="CM167" s="98"/>
      <c r="CN167" s="98"/>
      <c r="CO167" s="98"/>
      <c r="CP167" s="98"/>
      <c r="CQ167" s="98"/>
      <c r="CR167" s="98"/>
      <c r="CS167" s="98"/>
      <c r="CT167" s="98"/>
      <c r="CU167" s="98"/>
      <c r="CV167" s="98"/>
      <c r="CW167" s="98"/>
      <c r="CX167" s="98"/>
      <c r="CY167" s="98"/>
      <c r="CZ167" s="98"/>
      <c r="DA167" s="98"/>
      <c r="DB167" s="98"/>
      <c r="DC167" s="98"/>
      <c r="DD167" s="98"/>
      <c r="DE167" s="98"/>
      <c r="DF167" s="98"/>
      <c r="DG167" s="98"/>
      <c r="DH167" s="98"/>
      <c r="DI167" s="98"/>
      <c r="DJ167" s="98"/>
      <c r="DK167" s="98"/>
      <c r="DL167" s="98"/>
      <c r="DM167" s="98"/>
      <c r="DN167" s="98"/>
      <c r="DO167" s="98"/>
      <c r="DP167" s="98"/>
      <c r="DQ167" s="98"/>
      <c r="DR167" s="98"/>
      <c r="DS167" s="98"/>
      <c r="DT167" s="98"/>
      <c r="DU167" s="98"/>
      <c r="DV167" s="98"/>
      <c r="DW167" s="98"/>
      <c r="DX167" s="98"/>
      <c r="DY167" s="98"/>
      <c r="DZ167" s="98"/>
      <c r="EA167" s="98"/>
      <c r="EB167" s="98"/>
      <c r="EC167" s="98"/>
      <c r="ED167" s="98"/>
      <c r="EE167" s="98"/>
      <c r="EF167" s="98"/>
      <c r="EG167" s="98"/>
      <c r="EH167" s="98"/>
      <c r="EI167" s="98"/>
      <c r="EJ167" s="98"/>
      <c r="EK167" s="98"/>
      <c r="EL167" s="98"/>
      <c r="EM167" s="98"/>
      <c r="EN167" s="98"/>
      <c r="EO167" s="98"/>
      <c r="EP167" s="98"/>
      <c r="EQ167" s="98"/>
      <c r="ER167" s="98"/>
      <c r="ES167" s="98"/>
      <c r="ET167" s="98"/>
      <c r="EU167" s="98"/>
      <c r="EV167" s="98"/>
      <c r="EW167" s="98"/>
      <c r="EX167" s="98"/>
      <c r="EY167" s="98"/>
      <c r="EZ167" s="98"/>
      <c r="FA167" s="98"/>
      <c r="FB167" s="98"/>
      <c r="FC167" s="98"/>
      <c r="FD167" s="98"/>
      <c r="FE167" s="98"/>
      <c r="FF167" s="98"/>
      <c r="FG167" s="98"/>
      <c r="FH167" s="98"/>
      <c r="FI167" s="98"/>
      <c r="FJ167" s="98"/>
      <c r="FK167" s="98"/>
      <c r="FL167" s="98"/>
      <c r="FM167" s="98"/>
      <c r="FN167" s="98"/>
      <c r="FO167" s="98"/>
      <c r="FP167" s="98"/>
      <c r="FQ167" s="98"/>
      <c r="FR167" s="98"/>
      <c r="FS167" s="98"/>
      <c r="FT167" s="98"/>
      <c r="FU167" s="98"/>
      <c r="FV167" s="98"/>
      <c r="FW167" s="98"/>
      <c r="FX167" s="98"/>
      <c r="FY167" s="98"/>
      <c r="FZ167" s="98"/>
      <c r="GA167" s="98"/>
      <c r="GB167" s="98"/>
      <c r="GC167" s="98"/>
      <c r="GD167" s="98"/>
      <c r="GE167" s="98"/>
      <c r="GF167" s="98"/>
      <c r="GG167" s="98"/>
      <c r="GH167" s="98"/>
      <c r="GI167" s="98"/>
      <c r="GJ167" s="98"/>
      <c r="GK167" s="98"/>
      <c r="GL167" s="98"/>
      <c r="GM167" s="98"/>
      <c r="GN167" s="98"/>
      <c r="GO167" s="98"/>
      <c r="GP167" s="98"/>
      <c r="GQ167" s="98"/>
      <c r="GR167" s="98"/>
      <c r="GS167" s="98"/>
      <c r="GT167" s="98"/>
      <c r="GU167" s="98"/>
      <c r="GV167" s="98"/>
      <c r="GW167" s="98"/>
      <c r="GX167" s="98"/>
      <c r="GY167" s="98"/>
      <c r="GZ167" s="98"/>
      <c r="HA167" s="98"/>
      <c r="HB167" s="98"/>
      <c r="HC167" s="98"/>
      <c r="HD167" s="98"/>
      <c r="HE167" s="98"/>
      <c r="HF167" s="98"/>
      <c r="HG167" s="98"/>
      <c r="HH167" s="98"/>
      <c r="HI167" s="98"/>
      <c r="HJ167" s="98"/>
      <c r="HK167" s="98"/>
      <c r="HL167" s="98"/>
      <c r="HM167" s="98"/>
      <c r="HN167" s="98"/>
      <c r="HO167" s="98"/>
      <c r="HP167" s="98"/>
      <c r="HQ167" s="98"/>
      <c r="HR167" s="98"/>
      <c r="HS167" s="98"/>
      <c r="HT167" s="98"/>
      <c r="HU167" s="98"/>
      <c r="HV167" s="98"/>
      <c r="HW167" s="98"/>
      <c r="HX167" s="98"/>
      <c r="HY167" s="98"/>
      <c r="HZ167" s="98"/>
      <c r="IA167" s="98"/>
      <c r="IB167" s="98"/>
      <c r="IC167" s="98"/>
      <c r="ID167" s="98"/>
      <c r="IE167" s="98"/>
      <c r="IF167" s="98"/>
      <c r="IG167" s="98"/>
      <c r="IH167" s="98"/>
      <c r="II167" s="98"/>
      <c r="IJ167" s="98"/>
      <c r="IK167" s="98"/>
      <c r="IL167" s="98"/>
      <c r="IM167" s="98"/>
    </row>
    <row r="168" spans="1:247" ht="15">
      <c r="A168" s="104" t="s">
        <v>174</v>
      </c>
      <c r="B168" s="105">
        <f>B169</f>
        <v>319</v>
      </c>
      <c r="C168" s="105">
        <f>C169</f>
        <v>356</v>
      </c>
      <c r="D168" s="107">
        <f t="shared" si="4"/>
        <v>37</v>
      </c>
      <c r="E168" s="106">
        <f t="shared" si="5"/>
        <v>11.6</v>
      </c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  <c r="BG168" s="98"/>
      <c r="BH168" s="98"/>
      <c r="BI168" s="98"/>
      <c r="BJ168" s="98"/>
      <c r="BK168" s="98"/>
      <c r="BL168" s="98"/>
      <c r="BM168" s="98"/>
      <c r="BN168" s="98"/>
      <c r="BO168" s="98"/>
      <c r="BP168" s="98"/>
      <c r="BQ168" s="98"/>
      <c r="BR168" s="98"/>
      <c r="BS168" s="98"/>
      <c r="BT168" s="98"/>
      <c r="BU168" s="98"/>
      <c r="BV168" s="98"/>
      <c r="BW168" s="98"/>
      <c r="BX168" s="98"/>
      <c r="BY168" s="98"/>
      <c r="BZ168" s="98"/>
      <c r="CA168" s="98"/>
      <c r="CB168" s="98"/>
      <c r="CC168" s="98"/>
      <c r="CD168" s="98"/>
      <c r="CE168" s="98"/>
      <c r="CF168" s="98"/>
      <c r="CG168" s="98"/>
      <c r="CH168" s="98"/>
      <c r="CI168" s="98"/>
      <c r="CJ168" s="98"/>
      <c r="CK168" s="98"/>
      <c r="CL168" s="98"/>
      <c r="CM168" s="98"/>
      <c r="CN168" s="98"/>
      <c r="CO168" s="98"/>
      <c r="CP168" s="98"/>
      <c r="CQ168" s="98"/>
      <c r="CR168" s="98"/>
      <c r="CS168" s="98"/>
      <c r="CT168" s="98"/>
      <c r="CU168" s="98"/>
      <c r="CV168" s="98"/>
      <c r="CW168" s="98"/>
      <c r="CX168" s="98"/>
      <c r="CY168" s="98"/>
      <c r="CZ168" s="98"/>
      <c r="DA168" s="98"/>
      <c r="DB168" s="98"/>
      <c r="DC168" s="98"/>
      <c r="DD168" s="98"/>
      <c r="DE168" s="98"/>
      <c r="DF168" s="98"/>
      <c r="DG168" s="98"/>
      <c r="DH168" s="98"/>
      <c r="DI168" s="98"/>
      <c r="DJ168" s="98"/>
      <c r="DK168" s="98"/>
      <c r="DL168" s="98"/>
      <c r="DM168" s="98"/>
      <c r="DN168" s="98"/>
      <c r="DO168" s="98"/>
      <c r="DP168" s="98"/>
      <c r="DQ168" s="98"/>
      <c r="DR168" s="98"/>
      <c r="DS168" s="98"/>
      <c r="DT168" s="98"/>
      <c r="DU168" s="98"/>
      <c r="DV168" s="98"/>
      <c r="DW168" s="98"/>
      <c r="DX168" s="98"/>
      <c r="DY168" s="98"/>
      <c r="DZ168" s="98"/>
      <c r="EA168" s="98"/>
      <c r="EB168" s="98"/>
      <c r="EC168" s="98"/>
      <c r="ED168" s="98"/>
      <c r="EE168" s="98"/>
      <c r="EF168" s="98"/>
      <c r="EG168" s="98"/>
      <c r="EH168" s="98"/>
      <c r="EI168" s="98"/>
      <c r="EJ168" s="98"/>
      <c r="EK168" s="98"/>
      <c r="EL168" s="98"/>
      <c r="EM168" s="98"/>
      <c r="EN168" s="98"/>
      <c r="EO168" s="98"/>
      <c r="EP168" s="98"/>
      <c r="EQ168" s="98"/>
      <c r="ER168" s="98"/>
      <c r="ES168" s="98"/>
      <c r="ET168" s="98"/>
      <c r="EU168" s="98"/>
      <c r="EV168" s="98"/>
      <c r="EW168" s="98"/>
      <c r="EX168" s="98"/>
      <c r="EY168" s="98"/>
      <c r="EZ168" s="98"/>
      <c r="FA168" s="98"/>
      <c r="FB168" s="98"/>
      <c r="FC168" s="98"/>
      <c r="FD168" s="98"/>
      <c r="FE168" s="98"/>
      <c r="FF168" s="98"/>
      <c r="FG168" s="98"/>
      <c r="FH168" s="98"/>
      <c r="FI168" s="98"/>
      <c r="FJ168" s="98"/>
      <c r="FK168" s="98"/>
      <c r="FL168" s="98"/>
      <c r="FM168" s="98"/>
      <c r="FN168" s="98"/>
      <c r="FO168" s="98"/>
      <c r="FP168" s="98"/>
      <c r="FQ168" s="98"/>
      <c r="FR168" s="98"/>
      <c r="FS168" s="98"/>
      <c r="FT168" s="98"/>
      <c r="FU168" s="98"/>
      <c r="FV168" s="98"/>
      <c r="FW168" s="98"/>
      <c r="FX168" s="98"/>
      <c r="FY168" s="98"/>
      <c r="FZ168" s="98"/>
      <c r="GA168" s="98"/>
      <c r="GB168" s="98"/>
      <c r="GC168" s="98"/>
      <c r="GD168" s="98"/>
      <c r="GE168" s="98"/>
      <c r="GF168" s="98"/>
      <c r="GG168" s="98"/>
      <c r="GH168" s="98"/>
      <c r="GI168" s="98"/>
      <c r="GJ168" s="98"/>
      <c r="GK168" s="98"/>
      <c r="GL168" s="98"/>
      <c r="GM168" s="98"/>
      <c r="GN168" s="98"/>
      <c r="GO168" s="98"/>
      <c r="GP168" s="98"/>
      <c r="GQ168" s="98"/>
      <c r="GR168" s="98"/>
      <c r="GS168" s="98"/>
      <c r="GT168" s="98"/>
      <c r="GU168" s="98"/>
      <c r="GV168" s="98"/>
      <c r="GW168" s="98"/>
      <c r="GX168" s="98"/>
      <c r="GY168" s="98"/>
      <c r="GZ168" s="98"/>
      <c r="HA168" s="98"/>
      <c r="HB168" s="98"/>
      <c r="HC168" s="98"/>
      <c r="HD168" s="98"/>
      <c r="HE168" s="98"/>
      <c r="HF168" s="98"/>
      <c r="HG168" s="98"/>
      <c r="HH168" s="98"/>
      <c r="HI168" s="98"/>
      <c r="HJ168" s="98"/>
      <c r="HK168" s="98"/>
      <c r="HL168" s="98"/>
      <c r="HM168" s="98"/>
      <c r="HN168" s="98"/>
      <c r="HO168" s="98"/>
      <c r="HP168" s="98"/>
      <c r="HQ168" s="98"/>
      <c r="HR168" s="98"/>
      <c r="HS168" s="98"/>
      <c r="HT168" s="98"/>
      <c r="HU168" s="98"/>
      <c r="HV168" s="98"/>
      <c r="HW168" s="98"/>
      <c r="HX168" s="98"/>
      <c r="HY168" s="98"/>
      <c r="HZ168" s="98"/>
      <c r="IA168" s="98"/>
      <c r="IB168" s="98"/>
      <c r="IC168" s="98"/>
      <c r="ID168" s="98"/>
      <c r="IE168" s="98"/>
      <c r="IF168" s="98"/>
      <c r="IG168" s="98"/>
      <c r="IH168" s="98"/>
      <c r="II168" s="98"/>
      <c r="IJ168" s="98"/>
      <c r="IK168" s="98"/>
      <c r="IL168" s="98"/>
      <c r="IM168" s="98"/>
    </row>
    <row r="169" spans="1:247" ht="15">
      <c r="A169" s="104" t="s">
        <v>729</v>
      </c>
      <c r="B169" s="105">
        <v>319</v>
      </c>
      <c r="C169" s="105">
        <v>356</v>
      </c>
      <c r="D169" s="107">
        <f t="shared" si="4"/>
        <v>37</v>
      </c>
      <c r="E169" s="106">
        <f t="shared" si="5"/>
        <v>11.6</v>
      </c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  <c r="BD169" s="98"/>
      <c r="BE169" s="98"/>
      <c r="BF169" s="98"/>
      <c r="BG169" s="98"/>
      <c r="BH169" s="98"/>
      <c r="BI169" s="98"/>
      <c r="BJ169" s="98"/>
      <c r="BK169" s="98"/>
      <c r="BL169" s="98"/>
      <c r="BM169" s="98"/>
      <c r="BN169" s="98"/>
      <c r="BO169" s="98"/>
      <c r="BP169" s="98"/>
      <c r="BQ169" s="98"/>
      <c r="BR169" s="98"/>
      <c r="BS169" s="98"/>
      <c r="BT169" s="98"/>
      <c r="BU169" s="98"/>
      <c r="BV169" s="98"/>
      <c r="BW169" s="98"/>
      <c r="BX169" s="98"/>
      <c r="BY169" s="98"/>
      <c r="BZ169" s="98"/>
      <c r="CA169" s="98"/>
      <c r="CB169" s="98"/>
      <c r="CC169" s="98"/>
      <c r="CD169" s="98"/>
      <c r="CE169" s="98"/>
      <c r="CF169" s="98"/>
      <c r="CG169" s="98"/>
      <c r="CH169" s="98"/>
      <c r="CI169" s="98"/>
      <c r="CJ169" s="98"/>
      <c r="CK169" s="98"/>
      <c r="CL169" s="98"/>
      <c r="CM169" s="98"/>
      <c r="CN169" s="98"/>
      <c r="CO169" s="98"/>
      <c r="CP169" s="98"/>
      <c r="CQ169" s="98"/>
      <c r="CR169" s="98"/>
      <c r="CS169" s="98"/>
      <c r="CT169" s="98"/>
      <c r="CU169" s="98"/>
      <c r="CV169" s="98"/>
      <c r="CW169" s="98"/>
      <c r="CX169" s="98"/>
      <c r="CY169" s="98"/>
      <c r="CZ169" s="98"/>
      <c r="DA169" s="98"/>
      <c r="DB169" s="98"/>
      <c r="DC169" s="98"/>
      <c r="DD169" s="98"/>
      <c r="DE169" s="98"/>
      <c r="DF169" s="98"/>
      <c r="DG169" s="98"/>
      <c r="DH169" s="98"/>
      <c r="DI169" s="98"/>
      <c r="DJ169" s="98"/>
      <c r="DK169" s="98"/>
      <c r="DL169" s="98"/>
      <c r="DM169" s="98"/>
      <c r="DN169" s="98"/>
      <c r="DO169" s="98"/>
      <c r="DP169" s="98"/>
      <c r="DQ169" s="98"/>
      <c r="DR169" s="98"/>
      <c r="DS169" s="98"/>
      <c r="DT169" s="98"/>
      <c r="DU169" s="98"/>
      <c r="DV169" s="98"/>
      <c r="DW169" s="98"/>
      <c r="DX169" s="98"/>
      <c r="DY169" s="98"/>
      <c r="DZ169" s="98"/>
      <c r="EA169" s="98"/>
      <c r="EB169" s="98"/>
      <c r="EC169" s="98"/>
      <c r="ED169" s="98"/>
      <c r="EE169" s="98"/>
      <c r="EF169" s="98"/>
      <c r="EG169" s="98"/>
      <c r="EH169" s="98"/>
      <c r="EI169" s="98"/>
      <c r="EJ169" s="98"/>
      <c r="EK169" s="98"/>
      <c r="EL169" s="98"/>
      <c r="EM169" s="98"/>
      <c r="EN169" s="98"/>
      <c r="EO169" s="98"/>
      <c r="EP169" s="98"/>
      <c r="EQ169" s="98"/>
      <c r="ER169" s="98"/>
      <c r="ES169" s="98"/>
      <c r="ET169" s="98"/>
      <c r="EU169" s="98"/>
      <c r="EV169" s="98"/>
      <c r="EW169" s="98"/>
      <c r="EX169" s="98"/>
      <c r="EY169" s="98"/>
      <c r="EZ169" s="98"/>
      <c r="FA169" s="98"/>
      <c r="FB169" s="98"/>
      <c r="FC169" s="98"/>
      <c r="FD169" s="98"/>
      <c r="FE169" s="98"/>
      <c r="FF169" s="98"/>
      <c r="FG169" s="98"/>
      <c r="FH169" s="98"/>
      <c r="FI169" s="98"/>
      <c r="FJ169" s="98"/>
      <c r="FK169" s="98"/>
      <c r="FL169" s="98"/>
      <c r="FM169" s="98"/>
      <c r="FN169" s="98"/>
      <c r="FO169" s="98"/>
      <c r="FP169" s="98"/>
      <c r="FQ169" s="98"/>
      <c r="FR169" s="98"/>
      <c r="FS169" s="98"/>
      <c r="FT169" s="98"/>
      <c r="FU169" s="98"/>
      <c r="FV169" s="98"/>
      <c r="FW169" s="98"/>
      <c r="FX169" s="98"/>
      <c r="FY169" s="98"/>
      <c r="FZ169" s="98"/>
      <c r="GA169" s="98"/>
      <c r="GB169" s="98"/>
      <c r="GC169" s="98"/>
      <c r="GD169" s="98"/>
      <c r="GE169" s="98"/>
      <c r="GF169" s="98"/>
      <c r="GG169" s="98"/>
      <c r="GH169" s="98"/>
      <c r="GI169" s="98"/>
      <c r="GJ169" s="98"/>
      <c r="GK169" s="98"/>
      <c r="GL169" s="98"/>
      <c r="GM169" s="98"/>
      <c r="GN169" s="98"/>
      <c r="GO169" s="98"/>
      <c r="GP169" s="98"/>
      <c r="GQ169" s="98"/>
      <c r="GR169" s="98"/>
      <c r="GS169" s="98"/>
      <c r="GT169" s="98"/>
      <c r="GU169" s="98"/>
      <c r="GV169" s="98"/>
      <c r="GW169" s="98"/>
      <c r="GX169" s="98"/>
      <c r="GY169" s="98"/>
      <c r="GZ169" s="98"/>
      <c r="HA169" s="98"/>
      <c r="HB169" s="98"/>
      <c r="HC169" s="98"/>
      <c r="HD169" s="98"/>
      <c r="HE169" s="98"/>
      <c r="HF169" s="98"/>
      <c r="HG169" s="98"/>
      <c r="HH169" s="98"/>
      <c r="HI169" s="98"/>
      <c r="HJ169" s="98"/>
      <c r="HK169" s="98"/>
      <c r="HL169" s="98"/>
      <c r="HM169" s="98"/>
      <c r="HN169" s="98"/>
      <c r="HO169" s="98"/>
      <c r="HP169" s="98"/>
      <c r="HQ169" s="98"/>
      <c r="HR169" s="98"/>
      <c r="HS169" s="98"/>
      <c r="HT169" s="98"/>
      <c r="HU169" s="98"/>
      <c r="HV169" s="98"/>
      <c r="HW169" s="98"/>
      <c r="HX169" s="98"/>
      <c r="HY169" s="98"/>
      <c r="HZ169" s="98"/>
      <c r="IA169" s="98"/>
      <c r="IB169" s="98"/>
      <c r="IC169" s="98"/>
      <c r="ID169" s="98"/>
      <c r="IE169" s="98"/>
      <c r="IF169" s="98"/>
      <c r="IG169" s="98"/>
      <c r="IH169" s="98"/>
      <c r="II169" s="98"/>
      <c r="IJ169" s="98"/>
      <c r="IK169" s="98"/>
      <c r="IL169" s="98"/>
      <c r="IM169" s="98"/>
    </row>
    <row r="170" spans="1:247" ht="15">
      <c r="A170" s="104" t="s">
        <v>45</v>
      </c>
      <c r="B170" s="105">
        <f>B171+B177+B180+B186+B188+B193+B197+B201+B205+B210+B216+B218+B226+B221</f>
        <v>74941</v>
      </c>
      <c r="C170" s="105">
        <f>C171+C177+C180+C186+C188+C193+C197+C207+C213+C201+C205+C210+C216+C218+C226+C221</f>
        <v>74360</v>
      </c>
      <c r="D170" s="107">
        <f t="shared" si="4"/>
        <v>-581</v>
      </c>
      <c r="E170" s="106">
        <f t="shared" si="5"/>
        <v>-0.8</v>
      </c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  <c r="AS170" s="98"/>
      <c r="AT170" s="98"/>
      <c r="AU170" s="98"/>
      <c r="AV170" s="98"/>
      <c r="AW170" s="98"/>
      <c r="AX170" s="98"/>
      <c r="AY170" s="98"/>
      <c r="AZ170" s="98"/>
      <c r="BA170" s="98"/>
      <c r="BB170" s="98"/>
      <c r="BC170" s="98"/>
      <c r="BD170" s="98"/>
      <c r="BE170" s="98"/>
      <c r="BF170" s="98"/>
      <c r="BG170" s="98"/>
      <c r="BH170" s="98"/>
      <c r="BI170" s="98"/>
      <c r="BJ170" s="98"/>
      <c r="BK170" s="98"/>
      <c r="BL170" s="98"/>
      <c r="BM170" s="98"/>
      <c r="BN170" s="98"/>
      <c r="BO170" s="98"/>
      <c r="BP170" s="98"/>
      <c r="BQ170" s="98"/>
      <c r="BR170" s="98"/>
      <c r="BS170" s="98"/>
      <c r="BT170" s="98"/>
      <c r="BU170" s="98"/>
      <c r="BV170" s="98"/>
      <c r="BW170" s="98"/>
      <c r="BX170" s="98"/>
      <c r="BY170" s="98"/>
      <c r="BZ170" s="98"/>
      <c r="CA170" s="98"/>
      <c r="CB170" s="98"/>
      <c r="CC170" s="98"/>
      <c r="CD170" s="98"/>
      <c r="CE170" s="98"/>
      <c r="CF170" s="98"/>
      <c r="CG170" s="98"/>
      <c r="CH170" s="98"/>
      <c r="CI170" s="98"/>
      <c r="CJ170" s="98"/>
      <c r="CK170" s="98"/>
      <c r="CL170" s="98"/>
      <c r="CM170" s="98"/>
      <c r="CN170" s="98"/>
      <c r="CO170" s="98"/>
      <c r="CP170" s="98"/>
      <c r="CQ170" s="98"/>
      <c r="CR170" s="98"/>
      <c r="CS170" s="98"/>
      <c r="CT170" s="98"/>
      <c r="CU170" s="98"/>
      <c r="CV170" s="98"/>
      <c r="CW170" s="98"/>
      <c r="CX170" s="98"/>
      <c r="CY170" s="98"/>
      <c r="CZ170" s="98"/>
      <c r="DA170" s="98"/>
      <c r="DB170" s="98"/>
      <c r="DC170" s="98"/>
      <c r="DD170" s="98"/>
      <c r="DE170" s="98"/>
      <c r="DF170" s="98"/>
      <c r="DG170" s="98"/>
      <c r="DH170" s="98"/>
      <c r="DI170" s="98"/>
      <c r="DJ170" s="98"/>
      <c r="DK170" s="98"/>
      <c r="DL170" s="98"/>
      <c r="DM170" s="98"/>
      <c r="DN170" s="98"/>
      <c r="DO170" s="98"/>
      <c r="DP170" s="98"/>
      <c r="DQ170" s="98"/>
      <c r="DR170" s="98"/>
      <c r="DS170" s="98"/>
      <c r="DT170" s="98"/>
      <c r="DU170" s="98"/>
      <c r="DV170" s="98"/>
      <c r="DW170" s="98"/>
      <c r="DX170" s="98"/>
      <c r="DY170" s="98"/>
      <c r="DZ170" s="98"/>
      <c r="EA170" s="98"/>
      <c r="EB170" s="98"/>
      <c r="EC170" s="98"/>
      <c r="ED170" s="98"/>
      <c r="EE170" s="98"/>
      <c r="EF170" s="98"/>
      <c r="EG170" s="98"/>
      <c r="EH170" s="98"/>
      <c r="EI170" s="98"/>
      <c r="EJ170" s="98"/>
      <c r="EK170" s="98"/>
      <c r="EL170" s="98"/>
      <c r="EM170" s="98"/>
      <c r="EN170" s="98"/>
      <c r="EO170" s="98"/>
      <c r="EP170" s="98"/>
      <c r="EQ170" s="98"/>
      <c r="ER170" s="98"/>
      <c r="ES170" s="98"/>
      <c r="ET170" s="98"/>
      <c r="EU170" s="98"/>
      <c r="EV170" s="98"/>
      <c r="EW170" s="98"/>
      <c r="EX170" s="98"/>
      <c r="EY170" s="98"/>
      <c r="EZ170" s="98"/>
      <c r="FA170" s="98"/>
      <c r="FB170" s="98"/>
      <c r="FC170" s="98"/>
      <c r="FD170" s="98"/>
      <c r="FE170" s="98"/>
      <c r="FF170" s="98"/>
      <c r="FG170" s="98"/>
      <c r="FH170" s="98"/>
      <c r="FI170" s="98"/>
      <c r="FJ170" s="98"/>
      <c r="FK170" s="98"/>
      <c r="FL170" s="98"/>
      <c r="FM170" s="98"/>
      <c r="FN170" s="98"/>
      <c r="FO170" s="98"/>
      <c r="FP170" s="98"/>
      <c r="FQ170" s="98"/>
      <c r="FR170" s="98"/>
      <c r="FS170" s="98"/>
      <c r="FT170" s="98"/>
      <c r="FU170" s="98"/>
      <c r="FV170" s="98"/>
      <c r="FW170" s="98"/>
      <c r="FX170" s="98"/>
      <c r="FY170" s="98"/>
      <c r="FZ170" s="98"/>
      <c r="GA170" s="98"/>
      <c r="GB170" s="98"/>
      <c r="GC170" s="98"/>
      <c r="GD170" s="98"/>
      <c r="GE170" s="98"/>
      <c r="GF170" s="98"/>
      <c r="GG170" s="98"/>
      <c r="GH170" s="98"/>
      <c r="GI170" s="98"/>
      <c r="GJ170" s="98"/>
      <c r="GK170" s="98"/>
      <c r="GL170" s="98"/>
      <c r="GM170" s="98"/>
      <c r="GN170" s="98"/>
      <c r="GO170" s="98"/>
      <c r="GP170" s="98"/>
      <c r="GQ170" s="98"/>
      <c r="GR170" s="98"/>
      <c r="GS170" s="98"/>
      <c r="GT170" s="98"/>
      <c r="GU170" s="98"/>
      <c r="GV170" s="98"/>
      <c r="GW170" s="98"/>
      <c r="GX170" s="98"/>
      <c r="GY170" s="98"/>
      <c r="GZ170" s="98"/>
      <c r="HA170" s="98"/>
      <c r="HB170" s="98"/>
      <c r="HC170" s="98"/>
      <c r="HD170" s="98"/>
      <c r="HE170" s="98"/>
      <c r="HF170" s="98"/>
      <c r="HG170" s="98"/>
      <c r="HH170" s="98"/>
      <c r="HI170" s="98"/>
      <c r="HJ170" s="98"/>
      <c r="HK170" s="98"/>
      <c r="HL170" s="98"/>
      <c r="HM170" s="98"/>
      <c r="HN170" s="98"/>
      <c r="HO170" s="98"/>
      <c r="HP170" s="98"/>
      <c r="HQ170" s="98"/>
      <c r="HR170" s="98"/>
      <c r="HS170" s="98"/>
      <c r="HT170" s="98"/>
      <c r="HU170" s="98"/>
      <c r="HV170" s="98"/>
      <c r="HW170" s="98"/>
      <c r="HX170" s="98"/>
      <c r="HY170" s="98"/>
      <c r="HZ170" s="98"/>
      <c r="IA170" s="98"/>
      <c r="IB170" s="98"/>
      <c r="IC170" s="98"/>
      <c r="ID170" s="98"/>
      <c r="IE170" s="98"/>
      <c r="IF170" s="98"/>
      <c r="IG170" s="98"/>
      <c r="IH170" s="98"/>
      <c r="II170" s="98"/>
      <c r="IJ170" s="98"/>
      <c r="IK170" s="98"/>
      <c r="IL170" s="98"/>
      <c r="IM170" s="98"/>
    </row>
    <row r="171" spans="1:247" ht="15">
      <c r="A171" s="104" t="s">
        <v>730</v>
      </c>
      <c r="B171" s="105">
        <f>SUM(B172:B176)</f>
        <v>979</v>
      </c>
      <c r="C171" s="105">
        <f>SUM(C172:C176)</f>
        <v>2153</v>
      </c>
      <c r="D171" s="107">
        <f t="shared" si="4"/>
        <v>1174</v>
      </c>
      <c r="E171" s="106">
        <f t="shared" si="5"/>
        <v>119.9</v>
      </c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  <c r="AS171" s="98"/>
      <c r="AT171" s="98"/>
      <c r="AU171" s="98"/>
      <c r="AV171" s="98"/>
      <c r="AW171" s="98"/>
      <c r="AX171" s="98"/>
      <c r="AY171" s="98"/>
      <c r="AZ171" s="98"/>
      <c r="BA171" s="98"/>
      <c r="BB171" s="98"/>
      <c r="BC171" s="98"/>
      <c r="BD171" s="98"/>
      <c r="BE171" s="98"/>
      <c r="BF171" s="98"/>
      <c r="BG171" s="98"/>
      <c r="BH171" s="98"/>
      <c r="BI171" s="98"/>
      <c r="BJ171" s="98"/>
      <c r="BK171" s="98"/>
      <c r="BL171" s="98"/>
      <c r="BM171" s="98"/>
      <c r="BN171" s="98"/>
      <c r="BO171" s="98"/>
      <c r="BP171" s="98"/>
      <c r="BQ171" s="98"/>
      <c r="BR171" s="98"/>
      <c r="BS171" s="98"/>
      <c r="BT171" s="98"/>
      <c r="BU171" s="98"/>
      <c r="BV171" s="98"/>
      <c r="BW171" s="98"/>
      <c r="BX171" s="98"/>
      <c r="BY171" s="98"/>
      <c r="BZ171" s="98"/>
      <c r="CA171" s="98"/>
      <c r="CB171" s="98"/>
      <c r="CC171" s="98"/>
      <c r="CD171" s="98"/>
      <c r="CE171" s="98"/>
      <c r="CF171" s="98"/>
      <c r="CG171" s="98"/>
      <c r="CH171" s="98"/>
      <c r="CI171" s="98"/>
      <c r="CJ171" s="98"/>
      <c r="CK171" s="98"/>
      <c r="CL171" s="98"/>
      <c r="CM171" s="98"/>
      <c r="CN171" s="98"/>
      <c r="CO171" s="98"/>
      <c r="CP171" s="98"/>
      <c r="CQ171" s="98"/>
      <c r="CR171" s="98"/>
      <c r="CS171" s="98"/>
      <c r="CT171" s="98"/>
      <c r="CU171" s="98"/>
      <c r="CV171" s="98"/>
      <c r="CW171" s="98"/>
      <c r="CX171" s="98"/>
      <c r="CY171" s="98"/>
      <c r="CZ171" s="98"/>
      <c r="DA171" s="98"/>
      <c r="DB171" s="98"/>
      <c r="DC171" s="98"/>
      <c r="DD171" s="98"/>
      <c r="DE171" s="98"/>
      <c r="DF171" s="98"/>
      <c r="DG171" s="98"/>
      <c r="DH171" s="98"/>
      <c r="DI171" s="98"/>
      <c r="DJ171" s="98"/>
      <c r="DK171" s="98"/>
      <c r="DL171" s="98"/>
      <c r="DM171" s="98"/>
      <c r="DN171" s="98"/>
      <c r="DO171" s="98"/>
      <c r="DP171" s="98"/>
      <c r="DQ171" s="98"/>
      <c r="DR171" s="98"/>
      <c r="DS171" s="98"/>
      <c r="DT171" s="98"/>
      <c r="DU171" s="98"/>
      <c r="DV171" s="98"/>
      <c r="DW171" s="98"/>
      <c r="DX171" s="98"/>
      <c r="DY171" s="98"/>
      <c r="DZ171" s="98"/>
      <c r="EA171" s="98"/>
      <c r="EB171" s="98"/>
      <c r="EC171" s="98"/>
      <c r="ED171" s="98"/>
      <c r="EE171" s="98"/>
      <c r="EF171" s="98"/>
      <c r="EG171" s="98"/>
      <c r="EH171" s="98"/>
      <c r="EI171" s="98"/>
      <c r="EJ171" s="98"/>
      <c r="EK171" s="98"/>
      <c r="EL171" s="98"/>
      <c r="EM171" s="98"/>
      <c r="EN171" s="98"/>
      <c r="EO171" s="98"/>
      <c r="EP171" s="98"/>
      <c r="EQ171" s="98"/>
      <c r="ER171" s="98"/>
      <c r="ES171" s="98"/>
      <c r="ET171" s="98"/>
      <c r="EU171" s="98"/>
      <c r="EV171" s="98"/>
      <c r="EW171" s="98"/>
      <c r="EX171" s="98"/>
      <c r="EY171" s="98"/>
      <c r="EZ171" s="98"/>
      <c r="FA171" s="98"/>
      <c r="FB171" s="98"/>
      <c r="FC171" s="98"/>
      <c r="FD171" s="98"/>
      <c r="FE171" s="98"/>
      <c r="FF171" s="98"/>
      <c r="FG171" s="98"/>
      <c r="FH171" s="98"/>
      <c r="FI171" s="98"/>
      <c r="FJ171" s="98"/>
      <c r="FK171" s="98"/>
      <c r="FL171" s="98"/>
      <c r="FM171" s="98"/>
      <c r="FN171" s="98"/>
      <c r="FO171" s="98"/>
      <c r="FP171" s="98"/>
      <c r="FQ171" s="98"/>
      <c r="FR171" s="98"/>
      <c r="FS171" s="98"/>
      <c r="FT171" s="98"/>
      <c r="FU171" s="98"/>
      <c r="FV171" s="98"/>
      <c r="FW171" s="98"/>
      <c r="FX171" s="98"/>
      <c r="FY171" s="98"/>
      <c r="FZ171" s="98"/>
      <c r="GA171" s="98"/>
      <c r="GB171" s="98"/>
      <c r="GC171" s="98"/>
      <c r="GD171" s="98"/>
      <c r="GE171" s="98"/>
      <c r="GF171" s="98"/>
      <c r="GG171" s="98"/>
      <c r="GH171" s="98"/>
      <c r="GI171" s="98"/>
      <c r="GJ171" s="98"/>
      <c r="GK171" s="98"/>
      <c r="GL171" s="98"/>
      <c r="GM171" s="98"/>
      <c r="GN171" s="98"/>
      <c r="GO171" s="98"/>
      <c r="GP171" s="98"/>
      <c r="GQ171" s="98"/>
      <c r="GR171" s="98"/>
      <c r="GS171" s="98"/>
      <c r="GT171" s="98"/>
      <c r="GU171" s="98"/>
      <c r="GV171" s="98"/>
      <c r="GW171" s="98"/>
      <c r="GX171" s="98"/>
      <c r="GY171" s="98"/>
      <c r="GZ171" s="98"/>
      <c r="HA171" s="98"/>
      <c r="HB171" s="98"/>
      <c r="HC171" s="98"/>
      <c r="HD171" s="98"/>
      <c r="HE171" s="98"/>
      <c r="HF171" s="98"/>
      <c r="HG171" s="98"/>
      <c r="HH171" s="98"/>
      <c r="HI171" s="98"/>
      <c r="HJ171" s="98"/>
      <c r="HK171" s="98"/>
      <c r="HL171" s="98"/>
      <c r="HM171" s="98"/>
      <c r="HN171" s="98"/>
      <c r="HO171" s="98"/>
      <c r="HP171" s="98"/>
      <c r="HQ171" s="98"/>
      <c r="HR171" s="98"/>
      <c r="HS171" s="98"/>
      <c r="HT171" s="98"/>
      <c r="HU171" s="98"/>
      <c r="HV171" s="98"/>
      <c r="HW171" s="98"/>
      <c r="HX171" s="98"/>
      <c r="HY171" s="98"/>
      <c r="HZ171" s="98"/>
      <c r="IA171" s="98"/>
      <c r="IB171" s="98"/>
      <c r="IC171" s="98"/>
      <c r="ID171" s="98"/>
      <c r="IE171" s="98"/>
      <c r="IF171" s="98"/>
      <c r="IG171" s="98"/>
      <c r="IH171" s="98"/>
      <c r="II171" s="98"/>
      <c r="IJ171" s="98"/>
      <c r="IK171" s="98"/>
      <c r="IL171" s="98"/>
      <c r="IM171" s="98"/>
    </row>
    <row r="172" spans="1:247" ht="15">
      <c r="A172" s="104" t="s">
        <v>638</v>
      </c>
      <c r="B172" s="105">
        <v>141</v>
      </c>
      <c r="C172" s="105">
        <v>136</v>
      </c>
      <c r="D172" s="107">
        <f t="shared" si="4"/>
        <v>-5</v>
      </c>
      <c r="E172" s="106">
        <f t="shared" si="5"/>
        <v>-3.5</v>
      </c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8"/>
      <c r="BG172" s="98"/>
      <c r="BH172" s="98"/>
      <c r="BI172" s="98"/>
      <c r="BJ172" s="98"/>
      <c r="BK172" s="98"/>
      <c r="BL172" s="98"/>
      <c r="BM172" s="98"/>
      <c r="BN172" s="98"/>
      <c r="BO172" s="98"/>
      <c r="BP172" s="98"/>
      <c r="BQ172" s="98"/>
      <c r="BR172" s="98"/>
      <c r="BS172" s="98"/>
      <c r="BT172" s="98"/>
      <c r="BU172" s="98"/>
      <c r="BV172" s="98"/>
      <c r="BW172" s="98"/>
      <c r="BX172" s="98"/>
      <c r="BY172" s="98"/>
      <c r="BZ172" s="98"/>
      <c r="CA172" s="98"/>
      <c r="CB172" s="98"/>
      <c r="CC172" s="98"/>
      <c r="CD172" s="98"/>
      <c r="CE172" s="98"/>
      <c r="CF172" s="98"/>
      <c r="CG172" s="98"/>
      <c r="CH172" s="98"/>
      <c r="CI172" s="98"/>
      <c r="CJ172" s="98"/>
      <c r="CK172" s="98"/>
      <c r="CL172" s="98"/>
      <c r="CM172" s="98"/>
      <c r="CN172" s="98"/>
      <c r="CO172" s="98"/>
      <c r="CP172" s="98"/>
      <c r="CQ172" s="98"/>
      <c r="CR172" s="98"/>
      <c r="CS172" s="98"/>
      <c r="CT172" s="98"/>
      <c r="CU172" s="98"/>
      <c r="CV172" s="98"/>
      <c r="CW172" s="98"/>
      <c r="CX172" s="98"/>
      <c r="CY172" s="98"/>
      <c r="CZ172" s="98"/>
      <c r="DA172" s="98"/>
      <c r="DB172" s="98"/>
      <c r="DC172" s="98"/>
      <c r="DD172" s="98"/>
      <c r="DE172" s="98"/>
      <c r="DF172" s="98"/>
      <c r="DG172" s="98"/>
      <c r="DH172" s="98"/>
      <c r="DI172" s="98"/>
      <c r="DJ172" s="98"/>
      <c r="DK172" s="98"/>
      <c r="DL172" s="98"/>
      <c r="DM172" s="98"/>
      <c r="DN172" s="98"/>
      <c r="DO172" s="98"/>
      <c r="DP172" s="98"/>
      <c r="DQ172" s="98"/>
      <c r="DR172" s="98"/>
      <c r="DS172" s="98"/>
      <c r="DT172" s="98"/>
      <c r="DU172" s="98"/>
      <c r="DV172" s="98"/>
      <c r="DW172" s="98"/>
      <c r="DX172" s="98"/>
      <c r="DY172" s="98"/>
      <c r="DZ172" s="98"/>
      <c r="EA172" s="98"/>
      <c r="EB172" s="98"/>
      <c r="EC172" s="98"/>
      <c r="ED172" s="98"/>
      <c r="EE172" s="98"/>
      <c r="EF172" s="98"/>
      <c r="EG172" s="98"/>
      <c r="EH172" s="98"/>
      <c r="EI172" s="98"/>
      <c r="EJ172" s="98"/>
      <c r="EK172" s="98"/>
      <c r="EL172" s="98"/>
      <c r="EM172" s="98"/>
      <c r="EN172" s="98"/>
      <c r="EO172" s="98"/>
      <c r="EP172" s="98"/>
      <c r="EQ172" s="98"/>
      <c r="ER172" s="98"/>
      <c r="ES172" s="98"/>
      <c r="ET172" s="98"/>
      <c r="EU172" s="98"/>
      <c r="EV172" s="98"/>
      <c r="EW172" s="98"/>
      <c r="EX172" s="98"/>
      <c r="EY172" s="98"/>
      <c r="EZ172" s="98"/>
      <c r="FA172" s="98"/>
      <c r="FB172" s="98"/>
      <c r="FC172" s="98"/>
      <c r="FD172" s="98"/>
      <c r="FE172" s="98"/>
      <c r="FF172" s="98"/>
      <c r="FG172" s="98"/>
      <c r="FH172" s="98"/>
      <c r="FI172" s="98"/>
      <c r="FJ172" s="98"/>
      <c r="FK172" s="98"/>
      <c r="FL172" s="98"/>
      <c r="FM172" s="98"/>
      <c r="FN172" s="98"/>
      <c r="FO172" s="98"/>
      <c r="FP172" s="98"/>
      <c r="FQ172" s="98"/>
      <c r="FR172" s="98"/>
      <c r="FS172" s="98"/>
      <c r="FT172" s="98"/>
      <c r="FU172" s="98"/>
      <c r="FV172" s="98"/>
      <c r="FW172" s="98"/>
      <c r="FX172" s="98"/>
      <c r="FY172" s="98"/>
      <c r="FZ172" s="98"/>
      <c r="GA172" s="98"/>
      <c r="GB172" s="98"/>
      <c r="GC172" s="98"/>
      <c r="GD172" s="98"/>
      <c r="GE172" s="98"/>
      <c r="GF172" s="98"/>
      <c r="GG172" s="98"/>
      <c r="GH172" s="98"/>
      <c r="GI172" s="98"/>
      <c r="GJ172" s="98"/>
      <c r="GK172" s="98"/>
      <c r="GL172" s="98"/>
      <c r="GM172" s="98"/>
      <c r="GN172" s="98"/>
      <c r="GO172" s="98"/>
      <c r="GP172" s="98"/>
      <c r="GQ172" s="98"/>
      <c r="GR172" s="98"/>
      <c r="GS172" s="98"/>
      <c r="GT172" s="98"/>
      <c r="GU172" s="98"/>
      <c r="GV172" s="98"/>
      <c r="GW172" s="98"/>
      <c r="GX172" s="98"/>
      <c r="GY172" s="98"/>
      <c r="GZ172" s="98"/>
      <c r="HA172" s="98"/>
      <c r="HB172" s="98"/>
      <c r="HC172" s="98"/>
      <c r="HD172" s="98"/>
      <c r="HE172" s="98"/>
      <c r="HF172" s="98"/>
      <c r="HG172" s="98"/>
      <c r="HH172" s="98"/>
      <c r="HI172" s="98"/>
      <c r="HJ172" s="98"/>
      <c r="HK172" s="98"/>
      <c r="HL172" s="98"/>
      <c r="HM172" s="98"/>
      <c r="HN172" s="98"/>
      <c r="HO172" s="98"/>
      <c r="HP172" s="98"/>
      <c r="HQ172" s="98"/>
      <c r="HR172" s="98"/>
      <c r="HS172" s="98"/>
      <c r="HT172" s="98"/>
      <c r="HU172" s="98"/>
      <c r="HV172" s="98"/>
      <c r="HW172" s="98"/>
      <c r="HX172" s="98"/>
      <c r="HY172" s="98"/>
      <c r="HZ172" s="98"/>
      <c r="IA172" s="98"/>
      <c r="IB172" s="98"/>
      <c r="IC172" s="98"/>
      <c r="ID172" s="98"/>
      <c r="IE172" s="98"/>
      <c r="IF172" s="98"/>
      <c r="IG172" s="98"/>
      <c r="IH172" s="98"/>
      <c r="II172" s="98"/>
      <c r="IJ172" s="98"/>
      <c r="IK172" s="98"/>
      <c r="IL172" s="98"/>
      <c r="IM172" s="98"/>
    </row>
    <row r="173" spans="1:247" ht="15">
      <c r="A173" s="104" t="s">
        <v>639</v>
      </c>
      <c r="B173" s="105">
        <v>10</v>
      </c>
      <c r="C173" s="105">
        <v>10</v>
      </c>
      <c r="D173" s="107">
        <f t="shared" si="4"/>
        <v>0</v>
      </c>
      <c r="E173" s="106">
        <f t="shared" si="5"/>
        <v>0</v>
      </c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  <c r="AS173" s="98"/>
      <c r="AT173" s="98"/>
      <c r="AU173" s="98"/>
      <c r="AV173" s="98"/>
      <c r="AW173" s="98"/>
      <c r="AX173" s="98"/>
      <c r="AY173" s="98"/>
      <c r="AZ173" s="98"/>
      <c r="BA173" s="98"/>
      <c r="BB173" s="98"/>
      <c r="BC173" s="98"/>
      <c r="BD173" s="98"/>
      <c r="BE173" s="98"/>
      <c r="BF173" s="98"/>
      <c r="BG173" s="98"/>
      <c r="BH173" s="98"/>
      <c r="BI173" s="98"/>
      <c r="BJ173" s="98"/>
      <c r="BK173" s="98"/>
      <c r="BL173" s="98"/>
      <c r="BM173" s="98"/>
      <c r="BN173" s="98"/>
      <c r="BO173" s="98"/>
      <c r="BP173" s="98"/>
      <c r="BQ173" s="98"/>
      <c r="BR173" s="98"/>
      <c r="BS173" s="98"/>
      <c r="BT173" s="98"/>
      <c r="BU173" s="98"/>
      <c r="BV173" s="98"/>
      <c r="BW173" s="98"/>
      <c r="BX173" s="98"/>
      <c r="BY173" s="98"/>
      <c r="BZ173" s="98"/>
      <c r="CA173" s="98"/>
      <c r="CB173" s="98"/>
      <c r="CC173" s="98"/>
      <c r="CD173" s="98"/>
      <c r="CE173" s="98"/>
      <c r="CF173" s="98"/>
      <c r="CG173" s="98"/>
      <c r="CH173" s="98"/>
      <c r="CI173" s="98"/>
      <c r="CJ173" s="98"/>
      <c r="CK173" s="98"/>
      <c r="CL173" s="98"/>
      <c r="CM173" s="98"/>
      <c r="CN173" s="98"/>
      <c r="CO173" s="98"/>
      <c r="CP173" s="98"/>
      <c r="CQ173" s="98"/>
      <c r="CR173" s="98"/>
      <c r="CS173" s="98"/>
      <c r="CT173" s="98"/>
      <c r="CU173" s="98"/>
      <c r="CV173" s="98"/>
      <c r="CW173" s="98"/>
      <c r="CX173" s="98"/>
      <c r="CY173" s="98"/>
      <c r="CZ173" s="98"/>
      <c r="DA173" s="98"/>
      <c r="DB173" s="98"/>
      <c r="DC173" s="98"/>
      <c r="DD173" s="98"/>
      <c r="DE173" s="98"/>
      <c r="DF173" s="98"/>
      <c r="DG173" s="98"/>
      <c r="DH173" s="98"/>
      <c r="DI173" s="98"/>
      <c r="DJ173" s="98"/>
      <c r="DK173" s="98"/>
      <c r="DL173" s="98"/>
      <c r="DM173" s="98"/>
      <c r="DN173" s="98"/>
      <c r="DO173" s="98"/>
      <c r="DP173" s="98"/>
      <c r="DQ173" s="98"/>
      <c r="DR173" s="98"/>
      <c r="DS173" s="98"/>
      <c r="DT173" s="98"/>
      <c r="DU173" s="98"/>
      <c r="DV173" s="98"/>
      <c r="DW173" s="98"/>
      <c r="DX173" s="98"/>
      <c r="DY173" s="98"/>
      <c r="DZ173" s="98"/>
      <c r="EA173" s="98"/>
      <c r="EB173" s="98"/>
      <c r="EC173" s="98"/>
      <c r="ED173" s="98"/>
      <c r="EE173" s="98"/>
      <c r="EF173" s="98"/>
      <c r="EG173" s="98"/>
      <c r="EH173" s="98"/>
      <c r="EI173" s="98"/>
      <c r="EJ173" s="98"/>
      <c r="EK173" s="98"/>
      <c r="EL173" s="98"/>
      <c r="EM173" s="98"/>
      <c r="EN173" s="98"/>
      <c r="EO173" s="98"/>
      <c r="EP173" s="98"/>
      <c r="EQ173" s="98"/>
      <c r="ER173" s="98"/>
      <c r="ES173" s="98"/>
      <c r="ET173" s="98"/>
      <c r="EU173" s="98"/>
      <c r="EV173" s="98"/>
      <c r="EW173" s="98"/>
      <c r="EX173" s="98"/>
      <c r="EY173" s="98"/>
      <c r="EZ173" s="98"/>
      <c r="FA173" s="98"/>
      <c r="FB173" s="98"/>
      <c r="FC173" s="98"/>
      <c r="FD173" s="98"/>
      <c r="FE173" s="98"/>
      <c r="FF173" s="98"/>
      <c r="FG173" s="98"/>
      <c r="FH173" s="98"/>
      <c r="FI173" s="98"/>
      <c r="FJ173" s="98"/>
      <c r="FK173" s="98"/>
      <c r="FL173" s="98"/>
      <c r="FM173" s="98"/>
      <c r="FN173" s="98"/>
      <c r="FO173" s="98"/>
      <c r="FP173" s="98"/>
      <c r="FQ173" s="98"/>
      <c r="FR173" s="98"/>
      <c r="FS173" s="98"/>
      <c r="FT173" s="98"/>
      <c r="FU173" s="98"/>
      <c r="FV173" s="98"/>
      <c r="FW173" s="98"/>
      <c r="FX173" s="98"/>
      <c r="FY173" s="98"/>
      <c r="FZ173" s="98"/>
      <c r="GA173" s="98"/>
      <c r="GB173" s="98"/>
      <c r="GC173" s="98"/>
      <c r="GD173" s="98"/>
      <c r="GE173" s="98"/>
      <c r="GF173" s="98"/>
      <c r="GG173" s="98"/>
      <c r="GH173" s="98"/>
      <c r="GI173" s="98"/>
      <c r="GJ173" s="98"/>
      <c r="GK173" s="98"/>
      <c r="GL173" s="98"/>
      <c r="GM173" s="98"/>
      <c r="GN173" s="98"/>
      <c r="GO173" s="98"/>
      <c r="GP173" s="98"/>
      <c r="GQ173" s="98"/>
      <c r="GR173" s="98"/>
      <c r="GS173" s="98"/>
      <c r="GT173" s="98"/>
      <c r="GU173" s="98"/>
      <c r="GV173" s="98"/>
      <c r="GW173" s="98"/>
      <c r="GX173" s="98"/>
      <c r="GY173" s="98"/>
      <c r="GZ173" s="98"/>
      <c r="HA173" s="98"/>
      <c r="HB173" s="98"/>
      <c r="HC173" s="98"/>
      <c r="HD173" s="98"/>
      <c r="HE173" s="98"/>
      <c r="HF173" s="98"/>
      <c r="HG173" s="98"/>
      <c r="HH173" s="98"/>
      <c r="HI173" s="98"/>
      <c r="HJ173" s="98"/>
      <c r="HK173" s="98"/>
      <c r="HL173" s="98"/>
      <c r="HM173" s="98"/>
      <c r="HN173" s="98"/>
      <c r="HO173" s="98"/>
      <c r="HP173" s="98"/>
      <c r="HQ173" s="98"/>
      <c r="HR173" s="98"/>
      <c r="HS173" s="98"/>
      <c r="HT173" s="98"/>
      <c r="HU173" s="98"/>
      <c r="HV173" s="98"/>
      <c r="HW173" s="98"/>
      <c r="HX173" s="98"/>
      <c r="HY173" s="98"/>
      <c r="HZ173" s="98"/>
      <c r="IA173" s="98"/>
      <c r="IB173" s="98"/>
      <c r="IC173" s="98"/>
      <c r="ID173" s="98"/>
      <c r="IE173" s="98"/>
      <c r="IF173" s="98"/>
      <c r="IG173" s="98"/>
      <c r="IH173" s="98"/>
      <c r="II173" s="98"/>
      <c r="IJ173" s="98"/>
      <c r="IK173" s="98"/>
      <c r="IL173" s="98"/>
      <c r="IM173" s="98"/>
    </row>
    <row r="174" spans="1:247" ht="15">
      <c r="A174" s="104" t="s">
        <v>731</v>
      </c>
      <c r="B174" s="105">
        <v>185</v>
      </c>
      <c r="C174" s="105">
        <v>170</v>
      </c>
      <c r="D174" s="107">
        <f t="shared" si="4"/>
        <v>-15</v>
      </c>
      <c r="E174" s="106">
        <f t="shared" si="5"/>
        <v>-8.1</v>
      </c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8"/>
      <c r="BG174" s="98"/>
      <c r="BH174" s="98"/>
      <c r="BI174" s="98"/>
      <c r="BJ174" s="98"/>
      <c r="BK174" s="98"/>
      <c r="BL174" s="98"/>
      <c r="BM174" s="98"/>
      <c r="BN174" s="98"/>
      <c r="BO174" s="98"/>
      <c r="BP174" s="98"/>
      <c r="BQ174" s="98"/>
      <c r="BR174" s="98"/>
      <c r="BS174" s="98"/>
      <c r="BT174" s="98"/>
      <c r="BU174" s="98"/>
      <c r="BV174" s="98"/>
      <c r="BW174" s="98"/>
      <c r="BX174" s="98"/>
      <c r="BY174" s="98"/>
      <c r="BZ174" s="98"/>
      <c r="CA174" s="98"/>
      <c r="CB174" s="98"/>
      <c r="CC174" s="98"/>
      <c r="CD174" s="98"/>
      <c r="CE174" s="98"/>
      <c r="CF174" s="98"/>
      <c r="CG174" s="98"/>
      <c r="CH174" s="98"/>
      <c r="CI174" s="98"/>
      <c r="CJ174" s="98"/>
      <c r="CK174" s="98"/>
      <c r="CL174" s="98"/>
      <c r="CM174" s="98"/>
      <c r="CN174" s="98"/>
      <c r="CO174" s="98"/>
      <c r="CP174" s="98"/>
      <c r="CQ174" s="98"/>
      <c r="CR174" s="98"/>
      <c r="CS174" s="98"/>
      <c r="CT174" s="98"/>
      <c r="CU174" s="98"/>
      <c r="CV174" s="98"/>
      <c r="CW174" s="98"/>
      <c r="CX174" s="98"/>
      <c r="CY174" s="98"/>
      <c r="CZ174" s="98"/>
      <c r="DA174" s="98"/>
      <c r="DB174" s="98"/>
      <c r="DC174" s="98"/>
      <c r="DD174" s="98"/>
      <c r="DE174" s="98"/>
      <c r="DF174" s="98"/>
      <c r="DG174" s="98"/>
      <c r="DH174" s="98"/>
      <c r="DI174" s="98"/>
      <c r="DJ174" s="98"/>
      <c r="DK174" s="98"/>
      <c r="DL174" s="98"/>
      <c r="DM174" s="98"/>
      <c r="DN174" s="98"/>
      <c r="DO174" s="98"/>
      <c r="DP174" s="98"/>
      <c r="DQ174" s="98"/>
      <c r="DR174" s="98"/>
      <c r="DS174" s="98"/>
      <c r="DT174" s="98"/>
      <c r="DU174" s="98"/>
      <c r="DV174" s="98"/>
      <c r="DW174" s="98"/>
      <c r="DX174" s="98"/>
      <c r="DY174" s="98"/>
      <c r="DZ174" s="98"/>
      <c r="EA174" s="98"/>
      <c r="EB174" s="98"/>
      <c r="EC174" s="98"/>
      <c r="ED174" s="98"/>
      <c r="EE174" s="98"/>
      <c r="EF174" s="98"/>
      <c r="EG174" s="98"/>
      <c r="EH174" s="98"/>
      <c r="EI174" s="98"/>
      <c r="EJ174" s="98"/>
      <c r="EK174" s="98"/>
      <c r="EL174" s="98"/>
      <c r="EM174" s="98"/>
      <c r="EN174" s="98"/>
      <c r="EO174" s="98"/>
      <c r="EP174" s="98"/>
      <c r="EQ174" s="98"/>
      <c r="ER174" s="98"/>
      <c r="ES174" s="98"/>
      <c r="ET174" s="98"/>
      <c r="EU174" s="98"/>
      <c r="EV174" s="98"/>
      <c r="EW174" s="98"/>
      <c r="EX174" s="98"/>
      <c r="EY174" s="98"/>
      <c r="EZ174" s="98"/>
      <c r="FA174" s="98"/>
      <c r="FB174" s="98"/>
      <c r="FC174" s="98"/>
      <c r="FD174" s="98"/>
      <c r="FE174" s="98"/>
      <c r="FF174" s="98"/>
      <c r="FG174" s="98"/>
      <c r="FH174" s="98"/>
      <c r="FI174" s="98"/>
      <c r="FJ174" s="98"/>
      <c r="FK174" s="98"/>
      <c r="FL174" s="98"/>
      <c r="FM174" s="98"/>
      <c r="FN174" s="98"/>
      <c r="FO174" s="98"/>
      <c r="FP174" s="98"/>
      <c r="FQ174" s="98"/>
      <c r="FR174" s="98"/>
      <c r="FS174" s="98"/>
      <c r="FT174" s="98"/>
      <c r="FU174" s="98"/>
      <c r="FV174" s="98"/>
      <c r="FW174" s="98"/>
      <c r="FX174" s="98"/>
      <c r="FY174" s="98"/>
      <c r="FZ174" s="98"/>
      <c r="GA174" s="98"/>
      <c r="GB174" s="98"/>
      <c r="GC174" s="98"/>
      <c r="GD174" s="98"/>
      <c r="GE174" s="98"/>
      <c r="GF174" s="98"/>
      <c r="GG174" s="98"/>
      <c r="GH174" s="98"/>
      <c r="GI174" s="98"/>
      <c r="GJ174" s="98"/>
      <c r="GK174" s="98"/>
      <c r="GL174" s="98"/>
      <c r="GM174" s="98"/>
      <c r="GN174" s="98"/>
      <c r="GO174" s="98"/>
      <c r="GP174" s="98"/>
      <c r="GQ174" s="98"/>
      <c r="GR174" s="98"/>
      <c r="GS174" s="98"/>
      <c r="GT174" s="98"/>
      <c r="GU174" s="98"/>
      <c r="GV174" s="98"/>
      <c r="GW174" s="98"/>
      <c r="GX174" s="98"/>
      <c r="GY174" s="98"/>
      <c r="GZ174" s="98"/>
      <c r="HA174" s="98"/>
      <c r="HB174" s="98"/>
      <c r="HC174" s="98"/>
      <c r="HD174" s="98"/>
      <c r="HE174" s="98"/>
      <c r="HF174" s="98"/>
      <c r="HG174" s="98"/>
      <c r="HH174" s="98"/>
      <c r="HI174" s="98"/>
      <c r="HJ174" s="98"/>
      <c r="HK174" s="98"/>
      <c r="HL174" s="98"/>
      <c r="HM174" s="98"/>
      <c r="HN174" s="98"/>
      <c r="HO174" s="98"/>
      <c r="HP174" s="98"/>
      <c r="HQ174" s="98"/>
      <c r="HR174" s="98"/>
      <c r="HS174" s="98"/>
      <c r="HT174" s="98"/>
      <c r="HU174" s="98"/>
      <c r="HV174" s="98"/>
      <c r="HW174" s="98"/>
      <c r="HX174" s="98"/>
      <c r="HY174" s="98"/>
      <c r="HZ174" s="98"/>
      <c r="IA174" s="98"/>
      <c r="IB174" s="98"/>
      <c r="IC174" s="98"/>
      <c r="ID174" s="98"/>
      <c r="IE174" s="98"/>
      <c r="IF174" s="98"/>
      <c r="IG174" s="98"/>
      <c r="IH174" s="98"/>
      <c r="II174" s="98"/>
      <c r="IJ174" s="98"/>
      <c r="IK174" s="98"/>
      <c r="IL174" s="98"/>
      <c r="IM174" s="98"/>
    </row>
    <row r="175" spans="1:247" ht="15">
      <c r="A175" s="104" t="s">
        <v>732</v>
      </c>
      <c r="B175" s="105">
        <v>514</v>
      </c>
      <c r="C175" s="105">
        <f>1733-62</f>
        <v>1671</v>
      </c>
      <c r="D175" s="107">
        <f t="shared" si="4"/>
        <v>1157</v>
      </c>
      <c r="E175" s="106">
        <f t="shared" si="5"/>
        <v>225.1</v>
      </c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  <c r="AS175" s="98"/>
      <c r="AT175" s="98"/>
      <c r="AU175" s="98"/>
      <c r="AV175" s="98"/>
      <c r="AW175" s="98"/>
      <c r="AX175" s="98"/>
      <c r="AY175" s="98"/>
      <c r="AZ175" s="98"/>
      <c r="BA175" s="98"/>
      <c r="BB175" s="98"/>
      <c r="BC175" s="98"/>
      <c r="BD175" s="98"/>
      <c r="BE175" s="98"/>
      <c r="BF175" s="98"/>
      <c r="BG175" s="98"/>
      <c r="BH175" s="98"/>
      <c r="BI175" s="98"/>
      <c r="BJ175" s="98"/>
      <c r="BK175" s="98"/>
      <c r="BL175" s="98"/>
      <c r="BM175" s="98"/>
      <c r="BN175" s="98"/>
      <c r="BO175" s="98"/>
      <c r="BP175" s="98"/>
      <c r="BQ175" s="98"/>
      <c r="BR175" s="98"/>
      <c r="BS175" s="98"/>
      <c r="BT175" s="98"/>
      <c r="BU175" s="98"/>
      <c r="BV175" s="98"/>
      <c r="BW175" s="98"/>
      <c r="BX175" s="98"/>
      <c r="BY175" s="98"/>
      <c r="BZ175" s="98"/>
      <c r="CA175" s="98"/>
      <c r="CB175" s="98"/>
      <c r="CC175" s="98"/>
      <c r="CD175" s="98"/>
      <c r="CE175" s="98"/>
      <c r="CF175" s="98"/>
      <c r="CG175" s="98"/>
      <c r="CH175" s="98"/>
      <c r="CI175" s="98"/>
      <c r="CJ175" s="98"/>
      <c r="CK175" s="98"/>
      <c r="CL175" s="98"/>
      <c r="CM175" s="98"/>
      <c r="CN175" s="98"/>
      <c r="CO175" s="98"/>
      <c r="CP175" s="98"/>
      <c r="CQ175" s="98"/>
      <c r="CR175" s="98"/>
      <c r="CS175" s="98"/>
      <c r="CT175" s="98"/>
      <c r="CU175" s="98"/>
      <c r="CV175" s="98"/>
      <c r="CW175" s="98"/>
      <c r="CX175" s="98"/>
      <c r="CY175" s="98"/>
      <c r="CZ175" s="98"/>
      <c r="DA175" s="98"/>
      <c r="DB175" s="98"/>
      <c r="DC175" s="98"/>
      <c r="DD175" s="98"/>
      <c r="DE175" s="98"/>
      <c r="DF175" s="98"/>
      <c r="DG175" s="98"/>
      <c r="DH175" s="98"/>
      <c r="DI175" s="98"/>
      <c r="DJ175" s="98"/>
      <c r="DK175" s="98"/>
      <c r="DL175" s="98"/>
      <c r="DM175" s="98"/>
      <c r="DN175" s="98"/>
      <c r="DO175" s="98"/>
      <c r="DP175" s="98"/>
      <c r="DQ175" s="98"/>
      <c r="DR175" s="98"/>
      <c r="DS175" s="98"/>
      <c r="DT175" s="98"/>
      <c r="DU175" s="98"/>
      <c r="DV175" s="98"/>
      <c r="DW175" s="98"/>
      <c r="DX175" s="98"/>
      <c r="DY175" s="98"/>
      <c r="DZ175" s="98"/>
      <c r="EA175" s="98"/>
      <c r="EB175" s="98"/>
      <c r="EC175" s="98"/>
      <c r="ED175" s="98"/>
      <c r="EE175" s="98"/>
      <c r="EF175" s="98"/>
      <c r="EG175" s="98"/>
      <c r="EH175" s="98"/>
      <c r="EI175" s="98"/>
      <c r="EJ175" s="98"/>
      <c r="EK175" s="98"/>
      <c r="EL175" s="98"/>
      <c r="EM175" s="98"/>
      <c r="EN175" s="98"/>
      <c r="EO175" s="98"/>
      <c r="EP175" s="98"/>
      <c r="EQ175" s="98"/>
      <c r="ER175" s="98"/>
      <c r="ES175" s="98"/>
      <c r="ET175" s="98"/>
      <c r="EU175" s="98"/>
      <c r="EV175" s="98"/>
      <c r="EW175" s="98"/>
      <c r="EX175" s="98"/>
      <c r="EY175" s="98"/>
      <c r="EZ175" s="98"/>
      <c r="FA175" s="98"/>
      <c r="FB175" s="98"/>
      <c r="FC175" s="98"/>
      <c r="FD175" s="98"/>
      <c r="FE175" s="98"/>
      <c r="FF175" s="98"/>
      <c r="FG175" s="98"/>
      <c r="FH175" s="98"/>
      <c r="FI175" s="98"/>
      <c r="FJ175" s="98"/>
      <c r="FK175" s="98"/>
      <c r="FL175" s="98"/>
      <c r="FM175" s="98"/>
      <c r="FN175" s="98"/>
      <c r="FO175" s="98"/>
      <c r="FP175" s="98"/>
      <c r="FQ175" s="98"/>
      <c r="FR175" s="98"/>
      <c r="FS175" s="98"/>
      <c r="FT175" s="98"/>
      <c r="FU175" s="98"/>
      <c r="FV175" s="98"/>
      <c r="FW175" s="98"/>
      <c r="FX175" s="98"/>
      <c r="FY175" s="98"/>
      <c r="FZ175" s="98"/>
      <c r="GA175" s="98"/>
      <c r="GB175" s="98"/>
      <c r="GC175" s="98"/>
      <c r="GD175" s="98"/>
      <c r="GE175" s="98"/>
      <c r="GF175" s="98"/>
      <c r="GG175" s="98"/>
      <c r="GH175" s="98"/>
      <c r="GI175" s="98"/>
      <c r="GJ175" s="98"/>
      <c r="GK175" s="98"/>
      <c r="GL175" s="98"/>
      <c r="GM175" s="98"/>
      <c r="GN175" s="98"/>
      <c r="GO175" s="98"/>
      <c r="GP175" s="98"/>
      <c r="GQ175" s="98"/>
      <c r="GR175" s="98"/>
      <c r="GS175" s="98"/>
      <c r="GT175" s="98"/>
      <c r="GU175" s="98"/>
      <c r="GV175" s="98"/>
      <c r="GW175" s="98"/>
      <c r="GX175" s="98"/>
      <c r="GY175" s="98"/>
      <c r="GZ175" s="98"/>
      <c r="HA175" s="98"/>
      <c r="HB175" s="98"/>
      <c r="HC175" s="98"/>
      <c r="HD175" s="98"/>
      <c r="HE175" s="98"/>
      <c r="HF175" s="98"/>
      <c r="HG175" s="98"/>
      <c r="HH175" s="98"/>
      <c r="HI175" s="98"/>
      <c r="HJ175" s="98"/>
      <c r="HK175" s="98"/>
      <c r="HL175" s="98"/>
      <c r="HM175" s="98"/>
      <c r="HN175" s="98"/>
      <c r="HO175" s="98"/>
      <c r="HP175" s="98"/>
      <c r="HQ175" s="98"/>
      <c r="HR175" s="98"/>
      <c r="HS175" s="98"/>
      <c r="HT175" s="98"/>
      <c r="HU175" s="98"/>
      <c r="HV175" s="98"/>
      <c r="HW175" s="98"/>
      <c r="HX175" s="98"/>
      <c r="HY175" s="98"/>
      <c r="HZ175" s="98"/>
      <c r="IA175" s="98"/>
      <c r="IB175" s="98"/>
      <c r="IC175" s="98"/>
      <c r="ID175" s="98"/>
      <c r="IE175" s="98"/>
      <c r="IF175" s="98"/>
      <c r="IG175" s="98"/>
      <c r="IH175" s="98"/>
      <c r="II175" s="98"/>
      <c r="IJ175" s="98"/>
      <c r="IK175" s="98"/>
      <c r="IL175" s="98"/>
      <c r="IM175" s="98"/>
    </row>
    <row r="176" spans="1:247" ht="15">
      <c r="A176" s="104" t="s">
        <v>644</v>
      </c>
      <c r="B176" s="105">
        <v>129</v>
      </c>
      <c r="C176" s="105">
        <v>166</v>
      </c>
      <c r="D176" s="107">
        <f t="shared" si="4"/>
        <v>37</v>
      </c>
      <c r="E176" s="106">
        <f t="shared" si="5"/>
        <v>28.7</v>
      </c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8"/>
      <c r="BG176" s="98"/>
      <c r="BH176" s="98"/>
      <c r="BI176" s="98"/>
      <c r="BJ176" s="98"/>
      <c r="BK176" s="98"/>
      <c r="BL176" s="98"/>
      <c r="BM176" s="98"/>
      <c r="BN176" s="98"/>
      <c r="BO176" s="98"/>
      <c r="BP176" s="98"/>
      <c r="BQ176" s="98"/>
      <c r="BR176" s="98"/>
      <c r="BS176" s="98"/>
      <c r="BT176" s="98"/>
      <c r="BU176" s="98"/>
      <c r="BV176" s="98"/>
      <c r="BW176" s="98"/>
      <c r="BX176" s="98"/>
      <c r="BY176" s="98"/>
      <c r="BZ176" s="98"/>
      <c r="CA176" s="98"/>
      <c r="CB176" s="98"/>
      <c r="CC176" s="98"/>
      <c r="CD176" s="98"/>
      <c r="CE176" s="98"/>
      <c r="CF176" s="98"/>
      <c r="CG176" s="98"/>
      <c r="CH176" s="98"/>
      <c r="CI176" s="98"/>
      <c r="CJ176" s="98"/>
      <c r="CK176" s="98"/>
      <c r="CL176" s="98"/>
      <c r="CM176" s="98"/>
      <c r="CN176" s="98"/>
      <c r="CO176" s="98"/>
      <c r="CP176" s="98"/>
      <c r="CQ176" s="98"/>
      <c r="CR176" s="98"/>
      <c r="CS176" s="98"/>
      <c r="CT176" s="98"/>
      <c r="CU176" s="98"/>
      <c r="CV176" s="98"/>
      <c r="CW176" s="98"/>
      <c r="CX176" s="98"/>
      <c r="CY176" s="98"/>
      <c r="CZ176" s="98"/>
      <c r="DA176" s="98"/>
      <c r="DB176" s="98"/>
      <c r="DC176" s="98"/>
      <c r="DD176" s="98"/>
      <c r="DE176" s="98"/>
      <c r="DF176" s="98"/>
      <c r="DG176" s="98"/>
      <c r="DH176" s="98"/>
      <c r="DI176" s="98"/>
      <c r="DJ176" s="98"/>
      <c r="DK176" s="98"/>
      <c r="DL176" s="98"/>
      <c r="DM176" s="98"/>
      <c r="DN176" s="98"/>
      <c r="DO176" s="98"/>
      <c r="DP176" s="98"/>
      <c r="DQ176" s="98"/>
      <c r="DR176" s="98"/>
      <c r="DS176" s="98"/>
      <c r="DT176" s="98"/>
      <c r="DU176" s="98"/>
      <c r="DV176" s="98"/>
      <c r="DW176" s="98"/>
      <c r="DX176" s="98"/>
      <c r="DY176" s="98"/>
      <c r="DZ176" s="98"/>
      <c r="EA176" s="98"/>
      <c r="EB176" s="98"/>
      <c r="EC176" s="98"/>
      <c r="ED176" s="98"/>
      <c r="EE176" s="98"/>
      <c r="EF176" s="98"/>
      <c r="EG176" s="98"/>
      <c r="EH176" s="98"/>
      <c r="EI176" s="98"/>
      <c r="EJ176" s="98"/>
      <c r="EK176" s="98"/>
      <c r="EL176" s="98"/>
      <c r="EM176" s="98"/>
      <c r="EN176" s="98"/>
      <c r="EO176" s="98"/>
      <c r="EP176" s="98"/>
      <c r="EQ176" s="98"/>
      <c r="ER176" s="98"/>
      <c r="ES176" s="98"/>
      <c r="ET176" s="98"/>
      <c r="EU176" s="98"/>
      <c r="EV176" s="98"/>
      <c r="EW176" s="98"/>
      <c r="EX176" s="98"/>
      <c r="EY176" s="98"/>
      <c r="EZ176" s="98"/>
      <c r="FA176" s="98"/>
      <c r="FB176" s="98"/>
      <c r="FC176" s="98"/>
      <c r="FD176" s="98"/>
      <c r="FE176" s="98"/>
      <c r="FF176" s="98"/>
      <c r="FG176" s="98"/>
      <c r="FH176" s="98"/>
      <c r="FI176" s="98"/>
      <c r="FJ176" s="98"/>
      <c r="FK176" s="98"/>
      <c r="FL176" s="98"/>
      <c r="FM176" s="98"/>
      <c r="FN176" s="98"/>
      <c r="FO176" s="98"/>
      <c r="FP176" s="98"/>
      <c r="FQ176" s="98"/>
      <c r="FR176" s="98"/>
      <c r="FS176" s="98"/>
      <c r="FT176" s="98"/>
      <c r="FU176" s="98"/>
      <c r="FV176" s="98"/>
      <c r="FW176" s="98"/>
      <c r="FX176" s="98"/>
      <c r="FY176" s="98"/>
      <c r="FZ176" s="98"/>
      <c r="GA176" s="98"/>
      <c r="GB176" s="98"/>
      <c r="GC176" s="98"/>
      <c r="GD176" s="98"/>
      <c r="GE176" s="98"/>
      <c r="GF176" s="98"/>
      <c r="GG176" s="98"/>
      <c r="GH176" s="98"/>
      <c r="GI176" s="98"/>
      <c r="GJ176" s="98"/>
      <c r="GK176" s="98"/>
      <c r="GL176" s="98"/>
      <c r="GM176" s="98"/>
      <c r="GN176" s="98"/>
      <c r="GO176" s="98"/>
      <c r="GP176" s="98"/>
      <c r="GQ176" s="98"/>
      <c r="GR176" s="98"/>
      <c r="GS176" s="98"/>
      <c r="GT176" s="98"/>
      <c r="GU176" s="98"/>
      <c r="GV176" s="98"/>
      <c r="GW176" s="98"/>
      <c r="GX176" s="98"/>
      <c r="GY176" s="98"/>
      <c r="GZ176" s="98"/>
      <c r="HA176" s="98"/>
      <c r="HB176" s="98"/>
      <c r="HC176" s="98"/>
      <c r="HD176" s="98"/>
      <c r="HE176" s="98"/>
      <c r="HF176" s="98"/>
      <c r="HG176" s="98"/>
      <c r="HH176" s="98"/>
      <c r="HI176" s="98"/>
      <c r="HJ176" s="98"/>
      <c r="HK176" s="98"/>
      <c r="HL176" s="98"/>
      <c r="HM176" s="98"/>
      <c r="HN176" s="98"/>
      <c r="HO176" s="98"/>
      <c r="HP176" s="98"/>
      <c r="HQ176" s="98"/>
      <c r="HR176" s="98"/>
      <c r="HS176" s="98"/>
      <c r="HT176" s="98"/>
      <c r="HU176" s="98"/>
      <c r="HV176" s="98"/>
      <c r="HW176" s="98"/>
      <c r="HX176" s="98"/>
      <c r="HY176" s="98"/>
      <c r="HZ176" s="98"/>
      <c r="IA176" s="98"/>
      <c r="IB176" s="98"/>
      <c r="IC176" s="98"/>
      <c r="ID176" s="98"/>
      <c r="IE176" s="98"/>
      <c r="IF176" s="98"/>
      <c r="IG176" s="98"/>
      <c r="IH176" s="98"/>
      <c r="II176" s="98"/>
      <c r="IJ176" s="98"/>
      <c r="IK176" s="98"/>
      <c r="IL176" s="98"/>
      <c r="IM176" s="98"/>
    </row>
    <row r="177" spans="1:247" ht="15">
      <c r="A177" s="104" t="s">
        <v>733</v>
      </c>
      <c r="B177" s="105">
        <f>SUM(B178:B179)</f>
        <v>279</v>
      </c>
      <c r="C177" s="105">
        <f>SUM(C178:C179)</f>
        <v>278</v>
      </c>
      <c r="D177" s="107">
        <f t="shared" si="4"/>
        <v>-1</v>
      </c>
      <c r="E177" s="106">
        <f t="shared" si="5"/>
        <v>-0.4</v>
      </c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  <c r="AS177" s="98"/>
      <c r="AT177" s="98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8"/>
      <c r="BG177" s="98"/>
      <c r="BH177" s="98"/>
      <c r="BI177" s="98"/>
      <c r="BJ177" s="98"/>
      <c r="BK177" s="98"/>
      <c r="BL177" s="98"/>
      <c r="BM177" s="98"/>
      <c r="BN177" s="98"/>
      <c r="BO177" s="98"/>
      <c r="BP177" s="98"/>
      <c r="BQ177" s="98"/>
      <c r="BR177" s="98"/>
      <c r="BS177" s="98"/>
      <c r="BT177" s="98"/>
      <c r="BU177" s="98"/>
      <c r="BV177" s="98"/>
      <c r="BW177" s="98"/>
      <c r="BX177" s="98"/>
      <c r="BY177" s="98"/>
      <c r="BZ177" s="98"/>
      <c r="CA177" s="98"/>
      <c r="CB177" s="98"/>
      <c r="CC177" s="98"/>
      <c r="CD177" s="98"/>
      <c r="CE177" s="98"/>
      <c r="CF177" s="98"/>
      <c r="CG177" s="98"/>
      <c r="CH177" s="98"/>
      <c r="CI177" s="98"/>
      <c r="CJ177" s="98"/>
      <c r="CK177" s="98"/>
      <c r="CL177" s="98"/>
      <c r="CM177" s="98"/>
      <c r="CN177" s="98"/>
      <c r="CO177" s="98"/>
      <c r="CP177" s="98"/>
      <c r="CQ177" s="98"/>
      <c r="CR177" s="98"/>
      <c r="CS177" s="98"/>
      <c r="CT177" s="98"/>
      <c r="CU177" s="98"/>
      <c r="CV177" s="98"/>
      <c r="CW177" s="98"/>
      <c r="CX177" s="98"/>
      <c r="CY177" s="98"/>
      <c r="CZ177" s="98"/>
      <c r="DA177" s="98"/>
      <c r="DB177" s="98"/>
      <c r="DC177" s="98"/>
      <c r="DD177" s="98"/>
      <c r="DE177" s="98"/>
      <c r="DF177" s="98"/>
      <c r="DG177" s="98"/>
      <c r="DH177" s="98"/>
      <c r="DI177" s="98"/>
      <c r="DJ177" s="98"/>
      <c r="DK177" s="98"/>
      <c r="DL177" s="98"/>
      <c r="DM177" s="98"/>
      <c r="DN177" s="98"/>
      <c r="DO177" s="98"/>
      <c r="DP177" s="98"/>
      <c r="DQ177" s="98"/>
      <c r="DR177" s="98"/>
      <c r="DS177" s="98"/>
      <c r="DT177" s="98"/>
      <c r="DU177" s="98"/>
      <c r="DV177" s="98"/>
      <c r="DW177" s="98"/>
      <c r="DX177" s="98"/>
      <c r="DY177" s="98"/>
      <c r="DZ177" s="98"/>
      <c r="EA177" s="98"/>
      <c r="EB177" s="98"/>
      <c r="EC177" s="98"/>
      <c r="ED177" s="98"/>
      <c r="EE177" s="98"/>
      <c r="EF177" s="98"/>
      <c r="EG177" s="98"/>
      <c r="EH177" s="98"/>
      <c r="EI177" s="98"/>
      <c r="EJ177" s="98"/>
      <c r="EK177" s="98"/>
      <c r="EL177" s="98"/>
      <c r="EM177" s="98"/>
      <c r="EN177" s="98"/>
      <c r="EO177" s="98"/>
      <c r="EP177" s="98"/>
      <c r="EQ177" s="98"/>
      <c r="ER177" s="98"/>
      <c r="ES177" s="98"/>
      <c r="ET177" s="98"/>
      <c r="EU177" s="98"/>
      <c r="EV177" s="98"/>
      <c r="EW177" s="98"/>
      <c r="EX177" s="98"/>
      <c r="EY177" s="98"/>
      <c r="EZ177" s="98"/>
      <c r="FA177" s="98"/>
      <c r="FB177" s="98"/>
      <c r="FC177" s="98"/>
      <c r="FD177" s="98"/>
      <c r="FE177" s="98"/>
      <c r="FF177" s="98"/>
      <c r="FG177" s="98"/>
      <c r="FH177" s="98"/>
      <c r="FI177" s="98"/>
      <c r="FJ177" s="98"/>
      <c r="FK177" s="98"/>
      <c r="FL177" s="98"/>
      <c r="FM177" s="98"/>
      <c r="FN177" s="98"/>
      <c r="FO177" s="98"/>
      <c r="FP177" s="98"/>
      <c r="FQ177" s="98"/>
      <c r="FR177" s="98"/>
      <c r="FS177" s="98"/>
      <c r="FT177" s="98"/>
      <c r="FU177" s="98"/>
      <c r="FV177" s="98"/>
      <c r="FW177" s="98"/>
      <c r="FX177" s="98"/>
      <c r="FY177" s="98"/>
      <c r="FZ177" s="98"/>
      <c r="GA177" s="98"/>
      <c r="GB177" s="98"/>
      <c r="GC177" s="98"/>
      <c r="GD177" s="98"/>
      <c r="GE177" s="98"/>
      <c r="GF177" s="98"/>
      <c r="GG177" s="98"/>
      <c r="GH177" s="98"/>
      <c r="GI177" s="98"/>
      <c r="GJ177" s="98"/>
      <c r="GK177" s="98"/>
      <c r="GL177" s="98"/>
      <c r="GM177" s="98"/>
      <c r="GN177" s="98"/>
      <c r="GO177" s="98"/>
      <c r="GP177" s="98"/>
      <c r="GQ177" s="98"/>
      <c r="GR177" s="98"/>
      <c r="GS177" s="98"/>
      <c r="GT177" s="98"/>
      <c r="GU177" s="98"/>
      <c r="GV177" s="98"/>
      <c r="GW177" s="98"/>
      <c r="GX177" s="98"/>
      <c r="GY177" s="98"/>
      <c r="GZ177" s="98"/>
      <c r="HA177" s="98"/>
      <c r="HB177" s="98"/>
      <c r="HC177" s="98"/>
      <c r="HD177" s="98"/>
      <c r="HE177" s="98"/>
      <c r="HF177" s="98"/>
      <c r="HG177" s="98"/>
      <c r="HH177" s="98"/>
      <c r="HI177" s="98"/>
      <c r="HJ177" s="98"/>
      <c r="HK177" s="98"/>
      <c r="HL177" s="98"/>
      <c r="HM177" s="98"/>
      <c r="HN177" s="98"/>
      <c r="HO177" s="98"/>
      <c r="HP177" s="98"/>
      <c r="HQ177" s="98"/>
      <c r="HR177" s="98"/>
      <c r="HS177" s="98"/>
      <c r="HT177" s="98"/>
      <c r="HU177" s="98"/>
      <c r="HV177" s="98"/>
      <c r="HW177" s="98"/>
      <c r="HX177" s="98"/>
      <c r="HY177" s="98"/>
      <c r="HZ177" s="98"/>
      <c r="IA177" s="98"/>
      <c r="IB177" s="98"/>
      <c r="IC177" s="98"/>
      <c r="ID177" s="98"/>
      <c r="IE177" s="98"/>
      <c r="IF177" s="98"/>
      <c r="IG177" s="98"/>
      <c r="IH177" s="98"/>
      <c r="II177" s="98"/>
      <c r="IJ177" s="98"/>
      <c r="IK177" s="98"/>
      <c r="IL177" s="98"/>
      <c r="IM177" s="98"/>
    </row>
    <row r="178" spans="1:247" ht="15">
      <c r="A178" s="104" t="s">
        <v>638</v>
      </c>
      <c r="B178" s="105">
        <v>135</v>
      </c>
      <c r="C178" s="105">
        <v>100</v>
      </c>
      <c r="D178" s="107">
        <f t="shared" si="4"/>
        <v>-35</v>
      </c>
      <c r="E178" s="106">
        <f t="shared" si="5"/>
        <v>-25.9</v>
      </c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  <c r="AS178" s="98"/>
      <c r="AT178" s="98"/>
      <c r="AU178" s="98"/>
      <c r="AV178" s="98"/>
      <c r="AW178" s="98"/>
      <c r="AX178" s="98"/>
      <c r="AY178" s="98"/>
      <c r="AZ178" s="98"/>
      <c r="BA178" s="98"/>
      <c r="BB178" s="98"/>
      <c r="BC178" s="98"/>
      <c r="BD178" s="98"/>
      <c r="BE178" s="98"/>
      <c r="BF178" s="98"/>
      <c r="BG178" s="98"/>
      <c r="BH178" s="98"/>
      <c r="BI178" s="98"/>
      <c r="BJ178" s="98"/>
      <c r="BK178" s="98"/>
      <c r="BL178" s="98"/>
      <c r="BM178" s="98"/>
      <c r="BN178" s="98"/>
      <c r="BO178" s="98"/>
      <c r="BP178" s="98"/>
      <c r="BQ178" s="98"/>
      <c r="BR178" s="98"/>
      <c r="BS178" s="98"/>
      <c r="BT178" s="98"/>
      <c r="BU178" s="98"/>
      <c r="BV178" s="98"/>
      <c r="BW178" s="98"/>
      <c r="BX178" s="98"/>
      <c r="BY178" s="98"/>
      <c r="BZ178" s="98"/>
      <c r="CA178" s="98"/>
      <c r="CB178" s="98"/>
      <c r="CC178" s="98"/>
      <c r="CD178" s="98"/>
      <c r="CE178" s="98"/>
      <c r="CF178" s="98"/>
      <c r="CG178" s="98"/>
      <c r="CH178" s="98"/>
      <c r="CI178" s="98"/>
      <c r="CJ178" s="98"/>
      <c r="CK178" s="98"/>
      <c r="CL178" s="98"/>
      <c r="CM178" s="98"/>
      <c r="CN178" s="98"/>
      <c r="CO178" s="98"/>
      <c r="CP178" s="98"/>
      <c r="CQ178" s="98"/>
      <c r="CR178" s="98"/>
      <c r="CS178" s="98"/>
      <c r="CT178" s="98"/>
      <c r="CU178" s="98"/>
      <c r="CV178" s="98"/>
      <c r="CW178" s="98"/>
      <c r="CX178" s="98"/>
      <c r="CY178" s="98"/>
      <c r="CZ178" s="98"/>
      <c r="DA178" s="98"/>
      <c r="DB178" s="98"/>
      <c r="DC178" s="98"/>
      <c r="DD178" s="98"/>
      <c r="DE178" s="98"/>
      <c r="DF178" s="98"/>
      <c r="DG178" s="98"/>
      <c r="DH178" s="98"/>
      <c r="DI178" s="98"/>
      <c r="DJ178" s="98"/>
      <c r="DK178" s="98"/>
      <c r="DL178" s="98"/>
      <c r="DM178" s="98"/>
      <c r="DN178" s="98"/>
      <c r="DO178" s="98"/>
      <c r="DP178" s="98"/>
      <c r="DQ178" s="98"/>
      <c r="DR178" s="98"/>
      <c r="DS178" s="98"/>
      <c r="DT178" s="98"/>
      <c r="DU178" s="98"/>
      <c r="DV178" s="98"/>
      <c r="DW178" s="98"/>
      <c r="DX178" s="98"/>
      <c r="DY178" s="98"/>
      <c r="DZ178" s="98"/>
      <c r="EA178" s="98"/>
      <c r="EB178" s="98"/>
      <c r="EC178" s="98"/>
      <c r="ED178" s="98"/>
      <c r="EE178" s="98"/>
      <c r="EF178" s="98"/>
      <c r="EG178" s="98"/>
      <c r="EH178" s="98"/>
      <c r="EI178" s="98"/>
      <c r="EJ178" s="98"/>
      <c r="EK178" s="98"/>
      <c r="EL178" s="98"/>
      <c r="EM178" s="98"/>
      <c r="EN178" s="98"/>
      <c r="EO178" s="98"/>
      <c r="EP178" s="98"/>
      <c r="EQ178" s="98"/>
      <c r="ER178" s="98"/>
      <c r="ES178" s="98"/>
      <c r="ET178" s="98"/>
      <c r="EU178" s="98"/>
      <c r="EV178" s="98"/>
      <c r="EW178" s="98"/>
      <c r="EX178" s="98"/>
      <c r="EY178" s="98"/>
      <c r="EZ178" s="98"/>
      <c r="FA178" s="98"/>
      <c r="FB178" s="98"/>
      <c r="FC178" s="98"/>
      <c r="FD178" s="98"/>
      <c r="FE178" s="98"/>
      <c r="FF178" s="98"/>
      <c r="FG178" s="98"/>
      <c r="FH178" s="98"/>
      <c r="FI178" s="98"/>
      <c r="FJ178" s="98"/>
      <c r="FK178" s="98"/>
      <c r="FL178" s="98"/>
      <c r="FM178" s="98"/>
      <c r="FN178" s="98"/>
      <c r="FO178" s="98"/>
      <c r="FP178" s="98"/>
      <c r="FQ178" s="98"/>
      <c r="FR178" s="98"/>
      <c r="FS178" s="98"/>
      <c r="FT178" s="98"/>
      <c r="FU178" s="98"/>
      <c r="FV178" s="98"/>
      <c r="FW178" s="98"/>
      <c r="FX178" s="98"/>
      <c r="FY178" s="98"/>
      <c r="FZ178" s="98"/>
      <c r="GA178" s="98"/>
      <c r="GB178" s="98"/>
      <c r="GC178" s="98"/>
      <c r="GD178" s="98"/>
      <c r="GE178" s="98"/>
      <c r="GF178" s="98"/>
      <c r="GG178" s="98"/>
      <c r="GH178" s="98"/>
      <c r="GI178" s="98"/>
      <c r="GJ178" s="98"/>
      <c r="GK178" s="98"/>
      <c r="GL178" s="98"/>
      <c r="GM178" s="98"/>
      <c r="GN178" s="98"/>
      <c r="GO178" s="98"/>
      <c r="GP178" s="98"/>
      <c r="GQ178" s="98"/>
      <c r="GR178" s="98"/>
      <c r="GS178" s="98"/>
      <c r="GT178" s="98"/>
      <c r="GU178" s="98"/>
      <c r="GV178" s="98"/>
      <c r="GW178" s="98"/>
      <c r="GX178" s="98"/>
      <c r="GY178" s="98"/>
      <c r="GZ178" s="98"/>
      <c r="HA178" s="98"/>
      <c r="HB178" s="98"/>
      <c r="HC178" s="98"/>
      <c r="HD178" s="98"/>
      <c r="HE178" s="98"/>
      <c r="HF178" s="98"/>
      <c r="HG178" s="98"/>
      <c r="HH178" s="98"/>
      <c r="HI178" s="98"/>
      <c r="HJ178" s="98"/>
      <c r="HK178" s="98"/>
      <c r="HL178" s="98"/>
      <c r="HM178" s="98"/>
      <c r="HN178" s="98"/>
      <c r="HO178" s="98"/>
      <c r="HP178" s="98"/>
      <c r="HQ178" s="98"/>
      <c r="HR178" s="98"/>
      <c r="HS178" s="98"/>
      <c r="HT178" s="98"/>
      <c r="HU178" s="98"/>
      <c r="HV178" s="98"/>
      <c r="HW178" s="98"/>
      <c r="HX178" s="98"/>
      <c r="HY178" s="98"/>
      <c r="HZ178" s="98"/>
      <c r="IA178" s="98"/>
      <c r="IB178" s="98"/>
      <c r="IC178" s="98"/>
      <c r="ID178" s="98"/>
      <c r="IE178" s="98"/>
      <c r="IF178" s="98"/>
      <c r="IG178" s="98"/>
      <c r="IH178" s="98"/>
      <c r="II178" s="98"/>
      <c r="IJ178" s="98"/>
      <c r="IK178" s="98"/>
      <c r="IL178" s="98"/>
      <c r="IM178" s="98"/>
    </row>
    <row r="179" spans="1:247" ht="15">
      <c r="A179" s="104" t="s">
        <v>734</v>
      </c>
      <c r="B179" s="105">
        <v>144</v>
      </c>
      <c r="C179" s="105">
        <v>178</v>
      </c>
      <c r="D179" s="107">
        <f t="shared" si="4"/>
        <v>34</v>
      </c>
      <c r="E179" s="106">
        <f t="shared" si="5"/>
        <v>23.6</v>
      </c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  <c r="AS179" s="98"/>
      <c r="AT179" s="98"/>
      <c r="AU179" s="98"/>
      <c r="AV179" s="98"/>
      <c r="AW179" s="98"/>
      <c r="AX179" s="98"/>
      <c r="AY179" s="98"/>
      <c r="AZ179" s="98"/>
      <c r="BA179" s="98"/>
      <c r="BB179" s="98"/>
      <c r="BC179" s="98"/>
      <c r="BD179" s="98"/>
      <c r="BE179" s="98"/>
      <c r="BF179" s="98"/>
      <c r="BG179" s="98"/>
      <c r="BH179" s="98"/>
      <c r="BI179" s="98"/>
      <c r="BJ179" s="98"/>
      <c r="BK179" s="98"/>
      <c r="BL179" s="98"/>
      <c r="BM179" s="98"/>
      <c r="BN179" s="98"/>
      <c r="BO179" s="98"/>
      <c r="BP179" s="98"/>
      <c r="BQ179" s="98"/>
      <c r="BR179" s="98"/>
      <c r="BS179" s="98"/>
      <c r="BT179" s="98"/>
      <c r="BU179" s="98"/>
      <c r="BV179" s="98"/>
      <c r="BW179" s="98"/>
      <c r="BX179" s="98"/>
      <c r="BY179" s="98"/>
      <c r="BZ179" s="98"/>
      <c r="CA179" s="98"/>
      <c r="CB179" s="98"/>
      <c r="CC179" s="98"/>
      <c r="CD179" s="98"/>
      <c r="CE179" s="98"/>
      <c r="CF179" s="98"/>
      <c r="CG179" s="98"/>
      <c r="CH179" s="98"/>
      <c r="CI179" s="98"/>
      <c r="CJ179" s="98"/>
      <c r="CK179" s="98"/>
      <c r="CL179" s="98"/>
      <c r="CM179" s="98"/>
      <c r="CN179" s="98"/>
      <c r="CO179" s="98"/>
      <c r="CP179" s="98"/>
      <c r="CQ179" s="98"/>
      <c r="CR179" s="98"/>
      <c r="CS179" s="98"/>
      <c r="CT179" s="98"/>
      <c r="CU179" s="98"/>
      <c r="CV179" s="98"/>
      <c r="CW179" s="98"/>
      <c r="CX179" s="98"/>
      <c r="CY179" s="98"/>
      <c r="CZ179" s="98"/>
      <c r="DA179" s="98"/>
      <c r="DB179" s="98"/>
      <c r="DC179" s="98"/>
      <c r="DD179" s="98"/>
      <c r="DE179" s="98"/>
      <c r="DF179" s="98"/>
      <c r="DG179" s="98"/>
      <c r="DH179" s="98"/>
      <c r="DI179" s="98"/>
      <c r="DJ179" s="98"/>
      <c r="DK179" s="98"/>
      <c r="DL179" s="98"/>
      <c r="DM179" s="98"/>
      <c r="DN179" s="98"/>
      <c r="DO179" s="98"/>
      <c r="DP179" s="98"/>
      <c r="DQ179" s="98"/>
      <c r="DR179" s="98"/>
      <c r="DS179" s="98"/>
      <c r="DT179" s="98"/>
      <c r="DU179" s="98"/>
      <c r="DV179" s="98"/>
      <c r="DW179" s="98"/>
      <c r="DX179" s="98"/>
      <c r="DY179" s="98"/>
      <c r="DZ179" s="98"/>
      <c r="EA179" s="98"/>
      <c r="EB179" s="98"/>
      <c r="EC179" s="98"/>
      <c r="ED179" s="98"/>
      <c r="EE179" s="98"/>
      <c r="EF179" s="98"/>
      <c r="EG179" s="98"/>
      <c r="EH179" s="98"/>
      <c r="EI179" s="98"/>
      <c r="EJ179" s="98"/>
      <c r="EK179" s="98"/>
      <c r="EL179" s="98"/>
      <c r="EM179" s="98"/>
      <c r="EN179" s="98"/>
      <c r="EO179" s="98"/>
      <c r="EP179" s="98"/>
      <c r="EQ179" s="98"/>
      <c r="ER179" s="98"/>
      <c r="ES179" s="98"/>
      <c r="ET179" s="98"/>
      <c r="EU179" s="98"/>
      <c r="EV179" s="98"/>
      <c r="EW179" s="98"/>
      <c r="EX179" s="98"/>
      <c r="EY179" s="98"/>
      <c r="EZ179" s="98"/>
      <c r="FA179" s="98"/>
      <c r="FB179" s="98"/>
      <c r="FC179" s="98"/>
      <c r="FD179" s="98"/>
      <c r="FE179" s="98"/>
      <c r="FF179" s="98"/>
      <c r="FG179" s="98"/>
      <c r="FH179" s="98"/>
      <c r="FI179" s="98"/>
      <c r="FJ179" s="98"/>
      <c r="FK179" s="98"/>
      <c r="FL179" s="98"/>
      <c r="FM179" s="98"/>
      <c r="FN179" s="98"/>
      <c r="FO179" s="98"/>
      <c r="FP179" s="98"/>
      <c r="FQ179" s="98"/>
      <c r="FR179" s="98"/>
      <c r="FS179" s="98"/>
      <c r="FT179" s="98"/>
      <c r="FU179" s="98"/>
      <c r="FV179" s="98"/>
      <c r="FW179" s="98"/>
      <c r="FX179" s="98"/>
      <c r="FY179" s="98"/>
      <c r="FZ179" s="98"/>
      <c r="GA179" s="98"/>
      <c r="GB179" s="98"/>
      <c r="GC179" s="98"/>
      <c r="GD179" s="98"/>
      <c r="GE179" s="98"/>
      <c r="GF179" s="98"/>
      <c r="GG179" s="98"/>
      <c r="GH179" s="98"/>
      <c r="GI179" s="98"/>
      <c r="GJ179" s="98"/>
      <c r="GK179" s="98"/>
      <c r="GL179" s="98"/>
      <c r="GM179" s="98"/>
      <c r="GN179" s="98"/>
      <c r="GO179" s="98"/>
      <c r="GP179" s="98"/>
      <c r="GQ179" s="98"/>
      <c r="GR179" s="98"/>
      <c r="GS179" s="98"/>
      <c r="GT179" s="98"/>
      <c r="GU179" s="98"/>
      <c r="GV179" s="98"/>
      <c r="GW179" s="98"/>
      <c r="GX179" s="98"/>
      <c r="GY179" s="98"/>
      <c r="GZ179" s="98"/>
      <c r="HA179" s="98"/>
      <c r="HB179" s="98"/>
      <c r="HC179" s="98"/>
      <c r="HD179" s="98"/>
      <c r="HE179" s="98"/>
      <c r="HF179" s="98"/>
      <c r="HG179" s="98"/>
      <c r="HH179" s="98"/>
      <c r="HI179" s="98"/>
      <c r="HJ179" s="98"/>
      <c r="HK179" s="98"/>
      <c r="HL179" s="98"/>
      <c r="HM179" s="98"/>
      <c r="HN179" s="98"/>
      <c r="HO179" s="98"/>
      <c r="HP179" s="98"/>
      <c r="HQ179" s="98"/>
      <c r="HR179" s="98"/>
      <c r="HS179" s="98"/>
      <c r="HT179" s="98"/>
      <c r="HU179" s="98"/>
      <c r="HV179" s="98"/>
      <c r="HW179" s="98"/>
      <c r="HX179" s="98"/>
      <c r="HY179" s="98"/>
      <c r="HZ179" s="98"/>
      <c r="IA179" s="98"/>
      <c r="IB179" s="98"/>
      <c r="IC179" s="98"/>
      <c r="ID179" s="98"/>
      <c r="IE179" s="98"/>
      <c r="IF179" s="98"/>
      <c r="IG179" s="98"/>
      <c r="IH179" s="98"/>
      <c r="II179" s="98"/>
      <c r="IJ179" s="98"/>
      <c r="IK179" s="98"/>
      <c r="IL179" s="98"/>
      <c r="IM179" s="98"/>
    </row>
    <row r="180" spans="1:247" ht="15">
      <c r="A180" s="104" t="s">
        <v>735</v>
      </c>
      <c r="B180" s="105">
        <f>SUM(B181:B185)</f>
        <v>40871</v>
      </c>
      <c r="C180" s="105">
        <f>SUM(C181:C185)</f>
        <v>46038</v>
      </c>
      <c r="D180" s="107">
        <f t="shared" si="4"/>
        <v>5167</v>
      </c>
      <c r="E180" s="106">
        <f t="shared" si="5"/>
        <v>12.6</v>
      </c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  <c r="AS180" s="98"/>
      <c r="AT180" s="98"/>
      <c r="AU180" s="98"/>
      <c r="AV180" s="98"/>
      <c r="AW180" s="98"/>
      <c r="AX180" s="98"/>
      <c r="AY180" s="98"/>
      <c r="AZ180" s="98"/>
      <c r="BA180" s="98"/>
      <c r="BB180" s="98"/>
      <c r="BC180" s="98"/>
      <c r="BD180" s="98"/>
      <c r="BE180" s="98"/>
      <c r="BF180" s="98"/>
      <c r="BG180" s="98"/>
      <c r="BH180" s="98"/>
      <c r="BI180" s="98"/>
      <c r="BJ180" s="98"/>
      <c r="BK180" s="98"/>
      <c r="BL180" s="98"/>
      <c r="BM180" s="98"/>
      <c r="BN180" s="98"/>
      <c r="BO180" s="98"/>
      <c r="BP180" s="98"/>
      <c r="BQ180" s="98"/>
      <c r="BR180" s="98"/>
      <c r="BS180" s="98"/>
      <c r="BT180" s="98"/>
      <c r="BU180" s="98"/>
      <c r="BV180" s="98"/>
      <c r="BW180" s="98"/>
      <c r="BX180" s="98"/>
      <c r="BY180" s="98"/>
      <c r="BZ180" s="98"/>
      <c r="CA180" s="98"/>
      <c r="CB180" s="98"/>
      <c r="CC180" s="98"/>
      <c r="CD180" s="98"/>
      <c r="CE180" s="98"/>
      <c r="CF180" s="98"/>
      <c r="CG180" s="98"/>
      <c r="CH180" s="98"/>
      <c r="CI180" s="98"/>
      <c r="CJ180" s="98"/>
      <c r="CK180" s="98"/>
      <c r="CL180" s="98"/>
      <c r="CM180" s="98"/>
      <c r="CN180" s="98"/>
      <c r="CO180" s="98"/>
      <c r="CP180" s="98"/>
      <c r="CQ180" s="98"/>
      <c r="CR180" s="98"/>
      <c r="CS180" s="98"/>
      <c r="CT180" s="98"/>
      <c r="CU180" s="98"/>
      <c r="CV180" s="98"/>
      <c r="CW180" s="98"/>
      <c r="CX180" s="98"/>
      <c r="CY180" s="98"/>
      <c r="CZ180" s="98"/>
      <c r="DA180" s="98"/>
      <c r="DB180" s="98"/>
      <c r="DC180" s="98"/>
      <c r="DD180" s="98"/>
      <c r="DE180" s="98"/>
      <c r="DF180" s="98"/>
      <c r="DG180" s="98"/>
      <c r="DH180" s="98"/>
      <c r="DI180" s="98"/>
      <c r="DJ180" s="98"/>
      <c r="DK180" s="98"/>
      <c r="DL180" s="98"/>
      <c r="DM180" s="98"/>
      <c r="DN180" s="98"/>
      <c r="DO180" s="98"/>
      <c r="DP180" s="98"/>
      <c r="DQ180" s="98"/>
      <c r="DR180" s="98"/>
      <c r="DS180" s="98"/>
      <c r="DT180" s="98"/>
      <c r="DU180" s="98"/>
      <c r="DV180" s="98"/>
      <c r="DW180" s="98"/>
      <c r="DX180" s="98"/>
      <c r="DY180" s="98"/>
      <c r="DZ180" s="98"/>
      <c r="EA180" s="98"/>
      <c r="EB180" s="98"/>
      <c r="EC180" s="98"/>
      <c r="ED180" s="98"/>
      <c r="EE180" s="98"/>
      <c r="EF180" s="98"/>
      <c r="EG180" s="98"/>
      <c r="EH180" s="98"/>
      <c r="EI180" s="98"/>
      <c r="EJ180" s="98"/>
      <c r="EK180" s="98"/>
      <c r="EL180" s="98"/>
      <c r="EM180" s="98"/>
      <c r="EN180" s="98"/>
      <c r="EO180" s="98"/>
      <c r="EP180" s="98"/>
      <c r="EQ180" s="98"/>
      <c r="ER180" s="98"/>
      <c r="ES180" s="98"/>
      <c r="ET180" s="98"/>
      <c r="EU180" s="98"/>
      <c r="EV180" s="98"/>
      <c r="EW180" s="98"/>
      <c r="EX180" s="98"/>
      <c r="EY180" s="98"/>
      <c r="EZ180" s="98"/>
      <c r="FA180" s="98"/>
      <c r="FB180" s="98"/>
      <c r="FC180" s="98"/>
      <c r="FD180" s="98"/>
      <c r="FE180" s="98"/>
      <c r="FF180" s="98"/>
      <c r="FG180" s="98"/>
      <c r="FH180" s="98"/>
      <c r="FI180" s="98"/>
      <c r="FJ180" s="98"/>
      <c r="FK180" s="98"/>
      <c r="FL180" s="98"/>
      <c r="FM180" s="98"/>
      <c r="FN180" s="98"/>
      <c r="FO180" s="98"/>
      <c r="FP180" s="98"/>
      <c r="FQ180" s="98"/>
      <c r="FR180" s="98"/>
      <c r="FS180" s="98"/>
      <c r="FT180" s="98"/>
      <c r="FU180" s="98"/>
      <c r="FV180" s="98"/>
      <c r="FW180" s="98"/>
      <c r="FX180" s="98"/>
      <c r="FY180" s="98"/>
      <c r="FZ180" s="98"/>
      <c r="GA180" s="98"/>
      <c r="GB180" s="98"/>
      <c r="GC180" s="98"/>
      <c r="GD180" s="98"/>
      <c r="GE180" s="98"/>
      <c r="GF180" s="98"/>
      <c r="GG180" s="98"/>
      <c r="GH180" s="98"/>
      <c r="GI180" s="98"/>
      <c r="GJ180" s="98"/>
      <c r="GK180" s="98"/>
      <c r="GL180" s="98"/>
      <c r="GM180" s="98"/>
      <c r="GN180" s="98"/>
      <c r="GO180" s="98"/>
      <c r="GP180" s="98"/>
      <c r="GQ180" s="98"/>
      <c r="GR180" s="98"/>
      <c r="GS180" s="98"/>
      <c r="GT180" s="98"/>
      <c r="GU180" s="98"/>
      <c r="GV180" s="98"/>
      <c r="GW180" s="98"/>
      <c r="GX180" s="98"/>
      <c r="GY180" s="98"/>
      <c r="GZ180" s="98"/>
      <c r="HA180" s="98"/>
      <c r="HB180" s="98"/>
      <c r="HC180" s="98"/>
      <c r="HD180" s="98"/>
      <c r="HE180" s="98"/>
      <c r="HF180" s="98"/>
      <c r="HG180" s="98"/>
      <c r="HH180" s="98"/>
      <c r="HI180" s="98"/>
      <c r="HJ180" s="98"/>
      <c r="HK180" s="98"/>
      <c r="HL180" s="98"/>
      <c r="HM180" s="98"/>
      <c r="HN180" s="98"/>
      <c r="HO180" s="98"/>
      <c r="HP180" s="98"/>
      <c r="HQ180" s="98"/>
      <c r="HR180" s="98"/>
      <c r="HS180" s="98"/>
      <c r="HT180" s="98"/>
      <c r="HU180" s="98"/>
      <c r="HV180" s="98"/>
      <c r="HW180" s="98"/>
      <c r="HX180" s="98"/>
      <c r="HY180" s="98"/>
      <c r="HZ180" s="98"/>
      <c r="IA180" s="98"/>
      <c r="IB180" s="98"/>
      <c r="IC180" s="98"/>
      <c r="ID180" s="98"/>
      <c r="IE180" s="98"/>
      <c r="IF180" s="98"/>
      <c r="IG180" s="98"/>
      <c r="IH180" s="98"/>
      <c r="II180" s="98"/>
      <c r="IJ180" s="98"/>
      <c r="IK180" s="98"/>
      <c r="IL180" s="98"/>
      <c r="IM180" s="98"/>
    </row>
    <row r="181" spans="1:247" ht="15">
      <c r="A181" s="104" t="s">
        <v>736</v>
      </c>
      <c r="B181" s="105">
        <v>463</v>
      </c>
      <c r="C181" s="105">
        <v>375</v>
      </c>
      <c r="D181" s="107">
        <f t="shared" si="4"/>
        <v>-88</v>
      </c>
      <c r="E181" s="106">
        <f t="shared" si="5"/>
        <v>-19</v>
      </c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  <c r="AS181" s="98"/>
      <c r="AT181" s="98"/>
      <c r="AU181" s="98"/>
      <c r="AV181" s="98"/>
      <c r="AW181" s="98"/>
      <c r="AX181" s="98"/>
      <c r="AY181" s="98"/>
      <c r="AZ181" s="98"/>
      <c r="BA181" s="98"/>
      <c r="BB181" s="98"/>
      <c r="BC181" s="98"/>
      <c r="BD181" s="98"/>
      <c r="BE181" s="98"/>
      <c r="BF181" s="98"/>
      <c r="BG181" s="98"/>
      <c r="BH181" s="98"/>
      <c r="BI181" s="98"/>
      <c r="BJ181" s="98"/>
      <c r="BK181" s="98"/>
      <c r="BL181" s="98"/>
      <c r="BM181" s="98"/>
      <c r="BN181" s="98"/>
      <c r="BO181" s="98"/>
      <c r="BP181" s="98"/>
      <c r="BQ181" s="98"/>
      <c r="BR181" s="98"/>
      <c r="BS181" s="98"/>
      <c r="BT181" s="98"/>
      <c r="BU181" s="98"/>
      <c r="BV181" s="98"/>
      <c r="BW181" s="98"/>
      <c r="BX181" s="98"/>
      <c r="BY181" s="98"/>
      <c r="BZ181" s="98"/>
      <c r="CA181" s="98"/>
      <c r="CB181" s="98"/>
      <c r="CC181" s="98"/>
      <c r="CD181" s="98"/>
      <c r="CE181" s="98"/>
      <c r="CF181" s="98"/>
      <c r="CG181" s="98"/>
      <c r="CH181" s="98"/>
      <c r="CI181" s="98"/>
      <c r="CJ181" s="98"/>
      <c r="CK181" s="98"/>
      <c r="CL181" s="98"/>
      <c r="CM181" s="98"/>
      <c r="CN181" s="98"/>
      <c r="CO181" s="98"/>
      <c r="CP181" s="98"/>
      <c r="CQ181" s="98"/>
      <c r="CR181" s="98"/>
      <c r="CS181" s="98"/>
      <c r="CT181" s="98"/>
      <c r="CU181" s="98"/>
      <c r="CV181" s="98"/>
      <c r="CW181" s="98"/>
      <c r="CX181" s="98"/>
      <c r="CY181" s="98"/>
      <c r="CZ181" s="98"/>
      <c r="DA181" s="98"/>
      <c r="DB181" s="98"/>
      <c r="DC181" s="98"/>
      <c r="DD181" s="98"/>
      <c r="DE181" s="98"/>
      <c r="DF181" s="98"/>
      <c r="DG181" s="98"/>
      <c r="DH181" s="98"/>
      <c r="DI181" s="98"/>
      <c r="DJ181" s="98"/>
      <c r="DK181" s="98"/>
      <c r="DL181" s="98"/>
      <c r="DM181" s="98"/>
      <c r="DN181" s="98"/>
      <c r="DO181" s="98"/>
      <c r="DP181" s="98"/>
      <c r="DQ181" s="98"/>
      <c r="DR181" s="98"/>
      <c r="DS181" s="98"/>
      <c r="DT181" s="98"/>
      <c r="DU181" s="98"/>
      <c r="DV181" s="98"/>
      <c r="DW181" s="98"/>
      <c r="DX181" s="98"/>
      <c r="DY181" s="98"/>
      <c r="DZ181" s="98"/>
      <c r="EA181" s="98"/>
      <c r="EB181" s="98"/>
      <c r="EC181" s="98"/>
      <c r="ED181" s="98"/>
      <c r="EE181" s="98"/>
      <c r="EF181" s="98"/>
      <c r="EG181" s="98"/>
      <c r="EH181" s="98"/>
      <c r="EI181" s="98"/>
      <c r="EJ181" s="98"/>
      <c r="EK181" s="98"/>
      <c r="EL181" s="98"/>
      <c r="EM181" s="98"/>
      <c r="EN181" s="98"/>
      <c r="EO181" s="98"/>
      <c r="EP181" s="98"/>
      <c r="EQ181" s="98"/>
      <c r="ER181" s="98"/>
      <c r="ES181" s="98"/>
      <c r="ET181" s="98"/>
      <c r="EU181" s="98"/>
      <c r="EV181" s="98"/>
      <c r="EW181" s="98"/>
      <c r="EX181" s="98"/>
      <c r="EY181" s="98"/>
      <c r="EZ181" s="98"/>
      <c r="FA181" s="98"/>
      <c r="FB181" s="98"/>
      <c r="FC181" s="98"/>
      <c r="FD181" s="98"/>
      <c r="FE181" s="98"/>
      <c r="FF181" s="98"/>
      <c r="FG181" s="98"/>
      <c r="FH181" s="98"/>
      <c r="FI181" s="98"/>
      <c r="FJ181" s="98"/>
      <c r="FK181" s="98"/>
      <c r="FL181" s="98"/>
      <c r="FM181" s="98"/>
      <c r="FN181" s="98"/>
      <c r="FO181" s="98"/>
      <c r="FP181" s="98"/>
      <c r="FQ181" s="98"/>
      <c r="FR181" s="98"/>
      <c r="FS181" s="98"/>
      <c r="FT181" s="98"/>
      <c r="FU181" s="98"/>
      <c r="FV181" s="98"/>
      <c r="FW181" s="98"/>
      <c r="FX181" s="98"/>
      <c r="FY181" s="98"/>
      <c r="FZ181" s="98"/>
      <c r="GA181" s="98"/>
      <c r="GB181" s="98"/>
      <c r="GC181" s="98"/>
      <c r="GD181" s="98"/>
      <c r="GE181" s="98"/>
      <c r="GF181" s="98"/>
      <c r="GG181" s="98"/>
      <c r="GH181" s="98"/>
      <c r="GI181" s="98"/>
      <c r="GJ181" s="98"/>
      <c r="GK181" s="98"/>
      <c r="GL181" s="98"/>
      <c r="GM181" s="98"/>
      <c r="GN181" s="98"/>
      <c r="GO181" s="98"/>
      <c r="GP181" s="98"/>
      <c r="GQ181" s="98"/>
      <c r="GR181" s="98"/>
      <c r="GS181" s="98"/>
      <c r="GT181" s="98"/>
      <c r="GU181" s="98"/>
      <c r="GV181" s="98"/>
      <c r="GW181" s="98"/>
      <c r="GX181" s="98"/>
      <c r="GY181" s="98"/>
      <c r="GZ181" s="98"/>
      <c r="HA181" s="98"/>
      <c r="HB181" s="98"/>
      <c r="HC181" s="98"/>
      <c r="HD181" s="98"/>
      <c r="HE181" s="98"/>
      <c r="HF181" s="98"/>
      <c r="HG181" s="98"/>
      <c r="HH181" s="98"/>
      <c r="HI181" s="98"/>
      <c r="HJ181" s="98"/>
      <c r="HK181" s="98"/>
      <c r="HL181" s="98"/>
      <c r="HM181" s="98"/>
      <c r="HN181" s="98"/>
      <c r="HO181" s="98"/>
      <c r="HP181" s="98"/>
      <c r="HQ181" s="98"/>
      <c r="HR181" s="98"/>
      <c r="HS181" s="98"/>
      <c r="HT181" s="98"/>
      <c r="HU181" s="98"/>
      <c r="HV181" s="98"/>
      <c r="HW181" s="98"/>
      <c r="HX181" s="98"/>
      <c r="HY181" s="98"/>
      <c r="HZ181" s="98"/>
      <c r="IA181" s="98"/>
      <c r="IB181" s="98"/>
      <c r="IC181" s="98"/>
      <c r="ID181" s="98"/>
      <c r="IE181" s="98"/>
      <c r="IF181" s="98"/>
      <c r="IG181" s="98"/>
      <c r="IH181" s="98"/>
      <c r="II181" s="98"/>
      <c r="IJ181" s="98"/>
      <c r="IK181" s="98"/>
      <c r="IL181" s="98"/>
      <c r="IM181" s="98"/>
    </row>
    <row r="182" spans="1:247" ht="15">
      <c r="A182" s="104" t="s">
        <v>737</v>
      </c>
      <c r="B182" s="105">
        <v>1582</v>
      </c>
      <c r="C182" s="105">
        <v>1265</v>
      </c>
      <c r="D182" s="107">
        <f t="shared" si="4"/>
        <v>-317</v>
      </c>
      <c r="E182" s="106">
        <f t="shared" si="5"/>
        <v>-20</v>
      </c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8"/>
      <c r="BG182" s="98"/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8"/>
      <c r="BS182" s="98"/>
      <c r="BT182" s="98"/>
      <c r="BU182" s="98"/>
      <c r="BV182" s="98"/>
      <c r="BW182" s="98"/>
      <c r="BX182" s="98"/>
      <c r="BY182" s="98"/>
      <c r="BZ182" s="98"/>
      <c r="CA182" s="98"/>
      <c r="CB182" s="98"/>
      <c r="CC182" s="98"/>
      <c r="CD182" s="98"/>
      <c r="CE182" s="98"/>
      <c r="CF182" s="98"/>
      <c r="CG182" s="98"/>
      <c r="CH182" s="98"/>
      <c r="CI182" s="98"/>
      <c r="CJ182" s="98"/>
      <c r="CK182" s="98"/>
      <c r="CL182" s="98"/>
      <c r="CM182" s="98"/>
      <c r="CN182" s="98"/>
      <c r="CO182" s="98"/>
      <c r="CP182" s="98"/>
      <c r="CQ182" s="98"/>
      <c r="CR182" s="98"/>
      <c r="CS182" s="98"/>
      <c r="CT182" s="98"/>
      <c r="CU182" s="98"/>
      <c r="CV182" s="98"/>
      <c r="CW182" s="98"/>
      <c r="CX182" s="98"/>
      <c r="CY182" s="98"/>
      <c r="CZ182" s="98"/>
      <c r="DA182" s="98"/>
      <c r="DB182" s="98"/>
      <c r="DC182" s="98"/>
      <c r="DD182" s="98"/>
      <c r="DE182" s="98"/>
      <c r="DF182" s="98"/>
      <c r="DG182" s="98"/>
      <c r="DH182" s="98"/>
      <c r="DI182" s="98"/>
      <c r="DJ182" s="98"/>
      <c r="DK182" s="98"/>
      <c r="DL182" s="98"/>
      <c r="DM182" s="98"/>
      <c r="DN182" s="98"/>
      <c r="DO182" s="98"/>
      <c r="DP182" s="98"/>
      <c r="DQ182" s="98"/>
      <c r="DR182" s="98"/>
      <c r="DS182" s="98"/>
      <c r="DT182" s="98"/>
      <c r="DU182" s="98"/>
      <c r="DV182" s="98"/>
      <c r="DW182" s="98"/>
      <c r="DX182" s="98"/>
      <c r="DY182" s="98"/>
      <c r="DZ182" s="98"/>
      <c r="EA182" s="98"/>
      <c r="EB182" s="98"/>
      <c r="EC182" s="98"/>
      <c r="ED182" s="98"/>
      <c r="EE182" s="98"/>
      <c r="EF182" s="98"/>
      <c r="EG182" s="98"/>
      <c r="EH182" s="98"/>
      <c r="EI182" s="98"/>
      <c r="EJ182" s="98"/>
      <c r="EK182" s="98"/>
      <c r="EL182" s="98"/>
      <c r="EM182" s="98"/>
      <c r="EN182" s="98"/>
      <c r="EO182" s="98"/>
      <c r="EP182" s="98"/>
      <c r="EQ182" s="98"/>
      <c r="ER182" s="98"/>
      <c r="ES182" s="98"/>
      <c r="ET182" s="98"/>
      <c r="EU182" s="98"/>
      <c r="EV182" s="98"/>
      <c r="EW182" s="98"/>
      <c r="EX182" s="98"/>
      <c r="EY182" s="98"/>
      <c r="EZ182" s="98"/>
      <c r="FA182" s="98"/>
      <c r="FB182" s="98"/>
      <c r="FC182" s="98"/>
      <c r="FD182" s="98"/>
      <c r="FE182" s="98"/>
      <c r="FF182" s="98"/>
      <c r="FG182" s="98"/>
      <c r="FH182" s="98"/>
      <c r="FI182" s="98"/>
      <c r="FJ182" s="98"/>
      <c r="FK182" s="98"/>
      <c r="FL182" s="98"/>
      <c r="FM182" s="98"/>
      <c r="FN182" s="98"/>
      <c r="FO182" s="98"/>
      <c r="FP182" s="98"/>
      <c r="FQ182" s="98"/>
      <c r="FR182" s="98"/>
      <c r="FS182" s="98"/>
      <c r="FT182" s="98"/>
      <c r="FU182" s="98"/>
      <c r="FV182" s="98"/>
      <c r="FW182" s="98"/>
      <c r="FX182" s="98"/>
      <c r="FY182" s="98"/>
      <c r="FZ182" s="98"/>
      <c r="GA182" s="98"/>
      <c r="GB182" s="98"/>
      <c r="GC182" s="98"/>
      <c r="GD182" s="98"/>
      <c r="GE182" s="98"/>
      <c r="GF182" s="98"/>
      <c r="GG182" s="98"/>
      <c r="GH182" s="98"/>
      <c r="GI182" s="98"/>
      <c r="GJ182" s="98"/>
      <c r="GK182" s="98"/>
      <c r="GL182" s="98"/>
      <c r="GM182" s="98"/>
      <c r="GN182" s="98"/>
      <c r="GO182" s="98"/>
      <c r="GP182" s="98"/>
      <c r="GQ182" s="98"/>
      <c r="GR182" s="98"/>
      <c r="GS182" s="98"/>
      <c r="GT182" s="98"/>
      <c r="GU182" s="98"/>
      <c r="GV182" s="98"/>
      <c r="GW182" s="98"/>
      <c r="GX182" s="98"/>
      <c r="GY182" s="98"/>
      <c r="GZ182" s="98"/>
      <c r="HA182" s="98"/>
      <c r="HB182" s="98"/>
      <c r="HC182" s="98"/>
      <c r="HD182" s="98"/>
      <c r="HE182" s="98"/>
      <c r="HF182" s="98"/>
      <c r="HG182" s="98"/>
      <c r="HH182" s="98"/>
      <c r="HI182" s="98"/>
      <c r="HJ182" s="98"/>
      <c r="HK182" s="98"/>
      <c r="HL182" s="98"/>
      <c r="HM182" s="98"/>
      <c r="HN182" s="98"/>
      <c r="HO182" s="98"/>
      <c r="HP182" s="98"/>
      <c r="HQ182" s="98"/>
      <c r="HR182" s="98"/>
      <c r="HS182" s="98"/>
      <c r="HT182" s="98"/>
      <c r="HU182" s="98"/>
      <c r="HV182" s="98"/>
      <c r="HW182" s="98"/>
      <c r="HX182" s="98"/>
      <c r="HY182" s="98"/>
      <c r="HZ182" s="98"/>
      <c r="IA182" s="98"/>
      <c r="IB182" s="98"/>
      <c r="IC182" s="98"/>
      <c r="ID182" s="98"/>
      <c r="IE182" s="98"/>
      <c r="IF182" s="98"/>
      <c r="IG182" s="98"/>
      <c r="IH182" s="98"/>
      <c r="II182" s="98"/>
      <c r="IJ182" s="98"/>
      <c r="IK182" s="98"/>
      <c r="IL182" s="98"/>
      <c r="IM182" s="98"/>
    </row>
    <row r="183" spans="1:247" ht="15">
      <c r="A183" s="104" t="s">
        <v>738</v>
      </c>
      <c r="B183" s="105">
        <v>15439</v>
      </c>
      <c r="C183" s="105">
        <v>14566</v>
      </c>
      <c r="D183" s="107">
        <f t="shared" si="4"/>
        <v>-873</v>
      </c>
      <c r="E183" s="106">
        <f t="shared" si="5"/>
        <v>-5.7</v>
      </c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  <c r="AS183" s="98"/>
      <c r="AT183" s="98"/>
      <c r="AU183" s="98"/>
      <c r="AV183" s="98"/>
      <c r="AW183" s="98"/>
      <c r="AX183" s="98"/>
      <c r="AY183" s="98"/>
      <c r="AZ183" s="98"/>
      <c r="BA183" s="98"/>
      <c r="BB183" s="98"/>
      <c r="BC183" s="98"/>
      <c r="BD183" s="98"/>
      <c r="BE183" s="98"/>
      <c r="BF183" s="98"/>
      <c r="BG183" s="98"/>
      <c r="BH183" s="98"/>
      <c r="BI183" s="98"/>
      <c r="BJ183" s="98"/>
      <c r="BK183" s="98"/>
      <c r="BL183" s="98"/>
      <c r="BM183" s="98"/>
      <c r="BN183" s="98"/>
      <c r="BO183" s="98"/>
      <c r="BP183" s="98"/>
      <c r="BQ183" s="98"/>
      <c r="BR183" s="98"/>
      <c r="BS183" s="98"/>
      <c r="BT183" s="98"/>
      <c r="BU183" s="98"/>
      <c r="BV183" s="98"/>
      <c r="BW183" s="98"/>
      <c r="BX183" s="98"/>
      <c r="BY183" s="98"/>
      <c r="BZ183" s="98"/>
      <c r="CA183" s="98"/>
      <c r="CB183" s="98"/>
      <c r="CC183" s="98"/>
      <c r="CD183" s="98"/>
      <c r="CE183" s="98"/>
      <c r="CF183" s="98"/>
      <c r="CG183" s="98"/>
      <c r="CH183" s="98"/>
      <c r="CI183" s="98"/>
      <c r="CJ183" s="98"/>
      <c r="CK183" s="98"/>
      <c r="CL183" s="98"/>
      <c r="CM183" s="98"/>
      <c r="CN183" s="98"/>
      <c r="CO183" s="98"/>
      <c r="CP183" s="98"/>
      <c r="CQ183" s="98"/>
      <c r="CR183" s="98"/>
      <c r="CS183" s="98"/>
      <c r="CT183" s="98"/>
      <c r="CU183" s="98"/>
      <c r="CV183" s="98"/>
      <c r="CW183" s="98"/>
      <c r="CX183" s="98"/>
      <c r="CY183" s="98"/>
      <c r="CZ183" s="98"/>
      <c r="DA183" s="98"/>
      <c r="DB183" s="98"/>
      <c r="DC183" s="98"/>
      <c r="DD183" s="98"/>
      <c r="DE183" s="98"/>
      <c r="DF183" s="98"/>
      <c r="DG183" s="98"/>
      <c r="DH183" s="98"/>
      <c r="DI183" s="98"/>
      <c r="DJ183" s="98"/>
      <c r="DK183" s="98"/>
      <c r="DL183" s="98"/>
      <c r="DM183" s="98"/>
      <c r="DN183" s="98"/>
      <c r="DO183" s="98"/>
      <c r="DP183" s="98"/>
      <c r="DQ183" s="98"/>
      <c r="DR183" s="98"/>
      <c r="DS183" s="98"/>
      <c r="DT183" s="98"/>
      <c r="DU183" s="98"/>
      <c r="DV183" s="98"/>
      <c r="DW183" s="98"/>
      <c r="DX183" s="98"/>
      <c r="DY183" s="98"/>
      <c r="DZ183" s="98"/>
      <c r="EA183" s="98"/>
      <c r="EB183" s="98"/>
      <c r="EC183" s="98"/>
      <c r="ED183" s="98"/>
      <c r="EE183" s="98"/>
      <c r="EF183" s="98"/>
      <c r="EG183" s="98"/>
      <c r="EH183" s="98"/>
      <c r="EI183" s="98"/>
      <c r="EJ183" s="98"/>
      <c r="EK183" s="98"/>
      <c r="EL183" s="98"/>
      <c r="EM183" s="98"/>
      <c r="EN183" s="98"/>
      <c r="EO183" s="98"/>
      <c r="EP183" s="98"/>
      <c r="EQ183" s="98"/>
      <c r="ER183" s="98"/>
      <c r="ES183" s="98"/>
      <c r="ET183" s="98"/>
      <c r="EU183" s="98"/>
      <c r="EV183" s="98"/>
      <c r="EW183" s="98"/>
      <c r="EX183" s="98"/>
      <c r="EY183" s="98"/>
      <c r="EZ183" s="98"/>
      <c r="FA183" s="98"/>
      <c r="FB183" s="98"/>
      <c r="FC183" s="98"/>
      <c r="FD183" s="98"/>
      <c r="FE183" s="98"/>
      <c r="FF183" s="98"/>
      <c r="FG183" s="98"/>
      <c r="FH183" s="98"/>
      <c r="FI183" s="98"/>
      <c r="FJ183" s="98"/>
      <c r="FK183" s="98"/>
      <c r="FL183" s="98"/>
      <c r="FM183" s="98"/>
      <c r="FN183" s="98"/>
      <c r="FO183" s="98"/>
      <c r="FP183" s="98"/>
      <c r="FQ183" s="98"/>
      <c r="FR183" s="98"/>
      <c r="FS183" s="98"/>
      <c r="FT183" s="98"/>
      <c r="FU183" s="98"/>
      <c r="FV183" s="98"/>
      <c r="FW183" s="98"/>
      <c r="FX183" s="98"/>
      <c r="FY183" s="98"/>
      <c r="FZ183" s="98"/>
      <c r="GA183" s="98"/>
      <c r="GB183" s="98"/>
      <c r="GC183" s="98"/>
      <c r="GD183" s="98"/>
      <c r="GE183" s="98"/>
      <c r="GF183" s="98"/>
      <c r="GG183" s="98"/>
      <c r="GH183" s="98"/>
      <c r="GI183" s="98"/>
      <c r="GJ183" s="98"/>
      <c r="GK183" s="98"/>
      <c r="GL183" s="98"/>
      <c r="GM183" s="98"/>
      <c r="GN183" s="98"/>
      <c r="GO183" s="98"/>
      <c r="GP183" s="98"/>
      <c r="GQ183" s="98"/>
      <c r="GR183" s="98"/>
      <c r="GS183" s="98"/>
      <c r="GT183" s="98"/>
      <c r="GU183" s="98"/>
      <c r="GV183" s="98"/>
      <c r="GW183" s="98"/>
      <c r="GX183" s="98"/>
      <c r="GY183" s="98"/>
      <c r="GZ183" s="98"/>
      <c r="HA183" s="98"/>
      <c r="HB183" s="98"/>
      <c r="HC183" s="98"/>
      <c r="HD183" s="98"/>
      <c r="HE183" s="98"/>
      <c r="HF183" s="98"/>
      <c r="HG183" s="98"/>
      <c r="HH183" s="98"/>
      <c r="HI183" s="98"/>
      <c r="HJ183" s="98"/>
      <c r="HK183" s="98"/>
      <c r="HL183" s="98"/>
      <c r="HM183" s="98"/>
      <c r="HN183" s="98"/>
      <c r="HO183" s="98"/>
      <c r="HP183" s="98"/>
      <c r="HQ183" s="98"/>
      <c r="HR183" s="98"/>
      <c r="HS183" s="98"/>
      <c r="HT183" s="98"/>
      <c r="HU183" s="98"/>
      <c r="HV183" s="98"/>
      <c r="HW183" s="98"/>
      <c r="HX183" s="98"/>
      <c r="HY183" s="98"/>
      <c r="HZ183" s="98"/>
      <c r="IA183" s="98"/>
      <c r="IB183" s="98"/>
      <c r="IC183" s="98"/>
      <c r="ID183" s="98"/>
      <c r="IE183" s="98"/>
      <c r="IF183" s="98"/>
      <c r="IG183" s="98"/>
      <c r="IH183" s="98"/>
      <c r="II183" s="98"/>
      <c r="IJ183" s="98"/>
      <c r="IK183" s="98"/>
      <c r="IL183" s="98"/>
      <c r="IM183" s="98"/>
    </row>
    <row r="184" spans="1:247" ht="15">
      <c r="A184" s="104" t="s">
        <v>739</v>
      </c>
      <c r="B184" s="105">
        <v>2057</v>
      </c>
      <c r="C184" s="105">
        <v>3513</v>
      </c>
      <c r="D184" s="107">
        <f t="shared" si="4"/>
        <v>1456</v>
      </c>
      <c r="E184" s="106">
        <f t="shared" si="5"/>
        <v>70.8</v>
      </c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  <c r="AS184" s="98"/>
      <c r="AT184" s="98"/>
      <c r="AU184" s="98"/>
      <c r="AV184" s="98"/>
      <c r="AW184" s="98"/>
      <c r="AX184" s="98"/>
      <c r="AY184" s="98"/>
      <c r="AZ184" s="98"/>
      <c r="BA184" s="98"/>
      <c r="BB184" s="98"/>
      <c r="BC184" s="98"/>
      <c r="BD184" s="98"/>
      <c r="BE184" s="98"/>
      <c r="BF184" s="98"/>
      <c r="BG184" s="98"/>
      <c r="BH184" s="98"/>
      <c r="BI184" s="98"/>
      <c r="BJ184" s="98"/>
      <c r="BK184" s="98"/>
      <c r="BL184" s="98"/>
      <c r="BM184" s="98"/>
      <c r="BN184" s="98"/>
      <c r="BO184" s="98"/>
      <c r="BP184" s="98"/>
      <c r="BQ184" s="98"/>
      <c r="BR184" s="98"/>
      <c r="BS184" s="98"/>
      <c r="BT184" s="98"/>
      <c r="BU184" s="98"/>
      <c r="BV184" s="98"/>
      <c r="BW184" s="98"/>
      <c r="BX184" s="98"/>
      <c r="BY184" s="98"/>
      <c r="BZ184" s="98"/>
      <c r="CA184" s="98"/>
      <c r="CB184" s="98"/>
      <c r="CC184" s="98"/>
      <c r="CD184" s="98"/>
      <c r="CE184" s="98"/>
      <c r="CF184" s="98"/>
      <c r="CG184" s="98"/>
      <c r="CH184" s="98"/>
      <c r="CI184" s="98"/>
      <c r="CJ184" s="98"/>
      <c r="CK184" s="98"/>
      <c r="CL184" s="98"/>
      <c r="CM184" s="98"/>
      <c r="CN184" s="98"/>
      <c r="CO184" s="98"/>
      <c r="CP184" s="98"/>
      <c r="CQ184" s="98"/>
      <c r="CR184" s="98"/>
      <c r="CS184" s="98"/>
      <c r="CT184" s="98"/>
      <c r="CU184" s="98"/>
      <c r="CV184" s="98"/>
      <c r="CW184" s="98"/>
      <c r="CX184" s="98"/>
      <c r="CY184" s="98"/>
      <c r="CZ184" s="98"/>
      <c r="DA184" s="98"/>
      <c r="DB184" s="98"/>
      <c r="DC184" s="98"/>
      <c r="DD184" s="98"/>
      <c r="DE184" s="98"/>
      <c r="DF184" s="98"/>
      <c r="DG184" s="98"/>
      <c r="DH184" s="98"/>
      <c r="DI184" s="98"/>
      <c r="DJ184" s="98"/>
      <c r="DK184" s="98"/>
      <c r="DL184" s="98"/>
      <c r="DM184" s="98"/>
      <c r="DN184" s="98"/>
      <c r="DO184" s="98"/>
      <c r="DP184" s="98"/>
      <c r="DQ184" s="98"/>
      <c r="DR184" s="98"/>
      <c r="DS184" s="98"/>
      <c r="DT184" s="98"/>
      <c r="DU184" s="98"/>
      <c r="DV184" s="98"/>
      <c r="DW184" s="98"/>
      <c r="DX184" s="98"/>
      <c r="DY184" s="98"/>
      <c r="DZ184" s="98"/>
      <c r="EA184" s="98"/>
      <c r="EB184" s="98"/>
      <c r="EC184" s="98"/>
      <c r="ED184" s="98"/>
      <c r="EE184" s="98"/>
      <c r="EF184" s="98"/>
      <c r="EG184" s="98"/>
      <c r="EH184" s="98"/>
      <c r="EI184" s="98"/>
      <c r="EJ184" s="98"/>
      <c r="EK184" s="98"/>
      <c r="EL184" s="98"/>
      <c r="EM184" s="98"/>
      <c r="EN184" s="98"/>
      <c r="EO184" s="98"/>
      <c r="EP184" s="98"/>
      <c r="EQ184" s="98"/>
      <c r="ER184" s="98"/>
      <c r="ES184" s="98"/>
      <c r="ET184" s="98"/>
      <c r="EU184" s="98"/>
      <c r="EV184" s="98"/>
      <c r="EW184" s="98"/>
      <c r="EX184" s="98"/>
      <c r="EY184" s="98"/>
      <c r="EZ184" s="98"/>
      <c r="FA184" s="98"/>
      <c r="FB184" s="98"/>
      <c r="FC184" s="98"/>
      <c r="FD184" s="98"/>
      <c r="FE184" s="98"/>
      <c r="FF184" s="98"/>
      <c r="FG184" s="98"/>
      <c r="FH184" s="98"/>
      <c r="FI184" s="98"/>
      <c r="FJ184" s="98"/>
      <c r="FK184" s="98"/>
      <c r="FL184" s="98"/>
      <c r="FM184" s="98"/>
      <c r="FN184" s="98"/>
      <c r="FO184" s="98"/>
      <c r="FP184" s="98"/>
      <c r="FQ184" s="98"/>
      <c r="FR184" s="98"/>
      <c r="FS184" s="98"/>
      <c r="FT184" s="98"/>
      <c r="FU184" s="98"/>
      <c r="FV184" s="98"/>
      <c r="FW184" s="98"/>
      <c r="FX184" s="98"/>
      <c r="FY184" s="98"/>
      <c r="FZ184" s="98"/>
      <c r="GA184" s="98"/>
      <c r="GB184" s="98"/>
      <c r="GC184" s="98"/>
      <c r="GD184" s="98"/>
      <c r="GE184" s="98"/>
      <c r="GF184" s="98"/>
      <c r="GG184" s="98"/>
      <c r="GH184" s="98"/>
      <c r="GI184" s="98"/>
      <c r="GJ184" s="98"/>
      <c r="GK184" s="98"/>
      <c r="GL184" s="98"/>
      <c r="GM184" s="98"/>
      <c r="GN184" s="98"/>
      <c r="GO184" s="98"/>
      <c r="GP184" s="98"/>
      <c r="GQ184" s="98"/>
      <c r="GR184" s="98"/>
      <c r="GS184" s="98"/>
      <c r="GT184" s="98"/>
      <c r="GU184" s="98"/>
      <c r="GV184" s="98"/>
      <c r="GW184" s="98"/>
      <c r="GX184" s="98"/>
      <c r="GY184" s="98"/>
      <c r="GZ184" s="98"/>
      <c r="HA184" s="98"/>
      <c r="HB184" s="98"/>
      <c r="HC184" s="98"/>
      <c r="HD184" s="98"/>
      <c r="HE184" s="98"/>
      <c r="HF184" s="98"/>
      <c r="HG184" s="98"/>
      <c r="HH184" s="98"/>
      <c r="HI184" s="98"/>
      <c r="HJ184" s="98"/>
      <c r="HK184" s="98"/>
      <c r="HL184" s="98"/>
      <c r="HM184" s="98"/>
      <c r="HN184" s="98"/>
      <c r="HO184" s="98"/>
      <c r="HP184" s="98"/>
      <c r="HQ184" s="98"/>
      <c r="HR184" s="98"/>
      <c r="HS184" s="98"/>
      <c r="HT184" s="98"/>
      <c r="HU184" s="98"/>
      <c r="HV184" s="98"/>
      <c r="HW184" s="98"/>
      <c r="HX184" s="98"/>
      <c r="HY184" s="98"/>
      <c r="HZ184" s="98"/>
      <c r="IA184" s="98"/>
      <c r="IB184" s="98"/>
      <c r="IC184" s="98"/>
      <c r="ID184" s="98"/>
      <c r="IE184" s="98"/>
      <c r="IF184" s="98"/>
      <c r="IG184" s="98"/>
      <c r="IH184" s="98"/>
      <c r="II184" s="98"/>
      <c r="IJ184" s="98"/>
      <c r="IK184" s="98"/>
      <c r="IL184" s="98"/>
      <c r="IM184" s="98"/>
    </row>
    <row r="185" spans="1:247" ht="15">
      <c r="A185" s="104" t="s">
        <v>740</v>
      </c>
      <c r="B185" s="105">
        <v>21330</v>
      </c>
      <c r="C185" s="105">
        <v>26319</v>
      </c>
      <c r="D185" s="107">
        <f t="shared" si="4"/>
        <v>4989</v>
      </c>
      <c r="E185" s="106">
        <f t="shared" si="5"/>
        <v>23.4</v>
      </c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  <c r="AS185" s="98"/>
      <c r="AT185" s="98"/>
      <c r="AU185" s="98"/>
      <c r="AV185" s="98"/>
      <c r="AW185" s="98"/>
      <c r="AX185" s="98"/>
      <c r="AY185" s="98"/>
      <c r="AZ185" s="98"/>
      <c r="BA185" s="98"/>
      <c r="BB185" s="98"/>
      <c r="BC185" s="98"/>
      <c r="BD185" s="98"/>
      <c r="BE185" s="98"/>
      <c r="BF185" s="98"/>
      <c r="BG185" s="98"/>
      <c r="BH185" s="98"/>
      <c r="BI185" s="98"/>
      <c r="BJ185" s="98"/>
      <c r="BK185" s="98"/>
      <c r="BL185" s="98"/>
      <c r="BM185" s="98"/>
      <c r="BN185" s="98"/>
      <c r="BO185" s="98"/>
      <c r="BP185" s="98"/>
      <c r="BQ185" s="98"/>
      <c r="BR185" s="98"/>
      <c r="BS185" s="98"/>
      <c r="BT185" s="98"/>
      <c r="BU185" s="98"/>
      <c r="BV185" s="98"/>
      <c r="BW185" s="98"/>
      <c r="BX185" s="98"/>
      <c r="BY185" s="98"/>
      <c r="BZ185" s="98"/>
      <c r="CA185" s="98"/>
      <c r="CB185" s="98"/>
      <c r="CC185" s="98"/>
      <c r="CD185" s="98"/>
      <c r="CE185" s="98"/>
      <c r="CF185" s="98"/>
      <c r="CG185" s="98"/>
      <c r="CH185" s="98"/>
      <c r="CI185" s="98"/>
      <c r="CJ185" s="98"/>
      <c r="CK185" s="98"/>
      <c r="CL185" s="98"/>
      <c r="CM185" s="98"/>
      <c r="CN185" s="98"/>
      <c r="CO185" s="98"/>
      <c r="CP185" s="98"/>
      <c r="CQ185" s="98"/>
      <c r="CR185" s="98"/>
      <c r="CS185" s="98"/>
      <c r="CT185" s="98"/>
      <c r="CU185" s="98"/>
      <c r="CV185" s="98"/>
      <c r="CW185" s="98"/>
      <c r="CX185" s="98"/>
      <c r="CY185" s="98"/>
      <c r="CZ185" s="98"/>
      <c r="DA185" s="98"/>
      <c r="DB185" s="98"/>
      <c r="DC185" s="98"/>
      <c r="DD185" s="98"/>
      <c r="DE185" s="98"/>
      <c r="DF185" s="98"/>
      <c r="DG185" s="98"/>
      <c r="DH185" s="98"/>
      <c r="DI185" s="98"/>
      <c r="DJ185" s="98"/>
      <c r="DK185" s="98"/>
      <c r="DL185" s="98"/>
      <c r="DM185" s="98"/>
      <c r="DN185" s="98"/>
      <c r="DO185" s="98"/>
      <c r="DP185" s="98"/>
      <c r="DQ185" s="98"/>
      <c r="DR185" s="98"/>
      <c r="DS185" s="98"/>
      <c r="DT185" s="98"/>
      <c r="DU185" s="98"/>
      <c r="DV185" s="98"/>
      <c r="DW185" s="98"/>
      <c r="DX185" s="98"/>
      <c r="DY185" s="98"/>
      <c r="DZ185" s="98"/>
      <c r="EA185" s="98"/>
      <c r="EB185" s="98"/>
      <c r="EC185" s="98"/>
      <c r="ED185" s="98"/>
      <c r="EE185" s="98"/>
      <c r="EF185" s="98"/>
      <c r="EG185" s="98"/>
      <c r="EH185" s="98"/>
      <c r="EI185" s="98"/>
      <c r="EJ185" s="98"/>
      <c r="EK185" s="98"/>
      <c r="EL185" s="98"/>
      <c r="EM185" s="98"/>
      <c r="EN185" s="98"/>
      <c r="EO185" s="98"/>
      <c r="EP185" s="98"/>
      <c r="EQ185" s="98"/>
      <c r="ER185" s="98"/>
      <c r="ES185" s="98"/>
      <c r="ET185" s="98"/>
      <c r="EU185" s="98"/>
      <c r="EV185" s="98"/>
      <c r="EW185" s="98"/>
      <c r="EX185" s="98"/>
      <c r="EY185" s="98"/>
      <c r="EZ185" s="98"/>
      <c r="FA185" s="98"/>
      <c r="FB185" s="98"/>
      <c r="FC185" s="98"/>
      <c r="FD185" s="98"/>
      <c r="FE185" s="98"/>
      <c r="FF185" s="98"/>
      <c r="FG185" s="98"/>
      <c r="FH185" s="98"/>
      <c r="FI185" s="98"/>
      <c r="FJ185" s="98"/>
      <c r="FK185" s="98"/>
      <c r="FL185" s="98"/>
      <c r="FM185" s="98"/>
      <c r="FN185" s="98"/>
      <c r="FO185" s="98"/>
      <c r="FP185" s="98"/>
      <c r="FQ185" s="98"/>
      <c r="FR185" s="98"/>
      <c r="FS185" s="98"/>
      <c r="FT185" s="98"/>
      <c r="FU185" s="98"/>
      <c r="FV185" s="98"/>
      <c r="FW185" s="98"/>
      <c r="FX185" s="98"/>
      <c r="FY185" s="98"/>
      <c r="FZ185" s="98"/>
      <c r="GA185" s="98"/>
      <c r="GB185" s="98"/>
      <c r="GC185" s="98"/>
      <c r="GD185" s="98"/>
      <c r="GE185" s="98"/>
      <c r="GF185" s="98"/>
      <c r="GG185" s="98"/>
      <c r="GH185" s="98"/>
      <c r="GI185" s="98"/>
      <c r="GJ185" s="98"/>
      <c r="GK185" s="98"/>
      <c r="GL185" s="98"/>
      <c r="GM185" s="98"/>
      <c r="GN185" s="98"/>
      <c r="GO185" s="98"/>
      <c r="GP185" s="98"/>
      <c r="GQ185" s="98"/>
      <c r="GR185" s="98"/>
      <c r="GS185" s="98"/>
      <c r="GT185" s="98"/>
      <c r="GU185" s="98"/>
      <c r="GV185" s="98"/>
      <c r="GW185" s="98"/>
      <c r="GX185" s="98"/>
      <c r="GY185" s="98"/>
      <c r="GZ185" s="98"/>
      <c r="HA185" s="98"/>
      <c r="HB185" s="98"/>
      <c r="HC185" s="98"/>
      <c r="HD185" s="98"/>
      <c r="HE185" s="98"/>
      <c r="HF185" s="98"/>
      <c r="HG185" s="98"/>
      <c r="HH185" s="98"/>
      <c r="HI185" s="98"/>
      <c r="HJ185" s="98"/>
      <c r="HK185" s="98"/>
      <c r="HL185" s="98"/>
      <c r="HM185" s="98"/>
      <c r="HN185" s="98"/>
      <c r="HO185" s="98"/>
      <c r="HP185" s="98"/>
      <c r="HQ185" s="98"/>
      <c r="HR185" s="98"/>
      <c r="HS185" s="98"/>
      <c r="HT185" s="98"/>
      <c r="HU185" s="98"/>
      <c r="HV185" s="98"/>
      <c r="HW185" s="98"/>
      <c r="HX185" s="98"/>
      <c r="HY185" s="98"/>
      <c r="HZ185" s="98"/>
      <c r="IA185" s="98"/>
      <c r="IB185" s="98"/>
      <c r="IC185" s="98"/>
      <c r="ID185" s="98"/>
      <c r="IE185" s="98"/>
      <c r="IF185" s="98"/>
      <c r="IG185" s="98"/>
      <c r="IH185" s="98"/>
      <c r="II185" s="98"/>
      <c r="IJ185" s="98"/>
      <c r="IK185" s="98"/>
      <c r="IL185" s="98"/>
      <c r="IM185" s="98"/>
    </row>
    <row r="186" spans="1:247" ht="15">
      <c r="A186" s="104" t="s">
        <v>741</v>
      </c>
      <c r="B186" s="105">
        <f>SUM(B187:B187)</f>
        <v>4355</v>
      </c>
      <c r="C186" s="105">
        <f>SUM(C187:C187)</f>
        <v>2647</v>
      </c>
      <c r="D186" s="107">
        <f t="shared" si="4"/>
        <v>-1708</v>
      </c>
      <c r="E186" s="106">
        <f t="shared" si="5"/>
        <v>-39.200000000000003</v>
      </c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  <c r="AS186" s="98"/>
      <c r="AT186" s="98"/>
      <c r="AU186" s="98"/>
      <c r="AV186" s="98"/>
      <c r="AW186" s="98"/>
      <c r="AX186" s="98"/>
      <c r="AY186" s="98"/>
      <c r="AZ186" s="98"/>
      <c r="BA186" s="98"/>
      <c r="BB186" s="98"/>
      <c r="BC186" s="98"/>
      <c r="BD186" s="98"/>
      <c r="BE186" s="98"/>
      <c r="BF186" s="98"/>
      <c r="BG186" s="98"/>
      <c r="BH186" s="98"/>
      <c r="BI186" s="98"/>
      <c r="BJ186" s="98"/>
      <c r="BK186" s="98"/>
      <c r="BL186" s="98"/>
      <c r="BM186" s="98"/>
      <c r="BN186" s="98"/>
      <c r="BO186" s="98"/>
      <c r="BP186" s="98"/>
      <c r="BQ186" s="98"/>
      <c r="BR186" s="98"/>
      <c r="BS186" s="98"/>
      <c r="BT186" s="98"/>
      <c r="BU186" s="98"/>
      <c r="BV186" s="98"/>
      <c r="BW186" s="98"/>
      <c r="BX186" s="98"/>
      <c r="BY186" s="98"/>
      <c r="BZ186" s="98"/>
      <c r="CA186" s="98"/>
      <c r="CB186" s="98"/>
      <c r="CC186" s="98"/>
      <c r="CD186" s="98"/>
      <c r="CE186" s="98"/>
      <c r="CF186" s="98"/>
      <c r="CG186" s="98"/>
      <c r="CH186" s="98"/>
      <c r="CI186" s="98"/>
      <c r="CJ186" s="98"/>
      <c r="CK186" s="98"/>
      <c r="CL186" s="98"/>
      <c r="CM186" s="98"/>
      <c r="CN186" s="98"/>
      <c r="CO186" s="98"/>
      <c r="CP186" s="98"/>
      <c r="CQ186" s="98"/>
      <c r="CR186" s="98"/>
      <c r="CS186" s="98"/>
      <c r="CT186" s="98"/>
      <c r="CU186" s="98"/>
      <c r="CV186" s="98"/>
      <c r="CW186" s="98"/>
      <c r="CX186" s="98"/>
      <c r="CY186" s="98"/>
      <c r="CZ186" s="98"/>
      <c r="DA186" s="98"/>
      <c r="DB186" s="98"/>
      <c r="DC186" s="98"/>
      <c r="DD186" s="98"/>
      <c r="DE186" s="98"/>
      <c r="DF186" s="98"/>
      <c r="DG186" s="98"/>
      <c r="DH186" s="98"/>
      <c r="DI186" s="98"/>
      <c r="DJ186" s="98"/>
      <c r="DK186" s="98"/>
      <c r="DL186" s="98"/>
      <c r="DM186" s="98"/>
      <c r="DN186" s="98"/>
      <c r="DO186" s="98"/>
      <c r="DP186" s="98"/>
      <c r="DQ186" s="98"/>
      <c r="DR186" s="98"/>
      <c r="DS186" s="98"/>
      <c r="DT186" s="98"/>
      <c r="DU186" s="98"/>
      <c r="DV186" s="98"/>
      <c r="DW186" s="98"/>
      <c r="DX186" s="98"/>
      <c r="DY186" s="98"/>
      <c r="DZ186" s="98"/>
      <c r="EA186" s="98"/>
      <c r="EB186" s="98"/>
      <c r="EC186" s="98"/>
      <c r="ED186" s="98"/>
      <c r="EE186" s="98"/>
      <c r="EF186" s="98"/>
      <c r="EG186" s="98"/>
      <c r="EH186" s="98"/>
      <c r="EI186" s="98"/>
      <c r="EJ186" s="98"/>
      <c r="EK186" s="98"/>
      <c r="EL186" s="98"/>
      <c r="EM186" s="98"/>
      <c r="EN186" s="98"/>
      <c r="EO186" s="98"/>
      <c r="EP186" s="98"/>
      <c r="EQ186" s="98"/>
      <c r="ER186" s="98"/>
      <c r="ES186" s="98"/>
      <c r="ET186" s="98"/>
      <c r="EU186" s="98"/>
      <c r="EV186" s="98"/>
      <c r="EW186" s="98"/>
      <c r="EX186" s="98"/>
      <c r="EY186" s="98"/>
      <c r="EZ186" s="98"/>
      <c r="FA186" s="98"/>
      <c r="FB186" s="98"/>
      <c r="FC186" s="98"/>
      <c r="FD186" s="98"/>
      <c r="FE186" s="98"/>
      <c r="FF186" s="98"/>
      <c r="FG186" s="98"/>
      <c r="FH186" s="98"/>
      <c r="FI186" s="98"/>
      <c r="FJ186" s="98"/>
      <c r="FK186" s="98"/>
      <c r="FL186" s="98"/>
      <c r="FM186" s="98"/>
      <c r="FN186" s="98"/>
      <c r="FO186" s="98"/>
      <c r="FP186" s="98"/>
      <c r="FQ186" s="98"/>
      <c r="FR186" s="98"/>
      <c r="FS186" s="98"/>
      <c r="FT186" s="98"/>
      <c r="FU186" s="98"/>
      <c r="FV186" s="98"/>
      <c r="FW186" s="98"/>
      <c r="FX186" s="98"/>
      <c r="FY186" s="98"/>
      <c r="FZ186" s="98"/>
      <c r="GA186" s="98"/>
      <c r="GB186" s="98"/>
      <c r="GC186" s="98"/>
      <c r="GD186" s="98"/>
      <c r="GE186" s="98"/>
      <c r="GF186" s="98"/>
      <c r="GG186" s="98"/>
      <c r="GH186" s="98"/>
      <c r="GI186" s="98"/>
      <c r="GJ186" s="98"/>
      <c r="GK186" s="98"/>
      <c r="GL186" s="98"/>
      <c r="GM186" s="98"/>
      <c r="GN186" s="98"/>
      <c r="GO186" s="98"/>
      <c r="GP186" s="98"/>
      <c r="GQ186" s="98"/>
      <c r="GR186" s="98"/>
      <c r="GS186" s="98"/>
      <c r="GT186" s="98"/>
      <c r="GU186" s="98"/>
      <c r="GV186" s="98"/>
      <c r="GW186" s="98"/>
      <c r="GX186" s="98"/>
      <c r="GY186" s="98"/>
      <c r="GZ186" s="98"/>
      <c r="HA186" s="98"/>
      <c r="HB186" s="98"/>
      <c r="HC186" s="98"/>
      <c r="HD186" s="98"/>
      <c r="HE186" s="98"/>
      <c r="HF186" s="98"/>
      <c r="HG186" s="98"/>
      <c r="HH186" s="98"/>
      <c r="HI186" s="98"/>
      <c r="HJ186" s="98"/>
      <c r="HK186" s="98"/>
      <c r="HL186" s="98"/>
      <c r="HM186" s="98"/>
      <c r="HN186" s="98"/>
      <c r="HO186" s="98"/>
      <c r="HP186" s="98"/>
      <c r="HQ186" s="98"/>
      <c r="HR186" s="98"/>
      <c r="HS186" s="98"/>
      <c r="HT186" s="98"/>
      <c r="HU186" s="98"/>
      <c r="HV186" s="98"/>
      <c r="HW186" s="98"/>
      <c r="HX186" s="98"/>
      <c r="HY186" s="98"/>
      <c r="HZ186" s="98"/>
      <c r="IA186" s="98"/>
      <c r="IB186" s="98"/>
      <c r="IC186" s="98"/>
      <c r="ID186" s="98"/>
      <c r="IE186" s="98"/>
      <c r="IF186" s="98"/>
      <c r="IG186" s="98"/>
      <c r="IH186" s="98"/>
      <c r="II186" s="98"/>
      <c r="IJ186" s="98"/>
      <c r="IK186" s="98"/>
      <c r="IL186" s="98"/>
      <c r="IM186" s="98"/>
    </row>
    <row r="187" spans="1:247" ht="15">
      <c r="A187" s="104" t="s">
        <v>742</v>
      </c>
      <c r="B187" s="105">
        <v>4355</v>
      </c>
      <c r="C187" s="105">
        <v>2647</v>
      </c>
      <c r="D187" s="107">
        <f t="shared" si="4"/>
        <v>-1708</v>
      </c>
      <c r="E187" s="106">
        <f t="shared" si="5"/>
        <v>-39.200000000000003</v>
      </c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  <c r="AS187" s="98"/>
      <c r="AT187" s="98"/>
      <c r="AU187" s="98"/>
      <c r="AV187" s="98"/>
      <c r="AW187" s="98"/>
      <c r="AX187" s="98"/>
      <c r="AY187" s="98"/>
      <c r="AZ187" s="98"/>
      <c r="BA187" s="98"/>
      <c r="BB187" s="98"/>
      <c r="BC187" s="98"/>
      <c r="BD187" s="98"/>
      <c r="BE187" s="98"/>
      <c r="BF187" s="98"/>
      <c r="BG187" s="98"/>
      <c r="BH187" s="98"/>
      <c r="BI187" s="98"/>
      <c r="BJ187" s="98"/>
      <c r="BK187" s="98"/>
      <c r="BL187" s="98"/>
      <c r="BM187" s="98"/>
      <c r="BN187" s="98"/>
      <c r="BO187" s="98"/>
      <c r="BP187" s="98"/>
      <c r="BQ187" s="98"/>
      <c r="BR187" s="98"/>
      <c r="BS187" s="98"/>
      <c r="BT187" s="98"/>
      <c r="BU187" s="98"/>
      <c r="BV187" s="98"/>
      <c r="BW187" s="98"/>
      <c r="BX187" s="98"/>
      <c r="BY187" s="98"/>
      <c r="BZ187" s="98"/>
      <c r="CA187" s="98"/>
      <c r="CB187" s="98"/>
      <c r="CC187" s="98"/>
      <c r="CD187" s="98"/>
      <c r="CE187" s="98"/>
      <c r="CF187" s="98"/>
      <c r="CG187" s="98"/>
      <c r="CH187" s="98"/>
      <c r="CI187" s="98"/>
      <c r="CJ187" s="98"/>
      <c r="CK187" s="98"/>
      <c r="CL187" s="98"/>
      <c r="CM187" s="98"/>
      <c r="CN187" s="98"/>
      <c r="CO187" s="98"/>
      <c r="CP187" s="98"/>
      <c r="CQ187" s="98"/>
      <c r="CR187" s="98"/>
      <c r="CS187" s="98"/>
      <c r="CT187" s="98"/>
      <c r="CU187" s="98"/>
      <c r="CV187" s="98"/>
      <c r="CW187" s="98"/>
      <c r="CX187" s="98"/>
      <c r="CY187" s="98"/>
      <c r="CZ187" s="98"/>
      <c r="DA187" s="98"/>
      <c r="DB187" s="98"/>
      <c r="DC187" s="98"/>
      <c r="DD187" s="98"/>
      <c r="DE187" s="98"/>
      <c r="DF187" s="98"/>
      <c r="DG187" s="98"/>
      <c r="DH187" s="98"/>
      <c r="DI187" s="98"/>
      <c r="DJ187" s="98"/>
      <c r="DK187" s="98"/>
      <c r="DL187" s="98"/>
      <c r="DM187" s="98"/>
      <c r="DN187" s="98"/>
      <c r="DO187" s="98"/>
      <c r="DP187" s="98"/>
      <c r="DQ187" s="98"/>
      <c r="DR187" s="98"/>
      <c r="DS187" s="98"/>
      <c r="DT187" s="98"/>
      <c r="DU187" s="98"/>
      <c r="DV187" s="98"/>
      <c r="DW187" s="98"/>
      <c r="DX187" s="98"/>
      <c r="DY187" s="98"/>
      <c r="DZ187" s="98"/>
      <c r="EA187" s="98"/>
      <c r="EB187" s="98"/>
      <c r="EC187" s="98"/>
      <c r="ED187" s="98"/>
      <c r="EE187" s="98"/>
      <c r="EF187" s="98"/>
      <c r="EG187" s="98"/>
      <c r="EH187" s="98"/>
      <c r="EI187" s="98"/>
      <c r="EJ187" s="98"/>
      <c r="EK187" s="98"/>
      <c r="EL187" s="98"/>
      <c r="EM187" s="98"/>
      <c r="EN187" s="98"/>
      <c r="EO187" s="98"/>
      <c r="EP187" s="98"/>
      <c r="EQ187" s="98"/>
      <c r="ER187" s="98"/>
      <c r="ES187" s="98"/>
      <c r="ET187" s="98"/>
      <c r="EU187" s="98"/>
      <c r="EV187" s="98"/>
      <c r="EW187" s="98"/>
      <c r="EX187" s="98"/>
      <c r="EY187" s="98"/>
      <c r="EZ187" s="98"/>
      <c r="FA187" s="98"/>
      <c r="FB187" s="98"/>
      <c r="FC187" s="98"/>
      <c r="FD187" s="98"/>
      <c r="FE187" s="98"/>
      <c r="FF187" s="98"/>
      <c r="FG187" s="98"/>
      <c r="FH187" s="98"/>
      <c r="FI187" s="98"/>
      <c r="FJ187" s="98"/>
      <c r="FK187" s="98"/>
      <c r="FL187" s="98"/>
      <c r="FM187" s="98"/>
      <c r="FN187" s="98"/>
      <c r="FO187" s="98"/>
      <c r="FP187" s="98"/>
      <c r="FQ187" s="98"/>
      <c r="FR187" s="98"/>
      <c r="FS187" s="98"/>
      <c r="FT187" s="98"/>
      <c r="FU187" s="98"/>
      <c r="FV187" s="98"/>
      <c r="FW187" s="98"/>
      <c r="FX187" s="98"/>
      <c r="FY187" s="98"/>
      <c r="FZ187" s="98"/>
      <c r="GA187" s="98"/>
      <c r="GB187" s="98"/>
      <c r="GC187" s="98"/>
      <c r="GD187" s="98"/>
      <c r="GE187" s="98"/>
      <c r="GF187" s="98"/>
      <c r="GG187" s="98"/>
      <c r="GH187" s="98"/>
      <c r="GI187" s="98"/>
      <c r="GJ187" s="98"/>
      <c r="GK187" s="98"/>
      <c r="GL187" s="98"/>
      <c r="GM187" s="98"/>
      <c r="GN187" s="98"/>
      <c r="GO187" s="98"/>
      <c r="GP187" s="98"/>
      <c r="GQ187" s="98"/>
      <c r="GR187" s="98"/>
      <c r="GS187" s="98"/>
      <c r="GT187" s="98"/>
      <c r="GU187" s="98"/>
      <c r="GV187" s="98"/>
      <c r="GW187" s="98"/>
      <c r="GX187" s="98"/>
      <c r="GY187" s="98"/>
      <c r="GZ187" s="98"/>
      <c r="HA187" s="98"/>
      <c r="HB187" s="98"/>
      <c r="HC187" s="98"/>
      <c r="HD187" s="98"/>
      <c r="HE187" s="98"/>
      <c r="HF187" s="98"/>
      <c r="HG187" s="98"/>
      <c r="HH187" s="98"/>
      <c r="HI187" s="98"/>
      <c r="HJ187" s="98"/>
      <c r="HK187" s="98"/>
      <c r="HL187" s="98"/>
      <c r="HM187" s="98"/>
      <c r="HN187" s="98"/>
      <c r="HO187" s="98"/>
      <c r="HP187" s="98"/>
      <c r="HQ187" s="98"/>
      <c r="HR187" s="98"/>
      <c r="HS187" s="98"/>
      <c r="HT187" s="98"/>
      <c r="HU187" s="98"/>
      <c r="HV187" s="98"/>
      <c r="HW187" s="98"/>
      <c r="HX187" s="98"/>
      <c r="HY187" s="98"/>
      <c r="HZ187" s="98"/>
      <c r="IA187" s="98"/>
      <c r="IB187" s="98"/>
      <c r="IC187" s="98"/>
      <c r="ID187" s="98"/>
      <c r="IE187" s="98"/>
      <c r="IF187" s="98"/>
      <c r="IG187" s="98"/>
      <c r="IH187" s="98"/>
      <c r="II187" s="98"/>
      <c r="IJ187" s="98"/>
      <c r="IK187" s="98"/>
      <c r="IL187" s="98"/>
      <c r="IM187" s="98"/>
    </row>
    <row r="188" spans="1:247" ht="15">
      <c r="A188" s="104" t="s">
        <v>743</v>
      </c>
      <c r="B188" s="105">
        <f>SUM(B189:B192)</f>
        <v>4260</v>
      </c>
      <c r="C188" s="105">
        <f>SUM(C189:C192)</f>
        <v>3539</v>
      </c>
      <c r="D188" s="107">
        <f t="shared" si="4"/>
        <v>-721</v>
      </c>
      <c r="E188" s="106">
        <f t="shared" si="5"/>
        <v>-16.899999999999999</v>
      </c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  <c r="AS188" s="98"/>
      <c r="AT188" s="98"/>
      <c r="AU188" s="98"/>
      <c r="AV188" s="98"/>
      <c r="AW188" s="98"/>
      <c r="AX188" s="98"/>
      <c r="AY188" s="98"/>
      <c r="AZ188" s="98"/>
      <c r="BA188" s="98"/>
      <c r="BB188" s="98"/>
      <c r="BC188" s="98"/>
      <c r="BD188" s="98"/>
      <c r="BE188" s="98"/>
      <c r="BF188" s="98"/>
      <c r="BG188" s="98"/>
      <c r="BH188" s="98"/>
      <c r="BI188" s="98"/>
      <c r="BJ188" s="98"/>
      <c r="BK188" s="98"/>
      <c r="BL188" s="98"/>
      <c r="BM188" s="98"/>
      <c r="BN188" s="98"/>
      <c r="BO188" s="98"/>
      <c r="BP188" s="98"/>
      <c r="BQ188" s="98"/>
      <c r="BR188" s="98"/>
      <c r="BS188" s="98"/>
      <c r="BT188" s="98"/>
      <c r="BU188" s="98"/>
      <c r="BV188" s="98"/>
      <c r="BW188" s="98"/>
      <c r="BX188" s="98"/>
      <c r="BY188" s="98"/>
      <c r="BZ188" s="98"/>
      <c r="CA188" s="98"/>
      <c r="CB188" s="98"/>
      <c r="CC188" s="98"/>
      <c r="CD188" s="98"/>
      <c r="CE188" s="98"/>
      <c r="CF188" s="98"/>
      <c r="CG188" s="98"/>
      <c r="CH188" s="98"/>
      <c r="CI188" s="98"/>
      <c r="CJ188" s="98"/>
      <c r="CK188" s="98"/>
      <c r="CL188" s="98"/>
      <c r="CM188" s="98"/>
      <c r="CN188" s="98"/>
      <c r="CO188" s="98"/>
      <c r="CP188" s="98"/>
      <c r="CQ188" s="98"/>
      <c r="CR188" s="98"/>
      <c r="CS188" s="98"/>
      <c r="CT188" s="98"/>
      <c r="CU188" s="98"/>
      <c r="CV188" s="98"/>
      <c r="CW188" s="98"/>
      <c r="CX188" s="98"/>
      <c r="CY188" s="98"/>
      <c r="CZ188" s="98"/>
      <c r="DA188" s="98"/>
      <c r="DB188" s="98"/>
      <c r="DC188" s="98"/>
      <c r="DD188" s="98"/>
      <c r="DE188" s="98"/>
      <c r="DF188" s="98"/>
      <c r="DG188" s="98"/>
      <c r="DH188" s="98"/>
      <c r="DI188" s="98"/>
      <c r="DJ188" s="98"/>
      <c r="DK188" s="98"/>
      <c r="DL188" s="98"/>
      <c r="DM188" s="98"/>
      <c r="DN188" s="98"/>
      <c r="DO188" s="98"/>
      <c r="DP188" s="98"/>
      <c r="DQ188" s="98"/>
      <c r="DR188" s="98"/>
      <c r="DS188" s="98"/>
      <c r="DT188" s="98"/>
      <c r="DU188" s="98"/>
      <c r="DV188" s="98"/>
      <c r="DW188" s="98"/>
      <c r="DX188" s="98"/>
      <c r="DY188" s="98"/>
      <c r="DZ188" s="98"/>
      <c r="EA188" s="98"/>
      <c r="EB188" s="98"/>
      <c r="EC188" s="98"/>
      <c r="ED188" s="98"/>
      <c r="EE188" s="98"/>
      <c r="EF188" s="98"/>
      <c r="EG188" s="98"/>
      <c r="EH188" s="98"/>
      <c r="EI188" s="98"/>
      <c r="EJ188" s="98"/>
      <c r="EK188" s="98"/>
      <c r="EL188" s="98"/>
      <c r="EM188" s="98"/>
      <c r="EN188" s="98"/>
      <c r="EO188" s="98"/>
      <c r="EP188" s="98"/>
      <c r="EQ188" s="98"/>
      <c r="ER188" s="98"/>
      <c r="ES188" s="98"/>
      <c r="ET188" s="98"/>
      <c r="EU188" s="98"/>
      <c r="EV188" s="98"/>
      <c r="EW188" s="98"/>
      <c r="EX188" s="98"/>
      <c r="EY188" s="98"/>
      <c r="EZ188" s="98"/>
      <c r="FA188" s="98"/>
      <c r="FB188" s="98"/>
      <c r="FC188" s="98"/>
      <c r="FD188" s="98"/>
      <c r="FE188" s="98"/>
      <c r="FF188" s="98"/>
      <c r="FG188" s="98"/>
      <c r="FH188" s="98"/>
      <c r="FI188" s="98"/>
      <c r="FJ188" s="98"/>
      <c r="FK188" s="98"/>
      <c r="FL188" s="98"/>
      <c r="FM188" s="98"/>
      <c r="FN188" s="98"/>
      <c r="FO188" s="98"/>
      <c r="FP188" s="98"/>
      <c r="FQ188" s="98"/>
      <c r="FR188" s="98"/>
      <c r="FS188" s="98"/>
      <c r="FT188" s="98"/>
      <c r="FU188" s="98"/>
      <c r="FV188" s="98"/>
      <c r="FW188" s="98"/>
      <c r="FX188" s="98"/>
      <c r="FY188" s="98"/>
      <c r="FZ188" s="98"/>
      <c r="GA188" s="98"/>
      <c r="GB188" s="98"/>
      <c r="GC188" s="98"/>
      <c r="GD188" s="98"/>
      <c r="GE188" s="98"/>
      <c r="GF188" s="98"/>
      <c r="GG188" s="98"/>
      <c r="GH188" s="98"/>
      <c r="GI188" s="98"/>
      <c r="GJ188" s="98"/>
      <c r="GK188" s="98"/>
      <c r="GL188" s="98"/>
      <c r="GM188" s="98"/>
      <c r="GN188" s="98"/>
      <c r="GO188" s="98"/>
      <c r="GP188" s="98"/>
      <c r="GQ188" s="98"/>
      <c r="GR188" s="98"/>
      <c r="GS188" s="98"/>
      <c r="GT188" s="98"/>
      <c r="GU188" s="98"/>
      <c r="GV188" s="98"/>
      <c r="GW188" s="98"/>
      <c r="GX188" s="98"/>
      <c r="GY188" s="98"/>
      <c r="GZ188" s="98"/>
      <c r="HA188" s="98"/>
      <c r="HB188" s="98"/>
      <c r="HC188" s="98"/>
      <c r="HD188" s="98"/>
      <c r="HE188" s="98"/>
      <c r="HF188" s="98"/>
      <c r="HG188" s="98"/>
      <c r="HH188" s="98"/>
      <c r="HI188" s="98"/>
      <c r="HJ188" s="98"/>
      <c r="HK188" s="98"/>
      <c r="HL188" s="98"/>
      <c r="HM188" s="98"/>
      <c r="HN188" s="98"/>
      <c r="HO188" s="98"/>
      <c r="HP188" s="98"/>
      <c r="HQ188" s="98"/>
      <c r="HR188" s="98"/>
      <c r="HS188" s="98"/>
      <c r="HT188" s="98"/>
      <c r="HU188" s="98"/>
      <c r="HV188" s="98"/>
      <c r="HW188" s="98"/>
      <c r="HX188" s="98"/>
      <c r="HY188" s="98"/>
      <c r="HZ188" s="98"/>
      <c r="IA188" s="98"/>
      <c r="IB188" s="98"/>
      <c r="IC188" s="98"/>
      <c r="ID188" s="98"/>
      <c r="IE188" s="98"/>
      <c r="IF188" s="98"/>
      <c r="IG188" s="98"/>
      <c r="IH188" s="98"/>
      <c r="II188" s="98"/>
      <c r="IJ188" s="98"/>
      <c r="IK188" s="98"/>
      <c r="IL188" s="98"/>
      <c r="IM188" s="98"/>
    </row>
    <row r="189" spans="1:247" ht="15">
      <c r="A189" s="104" t="s">
        <v>744</v>
      </c>
      <c r="B189" s="105">
        <v>2800</v>
      </c>
      <c r="C189" s="105">
        <v>1900</v>
      </c>
      <c r="D189" s="107">
        <f t="shared" ref="D189:D246" si="6">C189-B189</f>
        <v>-900</v>
      </c>
      <c r="E189" s="106">
        <f t="shared" ref="E189:E246" si="7">D189/B189*100</f>
        <v>-32.1</v>
      </c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  <c r="AS189" s="98"/>
      <c r="AT189" s="98"/>
      <c r="AU189" s="98"/>
      <c r="AV189" s="98"/>
      <c r="AW189" s="98"/>
      <c r="AX189" s="98"/>
      <c r="AY189" s="98"/>
      <c r="AZ189" s="98"/>
      <c r="BA189" s="98"/>
      <c r="BB189" s="98"/>
      <c r="BC189" s="98"/>
      <c r="BD189" s="98"/>
      <c r="BE189" s="98"/>
      <c r="BF189" s="98"/>
      <c r="BG189" s="98"/>
      <c r="BH189" s="98"/>
      <c r="BI189" s="98"/>
      <c r="BJ189" s="98"/>
      <c r="BK189" s="98"/>
      <c r="BL189" s="98"/>
      <c r="BM189" s="98"/>
      <c r="BN189" s="98"/>
      <c r="BO189" s="98"/>
      <c r="BP189" s="98"/>
      <c r="BQ189" s="98"/>
      <c r="BR189" s="98"/>
      <c r="BS189" s="98"/>
      <c r="BT189" s="98"/>
      <c r="BU189" s="98"/>
      <c r="BV189" s="98"/>
      <c r="BW189" s="98"/>
      <c r="BX189" s="98"/>
      <c r="BY189" s="98"/>
      <c r="BZ189" s="98"/>
      <c r="CA189" s="98"/>
      <c r="CB189" s="98"/>
      <c r="CC189" s="98"/>
      <c r="CD189" s="98"/>
      <c r="CE189" s="98"/>
      <c r="CF189" s="98"/>
      <c r="CG189" s="98"/>
      <c r="CH189" s="98"/>
      <c r="CI189" s="98"/>
      <c r="CJ189" s="98"/>
      <c r="CK189" s="98"/>
      <c r="CL189" s="98"/>
      <c r="CM189" s="98"/>
      <c r="CN189" s="98"/>
      <c r="CO189" s="98"/>
      <c r="CP189" s="98"/>
      <c r="CQ189" s="98"/>
      <c r="CR189" s="98"/>
      <c r="CS189" s="98"/>
      <c r="CT189" s="98"/>
      <c r="CU189" s="98"/>
      <c r="CV189" s="98"/>
      <c r="CW189" s="98"/>
      <c r="CX189" s="98"/>
      <c r="CY189" s="98"/>
      <c r="CZ189" s="98"/>
      <c r="DA189" s="98"/>
      <c r="DB189" s="98"/>
      <c r="DC189" s="98"/>
      <c r="DD189" s="98"/>
      <c r="DE189" s="98"/>
      <c r="DF189" s="98"/>
      <c r="DG189" s="98"/>
      <c r="DH189" s="98"/>
      <c r="DI189" s="98"/>
      <c r="DJ189" s="98"/>
      <c r="DK189" s="98"/>
      <c r="DL189" s="98"/>
      <c r="DM189" s="98"/>
      <c r="DN189" s="98"/>
      <c r="DO189" s="98"/>
      <c r="DP189" s="98"/>
      <c r="DQ189" s="98"/>
      <c r="DR189" s="98"/>
      <c r="DS189" s="98"/>
      <c r="DT189" s="98"/>
      <c r="DU189" s="98"/>
      <c r="DV189" s="98"/>
      <c r="DW189" s="98"/>
      <c r="DX189" s="98"/>
      <c r="DY189" s="98"/>
      <c r="DZ189" s="98"/>
      <c r="EA189" s="98"/>
      <c r="EB189" s="98"/>
      <c r="EC189" s="98"/>
      <c r="ED189" s="98"/>
      <c r="EE189" s="98"/>
      <c r="EF189" s="98"/>
      <c r="EG189" s="98"/>
      <c r="EH189" s="98"/>
      <c r="EI189" s="98"/>
      <c r="EJ189" s="98"/>
      <c r="EK189" s="98"/>
      <c r="EL189" s="98"/>
      <c r="EM189" s="98"/>
      <c r="EN189" s="98"/>
      <c r="EO189" s="98"/>
      <c r="EP189" s="98"/>
      <c r="EQ189" s="98"/>
      <c r="ER189" s="98"/>
      <c r="ES189" s="98"/>
      <c r="ET189" s="98"/>
      <c r="EU189" s="98"/>
      <c r="EV189" s="98"/>
      <c r="EW189" s="98"/>
      <c r="EX189" s="98"/>
      <c r="EY189" s="98"/>
      <c r="EZ189" s="98"/>
      <c r="FA189" s="98"/>
      <c r="FB189" s="98"/>
      <c r="FC189" s="98"/>
      <c r="FD189" s="98"/>
      <c r="FE189" s="98"/>
      <c r="FF189" s="98"/>
      <c r="FG189" s="98"/>
      <c r="FH189" s="98"/>
      <c r="FI189" s="98"/>
      <c r="FJ189" s="98"/>
      <c r="FK189" s="98"/>
      <c r="FL189" s="98"/>
      <c r="FM189" s="98"/>
      <c r="FN189" s="98"/>
      <c r="FO189" s="98"/>
      <c r="FP189" s="98"/>
      <c r="FQ189" s="98"/>
      <c r="FR189" s="98"/>
      <c r="FS189" s="98"/>
      <c r="FT189" s="98"/>
      <c r="FU189" s="98"/>
      <c r="FV189" s="98"/>
      <c r="FW189" s="98"/>
      <c r="FX189" s="98"/>
      <c r="FY189" s="98"/>
      <c r="FZ189" s="98"/>
      <c r="GA189" s="98"/>
      <c r="GB189" s="98"/>
      <c r="GC189" s="98"/>
      <c r="GD189" s="98"/>
      <c r="GE189" s="98"/>
      <c r="GF189" s="98"/>
      <c r="GG189" s="98"/>
      <c r="GH189" s="98"/>
      <c r="GI189" s="98"/>
      <c r="GJ189" s="98"/>
      <c r="GK189" s="98"/>
      <c r="GL189" s="98"/>
      <c r="GM189" s="98"/>
      <c r="GN189" s="98"/>
      <c r="GO189" s="98"/>
      <c r="GP189" s="98"/>
      <c r="GQ189" s="98"/>
      <c r="GR189" s="98"/>
      <c r="GS189" s="98"/>
      <c r="GT189" s="98"/>
      <c r="GU189" s="98"/>
      <c r="GV189" s="98"/>
      <c r="GW189" s="98"/>
      <c r="GX189" s="98"/>
      <c r="GY189" s="98"/>
      <c r="GZ189" s="98"/>
      <c r="HA189" s="98"/>
      <c r="HB189" s="98"/>
      <c r="HC189" s="98"/>
      <c r="HD189" s="98"/>
      <c r="HE189" s="98"/>
      <c r="HF189" s="98"/>
      <c r="HG189" s="98"/>
      <c r="HH189" s="98"/>
      <c r="HI189" s="98"/>
      <c r="HJ189" s="98"/>
      <c r="HK189" s="98"/>
      <c r="HL189" s="98"/>
      <c r="HM189" s="98"/>
      <c r="HN189" s="98"/>
      <c r="HO189" s="98"/>
      <c r="HP189" s="98"/>
      <c r="HQ189" s="98"/>
      <c r="HR189" s="98"/>
      <c r="HS189" s="98"/>
      <c r="HT189" s="98"/>
      <c r="HU189" s="98"/>
      <c r="HV189" s="98"/>
      <c r="HW189" s="98"/>
      <c r="HX189" s="98"/>
      <c r="HY189" s="98"/>
      <c r="HZ189" s="98"/>
      <c r="IA189" s="98"/>
      <c r="IB189" s="98"/>
      <c r="IC189" s="98"/>
      <c r="ID189" s="98"/>
      <c r="IE189" s="98"/>
      <c r="IF189" s="98"/>
      <c r="IG189" s="98"/>
      <c r="IH189" s="98"/>
      <c r="II189" s="98"/>
      <c r="IJ189" s="98"/>
      <c r="IK189" s="98"/>
      <c r="IL189" s="98"/>
      <c r="IM189" s="98"/>
    </row>
    <row r="190" spans="1:247" ht="15">
      <c r="A190" s="104" t="s">
        <v>745</v>
      </c>
      <c r="B190" s="105">
        <v>53</v>
      </c>
      <c r="C190" s="105">
        <v>109</v>
      </c>
      <c r="D190" s="107">
        <f t="shared" si="6"/>
        <v>56</v>
      </c>
      <c r="E190" s="106">
        <f t="shared" si="7"/>
        <v>105.7</v>
      </c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  <c r="AS190" s="98"/>
      <c r="AT190" s="98"/>
      <c r="AU190" s="98"/>
      <c r="AV190" s="98"/>
      <c r="AW190" s="98"/>
      <c r="AX190" s="98"/>
      <c r="AY190" s="98"/>
      <c r="AZ190" s="98"/>
      <c r="BA190" s="98"/>
      <c r="BB190" s="98"/>
      <c r="BC190" s="98"/>
      <c r="BD190" s="98"/>
      <c r="BE190" s="98"/>
      <c r="BF190" s="98"/>
      <c r="BG190" s="98"/>
      <c r="BH190" s="98"/>
      <c r="BI190" s="98"/>
      <c r="BJ190" s="98"/>
      <c r="BK190" s="98"/>
      <c r="BL190" s="98"/>
      <c r="BM190" s="98"/>
      <c r="BN190" s="98"/>
      <c r="BO190" s="98"/>
      <c r="BP190" s="98"/>
      <c r="BQ190" s="98"/>
      <c r="BR190" s="98"/>
      <c r="BS190" s="98"/>
      <c r="BT190" s="98"/>
      <c r="BU190" s="98"/>
      <c r="BV190" s="98"/>
      <c r="BW190" s="98"/>
      <c r="BX190" s="98"/>
      <c r="BY190" s="98"/>
      <c r="BZ190" s="98"/>
      <c r="CA190" s="98"/>
      <c r="CB190" s="98"/>
      <c r="CC190" s="98"/>
      <c r="CD190" s="98"/>
      <c r="CE190" s="98"/>
      <c r="CF190" s="98"/>
      <c r="CG190" s="98"/>
      <c r="CH190" s="98"/>
      <c r="CI190" s="98"/>
      <c r="CJ190" s="98"/>
      <c r="CK190" s="98"/>
      <c r="CL190" s="98"/>
      <c r="CM190" s="98"/>
      <c r="CN190" s="98"/>
      <c r="CO190" s="98"/>
      <c r="CP190" s="98"/>
      <c r="CQ190" s="98"/>
      <c r="CR190" s="98"/>
      <c r="CS190" s="98"/>
      <c r="CT190" s="98"/>
      <c r="CU190" s="98"/>
      <c r="CV190" s="98"/>
      <c r="CW190" s="98"/>
      <c r="CX190" s="98"/>
      <c r="CY190" s="98"/>
      <c r="CZ190" s="98"/>
      <c r="DA190" s="98"/>
      <c r="DB190" s="98"/>
      <c r="DC190" s="98"/>
      <c r="DD190" s="98"/>
      <c r="DE190" s="98"/>
      <c r="DF190" s="98"/>
      <c r="DG190" s="98"/>
      <c r="DH190" s="98"/>
      <c r="DI190" s="98"/>
      <c r="DJ190" s="98"/>
      <c r="DK190" s="98"/>
      <c r="DL190" s="98"/>
      <c r="DM190" s="98"/>
      <c r="DN190" s="98"/>
      <c r="DO190" s="98"/>
      <c r="DP190" s="98"/>
      <c r="DQ190" s="98"/>
      <c r="DR190" s="98"/>
      <c r="DS190" s="98"/>
      <c r="DT190" s="98"/>
      <c r="DU190" s="98"/>
      <c r="DV190" s="98"/>
      <c r="DW190" s="98"/>
      <c r="DX190" s="98"/>
      <c r="DY190" s="98"/>
      <c r="DZ190" s="98"/>
      <c r="EA190" s="98"/>
      <c r="EB190" s="98"/>
      <c r="EC190" s="98"/>
      <c r="ED190" s="98"/>
      <c r="EE190" s="98"/>
      <c r="EF190" s="98"/>
      <c r="EG190" s="98"/>
      <c r="EH190" s="98"/>
      <c r="EI190" s="98"/>
      <c r="EJ190" s="98"/>
      <c r="EK190" s="98"/>
      <c r="EL190" s="98"/>
      <c r="EM190" s="98"/>
      <c r="EN190" s="98"/>
      <c r="EO190" s="98"/>
      <c r="EP190" s="98"/>
      <c r="EQ190" s="98"/>
      <c r="ER190" s="98"/>
      <c r="ES190" s="98"/>
      <c r="ET190" s="98"/>
      <c r="EU190" s="98"/>
      <c r="EV190" s="98"/>
      <c r="EW190" s="98"/>
      <c r="EX190" s="98"/>
      <c r="EY190" s="98"/>
      <c r="EZ190" s="98"/>
      <c r="FA190" s="98"/>
      <c r="FB190" s="98"/>
      <c r="FC190" s="98"/>
      <c r="FD190" s="98"/>
      <c r="FE190" s="98"/>
      <c r="FF190" s="98"/>
      <c r="FG190" s="98"/>
      <c r="FH190" s="98"/>
      <c r="FI190" s="98"/>
      <c r="FJ190" s="98"/>
      <c r="FK190" s="98"/>
      <c r="FL190" s="98"/>
      <c r="FM190" s="98"/>
      <c r="FN190" s="98"/>
      <c r="FO190" s="98"/>
      <c r="FP190" s="98"/>
      <c r="FQ190" s="98"/>
      <c r="FR190" s="98"/>
      <c r="FS190" s="98"/>
      <c r="FT190" s="98"/>
      <c r="FU190" s="98"/>
      <c r="FV190" s="98"/>
      <c r="FW190" s="98"/>
      <c r="FX190" s="98"/>
      <c r="FY190" s="98"/>
      <c r="FZ190" s="98"/>
      <c r="GA190" s="98"/>
      <c r="GB190" s="98"/>
      <c r="GC190" s="98"/>
      <c r="GD190" s="98"/>
      <c r="GE190" s="98"/>
      <c r="GF190" s="98"/>
      <c r="GG190" s="98"/>
      <c r="GH190" s="98"/>
      <c r="GI190" s="98"/>
      <c r="GJ190" s="98"/>
      <c r="GK190" s="98"/>
      <c r="GL190" s="98"/>
      <c r="GM190" s="98"/>
      <c r="GN190" s="98"/>
      <c r="GO190" s="98"/>
      <c r="GP190" s="98"/>
      <c r="GQ190" s="98"/>
      <c r="GR190" s="98"/>
      <c r="GS190" s="98"/>
      <c r="GT190" s="98"/>
      <c r="GU190" s="98"/>
      <c r="GV190" s="98"/>
      <c r="GW190" s="98"/>
      <c r="GX190" s="98"/>
      <c r="GY190" s="98"/>
      <c r="GZ190" s="98"/>
      <c r="HA190" s="98"/>
      <c r="HB190" s="98"/>
      <c r="HC190" s="98"/>
      <c r="HD190" s="98"/>
      <c r="HE190" s="98"/>
      <c r="HF190" s="98"/>
      <c r="HG190" s="98"/>
      <c r="HH190" s="98"/>
      <c r="HI190" s="98"/>
      <c r="HJ190" s="98"/>
      <c r="HK190" s="98"/>
      <c r="HL190" s="98"/>
      <c r="HM190" s="98"/>
      <c r="HN190" s="98"/>
      <c r="HO190" s="98"/>
      <c r="HP190" s="98"/>
      <c r="HQ190" s="98"/>
      <c r="HR190" s="98"/>
      <c r="HS190" s="98"/>
      <c r="HT190" s="98"/>
      <c r="HU190" s="98"/>
      <c r="HV190" s="98"/>
      <c r="HW190" s="98"/>
      <c r="HX190" s="98"/>
      <c r="HY190" s="98"/>
      <c r="HZ190" s="98"/>
      <c r="IA190" s="98"/>
      <c r="IB190" s="98"/>
      <c r="IC190" s="98"/>
      <c r="ID190" s="98"/>
      <c r="IE190" s="98"/>
      <c r="IF190" s="98"/>
      <c r="IG190" s="98"/>
      <c r="IH190" s="98"/>
      <c r="II190" s="98"/>
      <c r="IJ190" s="98"/>
      <c r="IK190" s="98"/>
      <c r="IL190" s="98"/>
      <c r="IM190" s="98"/>
    </row>
    <row r="191" spans="1:247" ht="15">
      <c r="A191" s="104" t="s">
        <v>746</v>
      </c>
      <c r="B191" s="105">
        <v>265</v>
      </c>
      <c r="C191" s="105">
        <v>255</v>
      </c>
      <c r="D191" s="107">
        <f t="shared" si="6"/>
        <v>-10</v>
      </c>
      <c r="E191" s="106">
        <f t="shared" si="7"/>
        <v>-3.8</v>
      </c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  <c r="AS191" s="98"/>
      <c r="AT191" s="98"/>
      <c r="AU191" s="98"/>
      <c r="AV191" s="98"/>
      <c r="AW191" s="98"/>
      <c r="AX191" s="98"/>
      <c r="AY191" s="98"/>
      <c r="AZ191" s="98"/>
      <c r="BA191" s="98"/>
      <c r="BB191" s="98"/>
      <c r="BC191" s="98"/>
      <c r="BD191" s="98"/>
      <c r="BE191" s="98"/>
      <c r="BF191" s="98"/>
      <c r="BG191" s="98"/>
      <c r="BH191" s="98"/>
      <c r="BI191" s="98"/>
      <c r="BJ191" s="98"/>
      <c r="BK191" s="98"/>
      <c r="BL191" s="98"/>
      <c r="BM191" s="98"/>
      <c r="BN191" s="98"/>
      <c r="BO191" s="98"/>
      <c r="BP191" s="98"/>
      <c r="BQ191" s="98"/>
      <c r="BR191" s="98"/>
      <c r="BS191" s="98"/>
      <c r="BT191" s="98"/>
      <c r="BU191" s="98"/>
      <c r="BV191" s="98"/>
      <c r="BW191" s="98"/>
      <c r="BX191" s="98"/>
      <c r="BY191" s="98"/>
      <c r="BZ191" s="98"/>
      <c r="CA191" s="98"/>
      <c r="CB191" s="98"/>
      <c r="CC191" s="98"/>
      <c r="CD191" s="98"/>
      <c r="CE191" s="98"/>
      <c r="CF191" s="98"/>
      <c r="CG191" s="98"/>
      <c r="CH191" s="98"/>
      <c r="CI191" s="98"/>
      <c r="CJ191" s="98"/>
      <c r="CK191" s="98"/>
      <c r="CL191" s="98"/>
      <c r="CM191" s="98"/>
      <c r="CN191" s="98"/>
      <c r="CO191" s="98"/>
      <c r="CP191" s="98"/>
      <c r="CQ191" s="98"/>
      <c r="CR191" s="98"/>
      <c r="CS191" s="98"/>
      <c r="CT191" s="98"/>
      <c r="CU191" s="98"/>
      <c r="CV191" s="98"/>
      <c r="CW191" s="98"/>
      <c r="CX191" s="98"/>
      <c r="CY191" s="98"/>
      <c r="CZ191" s="98"/>
      <c r="DA191" s="98"/>
      <c r="DB191" s="98"/>
      <c r="DC191" s="98"/>
      <c r="DD191" s="98"/>
      <c r="DE191" s="98"/>
      <c r="DF191" s="98"/>
      <c r="DG191" s="98"/>
      <c r="DH191" s="98"/>
      <c r="DI191" s="98"/>
      <c r="DJ191" s="98"/>
      <c r="DK191" s="98"/>
      <c r="DL191" s="98"/>
      <c r="DM191" s="98"/>
      <c r="DN191" s="98"/>
      <c r="DO191" s="98"/>
      <c r="DP191" s="98"/>
      <c r="DQ191" s="98"/>
      <c r="DR191" s="98"/>
      <c r="DS191" s="98"/>
      <c r="DT191" s="98"/>
      <c r="DU191" s="98"/>
      <c r="DV191" s="98"/>
      <c r="DW191" s="98"/>
      <c r="DX191" s="98"/>
      <c r="DY191" s="98"/>
      <c r="DZ191" s="98"/>
      <c r="EA191" s="98"/>
      <c r="EB191" s="98"/>
      <c r="EC191" s="98"/>
      <c r="ED191" s="98"/>
      <c r="EE191" s="98"/>
      <c r="EF191" s="98"/>
      <c r="EG191" s="98"/>
      <c r="EH191" s="98"/>
      <c r="EI191" s="98"/>
      <c r="EJ191" s="98"/>
      <c r="EK191" s="98"/>
      <c r="EL191" s="98"/>
      <c r="EM191" s="98"/>
      <c r="EN191" s="98"/>
      <c r="EO191" s="98"/>
      <c r="EP191" s="98"/>
      <c r="EQ191" s="98"/>
      <c r="ER191" s="98"/>
      <c r="ES191" s="98"/>
      <c r="ET191" s="98"/>
      <c r="EU191" s="98"/>
      <c r="EV191" s="98"/>
      <c r="EW191" s="98"/>
      <c r="EX191" s="98"/>
      <c r="EY191" s="98"/>
      <c r="EZ191" s="98"/>
      <c r="FA191" s="98"/>
      <c r="FB191" s="98"/>
      <c r="FC191" s="98"/>
      <c r="FD191" s="98"/>
      <c r="FE191" s="98"/>
      <c r="FF191" s="98"/>
      <c r="FG191" s="98"/>
      <c r="FH191" s="98"/>
      <c r="FI191" s="98"/>
      <c r="FJ191" s="98"/>
      <c r="FK191" s="98"/>
      <c r="FL191" s="98"/>
      <c r="FM191" s="98"/>
      <c r="FN191" s="98"/>
      <c r="FO191" s="98"/>
      <c r="FP191" s="98"/>
      <c r="FQ191" s="98"/>
      <c r="FR191" s="98"/>
      <c r="FS191" s="98"/>
      <c r="FT191" s="98"/>
      <c r="FU191" s="98"/>
      <c r="FV191" s="98"/>
      <c r="FW191" s="98"/>
      <c r="FX191" s="98"/>
      <c r="FY191" s="98"/>
      <c r="FZ191" s="98"/>
      <c r="GA191" s="98"/>
      <c r="GB191" s="98"/>
      <c r="GC191" s="98"/>
      <c r="GD191" s="98"/>
      <c r="GE191" s="98"/>
      <c r="GF191" s="98"/>
      <c r="GG191" s="98"/>
      <c r="GH191" s="98"/>
      <c r="GI191" s="98"/>
      <c r="GJ191" s="98"/>
      <c r="GK191" s="98"/>
      <c r="GL191" s="98"/>
      <c r="GM191" s="98"/>
      <c r="GN191" s="98"/>
      <c r="GO191" s="98"/>
      <c r="GP191" s="98"/>
      <c r="GQ191" s="98"/>
      <c r="GR191" s="98"/>
      <c r="GS191" s="98"/>
      <c r="GT191" s="98"/>
      <c r="GU191" s="98"/>
      <c r="GV191" s="98"/>
      <c r="GW191" s="98"/>
      <c r="GX191" s="98"/>
      <c r="GY191" s="98"/>
      <c r="GZ191" s="98"/>
      <c r="HA191" s="98"/>
      <c r="HB191" s="98"/>
      <c r="HC191" s="98"/>
      <c r="HD191" s="98"/>
      <c r="HE191" s="98"/>
      <c r="HF191" s="98"/>
      <c r="HG191" s="98"/>
      <c r="HH191" s="98"/>
      <c r="HI191" s="98"/>
      <c r="HJ191" s="98"/>
      <c r="HK191" s="98"/>
      <c r="HL191" s="98"/>
      <c r="HM191" s="98"/>
      <c r="HN191" s="98"/>
      <c r="HO191" s="98"/>
      <c r="HP191" s="98"/>
      <c r="HQ191" s="98"/>
      <c r="HR191" s="98"/>
      <c r="HS191" s="98"/>
      <c r="HT191" s="98"/>
      <c r="HU191" s="98"/>
      <c r="HV191" s="98"/>
      <c r="HW191" s="98"/>
      <c r="HX191" s="98"/>
      <c r="HY191" s="98"/>
      <c r="HZ191" s="98"/>
      <c r="IA191" s="98"/>
      <c r="IB191" s="98"/>
      <c r="IC191" s="98"/>
      <c r="ID191" s="98"/>
      <c r="IE191" s="98"/>
      <c r="IF191" s="98"/>
      <c r="IG191" s="98"/>
      <c r="IH191" s="98"/>
      <c r="II191" s="98"/>
      <c r="IJ191" s="98"/>
      <c r="IK191" s="98"/>
      <c r="IL191" s="98"/>
      <c r="IM191" s="98"/>
    </row>
    <row r="192" spans="1:247" ht="15">
      <c r="A192" s="104" t="s">
        <v>747</v>
      </c>
      <c r="B192" s="105">
        <v>1142</v>
      </c>
      <c r="C192" s="105">
        <v>1275</v>
      </c>
      <c r="D192" s="107">
        <f t="shared" si="6"/>
        <v>133</v>
      </c>
      <c r="E192" s="106">
        <f t="shared" si="7"/>
        <v>11.6</v>
      </c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  <c r="AS192" s="98"/>
      <c r="AT192" s="98"/>
      <c r="AU192" s="98"/>
      <c r="AV192" s="98"/>
      <c r="AW192" s="98"/>
      <c r="AX192" s="98"/>
      <c r="AY192" s="98"/>
      <c r="AZ192" s="98"/>
      <c r="BA192" s="98"/>
      <c r="BB192" s="98"/>
      <c r="BC192" s="98"/>
      <c r="BD192" s="98"/>
      <c r="BE192" s="98"/>
      <c r="BF192" s="98"/>
      <c r="BG192" s="98"/>
      <c r="BH192" s="98"/>
      <c r="BI192" s="98"/>
      <c r="BJ192" s="98"/>
      <c r="BK192" s="98"/>
      <c r="BL192" s="98"/>
      <c r="BM192" s="98"/>
      <c r="BN192" s="98"/>
      <c r="BO192" s="98"/>
      <c r="BP192" s="98"/>
      <c r="BQ192" s="98"/>
      <c r="BR192" s="98"/>
      <c r="BS192" s="98"/>
      <c r="BT192" s="98"/>
      <c r="BU192" s="98"/>
      <c r="BV192" s="98"/>
      <c r="BW192" s="98"/>
      <c r="BX192" s="98"/>
      <c r="BY192" s="98"/>
      <c r="BZ192" s="98"/>
      <c r="CA192" s="98"/>
      <c r="CB192" s="98"/>
      <c r="CC192" s="98"/>
      <c r="CD192" s="98"/>
      <c r="CE192" s="98"/>
      <c r="CF192" s="98"/>
      <c r="CG192" s="98"/>
      <c r="CH192" s="98"/>
      <c r="CI192" s="98"/>
      <c r="CJ192" s="98"/>
      <c r="CK192" s="98"/>
      <c r="CL192" s="98"/>
      <c r="CM192" s="98"/>
      <c r="CN192" s="98"/>
      <c r="CO192" s="98"/>
      <c r="CP192" s="98"/>
      <c r="CQ192" s="98"/>
      <c r="CR192" s="98"/>
      <c r="CS192" s="98"/>
      <c r="CT192" s="98"/>
      <c r="CU192" s="98"/>
      <c r="CV192" s="98"/>
      <c r="CW192" s="98"/>
      <c r="CX192" s="98"/>
      <c r="CY192" s="98"/>
      <c r="CZ192" s="98"/>
      <c r="DA192" s="98"/>
      <c r="DB192" s="98"/>
      <c r="DC192" s="98"/>
      <c r="DD192" s="98"/>
      <c r="DE192" s="98"/>
      <c r="DF192" s="98"/>
      <c r="DG192" s="98"/>
      <c r="DH192" s="98"/>
      <c r="DI192" s="98"/>
      <c r="DJ192" s="98"/>
      <c r="DK192" s="98"/>
      <c r="DL192" s="98"/>
      <c r="DM192" s="98"/>
      <c r="DN192" s="98"/>
      <c r="DO192" s="98"/>
      <c r="DP192" s="98"/>
      <c r="DQ192" s="98"/>
      <c r="DR192" s="98"/>
      <c r="DS192" s="98"/>
      <c r="DT192" s="98"/>
      <c r="DU192" s="98"/>
      <c r="DV192" s="98"/>
      <c r="DW192" s="98"/>
      <c r="DX192" s="98"/>
      <c r="DY192" s="98"/>
      <c r="DZ192" s="98"/>
      <c r="EA192" s="98"/>
      <c r="EB192" s="98"/>
      <c r="EC192" s="98"/>
      <c r="ED192" s="98"/>
      <c r="EE192" s="98"/>
      <c r="EF192" s="98"/>
      <c r="EG192" s="98"/>
      <c r="EH192" s="98"/>
      <c r="EI192" s="98"/>
      <c r="EJ192" s="98"/>
      <c r="EK192" s="98"/>
      <c r="EL192" s="98"/>
      <c r="EM192" s="98"/>
      <c r="EN192" s="98"/>
      <c r="EO192" s="98"/>
      <c r="EP192" s="98"/>
      <c r="EQ192" s="98"/>
      <c r="ER192" s="98"/>
      <c r="ES192" s="98"/>
      <c r="ET192" s="98"/>
      <c r="EU192" s="98"/>
      <c r="EV192" s="98"/>
      <c r="EW192" s="98"/>
      <c r="EX192" s="98"/>
      <c r="EY192" s="98"/>
      <c r="EZ192" s="98"/>
      <c r="FA192" s="98"/>
      <c r="FB192" s="98"/>
      <c r="FC192" s="98"/>
      <c r="FD192" s="98"/>
      <c r="FE192" s="98"/>
      <c r="FF192" s="98"/>
      <c r="FG192" s="98"/>
      <c r="FH192" s="98"/>
      <c r="FI192" s="98"/>
      <c r="FJ192" s="98"/>
      <c r="FK192" s="98"/>
      <c r="FL192" s="98"/>
      <c r="FM192" s="98"/>
      <c r="FN192" s="98"/>
      <c r="FO192" s="98"/>
      <c r="FP192" s="98"/>
      <c r="FQ192" s="98"/>
      <c r="FR192" s="98"/>
      <c r="FS192" s="98"/>
      <c r="FT192" s="98"/>
      <c r="FU192" s="98"/>
      <c r="FV192" s="98"/>
      <c r="FW192" s="98"/>
      <c r="FX192" s="98"/>
      <c r="FY192" s="98"/>
      <c r="FZ192" s="98"/>
      <c r="GA192" s="98"/>
      <c r="GB192" s="98"/>
      <c r="GC192" s="98"/>
      <c r="GD192" s="98"/>
      <c r="GE192" s="98"/>
      <c r="GF192" s="98"/>
      <c r="GG192" s="98"/>
      <c r="GH192" s="98"/>
      <c r="GI192" s="98"/>
      <c r="GJ192" s="98"/>
      <c r="GK192" s="98"/>
      <c r="GL192" s="98"/>
      <c r="GM192" s="98"/>
      <c r="GN192" s="98"/>
      <c r="GO192" s="98"/>
      <c r="GP192" s="98"/>
      <c r="GQ192" s="98"/>
      <c r="GR192" s="98"/>
      <c r="GS192" s="98"/>
      <c r="GT192" s="98"/>
      <c r="GU192" s="98"/>
      <c r="GV192" s="98"/>
      <c r="GW192" s="98"/>
      <c r="GX192" s="98"/>
      <c r="GY192" s="98"/>
      <c r="GZ192" s="98"/>
      <c r="HA192" s="98"/>
      <c r="HB192" s="98"/>
      <c r="HC192" s="98"/>
      <c r="HD192" s="98"/>
      <c r="HE192" s="98"/>
      <c r="HF192" s="98"/>
      <c r="HG192" s="98"/>
      <c r="HH192" s="98"/>
      <c r="HI192" s="98"/>
      <c r="HJ192" s="98"/>
      <c r="HK192" s="98"/>
      <c r="HL192" s="98"/>
      <c r="HM192" s="98"/>
      <c r="HN192" s="98"/>
      <c r="HO192" s="98"/>
      <c r="HP192" s="98"/>
      <c r="HQ192" s="98"/>
      <c r="HR192" s="98"/>
      <c r="HS192" s="98"/>
      <c r="HT192" s="98"/>
      <c r="HU192" s="98"/>
      <c r="HV192" s="98"/>
      <c r="HW192" s="98"/>
      <c r="HX192" s="98"/>
      <c r="HY192" s="98"/>
      <c r="HZ192" s="98"/>
      <c r="IA192" s="98"/>
      <c r="IB192" s="98"/>
      <c r="IC192" s="98"/>
      <c r="ID192" s="98"/>
      <c r="IE192" s="98"/>
      <c r="IF192" s="98"/>
      <c r="IG192" s="98"/>
      <c r="IH192" s="98"/>
      <c r="II192" s="98"/>
      <c r="IJ192" s="98"/>
      <c r="IK192" s="98"/>
      <c r="IL192" s="98"/>
      <c r="IM192" s="98"/>
    </row>
    <row r="193" spans="1:247" ht="15">
      <c r="A193" s="104" t="s">
        <v>748</v>
      </c>
      <c r="B193" s="105">
        <f>SUM(B194:B196)</f>
        <v>701</v>
      </c>
      <c r="C193" s="105">
        <f>SUM(C194:C196)</f>
        <v>764</v>
      </c>
      <c r="D193" s="107">
        <f t="shared" si="6"/>
        <v>63</v>
      </c>
      <c r="E193" s="106">
        <f t="shared" si="7"/>
        <v>9</v>
      </c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  <c r="AS193" s="98"/>
      <c r="AT193" s="98"/>
      <c r="AU193" s="98"/>
      <c r="AV193" s="98"/>
      <c r="AW193" s="98"/>
      <c r="AX193" s="98"/>
      <c r="AY193" s="98"/>
      <c r="AZ193" s="98"/>
      <c r="BA193" s="98"/>
      <c r="BB193" s="98"/>
      <c r="BC193" s="98"/>
      <c r="BD193" s="98"/>
      <c r="BE193" s="98"/>
      <c r="BF193" s="98"/>
      <c r="BG193" s="98"/>
      <c r="BH193" s="98"/>
      <c r="BI193" s="98"/>
      <c r="BJ193" s="98"/>
      <c r="BK193" s="98"/>
      <c r="BL193" s="98"/>
      <c r="BM193" s="98"/>
      <c r="BN193" s="98"/>
      <c r="BO193" s="98"/>
      <c r="BP193" s="98"/>
      <c r="BQ193" s="98"/>
      <c r="BR193" s="98"/>
      <c r="BS193" s="98"/>
      <c r="BT193" s="98"/>
      <c r="BU193" s="98"/>
      <c r="BV193" s="98"/>
      <c r="BW193" s="98"/>
      <c r="BX193" s="98"/>
      <c r="BY193" s="98"/>
      <c r="BZ193" s="98"/>
      <c r="CA193" s="98"/>
      <c r="CB193" s="98"/>
      <c r="CC193" s="98"/>
      <c r="CD193" s="98"/>
      <c r="CE193" s="98"/>
      <c r="CF193" s="98"/>
      <c r="CG193" s="98"/>
      <c r="CH193" s="98"/>
      <c r="CI193" s="98"/>
      <c r="CJ193" s="98"/>
      <c r="CK193" s="98"/>
      <c r="CL193" s="98"/>
      <c r="CM193" s="98"/>
      <c r="CN193" s="98"/>
      <c r="CO193" s="98"/>
      <c r="CP193" s="98"/>
      <c r="CQ193" s="98"/>
      <c r="CR193" s="98"/>
      <c r="CS193" s="98"/>
      <c r="CT193" s="98"/>
      <c r="CU193" s="98"/>
      <c r="CV193" s="98"/>
      <c r="CW193" s="98"/>
      <c r="CX193" s="98"/>
      <c r="CY193" s="98"/>
      <c r="CZ193" s="98"/>
      <c r="DA193" s="98"/>
      <c r="DB193" s="98"/>
      <c r="DC193" s="98"/>
      <c r="DD193" s="98"/>
      <c r="DE193" s="98"/>
      <c r="DF193" s="98"/>
      <c r="DG193" s="98"/>
      <c r="DH193" s="98"/>
      <c r="DI193" s="98"/>
      <c r="DJ193" s="98"/>
      <c r="DK193" s="98"/>
      <c r="DL193" s="98"/>
      <c r="DM193" s="98"/>
      <c r="DN193" s="98"/>
      <c r="DO193" s="98"/>
      <c r="DP193" s="98"/>
      <c r="DQ193" s="98"/>
      <c r="DR193" s="98"/>
      <c r="DS193" s="98"/>
      <c r="DT193" s="98"/>
      <c r="DU193" s="98"/>
      <c r="DV193" s="98"/>
      <c r="DW193" s="98"/>
      <c r="DX193" s="98"/>
      <c r="DY193" s="98"/>
      <c r="DZ193" s="98"/>
      <c r="EA193" s="98"/>
      <c r="EB193" s="98"/>
      <c r="EC193" s="98"/>
      <c r="ED193" s="98"/>
      <c r="EE193" s="98"/>
      <c r="EF193" s="98"/>
      <c r="EG193" s="98"/>
      <c r="EH193" s="98"/>
      <c r="EI193" s="98"/>
      <c r="EJ193" s="98"/>
      <c r="EK193" s="98"/>
      <c r="EL193" s="98"/>
      <c r="EM193" s="98"/>
      <c r="EN193" s="98"/>
      <c r="EO193" s="98"/>
      <c r="EP193" s="98"/>
      <c r="EQ193" s="98"/>
      <c r="ER193" s="98"/>
      <c r="ES193" s="98"/>
      <c r="ET193" s="98"/>
      <c r="EU193" s="98"/>
      <c r="EV193" s="98"/>
      <c r="EW193" s="98"/>
      <c r="EX193" s="98"/>
      <c r="EY193" s="98"/>
      <c r="EZ193" s="98"/>
      <c r="FA193" s="98"/>
      <c r="FB193" s="98"/>
      <c r="FC193" s="98"/>
      <c r="FD193" s="98"/>
      <c r="FE193" s="98"/>
      <c r="FF193" s="98"/>
      <c r="FG193" s="98"/>
      <c r="FH193" s="98"/>
      <c r="FI193" s="98"/>
      <c r="FJ193" s="98"/>
      <c r="FK193" s="98"/>
      <c r="FL193" s="98"/>
      <c r="FM193" s="98"/>
      <c r="FN193" s="98"/>
      <c r="FO193" s="98"/>
      <c r="FP193" s="98"/>
      <c r="FQ193" s="98"/>
      <c r="FR193" s="98"/>
      <c r="FS193" s="98"/>
      <c r="FT193" s="98"/>
      <c r="FU193" s="98"/>
      <c r="FV193" s="98"/>
      <c r="FW193" s="98"/>
      <c r="FX193" s="98"/>
      <c r="FY193" s="98"/>
      <c r="FZ193" s="98"/>
      <c r="GA193" s="98"/>
      <c r="GB193" s="98"/>
      <c r="GC193" s="98"/>
      <c r="GD193" s="98"/>
      <c r="GE193" s="98"/>
      <c r="GF193" s="98"/>
      <c r="GG193" s="98"/>
      <c r="GH193" s="98"/>
      <c r="GI193" s="98"/>
      <c r="GJ193" s="98"/>
      <c r="GK193" s="98"/>
      <c r="GL193" s="98"/>
      <c r="GM193" s="98"/>
      <c r="GN193" s="98"/>
      <c r="GO193" s="98"/>
      <c r="GP193" s="98"/>
      <c r="GQ193" s="98"/>
      <c r="GR193" s="98"/>
      <c r="GS193" s="98"/>
      <c r="GT193" s="98"/>
      <c r="GU193" s="98"/>
      <c r="GV193" s="98"/>
      <c r="GW193" s="98"/>
      <c r="GX193" s="98"/>
      <c r="GY193" s="98"/>
      <c r="GZ193" s="98"/>
      <c r="HA193" s="98"/>
      <c r="HB193" s="98"/>
      <c r="HC193" s="98"/>
      <c r="HD193" s="98"/>
      <c r="HE193" s="98"/>
      <c r="HF193" s="98"/>
      <c r="HG193" s="98"/>
      <c r="HH193" s="98"/>
      <c r="HI193" s="98"/>
      <c r="HJ193" s="98"/>
      <c r="HK193" s="98"/>
      <c r="HL193" s="98"/>
      <c r="HM193" s="98"/>
      <c r="HN193" s="98"/>
      <c r="HO193" s="98"/>
      <c r="HP193" s="98"/>
      <c r="HQ193" s="98"/>
      <c r="HR193" s="98"/>
      <c r="HS193" s="98"/>
      <c r="HT193" s="98"/>
      <c r="HU193" s="98"/>
      <c r="HV193" s="98"/>
      <c r="HW193" s="98"/>
      <c r="HX193" s="98"/>
      <c r="HY193" s="98"/>
      <c r="HZ193" s="98"/>
      <c r="IA193" s="98"/>
      <c r="IB193" s="98"/>
      <c r="IC193" s="98"/>
      <c r="ID193" s="98"/>
      <c r="IE193" s="98"/>
      <c r="IF193" s="98"/>
      <c r="IG193" s="98"/>
      <c r="IH193" s="98"/>
      <c r="II193" s="98"/>
      <c r="IJ193" s="98"/>
      <c r="IK193" s="98"/>
      <c r="IL193" s="98"/>
      <c r="IM193" s="98"/>
    </row>
    <row r="194" spans="1:247" ht="15">
      <c r="A194" s="104" t="s">
        <v>749</v>
      </c>
      <c r="B194" s="105">
        <v>476</v>
      </c>
      <c r="C194" s="105">
        <v>447</v>
      </c>
      <c r="D194" s="107">
        <f t="shared" si="6"/>
        <v>-29</v>
      </c>
      <c r="E194" s="106">
        <f t="shared" si="7"/>
        <v>-6.1</v>
      </c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  <c r="AS194" s="98"/>
      <c r="AT194" s="98"/>
      <c r="AU194" s="98"/>
      <c r="AV194" s="98"/>
      <c r="AW194" s="98"/>
      <c r="AX194" s="98"/>
      <c r="AY194" s="98"/>
      <c r="AZ194" s="98"/>
      <c r="BA194" s="98"/>
      <c r="BB194" s="98"/>
      <c r="BC194" s="98"/>
      <c r="BD194" s="98"/>
      <c r="BE194" s="98"/>
      <c r="BF194" s="98"/>
      <c r="BG194" s="98"/>
      <c r="BH194" s="98"/>
      <c r="BI194" s="98"/>
      <c r="BJ194" s="98"/>
      <c r="BK194" s="98"/>
      <c r="BL194" s="98"/>
      <c r="BM194" s="98"/>
      <c r="BN194" s="98"/>
      <c r="BO194" s="98"/>
      <c r="BP194" s="98"/>
      <c r="BQ194" s="98"/>
      <c r="BR194" s="98"/>
      <c r="BS194" s="98"/>
      <c r="BT194" s="98"/>
      <c r="BU194" s="98"/>
      <c r="BV194" s="98"/>
      <c r="BW194" s="98"/>
      <c r="BX194" s="98"/>
      <c r="BY194" s="98"/>
      <c r="BZ194" s="98"/>
      <c r="CA194" s="98"/>
      <c r="CB194" s="98"/>
      <c r="CC194" s="98"/>
      <c r="CD194" s="98"/>
      <c r="CE194" s="98"/>
      <c r="CF194" s="98"/>
      <c r="CG194" s="98"/>
      <c r="CH194" s="98"/>
      <c r="CI194" s="98"/>
      <c r="CJ194" s="98"/>
      <c r="CK194" s="98"/>
      <c r="CL194" s="98"/>
      <c r="CM194" s="98"/>
      <c r="CN194" s="98"/>
      <c r="CO194" s="98"/>
      <c r="CP194" s="98"/>
      <c r="CQ194" s="98"/>
      <c r="CR194" s="98"/>
      <c r="CS194" s="98"/>
      <c r="CT194" s="98"/>
      <c r="CU194" s="98"/>
      <c r="CV194" s="98"/>
      <c r="CW194" s="98"/>
      <c r="CX194" s="98"/>
      <c r="CY194" s="98"/>
      <c r="CZ194" s="98"/>
      <c r="DA194" s="98"/>
      <c r="DB194" s="98"/>
      <c r="DC194" s="98"/>
      <c r="DD194" s="98"/>
      <c r="DE194" s="98"/>
      <c r="DF194" s="98"/>
      <c r="DG194" s="98"/>
      <c r="DH194" s="98"/>
      <c r="DI194" s="98"/>
      <c r="DJ194" s="98"/>
      <c r="DK194" s="98"/>
      <c r="DL194" s="98"/>
      <c r="DM194" s="98"/>
      <c r="DN194" s="98"/>
      <c r="DO194" s="98"/>
      <c r="DP194" s="98"/>
      <c r="DQ194" s="98"/>
      <c r="DR194" s="98"/>
      <c r="DS194" s="98"/>
      <c r="DT194" s="98"/>
      <c r="DU194" s="98"/>
      <c r="DV194" s="98"/>
      <c r="DW194" s="98"/>
      <c r="DX194" s="98"/>
      <c r="DY194" s="98"/>
      <c r="DZ194" s="98"/>
      <c r="EA194" s="98"/>
      <c r="EB194" s="98"/>
      <c r="EC194" s="98"/>
      <c r="ED194" s="98"/>
      <c r="EE194" s="98"/>
      <c r="EF194" s="98"/>
      <c r="EG194" s="98"/>
      <c r="EH194" s="98"/>
      <c r="EI194" s="98"/>
      <c r="EJ194" s="98"/>
      <c r="EK194" s="98"/>
      <c r="EL194" s="98"/>
      <c r="EM194" s="98"/>
      <c r="EN194" s="98"/>
      <c r="EO194" s="98"/>
      <c r="EP194" s="98"/>
      <c r="EQ194" s="98"/>
      <c r="ER194" s="98"/>
      <c r="ES194" s="98"/>
      <c r="ET194" s="98"/>
      <c r="EU194" s="98"/>
      <c r="EV194" s="98"/>
      <c r="EW194" s="98"/>
      <c r="EX194" s="98"/>
      <c r="EY194" s="98"/>
      <c r="EZ194" s="98"/>
      <c r="FA194" s="98"/>
      <c r="FB194" s="98"/>
      <c r="FC194" s="98"/>
      <c r="FD194" s="98"/>
      <c r="FE194" s="98"/>
      <c r="FF194" s="98"/>
      <c r="FG194" s="98"/>
      <c r="FH194" s="98"/>
      <c r="FI194" s="98"/>
      <c r="FJ194" s="98"/>
      <c r="FK194" s="98"/>
      <c r="FL194" s="98"/>
      <c r="FM194" s="98"/>
      <c r="FN194" s="98"/>
      <c r="FO194" s="98"/>
      <c r="FP194" s="98"/>
      <c r="FQ194" s="98"/>
      <c r="FR194" s="98"/>
      <c r="FS194" s="98"/>
      <c r="FT194" s="98"/>
      <c r="FU194" s="98"/>
      <c r="FV194" s="98"/>
      <c r="FW194" s="98"/>
      <c r="FX194" s="98"/>
      <c r="FY194" s="98"/>
      <c r="FZ194" s="98"/>
      <c r="GA194" s="98"/>
      <c r="GB194" s="98"/>
      <c r="GC194" s="98"/>
      <c r="GD194" s="98"/>
      <c r="GE194" s="98"/>
      <c r="GF194" s="98"/>
      <c r="GG194" s="98"/>
      <c r="GH194" s="98"/>
      <c r="GI194" s="98"/>
      <c r="GJ194" s="98"/>
      <c r="GK194" s="98"/>
      <c r="GL194" s="98"/>
      <c r="GM194" s="98"/>
      <c r="GN194" s="98"/>
      <c r="GO194" s="98"/>
      <c r="GP194" s="98"/>
      <c r="GQ194" s="98"/>
      <c r="GR194" s="98"/>
      <c r="GS194" s="98"/>
      <c r="GT194" s="98"/>
      <c r="GU194" s="98"/>
      <c r="GV194" s="98"/>
      <c r="GW194" s="98"/>
      <c r="GX194" s="98"/>
      <c r="GY194" s="98"/>
      <c r="GZ194" s="98"/>
      <c r="HA194" s="98"/>
      <c r="HB194" s="98"/>
      <c r="HC194" s="98"/>
      <c r="HD194" s="98"/>
      <c r="HE194" s="98"/>
      <c r="HF194" s="98"/>
      <c r="HG194" s="98"/>
      <c r="HH194" s="98"/>
      <c r="HI194" s="98"/>
      <c r="HJ194" s="98"/>
      <c r="HK194" s="98"/>
      <c r="HL194" s="98"/>
      <c r="HM194" s="98"/>
      <c r="HN194" s="98"/>
      <c r="HO194" s="98"/>
      <c r="HP194" s="98"/>
      <c r="HQ194" s="98"/>
      <c r="HR194" s="98"/>
      <c r="HS194" s="98"/>
      <c r="HT194" s="98"/>
      <c r="HU194" s="98"/>
      <c r="HV194" s="98"/>
      <c r="HW194" s="98"/>
      <c r="HX194" s="98"/>
      <c r="HY194" s="98"/>
      <c r="HZ194" s="98"/>
      <c r="IA194" s="98"/>
      <c r="IB194" s="98"/>
      <c r="IC194" s="98"/>
      <c r="ID194" s="98"/>
      <c r="IE194" s="98"/>
      <c r="IF194" s="98"/>
      <c r="IG194" s="98"/>
      <c r="IH194" s="98"/>
      <c r="II194" s="98"/>
      <c r="IJ194" s="98"/>
      <c r="IK194" s="98"/>
      <c r="IL194" s="98"/>
      <c r="IM194" s="98"/>
    </row>
    <row r="195" spans="1:247" ht="15">
      <c r="A195" s="104" t="s">
        <v>750</v>
      </c>
      <c r="B195" s="105">
        <v>44</v>
      </c>
      <c r="C195" s="105">
        <v>74</v>
      </c>
      <c r="D195" s="107">
        <f t="shared" si="6"/>
        <v>30</v>
      </c>
      <c r="E195" s="106">
        <f t="shared" si="7"/>
        <v>68.2</v>
      </c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  <c r="AS195" s="98"/>
      <c r="AT195" s="98"/>
      <c r="AU195" s="98"/>
      <c r="AV195" s="98"/>
      <c r="AW195" s="98"/>
      <c r="AX195" s="98"/>
      <c r="AY195" s="98"/>
      <c r="AZ195" s="98"/>
      <c r="BA195" s="98"/>
      <c r="BB195" s="98"/>
      <c r="BC195" s="98"/>
      <c r="BD195" s="98"/>
      <c r="BE195" s="98"/>
      <c r="BF195" s="98"/>
      <c r="BG195" s="98"/>
      <c r="BH195" s="98"/>
      <c r="BI195" s="98"/>
      <c r="BJ195" s="98"/>
      <c r="BK195" s="98"/>
      <c r="BL195" s="98"/>
      <c r="BM195" s="98"/>
      <c r="BN195" s="98"/>
      <c r="BO195" s="98"/>
      <c r="BP195" s="98"/>
      <c r="BQ195" s="98"/>
      <c r="BR195" s="98"/>
      <c r="BS195" s="98"/>
      <c r="BT195" s="98"/>
      <c r="BU195" s="98"/>
      <c r="BV195" s="98"/>
      <c r="BW195" s="98"/>
      <c r="BX195" s="98"/>
      <c r="BY195" s="98"/>
      <c r="BZ195" s="98"/>
      <c r="CA195" s="98"/>
      <c r="CB195" s="98"/>
      <c r="CC195" s="98"/>
      <c r="CD195" s="98"/>
      <c r="CE195" s="98"/>
      <c r="CF195" s="98"/>
      <c r="CG195" s="98"/>
      <c r="CH195" s="98"/>
      <c r="CI195" s="98"/>
      <c r="CJ195" s="98"/>
      <c r="CK195" s="98"/>
      <c r="CL195" s="98"/>
      <c r="CM195" s="98"/>
      <c r="CN195" s="98"/>
      <c r="CO195" s="98"/>
      <c r="CP195" s="98"/>
      <c r="CQ195" s="98"/>
      <c r="CR195" s="98"/>
      <c r="CS195" s="98"/>
      <c r="CT195" s="98"/>
      <c r="CU195" s="98"/>
      <c r="CV195" s="98"/>
      <c r="CW195" s="98"/>
      <c r="CX195" s="98"/>
      <c r="CY195" s="98"/>
      <c r="CZ195" s="98"/>
      <c r="DA195" s="98"/>
      <c r="DB195" s="98"/>
      <c r="DC195" s="98"/>
      <c r="DD195" s="98"/>
      <c r="DE195" s="98"/>
      <c r="DF195" s="98"/>
      <c r="DG195" s="98"/>
      <c r="DH195" s="98"/>
      <c r="DI195" s="98"/>
      <c r="DJ195" s="98"/>
      <c r="DK195" s="98"/>
      <c r="DL195" s="98"/>
      <c r="DM195" s="98"/>
      <c r="DN195" s="98"/>
      <c r="DO195" s="98"/>
      <c r="DP195" s="98"/>
      <c r="DQ195" s="98"/>
      <c r="DR195" s="98"/>
      <c r="DS195" s="98"/>
      <c r="DT195" s="98"/>
      <c r="DU195" s="98"/>
      <c r="DV195" s="98"/>
      <c r="DW195" s="98"/>
      <c r="DX195" s="98"/>
      <c r="DY195" s="98"/>
      <c r="DZ195" s="98"/>
      <c r="EA195" s="98"/>
      <c r="EB195" s="98"/>
      <c r="EC195" s="98"/>
      <c r="ED195" s="98"/>
      <c r="EE195" s="98"/>
      <c r="EF195" s="98"/>
      <c r="EG195" s="98"/>
      <c r="EH195" s="98"/>
      <c r="EI195" s="98"/>
      <c r="EJ195" s="98"/>
      <c r="EK195" s="98"/>
      <c r="EL195" s="98"/>
      <c r="EM195" s="98"/>
      <c r="EN195" s="98"/>
      <c r="EO195" s="98"/>
      <c r="EP195" s="98"/>
      <c r="EQ195" s="98"/>
      <c r="ER195" s="98"/>
      <c r="ES195" s="98"/>
      <c r="ET195" s="98"/>
      <c r="EU195" s="98"/>
      <c r="EV195" s="98"/>
      <c r="EW195" s="98"/>
      <c r="EX195" s="98"/>
      <c r="EY195" s="98"/>
      <c r="EZ195" s="98"/>
      <c r="FA195" s="98"/>
      <c r="FB195" s="98"/>
      <c r="FC195" s="98"/>
      <c r="FD195" s="98"/>
      <c r="FE195" s="98"/>
      <c r="FF195" s="98"/>
      <c r="FG195" s="98"/>
      <c r="FH195" s="98"/>
      <c r="FI195" s="98"/>
      <c r="FJ195" s="98"/>
      <c r="FK195" s="98"/>
      <c r="FL195" s="98"/>
      <c r="FM195" s="98"/>
      <c r="FN195" s="98"/>
      <c r="FO195" s="98"/>
      <c r="FP195" s="98"/>
      <c r="FQ195" s="98"/>
      <c r="FR195" s="98"/>
      <c r="FS195" s="98"/>
      <c r="FT195" s="98"/>
      <c r="FU195" s="98"/>
      <c r="FV195" s="98"/>
      <c r="FW195" s="98"/>
      <c r="FX195" s="98"/>
      <c r="FY195" s="98"/>
      <c r="FZ195" s="98"/>
      <c r="GA195" s="98"/>
      <c r="GB195" s="98"/>
      <c r="GC195" s="98"/>
      <c r="GD195" s="98"/>
      <c r="GE195" s="98"/>
      <c r="GF195" s="98"/>
      <c r="GG195" s="98"/>
      <c r="GH195" s="98"/>
      <c r="GI195" s="98"/>
      <c r="GJ195" s="98"/>
      <c r="GK195" s="98"/>
      <c r="GL195" s="98"/>
      <c r="GM195" s="98"/>
      <c r="GN195" s="98"/>
      <c r="GO195" s="98"/>
      <c r="GP195" s="98"/>
      <c r="GQ195" s="98"/>
      <c r="GR195" s="98"/>
      <c r="GS195" s="98"/>
      <c r="GT195" s="98"/>
      <c r="GU195" s="98"/>
      <c r="GV195" s="98"/>
      <c r="GW195" s="98"/>
      <c r="GX195" s="98"/>
      <c r="GY195" s="98"/>
      <c r="GZ195" s="98"/>
      <c r="HA195" s="98"/>
      <c r="HB195" s="98"/>
      <c r="HC195" s="98"/>
      <c r="HD195" s="98"/>
      <c r="HE195" s="98"/>
      <c r="HF195" s="98"/>
      <c r="HG195" s="98"/>
      <c r="HH195" s="98"/>
      <c r="HI195" s="98"/>
      <c r="HJ195" s="98"/>
      <c r="HK195" s="98"/>
      <c r="HL195" s="98"/>
      <c r="HM195" s="98"/>
      <c r="HN195" s="98"/>
      <c r="HO195" s="98"/>
      <c r="HP195" s="98"/>
      <c r="HQ195" s="98"/>
      <c r="HR195" s="98"/>
      <c r="HS195" s="98"/>
      <c r="HT195" s="98"/>
      <c r="HU195" s="98"/>
      <c r="HV195" s="98"/>
      <c r="HW195" s="98"/>
      <c r="HX195" s="98"/>
      <c r="HY195" s="98"/>
      <c r="HZ195" s="98"/>
      <c r="IA195" s="98"/>
      <c r="IB195" s="98"/>
      <c r="IC195" s="98"/>
      <c r="ID195" s="98"/>
      <c r="IE195" s="98"/>
      <c r="IF195" s="98"/>
      <c r="IG195" s="98"/>
      <c r="IH195" s="98"/>
      <c r="II195" s="98"/>
      <c r="IJ195" s="98"/>
      <c r="IK195" s="98"/>
      <c r="IL195" s="98"/>
      <c r="IM195" s="98"/>
    </row>
    <row r="196" spans="1:247" ht="15">
      <c r="A196" s="104" t="s">
        <v>751</v>
      </c>
      <c r="B196" s="105">
        <v>181</v>
      </c>
      <c r="C196" s="105">
        <v>243</v>
      </c>
      <c r="D196" s="107">
        <f t="shared" si="6"/>
        <v>62</v>
      </c>
      <c r="E196" s="106">
        <f t="shared" si="7"/>
        <v>34.299999999999997</v>
      </c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98"/>
      <c r="BE196" s="98"/>
      <c r="BF196" s="98"/>
      <c r="BG196" s="98"/>
      <c r="BH196" s="98"/>
      <c r="BI196" s="98"/>
      <c r="BJ196" s="98"/>
      <c r="BK196" s="98"/>
      <c r="BL196" s="98"/>
      <c r="BM196" s="98"/>
      <c r="BN196" s="98"/>
      <c r="BO196" s="98"/>
      <c r="BP196" s="98"/>
      <c r="BQ196" s="98"/>
      <c r="BR196" s="98"/>
      <c r="BS196" s="98"/>
      <c r="BT196" s="98"/>
      <c r="BU196" s="98"/>
      <c r="BV196" s="98"/>
      <c r="BW196" s="98"/>
      <c r="BX196" s="98"/>
      <c r="BY196" s="98"/>
      <c r="BZ196" s="98"/>
      <c r="CA196" s="98"/>
      <c r="CB196" s="98"/>
      <c r="CC196" s="98"/>
      <c r="CD196" s="98"/>
      <c r="CE196" s="98"/>
      <c r="CF196" s="98"/>
      <c r="CG196" s="98"/>
      <c r="CH196" s="98"/>
      <c r="CI196" s="98"/>
      <c r="CJ196" s="98"/>
      <c r="CK196" s="98"/>
      <c r="CL196" s="98"/>
      <c r="CM196" s="98"/>
      <c r="CN196" s="98"/>
      <c r="CO196" s="98"/>
      <c r="CP196" s="98"/>
      <c r="CQ196" s="98"/>
      <c r="CR196" s="98"/>
      <c r="CS196" s="98"/>
      <c r="CT196" s="98"/>
      <c r="CU196" s="98"/>
      <c r="CV196" s="98"/>
      <c r="CW196" s="98"/>
      <c r="CX196" s="98"/>
      <c r="CY196" s="98"/>
      <c r="CZ196" s="98"/>
      <c r="DA196" s="98"/>
      <c r="DB196" s="98"/>
      <c r="DC196" s="98"/>
      <c r="DD196" s="98"/>
      <c r="DE196" s="98"/>
      <c r="DF196" s="98"/>
      <c r="DG196" s="98"/>
      <c r="DH196" s="98"/>
      <c r="DI196" s="98"/>
      <c r="DJ196" s="98"/>
      <c r="DK196" s="98"/>
      <c r="DL196" s="98"/>
      <c r="DM196" s="98"/>
      <c r="DN196" s="98"/>
      <c r="DO196" s="98"/>
      <c r="DP196" s="98"/>
      <c r="DQ196" s="98"/>
      <c r="DR196" s="98"/>
      <c r="DS196" s="98"/>
      <c r="DT196" s="98"/>
      <c r="DU196" s="98"/>
      <c r="DV196" s="98"/>
      <c r="DW196" s="98"/>
      <c r="DX196" s="98"/>
      <c r="DY196" s="98"/>
      <c r="DZ196" s="98"/>
      <c r="EA196" s="98"/>
      <c r="EB196" s="98"/>
      <c r="EC196" s="98"/>
      <c r="ED196" s="98"/>
      <c r="EE196" s="98"/>
      <c r="EF196" s="98"/>
      <c r="EG196" s="98"/>
      <c r="EH196" s="98"/>
      <c r="EI196" s="98"/>
      <c r="EJ196" s="98"/>
      <c r="EK196" s="98"/>
      <c r="EL196" s="98"/>
      <c r="EM196" s="98"/>
      <c r="EN196" s="98"/>
      <c r="EO196" s="98"/>
      <c r="EP196" s="98"/>
      <c r="EQ196" s="98"/>
      <c r="ER196" s="98"/>
      <c r="ES196" s="98"/>
      <c r="ET196" s="98"/>
      <c r="EU196" s="98"/>
      <c r="EV196" s="98"/>
      <c r="EW196" s="98"/>
      <c r="EX196" s="98"/>
      <c r="EY196" s="98"/>
      <c r="EZ196" s="98"/>
      <c r="FA196" s="98"/>
      <c r="FB196" s="98"/>
      <c r="FC196" s="98"/>
      <c r="FD196" s="98"/>
      <c r="FE196" s="98"/>
      <c r="FF196" s="98"/>
      <c r="FG196" s="98"/>
      <c r="FH196" s="98"/>
      <c r="FI196" s="98"/>
      <c r="FJ196" s="98"/>
      <c r="FK196" s="98"/>
      <c r="FL196" s="98"/>
      <c r="FM196" s="98"/>
      <c r="FN196" s="98"/>
      <c r="FO196" s="98"/>
      <c r="FP196" s="98"/>
      <c r="FQ196" s="98"/>
      <c r="FR196" s="98"/>
      <c r="FS196" s="98"/>
      <c r="FT196" s="98"/>
      <c r="FU196" s="98"/>
      <c r="FV196" s="98"/>
      <c r="FW196" s="98"/>
      <c r="FX196" s="98"/>
      <c r="FY196" s="98"/>
      <c r="FZ196" s="98"/>
      <c r="GA196" s="98"/>
      <c r="GB196" s="98"/>
      <c r="GC196" s="98"/>
      <c r="GD196" s="98"/>
      <c r="GE196" s="98"/>
      <c r="GF196" s="98"/>
      <c r="GG196" s="98"/>
      <c r="GH196" s="98"/>
      <c r="GI196" s="98"/>
      <c r="GJ196" s="98"/>
      <c r="GK196" s="98"/>
      <c r="GL196" s="98"/>
      <c r="GM196" s="98"/>
      <c r="GN196" s="98"/>
      <c r="GO196" s="98"/>
      <c r="GP196" s="98"/>
      <c r="GQ196" s="98"/>
      <c r="GR196" s="98"/>
      <c r="GS196" s="98"/>
      <c r="GT196" s="98"/>
      <c r="GU196" s="98"/>
      <c r="GV196" s="98"/>
      <c r="GW196" s="98"/>
      <c r="GX196" s="98"/>
      <c r="GY196" s="98"/>
      <c r="GZ196" s="98"/>
      <c r="HA196" s="98"/>
      <c r="HB196" s="98"/>
      <c r="HC196" s="98"/>
      <c r="HD196" s="98"/>
      <c r="HE196" s="98"/>
      <c r="HF196" s="98"/>
      <c r="HG196" s="98"/>
      <c r="HH196" s="98"/>
      <c r="HI196" s="98"/>
      <c r="HJ196" s="98"/>
      <c r="HK196" s="98"/>
      <c r="HL196" s="98"/>
      <c r="HM196" s="98"/>
      <c r="HN196" s="98"/>
      <c r="HO196" s="98"/>
      <c r="HP196" s="98"/>
      <c r="HQ196" s="98"/>
      <c r="HR196" s="98"/>
      <c r="HS196" s="98"/>
      <c r="HT196" s="98"/>
      <c r="HU196" s="98"/>
      <c r="HV196" s="98"/>
      <c r="HW196" s="98"/>
      <c r="HX196" s="98"/>
      <c r="HY196" s="98"/>
      <c r="HZ196" s="98"/>
      <c r="IA196" s="98"/>
      <c r="IB196" s="98"/>
      <c r="IC196" s="98"/>
      <c r="ID196" s="98"/>
      <c r="IE196" s="98"/>
      <c r="IF196" s="98"/>
      <c r="IG196" s="98"/>
      <c r="IH196" s="98"/>
      <c r="II196" s="98"/>
      <c r="IJ196" s="98"/>
      <c r="IK196" s="98"/>
      <c r="IL196" s="98"/>
      <c r="IM196" s="98"/>
    </row>
    <row r="197" spans="1:247" ht="15">
      <c r="A197" s="104" t="s">
        <v>752</v>
      </c>
      <c r="B197" s="105">
        <f>SUM(B198:B200)</f>
        <v>1036</v>
      </c>
      <c r="C197" s="105">
        <f>SUM(C198:C200)</f>
        <v>1118</v>
      </c>
      <c r="D197" s="107">
        <f t="shared" si="6"/>
        <v>82</v>
      </c>
      <c r="E197" s="106">
        <f t="shared" si="7"/>
        <v>7.9</v>
      </c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98"/>
      <c r="BE197" s="98"/>
      <c r="BF197" s="98"/>
      <c r="BG197" s="98"/>
      <c r="BH197" s="98"/>
      <c r="BI197" s="98"/>
      <c r="BJ197" s="98"/>
      <c r="BK197" s="98"/>
      <c r="BL197" s="98"/>
      <c r="BM197" s="98"/>
      <c r="BN197" s="98"/>
      <c r="BO197" s="98"/>
      <c r="BP197" s="98"/>
      <c r="BQ197" s="98"/>
      <c r="BR197" s="98"/>
      <c r="BS197" s="98"/>
      <c r="BT197" s="98"/>
      <c r="BU197" s="98"/>
      <c r="BV197" s="98"/>
      <c r="BW197" s="98"/>
      <c r="BX197" s="98"/>
      <c r="BY197" s="98"/>
      <c r="BZ197" s="98"/>
      <c r="CA197" s="98"/>
      <c r="CB197" s="98"/>
      <c r="CC197" s="98"/>
      <c r="CD197" s="98"/>
      <c r="CE197" s="98"/>
      <c r="CF197" s="98"/>
      <c r="CG197" s="98"/>
      <c r="CH197" s="98"/>
      <c r="CI197" s="98"/>
      <c r="CJ197" s="98"/>
      <c r="CK197" s="98"/>
      <c r="CL197" s="98"/>
      <c r="CM197" s="98"/>
      <c r="CN197" s="98"/>
      <c r="CO197" s="98"/>
      <c r="CP197" s="98"/>
      <c r="CQ197" s="98"/>
      <c r="CR197" s="98"/>
      <c r="CS197" s="98"/>
      <c r="CT197" s="98"/>
      <c r="CU197" s="98"/>
      <c r="CV197" s="98"/>
      <c r="CW197" s="98"/>
      <c r="CX197" s="98"/>
      <c r="CY197" s="98"/>
      <c r="CZ197" s="98"/>
      <c r="DA197" s="98"/>
      <c r="DB197" s="98"/>
      <c r="DC197" s="98"/>
      <c r="DD197" s="98"/>
      <c r="DE197" s="98"/>
      <c r="DF197" s="98"/>
      <c r="DG197" s="98"/>
      <c r="DH197" s="98"/>
      <c r="DI197" s="98"/>
      <c r="DJ197" s="98"/>
      <c r="DK197" s="98"/>
      <c r="DL197" s="98"/>
      <c r="DM197" s="98"/>
      <c r="DN197" s="98"/>
      <c r="DO197" s="98"/>
      <c r="DP197" s="98"/>
      <c r="DQ197" s="98"/>
      <c r="DR197" s="98"/>
      <c r="DS197" s="98"/>
      <c r="DT197" s="98"/>
      <c r="DU197" s="98"/>
      <c r="DV197" s="98"/>
      <c r="DW197" s="98"/>
      <c r="DX197" s="98"/>
      <c r="DY197" s="98"/>
      <c r="DZ197" s="98"/>
      <c r="EA197" s="98"/>
      <c r="EB197" s="98"/>
      <c r="EC197" s="98"/>
      <c r="ED197" s="98"/>
      <c r="EE197" s="98"/>
      <c r="EF197" s="98"/>
      <c r="EG197" s="98"/>
      <c r="EH197" s="98"/>
      <c r="EI197" s="98"/>
      <c r="EJ197" s="98"/>
      <c r="EK197" s="98"/>
      <c r="EL197" s="98"/>
      <c r="EM197" s="98"/>
      <c r="EN197" s="98"/>
      <c r="EO197" s="98"/>
      <c r="EP197" s="98"/>
      <c r="EQ197" s="98"/>
      <c r="ER197" s="98"/>
      <c r="ES197" s="98"/>
      <c r="ET197" s="98"/>
      <c r="EU197" s="98"/>
      <c r="EV197" s="98"/>
      <c r="EW197" s="98"/>
      <c r="EX197" s="98"/>
      <c r="EY197" s="98"/>
      <c r="EZ197" s="98"/>
      <c r="FA197" s="98"/>
      <c r="FB197" s="98"/>
      <c r="FC197" s="98"/>
      <c r="FD197" s="98"/>
      <c r="FE197" s="98"/>
      <c r="FF197" s="98"/>
      <c r="FG197" s="98"/>
      <c r="FH197" s="98"/>
      <c r="FI197" s="98"/>
      <c r="FJ197" s="98"/>
      <c r="FK197" s="98"/>
      <c r="FL197" s="98"/>
      <c r="FM197" s="98"/>
      <c r="FN197" s="98"/>
      <c r="FO197" s="98"/>
      <c r="FP197" s="98"/>
      <c r="FQ197" s="98"/>
      <c r="FR197" s="98"/>
      <c r="FS197" s="98"/>
      <c r="FT197" s="98"/>
      <c r="FU197" s="98"/>
      <c r="FV197" s="98"/>
      <c r="FW197" s="98"/>
      <c r="FX197" s="98"/>
      <c r="FY197" s="98"/>
      <c r="FZ197" s="98"/>
      <c r="GA197" s="98"/>
      <c r="GB197" s="98"/>
      <c r="GC197" s="98"/>
      <c r="GD197" s="98"/>
      <c r="GE197" s="98"/>
      <c r="GF197" s="98"/>
      <c r="GG197" s="98"/>
      <c r="GH197" s="98"/>
      <c r="GI197" s="98"/>
      <c r="GJ197" s="98"/>
      <c r="GK197" s="98"/>
      <c r="GL197" s="98"/>
      <c r="GM197" s="98"/>
      <c r="GN197" s="98"/>
      <c r="GO197" s="98"/>
      <c r="GP197" s="98"/>
      <c r="GQ197" s="98"/>
      <c r="GR197" s="98"/>
      <c r="GS197" s="98"/>
      <c r="GT197" s="98"/>
      <c r="GU197" s="98"/>
      <c r="GV197" s="98"/>
      <c r="GW197" s="98"/>
      <c r="GX197" s="98"/>
      <c r="GY197" s="98"/>
      <c r="GZ197" s="98"/>
      <c r="HA197" s="98"/>
      <c r="HB197" s="98"/>
      <c r="HC197" s="98"/>
      <c r="HD197" s="98"/>
      <c r="HE197" s="98"/>
      <c r="HF197" s="98"/>
      <c r="HG197" s="98"/>
      <c r="HH197" s="98"/>
      <c r="HI197" s="98"/>
      <c r="HJ197" s="98"/>
      <c r="HK197" s="98"/>
      <c r="HL197" s="98"/>
      <c r="HM197" s="98"/>
      <c r="HN197" s="98"/>
      <c r="HO197" s="98"/>
      <c r="HP197" s="98"/>
      <c r="HQ197" s="98"/>
      <c r="HR197" s="98"/>
      <c r="HS197" s="98"/>
      <c r="HT197" s="98"/>
      <c r="HU197" s="98"/>
      <c r="HV197" s="98"/>
      <c r="HW197" s="98"/>
      <c r="HX197" s="98"/>
      <c r="HY197" s="98"/>
      <c r="HZ197" s="98"/>
      <c r="IA197" s="98"/>
      <c r="IB197" s="98"/>
      <c r="IC197" s="98"/>
      <c r="ID197" s="98"/>
      <c r="IE197" s="98"/>
      <c r="IF197" s="98"/>
      <c r="IG197" s="98"/>
      <c r="IH197" s="98"/>
      <c r="II197" s="98"/>
      <c r="IJ197" s="98"/>
      <c r="IK197" s="98"/>
      <c r="IL197" s="98"/>
      <c r="IM197" s="98"/>
    </row>
    <row r="198" spans="1:247" ht="15">
      <c r="A198" s="104" t="s">
        <v>753</v>
      </c>
      <c r="B198" s="105">
        <v>386</v>
      </c>
      <c r="C198" s="105">
        <v>380</v>
      </c>
      <c r="D198" s="107">
        <f t="shared" si="6"/>
        <v>-6</v>
      </c>
      <c r="E198" s="106">
        <f t="shared" si="7"/>
        <v>-1.6</v>
      </c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  <c r="BD198" s="98"/>
      <c r="BE198" s="98"/>
      <c r="BF198" s="98"/>
      <c r="BG198" s="98"/>
      <c r="BH198" s="98"/>
      <c r="BI198" s="98"/>
      <c r="BJ198" s="98"/>
      <c r="BK198" s="98"/>
      <c r="BL198" s="98"/>
      <c r="BM198" s="98"/>
      <c r="BN198" s="98"/>
      <c r="BO198" s="98"/>
      <c r="BP198" s="98"/>
      <c r="BQ198" s="98"/>
      <c r="BR198" s="98"/>
      <c r="BS198" s="98"/>
      <c r="BT198" s="98"/>
      <c r="BU198" s="98"/>
      <c r="BV198" s="98"/>
      <c r="BW198" s="98"/>
      <c r="BX198" s="98"/>
      <c r="BY198" s="98"/>
      <c r="BZ198" s="98"/>
      <c r="CA198" s="98"/>
      <c r="CB198" s="98"/>
      <c r="CC198" s="98"/>
      <c r="CD198" s="98"/>
      <c r="CE198" s="98"/>
      <c r="CF198" s="98"/>
      <c r="CG198" s="98"/>
      <c r="CH198" s="98"/>
      <c r="CI198" s="98"/>
      <c r="CJ198" s="98"/>
      <c r="CK198" s="98"/>
      <c r="CL198" s="98"/>
      <c r="CM198" s="98"/>
      <c r="CN198" s="98"/>
      <c r="CO198" s="98"/>
      <c r="CP198" s="98"/>
      <c r="CQ198" s="98"/>
      <c r="CR198" s="98"/>
      <c r="CS198" s="98"/>
      <c r="CT198" s="98"/>
      <c r="CU198" s="98"/>
      <c r="CV198" s="98"/>
      <c r="CW198" s="98"/>
      <c r="CX198" s="98"/>
      <c r="CY198" s="98"/>
      <c r="CZ198" s="98"/>
      <c r="DA198" s="98"/>
      <c r="DB198" s="98"/>
      <c r="DC198" s="98"/>
      <c r="DD198" s="98"/>
      <c r="DE198" s="98"/>
      <c r="DF198" s="98"/>
      <c r="DG198" s="98"/>
      <c r="DH198" s="98"/>
      <c r="DI198" s="98"/>
      <c r="DJ198" s="98"/>
      <c r="DK198" s="98"/>
      <c r="DL198" s="98"/>
      <c r="DM198" s="98"/>
      <c r="DN198" s="98"/>
      <c r="DO198" s="98"/>
      <c r="DP198" s="98"/>
      <c r="DQ198" s="98"/>
      <c r="DR198" s="98"/>
      <c r="DS198" s="98"/>
      <c r="DT198" s="98"/>
      <c r="DU198" s="98"/>
      <c r="DV198" s="98"/>
      <c r="DW198" s="98"/>
      <c r="DX198" s="98"/>
      <c r="DY198" s="98"/>
      <c r="DZ198" s="98"/>
      <c r="EA198" s="98"/>
      <c r="EB198" s="98"/>
      <c r="EC198" s="98"/>
      <c r="ED198" s="98"/>
      <c r="EE198" s="98"/>
      <c r="EF198" s="98"/>
      <c r="EG198" s="98"/>
      <c r="EH198" s="98"/>
      <c r="EI198" s="98"/>
      <c r="EJ198" s="98"/>
      <c r="EK198" s="98"/>
      <c r="EL198" s="98"/>
      <c r="EM198" s="98"/>
      <c r="EN198" s="98"/>
      <c r="EO198" s="98"/>
      <c r="EP198" s="98"/>
      <c r="EQ198" s="98"/>
      <c r="ER198" s="98"/>
      <c r="ES198" s="98"/>
      <c r="ET198" s="98"/>
      <c r="EU198" s="98"/>
      <c r="EV198" s="98"/>
      <c r="EW198" s="98"/>
      <c r="EX198" s="98"/>
      <c r="EY198" s="98"/>
      <c r="EZ198" s="98"/>
      <c r="FA198" s="98"/>
      <c r="FB198" s="98"/>
      <c r="FC198" s="98"/>
      <c r="FD198" s="98"/>
      <c r="FE198" s="98"/>
      <c r="FF198" s="98"/>
      <c r="FG198" s="98"/>
      <c r="FH198" s="98"/>
      <c r="FI198" s="98"/>
      <c r="FJ198" s="98"/>
      <c r="FK198" s="98"/>
      <c r="FL198" s="98"/>
      <c r="FM198" s="98"/>
      <c r="FN198" s="98"/>
      <c r="FO198" s="98"/>
      <c r="FP198" s="98"/>
      <c r="FQ198" s="98"/>
      <c r="FR198" s="98"/>
      <c r="FS198" s="98"/>
      <c r="FT198" s="98"/>
      <c r="FU198" s="98"/>
      <c r="FV198" s="98"/>
      <c r="FW198" s="98"/>
      <c r="FX198" s="98"/>
      <c r="FY198" s="98"/>
      <c r="FZ198" s="98"/>
      <c r="GA198" s="98"/>
      <c r="GB198" s="98"/>
      <c r="GC198" s="98"/>
      <c r="GD198" s="98"/>
      <c r="GE198" s="98"/>
      <c r="GF198" s="98"/>
      <c r="GG198" s="98"/>
      <c r="GH198" s="98"/>
      <c r="GI198" s="98"/>
      <c r="GJ198" s="98"/>
      <c r="GK198" s="98"/>
      <c r="GL198" s="98"/>
      <c r="GM198" s="98"/>
      <c r="GN198" s="98"/>
      <c r="GO198" s="98"/>
      <c r="GP198" s="98"/>
      <c r="GQ198" s="98"/>
      <c r="GR198" s="98"/>
      <c r="GS198" s="98"/>
      <c r="GT198" s="98"/>
      <c r="GU198" s="98"/>
      <c r="GV198" s="98"/>
      <c r="GW198" s="98"/>
      <c r="GX198" s="98"/>
      <c r="GY198" s="98"/>
      <c r="GZ198" s="98"/>
      <c r="HA198" s="98"/>
      <c r="HB198" s="98"/>
      <c r="HC198" s="98"/>
      <c r="HD198" s="98"/>
      <c r="HE198" s="98"/>
      <c r="HF198" s="98"/>
      <c r="HG198" s="98"/>
      <c r="HH198" s="98"/>
      <c r="HI198" s="98"/>
      <c r="HJ198" s="98"/>
      <c r="HK198" s="98"/>
      <c r="HL198" s="98"/>
      <c r="HM198" s="98"/>
      <c r="HN198" s="98"/>
      <c r="HO198" s="98"/>
      <c r="HP198" s="98"/>
      <c r="HQ198" s="98"/>
      <c r="HR198" s="98"/>
      <c r="HS198" s="98"/>
      <c r="HT198" s="98"/>
      <c r="HU198" s="98"/>
      <c r="HV198" s="98"/>
      <c r="HW198" s="98"/>
      <c r="HX198" s="98"/>
      <c r="HY198" s="98"/>
      <c r="HZ198" s="98"/>
      <c r="IA198" s="98"/>
      <c r="IB198" s="98"/>
      <c r="IC198" s="98"/>
      <c r="ID198" s="98"/>
      <c r="IE198" s="98"/>
      <c r="IF198" s="98"/>
      <c r="IG198" s="98"/>
      <c r="IH198" s="98"/>
      <c r="II198" s="98"/>
      <c r="IJ198" s="98"/>
      <c r="IK198" s="98"/>
      <c r="IL198" s="98"/>
      <c r="IM198" s="98"/>
    </row>
    <row r="199" spans="1:247" ht="15">
      <c r="A199" s="104" t="s">
        <v>754</v>
      </c>
      <c r="B199" s="105">
        <v>315</v>
      </c>
      <c r="C199" s="105">
        <v>403</v>
      </c>
      <c r="D199" s="107">
        <f t="shared" si="6"/>
        <v>88</v>
      </c>
      <c r="E199" s="106">
        <f t="shared" si="7"/>
        <v>27.9</v>
      </c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  <c r="AS199" s="98"/>
      <c r="AT199" s="98"/>
      <c r="AU199" s="98"/>
      <c r="AV199" s="98"/>
      <c r="AW199" s="98"/>
      <c r="AX199" s="98"/>
      <c r="AY199" s="98"/>
      <c r="AZ199" s="98"/>
      <c r="BA199" s="98"/>
      <c r="BB199" s="98"/>
      <c r="BC199" s="98"/>
      <c r="BD199" s="98"/>
      <c r="BE199" s="98"/>
      <c r="BF199" s="98"/>
      <c r="BG199" s="98"/>
      <c r="BH199" s="98"/>
      <c r="BI199" s="98"/>
      <c r="BJ199" s="98"/>
      <c r="BK199" s="98"/>
      <c r="BL199" s="98"/>
      <c r="BM199" s="98"/>
      <c r="BN199" s="98"/>
      <c r="BO199" s="98"/>
      <c r="BP199" s="98"/>
      <c r="BQ199" s="98"/>
      <c r="BR199" s="98"/>
      <c r="BS199" s="98"/>
      <c r="BT199" s="98"/>
      <c r="BU199" s="98"/>
      <c r="BV199" s="98"/>
      <c r="BW199" s="98"/>
      <c r="BX199" s="98"/>
      <c r="BY199" s="98"/>
      <c r="BZ199" s="98"/>
      <c r="CA199" s="98"/>
      <c r="CB199" s="98"/>
      <c r="CC199" s="98"/>
      <c r="CD199" s="98"/>
      <c r="CE199" s="98"/>
      <c r="CF199" s="98"/>
      <c r="CG199" s="98"/>
      <c r="CH199" s="98"/>
      <c r="CI199" s="98"/>
      <c r="CJ199" s="98"/>
      <c r="CK199" s="98"/>
      <c r="CL199" s="98"/>
      <c r="CM199" s="98"/>
      <c r="CN199" s="98"/>
      <c r="CO199" s="98"/>
      <c r="CP199" s="98"/>
      <c r="CQ199" s="98"/>
      <c r="CR199" s="98"/>
      <c r="CS199" s="98"/>
      <c r="CT199" s="98"/>
      <c r="CU199" s="98"/>
      <c r="CV199" s="98"/>
      <c r="CW199" s="98"/>
      <c r="CX199" s="98"/>
      <c r="CY199" s="98"/>
      <c r="CZ199" s="98"/>
      <c r="DA199" s="98"/>
      <c r="DB199" s="98"/>
      <c r="DC199" s="98"/>
      <c r="DD199" s="98"/>
      <c r="DE199" s="98"/>
      <c r="DF199" s="98"/>
      <c r="DG199" s="98"/>
      <c r="DH199" s="98"/>
      <c r="DI199" s="98"/>
      <c r="DJ199" s="98"/>
      <c r="DK199" s="98"/>
      <c r="DL199" s="98"/>
      <c r="DM199" s="98"/>
      <c r="DN199" s="98"/>
      <c r="DO199" s="98"/>
      <c r="DP199" s="98"/>
      <c r="DQ199" s="98"/>
      <c r="DR199" s="98"/>
      <c r="DS199" s="98"/>
      <c r="DT199" s="98"/>
      <c r="DU199" s="98"/>
      <c r="DV199" s="98"/>
      <c r="DW199" s="98"/>
      <c r="DX199" s="98"/>
      <c r="DY199" s="98"/>
      <c r="DZ199" s="98"/>
      <c r="EA199" s="98"/>
      <c r="EB199" s="98"/>
      <c r="EC199" s="98"/>
      <c r="ED199" s="98"/>
      <c r="EE199" s="98"/>
      <c r="EF199" s="98"/>
      <c r="EG199" s="98"/>
      <c r="EH199" s="98"/>
      <c r="EI199" s="98"/>
      <c r="EJ199" s="98"/>
      <c r="EK199" s="98"/>
      <c r="EL199" s="98"/>
      <c r="EM199" s="98"/>
      <c r="EN199" s="98"/>
      <c r="EO199" s="98"/>
      <c r="EP199" s="98"/>
      <c r="EQ199" s="98"/>
      <c r="ER199" s="98"/>
      <c r="ES199" s="98"/>
      <c r="ET199" s="98"/>
      <c r="EU199" s="98"/>
      <c r="EV199" s="98"/>
      <c r="EW199" s="98"/>
      <c r="EX199" s="98"/>
      <c r="EY199" s="98"/>
      <c r="EZ199" s="98"/>
      <c r="FA199" s="98"/>
      <c r="FB199" s="98"/>
      <c r="FC199" s="98"/>
      <c r="FD199" s="98"/>
      <c r="FE199" s="98"/>
      <c r="FF199" s="98"/>
      <c r="FG199" s="98"/>
      <c r="FH199" s="98"/>
      <c r="FI199" s="98"/>
      <c r="FJ199" s="98"/>
      <c r="FK199" s="98"/>
      <c r="FL199" s="98"/>
      <c r="FM199" s="98"/>
      <c r="FN199" s="98"/>
      <c r="FO199" s="98"/>
      <c r="FP199" s="98"/>
      <c r="FQ199" s="98"/>
      <c r="FR199" s="98"/>
      <c r="FS199" s="98"/>
      <c r="FT199" s="98"/>
      <c r="FU199" s="98"/>
      <c r="FV199" s="98"/>
      <c r="FW199" s="98"/>
      <c r="FX199" s="98"/>
      <c r="FY199" s="98"/>
      <c r="FZ199" s="98"/>
      <c r="GA199" s="98"/>
      <c r="GB199" s="98"/>
      <c r="GC199" s="98"/>
      <c r="GD199" s="98"/>
      <c r="GE199" s="98"/>
      <c r="GF199" s="98"/>
      <c r="GG199" s="98"/>
      <c r="GH199" s="98"/>
      <c r="GI199" s="98"/>
      <c r="GJ199" s="98"/>
      <c r="GK199" s="98"/>
      <c r="GL199" s="98"/>
      <c r="GM199" s="98"/>
      <c r="GN199" s="98"/>
      <c r="GO199" s="98"/>
      <c r="GP199" s="98"/>
      <c r="GQ199" s="98"/>
      <c r="GR199" s="98"/>
      <c r="GS199" s="98"/>
      <c r="GT199" s="98"/>
      <c r="GU199" s="98"/>
      <c r="GV199" s="98"/>
      <c r="GW199" s="98"/>
      <c r="GX199" s="98"/>
      <c r="GY199" s="98"/>
      <c r="GZ199" s="98"/>
      <c r="HA199" s="98"/>
      <c r="HB199" s="98"/>
      <c r="HC199" s="98"/>
      <c r="HD199" s="98"/>
      <c r="HE199" s="98"/>
      <c r="HF199" s="98"/>
      <c r="HG199" s="98"/>
      <c r="HH199" s="98"/>
      <c r="HI199" s="98"/>
      <c r="HJ199" s="98"/>
      <c r="HK199" s="98"/>
      <c r="HL199" s="98"/>
      <c r="HM199" s="98"/>
      <c r="HN199" s="98"/>
      <c r="HO199" s="98"/>
      <c r="HP199" s="98"/>
      <c r="HQ199" s="98"/>
      <c r="HR199" s="98"/>
      <c r="HS199" s="98"/>
      <c r="HT199" s="98"/>
      <c r="HU199" s="98"/>
      <c r="HV199" s="98"/>
      <c r="HW199" s="98"/>
      <c r="HX199" s="98"/>
      <c r="HY199" s="98"/>
      <c r="HZ199" s="98"/>
      <c r="IA199" s="98"/>
      <c r="IB199" s="98"/>
      <c r="IC199" s="98"/>
      <c r="ID199" s="98"/>
      <c r="IE199" s="98"/>
      <c r="IF199" s="98"/>
      <c r="IG199" s="98"/>
      <c r="IH199" s="98"/>
      <c r="II199" s="98"/>
      <c r="IJ199" s="98"/>
      <c r="IK199" s="98"/>
      <c r="IL199" s="98"/>
      <c r="IM199" s="98"/>
    </row>
    <row r="200" spans="1:247" ht="15">
      <c r="A200" s="104" t="s">
        <v>755</v>
      </c>
      <c r="B200" s="105">
        <v>335</v>
      </c>
      <c r="C200" s="105">
        <v>335</v>
      </c>
      <c r="D200" s="107">
        <f t="shared" si="6"/>
        <v>0</v>
      </c>
      <c r="E200" s="106">
        <f t="shared" si="7"/>
        <v>0</v>
      </c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  <c r="AS200" s="98"/>
      <c r="AT200" s="98"/>
      <c r="AU200" s="98"/>
      <c r="AV200" s="98"/>
      <c r="AW200" s="98"/>
      <c r="AX200" s="98"/>
      <c r="AY200" s="98"/>
      <c r="AZ200" s="98"/>
      <c r="BA200" s="98"/>
      <c r="BB200" s="98"/>
      <c r="BC200" s="98"/>
      <c r="BD200" s="98"/>
      <c r="BE200" s="98"/>
      <c r="BF200" s="98"/>
      <c r="BG200" s="98"/>
      <c r="BH200" s="98"/>
      <c r="BI200" s="98"/>
      <c r="BJ200" s="98"/>
      <c r="BK200" s="98"/>
      <c r="BL200" s="98"/>
      <c r="BM200" s="98"/>
      <c r="BN200" s="98"/>
      <c r="BO200" s="98"/>
      <c r="BP200" s="98"/>
      <c r="BQ200" s="98"/>
      <c r="BR200" s="98"/>
      <c r="BS200" s="98"/>
      <c r="BT200" s="98"/>
      <c r="BU200" s="98"/>
      <c r="BV200" s="98"/>
      <c r="BW200" s="98"/>
      <c r="BX200" s="98"/>
      <c r="BY200" s="98"/>
      <c r="BZ200" s="98"/>
      <c r="CA200" s="98"/>
      <c r="CB200" s="98"/>
      <c r="CC200" s="98"/>
      <c r="CD200" s="98"/>
      <c r="CE200" s="98"/>
      <c r="CF200" s="98"/>
      <c r="CG200" s="98"/>
      <c r="CH200" s="98"/>
      <c r="CI200" s="98"/>
      <c r="CJ200" s="98"/>
      <c r="CK200" s="98"/>
      <c r="CL200" s="98"/>
      <c r="CM200" s="98"/>
      <c r="CN200" s="98"/>
      <c r="CO200" s="98"/>
      <c r="CP200" s="98"/>
      <c r="CQ200" s="98"/>
      <c r="CR200" s="98"/>
      <c r="CS200" s="98"/>
      <c r="CT200" s="98"/>
      <c r="CU200" s="98"/>
      <c r="CV200" s="98"/>
      <c r="CW200" s="98"/>
      <c r="CX200" s="98"/>
      <c r="CY200" s="98"/>
      <c r="CZ200" s="98"/>
      <c r="DA200" s="98"/>
      <c r="DB200" s="98"/>
      <c r="DC200" s="98"/>
      <c r="DD200" s="98"/>
      <c r="DE200" s="98"/>
      <c r="DF200" s="98"/>
      <c r="DG200" s="98"/>
      <c r="DH200" s="98"/>
      <c r="DI200" s="98"/>
      <c r="DJ200" s="98"/>
      <c r="DK200" s="98"/>
      <c r="DL200" s="98"/>
      <c r="DM200" s="98"/>
      <c r="DN200" s="98"/>
      <c r="DO200" s="98"/>
      <c r="DP200" s="98"/>
      <c r="DQ200" s="98"/>
      <c r="DR200" s="98"/>
      <c r="DS200" s="98"/>
      <c r="DT200" s="98"/>
      <c r="DU200" s="98"/>
      <c r="DV200" s="98"/>
      <c r="DW200" s="98"/>
      <c r="DX200" s="98"/>
      <c r="DY200" s="98"/>
      <c r="DZ200" s="98"/>
      <c r="EA200" s="98"/>
      <c r="EB200" s="98"/>
      <c r="EC200" s="98"/>
      <c r="ED200" s="98"/>
      <c r="EE200" s="98"/>
      <c r="EF200" s="98"/>
      <c r="EG200" s="98"/>
      <c r="EH200" s="98"/>
      <c r="EI200" s="98"/>
      <c r="EJ200" s="98"/>
      <c r="EK200" s="98"/>
      <c r="EL200" s="98"/>
      <c r="EM200" s="98"/>
      <c r="EN200" s="98"/>
      <c r="EO200" s="98"/>
      <c r="EP200" s="98"/>
      <c r="EQ200" s="98"/>
      <c r="ER200" s="98"/>
      <c r="ES200" s="98"/>
      <c r="ET200" s="98"/>
      <c r="EU200" s="98"/>
      <c r="EV200" s="98"/>
      <c r="EW200" s="98"/>
      <c r="EX200" s="98"/>
      <c r="EY200" s="98"/>
      <c r="EZ200" s="98"/>
      <c r="FA200" s="98"/>
      <c r="FB200" s="98"/>
      <c r="FC200" s="98"/>
      <c r="FD200" s="98"/>
      <c r="FE200" s="98"/>
      <c r="FF200" s="98"/>
      <c r="FG200" s="98"/>
      <c r="FH200" s="98"/>
      <c r="FI200" s="98"/>
      <c r="FJ200" s="98"/>
      <c r="FK200" s="98"/>
      <c r="FL200" s="98"/>
      <c r="FM200" s="98"/>
      <c r="FN200" s="98"/>
      <c r="FO200" s="98"/>
      <c r="FP200" s="98"/>
      <c r="FQ200" s="98"/>
      <c r="FR200" s="98"/>
      <c r="FS200" s="98"/>
      <c r="FT200" s="98"/>
      <c r="FU200" s="98"/>
      <c r="FV200" s="98"/>
      <c r="FW200" s="98"/>
      <c r="FX200" s="98"/>
      <c r="FY200" s="98"/>
      <c r="FZ200" s="98"/>
      <c r="GA200" s="98"/>
      <c r="GB200" s="98"/>
      <c r="GC200" s="98"/>
      <c r="GD200" s="98"/>
      <c r="GE200" s="98"/>
      <c r="GF200" s="98"/>
      <c r="GG200" s="98"/>
      <c r="GH200" s="98"/>
      <c r="GI200" s="98"/>
      <c r="GJ200" s="98"/>
      <c r="GK200" s="98"/>
      <c r="GL200" s="98"/>
      <c r="GM200" s="98"/>
      <c r="GN200" s="98"/>
      <c r="GO200" s="98"/>
      <c r="GP200" s="98"/>
      <c r="GQ200" s="98"/>
      <c r="GR200" s="98"/>
      <c r="GS200" s="98"/>
      <c r="GT200" s="98"/>
      <c r="GU200" s="98"/>
      <c r="GV200" s="98"/>
      <c r="GW200" s="98"/>
      <c r="GX200" s="98"/>
      <c r="GY200" s="98"/>
      <c r="GZ200" s="98"/>
      <c r="HA200" s="98"/>
      <c r="HB200" s="98"/>
      <c r="HC200" s="98"/>
      <c r="HD200" s="98"/>
      <c r="HE200" s="98"/>
      <c r="HF200" s="98"/>
      <c r="HG200" s="98"/>
      <c r="HH200" s="98"/>
      <c r="HI200" s="98"/>
      <c r="HJ200" s="98"/>
      <c r="HK200" s="98"/>
      <c r="HL200" s="98"/>
      <c r="HM200" s="98"/>
      <c r="HN200" s="98"/>
      <c r="HO200" s="98"/>
      <c r="HP200" s="98"/>
      <c r="HQ200" s="98"/>
      <c r="HR200" s="98"/>
      <c r="HS200" s="98"/>
      <c r="HT200" s="98"/>
      <c r="HU200" s="98"/>
      <c r="HV200" s="98"/>
      <c r="HW200" s="98"/>
      <c r="HX200" s="98"/>
      <c r="HY200" s="98"/>
      <c r="HZ200" s="98"/>
      <c r="IA200" s="98"/>
      <c r="IB200" s="98"/>
      <c r="IC200" s="98"/>
      <c r="ID200" s="98"/>
      <c r="IE200" s="98"/>
      <c r="IF200" s="98"/>
      <c r="IG200" s="98"/>
      <c r="IH200" s="98"/>
      <c r="II200" s="98"/>
      <c r="IJ200" s="98"/>
      <c r="IK200" s="98"/>
      <c r="IL200" s="98"/>
      <c r="IM200" s="98"/>
    </row>
    <row r="201" spans="1:247" ht="15">
      <c r="A201" s="104" t="s">
        <v>756</v>
      </c>
      <c r="B201" s="105">
        <f>SUM(B202:B204)</f>
        <v>1111</v>
      </c>
      <c r="C201" s="105">
        <f>SUM(C202:C204)</f>
        <v>1149</v>
      </c>
      <c r="D201" s="107">
        <f t="shared" si="6"/>
        <v>38</v>
      </c>
      <c r="E201" s="106">
        <f t="shared" si="7"/>
        <v>3.4</v>
      </c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  <c r="BC201" s="98"/>
      <c r="BD201" s="98"/>
      <c r="BE201" s="98"/>
      <c r="BF201" s="98"/>
      <c r="BG201" s="98"/>
      <c r="BH201" s="98"/>
      <c r="BI201" s="98"/>
      <c r="BJ201" s="98"/>
      <c r="BK201" s="98"/>
      <c r="BL201" s="98"/>
      <c r="BM201" s="98"/>
      <c r="BN201" s="98"/>
      <c r="BO201" s="98"/>
      <c r="BP201" s="98"/>
      <c r="BQ201" s="98"/>
      <c r="BR201" s="98"/>
      <c r="BS201" s="98"/>
      <c r="BT201" s="98"/>
      <c r="BU201" s="98"/>
      <c r="BV201" s="98"/>
      <c r="BW201" s="98"/>
      <c r="BX201" s="98"/>
      <c r="BY201" s="98"/>
      <c r="BZ201" s="98"/>
      <c r="CA201" s="98"/>
      <c r="CB201" s="98"/>
      <c r="CC201" s="98"/>
      <c r="CD201" s="98"/>
      <c r="CE201" s="98"/>
      <c r="CF201" s="98"/>
      <c r="CG201" s="98"/>
      <c r="CH201" s="98"/>
      <c r="CI201" s="98"/>
      <c r="CJ201" s="98"/>
      <c r="CK201" s="98"/>
      <c r="CL201" s="98"/>
      <c r="CM201" s="98"/>
      <c r="CN201" s="98"/>
      <c r="CO201" s="98"/>
      <c r="CP201" s="98"/>
      <c r="CQ201" s="98"/>
      <c r="CR201" s="98"/>
      <c r="CS201" s="98"/>
      <c r="CT201" s="98"/>
      <c r="CU201" s="98"/>
      <c r="CV201" s="98"/>
      <c r="CW201" s="98"/>
      <c r="CX201" s="98"/>
      <c r="CY201" s="98"/>
      <c r="CZ201" s="98"/>
      <c r="DA201" s="98"/>
      <c r="DB201" s="98"/>
      <c r="DC201" s="98"/>
      <c r="DD201" s="98"/>
      <c r="DE201" s="98"/>
      <c r="DF201" s="98"/>
      <c r="DG201" s="98"/>
      <c r="DH201" s="98"/>
      <c r="DI201" s="98"/>
      <c r="DJ201" s="98"/>
      <c r="DK201" s="98"/>
      <c r="DL201" s="98"/>
      <c r="DM201" s="98"/>
      <c r="DN201" s="98"/>
      <c r="DO201" s="98"/>
      <c r="DP201" s="98"/>
      <c r="DQ201" s="98"/>
      <c r="DR201" s="98"/>
      <c r="DS201" s="98"/>
      <c r="DT201" s="98"/>
      <c r="DU201" s="98"/>
      <c r="DV201" s="98"/>
      <c r="DW201" s="98"/>
      <c r="DX201" s="98"/>
      <c r="DY201" s="98"/>
      <c r="DZ201" s="98"/>
      <c r="EA201" s="98"/>
      <c r="EB201" s="98"/>
      <c r="EC201" s="98"/>
      <c r="ED201" s="98"/>
      <c r="EE201" s="98"/>
      <c r="EF201" s="98"/>
      <c r="EG201" s="98"/>
      <c r="EH201" s="98"/>
      <c r="EI201" s="98"/>
      <c r="EJ201" s="98"/>
      <c r="EK201" s="98"/>
      <c r="EL201" s="98"/>
      <c r="EM201" s="98"/>
      <c r="EN201" s="98"/>
      <c r="EO201" s="98"/>
      <c r="EP201" s="98"/>
      <c r="EQ201" s="98"/>
      <c r="ER201" s="98"/>
      <c r="ES201" s="98"/>
      <c r="ET201" s="98"/>
      <c r="EU201" s="98"/>
      <c r="EV201" s="98"/>
      <c r="EW201" s="98"/>
      <c r="EX201" s="98"/>
      <c r="EY201" s="98"/>
      <c r="EZ201" s="98"/>
      <c r="FA201" s="98"/>
      <c r="FB201" s="98"/>
      <c r="FC201" s="98"/>
      <c r="FD201" s="98"/>
      <c r="FE201" s="98"/>
      <c r="FF201" s="98"/>
      <c r="FG201" s="98"/>
      <c r="FH201" s="98"/>
      <c r="FI201" s="98"/>
      <c r="FJ201" s="98"/>
      <c r="FK201" s="98"/>
      <c r="FL201" s="98"/>
      <c r="FM201" s="98"/>
      <c r="FN201" s="98"/>
      <c r="FO201" s="98"/>
      <c r="FP201" s="98"/>
      <c r="FQ201" s="98"/>
      <c r="FR201" s="98"/>
      <c r="FS201" s="98"/>
      <c r="FT201" s="98"/>
      <c r="FU201" s="98"/>
      <c r="FV201" s="98"/>
      <c r="FW201" s="98"/>
      <c r="FX201" s="98"/>
      <c r="FY201" s="98"/>
      <c r="FZ201" s="98"/>
      <c r="GA201" s="98"/>
      <c r="GB201" s="98"/>
      <c r="GC201" s="98"/>
      <c r="GD201" s="98"/>
      <c r="GE201" s="98"/>
      <c r="GF201" s="98"/>
      <c r="GG201" s="98"/>
      <c r="GH201" s="98"/>
      <c r="GI201" s="98"/>
      <c r="GJ201" s="98"/>
      <c r="GK201" s="98"/>
      <c r="GL201" s="98"/>
      <c r="GM201" s="98"/>
      <c r="GN201" s="98"/>
      <c r="GO201" s="98"/>
      <c r="GP201" s="98"/>
      <c r="GQ201" s="98"/>
      <c r="GR201" s="98"/>
      <c r="GS201" s="98"/>
      <c r="GT201" s="98"/>
      <c r="GU201" s="98"/>
      <c r="GV201" s="98"/>
      <c r="GW201" s="98"/>
      <c r="GX201" s="98"/>
      <c r="GY201" s="98"/>
      <c r="GZ201" s="98"/>
      <c r="HA201" s="98"/>
      <c r="HB201" s="98"/>
      <c r="HC201" s="98"/>
      <c r="HD201" s="98"/>
      <c r="HE201" s="98"/>
      <c r="HF201" s="98"/>
      <c r="HG201" s="98"/>
      <c r="HH201" s="98"/>
      <c r="HI201" s="98"/>
      <c r="HJ201" s="98"/>
      <c r="HK201" s="98"/>
      <c r="HL201" s="98"/>
      <c r="HM201" s="98"/>
      <c r="HN201" s="98"/>
      <c r="HO201" s="98"/>
      <c r="HP201" s="98"/>
      <c r="HQ201" s="98"/>
      <c r="HR201" s="98"/>
      <c r="HS201" s="98"/>
      <c r="HT201" s="98"/>
      <c r="HU201" s="98"/>
      <c r="HV201" s="98"/>
      <c r="HW201" s="98"/>
      <c r="HX201" s="98"/>
      <c r="HY201" s="98"/>
      <c r="HZ201" s="98"/>
      <c r="IA201" s="98"/>
      <c r="IB201" s="98"/>
      <c r="IC201" s="98"/>
      <c r="ID201" s="98"/>
      <c r="IE201" s="98"/>
      <c r="IF201" s="98"/>
      <c r="IG201" s="98"/>
      <c r="IH201" s="98"/>
      <c r="II201" s="98"/>
      <c r="IJ201" s="98"/>
      <c r="IK201" s="98"/>
      <c r="IL201" s="98"/>
      <c r="IM201" s="98"/>
    </row>
    <row r="202" spans="1:247" ht="15">
      <c r="A202" s="104" t="s">
        <v>638</v>
      </c>
      <c r="B202" s="105">
        <v>73</v>
      </c>
      <c r="C202" s="105">
        <v>5</v>
      </c>
      <c r="D202" s="107">
        <f t="shared" si="6"/>
        <v>-68</v>
      </c>
      <c r="E202" s="106">
        <f t="shared" si="7"/>
        <v>-93.2</v>
      </c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98"/>
      <c r="BE202" s="98"/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8"/>
      <c r="BQ202" s="98"/>
      <c r="BR202" s="98"/>
      <c r="BS202" s="98"/>
      <c r="BT202" s="98"/>
      <c r="BU202" s="98"/>
      <c r="BV202" s="98"/>
      <c r="BW202" s="98"/>
      <c r="BX202" s="98"/>
      <c r="BY202" s="98"/>
      <c r="BZ202" s="98"/>
      <c r="CA202" s="98"/>
      <c r="CB202" s="98"/>
      <c r="CC202" s="98"/>
      <c r="CD202" s="98"/>
      <c r="CE202" s="98"/>
      <c r="CF202" s="98"/>
      <c r="CG202" s="98"/>
      <c r="CH202" s="98"/>
      <c r="CI202" s="98"/>
      <c r="CJ202" s="98"/>
      <c r="CK202" s="98"/>
      <c r="CL202" s="98"/>
      <c r="CM202" s="98"/>
      <c r="CN202" s="98"/>
      <c r="CO202" s="98"/>
      <c r="CP202" s="98"/>
      <c r="CQ202" s="98"/>
      <c r="CR202" s="98"/>
      <c r="CS202" s="98"/>
      <c r="CT202" s="98"/>
      <c r="CU202" s="98"/>
      <c r="CV202" s="98"/>
      <c r="CW202" s="98"/>
      <c r="CX202" s="98"/>
      <c r="CY202" s="98"/>
      <c r="CZ202" s="98"/>
      <c r="DA202" s="98"/>
      <c r="DB202" s="98"/>
      <c r="DC202" s="98"/>
      <c r="DD202" s="98"/>
      <c r="DE202" s="98"/>
      <c r="DF202" s="98"/>
      <c r="DG202" s="98"/>
      <c r="DH202" s="98"/>
      <c r="DI202" s="98"/>
      <c r="DJ202" s="98"/>
      <c r="DK202" s="98"/>
      <c r="DL202" s="98"/>
      <c r="DM202" s="98"/>
      <c r="DN202" s="98"/>
      <c r="DO202" s="98"/>
      <c r="DP202" s="98"/>
      <c r="DQ202" s="98"/>
      <c r="DR202" s="98"/>
      <c r="DS202" s="98"/>
      <c r="DT202" s="98"/>
      <c r="DU202" s="98"/>
      <c r="DV202" s="98"/>
      <c r="DW202" s="98"/>
      <c r="DX202" s="98"/>
      <c r="DY202" s="98"/>
      <c r="DZ202" s="98"/>
      <c r="EA202" s="98"/>
      <c r="EB202" s="98"/>
      <c r="EC202" s="98"/>
      <c r="ED202" s="98"/>
      <c r="EE202" s="98"/>
      <c r="EF202" s="98"/>
      <c r="EG202" s="98"/>
      <c r="EH202" s="98"/>
      <c r="EI202" s="98"/>
      <c r="EJ202" s="98"/>
      <c r="EK202" s="98"/>
      <c r="EL202" s="98"/>
      <c r="EM202" s="98"/>
      <c r="EN202" s="98"/>
      <c r="EO202" s="98"/>
      <c r="EP202" s="98"/>
      <c r="EQ202" s="98"/>
      <c r="ER202" s="98"/>
      <c r="ES202" s="98"/>
      <c r="ET202" s="98"/>
      <c r="EU202" s="98"/>
      <c r="EV202" s="98"/>
      <c r="EW202" s="98"/>
      <c r="EX202" s="98"/>
      <c r="EY202" s="98"/>
      <c r="EZ202" s="98"/>
      <c r="FA202" s="98"/>
      <c r="FB202" s="98"/>
      <c r="FC202" s="98"/>
      <c r="FD202" s="98"/>
      <c r="FE202" s="98"/>
      <c r="FF202" s="98"/>
      <c r="FG202" s="98"/>
      <c r="FH202" s="98"/>
      <c r="FI202" s="98"/>
      <c r="FJ202" s="98"/>
      <c r="FK202" s="98"/>
      <c r="FL202" s="98"/>
      <c r="FM202" s="98"/>
      <c r="FN202" s="98"/>
      <c r="FO202" s="98"/>
      <c r="FP202" s="98"/>
      <c r="FQ202" s="98"/>
      <c r="FR202" s="98"/>
      <c r="FS202" s="98"/>
      <c r="FT202" s="98"/>
      <c r="FU202" s="98"/>
      <c r="FV202" s="98"/>
      <c r="FW202" s="98"/>
      <c r="FX202" s="98"/>
      <c r="FY202" s="98"/>
      <c r="FZ202" s="98"/>
      <c r="GA202" s="98"/>
      <c r="GB202" s="98"/>
      <c r="GC202" s="98"/>
      <c r="GD202" s="98"/>
      <c r="GE202" s="98"/>
      <c r="GF202" s="98"/>
      <c r="GG202" s="98"/>
      <c r="GH202" s="98"/>
      <c r="GI202" s="98"/>
      <c r="GJ202" s="98"/>
      <c r="GK202" s="98"/>
      <c r="GL202" s="98"/>
      <c r="GM202" s="98"/>
      <c r="GN202" s="98"/>
      <c r="GO202" s="98"/>
      <c r="GP202" s="98"/>
      <c r="GQ202" s="98"/>
      <c r="GR202" s="98"/>
      <c r="GS202" s="98"/>
      <c r="GT202" s="98"/>
      <c r="GU202" s="98"/>
      <c r="GV202" s="98"/>
      <c r="GW202" s="98"/>
      <c r="GX202" s="98"/>
      <c r="GY202" s="98"/>
      <c r="GZ202" s="98"/>
      <c r="HA202" s="98"/>
      <c r="HB202" s="98"/>
      <c r="HC202" s="98"/>
      <c r="HD202" s="98"/>
      <c r="HE202" s="98"/>
      <c r="HF202" s="98"/>
      <c r="HG202" s="98"/>
      <c r="HH202" s="98"/>
      <c r="HI202" s="98"/>
      <c r="HJ202" s="98"/>
      <c r="HK202" s="98"/>
      <c r="HL202" s="98"/>
      <c r="HM202" s="98"/>
      <c r="HN202" s="98"/>
      <c r="HO202" s="98"/>
      <c r="HP202" s="98"/>
      <c r="HQ202" s="98"/>
      <c r="HR202" s="98"/>
      <c r="HS202" s="98"/>
      <c r="HT202" s="98"/>
      <c r="HU202" s="98"/>
      <c r="HV202" s="98"/>
      <c r="HW202" s="98"/>
      <c r="HX202" s="98"/>
      <c r="HY202" s="98"/>
      <c r="HZ202" s="98"/>
      <c r="IA202" s="98"/>
      <c r="IB202" s="98"/>
      <c r="IC202" s="98"/>
      <c r="ID202" s="98"/>
      <c r="IE202" s="98"/>
      <c r="IF202" s="98"/>
      <c r="IG202" s="98"/>
      <c r="IH202" s="98"/>
      <c r="II202" s="98"/>
      <c r="IJ202" s="98"/>
      <c r="IK202" s="98"/>
      <c r="IL202" s="98"/>
      <c r="IM202" s="98"/>
    </row>
    <row r="203" spans="1:247" ht="15">
      <c r="A203" s="104" t="s">
        <v>757</v>
      </c>
      <c r="B203" s="105">
        <v>992</v>
      </c>
      <c r="C203" s="105">
        <v>915</v>
      </c>
      <c r="D203" s="107">
        <f t="shared" si="6"/>
        <v>-77</v>
      </c>
      <c r="E203" s="106">
        <f t="shared" si="7"/>
        <v>-7.8</v>
      </c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98"/>
      <c r="BE203" s="98"/>
      <c r="BF203" s="98"/>
      <c r="BG203" s="98"/>
      <c r="BH203" s="98"/>
      <c r="BI203" s="98"/>
      <c r="BJ203" s="98"/>
      <c r="BK203" s="98"/>
      <c r="BL203" s="98"/>
      <c r="BM203" s="98"/>
      <c r="BN203" s="98"/>
      <c r="BO203" s="98"/>
      <c r="BP203" s="98"/>
      <c r="BQ203" s="98"/>
      <c r="BR203" s="98"/>
      <c r="BS203" s="98"/>
      <c r="BT203" s="98"/>
      <c r="BU203" s="98"/>
      <c r="BV203" s="98"/>
      <c r="BW203" s="98"/>
      <c r="BX203" s="98"/>
      <c r="BY203" s="98"/>
      <c r="BZ203" s="98"/>
      <c r="CA203" s="98"/>
      <c r="CB203" s="98"/>
      <c r="CC203" s="98"/>
      <c r="CD203" s="98"/>
      <c r="CE203" s="98"/>
      <c r="CF203" s="98"/>
      <c r="CG203" s="98"/>
      <c r="CH203" s="98"/>
      <c r="CI203" s="98"/>
      <c r="CJ203" s="98"/>
      <c r="CK203" s="98"/>
      <c r="CL203" s="98"/>
      <c r="CM203" s="98"/>
      <c r="CN203" s="98"/>
      <c r="CO203" s="98"/>
      <c r="CP203" s="98"/>
      <c r="CQ203" s="98"/>
      <c r="CR203" s="98"/>
      <c r="CS203" s="98"/>
      <c r="CT203" s="98"/>
      <c r="CU203" s="98"/>
      <c r="CV203" s="98"/>
      <c r="CW203" s="98"/>
      <c r="CX203" s="98"/>
      <c r="CY203" s="98"/>
      <c r="CZ203" s="98"/>
      <c r="DA203" s="98"/>
      <c r="DB203" s="98"/>
      <c r="DC203" s="98"/>
      <c r="DD203" s="98"/>
      <c r="DE203" s="98"/>
      <c r="DF203" s="98"/>
      <c r="DG203" s="98"/>
      <c r="DH203" s="98"/>
      <c r="DI203" s="98"/>
      <c r="DJ203" s="98"/>
      <c r="DK203" s="98"/>
      <c r="DL203" s="98"/>
      <c r="DM203" s="98"/>
      <c r="DN203" s="98"/>
      <c r="DO203" s="98"/>
      <c r="DP203" s="98"/>
      <c r="DQ203" s="98"/>
      <c r="DR203" s="98"/>
      <c r="DS203" s="98"/>
      <c r="DT203" s="98"/>
      <c r="DU203" s="98"/>
      <c r="DV203" s="98"/>
      <c r="DW203" s="98"/>
      <c r="DX203" s="98"/>
      <c r="DY203" s="98"/>
      <c r="DZ203" s="98"/>
      <c r="EA203" s="98"/>
      <c r="EB203" s="98"/>
      <c r="EC203" s="98"/>
      <c r="ED203" s="98"/>
      <c r="EE203" s="98"/>
      <c r="EF203" s="98"/>
      <c r="EG203" s="98"/>
      <c r="EH203" s="98"/>
      <c r="EI203" s="98"/>
      <c r="EJ203" s="98"/>
      <c r="EK203" s="98"/>
      <c r="EL203" s="98"/>
      <c r="EM203" s="98"/>
      <c r="EN203" s="98"/>
      <c r="EO203" s="98"/>
      <c r="EP203" s="98"/>
      <c r="EQ203" s="98"/>
      <c r="ER203" s="98"/>
      <c r="ES203" s="98"/>
      <c r="ET203" s="98"/>
      <c r="EU203" s="98"/>
      <c r="EV203" s="98"/>
      <c r="EW203" s="98"/>
      <c r="EX203" s="98"/>
      <c r="EY203" s="98"/>
      <c r="EZ203" s="98"/>
      <c r="FA203" s="98"/>
      <c r="FB203" s="98"/>
      <c r="FC203" s="98"/>
      <c r="FD203" s="98"/>
      <c r="FE203" s="98"/>
      <c r="FF203" s="98"/>
      <c r="FG203" s="98"/>
      <c r="FH203" s="98"/>
      <c r="FI203" s="98"/>
      <c r="FJ203" s="98"/>
      <c r="FK203" s="98"/>
      <c r="FL203" s="98"/>
      <c r="FM203" s="98"/>
      <c r="FN203" s="98"/>
      <c r="FO203" s="98"/>
      <c r="FP203" s="98"/>
      <c r="FQ203" s="98"/>
      <c r="FR203" s="98"/>
      <c r="FS203" s="98"/>
      <c r="FT203" s="98"/>
      <c r="FU203" s="98"/>
      <c r="FV203" s="98"/>
      <c r="FW203" s="98"/>
      <c r="FX203" s="98"/>
      <c r="FY203" s="98"/>
      <c r="FZ203" s="98"/>
      <c r="GA203" s="98"/>
      <c r="GB203" s="98"/>
      <c r="GC203" s="98"/>
      <c r="GD203" s="98"/>
      <c r="GE203" s="98"/>
      <c r="GF203" s="98"/>
      <c r="GG203" s="98"/>
      <c r="GH203" s="98"/>
      <c r="GI203" s="98"/>
      <c r="GJ203" s="98"/>
      <c r="GK203" s="98"/>
      <c r="GL203" s="98"/>
      <c r="GM203" s="98"/>
      <c r="GN203" s="98"/>
      <c r="GO203" s="98"/>
      <c r="GP203" s="98"/>
      <c r="GQ203" s="98"/>
      <c r="GR203" s="98"/>
      <c r="GS203" s="98"/>
      <c r="GT203" s="98"/>
      <c r="GU203" s="98"/>
      <c r="GV203" s="98"/>
      <c r="GW203" s="98"/>
      <c r="GX203" s="98"/>
      <c r="GY203" s="98"/>
      <c r="GZ203" s="98"/>
      <c r="HA203" s="98"/>
      <c r="HB203" s="98"/>
      <c r="HC203" s="98"/>
      <c r="HD203" s="98"/>
      <c r="HE203" s="98"/>
      <c r="HF203" s="98"/>
      <c r="HG203" s="98"/>
      <c r="HH203" s="98"/>
      <c r="HI203" s="98"/>
      <c r="HJ203" s="98"/>
      <c r="HK203" s="98"/>
      <c r="HL203" s="98"/>
      <c r="HM203" s="98"/>
      <c r="HN203" s="98"/>
      <c r="HO203" s="98"/>
      <c r="HP203" s="98"/>
      <c r="HQ203" s="98"/>
      <c r="HR203" s="98"/>
      <c r="HS203" s="98"/>
      <c r="HT203" s="98"/>
      <c r="HU203" s="98"/>
      <c r="HV203" s="98"/>
      <c r="HW203" s="98"/>
      <c r="HX203" s="98"/>
      <c r="HY203" s="98"/>
      <c r="HZ203" s="98"/>
      <c r="IA203" s="98"/>
      <c r="IB203" s="98"/>
      <c r="IC203" s="98"/>
      <c r="ID203" s="98"/>
      <c r="IE203" s="98"/>
      <c r="IF203" s="98"/>
      <c r="IG203" s="98"/>
      <c r="IH203" s="98"/>
      <c r="II203" s="98"/>
      <c r="IJ203" s="98"/>
      <c r="IK203" s="98"/>
      <c r="IL203" s="98"/>
      <c r="IM203" s="98"/>
    </row>
    <row r="204" spans="1:247" ht="15">
      <c r="A204" s="104" t="s">
        <v>758</v>
      </c>
      <c r="B204" s="105">
        <v>46</v>
      </c>
      <c r="C204" s="105">
        <v>229</v>
      </c>
      <c r="D204" s="107">
        <f t="shared" si="6"/>
        <v>183</v>
      </c>
      <c r="E204" s="106">
        <f t="shared" si="7"/>
        <v>397.8</v>
      </c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98"/>
      <c r="BE204" s="98"/>
      <c r="BF204" s="98"/>
      <c r="BG204" s="98"/>
      <c r="BH204" s="98"/>
      <c r="BI204" s="98"/>
      <c r="BJ204" s="98"/>
      <c r="BK204" s="98"/>
      <c r="BL204" s="98"/>
      <c r="BM204" s="98"/>
      <c r="BN204" s="98"/>
      <c r="BO204" s="98"/>
      <c r="BP204" s="98"/>
      <c r="BQ204" s="98"/>
      <c r="BR204" s="98"/>
      <c r="BS204" s="98"/>
      <c r="BT204" s="98"/>
      <c r="BU204" s="98"/>
      <c r="BV204" s="98"/>
      <c r="BW204" s="98"/>
      <c r="BX204" s="98"/>
      <c r="BY204" s="98"/>
      <c r="BZ204" s="98"/>
      <c r="CA204" s="98"/>
      <c r="CB204" s="98"/>
      <c r="CC204" s="98"/>
      <c r="CD204" s="98"/>
      <c r="CE204" s="98"/>
      <c r="CF204" s="98"/>
      <c r="CG204" s="98"/>
      <c r="CH204" s="98"/>
      <c r="CI204" s="98"/>
      <c r="CJ204" s="98"/>
      <c r="CK204" s="98"/>
      <c r="CL204" s="98"/>
      <c r="CM204" s="98"/>
      <c r="CN204" s="98"/>
      <c r="CO204" s="98"/>
      <c r="CP204" s="98"/>
      <c r="CQ204" s="98"/>
      <c r="CR204" s="98"/>
      <c r="CS204" s="98"/>
      <c r="CT204" s="98"/>
      <c r="CU204" s="98"/>
      <c r="CV204" s="98"/>
      <c r="CW204" s="98"/>
      <c r="CX204" s="98"/>
      <c r="CY204" s="98"/>
      <c r="CZ204" s="98"/>
      <c r="DA204" s="98"/>
      <c r="DB204" s="98"/>
      <c r="DC204" s="98"/>
      <c r="DD204" s="98"/>
      <c r="DE204" s="98"/>
      <c r="DF204" s="98"/>
      <c r="DG204" s="98"/>
      <c r="DH204" s="98"/>
      <c r="DI204" s="98"/>
      <c r="DJ204" s="98"/>
      <c r="DK204" s="98"/>
      <c r="DL204" s="98"/>
      <c r="DM204" s="98"/>
      <c r="DN204" s="98"/>
      <c r="DO204" s="98"/>
      <c r="DP204" s="98"/>
      <c r="DQ204" s="98"/>
      <c r="DR204" s="98"/>
      <c r="DS204" s="98"/>
      <c r="DT204" s="98"/>
      <c r="DU204" s="98"/>
      <c r="DV204" s="98"/>
      <c r="DW204" s="98"/>
      <c r="DX204" s="98"/>
      <c r="DY204" s="98"/>
      <c r="DZ204" s="98"/>
      <c r="EA204" s="98"/>
      <c r="EB204" s="98"/>
      <c r="EC204" s="98"/>
      <c r="ED204" s="98"/>
      <c r="EE204" s="98"/>
      <c r="EF204" s="98"/>
      <c r="EG204" s="98"/>
      <c r="EH204" s="98"/>
      <c r="EI204" s="98"/>
      <c r="EJ204" s="98"/>
      <c r="EK204" s="98"/>
      <c r="EL204" s="98"/>
      <c r="EM204" s="98"/>
      <c r="EN204" s="98"/>
      <c r="EO204" s="98"/>
      <c r="EP204" s="98"/>
      <c r="EQ204" s="98"/>
      <c r="ER204" s="98"/>
      <c r="ES204" s="98"/>
      <c r="ET204" s="98"/>
      <c r="EU204" s="98"/>
      <c r="EV204" s="98"/>
      <c r="EW204" s="98"/>
      <c r="EX204" s="98"/>
      <c r="EY204" s="98"/>
      <c r="EZ204" s="98"/>
      <c r="FA204" s="98"/>
      <c r="FB204" s="98"/>
      <c r="FC204" s="98"/>
      <c r="FD204" s="98"/>
      <c r="FE204" s="98"/>
      <c r="FF204" s="98"/>
      <c r="FG204" s="98"/>
      <c r="FH204" s="98"/>
      <c r="FI204" s="98"/>
      <c r="FJ204" s="98"/>
      <c r="FK204" s="98"/>
      <c r="FL204" s="98"/>
      <c r="FM204" s="98"/>
      <c r="FN204" s="98"/>
      <c r="FO204" s="98"/>
      <c r="FP204" s="98"/>
      <c r="FQ204" s="98"/>
      <c r="FR204" s="98"/>
      <c r="FS204" s="98"/>
      <c r="FT204" s="98"/>
      <c r="FU204" s="98"/>
      <c r="FV204" s="98"/>
      <c r="FW204" s="98"/>
      <c r="FX204" s="98"/>
      <c r="FY204" s="98"/>
      <c r="FZ204" s="98"/>
      <c r="GA204" s="98"/>
      <c r="GB204" s="98"/>
      <c r="GC204" s="98"/>
      <c r="GD204" s="98"/>
      <c r="GE204" s="98"/>
      <c r="GF204" s="98"/>
      <c r="GG204" s="98"/>
      <c r="GH204" s="98"/>
      <c r="GI204" s="98"/>
      <c r="GJ204" s="98"/>
      <c r="GK204" s="98"/>
      <c r="GL204" s="98"/>
      <c r="GM204" s="98"/>
      <c r="GN204" s="98"/>
      <c r="GO204" s="98"/>
      <c r="GP204" s="98"/>
      <c r="GQ204" s="98"/>
      <c r="GR204" s="98"/>
      <c r="GS204" s="98"/>
      <c r="GT204" s="98"/>
      <c r="GU204" s="98"/>
      <c r="GV204" s="98"/>
      <c r="GW204" s="98"/>
      <c r="GX204" s="98"/>
      <c r="GY204" s="98"/>
      <c r="GZ204" s="98"/>
      <c r="HA204" s="98"/>
      <c r="HB204" s="98"/>
      <c r="HC204" s="98"/>
      <c r="HD204" s="98"/>
      <c r="HE204" s="98"/>
      <c r="HF204" s="98"/>
      <c r="HG204" s="98"/>
      <c r="HH204" s="98"/>
      <c r="HI204" s="98"/>
      <c r="HJ204" s="98"/>
      <c r="HK204" s="98"/>
      <c r="HL204" s="98"/>
      <c r="HM204" s="98"/>
      <c r="HN204" s="98"/>
      <c r="HO204" s="98"/>
      <c r="HP204" s="98"/>
      <c r="HQ204" s="98"/>
      <c r="HR204" s="98"/>
      <c r="HS204" s="98"/>
      <c r="HT204" s="98"/>
      <c r="HU204" s="98"/>
      <c r="HV204" s="98"/>
      <c r="HW204" s="98"/>
      <c r="HX204" s="98"/>
      <c r="HY204" s="98"/>
      <c r="HZ204" s="98"/>
      <c r="IA204" s="98"/>
      <c r="IB204" s="98"/>
      <c r="IC204" s="98"/>
      <c r="ID204" s="98"/>
      <c r="IE204" s="98"/>
      <c r="IF204" s="98"/>
      <c r="IG204" s="98"/>
      <c r="IH204" s="98"/>
      <c r="II204" s="98"/>
      <c r="IJ204" s="98"/>
      <c r="IK204" s="98"/>
      <c r="IL204" s="98"/>
      <c r="IM204" s="98"/>
    </row>
    <row r="205" spans="1:247" ht="15">
      <c r="A205" s="104" t="s">
        <v>759</v>
      </c>
      <c r="B205" s="105">
        <f>B206</f>
        <v>17</v>
      </c>
      <c r="C205" s="105">
        <f>C206</f>
        <v>1</v>
      </c>
      <c r="D205" s="107">
        <f t="shared" si="6"/>
        <v>-16</v>
      </c>
      <c r="E205" s="106">
        <f t="shared" si="7"/>
        <v>-94.1</v>
      </c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  <c r="AS205" s="98"/>
      <c r="AT205" s="98"/>
      <c r="AU205" s="98"/>
      <c r="AV205" s="98"/>
      <c r="AW205" s="98"/>
      <c r="AX205" s="98"/>
      <c r="AY205" s="98"/>
      <c r="AZ205" s="98"/>
      <c r="BA205" s="98"/>
      <c r="BB205" s="98"/>
      <c r="BC205" s="98"/>
      <c r="BD205" s="98"/>
      <c r="BE205" s="98"/>
      <c r="BF205" s="98"/>
      <c r="BG205" s="98"/>
      <c r="BH205" s="98"/>
      <c r="BI205" s="98"/>
      <c r="BJ205" s="98"/>
      <c r="BK205" s="98"/>
      <c r="BL205" s="98"/>
      <c r="BM205" s="98"/>
      <c r="BN205" s="98"/>
      <c r="BO205" s="98"/>
      <c r="BP205" s="98"/>
      <c r="BQ205" s="98"/>
      <c r="BR205" s="98"/>
      <c r="BS205" s="98"/>
      <c r="BT205" s="98"/>
      <c r="BU205" s="98"/>
      <c r="BV205" s="98"/>
      <c r="BW205" s="98"/>
      <c r="BX205" s="98"/>
      <c r="BY205" s="98"/>
      <c r="BZ205" s="98"/>
      <c r="CA205" s="98"/>
      <c r="CB205" s="98"/>
      <c r="CC205" s="98"/>
      <c r="CD205" s="98"/>
      <c r="CE205" s="98"/>
      <c r="CF205" s="98"/>
      <c r="CG205" s="98"/>
      <c r="CH205" s="98"/>
      <c r="CI205" s="98"/>
      <c r="CJ205" s="98"/>
      <c r="CK205" s="98"/>
      <c r="CL205" s="98"/>
      <c r="CM205" s="98"/>
      <c r="CN205" s="98"/>
      <c r="CO205" s="98"/>
      <c r="CP205" s="98"/>
      <c r="CQ205" s="98"/>
      <c r="CR205" s="98"/>
      <c r="CS205" s="98"/>
      <c r="CT205" s="98"/>
      <c r="CU205" s="98"/>
      <c r="CV205" s="98"/>
      <c r="CW205" s="98"/>
      <c r="CX205" s="98"/>
      <c r="CY205" s="98"/>
      <c r="CZ205" s="98"/>
      <c r="DA205" s="98"/>
      <c r="DB205" s="98"/>
      <c r="DC205" s="98"/>
      <c r="DD205" s="98"/>
      <c r="DE205" s="98"/>
      <c r="DF205" s="98"/>
      <c r="DG205" s="98"/>
      <c r="DH205" s="98"/>
      <c r="DI205" s="98"/>
      <c r="DJ205" s="98"/>
      <c r="DK205" s="98"/>
      <c r="DL205" s="98"/>
      <c r="DM205" s="98"/>
      <c r="DN205" s="98"/>
      <c r="DO205" s="98"/>
      <c r="DP205" s="98"/>
      <c r="DQ205" s="98"/>
      <c r="DR205" s="98"/>
      <c r="DS205" s="98"/>
      <c r="DT205" s="98"/>
      <c r="DU205" s="98"/>
      <c r="DV205" s="98"/>
      <c r="DW205" s="98"/>
      <c r="DX205" s="98"/>
      <c r="DY205" s="98"/>
      <c r="DZ205" s="98"/>
      <c r="EA205" s="98"/>
      <c r="EB205" s="98"/>
      <c r="EC205" s="98"/>
      <c r="ED205" s="98"/>
      <c r="EE205" s="98"/>
      <c r="EF205" s="98"/>
      <c r="EG205" s="98"/>
      <c r="EH205" s="98"/>
      <c r="EI205" s="98"/>
      <c r="EJ205" s="98"/>
      <c r="EK205" s="98"/>
      <c r="EL205" s="98"/>
      <c r="EM205" s="98"/>
      <c r="EN205" s="98"/>
      <c r="EO205" s="98"/>
      <c r="EP205" s="98"/>
      <c r="EQ205" s="98"/>
      <c r="ER205" s="98"/>
      <c r="ES205" s="98"/>
      <c r="ET205" s="98"/>
      <c r="EU205" s="98"/>
      <c r="EV205" s="98"/>
      <c r="EW205" s="98"/>
      <c r="EX205" s="98"/>
      <c r="EY205" s="98"/>
      <c r="EZ205" s="98"/>
      <c r="FA205" s="98"/>
      <c r="FB205" s="98"/>
      <c r="FC205" s="98"/>
      <c r="FD205" s="98"/>
      <c r="FE205" s="98"/>
      <c r="FF205" s="98"/>
      <c r="FG205" s="98"/>
      <c r="FH205" s="98"/>
      <c r="FI205" s="98"/>
      <c r="FJ205" s="98"/>
      <c r="FK205" s="98"/>
      <c r="FL205" s="98"/>
      <c r="FM205" s="98"/>
      <c r="FN205" s="98"/>
      <c r="FO205" s="98"/>
      <c r="FP205" s="98"/>
      <c r="FQ205" s="98"/>
      <c r="FR205" s="98"/>
      <c r="FS205" s="98"/>
      <c r="FT205" s="98"/>
      <c r="FU205" s="98"/>
      <c r="FV205" s="98"/>
      <c r="FW205" s="98"/>
      <c r="FX205" s="98"/>
      <c r="FY205" s="98"/>
      <c r="FZ205" s="98"/>
      <c r="GA205" s="98"/>
      <c r="GB205" s="98"/>
      <c r="GC205" s="98"/>
      <c r="GD205" s="98"/>
      <c r="GE205" s="98"/>
      <c r="GF205" s="98"/>
      <c r="GG205" s="98"/>
      <c r="GH205" s="98"/>
      <c r="GI205" s="98"/>
      <c r="GJ205" s="98"/>
      <c r="GK205" s="98"/>
      <c r="GL205" s="98"/>
      <c r="GM205" s="98"/>
      <c r="GN205" s="98"/>
      <c r="GO205" s="98"/>
      <c r="GP205" s="98"/>
      <c r="GQ205" s="98"/>
      <c r="GR205" s="98"/>
      <c r="GS205" s="98"/>
      <c r="GT205" s="98"/>
      <c r="GU205" s="98"/>
      <c r="GV205" s="98"/>
      <c r="GW205" s="98"/>
      <c r="GX205" s="98"/>
      <c r="GY205" s="98"/>
      <c r="GZ205" s="98"/>
      <c r="HA205" s="98"/>
      <c r="HB205" s="98"/>
      <c r="HC205" s="98"/>
      <c r="HD205" s="98"/>
      <c r="HE205" s="98"/>
      <c r="HF205" s="98"/>
      <c r="HG205" s="98"/>
      <c r="HH205" s="98"/>
      <c r="HI205" s="98"/>
      <c r="HJ205" s="98"/>
      <c r="HK205" s="98"/>
      <c r="HL205" s="98"/>
      <c r="HM205" s="98"/>
      <c r="HN205" s="98"/>
      <c r="HO205" s="98"/>
      <c r="HP205" s="98"/>
      <c r="HQ205" s="98"/>
      <c r="HR205" s="98"/>
      <c r="HS205" s="98"/>
      <c r="HT205" s="98"/>
      <c r="HU205" s="98"/>
      <c r="HV205" s="98"/>
      <c r="HW205" s="98"/>
      <c r="HX205" s="98"/>
      <c r="HY205" s="98"/>
      <c r="HZ205" s="98"/>
      <c r="IA205" s="98"/>
      <c r="IB205" s="98"/>
      <c r="IC205" s="98"/>
      <c r="ID205" s="98"/>
      <c r="IE205" s="98"/>
      <c r="IF205" s="98"/>
      <c r="IG205" s="98"/>
      <c r="IH205" s="98"/>
      <c r="II205" s="98"/>
      <c r="IJ205" s="98"/>
      <c r="IK205" s="98"/>
      <c r="IL205" s="98"/>
      <c r="IM205" s="98"/>
    </row>
    <row r="206" spans="1:247" ht="15">
      <c r="A206" s="104" t="s">
        <v>638</v>
      </c>
      <c r="B206" s="105">
        <v>17</v>
      </c>
      <c r="C206" s="105">
        <v>1</v>
      </c>
      <c r="D206" s="107">
        <f t="shared" si="6"/>
        <v>-16</v>
      </c>
      <c r="E206" s="106">
        <f t="shared" si="7"/>
        <v>-94.1</v>
      </c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  <c r="AT206" s="98"/>
      <c r="AU206" s="98"/>
      <c r="AV206" s="98"/>
      <c r="AW206" s="98"/>
      <c r="AX206" s="98"/>
      <c r="AY206" s="98"/>
      <c r="AZ206" s="98"/>
      <c r="BA206" s="98"/>
      <c r="BB206" s="98"/>
      <c r="BC206" s="98"/>
      <c r="BD206" s="98"/>
      <c r="BE206" s="98"/>
      <c r="BF206" s="98"/>
      <c r="BG206" s="98"/>
      <c r="BH206" s="98"/>
      <c r="BI206" s="98"/>
      <c r="BJ206" s="98"/>
      <c r="BK206" s="98"/>
      <c r="BL206" s="98"/>
      <c r="BM206" s="98"/>
      <c r="BN206" s="98"/>
      <c r="BO206" s="98"/>
      <c r="BP206" s="98"/>
      <c r="BQ206" s="98"/>
      <c r="BR206" s="98"/>
      <c r="BS206" s="98"/>
      <c r="BT206" s="98"/>
      <c r="BU206" s="98"/>
      <c r="BV206" s="98"/>
      <c r="BW206" s="98"/>
      <c r="BX206" s="98"/>
      <c r="BY206" s="98"/>
      <c r="BZ206" s="98"/>
      <c r="CA206" s="98"/>
      <c r="CB206" s="98"/>
      <c r="CC206" s="98"/>
      <c r="CD206" s="98"/>
      <c r="CE206" s="98"/>
      <c r="CF206" s="98"/>
      <c r="CG206" s="98"/>
      <c r="CH206" s="98"/>
      <c r="CI206" s="98"/>
      <c r="CJ206" s="98"/>
      <c r="CK206" s="98"/>
      <c r="CL206" s="98"/>
      <c r="CM206" s="98"/>
      <c r="CN206" s="98"/>
      <c r="CO206" s="98"/>
      <c r="CP206" s="98"/>
      <c r="CQ206" s="98"/>
      <c r="CR206" s="98"/>
      <c r="CS206" s="98"/>
      <c r="CT206" s="98"/>
      <c r="CU206" s="98"/>
      <c r="CV206" s="98"/>
      <c r="CW206" s="98"/>
      <c r="CX206" s="98"/>
      <c r="CY206" s="98"/>
      <c r="CZ206" s="98"/>
      <c r="DA206" s="98"/>
      <c r="DB206" s="98"/>
      <c r="DC206" s="98"/>
      <c r="DD206" s="98"/>
      <c r="DE206" s="98"/>
      <c r="DF206" s="98"/>
      <c r="DG206" s="98"/>
      <c r="DH206" s="98"/>
      <c r="DI206" s="98"/>
      <c r="DJ206" s="98"/>
      <c r="DK206" s="98"/>
      <c r="DL206" s="98"/>
      <c r="DM206" s="98"/>
      <c r="DN206" s="98"/>
      <c r="DO206" s="98"/>
      <c r="DP206" s="98"/>
      <c r="DQ206" s="98"/>
      <c r="DR206" s="98"/>
      <c r="DS206" s="98"/>
      <c r="DT206" s="98"/>
      <c r="DU206" s="98"/>
      <c r="DV206" s="98"/>
      <c r="DW206" s="98"/>
      <c r="DX206" s="98"/>
      <c r="DY206" s="98"/>
      <c r="DZ206" s="98"/>
      <c r="EA206" s="98"/>
      <c r="EB206" s="98"/>
      <c r="EC206" s="98"/>
      <c r="ED206" s="98"/>
      <c r="EE206" s="98"/>
      <c r="EF206" s="98"/>
      <c r="EG206" s="98"/>
      <c r="EH206" s="98"/>
      <c r="EI206" s="98"/>
      <c r="EJ206" s="98"/>
      <c r="EK206" s="98"/>
      <c r="EL206" s="98"/>
      <c r="EM206" s="98"/>
      <c r="EN206" s="98"/>
      <c r="EO206" s="98"/>
      <c r="EP206" s="98"/>
      <c r="EQ206" s="98"/>
      <c r="ER206" s="98"/>
      <c r="ES206" s="98"/>
      <c r="ET206" s="98"/>
      <c r="EU206" s="98"/>
      <c r="EV206" s="98"/>
      <c r="EW206" s="98"/>
      <c r="EX206" s="98"/>
      <c r="EY206" s="98"/>
      <c r="EZ206" s="98"/>
      <c r="FA206" s="98"/>
      <c r="FB206" s="98"/>
      <c r="FC206" s="98"/>
      <c r="FD206" s="98"/>
      <c r="FE206" s="98"/>
      <c r="FF206" s="98"/>
      <c r="FG206" s="98"/>
      <c r="FH206" s="98"/>
      <c r="FI206" s="98"/>
      <c r="FJ206" s="98"/>
      <c r="FK206" s="98"/>
      <c r="FL206" s="98"/>
      <c r="FM206" s="98"/>
      <c r="FN206" s="98"/>
      <c r="FO206" s="98"/>
      <c r="FP206" s="98"/>
      <c r="FQ206" s="98"/>
      <c r="FR206" s="98"/>
      <c r="FS206" s="98"/>
      <c r="FT206" s="98"/>
      <c r="FU206" s="98"/>
      <c r="FV206" s="98"/>
      <c r="FW206" s="98"/>
      <c r="FX206" s="98"/>
      <c r="FY206" s="98"/>
      <c r="FZ206" s="98"/>
      <c r="GA206" s="98"/>
      <c r="GB206" s="98"/>
      <c r="GC206" s="98"/>
      <c r="GD206" s="98"/>
      <c r="GE206" s="98"/>
      <c r="GF206" s="98"/>
      <c r="GG206" s="98"/>
      <c r="GH206" s="98"/>
      <c r="GI206" s="98"/>
      <c r="GJ206" s="98"/>
      <c r="GK206" s="98"/>
      <c r="GL206" s="98"/>
      <c r="GM206" s="98"/>
      <c r="GN206" s="98"/>
      <c r="GO206" s="98"/>
      <c r="GP206" s="98"/>
      <c r="GQ206" s="98"/>
      <c r="GR206" s="98"/>
      <c r="GS206" s="98"/>
      <c r="GT206" s="98"/>
      <c r="GU206" s="98"/>
      <c r="GV206" s="98"/>
      <c r="GW206" s="98"/>
      <c r="GX206" s="98"/>
      <c r="GY206" s="98"/>
      <c r="GZ206" s="98"/>
      <c r="HA206" s="98"/>
      <c r="HB206" s="98"/>
      <c r="HC206" s="98"/>
      <c r="HD206" s="98"/>
      <c r="HE206" s="98"/>
      <c r="HF206" s="98"/>
      <c r="HG206" s="98"/>
      <c r="HH206" s="98"/>
      <c r="HI206" s="98"/>
      <c r="HJ206" s="98"/>
      <c r="HK206" s="98"/>
      <c r="HL206" s="98"/>
      <c r="HM206" s="98"/>
      <c r="HN206" s="98"/>
      <c r="HO206" s="98"/>
      <c r="HP206" s="98"/>
      <c r="HQ206" s="98"/>
      <c r="HR206" s="98"/>
      <c r="HS206" s="98"/>
      <c r="HT206" s="98"/>
      <c r="HU206" s="98"/>
      <c r="HV206" s="98"/>
      <c r="HW206" s="98"/>
      <c r="HX206" s="98"/>
      <c r="HY206" s="98"/>
      <c r="HZ206" s="98"/>
      <c r="IA206" s="98"/>
      <c r="IB206" s="98"/>
      <c r="IC206" s="98"/>
      <c r="ID206" s="98"/>
      <c r="IE206" s="98"/>
      <c r="IF206" s="98"/>
      <c r="IG206" s="98"/>
      <c r="IH206" s="98"/>
      <c r="II206" s="98"/>
      <c r="IJ206" s="98"/>
      <c r="IK206" s="98"/>
      <c r="IL206" s="98"/>
      <c r="IM206" s="98"/>
    </row>
    <row r="207" spans="1:247" ht="15">
      <c r="A207" s="104" t="s">
        <v>760</v>
      </c>
      <c r="B207" s="105">
        <f>SUM(B208:B209)</f>
        <v>0</v>
      </c>
      <c r="C207" s="105">
        <f>SUM(C208:C209)</f>
        <v>1352</v>
      </c>
      <c r="D207" s="107">
        <f t="shared" si="6"/>
        <v>1352</v>
      </c>
      <c r="E207" s="106" t="e">
        <f t="shared" si="7"/>
        <v>#DIV/0!</v>
      </c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  <c r="AS207" s="98"/>
      <c r="AT207" s="98"/>
      <c r="AU207" s="98"/>
      <c r="AV207" s="98"/>
      <c r="AW207" s="98"/>
      <c r="AX207" s="98"/>
      <c r="AY207" s="98"/>
      <c r="AZ207" s="98"/>
      <c r="BA207" s="98"/>
      <c r="BB207" s="98"/>
      <c r="BC207" s="98"/>
      <c r="BD207" s="98"/>
      <c r="BE207" s="98"/>
      <c r="BF207" s="98"/>
      <c r="BG207" s="98"/>
      <c r="BH207" s="98"/>
      <c r="BI207" s="98"/>
      <c r="BJ207" s="98"/>
      <c r="BK207" s="98"/>
      <c r="BL207" s="98"/>
      <c r="BM207" s="98"/>
      <c r="BN207" s="98"/>
      <c r="BO207" s="98"/>
      <c r="BP207" s="98"/>
      <c r="BQ207" s="98"/>
      <c r="BR207" s="98"/>
      <c r="BS207" s="98"/>
      <c r="BT207" s="98"/>
      <c r="BU207" s="98"/>
      <c r="BV207" s="98"/>
      <c r="BW207" s="98"/>
      <c r="BX207" s="98"/>
      <c r="BY207" s="98"/>
      <c r="BZ207" s="98"/>
      <c r="CA207" s="98"/>
      <c r="CB207" s="98"/>
      <c r="CC207" s="98"/>
      <c r="CD207" s="98"/>
      <c r="CE207" s="98"/>
      <c r="CF207" s="98"/>
      <c r="CG207" s="98"/>
      <c r="CH207" s="98"/>
      <c r="CI207" s="98"/>
      <c r="CJ207" s="98"/>
      <c r="CK207" s="98"/>
      <c r="CL207" s="98"/>
      <c r="CM207" s="98"/>
      <c r="CN207" s="98"/>
      <c r="CO207" s="98"/>
      <c r="CP207" s="98"/>
      <c r="CQ207" s="98"/>
      <c r="CR207" s="98"/>
      <c r="CS207" s="98"/>
      <c r="CT207" s="98"/>
      <c r="CU207" s="98"/>
      <c r="CV207" s="98"/>
      <c r="CW207" s="98"/>
      <c r="CX207" s="98"/>
      <c r="CY207" s="98"/>
      <c r="CZ207" s="98"/>
      <c r="DA207" s="98"/>
      <c r="DB207" s="98"/>
      <c r="DC207" s="98"/>
      <c r="DD207" s="98"/>
      <c r="DE207" s="98"/>
      <c r="DF207" s="98"/>
      <c r="DG207" s="98"/>
      <c r="DH207" s="98"/>
      <c r="DI207" s="98"/>
      <c r="DJ207" s="98"/>
      <c r="DK207" s="98"/>
      <c r="DL207" s="98"/>
      <c r="DM207" s="98"/>
      <c r="DN207" s="98"/>
      <c r="DO207" s="98"/>
      <c r="DP207" s="98"/>
      <c r="DQ207" s="98"/>
      <c r="DR207" s="98"/>
      <c r="DS207" s="98"/>
      <c r="DT207" s="98"/>
      <c r="DU207" s="98"/>
      <c r="DV207" s="98"/>
      <c r="DW207" s="98"/>
      <c r="DX207" s="98"/>
      <c r="DY207" s="98"/>
      <c r="DZ207" s="98"/>
      <c r="EA207" s="98"/>
      <c r="EB207" s="98"/>
      <c r="EC207" s="98"/>
      <c r="ED207" s="98"/>
      <c r="EE207" s="98"/>
      <c r="EF207" s="98"/>
      <c r="EG207" s="98"/>
      <c r="EH207" s="98"/>
      <c r="EI207" s="98"/>
      <c r="EJ207" s="98"/>
      <c r="EK207" s="98"/>
      <c r="EL207" s="98"/>
      <c r="EM207" s="98"/>
      <c r="EN207" s="98"/>
      <c r="EO207" s="98"/>
      <c r="EP207" s="98"/>
      <c r="EQ207" s="98"/>
      <c r="ER207" s="98"/>
      <c r="ES207" s="98"/>
      <c r="ET207" s="98"/>
      <c r="EU207" s="98"/>
      <c r="EV207" s="98"/>
      <c r="EW207" s="98"/>
      <c r="EX207" s="98"/>
      <c r="EY207" s="98"/>
      <c r="EZ207" s="98"/>
      <c r="FA207" s="98"/>
      <c r="FB207" s="98"/>
      <c r="FC207" s="98"/>
      <c r="FD207" s="98"/>
      <c r="FE207" s="98"/>
      <c r="FF207" s="98"/>
      <c r="FG207" s="98"/>
      <c r="FH207" s="98"/>
      <c r="FI207" s="98"/>
      <c r="FJ207" s="98"/>
      <c r="FK207" s="98"/>
      <c r="FL207" s="98"/>
      <c r="FM207" s="98"/>
      <c r="FN207" s="98"/>
      <c r="FO207" s="98"/>
      <c r="FP207" s="98"/>
      <c r="FQ207" s="98"/>
      <c r="FR207" s="98"/>
      <c r="FS207" s="98"/>
      <c r="FT207" s="98"/>
      <c r="FU207" s="98"/>
      <c r="FV207" s="98"/>
      <c r="FW207" s="98"/>
      <c r="FX207" s="98"/>
      <c r="FY207" s="98"/>
      <c r="FZ207" s="98"/>
      <c r="GA207" s="98"/>
      <c r="GB207" s="98"/>
      <c r="GC207" s="98"/>
      <c r="GD207" s="98"/>
      <c r="GE207" s="98"/>
      <c r="GF207" s="98"/>
      <c r="GG207" s="98"/>
      <c r="GH207" s="98"/>
      <c r="GI207" s="98"/>
      <c r="GJ207" s="98"/>
      <c r="GK207" s="98"/>
      <c r="GL207" s="98"/>
      <c r="GM207" s="98"/>
      <c r="GN207" s="98"/>
      <c r="GO207" s="98"/>
      <c r="GP207" s="98"/>
      <c r="GQ207" s="98"/>
      <c r="GR207" s="98"/>
      <c r="GS207" s="98"/>
      <c r="GT207" s="98"/>
      <c r="GU207" s="98"/>
      <c r="GV207" s="98"/>
      <c r="GW207" s="98"/>
      <c r="GX207" s="98"/>
      <c r="GY207" s="98"/>
      <c r="GZ207" s="98"/>
      <c r="HA207" s="98"/>
      <c r="HB207" s="98"/>
      <c r="HC207" s="98"/>
      <c r="HD207" s="98"/>
      <c r="HE207" s="98"/>
      <c r="HF207" s="98"/>
      <c r="HG207" s="98"/>
      <c r="HH207" s="98"/>
      <c r="HI207" s="98"/>
      <c r="HJ207" s="98"/>
      <c r="HK207" s="98"/>
      <c r="HL207" s="98"/>
      <c r="HM207" s="98"/>
      <c r="HN207" s="98"/>
      <c r="HO207" s="98"/>
      <c r="HP207" s="98"/>
      <c r="HQ207" s="98"/>
      <c r="HR207" s="98"/>
      <c r="HS207" s="98"/>
      <c r="HT207" s="98"/>
      <c r="HU207" s="98"/>
      <c r="HV207" s="98"/>
      <c r="HW207" s="98"/>
      <c r="HX207" s="98"/>
      <c r="HY207" s="98"/>
      <c r="HZ207" s="98"/>
      <c r="IA207" s="98"/>
      <c r="IB207" s="98"/>
      <c r="IC207" s="98"/>
      <c r="ID207" s="98"/>
      <c r="IE207" s="98"/>
      <c r="IF207" s="98"/>
      <c r="IG207" s="98"/>
      <c r="IH207" s="98"/>
      <c r="II207" s="98"/>
      <c r="IJ207" s="98"/>
      <c r="IK207" s="98"/>
      <c r="IL207" s="98"/>
      <c r="IM207" s="98"/>
    </row>
    <row r="208" spans="1:247" ht="15">
      <c r="A208" s="104" t="s">
        <v>761</v>
      </c>
      <c r="B208" s="105"/>
      <c r="C208" s="105">
        <v>100</v>
      </c>
      <c r="D208" s="107">
        <f t="shared" si="6"/>
        <v>100</v>
      </c>
      <c r="E208" s="106" t="e">
        <f t="shared" si="7"/>
        <v>#DIV/0!</v>
      </c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  <c r="AS208" s="98"/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98"/>
      <c r="BE208" s="98"/>
      <c r="BF208" s="98"/>
      <c r="BG208" s="98"/>
      <c r="BH208" s="98"/>
      <c r="BI208" s="98"/>
      <c r="BJ208" s="98"/>
      <c r="BK208" s="98"/>
      <c r="BL208" s="98"/>
      <c r="BM208" s="98"/>
      <c r="BN208" s="98"/>
      <c r="BO208" s="98"/>
      <c r="BP208" s="98"/>
      <c r="BQ208" s="98"/>
      <c r="BR208" s="98"/>
      <c r="BS208" s="98"/>
      <c r="BT208" s="98"/>
      <c r="BU208" s="98"/>
      <c r="BV208" s="98"/>
      <c r="BW208" s="98"/>
      <c r="BX208" s="98"/>
      <c r="BY208" s="98"/>
      <c r="BZ208" s="98"/>
      <c r="CA208" s="98"/>
      <c r="CB208" s="98"/>
      <c r="CC208" s="98"/>
      <c r="CD208" s="98"/>
      <c r="CE208" s="98"/>
      <c r="CF208" s="98"/>
      <c r="CG208" s="98"/>
      <c r="CH208" s="98"/>
      <c r="CI208" s="98"/>
      <c r="CJ208" s="98"/>
      <c r="CK208" s="98"/>
      <c r="CL208" s="98"/>
      <c r="CM208" s="98"/>
      <c r="CN208" s="98"/>
      <c r="CO208" s="98"/>
      <c r="CP208" s="98"/>
      <c r="CQ208" s="98"/>
      <c r="CR208" s="98"/>
      <c r="CS208" s="98"/>
      <c r="CT208" s="98"/>
      <c r="CU208" s="98"/>
      <c r="CV208" s="98"/>
      <c r="CW208" s="98"/>
      <c r="CX208" s="98"/>
      <c r="CY208" s="98"/>
      <c r="CZ208" s="98"/>
      <c r="DA208" s="98"/>
      <c r="DB208" s="98"/>
      <c r="DC208" s="98"/>
      <c r="DD208" s="98"/>
      <c r="DE208" s="98"/>
      <c r="DF208" s="98"/>
      <c r="DG208" s="98"/>
      <c r="DH208" s="98"/>
      <c r="DI208" s="98"/>
      <c r="DJ208" s="98"/>
      <c r="DK208" s="98"/>
      <c r="DL208" s="98"/>
      <c r="DM208" s="98"/>
      <c r="DN208" s="98"/>
      <c r="DO208" s="98"/>
      <c r="DP208" s="98"/>
      <c r="DQ208" s="98"/>
      <c r="DR208" s="98"/>
      <c r="DS208" s="98"/>
      <c r="DT208" s="98"/>
      <c r="DU208" s="98"/>
      <c r="DV208" s="98"/>
      <c r="DW208" s="98"/>
      <c r="DX208" s="98"/>
      <c r="DY208" s="98"/>
      <c r="DZ208" s="98"/>
      <c r="EA208" s="98"/>
      <c r="EB208" s="98"/>
      <c r="EC208" s="98"/>
      <c r="ED208" s="98"/>
      <c r="EE208" s="98"/>
      <c r="EF208" s="98"/>
      <c r="EG208" s="98"/>
      <c r="EH208" s="98"/>
      <c r="EI208" s="98"/>
      <c r="EJ208" s="98"/>
      <c r="EK208" s="98"/>
      <c r="EL208" s="98"/>
      <c r="EM208" s="98"/>
      <c r="EN208" s="98"/>
      <c r="EO208" s="98"/>
      <c r="EP208" s="98"/>
      <c r="EQ208" s="98"/>
      <c r="ER208" s="98"/>
      <c r="ES208" s="98"/>
      <c r="ET208" s="98"/>
      <c r="EU208" s="98"/>
      <c r="EV208" s="98"/>
      <c r="EW208" s="98"/>
      <c r="EX208" s="98"/>
      <c r="EY208" s="98"/>
      <c r="EZ208" s="98"/>
      <c r="FA208" s="98"/>
      <c r="FB208" s="98"/>
      <c r="FC208" s="98"/>
      <c r="FD208" s="98"/>
      <c r="FE208" s="98"/>
      <c r="FF208" s="98"/>
      <c r="FG208" s="98"/>
      <c r="FH208" s="98"/>
      <c r="FI208" s="98"/>
      <c r="FJ208" s="98"/>
      <c r="FK208" s="98"/>
      <c r="FL208" s="98"/>
      <c r="FM208" s="98"/>
      <c r="FN208" s="98"/>
      <c r="FO208" s="98"/>
      <c r="FP208" s="98"/>
      <c r="FQ208" s="98"/>
      <c r="FR208" s="98"/>
      <c r="FS208" s="98"/>
      <c r="FT208" s="98"/>
      <c r="FU208" s="98"/>
      <c r="FV208" s="98"/>
      <c r="FW208" s="98"/>
      <c r="FX208" s="98"/>
      <c r="FY208" s="98"/>
      <c r="FZ208" s="98"/>
      <c r="GA208" s="98"/>
      <c r="GB208" s="98"/>
      <c r="GC208" s="98"/>
      <c r="GD208" s="98"/>
      <c r="GE208" s="98"/>
      <c r="GF208" s="98"/>
      <c r="GG208" s="98"/>
      <c r="GH208" s="98"/>
      <c r="GI208" s="98"/>
      <c r="GJ208" s="98"/>
      <c r="GK208" s="98"/>
      <c r="GL208" s="98"/>
      <c r="GM208" s="98"/>
      <c r="GN208" s="98"/>
      <c r="GO208" s="98"/>
      <c r="GP208" s="98"/>
      <c r="GQ208" s="98"/>
      <c r="GR208" s="98"/>
      <c r="GS208" s="98"/>
      <c r="GT208" s="98"/>
      <c r="GU208" s="98"/>
      <c r="GV208" s="98"/>
      <c r="GW208" s="98"/>
      <c r="GX208" s="98"/>
      <c r="GY208" s="98"/>
      <c r="GZ208" s="98"/>
      <c r="HA208" s="98"/>
      <c r="HB208" s="98"/>
      <c r="HC208" s="98"/>
      <c r="HD208" s="98"/>
      <c r="HE208" s="98"/>
      <c r="HF208" s="98"/>
      <c r="HG208" s="98"/>
      <c r="HH208" s="98"/>
      <c r="HI208" s="98"/>
      <c r="HJ208" s="98"/>
      <c r="HK208" s="98"/>
      <c r="HL208" s="98"/>
      <c r="HM208" s="98"/>
      <c r="HN208" s="98"/>
      <c r="HO208" s="98"/>
      <c r="HP208" s="98"/>
      <c r="HQ208" s="98"/>
      <c r="HR208" s="98"/>
      <c r="HS208" s="98"/>
      <c r="HT208" s="98"/>
      <c r="HU208" s="98"/>
      <c r="HV208" s="98"/>
      <c r="HW208" s="98"/>
      <c r="HX208" s="98"/>
      <c r="HY208" s="98"/>
      <c r="HZ208" s="98"/>
      <c r="IA208" s="98"/>
      <c r="IB208" s="98"/>
      <c r="IC208" s="98"/>
      <c r="ID208" s="98"/>
      <c r="IE208" s="98"/>
      <c r="IF208" s="98"/>
      <c r="IG208" s="98"/>
      <c r="IH208" s="98"/>
      <c r="II208" s="98"/>
      <c r="IJ208" s="98"/>
      <c r="IK208" s="98"/>
      <c r="IL208" s="98"/>
      <c r="IM208" s="98"/>
    </row>
    <row r="209" spans="1:247" ht="15">
      <c r="A209" s="104" t="s">
        <v>762</v>
      </c>
      <c r="B209" s="105"/>
      <c r="C209" s="105">
        <v>1252</v>
      </c>
      <c r="D209" s="107">
        <f t="shared" si="6"/>
        <v>1252</v>
      </c>
      <c r="E209" s="106" t="e">
        <f t="shared" si="7"/>
        <v>#DIV/0!</v>
      </c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8"/>
      <c r="BF209" s="98"/>
      <c r="BG209" s="98"/>
      <c r="BH209" s="98"/>
      <c r="BI209" s="98"/>
      <c r="BJ209" s="98"/>
      <c r="BK209" s="98"/>
      <c r="BL209" s="98"/>
      <c r="BM209" s="98"/>
      <c r="BN209" s="98"/>
      <c r="BO209" s="98"/>
      <c r="BP209" s="98"/>
      <c r="BQ209" s="98"/>
      <c r="BR209" s="98"/>
      <c r="BS209" s="98"/>
      <c r="BT209" s="98"/>
      <c r="BU209" s="98"/>
      <c r="BV209" s="98"/>
      <c r="BW209" s="98"/>
      <c r="BX209" s="98"/>
      <c r="BY209" s="98"/>
      <c r="BZ209" s="98"/>
      <c r="CA209" s="98"/>
      <c r="CB209" s="98"/>
      <c r="CC209" s="98"/>
      <c r="CD209" s="98"/>
      <c r="CE209" s="98"/>
      <c r="CF209" s="98"/>
      <c r="CG209" s="98"/>
      <c r="CH209" s="98"/>
      <c r="CI209" s="98"/>
      <c r="CJ209" s="98"/>
      <c r="CK209" s="98"/>
      <c r="CL209" s="98"/>
      <c r="CM209" s="98"/>
      <c r="CN209" s="98"/>
      <c r="CO209" s="98"/>
      <c r="CP209" s="98"/>
      <c r="CQ209" s="98"/>
      <c r="CR209" s="98"/>
      <c r="CS209" s="98"/>
      <c r="CT209" s="98"/>
      <c r="CU209" s="98"/>
      <c r="CV209" s="98"/>
      <c r="CW209" s="98"/>
      <c r="CX209" s="98"/>
      <c r="CY209" s="98"/>
      <c r="CZ209" s="98"/>
      <c r="DA209" s="98"/>
      <c r="DB209" s="98"/>
      <c r="DC209" s="98"/>
      <c r="DD209" s="98"/>
      <c r="DE209" s="98"/>
      <c r="DF209" s="98"/>
      <c r="DG209" s="98"/>
      <c r="DH209" s="98"/>
      <c r="DI209" s="98"/>
      <c r="DJ209" s="98"/>
      <c r="DK209" s="98"/>
      <c r="DL209" s="98"/>
      <c r="DM209" s="98"/>
      <c r="DN209" s="98"/>
      <c r="DO209" s="98"/>
      <c r="DP209" s="98"/>
      <c r="DQ209" s="98"/>
      <c r="DR209" s="98"/>
      <c r="DS209" s="98"/>
      <c r="DT209" s="98"/>
      <c r="DU209" s="98"/>
      <c r="DV209" s="98"/>
      <c r="DW209" s="98"/>
      <c r="DX209" s="98"/>
      <c r="DY209" s="98"/>
      <c r="DZ209" s="98"/>
      <c r="EA209" s="98"/>
      <c r="EB209" s="98"/>
      <c r="EC209" s="98"/>
      <c r="ED209" s="98"/>
      <c r="EE209" s="98"/>
      <c r="EF209" s="98"/>
      <c r="EG209" s="98"/>
      <c r="EH209" s="98"/>
      <c r="EI209" s="98"/>
      <c r="EJ209" s="98"/>
      <c r="EK209" s="98"/>
      <c r="EL209" s="98"/>
      <c r="EM209" s="98"/>
      <c r="EN209" s="98"/>
      <c r="EO209" s="98"/>
      <c r="EP209" s="98"/>
      <c r="EQ209" s="98"/>
      <c r="ER209" s="98"/>
      <c r="ES209" s="98"/>
      <c r="ET209" s="98"/>
      <c r="EU209" s="98"/>
      <c r="EV209" s="98"/>
      <c r="EW209" s="98"/>
      <c r="EX209" s="98"/>
      <c r="EY209" s="98"/>
      <c r="EZ209" s="98"/>
      <c r="FA209" s="98"/>
      <c r="FB209" s="98"/>
      <c r="FC209" s="98"/>
      <c r="FD209" s="98"/>
      <c r="FE209" s="98"/>
      <c r="FF209" s="98"/>
      <c r="FG209" s="98"/>
      <c r="FH209" s="98"/>
      <c r="FI209" s="98"/>
      <c r="FJ209" s="98"/>
      <c r="FK209" s="98"/>
      <c r="FL209" s="98"/>
      <c r="FM209" s="98"/>
      <c r="FN209" s="98"/>
      <c r="FO209" s="98"/>
      <c r="FP209" s="98"/>
      <c r="FQ209" s="98"/>
      <c r="FR209" s="98"/>
      <c r="FS209" s="98"/>
      <c r="FT209" s="98"/>
      <c r="FU209" s="98"/>
      <c r="FV209" s="98"/>
      <c r="FW209" s="98"/>
      <c r="FX209" s="98"/>
      <c r="FY209" s="98"/>
      <c r="FZ209" s="98"/>
      <c r="GA209" s="98"/>
      <c r="GB209" s="98"/>
      <c r="GC209" s="98"/>
      <c r="GD209" s="98"/>
      <c r="GE209" s="98"/>
      <c r="GF209" s="98"/>
      <c r="GG209" s="98"/>
      <c r="GH209" s="98"/>
      <c r="GI209" s="98"/>
      <c r="GJ209" s="98"/>
      <c r="GK209" s="98"/>
      <c r="GL209" s="98"/>
      <c r="GM209" s="98"/>
      <c r="GN209" s="98"/>
      <c r="GO209" s="98"/>
      <c r="GP209" s="98"/>
      <c r="GQ209" s="98"/>
      <c r="GR209" s="98"/>
      <c r="GS209" s="98"/>
      <c r="GT209" s="98"/>
      <c r="GU209" s="98"/>
      <c r="GV209" s="98"/>
      <c r="GW209" s="98"/>
      <c r="GX209" s="98"/>
      <c r="GY209" s="98"/>
      <c r="GZ209" s="98"/>
      <c r="HA209" s="98"/>
      <c r="HB209" s="98"/>
      <c r="HC209" s="98"/>
      <c r="HD209" s="98"/>
      <c r="HE209" s="98"/>
      <c r="HF209" s="98"/>
      <c r="HG209" s="98"/>
      <c r="HH209" s="98"/>
      <c r="HI209" s="98"/>
      <c r="HJ209" s="98"/>
      <c r="HK209" s="98"/>
      <c r="HL209" s="98"/>
      <c r="HM209" s="98"/>
      <c r="HN209" s="98"/>
      <c r="HO209" s="98"/>
      <c r="HP209" s="98"/>
      <c r="HQ209" s="98"/>
      <c r="HR209" s="98"/>
      <c r="HS209" s="98"/>
      <c r="HT209" s="98"/>
      <c r="HU209" s="98"/>
      <c r="HV209" s="98"/>
      <c r="HW209" s="98"/>
      <c r="HX209" s="98"/>
      <c r="HY209" s="98"/>
      <c r="HZ209" s="98"/>
      <c r="IA209" s="98"/>
      <c r="IB209" s="98"/>
      <c r="IC209" s="98"/>
      <c r="ID209" s="98"/>
      <c r="IE209" s="98"/>
      <c r="IF209" s="98"/>
      <c r="IG209" s="98"/>
      <c r="IH209" s="98"/>
      <c r="II209" s="98"/>
      <c r="IJ209" s="98"/>
      <c r="IK209" s="98"/>
      <c r="IL209" s="98"/>
      <c r="IM209" s="98"/>
    </row>
    <row r="210" spans="1:247" ht="15">
      <c r="A210" s="104" t="s">
        <v>763</v>
      </c>
      <c r="B210" s="105">
        <f>SUM(B211:B212)</f>
        <v>48</v>
      </c>
      <c r="C210" s="105">
        <f>SUM(C211:C212)</f>
        <v>260</v>
      </c>
      <c r="D210" s="107">
        <f t="shared" si="6"/>
        <v>212</v>
      </c>
      <c r="E210" s="106">
        <f t="shared" si="7"/>
        <v>441.7</v>
      </c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  <c r="AS210" s="98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98"/>
      <c r="BE210" s="98"/>
      <c r="BF210" s="98"/>
      <c r="BG210" s="98"/>
      <c r="BH210" s="98"/>
      <c r="BI210" s="98"/>
      <c r="BJ210" s="98"/>
      <c r="BK210" s="98"/>
      <c r="BL210" s="98"/>
      <c r="BM210" s="98"/>
      <c r="BN210" s="98"/>
      <c r="BO210" s="98"/>
      <c r="BP210" s="98"/>
      <c r="BQ210" s="98"/>
      <c r="BR210" s="98"/>
      <c r="BS210" s="98"/>
      <c r="BT210" s="98"/>
      <c r="BU210" s="98"/>
      <c r="BV210" s="98"/>
      <c r="BW210" s="98"/>
      <c r="BX210" s="98"/>
      <c r="BY210" s="98"/>
      <c r="BZ210" s="98"/>
      <c r="CA210" s="98"/>
      <c r="CB210" s="98"/>
      <c r="CC210" s="98"/>
      <c r="CD210" s="98"/>
      <c r="CE210" s="98"/>
      <c r="CF210" s="98"/>
      <c r="CG210" s="98"/>
      <c r="CH210" s="98"/>
      <c r="CI210" s="98"/>
      <c r="CJ210" s="98"/>
      <c r="CK210" s="98"/>
      <c r="CL210" s="98"/>
      <c r="CM210" s="98"/>
      <c r="CN210" s="98"/>
      <c r="CO210" s="98"/>
      <c r="CP210" s="98"/>
      <c r="CQ210" s="98"/>
      <c r="CR210" s="98"/>
      <c r="CS210" s="98"/>
      <c r="CT210" s="98"/>
      <c r="CU210" s="98"/>
      <c r="CV210" s="98"/>
      <c r="CW210" s="98"/>
      <c r="CX210" s="98"/>
      <c r="CY210" s="98"/>
      <c r="CZ210" s="98"/>
      <c r="DA210" s="98"/>
      <c r="DB210" s="98"/>
      <c r="DC210" s="98"/>
      <c r="DD210" s="98"/>
      <c r="DE210" s="98"/>
      <c r="DF210" s="98"/>
      <c r="DG210" s="98"/>
      <c r="DH210" s="98"/>
      <c r="DI210" s="98"/>
      <c r="DJ210" s="98"/>
      <c r="DK210" s="98"/>
      <c r="DL210" s="98"/>
      <c r="DM210" s="98"/>
      <c r="DN210" s="98"/>
      <c r="DO210" s="98"/>
      <c r="DP210" s="98"/>
      <c r="DQ210" s="98"/>
      <c r="DR210" s="98"/>
      <c r="DS210" s="98"/>
      <c r="DT210" s="98"/>
      <c r="DU210" s="98"/>
      <c r="DV210" s="98"/>
      <c r="DW210" s="98"/>
      <c r="DX210" s="98"/>
      <c r="DY210" s="98"/>
      <c r="DZ210" s="98"/>
      <c r="EA210" s="98"/>
      <c r="EB210" s="98"/>
      <c r="EC210" s="98"/>
      <c r="ED210" s="98"/>
      <c r="EE210" s="98"/>
      <c r="EF210" s="98"/>
      <c r="EG210" s="98"/>
      <c r="EH210" s="98"/>
      <c r="EI210" s="98"/>
      <c r="EJ210" s="98"/>
      <c r="EK210" s="98"/>
      <c r="EL210" s="98"/>
      <c r="EM210" s="98"/>
      <c r="EN210" s="98"/>
      <c r="EO210" s="98"/>
      <c r="EP210" s="98"/>
      <c r="EQ210" s="98"/>
      <c r="ER210" s="98"/>
      <c r="ES210" s="98"/>
      <c r="ET210" s="98"/>
      <c r="EU210" s="98"/>
      <c r="EV210" s="98"/>
      <c r="EW210" s="98"/>
      <c r="EX210" s="98"/>
      <c r="EY210" s="98"/>
      <c r="EZ210" s="98"/>
      <c r="FA210" s="98"/>
      <c r="FB210" s="98"/>
      <c r="FC210" s="98"/>
      <c r="FD210" s="98"/>
      <c r="FE210" s="98"/>
      <c r="FF210" s="98"/>
      <c r="FG210" s="98"/>
      <c r="FH210" s="98"/>
      <c r="FI210" s="98"/>
      <c r="FJ210" s="98"/>
      <c r="FK210" s="98"/>
      <c r="FL210" s="98"/>
      <c r="FM210" s="98"/>
      <c r="FN210" s="98"/>
      <c r="FO210" s="98"/>
      <c r="FP210" s="98"/>
      <c r="FQ210" s="98"/>
      <c r="FR210" s="98"/>
      <c r="FS210" s="98"/>
      <c r="FT210" s="98"/>
      <c r="FU210" s="98"/>
      <c r="FV210" s="98"/>
      <c r="FW210" s="98"/>
      <c r="FX210" s="98"/>
      <c r="FY210" s="98"/>
      <c r="FZ210" s="98"/>
      <c r="GA210" s="98"/>
      <c r="GB210" s="98"/>
      <c r="GC210" s="98"/>
      <c r="GD210" s="98"/>
      <c r="GE210" s="98"/>
      <c r="GF210" s="98"/>
      <c r="GG210" s="98"/>
      <c r="GH210" s="98"/>
      <c r="GI210" s="98"/>
      <c r="GJ210" s="98"/>
      <c r="GK210" s="98"/>
      <c r="GL210" s="98"/>
      <c r="GM210" s="98"/>
      <c r="GN210" s="98"/>
      <c r="GO210" s="98"/>
      <c r="GP210" s="98"/>
      <c r="GQ210" s="98"/>
      <c r="GR210" s="98"/>
      <c r="GS210" s="98"/>
      <c r="GT210" s="98"/>
      <c r="GU210" s="98"/>
      <c r="GV210" s="98"/>
      <c r="GW210" s="98"/>
      <c r="GX210" s="98"/>
      <c r="GY210" s="98"/>
      <c r="GZ210" s="98"/>
      <c r="HA210" s="98"/>
      <c r="HB210" s="98"/>
      <c r="HC210" s="98"/>
      <c r="HD210" s="98"/>
      <c r="HE210" s="98"/>
      <c r="HF210" s="98"/>
      <c r="HG210" s="98"/>
      <c r="HH210" s="98"/>
      <c r="HI210" s="98"/>
      <c r="HJ210" s="98"/>
      <c r="HK210" s="98"/>
      <c r="HL210" s="98"/>
      <c r="HM210" s="98"/>
      <c r="HN210" s="98"/>
      <c r="HO210" s="98"/>
      <c r="HP210" s="98"/>
      <c r="HQ210" s="98"/>
      <c r="HR210" s="98"/>
      <c r="HS210" s="98"/>
      <c r="HT210" s="98"/>
      <c r="HU210" s="98"/>
      <c r="HV210" s="98"/>
      <c r="HW210" s="98"/>
      <c r="HX210" s="98"/>
      <c r="HY210" s="98"/>
      <c r="HZ210" s="98"/>
      <c r="IA210" s="98"/>
      <c r="IB210" s="98"/>
      <c r="IC210" s="98"/>
      <c r="ID210" s="98"/>
      <c r="IE210" s="98"/>
      <c r="IF210" s="98"/>
      <c r="IG210" s="98"/>
      <c r="IH210" s="98"/>
      <c r="II210" s="98"/>
      <c r="IJ210" s="98"/>
      <c r="IK210" s="98"/>
      <c r="IL210" s="98"/>
      <c r="IM210" s="98"/>
    </row>
    <row r="211" spans="1:247" ht="15">
      <c r="A211" s="104" t="s">
        <v>764</v>
      </c>
      <c r="B211" s="105"/>
      <c r="C211" s="105">
        <v>150</v>
      </c>
      <c r="D211" s="107">
        <f t="shared" si="6"/>
        <v>150</v>
      </c>
      <c r="E211" s="106" t="e">
        <f t="shared" si="7"/>
        <v>#DIV/0!</v>
      </c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  <c r="AS211" s="98"/>
      <c r="AT211" s="98"/>
      <c r="AU211" s="98"/>
      <c r="AV211" s="98"/>
      <c r="AW211" s="98"/>
      <c r="AX211" s="98"/>
      <c r="AY211" s="98"/>
      <c r="AZ211" s="98"/>
      <c r="BA211" s="98"/>
      <c r="BB211" s="98"/>
      <c r="BC211" s="98"/>
      <c r="BD211" s="98"/>
      <c r="BE211" s="98"/>
      <c r="BF211" s="98"/>
      <c r="BG211" s="98"/>
      <c r="BH211" s="98"/>
      <c r="BI211" s="98"/>
      <c r="BJ211" s="98"/>
      <c r="BK211" s="98"/>
      <c r="BL211" s="98"/>
      <c r="BM211" s="98"/>
      <c r="BN211" s="98"/>
      <c r="BO211" s="98"/>
      <c r="BP211" s="98"/>
      <c r="BQ211" s="98"/>
      <c r="BR211" s="98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8"/>
      <c r="CE211" s="98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98"/>
      <c r="CR211" s="98"/>
      <c r="CS211" s="98"/>
      <c r="CT211" s="98"/>
      <c r="CU211" s="98"/>
      <c r="CV211" s="98"/>
      <c r="CW211" s="98"/>
      <c r="CX211" s="98"/>
      <c r="CY211" s="98"/>
      <c r="CZ211" s="98"/>
      <c r="DA211" s="98"/>
      <c r="DB211" s="98"/>
      <c r="DC211" s="98"/>
      <c r="DD211" s="98"/>
      <c r="DE211" s="98"/>
      <c r="DF211" s="98"/>
      <c r="DG211" s="98"/>
      <c r="DH211" s="98"/>
      <c r="DI211" s="98"/>
      <c r="DJ211" s="98"/>
      <c r="DK211" s="98"/>
      <c r="DL211" s="98"/>
      <c r="DM211" s="98"/>
      <c r="DN211" s="98"/>
      <c r="DO211" s="98"/>
      <c r="DP211" s="98"/>
      <c r="DQ211" s="98"/>
      <c r="DR211" s="98"/>
      <c r="DS211" s="98"/>
      <c r="DT211" s="98"/>
      <c r="DU211" s="98"/>
      <c r="DV211" s="98"/>
      <c r="DW211" s="98"/>
      <c r="DX211" s="98"/>
      <c r="DY211" s="98"/>
      <c r="DZ211" s="98"/>
      <c r="EA211" s="98"/>
      <c r="EB211" s="98"/>
      <c r="EC211" s="98"/>
      <c r="ED211" s="98"/>
      <c r="EE211" s="98"/>
      <c r="EF211" s="98"/>
      <c r="EG211" s="98"/>
      <c r="EH211" s="98"/>
      <c r="EI211" s="98"/>
      <c r="EJ211" s="98"/>
      <c r="EK211" s="98"/>
      <c r="EL211" s="98"/>
      <c r="EM211" s="98"/>
      <c r="EN211" s="98"/>
      <c r="EO211" s="98"/>
      <c r="EP211" s="98"/>
      <c r="EQ211" s="98"/>
      <c r="ER211" s="98"/>
      <c r="ES211" s="98"/>
      <c r="ET211" s="98"/>
      <c r="EU211" s="98"/>
      <c r="EV211" s="98"/>
      <c r="EW211" s="98"/>
      <c r="EX211" s="98"/>
      <c r="EY211" s="98"/>
      <c r="EZ211" s="98"/>
      <c r="FA211" s="98"/>
      <c r="FB211" s="98"/>
      <c r="FC211" s="98"/>
      <c r="FD211" s="98"/>
      <c r="FE211" s="98"/>
      <c r="FF211" s="98"/>
      <c r="FG211" s="98"/>
      <c r="FH211" s="98"/>
      <c r="FI211" s="98"/>
      <c r="FJ211" s="98"/>
      <c r="FK211" s="98"/>
      <c r="FL211" s="98"/>
      <c r="FM211" s="98"/>
      <c r="FN211" s="98"/>
      <c r="FO211" s="98"/>
      <c r="FP211" s="98"/>
      <c r="FQ211" s="98"/>
      <c r="FR211" s="98"/>
      <c r="FS211" s="98"/>
      <c r="FT211" s="98"/>
      <c r="FU211" s="98"/>
      <c r="FV211" s="98"/>
      <c r="FW211" s="98"/>
      <c r="FX211" s="98"/>
      <c r="FY211" s="98"/>
      <c r="FZ211" s="98"/>
      <c r="GA211" s="98"/>
      <c r="GB211" s="98"/>
      <c r="GC211" s="98"/>
      <c r="GD211" s="98"/>
      <c r="GE211" s="98"/>
      <c r="GF211" s="98"/>
      <c r="GG211" s="98"/>
      <c r="GH211" s="98"/>
      <c r="GI211" s="98"/>
      <c r="GJ211" s="98"/>
      <c r="GK211" s="98"/>
      <c r="GL211" s="98"/>
      <c r="GM211" s="98"/>
      <c r="GN211" s="98"/>
      <c r="GO211" s="98"/>
      <c r="GP211" s="98"/>
      <c r="GQ211" s="98"/>
      <c r="GR211" s="98"/>
      <c r="GS211" s="98"/>
      <c r="GT211" s="98"/>
      <c r="GU211" s="98"/>
      <c r="GV211" s="98"/>
      <c r="GW211" s="98"/>
      <c r="GX211" s="98"/>
      <c r="GY211" s="98"/>
      <c r="GZ211" s="98"/>
      <c r="HA211" s="98"/>
      <c r="HB211" s="98"/>
      <c r="HC211" s="98"/>
      <c r="HD211" s="98"/>
      <c r="HE211" s="98"/>
      <c r="HF211" s="98"/>
      <c r="HG211" s="98"/>
      <c r="HH211" s="98"/>
      <c r="HI211" s="98"/>
      <c r="HJ211" s="98"/>
      <c r="HK211" s="98"/>
      <c r="HL211" s="98"/>
      <c r="HM211" s="98"/>
      <c r="HN211" s="98"/>
      <c r="HO211" s="98"/>
      <c r="HP211" s="98"/>
      <c r="HQ211" s="98"/>
      <c r="HR211" s="98"/>
      <c r="HS211" s="98"/>
      <c r="HT211" s="98"/>
      <c r="HU211" s="98"/>
      <c r="HV211" s="98"/>
      <c r="HW211" s="98"/>
      <c r="HX211" s="98"/>
      <c r="HY211" s="98"/>
      <c r="HZ211" s="98"/>
      <c r="IA211" s="98"/>
      <c r="IB211" s="98"/>
      <c r="IC211" s="98"/>
      <c r="ID211" s="98"/>
      <c r="IE211" s="98"/>
      <c r="IF211" s="98"/>
      <c r="IG211" s="98"/>
      <c r="IH211" s="98"/>
      <c r="II211" s="98"/>
      <c r="IJ211" s="98"/>
      <c r="IK211" s="98"/>
      <c r="IL211" s="98"/>
      <c r="IM211" s="98"/>
    </row>
    <row r="212" spans="1:247" ht="15">
      <c r="A212" s="104" t="s">
        <v>765</v>
      </c>
      <c r="B212" s="105">
        <v>48</v>
      </c>
      <c r="C212" s="105">
        <v>110</v>
      </c>
      <c r="D212" s="107">
        <f t="shared" si="6"/>
        <v>62</v>
      </c>
      <c r="E212" s="106">
        <f t="shared" si="7"/>
        <v>129.19999999999999</v>
      </c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  <c r="AS212" s="98"/>
      <c r="AT212" s="98"/>
      <c r="AU212" s="98"/>
      <c r="AV212" s="98"/>
      <c r="AW212" s="98"/>
      <c r="AX212" s="98"/>
      <c r="AY212" s="98"/>
      <c r="AZ212" s="98"/>
      <c r="BA212" s="98"/>
      <c r="BB212" s="98"/>
      <c r="BC212" s="98"/>
      <c r="BD212" s="98"/>
      <c r="BE212" s="98"/>
      <c r="BF212" s="98"/>
      <c r="BG212" s="98"/>
      <c r="BH212" s="98"/>
      <c r="BI212" s="98"/>
      <c r="BJ212" s="98"/>
      <c r="BK212" s="98"/>
      <c r="BL212" s="98"/>
      <c r="BM212" s="98"/>
      <c r="BN212" s="98"/>
      <c r="BO212" s="98"/>
      <c r="BP212" s="98"/>
      <c r="BQ212" s="98"/>
      <c r="BR212" s="98"/>
      <c r="BS212" s="98"/>
      <c r="BT212" s="98"/>
      <c r="BU212" s="98"/>
      <c r="BV212" s="98"/>
      <c r="BW212" s="98"/>
      <c r="BX212" s="98"/>
      <c r="BY212" s="98"/>
      <c r="BZ212" s="98"/>
      <c r="CA212" s="98"/>
      <c r="CB212" s="98"/>
      <c r="CC212" s="98"/>
      <c r="CD212" s="98"/>
      <c r="CE212" s="98"/>
      <c r="CF212" s="98"/>
      <c r="CG212" s="98"/>
      <c r="CH212" s="98"/>
      <c r="CI212" s="98"/>
      <c r="CJ212" s="98"/>
      <c r="CK212" s="98"/>
      <c r="CL212" s="98"/>
      <c r="CM212" s="98"/>
      <c r="CN212" s="98"/>
      <c r="CO212" s="98"/>
      <c r="CP212" s="98"/>
      <c r="CQ212" s="98"/>
      <c r="CR212" s="98"/>
      <c r="CS212" s="98"/>
      <c r="CT212" s="98"/>
      <c r="CU212" s="98"/>
      <c r="CV212" s="98"/>
      <c r="CW212" s="98"/>
      <c r="CX212" s="98"/>
      <c r="CY212" s="98"/>
      <c r="CZ212" s="98"/>
      <c r="DA212" s="98"/>
      <c r="DB212" s="98"/>
      <c r="DC212" s="98"/>
      <c r="DD212" s="98"/>
      <c r="DE212" s="98"/>
      <c r="DF212" s="98"/>
      <c r="DG212" s="98"/>
      <c r="DH212" s="98"/>
      <c r="DI212" s="98"/>
      <c r="DJ212" s="98"/>
      <c r="DK212" s="98"/>
      <c r="DL212" s="98"/>
      <c r="DM212" s="98"/>
      <c r="DN212" s="98"/>
      <c r="DO212" s="98"/>
      <c r="DP212" s="98"/>
      <c r="DQ212" s="98"/>
      <c r="DR212" s="98"/>
      <c r="DS212" s="98"/>
      <c r="DT212" s="98"/>
      <c r="DU212" s="98"/>
      <c r="DV212" s="98"/>
      <c r="DW212" s="98"/>
      <c r="DX212" s="98"/>
      <c r="DY212" s="98"/>
      <c r="DZ212" s="98"/>
      <c r="EA212" s="98"/>
      <c r="EB212" s="98"/>
      <c r="EC212" s="98"/>
      <c r="ED212" s="98"/>
      <c r="EE212" s="98"/>
      <c r="EF212" s="98"/>
      <c r="EG212" s="98"/>
      <c r="EH212" s="98"/>
      <c r="EI212" s="98"/>
      <c r="EJ212" s="98"/>
      <c r="EK212" s="98"/>
      <c r="EL212" s="98"/>
      <c r="EM212" s="98"/>
      <c r="EN212" s="98"/>
      <c r="EO212" s="98"/>
      <c r="EP212" s="98"/>
      <c r="EQ212" s="98"/>
      <c r="ER212" s="98"/>
      <c r="ES212" s="98"/>
      <c r="ET212" s="98"/>
      <c r="EU212" s="98"/>
      <c r="EV212" s="98"/>
      <c r="EW212" s="98"/>
      <c r="EX212" s="98"/>
      <c r="EY212" s="98"/>
      <c r="EZ212" s="98"/>
      <c r="FA212" s="98"/>
      <c r="FB212" s="98"/>
      <c r="FC212" s="98"/>
      <c r="FD212" s="98"/>
      <c r="FE212" s="98"/>
      <c r="FF212" s="98"/>
      <c r="FG212" s="98"/>
      <c r="FH212" s="98"/>
      <c r="FI212" s="98"/>
      <c r="FJ212" s="98"/>
      <c r="FK212" s="98"/>
      <c r="FL212" s="98"/>
      <c r="FM212" s="98"/>
      <c r="FN212" s="98"/>
      <c r="FO212" s="98"/>
      <c r="FP212" s="98"/>
      <c r="FQ212" s="98"/>
      <c r="FR212" s="98"/>
      <c r="FS212" s="98"/>
      <c r="FT212" s="98"/>
      <c r="FU212" s="98"/>
      <c r="FV212" s="98"/>
      <c r="FW212" s="98"/>
      <c r="FX212" s="98"/>
      <c r="FY212" s="98"/>
      <c r="FZ212" s="98"/>
      <c r="GA212" s="98"/>
      <c r="GB212" s="98"/>
      <c r="GC212" s="98"/>
      <c r="GD212" s="98"/>
      <c r="GE212" s="98"/>
      <c r="GF212" s="98"/>
      <c r="GG212" s="98"/>
      <c r="GH212" s="98"/>
      <c r="GI212" s="98"/>
      <c r="GJ212" s="98"/>
      <c r="GK212" s="98"/>
      <c r="GL212" s="98"/>
      <c r="GM212" s="98"/>
      <c r="GN212" s="98"/>
      <c r="GO212" s="98"/>
      <c r="GP212" s="98"/>
      <c r="GQ212" s="98"/>
      <c r="GR212" s="98"/>
      <c r="GS212" s="98"/>
      <c r="GT212" s="98"/>
      <c r="GU212" s="98"/>
      <c r="GV212" s="98"/>
      <c r="GW212" s="98"/>
      <c r="GX212" s="98"/>
      <c r="GY212" s="98"/>
      <c r="GZ212" s="98"/>
      <c r="HA212" s="98"/>
      <c r="HB212" s="98"/>
      <c r="HC212" s="98"/>
      <c r="HD212" s="98"/>
      <c r="HE212" s="98"/>
      <c r="HF212" s="98"/>
      <c r="HG212" s="98"/>
      <c r="HH212" s="98"/>
      <c r="HI212" s="98"/>
      <c r="HJ212" s="98"/>
      <c r="HK212" s="98"/>
      <c r="HL212" s="98"/>
      <c r="HM212" s="98"/>
      <c r="HN212" s="98"/>
      <c r="HO212" s="98"/>
      <c r="HP212" s="98"/>
      <c r="HQ212" s="98"/>
      <c r="HR212" s="98"/>
      <c r="HS212" s="98"/>
      <c r="HT212" s="98"/>
      <c r="HU212" s="98"/>
      <c r="HV212" s="98"/>
      <c r="HW212" s="98"/>
      <c r="HX212" s="98"/>
      <c r="HY212" s="98"/>
      <c r="HZ212" s="98"/>
      <c r="IA212" s="98"/>
      <c r="IB212" s="98"/>
      <c r="IC212" s="98"/>
      <c r="ID212" s="98"/>
      <c r="IE212" s="98"/>
      <c r="IF212" s="98"/>
      <c r="IG212" s="98"/>
      <c r="IH212" s="98"/>
      <c r="II212" s="98"/>
      <c r="IJ212" s="98"/>
      <c r="IK212" s="98"/>
      <c r="IL212" s="98"/>
      <c r="IM212" s="98"/>
    </row>
    <row r="213" spans="1:247" ht="15">
      <c r="A213" s="104" t="s">
        <v>766</v>
      </c>
      <c r="B213" s="105">
        <f>SUM(B214:B215)</f>
        <v>0</v>
      </c>
      <c r="C213" s="105">
        <f>SUM(C214:C215)</f>
        <v>640</v>
      </c>
      <c r="D213" s="107">
        <f t="shared" si="6"/>
        <v>640</v>
      </c>
      <c r="E213" s="106" t="e">
        <f t="shared" si="7"/>
        <v>#DIV/0!</v>
      </c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  <c r="AS213" s="98"/>
      <c r="AT213" s="98"/>
      <c r="AU213" s="98"/>
      <c r="AV213" s="98"/>
      <c r="AW213" s="98"/>
      <c r="AX213" s="98"/>
      <c r="AY213" s="98"/>
      <c r="AZ213" s="98"/>
      <c r="BA213" s="98"/>
      <c r="BB213" s="98"/>
      <c r="BC213" s="98"/>
      <c r="BD213" s="98"/>
      <c r="BE213" s="98"/>
      <c r="BF213" s="98"/>
      <c r="BG213" s="98"/>
      <c r="BH213" s="98"/>
      <c r="BI213" s="98"/>
      <c r="BJ213" s="98"/>
      <c r="BK213" s="98"/>
      <c r="BL213" s="98"/>
      <c r="BM213" s="98"/>
      <c r="BN213" s="98"/>
      <c r="BO213" s="98"/>
      <c r="BP213" s="98"/>
      <c r="BQ213" s="98"/>
      <c r="BR213" s="98"/>
      <c r="BS213" s="98"/>
      <c r="BT213" s="98"/>
      <c r="BU213" s="98"/>
      <c r="BV213" s="98"/>
      <c r="BW213" s="98"/>
      <c r="BX213" s="98"/>
      <c r="BY213" s="98"/>
      <c r="BZ213" s="98"/>
      <c r="CA213" s="98"/>
      <c r="CB213" s="98"/>
      <c r="CC213" s="98"/>
      <c r="CD213" s="98"/>
      <c r="CE213" s="98"/>
      <c r="CF213" s="98"/>
      <c r="CG213" s="98"/>
      <c r="CH213" s="98"/>
      <c r="CI213" s="98"/>
      <c r="CJ213" s="98"/>
      <c r="CK213" s="98"/>
      <c r="CL213" s="98"/>
      <c r="CM213" s="98"/>
      <c r="CN213" s="98"/>
      <c r="CO213" s="98"/>
      <c r="CP213" s="98"/>
      <c r="CQ213" s="98"/>
      <c r="CR213" s="98"/>
      <c r="CS213" s="98"/>
      <c r="CT213" s="98"/>
      <c r="CU213" s="98"/>
      <c r="CV213" s="98"/>
      <c r="CW213" s="98"/>
      <c r="CX213" s="98"/>
      <c r="CY213" s="98"/>
      <c r="CZ213" s="98"/>
      <c r="DA213" s="98"/>
      <c r="DB213" s="98"/>
      <c r="DC213" s="98"/>
      <c r="DD213" s="98"/>
      <c r="DE213" s="98"/>
      <c r="DF213" s="98"/>
      <c r="DG213" s="98"/>
      <c r="DH213" s="98"/>
      <c r="DI213" s="98"/>
      <c r="DJ213" s="98"/>
      <c r="DK213" s="98"/>
      <c r="DL213" s="98"/>
      <c r="DM213" s="98"/>
      <c r="DN213" s="98"/>
      <c r="DO213" s="98"/>
      <c r="DP213" s="98"/>
      <c r="DQ213" s="98"/>
      <c r="DR213" s="98"/>
      <c r="DS213" s="98"/>
      <c r="DT213" s="98"/>
      <c r="DU213" s="98"/>
      <c r="DV213" s="98"/>
      <c r="DW213" s="98"/>
      <c r="DX213" s="98"/>
      <c r="DY213" s="98"/>
      <c r="DZ213" s="98"/>
      <c r="EA213" s="98"/>
      <c r="EB213" s="98"/>
      <c r="EC213" s="98"/>
      <c r="ED213" s="98"/>
      <c r="EE213" s="98"/>
      <c r="EF213" s="98"/>
      <c r="EG213" s="98"/>
      <c r="EH213" s="98"/>
      <c r="EI213" s="98"/>
      <c r="EJ213" s="98"/>
      <c r="EK213" s="98"/>
      <c r="EL213" s="98"/>
      <c r="EM213" s="98"/>
      <c r="EN213" s="98"/>
      <c r="EO213" s="98"/>
      <c r="EP213" s="98"/>
      <c r="EQ213" s="98"/>
      <c r="ER213" s="98"/>
      <c r="ES213" s="98"/>
      <c r="ET213" s="98"/>
      <c r="EU213" s="98"/>
      <c r="EV213" s="98"/>
      <c r="EW213" s="98"/>
      <c r="EX213" s="98"/>
      <c r="EY213" s="98"/>
      <c r="EZ213" s="98"/>
      <c r="FA213" s="98"/>
      <c r="FB213" s="98"/>
      <c r="FC213" s="98"/>
      <c r="FD213" s="98"/>
      <c r="FE213" s="98"/>
      <c r="FF213" s="98"/>
      <c r="FG213" s="98"/>
      <c r="FH213" s="98"/>
      <c r="FI213" s="98"/>
      <c r="FJ213" s="98"/>
      <c r="FK213" s="98"/>
      <c r="FL213" s="98"/>
      <c r="FM213" s="98"/>
      <c r="FN213" s="98"/>
      <c r="FO213" s="98"/>
      <c r="FP213" s="98"/>
      <c r="FQ213" s="98"/>
      <c r="FR213" s="98"/>
      <c r="FS213" s="98"/>
      <c r="FT213" s="98"/>
      <c r="FU213" s="98"/>
      <c r="FV213" s="98"/>
      <c r="FW213" s="98"/>
      <c r="FX213" s="98"/>
      <c r="FY213" s="98"/>
      <c r="FZ213" s="98"/>
      <c r="GA213" s="98"/>
      <c r="GB213" s="98"/>
      <c r="GC213" s="98"/>
      <c r="GD213" s="98"/>
      <c r="GE213" s="98"/>
      <c r="GF213" s="98"/>
      <c r="GG213" s="98"/>
      <c r="GH213" s="98"/>
      <c r="GI213" s="98"/>
      <c r="GJ213" s="98"/>
      <c r="GK213" s="98"/>
      <c r="GL213" s="98"/>
      <c r="GM213" s="98"/>
      <c r="GN213" s="98"/>
      <c r="GO213" s="98"/>
      <c r="GP213" s="98"/>
      <c r="GQ213" s="98"/>
      <c r="GR213" s="98"/>
      <c r="GS213" s="98"/>
      <c r="GT213" s="98"/>
      <c r="GU213" s="98"/>
      <c r="GV213" s="98"/>
      <c r="GW213" s="98"/>
      <c r="GX213" s="98"/>
      <c r="GY213" s="98"/>
      <c r="GZ213" s="98"/>
      <c r="HA213" s="98"/>
      <c r="HB213" s="98"/>
      <c r="HC213" s="98"/>
      <c r="HD213" s="98"/>
      <c r="HE213" s="98"/>
      <c r="HF213" s="98"/>
      <c r="HG213" s="98"/>
      <c r="HH213" s="98"/>
      <c r="HI213" s="98"/>
      <c r="HJ213" s="98"/>
      <c r="HK213" s="98"/>
      <c r="HL213" s="98"/>
      <c r="HM213" s="98"/>
      <c r="HN213" s="98"/>
      <c r="HO213" s="98"/>
      <c r="HP213" s="98"/>
      <c r="HQ213" s="98"/>
      <c r="HR213" s="98"/>
      <c r="HS213" s="98"/>
      <c r="HT213" s="98"/>
      <c r="HU213" s="98"/>
      <c r="HV213" s="98"/>
      <c r="HW213" s="98"/>
      <c r="HX213" s="98"/>
      <c r="HY213" s="98"/>
      <c r="HZ213" s="98"/>
      <c r="IA213" s="98"/>
      <c r="IB213" s="98"/>
      <c r="IC213" s="98"/>
      <c r="ID213" s="98"/>
      <c r="IE213" s="98"/>
      <c r="IF213" s="98"/>
      <c r="IG213" s="98"/>
      <c r="IH213" s="98"/>
      <c r="II213" s="98"/>
      <c r="IJ213" s="98"/>
      <c r="IK213" s="98"/>
      <c r="IL213" s="98"/>
      <c r="IM213" s="98"/>
    </row>
    <row r="214" spans="1:247" ht="15">
      <c r="A214" s="104" t="s">
        <v>767</v>
      </c>
      <c r="B214" s="105"/>
      <c r="C214" s="105">
        <v>40</v>
      </c>
      <c r="D214" s="107">
        <f t="shared" si="6"/>
        <v>40</v>
      </c>
      <c r="E214" s="106" t="e">
        <f t="shared" si="7"/>
        <v>#DIV/0!</v>
      </c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  <c r="AS214" s="98"/>
      <c r="AT214" s="98"/>
      <c r="AU214" s="98"/>
      <c r="AV214" s="98"/>
      <c r="AW214" s="98"/>
      <c r="AX214" s="98"/>
      <c r="AY214" s="98"/>
      <c r="AZ214" s="98"/>
      <c r="BA214" s="98"/>
      <c r="BB214" s="98"/>
      <c r="BC214" s="98"/>
      <c r="BD214" s="98"/>
      <c r="BE214" s="98"/>
      <c r="BF214" s="98"/>
      <c r="BG214" s="98"/>
      <c r="BH214" s="98"/>
      <c r="BI214" s="98"/>
      <c r="BJ214" s="98"/>
      <c r="BK214" s="98"/>
      <c r="BL214" s="98"/>
      <c r="BM214" s="98"/>
      <c r="BN214" s="98"/>
      <c r="BO214" s="98"/>
      <c r="BP214" s="98"/>
      <c r="BQ214" s="98"/>
      <c r="BR214" s="98"/>
      <c r="BS214" s="98"/>
      <c r="BT214" s="98"/>
      <c r="BU214" s="98"/>
      <c r="BV214" s="98"/>
      <c r="BW214" s="98"/>
      <c r="BX214" s="98"/>
      <c r="BY214" s="98"/>
      <c r="BZ214" s="98"/>
      <c r="CA214" s="98"/>
      <c r="CB214" s="98"/>
      <c r="CC214" s="98"/>
      <c r="CD214" s="98"/>
      <c r="CE214" s="98"/>
      <c r="CF214" s="98"/>
      <c r="CG214" s="98"/>
      <c r="CH214" s="98"/>
      <c r="CI214" s="98"/>
      <c r="CJ214" s="98"/>
      <c r="CK214" s="98"/>
      <c r="CL214" s="98"/>
      <c r="CM214" s="98"/>
      <c r="CN214" s="98"/>
      <c r="CO214" s="98"/>
      <c r="CP214" s="98"/>
      <c r="CQ214" s="98"/>
      <c r="CR214" s="98"/>
      <c r="CS214" s="98"/>
      <c r="CT214" s="98"/>
      <c r="CU214" s="98"/>
      <c r="CV214" s="98"/>
      <c r="CW214" s="98"/>
      <c r="CX214" s="98"/>
      <c r="CY214" s="98"/>
      <c r="CZ214" s="98"/>
      <c r="DA214" s="98"/>
      <c r="DB214" s="98"/>
      <c r="DC214" s="98"/>
      <c r="DD214" s="98"/>
      <c r="DE214" s="98"/>
      <c r="DF214" s="98"/>
      <c r="DG214" s="98"/>
      <c r="DH214" s="98"/>
      <c r="DI214" s="98"/>
      <c r="DJ214" s="98"/>
      <c r="DK214" s="98"/>
      <c r="DL214" s="98"/>
      <c r="DM214" s="98"/>
      <c r="DN214" s="98"/>
      <c r="DO214" s="98"/>
      <c r="DP214" s="98"/>
      <c r="DQ214" s="98"/>
      <c r="DR214" s="98"/>
      <c r="DS214" s="98"/>
      <c r="DT214" s="98"/>
      <c r="DU214" s="98"/>
      <c r="DV214" s="98"/>
      <c r="DW214" s="98"/>
      <c r="DX214" s="98"/>
      <c r="DY214" s="98"/>
      <c r="DZ214" s="98"/>
      <c r="EA214" s="98"/>
      <c r="EB214" s="98"/>
      <c r="EC214" s="98"/>
      <c r="ED214" s="98"/>
      <c r="EE214" s="98"/>
      <c r="EF214" s="98"/>
      <c r="EG214" s="98"/>
      <c r="EH214" s="98"/>
      <c r="EI214" s="98"/>
      <c r="EJ214" s="98"/>
      <c r="EK214" s="98"/>
      <c r="EL214" s="98"/>
      <c r="EM214" s="98"/>
      <c r="EN214" s="98"/>
      <c r="EO214" s="98"/>
      <c r="EP214" s="98"/>
      <c r="EQ214" s="98"/>
      <c r="ER214" s="98"/>
      <c r="ES214" s="98"/>
      <c r="ET214" s="98"/>
      <c r="EU214" s="98"/>
      <c r="EV214" s="98"/>
      <c r="EW214" s="98"/>
      <c r="EX214" s="98"/>
      <c r="EY214" s="98"/>
      <c r="EZ214" s="98"/>
      <c r="FA214" s="98"/>
      <c r="FB214" s="98"/>
      <c r="FC214" s="98"/>
      <c r="FD214" s="98"/>
      <c r="FE214" s="98"/>
      <c r="FF214" s="98"/>
      <c r="FG214" s="98"/>
      <c r="FH214" s="98"/>
      <c r="FI214" s="98"/>
      <c r="FJ214" s="98"/>
      <c r="FK214" s="98"/>
      <c r="FL214" s="98"/>
      <c r="FM214" s="98"/>
      <c r="FN214" s="98"/>
      <c r="FO214" s="98"/>
      <c r="FP214" s="98"/>
      <c r="FQ214" s="98"/>
      <c r="FR214" s="98"/>
      <c r="FS214" s="98"/>
      <c r="FT214" s="98"/>
      <c r="FU214" s="98"/>
      <c r="FV214" s="98"/>
      <c r="FW214" s="98"/>
      <c r="FX214" s="98"/>
      <c r="FY214" s="98"/>
      <c r="FZ214" s="98"/>
      <c r="GA214" s="98"/>
      <c r="GB214" s="98"/>
      <c r="GC214" s="98"/>
      <c r="GD214" s="98"/>
      <c r="GE214" s="98"/>
      <c r="GF214" s="98"/>
      <c r="GG214" s="98"/>
      <c r="GH214" s="98"/>
      <c r="GI214" s="98"/>
      <c r="GJ214" s="98"/>
      <c r="GK214" s="98"/>
      <c r="GL214" s="98"/>
      <c r="GM214" s="98"/>
      <c r="GN214" s="98"/>
      <c r="GO214" s="98"/>
      <c r="GP214" s="98"/>
      <c r="GQ214" s="98"/>
      <c r="GR214" s="98"/>
      <c r="GS214" s="98"/>
      <c r="GT214" s="98"/>
      <c r="GU214" s="98"/>
      <c r="GV214" s="98"/>
      <c r="GW214" s="98"/>
      <c r="GX214" s="98"/>
      <c r="GY214" s="98"/>
      <c r="GZ214" s="98"/>
      <c r="HA214" s="98"/>
      <c r="HB214" s="98"/>
      <c r="HC214" s="98"/>
      <c r="HD214" s="98"/>
      <c r="HE214" s="98"/>
      <c r="HF214" s="98"/>
      <c r="HG214" s="98"/>
      <c r="HH214" s="98"/>
      <c r="HI214" s="98"/>
      <c r="HJ214" s="98"/>
      <c r="HK214" s="98"/>
      <c r="HL214" s="98"/>
      <c r="HM214" s="98"/>
      <c r="HN214" s="98"/>
      <c r="HO214" s="98"/>
      <c r="HP214" s="98"/>
      <c r="HQ214" s="98"/>
      <c r="HR214" s="98"/>
      <c r="HS214" s="98"/>
      <c r="HT214" s="98"/>
      <c r="HU214" s="98"/>
      <c r="HV214" s="98"/>
      <c r="HW214" s="98"/>
      <c r="HX214" s="98"/>
      <c r="HY214" s="98"/>
      <c r="HZ214" s="98"/>
      <c r="IA214" s="98"/>
      <c r="IB214" s="98"/>
      <c r="IC214" s="98"/>
      <c r="ID214" s="98"/>
      <c r="IE214" s="98"/>
      <c r="IF214" s="98"/>
      <c r="IG214" s="98"/>
      <c r="IH214" s="98"/>
      <c r="II214" s="98"/>
      <c r="IJ214" s="98"/>
      <c r="IK214" s="98"/>
      <c r="IL214" s="98"/>
      <c r="IM214" s="98"/>
    </row>
    <row r="215" spans="1:247" ht="15">
      <c r="A215" s="104" t="s">
        <v>768</v>
      </c>
      <c r="B215" s="105"/>
      <c r="C215" s="105">
        <v>600</v>
      </c>
      <c r="D215" s="107">
        <f t="shared" si="6"/>
        <v>600</v>
      </c>
      <c r="E215" s="106" t="e">
        <f t="shared" si="7"/>
        <v>#DIV/0!</v>
      </c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98"/>
      <c r="BE215" s="98"/>
      <c r="BF215" s="98"/>
      <c r="BG215" s="98"/>
      <c r="BH215" s="98"/>
      <c r="BI215" s="98"/>
      <c r="BJ215" s="98"/>
      <c r="BK215" s="98"/>
      <c r="BL215" s="98"/>
      <c r="BM215" s="98"/>
      <c r="BN215" s="98"/>
      <c r="BO215" s="98"/>
      <c r="BP215" s="98"/>
      <c r="BQ215" s="98"/>
      <c r="BR215" s="98"/>
      <c r="BS215" s="98"/>
      <c r="BT215" s="98"/>
      <c r="BU215" s="98"/>
      <c r="BV215" s="98"/>
      <c r="BW215" s="98"/>
      <c r="BX215" s="98"/>
      <c r="BY215" s="98"/>
      <c r="BZ215" s="98"/>
      <c r="CA215" s="98"/>
      <c r="CB215" s="98"/>
      <c r="CC215" s="98"/>
      <c r="CD215" s="98"/>
      <c r="CE215" s="98"/>
      <c r="CF215" s="98"/>
      <c r="CG215" s="98"/>
      <c r="CH215" s="98"/>
      <c r="CI215" s="98"/>
      <c r="CJ215" s="98"/>
      <c r="CK215" s="98"/>
      <c r="CL215" s="98"/>
      <c r="CM215" s="98"/>
      <c r="CN215" s="98"/>
      <c r="CO215" s="98"/>
      <c r="CP215" s="98"/>
      <c r="CQ215" s="98"/>
      <c r="CR215" s="98"/>
      <c r="CS215" s="98"/>
      <c r="CT215" s="98"/>
      <c r="CU215" s="98"/>
      <c r="CV215" s="98"/>
      <c r="CW215" s="98"/>
      <c r="CX215" s="98"/>
      <c r="CY215" s="98"/>
      <c r="CZ215" s="98"/>
      <c r="DA215" s="98"/>
      <c r="DB215" s="98"/>
      <c r="DC215" s="98"/>
      <c r="DD215" s="98"/>
      <c r="DE215" s="98"/>
      <c r="DF215" s="98"/>
      <c r="DG215" s="98"/>
      <c r="DH215" s="98"/>
      <c r="DI215" s="98"/>
      <c r="DJ215" s="98"/>
      <c r="DK215" s="98"/>
      <c r="DL215" s="98"/>
      <c r="DM215" s="98"/>
      <c r="DN215" s="98"/>
      <c r="DO215" s="98"/>
      <c r="DP215" s="98"/>
      <c r="DQ215" s="98"/>
      <c r="DR215" s="98"/>
      <c r="DS215" s="98"/>
      <c r="DT215" s="98"/>
      <c r="DU215" s="98"/>
      <c r="DV215" s="98"/>
      <c r="DW215" s="98"/>
      <c r="DX215" s="98"/>
      <c r="DY215" s="98"/>
      <c r="DZ215" s="98"/>
      <c r="EA215" s="98"/>
      <c r="EB215" s="98"/>
      <c r="EC215" s="98"/>
      <c r="ED215" s="98"/>
      <c r="EE215" s="98"/>
      <c r="EF215" s="98"/>
      <c r="EG215" s="98"/>
      <c r="EH215" s="98"/>
      <c r="EI215" s="98"/>
      <c r="EJ215" s="98"/>
      <c r="EK215" s="98"/>
      <c r="EL215" s="98"/>
      <c r="EM215" s="98"/>
      <c r="EN215" s="98"/>
      <c r="EO215" s="98"/>
      <c r="EP215" s="98"/>
      <c r="EQ215" s="98"/>
      <c r="ER215" s="98"/>
      <c r="ES215" s="98"/>
      <c r="ET215" s="98"/>
      <c r="EU215" s="98"/>
      <c r="EV215" s="98"/>
      <c r="EW215" s="98"/>
      <c r="EX215" s="98"/>
      <c r="EY215" s="98"/>
      <c r="EZ215" s="98"/>
      <c r="FA215" s="98"/>
      <c r="FB215" s="98"/>
      <c r="FC215" s="98"/>
      <c r="FD215" s="98"/>
      <c r="FE215" s="98"/>
      <c r="FF215" s="98"/>
      <c r="FG215" s="98"/>
      <c r="FH215" s="98"/>
      <c r="FI215" s="98"/>
      <c r="FJ215" s="98"/>
      <c r="FK215" s="98"/>
      <c r="FL215" s="98"/>
      <c r="FM215" s="98"/>
      <c r="FN215" s="98"/>
      <c r="FO215" s="98"/>
      <c r="FP215" s="98"/>
      <c r="FQ215" s="98"/>
      <c r="FR215" s="98"/>
      <c r="FS215" s="98"/>
      <c r="FT215" s="98"/>
      <c r="FU215" s="98"/>
      <c r="FV215" s="98"/>
      <c r="FW215" s="98"/>
      <c r="FX215" s="98"/>
      <c r="FY215" s="98"/>
      <c r="FZ215" s="98"/>
      <c r="GA215" s="98"/>
      <c r="GB215" s="98"/>
      <c r="GC215" s="98"/>
      <c r="GD215" s="98"/>
      <c r="GE215" s="98"/>
      <c r="GF215" s="98"/>
      <c r="GG215" s="98"/>
      <c r="GH215" s="98"/>
      <c r="GI215" s="98"/>
      <c r="GJ215" s="98"/>
      <c r="GK215" s="98"/>
      <c r="GL215" s="98"/>
      <c r="GM215" s="98"/>
      <c r="GN215" s="98"/>
      <c r="GO215" s="98"/>
      <c r="GP215" s="98"/>
      <c r="GQ215" s="98"/>
      <c r="GR215" s="98"/>
      <c r="GS215" s="98"/>
      <c r="GT215" s="98"/>
      <c r="GU215" s="98"/>
      <c r="GV215" s="98"/>
      <c r="GW215" s="98"/>
      <c r="GX215" s="98"/>
      <c r="GY215" s="98"/>
      <c r="GZ215" s="98"/>
      <c r="HA215" s="98"/>
      <c r="HB215" s="98"/>
      <c r="HC215" s="98"/>
      <c r="HD215" s="98"/>
      <c r="HE215" s="98"/>
      <c r="HF215" s="98"/>
      <c r="HG215" s="98"/>
      <c r="HH215" s="98"/>
      <c r="HI215" s="98"/>
      <c r="HJ215" s="98"/>
      <c r="HK215" s="98"/>
      <c r="HL215" s="98"/>
      <c r="HM215" s="98"/>
      <c r="HN215" s="98"/>
      <c r="HO215" s="98"/>
      <c r="HP215" s="98"/>
      <c r="HQ215" s="98"/>
      <c r="HR215" s="98"/>
      <c r="HS215" s="98"/>
      <c r="HT215" s="98"/>
      <c r="HU215" s="98"/>
      <c r="HV215" s="98"/>
      <c r="HW215" s="98"/>
      <c r="HX215" s="98"/>
      <c r="HY215" s="98"/>
      <c r="HZ215" s="98"/>
      <c r="IA215" s="98"/>
      <c r="IB215" s="98"/>
      <c r="IC215" s="98"/>
      <c r="ID215" s="98"/>
      <c r="IE215" s="98"/>
      <c r="IF215" s="98"/>
      <c r="IG215" s="98"/>
      <c r="IH215" s="98"/>
      <c r="II215" s="98"/>
      <c r="IJ215" s="98"/>
      <c r="IK215" s="98"/>
      <c r="IL215" s="98"/>
      <c r="IM215" s="98"/>
    </row>
    <row r="216" spans="1:247" ht="15">
      <c r="A216" s="104" t="s">
        <v>769</v>
      </c>
      <c r="B216" s="105">
        <f>SUM(B217:B217)</f>
        <v>9</v>
      </c>
      <c r="C216" s="105">
        <f>SUM(C217:C217)</f>
        <v>8</v>
      </c>
      <c r="D216" s="107">
        <f t="shared" si="6"/>
        <v>-1</v>
      </c>
      <c r="E216" s="106">
        <f t="shared" si="7"/>
        <v>-11.1</v>
      </c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8"/>
      <c r="BE216" s="98"/>
      <c r="BF216" s="98"/>
      <c r="BG216" s="98"/>
      <c r="BH216" s="98"/>
      <c r="BI216" s="98"/>
      <c r="BJ216" s="98"/>
      <c r="BK216" s="98"/>
      <c r="BL216" s="98"/>
      <c r="BM216" s="98"/>
      <c r="BN216" s="98"/>
      <c r="BO216" s="98"/>
      <c r="BP216" s="98"/>
      <c r="BQ216" s="98"/>
      <c r="BR216" s="98"/>
      <c r="BS216" s="98"/>
      <c r="BT216" s="98"/>
      <c r="BU216" s="98"/>
      <c r="BV216" s="98"/>
      <c r="BW216" s="98"/>
      <c r="BX216" s="98"/>
      <c r="BY216" s="98"/>
      <c r="BZ216" s="98"/>
      <c r="CA216" s="98"/>
      <c r="CB216" s="98"/>
      <c r="CC216" s="98"/>
      <c r="CD216" s="98"/>
      <c r="CE216" s="98"/>
      <c r="CF216" s="98"/>
      <c r="CG216" s="98"/>
      <c r="CH216" s="98"/>
      <c r="CI216" s="98"/>
      <c r="CJ216" s="98"/>
      <c r="CK216" s="98"/>
      <c r="CL216" s="98"/>
      <c r="CM216" s="98"/>
      <c r="CN216" s="98"/>
      <c r="CO216" s="98"/>
      <c r="CP216" s="98"/>
      <c r="CQ216" s="98"/>
      <c r="CR216" s="98"/>
      <c r="CS216" s="98"/>
      <c r="CT216" s="98"/>
      <c r="CU216" s="98"/>
      <c r="CV216" s="98"/>
      <c r="CW216" s="98"/>
      <c r="CX216" s="98"/>
      <c r="CY216" s="98"/>
      <c r="CZ216" s="98"/>
      <c r="DA216" s="98"/>
      <c r="DB216" s="98"/>
      <c r="DC216" s="98"/>
      <c r="DD216" s="98"/>
      <c r="DE216" s="98"/>
      <c r="DF216" s="98"/>
      <c r="DG216" s="98"/>
      <c r="DH216" s="98"/>
      <c r="DI216" s="98"/>
      <c r="DJ216" s="98"/>
      <c r="DK216" s="98"/>
      <c r="DL216" s="98"/>
      <c r="DM216" s="98"/>
      <c r="DN216" s="98"/>
      <c r="DO216" s="98"/>
      <c r="DP216" s="98"/>
      <c r="DQ216" s="98"/>
      <c r="DR216" s="98"/>
      <c r="DS216" s="98"/>
      <c r="DT216" s="98"/>
      <c r="DU216" s="98"/>
      <c r="DV216" s="98"/>
      <c r="DW216" s="98"/>
      <c r="DX216" s="98"/>
      <c r="DY216" s="98"/>
      <c r="DZ216" s="98"/>
      <c r="EA216" s="98"/>
      <c r="EB216" s="98"/>
      <c r="EC216" s="98"/>
      <c r="ED216" s="98"/>
      <c r="EE216" s="98"/>
      <c r="EF216" s="98"/>
      <c r="EG216" s="98"/>
      <c r="EH216" s="98"/>
      <c r="EI216" s="98"/>
      <c r="EJ216" s="98"/>
      <c r="EK216" s="98"/>
      <c r="EL216" s="98"/>
      <c r="EM216" s="98"/>
      <c r="EN216" s="98"/>
      <c r="EO216" s="98"/>
      <c r="EP216" s="98"/>
      <c r="EQ216" s="98"/>
      <c r="ER216" s="98"/>
      <c r="ES216" s="98"/>
      <c r="ET216" s="98"/>
      <c r="EU216" s="98"/>
      <c r="EV216" s="98"/>
      <c r="EW216" s="98"/>
      <c r="EX216" s="98"/>
      <c r="EY216" s="98"/>
      <c r="EZ216" s="98"/>
      <c r="FA216" s="98"/>
      <c r="FB216" s="98"/>
      <c r="FC216" s="98"/>
      <c r="FD216" s="98"/>
      <c r="FE216" s="98"/>
      <c r="FF216" s="98"/>
      <c r="FG216" s="98"/>
      <c r="FH216" s="98"/>
      <c r="FI216" s="98"/>
      <c r="FJ216" s="98"/>
      <c r="FK216" s="98"/>
      <c r="FL216" s="98"/>
      <c r="FM216" s="98"/>
      <c r="FN216" s="98"/>
      <c r="FO216" s="98"/>
      <c r="FP216" s="98"/>
      <c r="FQ216" s="98"/>
      <c r="FR216" s="98"/>
      <c r="FS216" s="98"/>
      <c r="FT216" s="98"/>
      <c r="FU216" s="98"/>
      <c r="FV216" s="98"/>
      <c r="FW216" s="98"/>
      <c r="FX216" s="98"/>
      <c r="FY216" s="98"/>
      <c r="FZ216" s="98"/>
      <c r="GA216" s="98"/>
      <c r="GB216" s="98"/>
      <c r="GC216" s="98"/>
      <c r="GD216" s="98"/>
      <c r="GE216" s="98"/>
      <c r="GF216" s="98"/>
      <c r="GG216" s="98"/>
      <c r="GH216" s="98"/>
      <c r="GI216" s="98"/>
      <c r="GJ216" s="98"/>
      <c r="GK216" s="98"/>
      <c r="GL216" s="98"/>
      <c r="GM216" s="98"/>
      <c r="GN216" s="98"/>
      <c r="GO216" s="98"/>
      <c r="GP216" s="98"/>
      <c r="GQ216" s="98"/>
      <c r="GR216" s="98"/>
      <c r="GS216" s="98"/>
      <c r="GT216" s="98"/>
      <c r="GU216" s="98"/>
      <c r="GV216" s="98"/>
      <c r="GW216" s="98"/>
      <c r="GX216" s="98"/>
      <c r="GY216" s="98"/>
      <c r="GZ216" s="98"/>
      <c r="HA216" s="98"/>
      <c r="HB216" s="98"/>
      <c r="HC216" s="98"/>
      <c r="HD216" s="98"/>
      <c r="HE216" s="98"/>
      <c r="HF216" s="98"/>
      <c r="HG216" s="98"/>
      <c r="HH216" s="98"/>
      <c r="HI216" s="98"/>
      <c r="HJ216" s="98"/>
      <c r="HK216" s="98"/>
      <c r="HL216" s="98"/>
      <c r="HM216" s="98"/>
      <c r="HN216" s="98"/>
      <c r="HO216" s="98"/>
      <c r="HP216" s="98"/>
      <c r="HQ216" s="98"/>
      <c r="HR216" s="98"/>
      <c r="HS216" s="98"/>
      <c r="HT216" s="98"/>
      <c r="HU216" s="98"/>
      <c r="HV216" s="98"/>
      <c r="HW216" s="98"/>
      <c r="HX216" s="98"/>
      <c r="HY216" s="98"/>
      <c r="HZ216" s="98"/>
      <c r="IA216" s="98"/>
      <c r="IB216" s="98"/>
      <c r="IC216" s="98"/>
      <c r="ID216" s="98"/>
      <c r="IE216" s="98"/>
      <c r="IF216" s="98"/>
      <c r="IG216" s="98"/>
      <c r="IH216" s="98"/>
      <c r="II216" s="98"/>
      <c r="IJ216" s="98"/>
      <c r="IK216" s="98"/>
      <c r="IL216" s="98"/>
      <c r="IM216" s="98"/>
    </row>
    <row r="217" spans="1:247" ht="15">
      <c r="A217" s="104" t="s">
        <v>770</v>
      </c>
      <c r="B217" s="105">
        <v>9</v>
      </c>
      <c r="C217" s="105">
        <v>8</v>
      </c>
      <c r="D217" s="107">
        <f t="shared" si="6"/>
        <v>-1</v>
      </c>
      <c r="E217" s="106">
        <f t="shared" si="7"/>
        <v>-11.1</v>
      </c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98"/>
      <c r="BE217" s="98"/>
      <c r="BF217" s="98"/>
      <c r="BG217" s="98"/>
      <c r="BH217" s="98"/>
      <c r="BI217" s="98"/>
      <c r="BJ217" s="98"/>
      <c r="BK217" s="98"/>
      <c r="BL217" s="98"/>
      <c r="BM217" s="98"/>
      <c r="BN217" s="98"/>
      <c r="BO217" s="98"/>
      <c r="BP217" s="98"/>
      <c r="BQ217" s="98"/>
      <c r="BR217" s="98"/>
      <c r="BS217" s="98"/>
      <c r="BT217" s="98"/>
      <c r="BU217" s="98"/>
      <c r="BV217" s="98"/>
      <c r="BW217" s="98"/>
      <c r="BX217" s="98"/>
      <c r="BY217" s="98"/>
      <c r="BZ217" s="98"/>
      <c r="CA217" s="98"/>
      <c r="CB217" s="98"/>
      <c r="CC217" s="98"/>
      <c r="CD217" s="98"/>
      <c r="CE217" s="98"/>
      <c r="CF217" s="98"/>
      <c r="CG217" s="98"/>
      <c r="CH217" s="98"/>
      <c r="CI217" s="98"/>
      <c r="CJ217" s="98"/>
      <c r="CK217" s="98"/>
      <c r="CL217" s="98"/>
      <c r="CM217" s="98"/>
      <c r="CN217" s="98"/>
      <c r="CO217" s="98"/>
      <c r="CP217" s="98"/>
      <c r="CQ217" s="98"/>
      <c r="CR217" s="98"/>
      <c r="CS217" s="98"/>
      <c r="CT217" s="98"/>
      <c r="CU217" s="98"/>
      <c r="CV217" s="98"/>
      <c r="CW217" s="98"/>
      <c r="CX217" s="98"/>
      <c r="CY217" s="98"/>
      <c r="CZ217" s="98"/>
      <c r="DA217" s="98"/>
      <c r="DB217" s="98"/>
      <c r="DC217" s="98"/>
      <c r="DD217" s="98"/>
      <c r="DE217" s="98"/>
      <c r="DF217" s="98"/>
      <c r="DG217" s="98"/>
      <c r="DH217" s="98"/>
      <c r="DI217" s="98"/>
      <c r="DJ217" s="98"/>
      <c r="DK217" s="98"/>
      <c r="DL217" s="98"/>
      <c r="DM217" s="98"/>
      <c r="DN217" s="98"/>
      <c r="DO217" s="98"/>
      <c r="DP217" s="98"/>
      <c r="DQ217" s="98"/>
      <c r="DR217" s="98"/>
      <c r="DS217" s="98"/>
      <c r="DT217" s="98"/>
      <c r="DU217" s="98"/>
      <c r="DV217" s="98"/>
      <c r="DW217" s="98"/>
      <c r="DX217" s="98"/>
      <c r="DY217" s="98"/>
      <c r="DZ217" s="98"/>
      <c r="EA217" s="98"/>
      <c r="EB217" s="98"/>
      <c r="EC217" s="98"/>
      <c r="ED217" s="98"/>
      <c r="EE217" s="98"/>
      <c r="EF217" s="98"/>
      <c r="EG217" s="98"/>
      <c r="EH217" s="98"/>
      <c r="EI217" s="98"/>
      <c r="EJ217" s="98"/>
      <c r="EK217" s="98"/>
      <c r="EL217" s="98"/>
      <c r="EM217" s="98"/>
      <c r="EN217" s="98"/>
      <c r="EO217" s="98"/>
      <c r="EP217" s="98"/>
      <c r="EQ217" s="98"/>
      <c r="ER217" s="98"/>
      <c r="ES217" s="98"/>
      <c r="ET217" s="98"/>
      <c r="EU217" s="98"/>
      <c r="EV217" s="98"/>
      <c r="EW217" s="98"/>
      <c r="EX217" s="98"/>
      <c r="EY217" s="98"/>
      <c r="EZ217" s="98"/>
      <c r="FA217" s="98"/>
      <c r="FB217" s="98"/>
      <c r="FC217" s="98"/>
      <c r="FD217" s="98"/>
      <c r="FE217" s="98"/>
      <c r="FF217" s="98"/>
      <c r="FG217" s="98"/>
      <c r="FH217" s="98"/>
      <c r="FI217" s="98"/>
      <c r="FJ217" s="98"/>
      <c r="FK217" s="98"/>
      <c r="FL217" s="98"/>
      <c r="FM217" s="98"/>
      <c r="FN217" s="98"/>
      <c r="FO217" s="98"/>
      <c r="FP217" s="98"/>
      <c r="FQ217" s="98"/>
      <c r="FR217" s="98"/>
      <c r="FS217" s="98"/>
      <c r="FT217" s="98"/>
      <c r="FU217" s="98"/>
      <c r="FV217" s="98"/>
      <c r="FW217" s="98"/>
      <c r="FX217" s="98"/>
      <c r="FY217" s="98"/>
      <c r="FZ217" s="98"/>
      <c r="GA217" s="98"/>
      <c r="GB217" s="98"/>
      <c r="GC217" s="98"/>
      <c r="GD217" s="98"/>
      <c r="GE217" s="98"/>
      <c r="GF217" s="98"/>
      <c r="GG217" s="98"/>
      <c r="GH217" s="98"/>
      <c r="GI217" s="98"/>
      <c r="GJ217" s="98"/>
      <c r="GK217" s="98"/>
      <c r="GL217" s="98"/>
      <c r="GM217" s="98"/>
      <c r="GN217" s="98"/>
      <c r="GO217" s="98"/>
      <c r="GP217" s="98"/>
      <c r="GQ217" s="98"/>
      <c r="GR217" s="98"/>
      <c r="GS217" s="98"/>
      <c r="GT217" s="98"/>
      <c r="GU217" s="98"/>
      <c r="GV217" s="98"/>
      <c r="GW217" s="98"/>
      <c r="GX217" s="98"/>
      <c r="GY217" s="98"/>
      <c r="GZ217" s="98"/>
      <c r="HA217" s="98"/>
      <c r="HB217" s="98"/>
      <c r="HC217" s="98"/>
      <c r="HD217" s="98"/>
      <c r="HE217" s="98"/>
      <c r="HF217" s="98"/>
      <c r="HG217" s="98"/>
      <c r="HH217" s="98"/>
      <c r="HI217" s="98"/>
      <c r="HJ217" s="98"/>
      <c r="HK217" s="98"/>
      <c r="HL217" s="98"/>
      <c r="HM217" s="98"/>
      <c r="HN217" s="98"/>
      <c r="HO217" s="98"/>
      <c r="HP217" s="98"/>
      <c r="HQ217" s="98"/>
      <c r="HR217" s="98"/>
      <c r="HS217" s="98"/>
      <c r="HT217" s="98"/>
      <c r="HU217" s="98"/>
      <c r="HV217" s="98"/>
      <c r="HW217" s="98"/>
      <c r="HX217" s="98"/>
      <c r="HY217" s="98"/>
      <c r="HZ217" s="98"/>
      <c r="IA217" s="98"/>
      <c r="IB217" s="98"/>
      <c r="IC217" s="98"/>
      <c r="ID217" s="98"/>
      <c r="IE217" s="98"/>
      <c r="IF217" s="98"/>
      <c r="IG217" s="98"/>
      <c r="IH217" s="98"/>
      <c r="II217" s="98"/>
      <c r="IJ217" s="98"/>
      <c r="IK217" s="98"/>
      <c r="IL217" s="98"/>
      <c r="IM217" s="98"/>
    </row>
    <row r="218" spans="1:247" ht="15">
      <c r="A218" s="104" t="s">
        <v>771</v>
      </c>
      <c r="B218" s="105">
        <f>SUM(B219:B220)</f>
        <v>7094</v>
      </c>
      <c r="C218" s="105">
        <f>SUM(C219:C220)</f>
        <v>6953</v>
      </c>
      <c r="D218" s="107">
        <f t="shared" si="6"/>
        <v>-141</v>
      </c>
      <c r="E218" s="106">
        <f t="shared" si="7"/>
        <v>-2</v>
      </c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98"/>
      <c r="BE218" s="98"/>
      <c r="BF218" s="98"/>
      <c r="BG218" s="98"/>
      <c r="BH218" s="98"/>
      <c r="BI218" s="98"/>
      <c r="BJ218" s="98"/>
      <c r="BK218" s="98"/>
      <c r="BL218" s="98"/>
      <c r="BM218" s="98"/>
      <c r="BN218" s="98"/>
      <c r="BO218" s="98"/>
      <c r="BP218" s="98"/>
      <c r="BQ218" s="98"/>
      <c r="BR218" s="98"/>
      <c r="BS218" s="98"/>
      <c r="BT218" s="98"/>
      <c r="BU218" s="98"/>
      <c r="BV218" s="98"/>
      <c r="BW218" s="98"/>
      <c r="BX218" s="98"/>
      <c r="BY218" s="98"/>
      <c r="BZ218" s="98"/>
      <c r="CA218" s="98"/>
      <c r="CB218" s="98"/>
      <c r="CC218" s="98"/>
      <c r="CD218" s="98"/>
      <c r="CE218" s="98"/>
      <c r="CF218" s="98"/>
      <c r="CG218" s="98"/>
      <c r="CH218" s="98"/>
      <c r="CI218" s="98"/>
      <c r="CJ218" s="98"/>
      <c r="CK218" s="98"/>
      <c r="CL218" s="98"/>
      <c r="CM218" s="98"/>
      <c r="CN218" s="98"/>
      <c r="CO218" s="98"/>
      <c r="CP218" s="98"/>
      <c r="CQ218" s="98"/>
      <c r="CR218" s="98"/>
      <c r="CS218" s="98"/>
      <c r="CT218" s="98"/>
      <c r="CU218" s="98"/>
      <c r="CV218" s="98"/>
      <c r="CW218" s="98"/>
      <c r="CX218" s="98"/>
      <c r="CY218" s="98"/>
      <c r="CZ218" s="98"/>
      <c r="DA218" s="98"/>
      <c r="DB218" s="98"/>
      <c r="DC218" s="98"/>
      <c r="DD218" s="98"/>
      <c r="DE218" s="98"/>
      <c r="DF218" s="98"/>
      <c r="DG218" s="98"/>
      <c r="DH218" s="98"/>
      <c r="DI218" s="98"/>
      <c r="DJ218" s="98"/>
      <c r="DK218" s="98"/>
      <c r="DL218" s="98"/>
      <c r="DM218" s="98"/>
      <c r="DN218" s="98"/>
      <c r="DO218" s="98"/>
      <c r="DP218" s="98"/>
      <c r="DQ218" s="98"/>
      <c r="DR218" s="98"/>
      <c r="DS218" s="98"/>
      <c r="DT218" s="98"/>
      <c r="DU218" s="98"/>
      <c r="DV218" s="98"/>
      <c r="DW218" s="98"/>
      <c r="DX218" s="98"/>
      <c r="DY218" s="98"/>
      <c r="DZ218" s="98"/>
      <c r="EA218" s="98"/>
      <c r="EB218" s="98"/>
      <c r="EC218" s="98"/>
      <c r="ED218" s="98"/>
      <c r="EE218" s="98"/>
      <c r="EF218" s="98"/>
      <c r="EG218" s="98"/>
      <c r="EH218" s="98"/>
      <c r="EI218" s="98"/>
      <c r="EJ218" s="98"/>
      <c r="EK218" s="98"/>
      <c r="EL218" s="98"/>
      <c r="EM218" s="98"/>
      <c r="EN218" s="98"/>
      <c r="EO218" s="98"/>
      <c r="EP218" s="98"/>
      <c r="EQ218" s="98"/>
      <c r="ER218" s="98"/>
      <c r="ES218" s="98"/>
      <c r="ET218" s="98"/>
      <c r="EU218" s="98"/>
      <c r="EV218" s="98"/>
      <c r="EW218" s="98"/>
      <c r="EX218" s="98"/>
      <c r="EY218" s="98"/>
      <c r="EZ218" s="98"/>
      <c r="FA218" s="98"/>
      <c r="FB218" s="98"/>
      <c r="FC218" s="98"/>
      <c r="FD218" s="98"/>
      <c r="FE218" s="98"/>
      <c r="FF218" s="98"/>
      <c r="FG218" s="98"/>
      <c r="FH218" s="98"/>
      <c r="FI218" s="98"/>
      <c r="FJ218" s="98"/>
      <c r="FK218" s="98"/>
      <c r="FL218" s="98"/>
      <c r="FM218" s="98"/>
      <c r="FN218" s="98"/>
      <c r="FO218" s="98"/>
      <c r="FP218" s="98"/>
      <c r="FQ218" s="98"/>
      <c r="FR218" s="98"/>
      <c r="FS218" s="98"/>
      <c r="FT218" s="98"/>
      <c r="FU218" s="98"/>
      <c r="FV218" s="98"/>
      <c r="FW218" s="98"/>
      <c r="FX218" s="98"/>
      <c r="FY218" s="98"/>
      <c r="FZ218" s="98"/>
      <c r="GA218" s="98"/>
      <c r="GB218" s="98"/>
      <c r="GC218" s="98"/>
      <c r="GD218" s="98"/>
      <c r="GE218" s="98"/>
      <c r="GF218" s="98"/>
      <c r="GG218" s="98"/>
      <c r="GH218" s="98"/>
      <c r="GI218" s="98"/>
      <c r="GJ218" s="98"/>
      <c r="GK218" s="98"/>
      <c r="GL218" s="98"/>
      <c r="GM218" s="98"/>
      <c r="GN218" s="98"/>
      <c r="GO218" s="98"/>
      <c r="GP218" s="98"/>
      <c r="GQ218" s="98"/>
      <c r="GR218" s="98"/>
      <c r="GS218" s="98"/>
      <c r="GT218" s="98"/>
      <c r="GU218" s="98"/>
      <c r="GV218" s="98"/>
      <c r="GW218" s="98"/>
      <c r="GX218" s="98"/>
      <c r="GY218" s="98"/>
      <c r="GZ218" s="98"/>
      <c r="HA218" s="98"/>
      <c r="HB218" s="98"/>
      <c r="HC218" s="98"/>
      <c r="HD218" s="98"/>
      <c r="HE218" s="98"/>
      <c r="HF218" s="98"/>
      <c r="HG218" s="98"/>
      <c r="HH218" s="98"/>
      <c r="HI218" s="98"/>
      <c r="HJ218" s="98"/>
      <c r="HK218" s="98"/>
      <c r="HL218" s="98"/>
      <c r="HM218" s="98"/>
      <c r="HN218" s="98"/>
      <c r="HO218" s="98"/>
      <c r="HP218" s="98"/>
      <c r="HQ218" s="98"/>
      <c r="HR218" s="98"/>
      <c r="HS218" s="98"/>
      <c r="HT218" s="98"/>
      <c r="HU218" s="98"/>
      <c r="HV218" s="98"/>
      <c r="HW218" s="98"/>
      <c r="HX218" s="98"/>
      <c r="HY218" s="98"/>
      <c r="HZ218" s="98"/>
      <c r="IA218" s="98"/>
      <c r="IB218" s="98"/>
      <c r="IC218" s="98"/>
      <c r="ID218" s="98"/>
      <c r="IE218" s="98"/>
      <c r="IF218" s="98"/>
      <c r="IG218" s="98"/>
      <c r="IH218" s="98"/>
      <c r="II218" s="98"/>
      <c r="IJ218" s="98"/>
      <c r="IK218" s="98"/>
      <c r="IL218" s="98"/>
      <c r="IM218" s="98"/>
    </row>
    <row r="219" spans="1:247" ht="15">
      <c r="A219" s="104" t="s">
        <v>772</v>
      </c>
      <c r="B219" s="105">
        <v>4226</v>
      </c>
      <c r="C219" s="105">
        <v>3846</v>
      </c>
      <c r="D219" s="107">
        <f t="shared" si="6"/>
        <v>-380</v>
      </c>
      <c r="E219" s="106">
        <f t="shared" si="7"/>
        <v>-9</v>
      </c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  <c r="AS219" s="98"/>
      <c r="AT219" s="98"/>
      <c r="AU219" s="98"/>
      <c r="AV219" s="98"/>
      <c r="AW219" s="98"/>
      <c r="AX219" s="98"/>
      <c r="AY219" s="98"/>
      <c r="AZ219" s="98"/>
      <c r="BA219" s="98"/>
      <c r="BB219" s="98"/>
      <c r="BC219" s="98"/>
      <c r="BD219" s="98"/>
      <c r="BE219" s="98"/>
      <c r="BF219" s="98"/>
      <c r="BG219" s="98"/>
      <c r="BH219" s="98"/>
      <c r="BI219" s="98"/>
      <c r="BJ219" s="98"/>
      <c r="BK219" s="98"/>
      <c r="BL219" s="98"/>
      <c r="BM219" s="98"/>
      <c r="BN219" s="98"/>
      <c r="BO219" s="98"/>
      <c r="BP219" s="98"/>
      <c r="BQ219" s="98"/>
      <c r="BR219" s="98"/>
      <c r="BS219" s="98"/>
      <c r="BT219" s="98"/>
      <c r="BU219" s="98"/>
      <c r="BV219" s="98"/>
      <c r="BW219" s="98"/>
      <c r="BX219" s="98"/>
      <c r="BY219" s="98"/>
      <c r="BZ219" s="98"/>
      <c r="CA219" s="98"/>
      <c r="CB219" s="98"/>
      <c r="CC219" s="98"/>
      <c r="CD219" s="98"/>
      <c r="CE219" s="98"/>
      <c r="CF219" s="98"/>
      <c r="CG219" s="98"/>
      <c r="CH219" s="98"/>
      <c r="CI219" s="98"/>
      <c r="CJ219" s="98"/>
      <c r="CK219" s="98"/>
      <c r="CL219" s="98"/>
      <c r="CM219" s="98"/>
      <c r="CN219" s="98"/>
      <c r="CO219" s="98"/>
      <c r="CP219" s="98"/>
      <c r="CQ219" s="98"/>
      <c r="CR219" s="98"/>
      <c r="CS219" s="98"/>
      <c r="CT219" s="98"/>
      <c r="CU219" s="98"/>
      <c r="CV219" s="98"/>
      <c r="CW219" s="98"/>
      <c r="CX219" s="98"/>
      <c r="CY219" s="98"/>
      <c r="CZ219" s="98"/>
      <c r="DA219" s="98"/>
      <c r="DB219" s="98"/>
      <c r="DC219" s="98"/>
      <c r="DD219" s="98"/>
      <c r="DE219" s="98"/>
      <c r="DF219" s="98"/>
      <c r="DG219" s="98"/>
      <c r="DH219" s="98"/>
      <c r="DI219" s="98"/>
      <c r="DJ219" s="98"/>
      <c r="DK219" s="98"/>
      <c r="DL219" s="98"/>
      <c r="DM219" s="98"/>
      <c r="DN219" s="98"/>
      <c r="DO219" s="98"/>
      <c r="DP219" s="98"/>
      <c r="DQ219" s="98"/>
      <c r="DR219" s="98"/>
      <c r="DS219" s="98"/>
      <c r="DT219" s="98"/>
      <c r="DU219" s="98"/>
      <c r="DV219" s="98"/>
      <c r="DW219" s="98"/>
      <c r="DX219" s="98"/>
      <c r="DY219" s="98"/>
      <c r="DZ219" s="98"/>
      <c r="EA219" s="98"/>
      <c r="EB219" s="98"/>
      <c r="EC219" s="98"/>
      <c r="ED219" s="98"/>
      <c r="EE219" s="98"/>
      <c r="EF219" s="98"/>
      <c r="EG219" s="98"/>
      <c r="EH219" s="98"/>
      <c r="EI219" s="98"/>
      <c r="EJ219" s="98"/>
      <c r="EK219" s="98"/>
      <c r="EL219" s="98"/>
      <c r="EM219" s="98"/>
      <c r="EN219" s="98"/>
      <c r="EO219" s="98"/>
      <c r="EP219" s="98"/>
      <c r="EQ219" s="98"/>
      <c r="ER219" s="98"/>
      <c r="ES219" s="98"/>
      <c r="ET219" s="98"/>
      <c r="EU219" s="98"/>
      <c r="EV219" s="98"/>
      <c r="EW219" s="98"/>
      <c r="EX219" s="98"/>
      <c r="EY219" s="98"/>
      <c r="EZ219" s="98"/>
      <c r="FA219" s="98"/>
      <c r="FB219" s="98"/>
      <c r="FC219" s="98"/>
      <c r="FD219" s="98"/>
      <c r="FE219" s="98"/>
      <c r="FF219" s="98"/>
      <c r="FG219" s="98"/>
      <c r="FH219" s="98"/>
      <c r="FI219" s="98"/>
      <c r="FJ219" s="98"/>
      <c r="FK219" s="98"/>
      <c r="FL219" s="98"/>
      <c r="FM219" s="98"/>
      <c r="FN219" s="98"/>
      <c r="FO219" s="98"/>
      <c r="FP219" s="98"/>
      <c r="FQ219" s="98"/>
      <c r="FR219" s="98"/>
      <c r="FS219" s="98"/>
      <c r="FT219" s="98"/>
      <c r="FU219" s="98"/>
      <c r="FV219" s="98"/>
      <c r="FW219" s="98"/>
      <c r="FX219" s="98"/>
      <c r="FY219" s="98"/>
      <c r="FZ219" s="98"/>
      <c r="GA219" s="98"/>
      <c r="GB219" s="98"/>
      <c r="GC219" s="98"/>
      <c r="GD219" s="98"/>
      <c r="GE219" s="98"/>
      <c r="GF219" s="98"/>
      <c r="GG219" s="98"/>
      <c r="GH219" s="98"/>
      <c r="GI219" s="98"/>
      <c r="GJ219" s="98"/>
      <c r="GK219" s="98"/>
      <c r="GL219" s="98"/>
      <c r="GM219" s="98"/>
      <c r="GN219" s="98"/>
      <c r="GO219" s="98"/>
      <c r="GP219" s="98"/>
      <c r="GQ219" s="98"/>
      <c r="GR219" s="98"/>
      <c r="GS219" s="98"/>
      <c r="GT219" s="98"/>
      <c r="GU219" s="98"/>
      <c r="GV219" s="98"/>
      <c r="GW219" s="98"/>
      <c r="GX219" s="98"/>
      <c r="GY219" s="98"/>
      <c r="GZ219" s="98"/>
      <c r="HA219" s="98"/>
      <c r="HB219" s="98"/>
      <c r="HC219" s="98"/>
      <c r="HD219" s="98"/>
      <c r="HE219" s="98"/>
      <c r="HF219" s="98"/>
      <c r="HG219" s="98"/>
      <c r="HH219" s="98"/>
      <c r="HI219" s="98"/>
      <c r="HJ219" s="98"/>
      <c r="HK219" s="98"/>
      <c r="HL219" s="98"/>
      <c r="HM219" s="98"/>
      <c r="HN219" s="98"/>
      <c r="HO219" s="98"/>
      <c r="HP219" s="98"/>
      <c r="HQ219" s="98"/>
      <c r="HR219" s="98"/>
      <c r="HS219" s="98"/>
      <c r="HT219" s="98"/>
      <c r="HU219" s="98"/>
      <c r="HV219" s="98"/>
      <c r="HW219" s="98"/>
      <c r="HX219" s="98"/>
      <c r="HY219" s="98"/>
      <c r="HZ219" s="98"/>
      <c r="IA219" s="98"/>
      <c r="IB219" s="98"/>
      <c r="IC219" s="98"/>
      <c r="ID219" s="98"/>
      <c r="IE219" s="98"/>
      <c r="IF219" s="98"/>
      <c r="IG219" s="98"/>
      <c r="IH219" s="98"/>
      <c r="II219" s="98"/>
      <c r="IJ219" s="98"/>
      <c r="IK219" s="98"/>
      <c r="IL219" s="98"/>
      <c r="IM219" s="98"/>
    </row>
    <row r="220" spans="1:247" ht="15">
      <c r="A220" s="104" t="s">
        <v>773</v>
      </c>
      <c r="B220" s="105">
        <v>2868</v>
      </c>
      <c r="C220" s="105">
        <v>3107</v>
      </c>
      <c r="D220" s="107">
        <f t="shared" si="6"/>
        <v>239</v>
      </c>
      <c r="E220" s="106">
        <f t="shared" si="7"/>
        <v>8.3000000000000007</v>
      </c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  <c r="BD220" s="98"/>
      <c r="BE220" s="98"/>
      <c r="BF220" s="98"/>
      <c r="BG220" s="98"/>
      <c r="BH220" s="98"/>
      <c r="BI220" s="98"/>
      <c r="BJ220" s="98"/>
      <c r="BK220" s="98"/>
      <c r="BL220" s="98"/>
      <c r="BM220" s="98"/>
      <c r="BN220" s="98"/>
      <c r="BO220" s="98"/>
      <c r="BP220" s="98"/>
      <c r="BQ220" s="98"/>
      <c r="BR220" s="98"/>
      <c r="BS220" s="98"/>
      <c r="BT220" s="98"/>
      <c r="BU220" s="98"/>
      <c r="BV220" s="98"/>
      <c r="BW220" s="98"/>
      <c r="BX220" s="98"/>
      <c r="BY220" s="98"/>
      <c r="BZ220" s="98"/>
      <c r="CA220" s="98"/>
      <c r="CB220" s="98"/>
      <c r="CC220" s="98"/>
      <c r="CD220" s="98"/>
      <c r="CE220" s="98"/>
      <c r="CF220" s="98"/>
      <c r="CG220" s="98"/>
      <c r="CH220" s="98"/>
      <c r="CI220" s="98"/>
      <c r="CJ220" s="98"/>
      <c r="CK220" s="98"/>
      <c r="CL220" s="98"/>
      <c r="CM220" s="98"/>
      <c r="CN220" s="98"/>
      <c r="CO220" s="98"/>
      <c r="CP220" s="98"/>
      <c r="CQ220" s="98"/>
      <c r="CR220" s="98"/>
      <c r="CS220" s="98"/>
      <c r="CT220" s="98"/>
      <c r="CU220" s="98"/>
      <c r="CV220" s="98"/>
      <c r="CW220" s="98"/>
      <c r="CX220" s="98"/>
      <c r="CY220" s="98"/>
      <c r="CZ220" s="98"/>
      <c r="DA220" s="98"/>
      <c r="DB220" s="98"/>
      <c r="DC220" s="98"/>
      <c r="DD220" s="98"/>
      <c r="DE220" s="98"/>
      <c r="DF220" s="98"/>
      <c r="DG220" s="98"/>
      <c r="DH220" s="98"/>
      <c r="DI220" s="98"/>
      <c r="DJ220" s="98"/>
      <c r="DK220" s="98"/>
      <c r="DL220" s="98"/>
      <c r="DM220" s="98"/>
      <c r="DN220" s="98"/>
      <c r="DO220" s="98"/>
      <c r="DP220" s="98"/>
      <c r="DQ220" s="98"/>
      <c r="DR220" s="98"/>
      <c r="DS220" s="98"/>
      <c r="DT220" s="98"/>
      <c r="DU220" s="98"/>
      <c r="DV220" s="98"/>
      <c r="DW220" s="98"/>
      <c r="DX220" s="98"/>
      <c r="DY220" s="98"/>
      <c r="DZ220" s="98"/>
      <c r="EA220" s="98"/>
      <c r="EB220" s="98"/>
      <c r="EC220" s="98"/>
      <c r="ED220" s="98"/>
      <c r="EE220" s="98"/>
      <c r="EF220" s="98"/>
      <c r="EG220" s="98"/>
      <c r="EH220" s="98"/>
      <c r="EI220" s="98"/>
      <c r="EJ220" s="98"/>
      <c r="EK220" s="98"/>
      <c r="EL220" s="98"/>
      <c r="EM220" s="98"/>
      <c r="EN220" s="98"/>
      <c r="EO220" s="98"/>
      <c r="EP220" s="98"/>
      <c r="EQ220" s="98"/>
      <c r="ER220" s="98"/>
      <c r="ES220" s="98"/>
      <c r="ET220" s="98"/>
      <c r="EU220" s="98"/>
      <c r="EV220" s="98"/>
      <c r="EW220" s="98"/>
      <c r="EX220" s="98"/>
      <c r="EY220" s="98"/>
      <c r="EZ220" s="98"/>
      <c r="FA220" s="98"/>
      <c r="FB220" s="98"/>
      <c r="FC220" s="98"/>
      <c r="FD220" s="98"/>
      <c r="FE220" s="98"/>
      <c r="FF220" s="98"/>
      <c r="FG220" s="98"/>
      <c r="FH220" s="98"/>
      <c r="FI220" s="98"/>
      <c r="FJ220" s="98"/>
      <c r="FK220" s="98"/>
      <c r="FL220" s="98"/>
      <c r="FM220" s="98"/>
      <c r="FN220" s="98"/>
      <c r="FO220" s="98"/>
      <c r="FP220" s="98"/>
      <c r="FQ220" s="98"/>
      <c r="FR220" s="98"/>
      <c r="FS220" s="98"/>
      <c r="FT220" s="98"/>
      <c r="FU220" s="98"/>
      <c r="FV220" s="98"/>
      <c r="FW220" s="98"/>
      <c r="FX220" s="98"/>
      <c r="FY220" s="98"/>
      <c r="FZ220" s="98"/>
      <c r="GA220" s="98"/>
      <c r="GB220" s="98"/>
      <c r="GC220" s="98"/>
      <c r="GD220" s="98"/>
      <c r="GE220" s="98"/>
      <c r="GF220" s="98"/>
      <c r="GG220" s="98"/>
      <c r="GH220" s="98"/>
      <c r="GI220" s="98"/>
      <c r="GJ220" s="98"/>
      <c r="GK220" s="98"/>
      <c r="GL220" s="98"/>
      <c r="GM220" s="98"/>
      <c r="GN220" s="98"/>
      <c r="GO220" s="98"/>
      <c r="GP220" s="98"/>
      <c r="GQ220" s="98"/>
      <c r="GR220" s="98"/>
      <c r="GS220" s="98"/>
      <c r="GT220" s="98"/>
      <c r="GU220" s="98"/>
      <c r="GV220" s="98"/>
      <c r="GW220" s="98"/>
      <c r="GX220" s="98"/>
      <c r="GY220" s="98"/>
      <c r="GZ220" s="98"/>
      <c r="HA220" s="98"/>
      <c r="HB220" s="98"/>
      <c r="HC220" s="98"/>
      <c r="HD220" s="98"/>
      <c r="HE220" s="98"/>
      <c r="HF220" s="98"/>
      <c r="HG220" s="98"/>
      <c r="HH220" s="98"/>
      <c r="HI220" s="98"/>
      <c r="HJ220" s="98"/>
      <c r="HK220" s="98"/>
      <c r="HL220" s="98"/>
      <c r="HM220" s="98"/>
      <c r="HN220" s="98"/>
      <c r="HO220" s="98"/>
      <c r="HP220" s="98"/>
      <c r="HQ220" s="98"/>
      <c r="HR220" s="98"/>
      <c r="HS220" s="98"/>
      <c r="HT220" s="98"/>
      <c r="HU220" s="98"/>
      <c r="HV220" s="98"/>
      <c r="HW220" s="98"/>
      <c r="HX220" s="98"/>
      <c r="HY220" s="98"/>
      <c r="HZ220" s="98"/>
      <c r="IA220" s="98"/>
      <c r="IB220" s="98"/>
      <c r="IC220" s="98"/>
      <c r="ID220" s="98"/>
      <c r="IE220" s="98"/>
      <c r="IF220" s="98"/>
      <c r="IG220" s="98"/>
      <c r="IH220" s="98"/>
      <c r="II220" s="98"/>
      <c r="IJ220" s="98"/>
      <c r="IK220" s="98"/>
      <c r="IL220" s="98"/>
      <c r="IM220" s="98"/>
    </row>
    <row r="221" spans="1:247" ht="15">
      <c r="A221" s="109" t="s">
        <v>774</v>
      </c>
      <c r="B221" s="105">
        <f>SUM(B222:B225)</f>
        <v>666</v>
      </c>
      <c r="C221" s="105">
        <f>SUM(C222:C225)</f>
        <v>579</v>
      </c>
      <c r="D221" s="107">
        <f t="shared" si="6"/>
        <v>-87</v>
      </c>
      <c r="E221" s="106">
        <f t="shared" si="7"/>
        <v>-13.1</v>
      </c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98"/>
      <c r="BE221" s="98"/>
      <c r="BF221" s="98"/>
      <c r="BG221" s="98"/>
      <c r="BH221" s="98"/>
      <c r="BI221" s="98"/>
      <c r="BJ221" s="98"/>
      <c r="BK221" s="98"/>
      <c r="BL221" s="98"/>
      <c r="BM221" s="98"/>
      <c r="BN221" s="98"/>
      <c r="BO221" s="98"/>
      <c r="BP221" s="98"/>
      <c r="BQ221" s="98"/>
      <c r="BR221" s="98"/>
      <c r="BS221" s="98"/>
      <c r="BT221" s="98"/>
      <c r="BU221" s="98"/>
      <c r="BV221" s="98"/>
      <c r="BW221" s="98"/>
      <c r="BX221" s="98"/>
      <c r="BY221" s="98"/>
      <c r="BZ221" s="98"/>
      <c r="CA221" s="98"/>
      <c r="CB221" s="98"/>
      <c r="CC221" s="98"/>
      <c r="CD221" s="98"/>
      <c r="CE221" s="98"/>
      <c r="CF221" s="98"/>
      <c r="CG221" s="98"/>
      <c r="CH221" s="98"/>
      <c r="CI221" s="98"/>
      <c r="CJ221" s="98"/>
      <c r="CK221" s="98"/>
      <c r="CL221" s="98"/>
      <c r="CM221" s="98"/>
      <c r="CN221" s="98"/>
      <c r="CO221" s="98"/>
      <c r="CP221" s="98"/>
      <c r="CQ221" s="98"/>
      <c r="CR221" s="98"/>
      <c r="CS221" s="98"/>
      <c r="CT221" s="98"/>
      <c r="CU221" s="98"/>
      <c r="CV221" s="98"/>
      <c r="CW221" s="98"/>
      <c r="CX221" s="98"/>
      <c r="CY221" s="98"/>
      <c r="CZ221" s="98"/>
      <c r="DA221" s="98"/>
      <c r="DB221" s="98"/>
      <c r="DC221" s="98"/>
      <c r="DD221" s="98"/>
      <c r="DE221" s="98"/>
      <c r="DF221" s="98"/>
      <c r="DG221" s="98"/>
      <c r="DH221" s="98"/>
      <c r="DI221" s="98"/>
      <c r="DJ221" s="98"/>
      <c r="DK221" s="98"/>
      <c r="DL221" s="98"/>
      <c r="DM221" s="98"/>
      <c r="DN221" s="98"/>
      <c r="DO221" s="98"/>
      <c r="DP221" s="98"/>
      <c r="DQ221" s="98"/>
      <c r="DR221" s="98"/>
      <c r="DS221" s="98"/>
      <c r="DT221" s="98"/>
      <c r="DU221" s="98"/>
      <c r="DV221" s="98"/>
      <c r="DW221" s="98"/>
      <c r="DX221" s="98"/>
      <c r="DY221" s="98"/>
      <c r="DZ221" s="98"/>
      <c r="EA221" s="98"/>
      <c r="EB221" s="98"/>
      <c r="EC221" s="98"/>
      <c r="ED221" s="98"/>
      <c r="EE221" s="98"/>
      <c r="EF221" s="98"/>
      <c r="EG221" s="98"/>
      <c r="EH221" s="98"/>
      <c r="EI221" s="98"/>
      <c r="EJ221" s="98"/>
      <c r="EK221" s="98"/>
      <c r="EL221" s="98"/>
      <c r="EM221" s="98"/>
      <c r="EN221" s="98"/>
      <c r="EO221" s="98"/>
      <c r="EP221" s="98"/>
      <c r="EQ221" s="98"/>
      <c r="ER221" s="98"/>
      <c r="ES221" s="98"/>
      <c r="ET221" s="98"/>
      <c r="EU221" s="98"/>
      <c r="EV221" s="98"/>
      <c r="EW221" s="98"/>
      <c r="EX221" s="98"/>
      <c r="EY221" s="98"/>
      <c r="EZ221" s="98"/>
      <c r="FA221" s="98"/>
      <c r="FB221" s="98"/>
      <c r="FC221" s="98"/>
      <c r="FD221" s="98"/>
      <c r="FE221" s="98"/>
      <c r="FF221" s="98"/>
      <c r="FG221" s="98"/>
      <c r="FH221" s="98"/>
      <c r="FI221" s="98"/>
      <c r="FJ221" s="98"/>
      <c r="FK221" s="98"/>
      <c r="FL221" s="98"/>
      <c r="FM221" s="98"/>
      <c r="FN221" s="98"/>
      <c r="FO221" s="98"/>
      <c r="FP221" s="98"/>
      <c r="FQ221" s="98"/>
      <c r="FR221" s="98"/>
      <c r="FS221" s="98"/>
      <c r="FT221" s="98"/>
      <c r="FU221" s="98"/>
      <c r="FV221" s="98"/>
      <c r="FW221" s="98"/>
      <c r="FX221" s="98"/>
      <c r="FY221" s="98"/>
      <c r="FZ221" s="98"/>
      <c r="GA221" s="98"/>
      <c r="GB221" s="98"/>
      <c r="GC221" s="98"/>
      <c r="GD221" s="98"/>
      <c r="GE221" s="98"/>
      <c r="GF221" s="98"/>
      <c r="GG221" s="98"/>
      <c r="GH221" s="98"/>
      <c r="GI221" s="98"/>
      <c r="GJ221" s="98"/>
      <c r="GK221" s="98"/>
      <c r="GL221" s="98"/>
      <c r="GM221" s="98"/>
      <c r="GN221" s="98"/>
      <c r="GO221" s="98"/>
      <c r="GP221" s="98"/>
      <c r="GQ221" s="98"/>
      <c r="GR221" s="98"/>
      <c r="GS221" s="98"/>
      <c r="GT221" s="98"/>
      <c r="GU221" s="98"/>
      <c r="GV221" s="98"/>
      <c r="GW221" s="98"/>
      <c r="GX221" s="98"/>
      <c r="GY221" s="98"/>
      <c r="GZ221" s="98"/>
      <c r="HA221" s="98"/>
      <c r="HB221" s="98"/>
      <c r="HC221" s="98"/>
      <c r="HD221" s="98"/>
      <c r="HE221" s="98"/>
      <c r="HF221" s="98"/>
      <c r="HG221" s="98"/>
      <c r="HH221" s="98"/>
      <c r="HI221" s="98"/>
      <c r="HJ221" s="98"/>
      <c r="HK221" s="98"/>
      <c r="HL221" s="98"/>
      <c r="HM221" s="98"/>
      <c r="HN221" s="98"/>
      <c r="HO221" s="98"/>
      <c r="HP221" s="98"/>
      <c r="HQ221" s="98"/>
      <c r="HR221" s="98"/>
      <c r="HS221" s="98"/>
      <c r="HT221" s="98"/>
      <c r="HU221" s="98"/>
      <c r="HV221" s="98"/>
      <c r="HW221" s="98"/>
      <c r="HX221" s="98"/>
      <c r="HY221" s="98"/>
      <c r="HZ221" s="98"/>
      <c r="IA221" s="98"/>
      <c r="IB221" s="98"/>
      <c r="IC221" s="98"/>
      <c r="ID221" s="98"/>
      <c r="IE221" s="98"/>
      <c r="IF221" s="98"/>
      <c r="IG221" s="98"/>
      <c r="IH221" s="98"/>
      <c r="II221" s="98"/>
      <c r="IJ221" s="98"/>
      <c r="IK221" s="98"/>
      <c r="IL221" s="98"/>
      <c r="IM221" s="98"/>
    </row>
    <row r="222" spans="1:247" ht="15">
      <c r="A222" s="109" t="s">
        <v>638</v>
      </c>
      <c r="B222" s="105">
        <v>99</v>
      </c>
      <c r="C222" s="105">
        <v>89</v>
      </c>
      <c r="D222" s="107">
        <f t="shared" si="6"/>
        <v>-10</v>
      </c>
      <c r="E222" s="106">
        <f t="shared" si="7"/>
        <v>-10.1</v>
      </c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98"/>
      <c r="BE222" s="98"/>
      <c r="BF222" s="98"/>
      <c r="BG222" s="98"/>
      <c r="BH222" s="98"/>
      <c r="BI222" s="98"/>
      <c r="BJ222" s="98"/>
      <c r="BK222" s="98"/>
      <c r="BL222" s="98"/>
      <c r="BM222" s="98"/>
      <c r="BN222" s="98"/>
      <c r="BO222" s="98"/>
      <c r="BP222" s="98"/>
      <c r="BQ222" s="98"/>
      <c r="BR222" s="98"/>
      <c r="BS222" s="98"/>
      <c r="BT222" s="98"/>
      <c r="BU222" s="98"/>
      <c r="BV222" s="98"/>
      <c r="BW222" s="98"/>
      <c r="BX222" s="98"/>
      <c r="BY222" s="98"/>
      <c r="BZ222" s="98"/>
      <c r="CA222" s="98"/>
      <c r="CB222" s="98"/>
      <c r="CC222" s="98"/>
      <c r="CD222" s="98"/>
      <c r="CE222" s="98"/>
      <c r="CF222" s="98"/>
      <c r="CG222" s="98"/>
      <c r="CH222" s="98"/>
      <c r="CI222" s="98"/>
      <c r="CJ222" s="98"/>
      <c r="CK222" s="98"/>
      <c r="CL222" s="98"/>
      <c r="CM222" s="98"/>
      <c r="CN222" s="98"/>
      <c r="CO222" s="98"/>
      <c r="CP222" s="98"/>
      <c r="CQ222" s="98"/>
      <c r="CR222" s="98"/>
      <c r="CS222" s="98"/>
      <c r="CT222" s="98"/>
      <c r="CU222" s="98"/>
      <c r="CV222" s="98"/>
      <c r="CW222" s="98"/>
      <c r="CX222" s="98"/>
      <c r="CY222" s="98"/>
      <c r="CZ222" s="98"/>
      <c r="DA222" s="98"/>
      <c r="DB222" s="98"/>
      <c r="DC222" s="98"/>
      <c r="DD222" s="98"/>
      <c r="DE222" s="98"/>
      <c r="DF222" s="98"/>
      <c r="DG222" s="98"/>
      <c r="DH222" s="98"/>
      <c r="DI222" s="98"/>
      <c r="DJ222" s="98"/>
      <c r="DK222" s="98"/>
      <c r="DL222" s="98"/>
      <c r="DM222" s="98"/>
      <c r="DN222" s="98"/>
      <c r="DO222" s="98"/>
      <c r="DP222" s="98"/>
      <c r="DQ222" s="98"/>
      <c r="DR222" s="98"/>
      <c r="DS222" s="98"/>
      <c r="DT222" s="98"/>
      <c r="DU222" s="98"/>
      <c r="DV222" s="98"/>
      <c r="DW222" s="98"/>
      <c r="DX222" s="98"/>
      <c r="DY222" s="98"/>
      <c r="DZ222" s="98"/>
      <c r="EA222" s="98"/>
      <c r="EB222" s="98"/>
      <c r="EC222" s="98"/>
      <c r="ED222" s="98"/>
      <c r="EE222" s="98"/>
      <c r="EF222" s="98"/>
      <c r="EG222" s="98"/>
      <c r="EH222" s="98"/>
      <c r="EI222" s="98"/>
      <c r="EJ222" s="98"/>
      <c r="EK222" s="98"/>
      <c r="EL222" s="98"/>
      <c r="EM222" s="98"/>
      <c r="EN222" s="98"/>
      <c r="EO222" s="98"/>
      <c r="EP222" s="98"/>
      <c r="EQ222" s="98"/>
      <c r="ER222" s="98"/>
      <c r="ES222" s="98"/>
      <c r="ET222" s="98"/>
      <c r="EU222" s="98"/>
      <c r="EV222" s="98"/>
      <c r="EW222" s="98"/>
      <c r="EX222" s="98"/>
      <c r="EY222" s="98"/>
      <c r="EZ222" s="98"/>
      <c r="FA222" s="98"/>
      <c r="FB222" s="98"/>
      <c r="FC222" s="98"/>
      <c r="FD222" s="98"/>
      <c r="FE222" s="98"/>
      <c r="FF222" s="98"/>
      <c r="FG222" s="98"/>
      <c r="FH222" s="98"/>
      <c r="FI222" s="98"/>
      <c r="FJ222" s="98"/>
      <c r="FK222" s="98"/>
      <c r="FL222" s="98"/>
      <c r="FM222" s="98"/>
      <c r="FN222" s="98"/>
      <c r="FO222" s="98"/>
      <c r="FP222" s="98"/>
      <c r="FQ222" s="98"/>
      <c r="FR222" s="98"/>
      <c r="FS222" s="98"/>
      <c r="FT222" s="98"/>
      <c r="FU222" s="98"/>
      <c r="FV222" s="98"/>
      <c r="FW222" s="98"/>
      <c r="FX222" s="98"/>
      <c r="FY222" s="98"/>
      <c r="FZ222" s="98"/>
      <c r="GA222" s="98"/>
      <c r="GB222" s="98"/>
      <c r="GC222" s="98"/>
      <c r="GD222" s="98"/>
      <c r="GE222" s="98"/>
      <c r="GF222" s="98"/>
      <c r="GG222" s="98"/>
      <c r="GH222" s="98"/>
      <c r="GI222" s="98"/>
      <c r="GJ222" s="98"/>
      <c r="GK222" s="98"/>
      <c r="GL222" s="98"/>
      <c r="GM222" s="98"/>
      <c r="GN222" s="98"/>
      <c r="GO222" s="98"/>
      <c r="GP222" s="98"/>
      <c r="GQ222" s="98"/>
      <c r="GR222" s="98"/>
      <c r="GS222" s="98"/>
      <c r="GT222" s="98"/>
      <c r="GU222" s="98"/>
      <c r="GV222" s="98"/>
      <c r="GW222" s="98"/>
      <c r="GX222" s="98"/>
      <c r="GY222" s="98"/>
      <c r="GZ222" s="98"/>
      <c r="HA222" s="98"/>
      <c r="HB222" s="98"/>
      <c r="HC222" s="98"/>
      <c r="HD222" s="98"/>
      <c r="HE222" s="98"/>
      <c r="HF222" s="98"/>
      <c r="HG222" s="98"/>
      <c r="HH222" s="98"/>
      <c r="HI222" s="98"/>
      <c r="HJ222" s="98"/>
      <c r="HK222" s="98"/>
      <c r="HL222" s="98"/>
      <c r="HM222" s="98"/>
      <c r="HN222" s="98"/>
      <c r="HO222" s="98"/>
      <c r="HP222" s="98"/>
      <c r="HQ222" s="98"/>
      <c r="HR222" s="98"/>
      <c r="HS222" s="98"/>
      <c r="HT222" s="98"/>
      <c r="HU222" s="98"/>
      <c r="HV222" s="98"/>
      <c r="HW222" s="98"/>
      <c r="HX222" s="98"/>
      <c r="HY222" s="98"/>
      <c r="HZ222" s="98"/>
      <c r="IA222" s="98"/>
      <c r="IB222" s="98"/>
      <c r="IC222" s="98"/>
      <c r="ID222" s="98"/>
      <c r="IE222" s="98"/>
      <c r="IF222" s="98"/>
      <c r="IG222" s="98"/>
      <c r="IH222" s="98"/>
      <c r="II222" s="98"/>
      <c r="IJ222" s="98"/>
      <c r="IK222" s="98"/>
      <c r="IL222" s="98"/>
      <c r="IM222" s="98"/>
    </row>
    <row r="223" spans="1:247" ht="15">
      <c r="A223" s="104" t="s">
        <v>775</v>
      </c>
      <c r="B223" s="105">
        <v>34</v>
      </c>
      <c r="C223" s="105">
        <v>34</v>
      </c>
      <c r="D223" s="107">
        <f t="shared" si="6"/>
        <v>0</v>
      </c>
      <c r="E223" s="106">
        <f t="shared" si="7"/>
        <v>0</v>
      </c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  <c r="AS223" s="98"/>
      <c r="AT223" s="98"/>
      <c r="AU223" s="98"/>
      <c r="AV223" s="98"/>
      <c r="AW223" s="98"/>
      <c r="AX223" s="98"/>
      <c r="AY223" s="98"/>
      <c r="AZ223" s="98"/>
      <c r="BA223" s="98"/>
      <c r="BB223" s="98"/>
      <c r="BC223" s="98"/>
      <c r="BD223" s="98"/>
      <c r="BE223" s="98"/>
      <c r="BF223" s="98"/>
      <c r="BG223" s="98"/>
      <c r="BH223" s="98"/>
      <c r="BI223" s="98"/>
      <c r="BJ223" s="98"/>
      <c r="BK223" s="98"/>
      <c r="BL223" s="98"/>
      <c r="BM223" s="98"/>
      <c r="BN223" s="98"/>
      <c r="BO223" s="98"/>
      <c r="BP223" s="98"/>
      <c r="BQ223" s="98"/>
      <c r="BR223" s="98"/>
      <c r="BS223" s="98"/>
      <c r="BT223" s="98"/>
      <c r="BU223" s="98"/>
      <c r="BV223" s="98"/>
      <c r="BW223" s="98"/>
      <c r="BX223" s="98"/>
      <c r="BY223" s="98"/>
      <c r="BZ223" s="98"/>
      <c r="CA223" s="98"/>
      <c r="CB223" s="98"/>
      <c r="CC223" s="98"/>
      <c r="CD223" s="98"/>
      <c r="CE223" s="98"/>
      <c r="CF223" s="98"/>
      <c r="CG223" s="98"/>
      <c r="CH223" s="98"/>
      <c r="CI223" s="98"/>
      <c r="CJ223" s="98"/>
      <c r="CK223" s="98"/>
      <c r="CL223" s="98"/>
      <c r="CM223" s="98"/>
      <c r="CN223" s="98"/>
      <c r="CO223" s="98"/>
      <c r="CP223" s="98"/>
      <c r="CQ223" s="98"/>
      <c r="CR223" s="98"/>
      <c r="CS223" s="98"/>
      <c r="CT223" s="98"/>
      <c r="CU223" s="98"/>
      <c r="CV223" s="98"/>
      <c r="CW223" s="98"/>
      <c r="CX223" s="98"/>
      <c r="CY223" s="98"/>
      <c r="CZ223" s="98"/>
      <c r="DA223" s="98"/>
      <c r="DB223" s="98"/>
      <c r="DC223" s="98"/>
      <c r="DD223" s="98"/>
      <c r="DE223" s="98"/>
      <c r="DF223" s="98"/>
      <c r="DG223" s="98"/>
      <c r="DH223" s="98"/>
      <c r="DI223" s="98"/>
      <c r="DJ223" s="98"/>
      <c r="DK223" s="98"/>
      <c r="DL223" s="98"/>
      <c r="DM223" s="98"/>
      <c r="DN223" s="98"/>
      <c r="DO223" s="98"/>
      <c r="DP223" s="98"/>
      <c r="DQ223" s="98"/>
      <c r="DR223" s="98"/>
      <c r="DS223" s="98"/>
      <c r="DT223" s="98"/>
      <c r="DU223" s="98"/>
      <c r="DV223" s="98"/>
      <c r="DW223" s="98"/>
      <c r="DX223" s="98"/>
      <c r="DY223" s="98"/>
      <c r="DZ223" s="98"/>
      <c r="EA223" s="98"/>
      <c r="EB223" s="98"/>
      <c r="EC223" s="98"/>
      <c r="ED223" s="98"/>
      <c r="EE223" s="98"/>
      <c r="EF223" s="98"/>
      <c r="EG223" s="98"/>
      <c r="EH223" s="98"/>
      <c r="EI223" s="98"/>
      <c r="EJ223" s="98"/>
      <c r="EK223" s="98"/>
      <c r="EL223" s="98"/>
      <c r="EM223" s="98"/>
      <c r="EN223" s="98"/>
      <c r="EO223" s="98"/>
      <c r="EP223" s="98"/>
      <c r="EQ223" s="98"/>
      <c r="ER223" s="98"/>
      <c r="ES223" s="98"/>
      <c r="ET223" s="98"/>
      <c r="EU223" s="98"/>
      <c r="EV223" s="98"/>
      <c r="EW223" s="98"/>
      <c r="EX223" s="98"/>
      <c r="EY223" s="98"/>
      <c r="EZ223" s="98"/>
      <c r="FA223" s="98"/>
      <c r="FB223" s="98"/>
      <c r="FC223" s="98"/>
      <c r="FD223" s="98"/>
      <c r="FE223" s="98"/>
      <c r="FF223" s="98"/>
      <c r="FG223" s="98"/>
      <c r="FH223" s="98"/>
      <c r="FI223" s="98"/>
      <c r="FJ223" s="98"/>
      <c r="FK223" s="98"/>
      <c r="FL223" s="98"/>
      <c r="FM223" s="98"/>
      <c r="FN223" s="98"/>
      <c r="FO223" s="98"/>
      <c r="FP223" s="98"/>
      <c r="FQ223" s="98"/>
      <c r="FR223" s="98"/>
      <c r="FS223" s="98"/>
      <c r="FT223" s="98"/>
      <c r="FU223" s="98"/>
      <c r="FV223" s="98"/>
      <c r="FW223" s="98"/>
      <c r="FX223" s="98"/>
      <c r="FY223" s="98"/>
      <c r="FZ223" s="98"/>
      <c r="GA223" s="98"/>
      <c r="GB223" s="98"/>
      <c r="GC223" s="98"/>
      <c r="GD223" s="98"/>
      <c r="GE223" s="98"/>
      <c r="GF223" s="98"/>
      <c r="GG223" s="98"/>
      <c r="GH223" s="98"/>
      <c r="GI223" s="98"/>
      <c r="GJ223" s="98"/>
      <c r="GK223" s="98"/>
      <c r="GL223" s="98"/>
      <c r="GM223" s="98"/>
      <c r="GN223" s="98"/>
      <c r="GO223" s="98"/>
      <c r="GP223" s="98"/>
      <c r="GQ223" s="98"/>
      <c r="GR223" s="98"/>
      <c r="GS223" s="98"/>
      <c r="GT223" s="98"/>
      <c r="GU223" s="98"/>
      <c r="GV223" s="98"/>
      <c r="GW223" s="98"/>
      <c r="GX223" s="98"/>
      <c r="GY223" s="98"/>
      <c r="GZ223" s="98"/>
      <c r="HA223" s="98"/>
      <c r="HB223" s="98"/>
      <c r="HC223" s="98"/>
      <c r="HD223" s="98"/>
      <c r="HE223" s="98"/>
      <c r="HF223" s="98"/>
      <c r="HG223" s="98"/>
      <c r="HH223" s="98"/>
      <c r="HI223" s="98"/>
      <c r="HJ223" s="98"/>
      <c r="HK223" s="98"/>
      <c r="HL223" s="98"/>
      <c r="HM223" s="98"/>
      <c r="HN223" s="98"/>
      <c r="HO223" s="98"/>
      <c r="HP223" s="98"/>
      <c r="HQ223" s="98"/>
      <c r="HR223" s="98"/>
      <c r="HS223" s="98"/>
      <c r="HT223" s="98"/>
      <c r="HU223" s="98"/>
      <c r="HV223" s="98"/>
      <c r="HW223" s="98"/>
      <c r="HX223" s="98"/>
      <c r="HY223" s="98"/>
      <c r="HZ223" s="98"/>
      <c r="IA223" s="98"/>
      <c r="IB223" s="98"/>
      <c r="IC223" s="98"/>
      <c r="ID223" s="98"/>
      <c r="IE223" s="98"/>
      <c r="IF223" s="98"/>
      <c r="IG223" s="98"/>
      <c r="IH223" s="98"/>
      <c r="II223" s="98"/>
      <c r="IJ223" s="98"/>
      <c r="IK223" s="98"/>
      <c r="IL223" s="98"/>
      <c r="IM223" s="98"/>
    </row>
    <row r="224" spans="1:247" ht="15">
      <c r="A224" s="104" t="s">
        <v>644</v>
      </c>
      <c r="B224" s="105">
        <v>483</v>
      </c>
      <c r="C224" s="105">
        <v>406</v>
      </c>
      <c r="D224" s="107">
        <f t="shared" si="6"/>
        <v>-77</v>
      </c>
      <c r="E224" s="106">
        <f t="shared" si="7"/>
        <v>-15.9</v>
      </c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  <c r="AS224" s="98"/>
      <c r="AT224" s="98"/>
      <c r="AU224" s="98"/>
      <c r="AV224" s="98"/>
      <c r="AW224" s="98"/>
      <c r="AX224" s="98"/>
      <c r="AY224" s="98"/>
      <c r="AZ224" s="98"/>
      <c r="BA224" s="98"/>
      <c r="BB224" s="98"/>
      <c r="BC224" s="98"/>
      <c r="BD224" s="98"/>
      <c r="BE224" s="98"/>
      <c r="BF224" s="98"/>
      <c r="BG224" s="98"/>
      <c r="BH224" s="98"/>
      <c r="BI224" s="98"/>
      <c r="BJ224" s="98"/>
      <c r="BK224" s="98"/>
      <c r="BL224" s="98"/>
      <c r="BM224" s="98"/>
      <c r="BN224" s="98"/>
      <c r="BO224" s="98"/>
      <c r="BP224" s="98"/>
      <c r="BQ224" s="98"/>
      <c r="BR224" s="98"/>
      <c r="BS224" s="98"/>
      <c r="BT224" s="98"/>
      <c r="BU224" s="98"/>
      <c r="BV224" s="98"/>
      <c r="BW224" s="98"/>
      <c r="BX224" s="98"/>
      <c r="BY224" s="98"/>
      <c r="BZ224" s="98"/>
      <c r="CA224" s="98"/>
      <c r="CB224" s="98"/>
      <c r="CC224" s="98"/>
      <c r="CD224" s="98"/>
      <c r="CE224" s="98"/>
      <c r="CF224" s="98"/>
      <c r="CG224" s="98"/>
      <c r="CH224" s="98"/>
      <c r="CI224" s="98"/>
      <c r="CJ224" s="98"/>
      <c r="CK224" s="98"/>
      <c r="CL224" s="98"/>
      <c r="CM224" s="98"/>
      <c r="CN224" s="98"/>
      <c r="CO224" s="98"/>
      <c r="CP224" s="98"/>
      <c r="CQ224" s="98"/>
      <c r="CR224" s="98"/>
      <c r="CS224" s="98"/>
      <c r="CT224" s="98"/>
      <c r="CU224" s="98"/>
      <c r="CV224" s="98"/>
      <c r="CW224" s="98"/>
      <c r="CX224" s="98"/>
      <c r="CY224" s="98"/>
      <c r="CZ224" s="98"/>
      <c r="DA224" s="98"/>
      <c r="DB224" s="98"/>
      <c r="DC224" s="98"/>
      <c r="DD224" s="98"/>
      <c r="DE224" s="98"/>
      <c r="DF224" s="98"/>
      <c r="DG224" s="98"/>
      <c r="DH224" s="98"/>
      <c r="DI224" s="98"/>
      <c r="DJ224" s="98"/>
      <c r="DK224" s="98"/>
      <c r="DL224" s="98"/>
      <c r="DM224" s="98"/>
      <c r="DN224" s="98"/>
      <c r="DO224" s="98"/>
      <c r="DP224" s="98"/>
      <c r="DQ224" s="98"/>
      <c r="DR224" s="98"/>
      <c r="DS224" s="98"/>
      <c r="DT224" s="98"/>
      <c r="DU224" s="98"/>
      <c r="DV224" s="98"/>
      <c r="DW224" s="98"/>
      <c r="DX224" s="98"/>
      <c r="DY224" s="98"/>
      <c r="DZ224" s="98"/>
      <c r="EA224" s="98"/>
      <c r="EB224" s="98"/>
      <c r="EC224" s="98"/>
      <c r="ED224" s="98"/>
      <c r="EE224" s="98"/>
      <c r="EF224" s="98"/>
      <c r="EG224" s="98"/>
      <c r="EH224" s="98"/>
      <c r="EI224" s="98"/>
      <c r="EJ224" s="98"/>
      <c r="EK224" s="98"/>
      <c r="EL224" s="98"/>
      <c r="EM224" s="98"/>
      <c r="EN224" s="98"/>
      <c r="EO224" s="98"/>
      <c r="EP224" s="98"/>
      <c r="EQ224" s="98"/>
      <c r="ER224" s="98"/>
      <c r="ES224" s="98"/>
      <c r="ET224" s="98"/>
      <c r="EU224" s="98"/>
      <c r="EV224" s="98"/>
      <c r="EW224" s="98"/>
      <c r="EX224" s="98"/>
      <c r="EY224" s="98"/>
      <c r="EZ224" s="98"/>
      <c r="FA224" s="98"/>
      <c r="FB224" s="98"/>
      <c r="FC224" s="98"/>
      <c r="FD224" s="98"/>
      <c r="FE224" s="98"/>
      <c r="FF224" s="98"/>
      <c r="FG224" s="98"/>
      <c r="FH224" s="98"/>
      <c r="FI224" s="98"/>
      <c r="FJ224" s="98"/>
      <c r="FK224" s="98"/>
      <c r="FL224" s="98"/>
      <c r="FM224" s="98"/>
      <c r="FN224" s="98"/>
      <c r="FO224" s="98"/>
      <c r="FP224" s="98"/>
      <c r="FQ224" s="98"/>
      <c r="FR224" s="98"/>
      <c r="FS224" s="98"/>
      <c r="FT224" s="98"/>
      <c r="FU224" s="98"/>
      <c r="FV224" s="98"/>
      <c r="FW224" s="98"/>
      <c r="FX224" s="98"/>
      <c r="FY224" s="98"/>
      <c r="FZ224" s="98"/>
      <c r="GA224" s="98"/>
      <c r="GB224" s="98"/>
      <c r="GC224" s="98"/>
      <c r="GD224" s="98"/>
      <c r="GE224" s="98"/>
      <c r="GF224" s="98"/>
      <c r="GG224" s="98"/>
      <c r="GH224" s="98"/>
      <c r="GI224" s="98"/>
      <c r="GJ224" s="98"/>
      <c r="GK224" s="98"/>
      <c r="GL224" s="98"/>
      <c r="GM224" s="98"/>
      <c r="GN224" s="98"/>
      <c r="GO224" s="98"/>
      <c r="GP224" s="98"/>
      <c r="GQ224" s="98"/>
      <c r="GR224" s="98"/>
      <c r="GS224" s="98"/>
      <c r="GT224" s="98"/>
      <c r="GU224" s="98"/>
      <c r="GV224" s="98"/>
      <c r="GW224" s="98"/>
      <c r="GX224" s="98"/>
      <c r="GY224" s="98"/>
      <c r="GZ224" s="98"/>
      <c r="HA224" s="98"/>
      <c r="HB224" s="98"/>
      <c r="HC224" s="98"/>
      <c r="HD224" s="98"/>
      <c r="HE224" s="98"/>
      <c r="HF224" s="98"/>
      <c r="HG224" s="98"/>
      <c r="HH224" s="98"/>
      <c r="HI224" s="98"/>
      <c r="HJ224" s="98"/>
      <c r="HK224" s="98"/>
      <c r="HL224" s="98"/>
      <c r="HM224" s="98"/>
      <c r="HN224" s="98"/>
      <c r="HO224" s="98"/>
      <c r="HP224" s="98"/>
      <c r="HQ224" s="98"/>
      <c r="HR224" s="98"/>
      <c r="HS224" s="98"/>
      <c r="HT224" s="98"/>
      <c r="HU224" s="98"/>
      <c r="HV224" s="98"/>
      <c r="HW224" s="98"/>
      <c r="HX224" s="98"/>
      <c r="HY224" s="98"/>
      <c r="HZ224" s="98"/>
      <c r="IA224" s="98"/>
      <c r="IB224" s="98"/>
      <c r="IC224" s="98"/>
      <c r="ID224" s="98"/>
      <c r="IE224" s="98"/>
      <c r="IF224" s="98"/>
      <c r="IG224" s="98"/>
      <c r="IH224" s="98"/>
      <c r="II224" s="98"/>
      <c r="IJ224" s="98"/>
      <c r="IK224" s="98"/>
      <c r="IL224" s="98"/>
      <c r="IM224" s="98"/>
    </row>
    <row r="225" spans="1:247" ht="15">
      <c r="A225" s="104" t="s">
        <v>776</v>
      </c>
      <c r="B225" s="105">
        <v>50</v>
      </c>
      <c r="C225" s="105">
        <v>50</v>
      </c>
      <c r="D225" s="107">
        <f t="shared" si="6"/>
        <v>0</v>
      </c>
      <c r="E225" s="106">
        <f t="shared" si="7"/>
        <v>0</v>
      </c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  <c r="AS225" s="98"/>
      <c r="AT225" s="98"/>
      <c r="AU225" s="98"/>
      <c r="AV225" s="98"/>
      <c r="AW225" s="98"/>
      <c r="AX225" s="98"/>
      <c r="AY225" s="98"/>
      <c r="AZ225" s="98"/>
      <c r="BA225" s="98"/>
      <c r="BB225" s="98"/>
      <c r="BC225" s="98"/>
      <c r="BD225" s="98"/>
      <c r="BE225" s="98"/>
      <c r="BF225" s="98"/>
      <c r="BG225" s="98"/>
      <c r="BH225" s="98"/>
      <c r="BI225" s="98"/>
      <c r="BJ225" s="98"/>
      <c r="BK225" s="98"/>
      <c r="BL225" s="98"/>
      <c r="BM225" s="98"/>
      <c r="BN225" s="98"/>
      <c r="BO225" s="98"/>
      <c r="BP225" s="98"/>
      <c r="BQ225" s="98"/>
      <c r="BR225" s="98"/>
      <c r="BS225" s="98"/>
      <c r="BT225" s="98"/>
      <c r="BU225" s="98"/>
      <c r="BV225" s="98"/>
      <c r="BW225" s="98"/>
      <c r="BX225" s="98"/>
      <c r="BY225" s="98"/>
      <c r="BZ225" s="98"/>
      <c r="CA225" s="98"/>
      <c r="CB225" s="98"/>
      <c r="CC225" s="98"/>
      <c r="CD225" s="98"/>
      <c r="CE225" s="98"/>
      <c r="CF225" s="98"/>
      <c r="CG225" s="98"/>
      <c r="CH225" s="98"/>
      <c r="CI225" s="98"/>
      <c r="CJ225" s="98"/>
      <c r="CK225" s="98"/>
      <c r="CL225" s="98"/>
      <c r="CM225" s="98"/>
      <c r="CN225" s="98"/>
      <c r="CO225" s="98"/>
      <c r="CP225" s="98"/>
      <c r="CQ225" s="98"/>
      <c r="CR225" s="98"/>
      <c r="CS225" s="98"/>
      <c r="CT225" s="98"/>
      <c r="CU225" s="98"/>
      <c r="CV225" s="98"/>
      <c r="CW225" s="98"/>
      <c r="CX225" s="98"/>
      <c r="CY225" s="98"/>
      <c r="CZ225" s="98"/>
      <c r="DA225" s="98"/>
      <c r="DB225" s="98"/>
      <c r="DC225" s="98"/>
      <c r="DD225" s="98"/>
      <c r="DE225" s="98"/>
      <c r="DF225" s="98"/>
      <c r="DG225" s="98"/>
      <c r="DH225" s="98"/>
      <c r="DI225" s="98"/>
      <c r="DJ225" s="98"/>
      <c r="DK225" s="98"/>
      <c r="DL225" s="98"/>
      <c r="DM225" s="98"/>
      <c r="DN225" s="98"/>
      <c r="DO225" s="98"/>
      <c r="DP225" s="98"/>
      <c r="DQ225" s="98"/>
      <c r="DR225" s="98"/>
      <c r="DS225" s="98"/>
      <c r="DT225" s="98"/>
      <c r="DU225" s="98"/>
      <c r="DV225" s="98"/>
      <c r="DW225" s="98"/>
      <c r="DX225" s="98"/>
      <c r="DY225" s="98"/>
      <c r="DZ225" s="98"/>
      <c r="EA225" s="98"/>
      <c r="EB225" s="98"/>
      <c r="EC225" s="98"/>
      <c r="ED225" s="98"/>
      <c r="EE225" s="98"/>
      <c r="EF225" s="98"/>
      <c r="EG225" s="98"/>
      <c r="EH225" s="98"/>
      <c r="EI225" s="98"/>
      <c r="EJ225" s="98"/>
      <c r="EK225" s="98"/>
      <c r="EL225" s="98"/>
      <c r="EM225" s="98"/>
      <c r="EN225" s="98"/>
      <c r="EO225" s="98"/>
      <c r="EP225" s="98"/>
      <c r="EQ225" s="98"/>
      <c r="ER225" s="98"/>
      <c r="ES225" s="98"/>
      <c r="ET225" s="98"/>
      <c r="EU225" s="98"/>
      <c r="EV225" s="98"/>
      <c r="EW225" s="98"/>
      <c r="EX225" s="98"/>
      <c r="EY225" s="98"/>
      <c r="EZ225" s="98"/>
      <c r="FA225" s="98"/>
      <c r="FB225" s="98"/>
      <c r="FC225" s="98"/>
      <c r="FD225" s="98"/>
      <c r="FE225" s="98"/>
      <c r="FF225" s="98"/>
      <c r="FG225" s="98"/>
      <c r="FH225" s="98"/>
      <c r="FI225" s="98"/>
      <c r="FJ225" s="98"/>
      <c r="FK225" s="98"/>
      <c r="FL225" s="98"/>
      <c r="FM225" s="98"/>
      <c r="FN225" s="98"/>
      <c r="FO225" s="98"/>
      <c r="FP225" s="98"/>
      <c r="FQ225" s="98"/>
      <c r="FR225" s="98"/>
      <c r="FS225" s="98"/>
      <c r="FT225" s="98"/>
      <c r="FU225" s="98"/>
      <c r="FV225" s="98"/>
      <c r="FW225" s="98"/>
      <c r="FX225" s="98"/>
      <c r="FY225" s="98"/>
      <c r="FZ225" s="98"/>
      <c r="GA225" s="98"/>
      <c r="GB225" s="98"/>
      <c r="GC225" s="98"/>
      <c r="GD225" s="98"/>
      <c r="GE225" s="98"/>
      <c r="GF225" s="98"/>
      <c r="GG225" s="98"/>
      <c r="GH225" s="98"/>
      <c r="GI225" s="98"/>
      <c r="GJ225" s="98"/>
      <c r="GK225" s="98"/>
      <c r="GL225" s="98"/>
      <c r="GM225" s="98"/>
      <c r="GN225" s="98"/>
      <c r="GO225" s="98"/>
      <c r="GP225" s="98"/>
      <c r="GQ225" s="98"/>
      <c r="GR225" s="98"/>
      <c r="GS225" s="98"/>
      <c r="GT225" s="98"/>
      <c r="GU225" s="98"/>
      <c r="GV225" s="98"/>
      <c r="GW225" s="98"/>
      <c r="GX225" s="98"/>
      <c r="GY225" s="98"/>
      <c r="GZ225" s="98"/>
      <c r="HA225" s="98"/>
      <c r="HB225" s="98"/>
      <c r="HC225" s="98"/>
      <c r="HD225" s="98"/>
      <c r="HE225" s="98"/>
      <c r="HF225" s="98"/>
      <c r="HG225" s="98"/>
      <c r="HH225" s="98"/>
      <c r="HI225" s="98"/>
      <c r="HJ225" s="98"/>
      <c r="HK225" s="98"/>
      <c r="HL225" s="98"/>
      <c r="HM225" s="98"/>
      <c r="HN225" s="98"/>
      <c r="HO225" s="98"/>
      <c r="HP225" s="98"/>
      <c r="HQ225" s="98"/>
      <c r="HR225" s="98"/>
      <c r="HS225" s="98"/>
      <c r="HT225" s="98"/>
      <c r="HU225" s="98"/>
      <c r="HV225" s="98"/>
      <c r="HW225" s="98"/>
      <c r="HX225" s="98"/>
      <c r="HY225" s="98"/>
      <c r="HZ225" s="98"/>
      <c r="IA225" s="98"/>
      <c r="IB225" s="98"/>
      <c r="IC225" s="98"/>
      <c r="ID225" s="98"/>
      <c r="IE225" s="98"/>
      <c r="IF225" s="98"/>
      <c r="IG225" s="98"/>
      <c r="IH225" s="98"/>
      <c r="II225" s="98"/>
      <c r="IJ225" s="98"/>
      <c r="IK225" s="98"/>
      <c r="IL225" s="98"/>
      <c r="IM225" s="98"/>
    </row>
    <row r="226" spans="1:247" ht="15">
      <c r="A226" s="104" t="s">
        <v>238</v>
      </c>
      <c r="B226" s="105">
        <f>B227</f>
        <v>13515</v>
      </c>
      <c r="C226" s="105">
        <f>C227</f>
        <v>6881</v>
      </c>
      <c r="D226" s="107">
        <f t="shared" si="6"/>
        <v>-6634</v>
      </c>
      <c r="E226" s="106">
        <f t="shared" si="7"/>
        <v>-49.1</v>
      </c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  <c r="AS226" s="98"/>
      <c r="AT226" s="98"/>
      <c r="AU226" s="98"/>
      <c r="AV226" s="98"/>
      <c r="AW226" s="98"/>
      <c r="AX226" s="98"/>
      <c r="AY226" s="98"/>
      <c r="AZ226" s="98"/>
      <c r="BA226" s="98"/>
      <c r="BB226" s="98"/>
      <c r="BC226" s="98"/>
      <c r="BD226" s="98"/>
      <c r="BE226" s="98"/>
      <c r="BF226" s="98"/>
      <c r="BG226" s="98"/>
      <c r="BH226" s="98"/>
      <c r="BI226" s="98"/>
      <c r="BJ226" s="98"/>
      <c r="BK226" s="98"/>
      <c r="BL226" s="98"/>
      <c r="BM226" s="98"/>
      <c r="BN226" s="98"/>
      <c r="BO226" s="98"/>
      <c r="BP226" s="98"/>
      <c r="BQ226" s="98"/>
      <c r="BR226" s="98"/>
      <c r="BS226" s="98"/>
      <c r="BT226" s="98"/>
      <c r="BU226" s="98"/>
      <c r="BV226" s="98"/>
      <c r="BW226" s="98"/>
      <c r="BX226" s="98"/>
      <c r="BY226" s="98"/>
      <c r="BZ226" s="98"/>
      <c r="CA226" s="98"/>
      <c r="CB226" s="98"/>
      <c r="CC226" s="98"/>
      <c r="CD226" s="98"/>
      <c r="CE226" s="98"/>
      <c r="CF226" s="98"/>
      <c r="CG226" s="98"/>
      <c r="CH226" s="98"/>
      <c r="CI226" s="98"/>
      <c r="CJ226" s="98"/>
      <c r="CK226" s="98"/>
      <c r="CL226" s="98"/>
      <c r="CM226" s="98"/>
      <c r="CN226" s="98"/>
      <c r="CO226" s="98"/>
      <c r="CP226" s="98"/>
      <c r="CQ226" s="98"/>
      <c r="CR226" s="98"/>
      <c r="CS226" s="98"/>
      <c r="CT226" s="98"/>
      <c r="CU226" s="98"/>
      <c r="CV226" s="98"/>
      <c r="CW226" s="98"/>
      <c r="CX226" s="98"/>
      <c r="CY226" s="98"/>
      <c r="CZ226" s="98"/>
      <c r="DA226" s="98"/>
      <c r="DB226" s="98"/>
      <c r="DC226" s="98"/>
      <c r="DD226" s="98"/>
      <c r="DE226" s="98"/>
      <c r="DF226" s="98"/>
      <c r="DG226" s="98"/>
      <c r="DH226" s="98"/>
      <c r="DI226" s="98"/>
      <c r="DJ226" s="98"/>
      <c r="DK226" s="98"/>
      <c r="DL226" s="98"/>
      <c r="DM226" s="98"/>
      <c r="DN226" s="98"/>
      <c r="DO226" s="98"/>
      <c r="DP226" s="98"/>
      <c r="DQ226" s="98"/>
      <c r="DR226" s="98"/>
      <c r="DS226" s="98"/>
      <c r="DT226" s="98"/>
      <c r="DU226" s="98"/>
      <c r="DV226" s="98"/>
      <c r="DW226" s="98"/>
      <c r="DX226" s="98"/>
      <c r="DY226" s="98"/>
      <c r="DZ226" s="98"/>
      <c r="EA226" s="98"/>
      <c r="EB226" s="98"/>
      <c r="EC226" s="98"/>
      <c r="ED226" s="98"/>
      <c r="EE226" s="98"/>
      <c r="EF226" s="98"/>
      <c r="EG226" s="98"/>
      <c r="EH226" s="98"/>
      <c r="EI226" s="98"/>
      <c r="EJ226" s="98"/>
      <c r="EK226" s="98"/>
      <c r="EL226" s="98"/>
      <c r="EM226" s="98"/>
      <c r="EN226" s="98"/>
      <c r="EO226" s="98"/>
      <c r="EP226" s="98"/>
      <c r="EQ226" s="98"/>
      <c r="ER226" s="98"/>
      <c r="ES226" s="98"/>
      <c r="ET226" s="98"/>
      <c r="EU226" s="98"/>
      <c r="EV226" s="98"/>
      <c r="EW226" s="98"/>
      <c r="EX226" s="98"/>
      <c r="EY226" s="98"/>
      <c r="EZ226" s="98"/>
      <c r="FA226" s="98"/>
      <c r="FB226" s="98"/>
      <c r="FC226" s="98"/>
      <c r="FD226" s="98"/>
      <c r="FE226" s="98"/>
      <c r="FF226" s="98"/>
      <c r="FG226" s="98"/>
      <c r="FH226" s="98"/>
      <c r="FI226" s="98"/>
      <c r="FJ226" s="98"/>
      <c r="FK226" s="98"/>
      <c r="FL226" s="98"/>
      <c r="FM226" s="98"/>
      <c r="FN226" s="98"/>
      <c r="FO226" s="98"/>
      <c r="FP226" s="98"/>
      <c r="FQ226" s="98"/>
      <c r="FR226" s="98"/>
      <c r="FS226" s="98"/>
      <c r="FT226" s="98"/>
      <c r="FU226" s="98"/>
      <c r="FV226" s="98"/>
      <c r="FW226" s="98"/>
      <c r="FX226" s="98"/>
      <c r="FY226" s="98"/>
      <c r="FZ226" s="98"/>
      <c r="GA226" s="98"/>
      <c r="GB226" s="98"/>
      <c r="GC226" s="98"/>
      <c r="GD226" s="98"/>
      <c r="GE226" s="98"/>
      <c r="GF226" s="98"/>
      <c r="GG226" s="98"/>
      <c r="GH226" s="98"/>
      <c r="GI226" s="98"/>
      <c r="GJ226" s="98"/>
      <c r="GK226" s="98"/>
      <c r="GL226" s="98"/>
      <c r="GM226" s="98"/>
      <c r="GN226" s="98"/>
      <c r="GO226" s="98"/>
      <c r="GP226" s="98"/>
      <c r="GQ226" s="98"/>
      <c r="GR226" s="98"/>
      <c r="GS226" s="98"/>
      <c r="GT226" s="98"/>
      <c r="GU226" s="98"/>
      <c r="GV226" s="98"/>
      <c r="GW226" s="98"/>
      <c r="GX226" s="98"/>
      <c r="GY226" s="98"/>
      <c r="GZ226" s="98"/>
      <c r="HA226" s="98"/>
      <c r="HB226" s="98"/>
      <c r="HC226" s="98"/>
      <c r="HD226" s="98"/>
      <c r="HE226" s="98"/>
      <c r="HF226" s="98"/>
      <c r="HG226" s="98"/>
      <c r="HH226" s="98"/>
      <c r="HI226" s="98"/>
      <c r="HJ226" s="98"/>
      <c r="HK226" s="98"/>
      <c r="HL226" s="98"/>
      <c r="HM226" s="98"/>
      <c r="HN226" s="98"/>
      <c r="HO226" s="98"/>
      <c r="HP226" s="98"/>
      <c r="HQ226" s="98"/>
      <c r="HR226" s="98"/>
      <c r="HS226" s="98"/>
      <c r="HT226" s="98"/>
      <c r="HU226" s="98"/>
      <c r="HV226" s="98"/>
      <c r="HW226" s="98"/>
      <c r="HX226" s="98"/>
      <c r="HY226" s="98"/>
      <c r="HZ226" s="98"/>
      <c r="IA226" s="98"/>
      <c r="IB226" s="98"/>
      <c r="IC226" s="98"/>
      <c r="ID226" s="98"/>
      <c r="IE226" s="98"/>
      <c r="IF226" s="98"/>
      <c r="IG226" s="98"/>
      <c r="IH226" s="98"/>
      <c r="II226" s="98"/>
      <c r="IJ226" s="98"/>
      <c r="IK226" s="98"/>
      <c r="IL226" s="98"/>
      <c r="IM226" s="98"/>
    </row>
    <row r="227" spans="1:247" ht="15">
      <c r="A227" s="104" t="s">
        <v>777</v>
      </c>
      <c r="B227" s="105">
        <v>13515</v>
      </c>
      <c r="C227" s="105">
        <v>6881</v>
      </c>
      <c r="D227" s="107">
        <f t="shared" si="6"/>
        <v>-6634</v>
      </c>
      <c r="E227" s="106">
        <f t="shared" si="7"/>
        <v>-49.1</v>
      </c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  <c r="AS227" s="98"/>
      <c r="AT227" s="98"/>
      <c r="AU227" s="98"/>
      <c r="AV227" s="98"/>
      <c r="AW227" s="98"/>
      <c r="AX227" s="98"/>
      <c r="AY227" s="98"/>
      <c r="AZ227" s="98"/>
      <c r="BA227" s="98"/>
      <c r="BB227" s="98"/>
      <c r="BC227" s="98"/>
      <c r="BD227" s="98"/>
      <c r="BE227" s="98"/>
      <c r="BF227" s="98"/>
      <c r="BG227" s="98"/>
      <c r="BH227" s="98"/>
      <c r="BI227" s="98"/>
      <c r="BJ227" s="98"/>
      <c r="BK227" s="98"/>
      <c r="BL227" s="98"/>
      <c r="BM227" s="98"/>
      <c r="BN227" s="98"/>
      <c r="BO227" s="98"/>
      <c r="BP227" s="98"/>
      <c r="BQ227" s="98"/>
      <c r="BR227" s="98"/>
      <c r="BS227" s="98"/>
      <c r="BT227" s="98"/>
      <c r="BU227" s="98"/>
      <c r="BV227" s="98"/>
      <c r="BW227" s="98"/>
      <c r="BX227" s="98"/>
      <c r="BY227" s="98"/>
      <c r="BZ227" s="98"/>
      <c r="CA227" s="98"/>
      <c r="CB227" s="98"/>
      <c r="CC227" s="98"/>
      <c r="CD227" s="98"/>
      <c r="CE227" s="98"/>
      <c r="CF227" s="98"/>
      <c r="CG227" s="98"/>
      <c r="CH227" s="98"/>
      <c r="CI227" s="98"/>
      <c r="CJ227" s="98"/>
      <c r="CK227" s="98"/>
      <c r="CL227" s="98"/>
      <c r="CM227" s="98"/>
      <c r="CN227" s="98"/>
      <c r="CO227" s="98"/>
      <c r="CP227" s="98"/>
      <c r="CQ227" s="98"/>
      <c r="CR227" s="98"/>
      <c r="CS227" s="98"/>
      <c r="CT227" s="98"/>
      <c r="CU227" s="98"/>
      <c r="CV227" s="98"/>
      <c r="CW227" s="98"/>
      <c r="CX227" s="98"/>
      <c r="CY227" s="98"/>
      <c r="CZ227" s="98"/>
      <c r="DA227" s="98"/>
      <c r="DB227" s="98"/>
      <c r="DC227" s="98"/>
      <c r="DD227" s="98"/>
      <c r="DE227" s="98"/>
      <c r="DF227" s="98"/>
      <c r="DG227" s="98"/>
      <c r="DH227" s="98"/>
      <c r="DI227" s="98"/>
      <c r="DJ227" s="98"/>
      <c r="DK227" s="98"/>
      <c r="DL227" s="98"/>
      <c r="DM227" s="98"/>
      <c r="DN227" s="98"/>
      <c r="DO227" s="98"/>
      <c r="DP227" s="98"/>
      <c r="DQ227" s="98"/>
      <c r="DR227" s="98"/>
      <c r="DS227" s="98"/>
      <c r="DT227" s="98"/>
      <c r="DU227" s="98"/>
      <c r="DV227" s="98"/>
      <c r="DW227" s="98"/>
      <c r="DX227" s="98"/>
      <c r="DY227" s="98"/>
      <c r="DZ227" s="98"/>
      <c r="EA227" s="98"/>
      <c r="EB227" s="98"/>
      <c r="EC227" s="98"/>
      <c r="ED227" s="98"/>
      <c r="EE227" s="98"/>
      <c r="EF227" s="98"/>
      <c r="EG227" s="98"/>
      <c r="EH227" s="98"/>
      <c r="EI227" s="98"/>
      <c r="EJ227" s="98"/>
      <c r="EK227" s="98"/>
      <c r="EL227" s="98"/>
      <c r="EM227" s="98"/>
      <c r="EN227" s="98"/>
      <c r="EO227" s="98"/>
      <c r="EP227" s="98"/>
      <c r="EQ227" s="98"/>
      <c r="ER227" s="98"/>
      <c r="ES227" s="98"/>
      <c r="ET227" s="98"/>
      <c r="EU227" s="98"/>
      <c r="EV227" s="98"/>
      <c r="EW227" s="98"/>
      <c r="EX227" s="98"/>
      <c r="EY227" s="98"/>
      <c r="EZ227" s="98"/>
      <c r="FA227" s="98"/>
      <c r="FB227" s="98"/>
      <c r="FC227" s="98"/>
      <c r="FD227" s="98"/>
      <c r="FE227" s="98"/>
      <c r="FF227" s="98"/>
      <c r="FG227" s="98"/>
      <c r="FH227" s="98"/>
      <c r="FI227" s="98"/>
      <c r="FJ227" s="98"/>
      <c r="FK227" s="98"/>
      <c r="FL227" s="98"/>
      <c r="FM227" s="98"/>
      <c r="FN227" s="98"/>
      <c r="FO227" s="98"/>
      <c r="FP227" s="98"/>
      <c r="FQ227" s="98"/>
      <c r="FR227" s="98"/>
      <c r="FS227" s="98"/>
      <c r="FT227" s="98"/>
      <c r="FU227" s="98"/>
      <c r="FV227" s="98"/>
      <c r="FW227" s="98"/>
      <c r="FX227" s="98"/>
      <c r="FY227" s="98"/>
      <c r="FZ227" s="98"/>
      <c r="GA227" s="98"/>
      <c r="GB227" s="98"/>
      <c r="GC227" s="98"/>
      <c r="GD227" s="98"/>
      <c r="GE227" s="98"/>
      <c r="GF227" s="98"/>
      <c r="GG227" s="98"/>
      <c r="GH227" s="98"/>
      <c r="GI227" s="98"/>
      <c r="GJ227" s="98"/>
      <c r="GK227" s="98"/>
      <c r="GL227" s="98"/>
      <c r="GM227" s="98"/>
      <c r="GN227" s="98"/>
      <c r="GO227" s="98"/>
      <c r="GP227" s="98"/>
      <c r="GQ227" s="98"/>
      <c r="GR227" s="98"/>
      <c r="GS227" s="98"/>
      <c r="GT227" s="98"/>
      <c r="GU227" s="98"/>
      <c r="GV227" s="98"/>
      <c r="GW227" s="98"/>
      <c r="GX227" s="98"/>
      <c r="GY227" s="98"/>
      <c r="GZ227" s="98"/>
      <c r="HA227" s="98"/>
      <c r="HB227" s="98"/>
      <c r="HC227" s="98"/>
      <c r="HD227" s="98"/>
      <c r="HE227" s="98"/>
      <c r="HF227" s="98"/>
      <c r="HG227" s="98"/>
      <c r="HH227" s="98"/>
      <c r="HI227" s="98"/>
      <c r="HJ227" s="98"/>
      <c r="HK227" s="98"/>
      <c r="HL227" s="98"/>
      <c r="HM227" s="98"/>
      <c r="HN227" s="98"/>
      <c r="HO227" s="98"/>
      <c r="HP227" s="98"/>
      <c r="HQ227" s="98"/>
      <c r="HR227" s="98"/>
      <c r="HS227" s="98"/>
      <c r="HT227" s="98"/>
      <c r="HU227" s="98"/>
      <c r="HV227" s="98"/>
      <c r="HW227" s="98"/>
      <c r="HX227" s="98"/>
      <c r="HY227" s="98"/>
      <c r="HZ227" s="98"/>
      <c r="IA227" s="98"/>
      <c r="IB227" s="98"/>
      <c r="IC227" s="98"/>
      <c r="ID227" s="98"/>
      <c r="IE227" s="98"/>
      <c r="IF227" s="98"/>
      <c r="IG227" s="98"/>
      <c r="IH227" s="98"/>
      <c r="II227" s="98"/>
      <c r="IJ227" s="98"/>
      <c r="IK227" s="98"/>
      <c r="IL227" s="98"/>
      <c r="IM227" s="98"/>
    </row>
    <row r="228" spans="1:247" ht="15">
      <c r="A228" s="104" t="s">
        <v>48</v>
      </c>
      <c r="B228" s="105">
        <f>B229+B232+B235+B237+B242+B244+B247+B249+B257+B253</f>
        <v>18188</v>
      </c>
      <c r="C228" s="105">
        <f>C229+C232+C235+C237+C242+C244+C247+C249+C257+C253+C251</f>
        <v>22546</v>
      </c>
      <c r="D228" s="107">
        <f t="shared" si="6"/>
        <v>4358</v>
      </c>
      <c r="E228" s="106">
        <f t="shared" si="7"/>
        <v>24</v>
      </c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  <c r="AS228" s="98"/>
      <c r="AT228" s="98"/>
      <c r="AU228" s="98"/>
      <c r="AV228" s="98"/>
      <c r="AW228" s="98"/>
      <c r="AX228" s="98"/>
      <c r="AY228" s="98"/>
      <c r="AZ228" s="98"/>
      <c r="BA228" s="98"/>
      <c r="BB228" s="98"/>
      <c r="BC228" s="98"/>
      <c r="BD228" s="98"/>
      <c r="BE228" s="98"/>
      <c r="BF228" s="98"/>
      <c r="BG228" s="98"/>
      <c r="BH228" s="98"/>
      <c r="BI228" s="98"/>
      <c r="BJ228" s="98"/>
      <c r="BK228" s="98"/>
      <c r="BL228" s="98"/>
      <c r="BM228" s="98"/>
      <c r="BN228" s="98"/>
      <c r="BO228" s="98"/>
      <c r="BP228" s="98"/>
      <c r="BQ228" s="98"/>
      <c r="BR228" s="98"/>
      <c r="BS228" s="98"/>
      <c r="BT228" s="98"/>
      <c r="BU228" s="98"/>
      <c r="BV228" s="98"/>
      <c r="BW228" s="98"/>
      <c r="BX228" s="98"/>
      <c r="BY228" s="98"/>
      <c r="BZ228" s="98"/>
      <c r="CA228" s="98"/>
      <c r="CB228" s="98"/>
      <c r="CC228" s="98"/>
      <c r="CD228" s="98"/>
      <c r="CE228" s="98"/>
      <c r="CF228" s="98"/>
      <c r="CG228" s="98"/>
      <c r="CH228" s="98"/>
      <c r="CI228" s="98"/>
      <c r="CJ228" s="98"/>
      <c r="CK228" s="98"/>
      <c r="CL228" s="98"/>
      <c r="CM228" s="98"/>
      <c r="CN228" s="98"/>
      <c r="CO228" s="98"/>
      <c r="CP228" s="98"/>
      <c r="CQ228" s="98"/>
      <c r="CR228" s="98"/>
      <c r="CS228" s="98"/>
      <c r="CT228" s="98"/>
      <c r="CU228" s="98"/>
      <c r="CV228" s="98"/>
      <c r="CW228" s="98"/>
      <c r="CX228" s="98"/>
      <c r="CY228" s="98"/>
      <c r="CZ228" s="98"/>
      <c r="DA228" s="98"/>
      <c r="DB228" s="98"/>
      <c r="DC228" s="98"/>
      <c r="DD228" s="98"/>
      <c r="DE228" s="98"/>
      <c r="DF228" s="98"/>
      <c r="DG228" s="98"/>
      <c r="DH228" s="98"/>
      <c r="DI228" s="98"/>
      <c r="DJ228" s="98"/>
      <c r="DK228" s="98"/>
      <c r="DL228" s="98"/>
      <c r="DM228" s="98"/>
      <c r="DN228" s="98"/>
      <c r="DO228" s="98"/>
      <c r="DP228" s="98"/>
      <c r="DQ228" s="98"/>
      <c r="DR228" s="98"/>
      <c r="DS228" s="98"/>
      <c r="DT228" s="98"/>
      <c r="DU228" s="98"/>
      <c r="DV228" s="98"/>
      <c r="DW228" s="98"/>
      <c r="DX228" s="98"/>
      <c r="DY228" s="98"/>
      <c r="DZ228" s="98"/>
      <c r="EA228" s="98"/>
      <c r="EB228" s="98"/>
      <c r="EC228" s="98"/>
      <c r="ED228" s="98"/>
      <c r="EE228" s="98"/>
      <c r="EF228" s="98"/>
      <c r="EG228" s="98"/>
      <c r="EH228" s="98"/>
      <c r="EI228" s="98"/>
      <c r="EJ228" s="98"/>
      <c r="EK228" s="98"/>
      <c r="EL228" s="98"/>
      <c r="EM228" s="98"/>
      <c r="EN228" s="98"/>
      <c r="EO228" s="98"/>
      <c r="EP228" s="98"/>
      <c r="EQ228" s="98"/>
      <c r="ER228" s="98"/>
      <c r="ES228" s="98"/>
      <c r="ET228" s="98"/>
      <c r="EU228" s="98"/>
      <c r="EV228" s="98"/>
      <c r="EW228" s="98"/>
      <c r="EX228" s="98"/>
      <c r="EY228" s="98"/>
      <c r="EZ228" s="98"/>
      <c r="FA228" s="98"/>
      <c r="FB228" s="98"/>
      <c r="FC228" s="98"/>
      <c r="FD228" s="98"/>
      <c r="FE228" s="98"/>
      <c r="FF228" s="98"/>
      <c r="FG228" s="98"/>
      <c r="FH228" s="98"/>
      <c r="FI228" s="98"/>
      <c r="FJ228" s="98"/>
      <c r="FK228" s="98"/>
      <c r="FL228" s="98"/>
      <c r="FM228" s="98"/>
      <c r="FN228" s="98"/>
      <c r="FO228" s="98"/>
      <c r="FP228" s="98"/>
      <c r="FQ228" s="98"/>
      <c r="FR228" s="98"/>
      <c r="FS228" s="98"/>
      <c r="FT228" s="98"/>
      <c r="FU228" s="98"/>
      <c r="FV228" s="98"/>
      <c r="FW228" s="98"/>
      <c r="FX228" s="98"/>
      <c r="FY228" s="98"/>
      <c r="FZ228" s="98"/>
      <c r="GA228" s="98"/>
      <c r="GB228" s="98"/>
      <c r="GC228" s="98"/>
      <c r="GD228" s="98"/>
      <c r="GE228" s="98"/>
      <c r="GF228" s="98"/>
      <c r="GG228" s="98"/>
      <c r="GH228" s="98"/>
      <c r="GI228" s="98"/>
      <c r="GJ228" s="98"/>
      <c r="GK228" s="98"/>
      <c r="GL228" s="98"/>
      <c r="GM228" s="98"/>
      <c r="GN228" s="98"/>
      <c r="GO228" s="98"/>
      <c r="GP228" s="98"/>
      <c r="GQ228" s="98"/>
      <c r="GR228" s="98"/>
      <c r="GS228" s="98"/>
      <c r="GT228" s="98"/>
      <c r="GU228" s="98"/>
      <c r="GV228" s="98"/>
      <c r="GW228" s="98"/>
      <c r="GX228" s="98"/>
      <c r="GY228" s="98"/>
      <c r="GZ228" s="98"/>
      <c r="HA228" s="98"/>
      <c r="HB228" s="98"/>
      <c r="HC228" s="98"/>
      <c r="HD228" s="98"/>
      <c r="HE228" s="98"/>
      <c r="HF228" s="98"/>
      <c r="HG228" s="98"/>
      <c r="HH228" s="98"/>
      <c r="HI228" s="98"/>
      <c r="HJ228" s="98"/>
      <c r="HK228" s="98"/>
      <c r="HL228" s="98"/>
      <c r="HM228" s="98"/>
      <c r="HN228" s="98"/>
      <c r="HO228" s="98"/>
      <c r="HP228" s="98"/>
      <c r="HQ228" s="98"/>
      <c r="HR228" s="98"/>
      <c r="HS228" s="98"/>
      <c r="HT228" s="98"/>
      <c r="HU228" s="98"/>
      <c r="HV228" s="98"/>
      <c r="HW228" s="98"/>
      <c r="HX228" s="98"/>
      <c r="HY228" s="98"/>
      <c r="HZ228" s="98"/>
      <c r="IA228" s="98"/>
      <c r="IB228" s="98"/>
      <c r="IC228" s="98"/>
      <c r="ID228" s="98"/>
      <c r="IE228" s="98"/>
      <c r="IF228" s="98"/>
      <c r="IG228" s="98"/>
      <c r="IH228" s="98"/>
      <c r="II228" s="98"/>
      <c r="IJ228" s="98"/>
      <c r="IK228" s="98"/>
      <c r="IL228" s="98"/>
      <c r="IM228" s="98"/>
    </row>
    <row r="229" spans="1:247" ht="15">
      <c r="A229" s="104" t="s">
        <v>778</v>
      </c>
      <c r="B229" s="105">
        <f>B230+B231</f>
        <v>601</v>
      </c>
      <c r="C229" s="105">
        <f>C230+C231</f>
        <v>511</v>
      </c>
      <c r="D229" s="107">
        <f t="shared" si="6"/>
        <v>-90</v>
      </c>
      <c r="E229" s="106">
        <f t="shared" si="7"/>
        <v>-15</v>
      </c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  <c r="AS229" s="98"/>
      <c r="AT229" s="98"/>
      <c r="AU229" s="98"/>
      <c r="AV229" s="98"/>
      <c r="AW229" s="98"/>
      <c r="AX229" s="98"/>
      <c r="AY229" s="98"/>
      <c r="AZ229" s="98"/>
      <c r="BA229" s="98"/>
      <c r="BB229" s="98"/>
      <c r="BC229" s="98"/>
      <c r="BD229" s="98"/>
      <c r="BE229" s="98"/>
      <c r="BF229" s="98"/>
      <c r="BG229" s="98"/>
      <c r="BH229" s="98"/>
      <c r="BI229" s="98"/>
      <c r="BJ229" s="98"/>
      <c r="BK229" s="98"/>
      <c r="BL229" s="98"/>
      <c r="BM229" s="98"/>
      <c r="BN229" s="98"/>
      <c r="BO229" s="98"/>
      <c r="BP229" s="98"/>
      <c r="BQ229" s="98"/>
      <c r="BR229" s="98"/>
      <c r="BS229" s="98"/>
      <c r="BT229" s="98"/>
      <c r="BU229" s="98"/>
      <c r="BV229" s="98"/>
      <c r="BW229" s="98"/>
      <c r="BX229" s="98"/>
      <c r="BY229" s="98"/>
      <c r="BZ229" s="98"/>
      <c r="CA229" s="98"/>
      <c r="CB229" s="98"/>
      <c r="CC229" s="98"/>
      <c r="CD229" s="98"/>
      <c r="CE229" s="98"/>
      <c r="CF229" s="98"/>
      <c r="CG229" s="98"/>
      <c r="CH229" s="98"/>
      <c r="CI229" s="98"/>
      <c r="CJ229" s="98"/>
      <c r="CK229" s="98"/>
      <c r="CL229" s="98"/>
      <c r="CM229" s="98"/>
      <c r="CN229" s="98"/>
      <c r="CO229" s="98"/>
      <c r="CP229" s="98"/>
      <c r="CQ229" s="98"/>
      <c r="CR229" s="98"/>
      <c r="CS229" s="98"/>
      <c r="CT229" s="98"/>
      <c r="CU229" s="98"/>
      <c r="CV229" s="98"/>
      <c r="CW229" s="98"/>
      <c r="CX229" s="98"/>
      <c r="CY229" s="98"/>
      <c r="CZ229" s="98"/>
      <c r="DA229" s="98"/>
      <c r="DB229" s="98"/>
      <c r="DC229" s="98"/>
      <c r="DD229" s="98"/>
      <c r="DE229" s="98"/>
      <c r="DF229" s="98"/>
      <c r="DG229" s="98"/>
      <c r="DH229" s="98"/>
      <c r="DI229" s="98"/>
      <c r="DJ229" s="98"/>
      <c r="DK229" s="98"/>
      <c r="DL229" s="98"/>
      <c r="DM229" s="98"/>
      <c r="DN229" s="98"/>
      <c r="DO229" s="98"/>
      <c r="DP229" s="98"/>
      <c r="DQ229" s="98"/>
      <c r="DR229" s="98"/>
      <c r="DS229" s="98"/>
      <c r="DT229" s="98"/>
      <c r="DU229" s="98"/>
      <c r="DV229" s="98"/>
      <c r="DW229" s="98"/>
      <c r="DX229" s="98"/>
      <c r="DY229" s="98"/>
      <c r="DZ229" s="98"/>
      <c r="EA229" s="98"/>
      <c r="EB229" s="98"/>
      <c r="EC229" s="98"/>
      <c r="ED229" s="98"/>
      <c r="EE229" s="98"/>
      <c r="EF229" s="98"/>
      <c r="EG229" s="98"/>
      <c r="EH229" s="98"/>
      <c r="EI229" s="98"/>
      <c r="EJ229" s="98"/>
      <c r="EK229" s="98"/>
      <c r="EL229" s="98"/>
      <c r="EM229" s="98"/>
      <c r="EN229" s="98"/>
      <c r="EO229" s="98"/>
      <c r="EP229" s="98"/>
      <c r="EQ229" s="98"/>
      <c r="ER229" s="98"/>
      <c r="ES229" s="98"/>
      <c r="ET229" s="98"/>
      <c r="EU229" s="98"/>
      <c r="EV229" s="98"/>
      <c r="EW229" s="98"/>
      <c r="EX229" s="98"/>
      <c r="EY229" s="98"/>
      <c r="EZ229" s="98"/>
      <c r="FA229" s="98"/>
      <c r="FB229" s="98"/>
      <c r="FC229" s="98"/>
      <c r="FD229" s="98"/>
      <c r="FE229" s="98"/>
      <c r="FF229" s="98"/>
      <c r="FG229" s="98"/>
      <c r="FH229" s="98"/>
      <c r="FI229" s="98"/>
      <c r="FJ229" s="98"/>
      <c r="FK229" s="98"/>
      <c r="FL229" s="98"/>
      <c r="FM229" s="98"/>
      <c r="FN229" s="98"/>
      <c r="FO229" s="98"/>
      <c r="FP229" s="98"/>
      <c r="FQ229" s="98"/>
      <c r="FR229" s="98"/>
      <c r="FS229" s="98"/>
      <c r="FT229" s="98"/>
      <c r="FU229" s="98"/>
      <c r="FV229" s="98"/>
      <c r="FW229" s="98"/>
      <c r="FX229" s="98"/>
      <c r="FY229" s="98"/>
      <c r="FZ229" s="98"/>
      <c r="GA229" s="98"/>
      <c r="GB229" s="98"/>
      <c r="GC229" s="98"/>
      <c r="GD229" s="98"/>
      <c r="GE229" s="98"/>
      <c r="GF229" s="98"/>
      <c r="GG229" s="98"/>
      <c r="GH229" s="98"/>
      <c r="GI229" s="98"/>
      <c r="GJ229" s="98"/>
      <c r="GK229" s="98"/>
      <c r="GL229" s="98"/>
      <c r="GM229" s="98"/>
      <c r="GN229" s="98"/>
      <c r="GO229" s="98"/>
      <c r="GP229" s="98"/>
      <c r="GQ229" s="98"/>
      <c r="GR229" s="98"/>
      <c r="GS229" s="98"/>
      <c r="GT229" s="98"/>
      <c r="GU229" s="98"/>
      <c r="GV229" s="98"/>
      <c r="GW229" s="98"/>
      <c r="GX229" s="98"/>
      <c r="GY229" s="98"/>
      <c r="GZ229" s="98"/>
      <c r="HA229" s="98"/>
      <c r="HB229" s="98"/>
      <c r="HC229" s="98"/>
      <c r="HD229" s="98"/>
      <c r="HE229" s="98"/>
      <c r="HF229" s="98"/>
      <c r="HG229" s="98"/>
      <c r="HH229" s="98"/>
      <c r="HI229" s="98"/>
      <c r="HJ229" s="98"/>
      <c r="HK229" s="98"/>
      <c r="HL229" s="98"/>
      <c r="HM229" s="98"/>
      <c r="HN229" s="98"/>
      <c r="HO229" s="98"/>
      <c r="HP229" s="98"/>
      <c r="HQ229" s="98"/>
      <c r="HR229" s="98"/>
      <c r="HS229" s="98"/>
      <c r="HT229" s="98"/>
      <c r="HU229" s="98"/>
      <c r="HV229" s="98"/>
      <c r="HW229" s="98"/>
      <c r="HX229" s="98"/>
      <c r="HY229" s="98"/>
      <c r="HZ229" s="98"/>
      <c r="IA229" s="98"/>
      <c r="IB229" s="98"/>
      <c r="IC229" s="98"/>
      <c r="ID229" s="98"/>
      <c r="IE229" s="98"/>
      <c r="IF229" s="98"/>
      <c r="IG229" s="98"/>
      <c r="IH229" s="98"/>
      <c r="II229" s="98"/>
      <c r="IJ229" s="98"/>
      <c r="IK229" s="98"/>
      <c r="IL229" s="98"/>
      <c r="IM229" s="98"/>
    </row>
    <row r="230" spans="1:247" ht="15">
      <c r="A230" s="104" t="s">
        <v>638</v>
      </c>
      <c r="B230" s="105">
        <v>208</v>
      </c>
      <c r="C230" s="105">
        <v>190</v>
      </c>
      <c r="D230" s="107">
        <f t="shared" si="6"/>
        <v>-18</v>
      </c>
      <c r="E230" s="106">
        <f t="shared" si="7"/>
        <v>-8.6999999999999993</v>
      </c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98"/>
      <c r="BE230" s="98"/>
      <c r="BF230" s="98"/>
      <c r="BG230" s="98"/>
      <c r="BH230" s="98"/>
      <c r="BI230" s="98"/>
      <c r="BJ230" s="98"/>
      <c r="BK230" s="98"/>
      <c r="BL230" s="98"/>
      <c r="BM230" s="98"/>
      <c r="BN230" s="98"/>
      <c r="BO230" s="98"/>
      <c r="BP230" s="98"/>
      <c r="BQ230" s="98"/>
      <c r="BR230" s="98"/>
      <c r="BS230" s="98"/>
      <c r="BT230" s="98"/>
      <c r="BU230" s="98"/>
      <c r="BV230" s="98"/>
      <c r="BW230" s="98"/>
      <c r="BX230" s="98"/>
      <c r="BY230" s="98"/>
      <c r="BZ230" s="98"/>
      <c r="CA230" s="98"/>
      <c r="CB230" s="98"/>
      <c r="CC230" s="98"/>
      <c r="CD230" s="98"/>
      <c r="CE230" s="98"/>
      <c r="CF230" s="98"/>
      <c r="CG230" s="98"/>
      <c r="CH230" s="98"/>
      <c r="CI230" s="98"/>
      <c r="CJ230" s="98"/>
      <c r="CK230" s="98"/>
      <c r="CL230" s="98"/>
      <c r="CM230" s="98"/>
      <c r="CN230" s="98"/>
      <c r="CO230" s="98"/>
      <c r="CP230" s="98"/>
      <c r="CQ230" s="98"/>
      <c r="CR230" s="98"/>
      <c r="CS230" s="98"/>
      <c r="CT230" s="98"/>
      <c r="CU230" s="98"/>
      <c r="CV230" s="98"/>
      <c r="CW230" s="98"/>
      <c r="CX230" s="98"/>
      <c r="CY230" s="98"/>
      <c r="CZ230" s="98"/>
      <c r="DA230" s="98"/>
      <c r="DB230" s="98"/>
      <c r="DC230" s="98"/>
      <c r="DD230" s="98"/>
      <c r="DE230" s="98"/>
      <c r="DF230" s="98"/>
      <c r="DG230" s="98"/>
      <c r="DH230" s="98"/>
      <c r="DI230" s="98"/>
      <c r="DJ230" s="98"/>
      <c r="DK230" s="98"/>
      <c r="DL230" s="98"/>
      <c r="DM230" s="98"/>
      <c r="DN230" s="98"/>
      <c r="DO230" s="98"/>
      <c r="DP230" s="98"/>
      <c r="DQ230" s="98"/>
      <c r="DR230" s="98"/>
      <c r="DS230" s="98"/>
      <c r="DT230" s="98"/>
      <c r="DU230" s="98"/>
      <c r="DV230" s="98"/>
      <c r="DW230" s="98"/>
      <c r="DX230" s="98"/>
      <c r="DY230" s="98"/>
      <c r="DZ230" s="98"/>
      <c r="EA230" s="98"/>
      <c r="EB230" s="98"/>
      <c r="EC230" s="98"/>
      <c r="ED230" s="98"/>
      <c r="EE230" s="98"/>
      <c r="EF230" s="98"/>
      <c r="EG230" s="98"/>
      <c r="EH230" s="98"/>
      <c r="EI230" s="98"/>
      <c r="EJ230" s="98"/>
      <c r="EK230" s="98"/>
      <c r="EL230" s="98"/>
      <c r="EM230" s="98"/>
      <c r="EN230" s="98"/>
      <c r="EO230" s="98"/>
      <c r="EP230" s="98"/>
      <c r="EQ230" s="98"/>
      <c r="ER230" s="98"/>
      <c r="ES230" s="98"/>
      <c r="ET230" s="98"/>
      <c r="EU230" s="98"/>
      <c r="EV230" s="98"/>
      <c r="EW230" s="98"/>
      <c r="EX230" s="98"/>
      <c r="EY230" s="98"/>
      <c r="EZ230" s="98"/>
      <c r="FA230" s="98"/>
      <c r="FB230" s="98"/>
      <c r="FC230" s="98"/>
      <c r="FD230" s="98"/>
      <c r="FE230" s="98"/>
      <c r="FF230" s="98"/>
      <c r="FG230" s="98"/>
      <c r="FH230" s="98"/>
      <c r="FI230" s="98"/>
      <c r="FJ230" s="98"/>
      <c r="FK230" s="98"/>
      <c r="FL230" s="98"/>
      <c r="FM230" s="98"/>
      <c r="FN230" s="98"/>
      <c r="FO230" s="98"/>
      <c r="FP230" s="98"/>
      <c r="FQ230" s="98"/>
      <c r="FR230" s="98"/>
      <c r="FS230" s="98"/>
      <c r="FT230" s="98"/>
      <c r="FU230" s="98"/>
      <c r="FV230" s="98"/>
      <c r="FW230" s="98"/>
      <c r="FX230" s="98"/>
      <c r="FY230" s="98"/>
      <c r="FZ230" s="98"/>
      <c r="GA230" s="98"/>
      <c r="GB230" s="98"/>
      <c r="GC230" s="98"/>
      <c r="GD230" s="98"/>
      <c r="GE230" s="98"/>
      <c r="GF230" s="98"/>
      <c r="GG230" s="98"/>
      <c r="GH230" s="98"/>
      <c r="GI230" s="98"/>
      <c r="GJ230" s="98"/>
      <c r="GK230" s="98"/>
      <c r="GL230" s="98"/>
      <c r="GM230" s="98"/>
      <c r="GN230" s="98"/>
      <c r="GO230" s="98"/>
      <c r="GP230" s="98"/>
      <c r="GQ230" s="98"/>
      <c r="GR230" s="98"/>
      <c r="GS230" s="98"/>
      <c r="GT230" s="98"/>
      <c r="GU230" s="98"/>
      <c r="GV230" s="98"/>
      <c r="GW230" s="98"/>
      <c r="GX230" s="98"/>
      <c r="GY230" s="98"/>
      <c r="GZ230" s="98"/>
      <c r="HA230" s="98"/>
      <c r="HB230" s="98"/>
      <c r="HC230" s="98"/>
      <c r="HD230" s="98"/>
      <c r="HE230" s="98"/>
      <c r="HF230" s="98"/>
      <c r="HG230" s="98"/>
      <c r="HH230" s="98"/>
      <c r="HI230" s="98"/>
      <c r="HJ230" s="98"/>
      <c r="HK230" s="98"/>
      <c r="HL230" s="98"/>
      <c r="HM230" s="98"/>
      <c r="HN230" s="98"/>
      <c r="HO230" s="98"/>
      <c r="HP230" s="98"/>
      <c r="HQ230" s="98"/>
      <c r="HR230" s="98"/>
      <c r="HS230" s="98"/>
      <c r="HT230" s="98"/>
      <c r="HU230" s="98"/>
      <c r="HV230" s="98"/>
      <c r="HW230" s="98"/>
      <c r="HX230" s="98"/>
      <c r="HY230" s="98"/>
      <c r="HZ230" s="98"/>
      <c r="IA230" s="98"/>
      <c r="IB230" s="98"/>
      <c r="IC230" s="98"/>
      <c r="ID230" s="98"/>
      <c r="IE230" s="98"/>
      <c r="IF230" s="98"/>
      <c r="IG230" s="98"/>
      <c r="IH230" s="98"/>
      <c r="II230" s="98"/>
      <c r="IJ230" s="98"/>
      <c r="IK230" s="98"/>
      <c r="IL230" s="98"/>
      <c r="IM230" s="98"/>
    </row>
    <row r="231" spans="1:247" ht="15">
      <c r="A231" s="104" t="s">
        <v>779</v>
      </c>
      <c r="B231" s="105">
        <v>393</v>
      </c>
      <c r="C231" s="105">
        <v>321</v>
      </c>
      <c r="D231" s="107">
        <f t="shared" si="6"/>
        <v>-72</v>
      </c>
      <c r="E231" s="106">
        <f t="shared" si="7"/>
        <v>-18.3</v>
      </c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  <c r="AS231" s="98"/>
      <c r="AT231" s="98"/>
      <c r="AU231" s="98"/>
      <c r="AV231" s="98"/>
      <c r="AW231" s="98"/>
      <c r="AX231" s="98"/>
      <c r="AY231" s="98"/>
      <c r="AZ231" s="98"/>
      <c r="BA231" s="98"/>
      <c r="BB231" s="98"/>
      <c r="BC231" s="98"/>
      <c r="BD231" s="98"/>
      <c r="BE231" s="98"/>
      <c r="BF231" s="98"/>
      <c r="BG231" s="98"/>
      <c r="BH231" s="98"/>
      <c r="BI231" s="98"/>
      <c r="BJ231" s="98"/>
      <c r="BK231" s="98"/>
      <c r="BL231" s="98"/>
      <c r="BM231" s="98"/>
      <c r="BN231" s="98"/>
      <c r="BO231" s="98"/>
      <c r="BP231" s="98"/>
      <c r="BQ231" s="98"/>
      <c r="BR231" s="98"/>
      <c r="BS231" s="98"/>
      <c r="BT231" s="98"/>
      <c r="BU231" s="98"/>
      <c r="BV231" s="98"/>
      <c r="BW231" s="98"/>
      <c r="BX231" s="98"/>
      <c r="BY231" s="98"/>
      <c r="BZ231" s="98"/>
      <c r="CA231" s="98"/>
      <c r="CB231" s="98"/>
      <c r="CC231" s="98"/>
      <c r="CD231" s="98"/>
      <c r="CE231" s="98"/>
      <c r="CF231" s="98"/>
      <c r="CG231" s="98"/>
      <c r="CH231" s="98"/>
      <c r="CI231" s="98"/>
      <c r="CJ231" s="98"/>
      <c r="CK231" s="98"/>
      <c r="CL231" s="98"/>
      <c r="CM231" s="98"/>
      <c r="CN231" s="98"/>
      <c r="CO231" s="98"/>
      <c r="CP231" s="98"/>
      <c r="CQ231" s="98"/>
      <c r="CR231" s="98"/>
      <c r="CS231" s="98"/>
      <c r="CT231" s="98"/>
      <c r="CU231" s="98"/>
      <c r="CV231" s="98"/>
      <c r="CW231" s="98"/>
      <c r="CX231" s="98"/>
      <c r="CY231" s="98"/>
      <c r="CZ231" s="98"/>
      <c r="DA231" s="98"/>
      <c r="DB231" s="98"/>
      <c r="DC231" s="98"/>
      <c r="DD231" s="98"/>
      <c r="DE231" s="98"/>
      <c r="DF231" s="98"/>
      <c r="DG231" s="98"/>
      <c r="DH231" s="98"/>
      <c r="DI231" s="98"/>
      <c r="DJ231" s="98"/>
      <c r="DK231" s="98"/>
      <c r="DL231" s="98"/>
      <c r="DM231" s="98"/>
      <c r="DN231" s="98"/>
      <c r="DO231" s="98"/>
      <c r="DP231" s="98"/>
      <c r="DQ231" s="98"/>
      <c r="DR231" s="98"/>
      <c r="DS231" s="98"/>
      <c r="DT231" s="98"/>
      <c r="DU231" s="98"/>
      <c r="DV231" s="98"/>
      <c r="DW231" s="98"/>
      <c r="DX231" s="98"/>
      <c r="DY231" s="98"/>
      <c r="DZ231" s="98"/>
      <c r="EA231" s="98"/>
      <c r="EB231" s="98"/>
      <c r="EC231" s="98"/>
      <c r="ED231" s="98"/>
      <c r="EE231" s="98"/>
      <c r="EF231" s="98"/>
      <c r="EG231" s="98"/>
      <c r="EH231" s="98"/>
      <c r="EI231" s="98"/>
      <c r="EJ231" s="98"/>
      <c r="EK231" s="98"/>
      <c r="EL231" s="98"/>
      <c r="EM231" s="98"/>
      <c r="EN231" s="98"/>
      <c r="EO231" s="98"/>
      <c r="EP231" s="98"/>
      <c r="EQ231" s="98"/>
      <c r="ER231" s="98"/>
      <c r="ES231" s="98"/>
      <c r="ET231" s="98"/>
      <c r="EU231" s="98"/>
      <c r="EV231" s="98"/>
      <c r="EW231" s="98"/>
      <c r="EX231" s="98"/>
      <c r="EY231" s="98"/>
      <c r="EZ231" s="98"/>
      <c r="FA231" s="98"/>
      <c r="FB231" s="98"/>
      <c r="FC231" s="98"/>
      <c r="FD231" s="98"/>
      <c r="FE231" s="98"/>
      <c r="FF231" s="98"/>
      <c r="FG231" s="98"/>
      <c r="FH231" s="98"/>
      <c r="FI231" s="98"/>
      <c r="FJ231" s="98"/>
      <c r="FK231" s="98"/>
      <c r="FL231" s="98"/>
      <c r="FM231" s="98"/>
      <c r="FN231" s="98"/>
      <c r="FO231" s="98"/>
      <c r="FP231" s="98"/>
      <c r="FQ231" s="98"/>
      <c r="FR231" s="98"/>
      <c r="FS231" s="98"/>
      <c r="FT231" s="98"/>
      <c r="FU231" s="98"/>
      <c r="FV231" s="98"/>
      <c r="FW231" s="98"/>
      <c r="FX231" s="98"/>
      <c r="FY231" s="98"/>
      <c r="FZ231" s="98"/>
      <c r="GA231" s="98"/>
      <c r="GB231" s="98"/>
      <c r="GC231" s="98"/>
      <c r="GD231" s="98"/>
      <c r="GE231" s="98"/>
      <c r="GF231" s="98"/>
      <c r="GG231" s="98"/>
      <c r="GH231" s="98"/>
      <c r="GI231" s="98"/>
      <c r="GJ231" s="98"/>
      <c r="GK231" s="98"/>
      <c r="GL231" s="98"/>
      <c r="GM231" s="98"/>
      <c r="GN231" s="98"/>
      <c r="GO231" s="98"/>
      <c r="GP231" s="98"/>
      <c r="GQ231" s="98"/>
      <c r="GR231" s="98"/>
      <c r="GS231" s="98"/>
      <c r="GT231" s="98"/>
      <c r="GU231" s="98"/>
      <c r="GV231" s="98"/>
      <c r="GW231" s="98"/>
      <c r="GX231" s="98"/>
      <c r="GY231" s="98"/>
      <c r="GZ231" s="98"/>
      <c r="HA231" s="98"/>
      <c r="HB231" s="98"/>
      <c r="HC231" s="98"/>
      <c r="HD231" s="98"/>
      <c r="HE231" s="98"/>
      <c r="HF231" s="98"/>
      <c r="HG231" s="98"/>
      <c r="HH231" s="98"/>
      <c r="HI231" s="98"/>
      <c r="HJ231" s="98"/>
      <c r="HK231" s="98"/>
      <c r="HL231" s="98"/>
      <c r="HM231" s="98"/>
      <c r="HN231" s="98"/>
      <c r="HO231" s="98"/>
      <c r="HP231" s="98"/>
      <c r="HQ231" s="98"/>
      <c r="HR231" s="98"/>
      <c r="HS231" s="98"/>
      <c r="HT231" s="98"/>
      <c r="HU231" s="98"/>
      <c r="HV231" s="98"/>
      <c r="HW231" s="98"/>
      <c r="HX231" s="98"/>
      <c r="HY231" s="98"/>
      <c r="HZ231" s="98"/>
      <c r="IA231" s="98"/>
      <c r="IB231" s="98"/>
      <c r="IC231" s="98"/>
      <c r="ID231" s="98"/>
      <c r="IE231" s="98"/>
      <c r="IF231" s="98"/>
      <c r="IG231" s="98"/>
      <c r="IH231" s="98"/>
      <c r="II231" s="98"/>
      <c r="IJ231" s="98"/>
      <c r="IK231" s="98"/>
      <c r="IL231" s="98"/>
      <c r="IM231" s="98"/>
    </row>
    <row r="232" spans="1:247" ht="15">
      <c r="A232" s="104" t="s">
        <v>780</v>
      </c>
      <c r="B232" s="105">
        <f>SUM(B233:B234)</f>
        <v>3</v>
      </c>
      <c r="C232" s="105">
        <f>SUM(C233:C234)</f>
        <v>3</v>
      </c>
      <c r="D232" s="107">
        <f t="shared" si="6"/>
        <v>0</v>
      </c>
      <c r="E232" s="106">
        <f t="shared" si="7"/>
        <v>0</v>
      </c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  <c r="AS232" s="98"/>
      <c r="AT232" s="98"/>
      <c r="AU232" s="98"/>
      <c r="AV232" s="98"/>
      <c r="AW232" s="98"/>
      <c r="AX232" s="98"/>
      <c r="AY232" s="98"/>
      <c r="AZ232" s="98"/>
      <c r="BA232" s="98"/>
      <c r="BB232" s="98"/>
      <c r="BC232" s="98"/>
      <c r="BD232" s="98"/>
      <c r="BE232" s="98"/>
      <c r="BF232" s="98"/>
      <c r="BG232" s="98"/>
      <c r="BH232" s="98"/>
      <c r="BI232" s="98"/>
      <c r="BJ232" s="98"/>
      <c r="BK232" s="98"/>
      <c r="BL232" s="98"/>
      <c r="BM232" s="98"/>
      <c r="BN232" s="98"/>
      <c r="BO232" s="98"/>
      <c r="BP232" s="98"/>
      <c r="BQ232" s="98"/>
      <c r="BR232" s="98"/>
      <c r="BS232" s="98"/>
      <c r="BT232" s="98"/>
      <c r="BU232" s="98"/>
      <c r="BV232" s="98"/>
      <c r="BW232" s="98"/>
      <c r="BX232" s="98"/>
      <c r="BY232" s="98"/>
      <c r="BZ232" s="98"/>
      <c r="CA232" s="98"/>
      <c r="CB232" s="98"/>
      <c r="CC232" s="98"/>
      <c r="CD232" s="98"/>
      <c r="CE232" s="98"/>
      <c r="CF232" s="98"/>
      <c r="CG232" s="98"/>
      <c r="CH232" s="98"/>
      <c r="CI232" s="98"/>
      <c r="CJ232" s="98"/>
      <c r="CK232" s="98"/>
      <c r="CL232" s="98"/>
      <c r="CM232" s="98"/>
      <c r="CN232" s="98"/>
      <c r="CO232" s="98"/>
      <c r="CP232" s="98"/>
      <c r="CQ232" s="98"/>
      <c r="CR232" s="98"/>
      <c r="CS232" s="98"/>
      <c r="CT232" s="98"/>
      <c r="CU232" s="98"/>
      <c r="CV232" s="98"/>
      <c r="CW232" s="98"/>
      <c r="CX232" s="98"/>
      <c r="CY232" s="98"/>
      <c r="CZ232" s="98"/>
      <c r="DA232" s="98"/>
      <c r="DB232" s="98"/>
      <c r="DC232" s="98"/>
      <c r="DD232" s="98"/>
      <c r="DE232" s="98"/>
      <c r="DF232" s="98"/>
      <c r="DG232" s="98"/>
      <c r="DH232" s="98"/>
      <c r="DI232" s="98"/>
      <c r="DJ232" s="98"/>
      <c r="DK232" s="98"/>
      <c r="DL232" s="98"/>
      <c r="DM232" s="98"/>
      <c r="DN232" s="98"/>
      <c r="DO232" s="98"/>
      <c r="DP232" s="98"/>
      <c r="DQ232" s="98"/>
      <c r="DR232" s="98"/>
      <c r="DS232" s="98"/>
      <c r="DT232" s="98"/>
      <c r="DU232" s="98"/>
      <c r="DV232" s="98"/>
      <c r="DW232" s="98"/>
      <c r="DX232" s="98"/>
      <c r="DY232" s="98"/>
      <c r="DZ232" s="98"/>
      <c r="EA232" s="98"/>
      <c r="EB232" s="98"/>
      <c r="EC232" s="98"/>
      <c r="ED232" s="98"/>
      <c r="EE232" s="98"/>
      <c r="EF232" s="98"/>
      <c r="EG232" s="98"/>
      <c r="EH232" s="98"/>
      <c r="EI232" s="98"/>
      <c r="EJ232" s="98"/>
      <c r="EK232" s="98"/>
      <c r="EL232" s="98"/>
      <c r="EM232" s="98"/>
      <c r="EN232" s="98"/>
      <c r="EO232" s="98"/>
      <c r="EP232" s="98"/>
      <c r="EQ232" s="98"/>
      <c r="ER232" s="98"/>
      <c r="ES232" s="98"/>
      <c r="ET232" s="98"/>
      <c r="EU232" s="98"/>
      <c r="EV232" s="98"/>
      <c r="EW232" s="98"/>
      <c r="EX232" s="98"/>
      <c r="EY232" s="98"/>
      <c r="EZ232" s="98"/>
      <c r="FA232" s="98"/>
      <c r="FB232" s="98"/>
      <c r="FC232" s="98"/>
      <c r="FD232" s="98"/>
      <c r="FE232" s="98"/>
      <c r="FF232" s="98"/>
      <c r="FG232" s="98"/>
      <c r="FH232" s="98"/>
      <c r="FI232" s="98"/>
      <c r="FJ232" s="98"/>
      <c r="FK232" s="98"/>
      <c r="FL232" s="98"/>
      <c r="FM232" s="98"/>
      <c r="FN232" s="98"/>
      <c r="FO232" s="98"/>
      <c r="FP232" s="98"/>
      <c r="FQ232" s="98"/>
      <c r="FR232" s="98"/>
      <c r="FS232" s="98"/>
      <c r="FT232" s="98"/>
      <c r="FU232" s="98"/>
      <c r="FV232" s="98"/>
      <c r="FW232" s="98"/>
      <c r="FX232" s="98"/>
      <c r="FY232" s="98"/>
      <c r="FZ232" s="98"/>
      <c r="GA232" s="98"/>
      <c r="GB232" s="98"/>
      <c r="GC232" s="98"/>
      <c r="GD232" s="98"/>
      <c r="GE232" s="98"/>
      <c r="GF232" s="98"/>
      <c r="GG232" s="98"/>
      <c r="GH232" s="98"/>
      <c r="GI232" s="98"/>
      <c r="GJ232" s="98"/>
      <c r="GK232" s="98"/>
      <c r="GL232" s="98"/>
      <c r="GM232" s="98"/>
      <c r="GN232" s="98"/>
      <c r="GO232" s="98"/>
      <c r="GP232" s="98"/>
      <c r="GQ232" s="98"/>
      <c r="GR232" s="98"/>
      <c r="GS232" s="98"/>
      <c r="GT232" s="98"/>
      <c r="GU232" s="98"/>
      <c r="GV232" s="98"/>
      <c r="GW232" s="98"/>
      <c r="GX232" s="98"/>
      <c r="GY232" s="98"/>
      <c r="GZ232" s="98"/>
      <c r="HA232" s="98"/>
      <c r="HB232" s="98"/>
      <c r="HC232" s="98"/>
      <c r="HD232" s="98"/>
      <c r="HE232" s="98"/>
      <c r="HF232" s="98"/>
      <c r="HG232" s="98"/>
      <c r="HH232" s="98"/>
      <c r="HI232" s="98"/>
      <c r="HJ232" s="98"/>
      <c r="HK232" s="98"/>
      <c r="HL232" s="98"/>
      <c r="HM232" s="98"/>
      <c r="HN232" s="98"/>
      <c r="HO232" s="98"/>
      <c r="HP232" s="98"/>
      <c r="HQ232" s="98"/>
      <c r="HR232" s="98"/>
      <c r="HS232" s="98"/>
      <c r="HT232" s="98"/>
      <c r="HU232" s="98"/>
      <c r="HV232" s="98"/>
      <c r="HW232" s="98"/>
      <c r="HX232" s="98"/>
      <c r="HY232" s="98"/>
      <c r="HZ232" s="98"/>
      <c r="IA232" s="98"/>
      <c r="IB232" s="98"/>
      <c r="IC232" s="98"/>
      <c r="ID232" s="98"/>
      <c r="IE232" s="98"/>
      <c r="IF232" s="98"/>
      <c r="IG232" s="98"/>
      <c r="IH232" s="98"/>
      <c r="II232" s="98"/>
      <c r="IJ232" s="98"/>
      <c r="IK232" s="98"/>
      <c r="IL232" s="98"/>
      <c r="IM232" s="98"/>
    </row>
    <row r="233" spans="1:247" ht="15">
      <c r="A233" s="104" t="s">
        <v>781</v>
      </c>
      <c r="B233" s="105"/>
      <c r="C233" s="105">
        <v>1</v>
      </c>
      <c r="D233" s="107">
        <f t="shared" si="6"/>
        <v>1</v>
      </c>
      <c r="E233" s="106" t="e">
        <f t="shared" si="7"/>
        <v>#DIV/0!</v>
      </c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  <c r="AS233" s="98"/>
      <c r="AT233" s="98"/>
      <c r="AU233" s="98"/>
      <c r="AV233" s="98"/>
      <c r="AW233" s="98"/>
      <c r="AX233" s="98"/>
      <c r="AY233" s="98"/>
      <c r="AZ233" s="98"/>
      <c r="BA233" s="98"/>
      <c r="BB233" s="98"/>
      <c r="BC233" s="98"/>
      <c r="BD233" s="98"/>
      <c r="BE233" s="98"/>
      <c r="BF233" s="98"/>
      <c r="BG233" s="98"/>
      <c r="BH233" s="98"/>
      <c r="BI233" s="98"/>
      <c r="BJ233" s="98"/>
      <c r="BK233" s="98"/>
      <c r="BL233" s="98"/>
      <c r="BM233" s="98"/>
      <c r="BN233" s="98"/>
      <c r="BO233" s="98"/>
      <c r="BP233" s="98"/>
      <c r="BQ233" s="98"/>
      <c r="BR233" s="98"/>
      <c r="BS233" s="98"/>
      <c r="BT233" s="98"/>
      <c r="BU233" s="98"/>
      <c r="BV233" s="98"/>
      <c r="BW233" s="98"/>
      <c r="BX233" s="98"/>
      <c r="BY233" s="98"/>
      <c r="BZ233" s="98"/>
      <c r="CA233" s="98"/>
      <c r="CB233" s="98"/>
      <c r="CC233" s="98"/>
      <c r="CD233" s="98"/>
      <c r="CE233" s="98"/>
      <c r="CF233" s="98"/>
      <c r="CG233" s="98"/>
      <c r="CH233" s="98"/>
      <c r="CI233" s="98"/>
      <c r="CJ233" s="98"/>
      <c r="CK233" s="98"/>
      <c r="CL233" s="98"/>
      <c r="CM233" s="98"/>
      <c r="CN233" s="98"/>
      <c r="CO233" s="98"/>
      <c r="CP233" s="98"/>
      <c r="CQ233" s="98"/>
      <c r="CR233" s="98"/>
      <c r="CS233" s="98"/>
      <c r="CT233" s="98"/>
      <c r="CU233" s="98"/>
      <c r="CV233" s="98"/>
      <c r="CW233" s="98"/>
      <c r="CX233" s="98"/>
      <c r="CY233" s="98"/>
      <c r="CZ233" s="98"/>
      <c r="DA233" s="98"/>
      <c r="DB233" s="98"/>
      <c r="DC233" s="98"/>
      <c r="DD233" s="98"/>
      <c r="DE233" s="98"/>
      <c r="DF233" s="98"/>
      <c r="DG233" s="98"/>
      <c r="DH233" s="98"/>
      <c r="DI233" s="98"/>
      <c r="DJ233" s="98"/>
      <c r="DK233" s="98"/>
      <c r="DL233" s="98"/>
      <c r="DM233" s="98"/>
      <c r="DN233" s="98"/>
      <c r="DO233" s="98"/>
      <c r="DP233" s="98"/>
      <c r="DQ233" s="98"/>
      <c r="DR233" s="98"/>
      <c r="DS233" s="98"/>
      <c r="DT233" s="98"/>
      <c r="DU233" s="98"/>
      <c r="DV233" s="98"/>
      <c r="DW233" s="98"/>
      <c r="DX233" s="98"/>
      <c r="DY233" s="98"/>
      <c r="DZ233" s="98"/>
      <c r="EA233" s="98"/>
      <c r="EB233" s="98"/>
      <c r="EC233" s="98"/>
      <c r="ED233" s="98"/>
      <c r="EE233" s="98"/>
      <c r="EF233" s="98"/>
      <c r="EG233" s="98"/>
      <c r="EH233" s="98"/>
      <c r="EI233" s="98"/>
      <c r="EJ233" s="98"/>
      <c r="EK233" s="98"/>
      <c r="EL233" s="98"/>
      <c r="EM233" s="98"/>
      <c r="EN233" s="98"/>
      <c r="EO233" s="98"/>
      <c r="EP233" s="98"/>
      <c r="EQ233" s="98"/>
      <c r="ER233" s="98"/>
      <c r="ES233" s="98"/>
      <c r="ET233" s="98"/>
      <c r="EU233" s="98"/>
      <c r="EV233" s="98"/>
      <c r="EW233" s="98"/>
      <c r="EX233" s="98"/>
      <c r="EY233" s="98"/>
      <c r="EZ233" s="98"/>
      <c r="FA233" s="98"/>
      <c r="FB233" s="98"/>
      <c r="FC233" s="98"/>
      <c r="FD233" s="98"/>
      <c r="FE233" s="98"/>
      <c r="FF233" s="98"/>
      <c r="FG233" s="98"/>
      <c r="FH233" s="98"/>
      <c r="FI233" s="98"/>
      <c r="FJ233" s="98"/>
      <c r="FK233" s="98"/>
      <c r="FL233" s="98"/>
      <c r="FM233" s="98"/>
      <c r="FN233" s="98"/>
      <c r="FO233" s="98"/>
      <c r="FP233" s="98"/>
      <c r="FQ233" s="98"/>
      <c r="FR233" s="98"/>
      <c r="FS233" s="98"/>
      <c r="FT233" s="98"/>
      <c r="FU233" s="98"/>
      <c r="FV233" s="98"/>
      <c r="FW233" s="98"/>
      <c r="FX233" s="98"/>
      <c r="FY233" s="98"/>
      <c r="FZ233" s="98"/>
      <c r="GA233" s="98"/>
      <c r="GB233" s="98"/>
      <c r="GC233" s="98"/>
      <c r="GD233" s="98"/>
      <c r="GE233" s="98"/>
      <c r="GF233" s="98"/>
      <c r="GG233" s="98"/>
      <c r="GH233" s="98"/>
      <c r="GI233" s="98"/>
      <c r="GJ233" s="98"/>
      <c r="GK233" s="98"/>
      <c r="GL233" s="98"/>
      <c r="GM233" s="98"/>
      <c r="GN233" s="98"/>
      <c r="GO233" s="98"/>
      <c r="GP233" s="98"/>
      <c r="GQ233" s="98"/>
      <c r="GR233" s="98"/>
      <c r="GS233" s="98"/>
      <c r="GT233" s="98"/>
      <c r="GU233" s="98"/>
      <c r="GV233" s="98"/>
      <c r="GW233" s="98"/>
      <c r="GX233" s="98"/>
      <c r="GY233" s="98"/>
      <c r="GZ233" s="98"/>
      <c r="HA233" s="98"/>
      <c r="HB233" s="98"/>
      <c r="HC233" s="98"/>
      <c r="HD233" s="98"/>
      <c r="HE233" s="98"/>
      <c r="HF233" s="98"/>
      <c r="HG233" s="98"/>
      <c r="HH233" s="98"/>
      <c r="HI233" s="98"/>
      <c r="HJ233" s="98"/>
      <c r="HK233" s="98"/>
      <c r="HL233" s="98"/>
      <c r="HM233" s="98"/>
      <c r="HN233" s="98"/>
      <c r="HO233" s="98"/>
      <c r="HP233" s="98"/>
      <c r="HQ233" s="98"/>
      <c r="HR233" s="98"/>
      <c r="HS233" s="98"/>
      <c r="HT233" s="98"/>
      <c r="HU233" s="98"/>
      <c r="HV233" s="98"/>
      <c r="HW233" s="98"/>
      <c r="HX233" s="98"/>
      <c r="HY233" s="98"/>
      <c r="HZ233" s="98"/>
      <c r="IA233" s="98"/>
      <c r="IB233" s="98"/>
      <c r="IC233" s="98"/>
      <c r="ID233" s="98"/>
      <c r="IE233" s="98"/>
      <c r="IF233" s="98"/>
      <c r="IG233" s="98"/>
      <c r="IH233" s="98"/>
      <c r="II233" s="98"/>
      <c r="IJ233" s="98"/>
      <c r="IK233" s="98"/>
      <c r="IL233" s="98"/>
      <c r="IM233" s="98"/>
    </row>
    <row r="234" spans="1:247" ht="15">
      <c r="A234" s="104" t="s">
        <v>782</v>
      </c>
      <c r="B234" s="105">
        <v>3</v>
      </c>
      <c r="C234" s="105">
        <v>2</v>
      </c>
      <c r="D234" s="107">
        <f t="shared" si="6"/>
        <v>-1</v>
      </c>
      <c r="E234" s="106">
        <f t="shared" si="7"/>
        <v>-33.299999999999997</v>
      </c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  <c r="AS234" s="98"/>
      <c r="AT234" s="98"/>
      <c r="AU234" s="98"/>
      <c r="AV234" s="98"/>
      <c r="AW234" s="98"/>
      <c r="AX234" s="98"/>
      <c r="AY234" s="98"/>
      <c r="AZ234" s="98"/>
      <c r="BA234" s="98"/>
      <c r="BB234" s="98"/>
      <c r="BC234" s="98"/>
      <c r="BD234" s="98"/>
      <c r="BE234" s="98"/>
      <c r="BF234" s="98"/>
      <c r="BG234" s="98"/>
      <c r="BH234" s="98"/>
      <c r="BI234" s="98"/>
      <c r="BJ234" s="98"/>
      <c r="BK234" s="98"/>
      <c r="BL234" s="98"/>
      <c r="BM234" s="98"/>
      <c r="BN234" s="98"/>
      <c r="BO234" s="98"/>
      <c r="BP234" s="98"/>
      <c r="BQ234" s="98"/>
      <c r="BR234" s="98"/>
      <c r="BS234" s="98"/>
      <c r="BT234" s="98"/>
      <c r="BU234" s="98"/>
      <c r="BV234" s="98"/>
      <c r="BW234" s="98"/>
      <c r="BX234" s="98"/>
      <c r="BY234" s="98"/>
      <c r="BZ234" s="98"/>
      <c r="CA234" s="98"/>
      <c r="CB234" s="98"/>
      <c r="CC234" s="98"/>
      <c r="CD234" s="98"/>
      <c r="CE234" s="98"/>
      <c r="CF234" s="98"/>
      <c r="CG234" s="98"/>
      <c r="CH234" s="98"/>
      <c r="CI234" s="98"/>
      <c r="CJ234" s="98"/>
      <c r="CK234" s="98"/>
      <c r="CL234" s="98"/>
      <c r="CM234" s="98"/>
      <c r="CN234" s="98"/>
      <c r="CO234" s="98"/>
      <c r="CP234" s="98"/>
      <c r="CQ234" s="98"/>
      <c r="CR234" s="98"/>
      <c r="CS234" s="98"/>
      <c r="CT234" s="98"/>
      <c r="CU234" s="98"/>
      <c r="CV234" s="98"/>
      <c r="CW234" s="98"/>
      <c r="CX234" s="98"/>
      <c r="CY234" s="98"/>
      <c r="CZ234" s="98"/>
      <c r="DA234" s="98"/>
      <c r="DB234" s="98"/>
      <c r="DC234" s="98"/>
      <c r="DD234" s="98"/>
      <c r="DE234" s="98"/>
      <c r="DF234" s="98"/>
      <c r="DG234" s="98"/>
      <c r="DH234" s="98"/>
      <c r="DI234" s="98"/>
      <c r="DJ234" s="98"/>
      <c r="DK234" s="98"/>
      <c r="DL234" s="98"/>
      <c r="DM234" s="98"/>
      <c r="DN234" s="98"/>
      <c r="DO234" s="98"/>
      <c r="DP234" s="98"/>
      <c r="DQ234" s="98"/>
      <c r="DR234" s="98"/>
      <c r="DS234" s="98"/>
      <c r="DT234" s="98"/>
      <c r="DU234" s="98"/>
      <c r="DV234" s="98"/>
      <c r="DW234" s="98"/>
      <c r="DX234" s="98"/>
      <c r="DY234" s="98"/>
      <c r="DZ234" s="98"/>
      <c r="EA234" s="98"/>
      <c r="EB234" s="98"/>
      <c r="EC234" s="98"/>
      <c r="ED234" s="98"/>
      <c r="EE234" s="98"/>
      <c r="EF234" s="98"/>
      <c r="EG234" s="98"/>
      <c r="EH234" s="98"/>
      <c r="EI234" s="98"/>
      <c r="EJ234" s="98"/>
      <c r="EK234" s="98"/>
      <c r="EL234" s="98"/>
      <c r="EM234" s="98"/>
      <c r="EN234" s="98"/>
      <c r="EO234" s="98"/>
      <c r="EP234" s="98"/>
      <c r="EQ234" s="98"/>
      <c r="ER234" s="98"/>
      <c r="ES234" s="98"/>
      <c r="ET234" s="98"/>
      <c r="EU234" s="98"/>
      <c r="EV234" s="98"/>
      <c r="EW234" s="98"/>
      <c r="EX234" s="98"/>
      <c r="EY234" s="98"/>
      <c r="EZ234" s="98"/>
      <c r="FA234" s="98"/>
      <c r="FB234" s="98"/>
      <c r="FC234" s="98"/>
      <c r="FD234" s="98"/>
      <c r="FE234" s="98"/>
      <c r="FF234" s="98"/>
      <c r="FG234" s="98"/>
      <c r="FH234" s="98"/>
      <c r="FI234" s="98"/>
      <c r="FJ234" s="98"/>
      <c r="FK234" s="98"/>
      <c r="FL234" s="98"/>
      <c r="FM234" s="98"/>
      <c r="FN234" s="98"/>
      <c r="FO234" s="98"/>
      <c r="FP234" s="98"/>
      <c r="FQ234" s="98"/>
      <c r="FR234" s="98"/>
      <c r="FS234" s="98"/>
      <c r="FT234" s="98"/>
      <c r="FU234" s="98"/>
      <c r="FV234" s="98"/>
      <c r="FW234" s="98"/>
      <c r="FX234" s="98"/>
      <c r="FY234" s="98"/>
      <c r="FZ234" s="98"/>
      <c r="GA234" s="98"/>
      <c r="GB234" s="98"/>
      <c r="GC234" s="98"/>
      <c r="GD234" s="98"/>
      <c r="GE234" s="98"/>
      <c r="GF234" s="98"/>
      <c r="GG234" s="98"/>
      <c r="GH234" s="98"/>
      <c r="GI234" s="98"/>
      <c r="GJ234" s="98"/>
      <c r="GK234" s="98"/>
      <c r="GL234" s="98"/>
      <c r="GM234" s="98"/>
      <c r="GN234" s="98"/>
      <c r="GO234" s="98"/>
      <c r="GP234" s="98"/>
      <c r="GQ234" s="98"/>
      <c r="GR234" s="98"/>
      <c r="GS234" s="98"/>
      <c r="GT234" s="98"/>
      <c r="GU234" s="98"/>
      <c r="GV234" s="98"/>
      <c r="GW234" s="98"/>
      <c r="GX234" s="98"/>
      <c r="GY234" s="98"/>
      <c r="GZ234" s="98"/>
      <c r="HA234" s="98"/>
      <c r="HB234" s="98"/>
      <c r="HC234" s="98"/>
      <c r="HD234" s="98"/>
      <c r="HE234" s="98"/>
      <c r="HF234" s="98"/>
      <c r="HG234" s="98"/>
      <c r="HH234" s="98"/>
      <c r="HI234" s="98"/>
      <c r="HJ234" s="98"/>
      <c r="HK234" s="98"/>
      <c r="HL234" s="98"/>
      <c r="HM234" s="98"/>
      <c r="HN234" s="98"/>
      <c r="HO234" s="98"/>
      <c r="HP234" s="98"/>
      <c r="HQ234" s="98"/>
      <c r="HR234" s="98"/>
      <c r="HS234" s="98"/>
      <c r="HT234" s="98"/>
      <c r="HU234" s="98"/>
      <c r="HV234" s="98"/>
      <c r="HW234" s="98"/>
      <c r="HX234" s="98"/>
      <c r="HY234" s="98"/>
      <c r="HZ234" s="98"/>
      <c r="IA234" s="98"/>
      <c r="IB234" s="98"/>
      <c r="IC234" s="98"/>
      <c r="ID234" s="98"/>
      <c r="IE234" s="98"/>
      <c r="IF234" s="98"/>
      <c r="IG234" s="98"/>
      <c r="IH234" s="98"/>
      <c r="II234" s="98"/>
      <c r="IJ234" s="98"/>
      <c r="IK234" s="98"/>
      <c r="IL234" s="98"/>
      <c r="IM234" s="98"/>
    </row>
    <row r="235" spans="1:247" ht="15">
      <c r="A235" s="104" t="s">
        <v>783</v>
      </c>
      <c r="B235" s="105">
        <f>SUM(B236:B236)</f>
        <v>615</v>
      </c>
      <c r="C235" s="105">
        <f>SUM(C236:C236)</f>
        <v>402</v>
      </c>
      <c r="D235" s="107">
        <f t="shared" si="6"/>
        <v>-213</v>
      </c>
      <c r="E235" s="106">
        <f t="shared" si="7"/>
        <v>-34.6</v>
      </c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  <c r="AS235" s="98"/>
      <c r="AT235" s="98"/>
      <c r="AU235" s="98"/>
      <c r="AV235" s="98"/>
      <c r="AW235" s="98"/>
      <c r="AX235" s="98"/>
      <c r="AY235" s="98"/>
      <c r="AZ235" s="98"/>
      <c r="BA235" s="98"/>
      <c r="BB235" s="98"/>
      <c r="BC235" s="98"/>
      <c r="BD235" s="98"/>
      <c r="BE235" s="98"/>
      <c r="BF235" s="98"/>
      <c r="BG235" s="98"/>
      <c r="BH235" s="98"/>
      <c r="BI235" s="98"/>
      <c r="BJ235" s="98"/>
      <c r="BK235" s="98"/>
      <c r="BL235" s="98"/>
      <c r="BM235" s="98"/>
      <c r="BN235" s="98"/>
      <c r="BO235" s="98"/>
      <c r="BP235" s="98"/>
      <c r="BQ235" s="98"/>
      <c r="BR235" s="98"/>
      <c r="BS235" s="98"/>
      <c r="BT235" s="98"/>
      <c r="BU235" s="98"/>
      <c r="BV235" s="98"/>
      <c r="BW235" s="98"/>
      <c r="BX235" s="98"/>
      <c r="BY235" s="98"/>
      <c r="BZ235" s="98"/>
      <c r="CA235" s="98"/>
      <c r="CB235" s="98"/>
      <c r="CC235" s="98"/>
      <c r="CD235" s="98"/>
      <c r="CE235" s="98"/>
      <c r="CF235" s="98"/>
      <c r="CG235" s="98"/>
      <c r="CH235" s="98"/>
      <c r="CI235" s="98"/>
      <c r="CJ235" s="98"/>
      <c r="CK235" s="98"/>
      <c r="CL235" s="98"/>
      <c r="CM235" s="98"/>
      <c r="CN235" s="98"/>
      <c r="CO235" s="98"/>
      <c r="CP235" s="98"/>
      <c r="CQ235" s="98"/>
      <c r="CR235" s="98"/>
      <c r="CS235" s="98"/>
      <c r="CT235" s="98"/>
      <c r="CU235" s="98"/>
      <c r="CV235" s="98"/>
      <c r="CW235" s="98"/>
      <c r="CX235" s="98"/>
      <c r="CY235" s="98"/>
      <c r="CZ235" s="98"/>
      <c r="DA235" s="98"/>
      <c r="DB235" s="98"/>
      <c r="DC235" s="98"/>
      <c r="DD235" s="98"/>
      <c r="DE235" s="98"/>
      <c r="DF235" s="98"/>
      <c r="DG235" s="98"/>
      <c r="DH235" s="98"/>
      <c r="DI235" s="98"/>
      <c r="DJ235" s="98"/>
      <c r="DK235" s="98"/>
      <c r="DL235" s="98"/>
      <c r="DM235" s="98"/>
      <c r="DN235" s="98"/>
      <c r="DO235" s="98"/>
      <c r="DP235" s="98"/>
      <c r="DQ235" s="98"/>
      <c r="DR235" s="98"/>
      <c r="DS235" s="98"/>
      <c r="DT235" s="98"/>
      <c r="DU235" s="98"/>
      <c r="DV235" s="98"/>
      <c r="DW235" s="98"/>
      <c r="DX235" s="98"/>
      <c r="DY235" s="98"/>
      <c r="DZ235" s="98"/>
      <c r="EA235" s="98"/>
      <c r="EB235" s="98"/>
      <c r="EC235" s="98"/>
      <c r="ED235" s="98"/>
      <c r="EE235" s="98"/>
      <c r="EF235" s="98"/>
      <c r="EG235" s="98"/>
      <c r="EH235" s="98"/>
      <c r="EI235" s="98"/>
      <c r="EJ235" s="98"/>
      <c r="EK235" s="98"/>
      <c r="EL235" s="98"/>
      <c r="EM235" s="98"/>
      <c r="EN235" s="98"/>
      <c r="EO235" s="98"/>
      <c r="EP235" s="98"/>
      <c r="EQ235" s="98"/>
      <c r="ER235" s="98"/>
      <c r="ES235" s="98"/>
      <c r="ET235" s="98"/>
      <c r="EU235" s="98"/>
      <c r="EV235" s="98"/>
      <c r="EW235" s="98"/>
      <c r="EX235" s="98"/>
      <c r="EY235" s="98"/>
      <c r="EZ235" s="98"/>
      <c r="FA235" s="98"/>
      <c r="FB235" s="98"/>
      <c r="FC235" s="98"/>
      <c r="FD235" s="98"/>
      <c r="FE235" s="98"/>
      <c r="FF235" s="98"/>
      <c r="FG235" s="98"/>
      <c r="FH235" s="98"/>
      <c r="FI235" s="98"/>
      <c r="FJ235" s="98"/>
      <c r="FK235" s="98"/>
      <c r="FL235" s="98"/>
      <c r="FM235" s="98"/>
      <c r="FN235" s="98"/>
      <c r="FO235" s="98"/>
      <c r="FP235" s="98"/>
      <c r="FQ235" s="98"/>
      <c r="FR235" s="98"/>
      <c r="FS235" s="98"/>
      <c r="FT235" s="98"/>
      <c r="FU235" s="98"/>
      <c r="FV235" s="98"/>
      <c r="FW235" s="98"/>
      <c r="FX235" s="98"/>
      <c r="FY235" s="98"/>
      <c r="FZ235" s="98"/>
      <c r="GA235" s="98"/>
      <c r="GB235" s="98"/>
      <c r="GC235" s="98"/>
      <c r="GD235" s="98"/>
      <c r="GE235" s="98"/>
      <c r="GF235" s="98"/>
      <c r="GG235" s="98"/>
      <c r="GH235" s="98"/>
      <c r="GI235" s="98"/>
      <c r="GJ235" s="98"/>
      <c r="GK235" s="98"/>
      <c r="GL235" s="98"/>
      <c r="GM235" s="98"/>
      <c r="GN235" s="98"/>
      <c r="GO235" s="98"/>
      <c r="GP235" s="98"/>
      <c r="GQ235" s="98"/>
      <c r="GR235" s="98"/>
      <c r="GS235" s="98"/>
      <c r="GT235" s="98"/>
      <c r="GU235" s="98"/>
      <c r="GV235" s="98"/>
      <c r="GW235" s="98"/>
      <c r="GX235" s="98"/>
      <c r="GY235" s="98"/>
      <c r="GZ235" s="98"/>
      <c r="HA235" s="98"/>
      <c r="HB235" s="98"/>
      <c r="HC235" s="98"/>
      <c r="HD235" s="98"/>
      <c r="HE235" s="98"/>
      <c r="HF235" s="98"/>
      <c r="HG235" s="98"/>
      <c r="HH235" s="98"/>
      <c r="HI235" s="98"/>
      <c r="HJ235" s="98"/>
      <c r="HK235" s="98"/>
      <c r="HL235" s="98"/>
      <c r="HM235" s="98"/>
      <c r="HN235" s="98"/>
      <c r="HO235" s="98"/>
      <c r="HP235" s="98"/>
      <c r="HQ235" s="98"/>
      <c r="HR235" s="98"/>
      <c r="HS235" s="98"/>
      <c r="HT235" s="98"/>
      <c r="HU235" s="98"/>
      <c r="HV235" s="98"/>
      <c r="HW235" s="98"/>
      <c r="HX235" s="98"/>
      <c r="HY235" s="98"/>
      <c r="HZ235" s="98"/>
      <c r="IA235" s="98"/>
      <c r="IB235" s="98"/>
      <c r="IC235" s="98"/>
      <c r="ID235" s="98"/>
      <c r="IE235" s="98"/>
      <c r="IF235" s="98"/>
      <c r="IG235" s="98"/>
      <c r="IH235" s="98"/>
      <c r="II235" s="98"/>
      <c r="IJ235" s="98"/>
      <c r="IK235" s="98"/>
      <c r="IL235" s="98"/>
      <c r="IM235" s="98"/>
    </row>
    <row r="236" spans="1:247" ht="15">
      <c r="A236" s="104" t="s">
        <v>784</v>
      </c>
      <c r="B236" s="105">
        <v>615</v>
      </c>
      <c r="C236" s="105">
        <v>402</v>
      </c>
      <c r="D236" s="107">
        <f t="shared" si="6"/>
        <v>-213</v>
      </c>
      <c r="E236" s="106">
        <f t="shared" si="7"/>
        <v>-34.6</v>
      </c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  <c r="AS236" s="98"/>
      <c r="AT236" s="98"/>
      <c r="AU236" s="98"/>
      <c r="AV236" s="98"/>
      <c r="AW236" s="98"/>
      <c r="AX236" s="98"/>
      <c r="AY236" s="98"/>
      <c r="AZ236" s="98"/>
      <c r="BA236" s="98"/>
      <c r="BB236" s="98"/>
      <c r="BC236" s="98"/>
      <c r="BD236" s="98"/>
      <c r="BE236" s="98"/>
      <c r="BF236" s="98"/>
      <c r="BG236" s="98"/>
      <c r="BH236" s="98"/>
      <c r="BI236" s="98"/>
      <c r="BJ236" s="98"/>
      <c r="BK236" s="98"/>
      <c r="BL236" s="98"/>
      <c r="BM236" s="98"/>
      <c r="BN236" s="98"/>
      <c r="BO236" s="98"/>
      <c r="BP236" s="98"/>
      <c r="BQ236" s="98"/>
      <c r="BR236" s="98"/>
      <c r="BS236" s="98"/>
      <c r="BT236" s="98"/>
      <c r="BU236" s="98"/>
      <c r="BV236" s="98"/>
      <c r="BW236" s="98"/>
      <c r="BX236" s="98"/>
      <c r="BY236" s="98"/>
      <c r="BZ236" s="98"/>
      <c r="CA236" s="98"/>
      <c r="CB236" s="98"/>
      <c r="CC236" s="98"/>
      <c r="CD236" s="98"/>
      <c r="CE236" s="98"/>
      <c r="CF236" s="98"/>
      <c r="CG236" s="98"/>
      <c r="CH236" s="98"/>
      <c r="CI236" s="98"/>
      <c r="CJ236" s="98"/>
      <c r="CK236" s="98"/>
      <c r="CL236" s="98"/>
      <c r="CM236" s="98"/>
      <c r="CN236" s="98"/>
      <c r="CO236" s="98"/>
      <c r="CP236" s="98"/>
      <c r="CQ236" s="98"/>
      <c r="CR236" s="98"/>
      <c r="CS236" s="98"/>
      <c r="CT236" s="98"/>
      <c r="CU236" s="98"/>
      <c r="CV236" s="98"/>
      <c r="CW236" s="98"/>
      <c r="CX236" s="98"/>
      <c r="CY236" s="98"/>
      <c r="CZ236" s="98"/>
      <c r="DA236" s="98"/>
      <c r="DB236" s="98"/>
      <c r="DC236" s="98"/>
      <c r="DD236" s="98"/>
      <c r="DE236" s="98"/>
      <c r="DF236" s="98"/>
      <c r="DG236" s="98"/>
      <c r="DH236" s="98"/>
      <c r="DI236" s="98"/>
      <c r="DJ236" s="98"/>
      <c r="DK236" s="98"/>
      <c r="DL236" s="98"/>
      <c r="DM236" s="98"/>
      <c r="DN236" s="98"/>
      <c r="DO236" s="98"/>
      <c r="DP236" s="98"/>
      <c r="DQ236" s="98"/>
      <c r="DR236" s="98"/>
      <c r="DS236" s="98"/>
      <c r="DT236" s="98"/>
      <c r="DU236" s="98"/>
      <c r="DV236" s="98"/>
      <c r="DW236" s="98"/>
      <c r="DX236" s="98"/>
      <c r="DY236" s="98"/>
      <c r="DZ236" s="98"/>
      <c r="EA236" s="98"/>
      <c r="EB236" s="98"/>
      <c r="EC236" s="98"/>
      <c r="ED236" s="98"/>
      <c r="EE236" s="98"/>
      <c r="EF236" s="98"/>
      <c r="EG236" s="98"/>
      <c r="EH236" s="98"/>
      <c r="EI236" s="98"/>
      <c r="EJ236" s="98"/>
      <c r="EK236" s="98"/>
      <c r="EL236" s="98"/>
      <c r="EM236" s="98"/>
      <c r="EN236" s="98"/>
      <c r="EO236" s="98"/>
      <c r="EP236" s="98"/>
      <c r="EQ236" s="98"/>
      <c r="ER236" s="98"/>
      <c r="ES236" s="98"/>
      <c r="ET236" s="98"/>
      <c r="EU236" s="98"/>
      <c r="EV236" s="98"/>
      <c r="EW236" s="98"/>
      <c r="EX236" s="98"/>
      <c r="EY236" s="98"/>
      <c r="EZ236" s="98"/>
      <c r="FA236" s="98"/>
      <c r="FB236" s="98"/>
      <c r="FC236" s="98"/>
      <c r="FD236" s="98"/>
      <c r="FE236" s="98"/>
      <c r="FF236" s="98"/>
      <c r="FG236" s="98"/>
      <c r="FH236" s="98"/>
      <c r="FI236" s="98"/>
      <c r="FJ236" s="98"/>
      <c r="FK236" s="98"/>
      <c r="FL236" s="98"/>
      <c r="FM236" s="98"/>
      <c r="FN236" s="98"/>
      <c r="FO236" s="98"/>
      <c r="FP236" s="98"/>
      <c r="FQ236" s="98"/>
      <c r="FR236" s="98"/>
      <c r="FS236" s="98"/>
      <c r="FT236" s="98"/>
      <c r="FU236" s="98"/>
      <c r="FV236" s="98"/>
      <c r="FW236" s="98"/>
      <c r="FX236" s="98"/>
      <c r="FY236" s="98"/>
      <c r="FZ236" s="98"/>
      <c r="GA236" s="98"/>
      <c r="GB236" s="98"/>
      <c r="GC236" s="98"/>
      <c r="GD236" s="98"/>
      <c r="GE236" s="98"/>
      <c r="GF236" s="98"/>
      <c r="GG236" s="98"/>
      <c r="GH236" s="98"/>
      <c r="GI236" s="98"/>
      <c r="GJ236" s="98"/>
      <c r="GK236" s="98"/>
      <c r="GL236" s="98"/>
      <c r="GM236" s="98"/>
      <c r="GN236" s="98"/>
      <c r="GO236" s="98"/>
      <c r="GP236" s="98"/>
      <c r="GQ236" s="98"/>
      <c r="GR236" s="98"/>
      <c r="GS236" s="98"/>
      <c r="GT236" s="98"/>
      <c r="GU236" s="98"/>
      <c r="GV236" s="98"/>
      <c r="GW236" s="98"/>
      <c r="GX236" s="98"/>
      <c r="GY236" s="98"/>
      <c r="GZ236" s="98"/>
      <c r="HA236" s="98"/>
      <c r="HB236" s="98"/>
      <c r="HC236" s="98"/>
      <c r="HD236" s="98"/>
      <c r="HE236" s="98"/>
      <c r="HF236" s="98"/>
      <c r="HG236" s="98"/>
      <c r="HH236" s="98"/>
      <c r="HI236" s="98"/>
      <c r="HJ236" s="98"/>
      <c r="HK236" s="98"/>
      <c r="HL236" s="98"/>
      <c r="HM236" s="98"/>
      <c r="HN236" s="98"/>
      <c r="HO236" s="98"/>
      <c r="HP236" s="98"/>
      <c r="HQ236" s="98"/>
      <c r="HR236" s="98"/>
      <c r="HS236" s="98"/>
      <c r="HT236" s="98"/>
      <c r="HU236" s="98"/>
      <c r="HV236" s="98"/>
      <c r="HW236" s="98"/>
      <c r="HX236" s="98"/>
      <c r="HY236" s="98"/>
      <c r="HZ236" s="98"/>
      <c r="IA236" s="98"/>
      <c r="IB236" s="98"/>
      <c r="IC236" s="98"/>
      <c r="ID236" s="98"/>
      <c r="IE236" s="98"/>
      <c r="IF236" s="98"/>
      <c r="IG236" s="98"/>
      <c r="IH236" s="98"/>
      <c r="II236" s="98"/>
      <c r="IJ236" s="98"/>
      <c r="IK236" s="98"/>
      <c r="IL236" s="98"/>
      <c r="IM236" s="98"/>
    </row>
    <row r="237" spans="1:247" ht="15">
      <c r="A237" s="104" t="s">
        <v>785</v>
      </c>
      <c r="B237" s="105">
        <f>SUM(B238:B241)</f>
        <v>1220</v>
      </c>
      <c r="C237" s="105">
        <f>SUM(C238:C241)</f>
        <v>1241</v>
      </c>
      <c r="D237" s="107">
        <f t="shared" si="6"/>
        <v>21</v>
      </c>
      <c r="E237" s="106">
        <f t="shared" si="7"/>
        <v>1.7</v>
      </c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  <c r="AS237" s="98"/>
      <c r="AT237" s="98"/>
      <c r="AU237" s="98"/>
      <c r="AV237" s="98"/>
      <c r="AW237" s="98"/>
      <c r="AX237" s="98"/>
      <c r="AY237" s="98"/>
      <c r="AZ237" s="98"/>
      <c r="BA237" s="98"/>
      <c r="BB237" s="98"/>
      <c r="BC237" s="98"/>
      <c r="BD237" s="98"/>
      <c r="BE237" s="98"/>
      <c r="BF237" s="98"/>
      <c r="BG237" s="98"/>
      <c r="BH237" s="98"/>
      <c r="BI237" s="98"/>
      <c r="BJ237" s="98"/>
      <c r="BK237" s="98"/>
      <c r="BL237" s="98"/>
      <c r="BM237" s="98"/>
      <c r="BN237" s="98"/>
      <c r="BO237" s="98"/>
      <c r="BP237" s="98"/>
      <c r="BQ237" s="98"/>
      <c r="BR237" s="98"/>
      <c r="BS237" s="98"/>
      <c r="BT237" s="98"/>
      <c r="BU237" s="98"/>
      <c r="BV237" s="98"/>
      <c r="BW237" s="98"/>
      <c r="BX237" s="98"/>
      <c r="BY237" s="98"/>
      <c r="BZ237" s="98"/>
      <c r="CA237" s="98"/>
      <c r="CB237" s="98"/>
      <c r="CC237" s="98"/>
      <c r="CD237" s="98"/>
      <c r="CE237" s="98"/>
      <c r="CF237" s="98"/>
      <c r="CG237" s="98"/>
      <c r="CH237" s="98"/>
      <c r="CI237" s="98"/>
      <c r="CJ237" s="98"/>
      <c r="CK237" s="98"/>
      <c r="CL237" s="98"/>
      <c r="CM237" s="98"/>
      <c r="CN237" s="98"/>
      <c r="CO237" s="98"/>
      <c r="CP237" s="98"/>
      <c r="CQ237" s="98"/>
      <c r="CR237" s="98"/>
      <c r="CS237" s="98"/>
      <c r="CT237" s="98"/>
      <c r="CU237" s="98"/>
      <c r="CV237" s="98"/>
      <c r="CW237" s="98"/>
      <c r="CX237" s="98"/>
      <c r="CY237" s="98"/>
      <c r="CZ237" s="98"/>
      <c r="DA237" s="98"/>
      <c r="DB237" s="98"/>
      <c r="DC237" s="98"/>
      <c r="DD237" s="98"/>
      <c r="DE237" s="98"/>
      <c r="DF237" s="98"/>
      <c r="DG237" s="98"/>
      <c r="DH237" s="98"/>
      <c r="DI237" s="98"/>
      <c r="DJ237" s="98"/>
      <c r="DK237" s="98"/>
      <c r="DL237" s="98"/>
      <c r="DM237" s="98"/>
      <c r="DN237" s="98"/>
      <c r="DO237" s="98"/>
      <c r="DP237" s="98"/>
      <c r="DQ237" s="98"/>
      <c r="DR237" s="98"/>
      <c r="DS237" s="98"/>
      <c r="DT237" s="98"/>
      <c r="DU237" s="98"/>
      <c r="DV237" s="98"/>
      <c r="DW237" s="98"/>
      <c r="DX237" s="98"/>
      <c r="DY237" s="98"/>
      <c r="DZ237" s="98"/>
      <c r="EA237" s="98"/>
      <c r="EB237" s="98"/>
      <c r="EC237" s="98"/>
      <c r="ED237" s="98"/>
      <c r="EE237" s="98"/>
      <c r="EF237" s="98"/>
      <c r="EG237" s="98"/>
      <c r="EH237" s="98"/>
      <c r="EI237" s="98"/>
      <c r="EJ237" s="98"/>
      <c r="EK237" s="98"/>
      <c r="EL237" s="98"/>
      <c r="EM237" s="98"/>
      <c r="EN237" s="98"/>
      <c r="EO237" s="98"/>
      <c r="EP237" s="98"/>
      <c r="EQ237" s="98"/>
      <c r="ER237" s="98"/>
      <c r="ES237" s="98"/>
      <c r="ET237" s="98"/>
      <c r="EU237" s="98"/>
      <c r="EV237" s="98"/>
      <c r="EW237" s="98"/>
      <c r="EX237" s="98"/>
      <c r="EY237" s="98"/>
      <c r="EZ237" s="98"/>
      <c r="FA237" s="98"/>
      <c r="FB237" s="98"/>
      <c r="FC237" s="98"/>
      <c r="FD237" s="98"/>
      <c r="FE237" s="98"/>
      <c r="FF237" s="98"/>
      <c r="FG237" s="98"/>
      <c r="FH237" s="98"/>
      <c r="FI237" s="98"/>
      <c r="FJ237" s="98"/>
      <c r="FK237" s="98"/>
      <c r="FL237" s="98"/>
      <c r="FM237" s="98"/>
      <c r="FN237" s="98"/>
      <c r="FO237" s="98"/>
      <c r="FP237" s="98"/>
      <c r="FQ237" s="98"/>
      <c r="FR237" s="98"/>
      <c r="FS237" s="98"/>
      <c r="FT237" s="98"/>
      <c r="FU237" s="98"/>
      <c r="FV237" s="98"/>
      <c r="FW237" s="98"/>
      <c r="FX237" s="98"/>
      <c r="FY237" s="98"/>
      <c r="FZ237" s="98"/>
      <c r="GA237" s="98"/>
      <c r="GB237" s="98"/>
      <c r="GC237" s="98"/>
      <c r="GD237" s="98"/>
      <c r="GE237" s="98"/>
      <c r="GF237" s="98"/>
      <c r="GG237" s="98"/>
      <c r="GH237" s="98"/>
      <c r="GI237" s="98"/>
      <c r="GJ237" s="98"/>
      <c r="GK237" s="98"/>
      <c r="GL237" s="98"/>
      <c r="GM237" s="98"/>
      <c r="GN237" s="98"/>
      <c r="GO237" s="98"/>
      <c r="GP237" s="98"/>
      <c r="GQ237" s="98"/>
      <c r="GR237" s="98"/>
      <c r="GS237" s="98"/>
      <c r="GT237" s="98"/>
      <c r="GU237" s="98"/>
      <c r="GV237" s="98"/>
      <c r="GW237" s="98"/>
      <c r="GX237" s="98"/>
      <c r="GY237" s="98"/>
      <c r="GZ237" s="98"/>
      <c r="HA237" s="98"/>
      <c r="HB237" s="98"/>
      <c r="HC237" s="98"/>
      <c r="HD237" s="98"/>
      <c r="HE237" s="98"/>
      <c r="HF237" s="98"/>
      <c r="HG237" s="98"/>
      <c r="HH237" s="98"/>
      <c r="HI237" s="98"/>
      <c r="HJ237" s="98"/>
      <c r="HK237" s="98"/>
      <c r="HL237" s="98"/>
      <c r="HM237" s="98"/>
      <c r="HN237" s="98"/>
      <c r="HO237" s="98"/>
      <c r="HP237" s="98"/>
      <c r="HQ237" s="98"/>
      <c r="HR237" s="98"/>
      <c r="HS237" s="98"/>
      <c r="HT237" s="98"/>
      <c r="HU237" s="98"/>
      <c r="HV237" s="98"/>
      <c r="HW237" s="98"/>
      <c r="HX237" s="98"/>
      <c r="HY237" s="98"/>
      <c r="HZ237" s="98"/>
      <c r="IA237" s="98"/>
      <c r="IB237" s="98"/>
      <c r="IC237" s="98"/>
      <c r="ID237" s="98"/>
      <c r="IE237" s="98"/>
      <c r="IF237" s="98"/>
      <c r="IG237" s="98"/>
      <c r="IH237" s="98"/>
      <c r="II237" s="98"/>
      <c r="IJ237" s="98"/>
      <c r="IK237" s="98"/>
      <c r="IL237" s="98"/>
      <c r="IM237" s="98"/>
    </row>
    <row r="238" spans="1:247" ht="15">
      <c r="A238" s="104" t="s">
        <v>786</v>
      </c>
      <c r="B238" s="105">
        <v>426</v>
      </c>
      <c r="C238" s="105">
        <v>434</v>
      </c>
      <c r="D238" s="107">
        <f t="shared" si="6"/>
        <v>8</v>
      </c>
      <c r="E238" s="106">
        <f t="shared" si="7"/>
        <v>1.9</v>
      </c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  <c r="AS238" s="98"/>
      <c r="AT238" s="98"/>
      <c r="AU238" s="98"/>
      <c r="AV238" s="98"/>
      <c r="AW238" s="98"/>
      <c r="AX238" s="98"/>
      <c r="AY238" s="98"/>
      <c r="AZ238" s="98"/>
      <c r="BA238" s="98"/>
      <c r="BB238" s="98"/>
      <c r="BC238" s="98"/>
      <c r="BD238" s="98"/>
      <c r="BE238" s="98"/>
      <c r="BF238" s="98"/>
      <c r="BG238" s="98"/>
      <c r="BH238" s="98"/>
      <c r="BI238" s="98"/>
      <c r="BJ238" s="98"/>
      <c r="BK238" s="98"/>
      <c r="BL238" s="98"/>
      <c r="BM238" s="98"/>
      <c r="BN238" s="98"/>
      <c r="BO238" s="98"/>
      <c r="BP238" s="98"/>
      <c r="BQ238" s="98"/>
      <c r="BR238" s="98"/>
      <c r="BS238" s="98"/>
      <c r="BT238" s="98"/>
      <c r="BU238" s="98"/>
      <c r="BV238" s="98"/>
      <c r="BW238" s="98"/>
      <c r="BX238" s="98"/>
      <c r="BY238" s="98"/>
      <c r="BZ238" s="98"/>
      <c r="CA238" s="98"/>
      <c r="CB238" s="98"/>
      <c r="CC238" s="98"/>
      <c r="CD238" s="98"/>
      <c r="CE238" s="98"/>
      <c r="CF238" s="98"/>
      <c r="CG238" s="98"/>
      <c r="CH238" s="98"/>
      <c r="CI238" s="98"/>
      <c r="CJ238" s="98"/>
      <c r="CK238" s="98"/>
      <c r="CL238" s="98"/>
      <c r="CM238" s="98"/>
      <c r="CN238" s="98"/>
      <c r="CO238" s="98"/>
      <c r="CP238" s="98"/>
      <c r="CQ238" s="98"/>
      <c r="CR238" s="98"/>
      <c r="CS238" s="98"/>
      <c r="CT238" s="98"/>
      <c r="CU238" s="98"/>
      <c r="CV238" s="98"/>
      <c r="CW238" s="98"/>
      <c r="CX238" s="98"/>
      <c r="CY238" s="98"/>
      <c r="CZ238" s="98"/>
      <c r="DA238" s="98"/>
      <c r="DB238" s="98"/>
      <c r="DC238" s="98"/>
      <c r="DD238" s="98"/>
      <c r="DE238" s="98"/>
      <c r="DF238" s="98"/>
      <c r="DG238" s="98"/>
      <c r="DH238" s="98"/>
      <c r="DI238" s="98"/>
      <c r="DJ238" s="98"/>
      <c r="DK238" s="98"/>
      <c r="DL238" s="98"/>
      <c r="DM238" s="98"/>
      <c r="DN238" s="98"/>
      <c r="DO238" s="98"/>
      <c r="DP238" s="98"/>
      <c r="DQ238" s="98"/>
      <c r="DR238" s="98"/>
      <c r="DS238" s="98"/>
      <c r="DT238" s="98"/>
      <c r="DU238" s="98"/>
      <c r="DV238" s="98"/>
      <c r="DW238" s="98"/>
      <c r="DX238" s="98"/>
      <c r="DY238" s="98"/>
      <c r="DZ238" s="98"/>
      <c r="EA238" s="98"/>
      <c r="EB238" s="98"/>
      <c r="EC238" s="98"/>
      <c r="ED238" s="98"/>
      <c r="EE238" s="98"/>
      <c r="EF238" s="98"/>
      <c r="EG238" s="98"/>
      <c r="EH238" s="98"/>
      <c r="EI238" s="98"/>
      <c r="EJ238" s="98"/>
      <c r="EK238" s="98"/>
      <c r="EL238" s="98"/>
      <c r="EM238" s="98"/>
      <c r="EN238" s="98"/>
      <c r="EO238" s="98"/>
      <c r="EP238" s="98"/>
      <c r="EQ238" s="98"/>
      <c r="ER238" s="98"/>
      <c r="ES238" s="98"/>
      <c r="ET238" s="98"/>
      <c r="EU238" s="98"/>
      <c r="EV238" s="98"/>
      <c r="EW238" s="98"/>
      <c r="EX238" s="98"/>
      <c r="EY238" s="98"/>
      <c r="EZ238" s="98"/>
      <c r="FA238" s="98"/>
      <c r="FB238" s="98"/>
      <c r="FC238" s="98"/>
      <c r="FD238" s="98"/>
      <c r="FE238" s="98"/>
      <c r="FF238" s="98"/>
      <c r="FG238" s="98"/>
      <c r="FH238" s="98"/>
      <c r="FI238" s="98"/>
      <c r="FJ238" s="98"/>
      <c r="FK238" s="98"/>
      <c r="FL238" s="98"/>
      <c r="FM238" s="98"/>
      <c r="FN238" s="98"/>
      <c r="FO238" s="98"/>
      <c r="FP238" s="98"/>
      <c r="FQ238" s="98"/>
      <c r="FR238" s="98"/>
      <c r="FS238" s="98"/>
      <c r="FT238" s="98"/>
      <c r="FU238" s="98"/>
      <c r="FV238" s="98"/>
      <c r="FW238" s="98"/>
      <c r="FX238" s="98"/>
      <c r="FY238" s="98"/>
      <c r="FZ238" s="98"/>
      <c r="GA238" s="98"/>
      <c r="GB238" s="98"/>
      <c r="GC238" s="98"/>
      <c r="GD238" s="98"/>
      <c r="GE238" s="98"/>
      <c r="GF238" s="98"/>
      <c r="GG238" s="98"/>
      <c r="GH238" s="98"/>
      <c r="GI238" s="98"/>
      <c r="GJ238" s="98"/>
      <c r="GK238" s="98"/>
      <c r="GL238" s="98"/>
      <c r="GM238" s="98"/>
      <c r="GN238" s="98"/>
      <c r="GO238" s="98"/>
      <c r="GP238" s="98"/>
      <c r="GQ238" s="98"/>
      <c r="GR238" s="98"/>
      <c r="GS238" s="98"/>
      <c r="GT238" s="98"/>
      <c r="GU238" s="98"/>
      <c r="GV238" s="98"/>
      <c r="GW238" s="98"/>
      <c r="GX238" s="98"/>
      <c r="GY238" s="98"/>
      <c r="GZ238" s="98"/>
      <c r="HA238" s="98"/>
      <c r="HB238" s="98"/>
      <c r="HC238" s="98"/>
      <c r="HD238" s="98"/>
      <c r="HE238" s="98"/>
      <c r="HF238" s="98"/>
      <c r="HG238" s="98"/>
      <c r="HH238" s="98"/>
      <c r="HI238" s="98"/>
      <c r="HJ238" s="98"/>
      <c r="HK238" s="98"/>
      <c r="HL238" s="98"/>
      <c r="HM238" s="98"/>
      <c r="HN238" s="98"/>
      <c r="HO238" s="98"/>
      <c r="HP238" s="98"/>
      <c r="HQ238" s="98"/>
      <c r="HR238" s="98"/>
      <c r="HS238" s="98"/>
      <c r="HT238" s="98"/>
      <c r="HU238" s="98"/>
      <c r="HV238" s="98"/>
      <c r="HW238" s="98"/>
      <c r="HX238" s="98"/>
      <c r="HY238" s="98"/>
      <c r="HZ238" s="98"/>
      <c r="IA238" s="98"/>
      <c r="IB238" s="98"/>
      <c r="IC238" s="98"/>
      <c r="ID238" s="98"/>
      <c r="IE238" s="98"/>
      <c r="IF238" s="98"/>
      <c r="IG238" s="98"/>
      <c r="IH238" s="98"/>
      <c r="II238" s="98"/>
      <c r="IJ238" s="98"/>
      <c r="IK238" s="98"/>
      <c r="IL238" s="98"/>
      <c r="IM238" s="98"/>
    </row>
    <row r="239" spans="1:247" ht="15">
      <c r="A239" s="104" t="s">
        <v>787</v>
      </c>
      <c r="B239" s="105">
        <v>150</v>
      </c>
      <c r="C239" s="105">
        <v>138</v>
      </c>
      <c r="D239" s="107">
        <f t="shared" si="6"/>
        <v>-12</v>
      </c>
      <c r="E239" s="106">
        <f t="shared" si="7"/>
        <v>-8</v>
      </c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  <c r="AS239" s="98"/>
      <c r="AT239" s="98"/>
      <c r="AU239" s="98"/>
      <c r="AV239" s="98"/>
      <c r="AW239" s="98"/>
      <c r="AX239" s="98"/>
      <c r="AY239" s="98"/>
      <c r="AZ239" s="98"/>
      <c r="BA239" s="98"/>
      <c r="BB239" s="98"/>
      <c r="BC239" s="98"/>
      <c r="BD239" s="98"/>
      <c r="BE239" s="98"/>
      <c r="BF239" s="98"/>
      <c r="BG239" s="98"/>
      <c r="BH239" s="98"/>
      <c r="BI239" s="98"/>
      <c r="BJ239" s="98"/>
      <c r="BK239" s="98"/>
      <c r="BL239" s="98"/>
      <c r="BM239" s="98"/>
      <c r="BN239" s="98"/>
      <c r="BO239" s="98"/>
      <c r="BP239" s="98"/>
      <c r="BQ239" s="98"/>
      <c r="BR239" s="98"/>
      <c r="BS239" s="98"/>
      <c r="BT239" s="98"/>
      <c r="BU239" s="98"/>
      <c r="BV239" s="98"/>
      <c r="BW239" s="98"/>
      <c r="BX239" s="98"/>
      <c r="BY239" s="98"/>
      <c r="BZ239" s="98"/>
      <c r="CA239" s="98"/>
      <c r="CB239" s="98"/>
      <c r="CC239" s="98"/>
      <c r="CD239" s="98"/>
      <c r="CE239" s="98"/>
      <c r="CF239" s="98"/>
      <c r="CG239" s="98"/>
      <c r="CH239" s="98"/>
      <c r="CI239" s="98"/>
      <c r="CJ239" s="98"/>
      <c r="CK239" s="98"/>
      <c r="CL239" s="98"/>
      <c r="CM239" s="98"/>
      <c r="CN239" s="98"/>
      <c r="CO239" s="98"/>
      <c r="CP239" s="98"/>
      <c r="CQ239" s="98"/>
      <c r="CR239" s="98"/>
      <c r="CS239" s="98"/>
      <c r="CT239" s="98"/>
      <c r="CU239" s="98"/>
      <c r="CV239" s="98"/>
      <c r="CW239" s="98"/>
      <c r="CX239" s="98"/>
      <c r="CY239" s="98"/>
      <c r="CZ239" s="98"/>
      <c r="DA239" s="98"/>
      <c r="DB239" s="98"/>
      <c r="DC239" s="98"/>
      <c r="DD239" s="98"/>
      <c r="DE239" s="98"/>
      <c r="DF239" s="98"/>
      <c r="DG239" s="98"/>
      <c r="DH239" s="98"/>
      <c r="DI239" s="98"/>
      <c r="DJ239" s="98"/>
      <c r="DK239" s="98"/>
      <c r="DL239" s="98"/>
      <c r="DM239" s="98"/>
      <c r="DN239" s="98"/>
      <c r="DO239" s="98"/>
      <c r="DP239" s="98"/>
      <c r="DQ239" s="98"/>
      <c r="DR239" s="98"/>
      <c r="DS239" s="98"/>
      <c r="DT239" s="98"/>
      <c r="DU239" s="98"/>
      <c r="DV239" s="98"/>
      <c r="DW239" s="98"/>
      <c r="DX239" s="98"/>
      <c r="DY239" s="98"/>
      <c r="DZ239" s="98"/>
      <c r="EA239" s="98"/>
      <c r="EB239" s="98"/>
      <c r="EC239" s="98"/>
      <c r="ED239" s="98"/>
      <c r="EE239" s="98"/>
      <c r="EF239" s="98"/>
      <c r="EG239" s="98"/>
      <c r="EH239" s="98"/>
      <c r="EI239" s="98"/>
      <c r="EJ239" s="98"/>
      <c r="EK239" s="98"/>
      <c r="EL239" s="98"/>
      <c r="EM239" s="98"/>
      <c r="EN239" s="98"/>
      <c r="EO239" s="98"/>
      <c r="EP239" s="98"/>
      <c r="EQ239" s="98"/>
      <c r="ER239" s="98"/>
      <c r="ES239" s="98"/>
      <c r="ET239" s="98"/>
      <c r="EU239" s="98"/>
      <c r="EV239" s="98"/>
      <c r="EW239" s="98"/>
      <c r="EX239" s="98"/>
      <c r="EY239" s="98"/>
      <c r="EZ239" s="98"/>
      <c r="FA239" s="98"/>
      <c r="FB239" s="98"/>
      <c r="FC239" s="98"/>
      <c r="FD239" s="98"/>
      <c r="FE239" s="98"/>
      <c r="FF239" s="98"/>
      <c r="FG239" s="98"/>
      <c r="FH239" s="98"/>
      <c r="FI239" s="98"/>
      <c r="FJ239" s="98"/>
      <c r="FK239" s="98"/>
      <c r="FL239" s="98"/>
      <c r="FM239" s="98"/>
      <c r="FN239" s="98"/>
      <c r="FO239" s="98"/>
      <c r="FP239" s="98"/>
      <c r="FQ239" s="98"/>
      <c r="FR239" s="98"/>
      <c r="FS239" s="98"/>
      <c r="FT239" s="98"/>
      <c r="FU239" s="98"/>
      <c r="FV239" s="98"/>
      <c r="FW239" s="98"/>
      <c r="FX239" s="98"/>
      <c r="FY239" s="98"/>
      <c r="FZ239" s="98"/>
      <c r="GA239" s="98"/>
      <c r="GB239" s="98"/>
      <c r="GC239" s="98"/>
      <c r="GD239" s="98"/>
      <c r="GE239" s="98"/>
      <c r="GF239" s="98"/>
      <c r="GG239" s="98"/>
      <c r="GH239" s="98"/>
      <c r="GI239" s="98"/>
      <c r="GJ239" s="98"/>
      <c r="GK239" s="98"/>
      <c r="GL239" s="98"/>
      <c r="GM239" s="98"/>
      <c r="GN239" s="98"/>
      <c r="GO239" s="98"/>
      <c r="GP239" s="98"/>
      <c r="GQ239" s="98"/>
      <c r="GR239" s="98"/>
      <c r="GS239" s="98"/>
      <c r="GT239" s="98"/>
      <c r="GU239" s="98"/>
      <c r="GV239" s="98"/>
      <c r="GW239" s="98"/>
      <c r="GX239" s="98"/>
      <c r="GY239" s="98"/>
      <c r="GZ239" s="98"/>
      <c r="HA239" s="98"/>
      <c r="HB239" s="98"/>
      <c r="HC239" s="98"/>
      <c r="HD239" s="98"/>
      <c r="HE239" s="98"/>
      <c r="HF239" s="98"/>
      <c r="HG239" s="98"/>
      <c r="HH239" s="98"/>
      <c r="HI239" s="98"/>
      <c r="HJ239" s="98"/>
      <c r="HK239" s="98"/>
      <c r="HL239" s="98"/>
      <c r="HM239" s="98"/>
      <c r="HN239" s="98"/>
      <c r="HO239" s="98"/>
      <c r="HP239" s="98"/>
      <c r="HQ239" s="98"/>
      <c r="HR239" s="98"/>
      <c r="HS239" s="98"/>
      <c r="HT239" s="98"/>
      <c r="HU239" s="98"/>
      <c r="HV239" s="98"/>
      <c r="HW239" s="98"/>
      <c r="HX239" s="98"/>
      <c r="HY239" s="98"/>
      <c r="HZ239" s="98"/>
      <c r="IA239" s="98"/>
      <c r="IB239" s="98"/>
      <c r="IC239" s="98"/>
      <c r="ID239" s="98"/>
      <c r="IE239" s="98"/>
      <c r="IF239" s="98"/>
      <c r="IG239" s="98"/>
      <c r="IH239" s="98"/>
      <c r="II239" s="98"/>
      <c r="IJ239" s="98"/>
      <c r="IK239" s="98"/>
      <c r="IL239" s="98"/>
      <c r="IM239" s="98"/>
    </row>
    <row r="240" spans="1:247" ht="15">
      <c r="A240" s="104" t="s">
        <v>788</v>
      </c>
      <c r="B240" s="105">
        <v>258</v>
      </c>
      <c r="C240" s="105">
        <v>275</v>
      </c>
      <c r="D240" s="107">
        <f t="shared" si="6"/>
        <v>17</v>
      </c>
      <c r="E240" s="106">
        <f t="shared" si="7"/>
        <v>6.6</v>
      </c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  <c r="AS240" s="98"/>
      <c r="AT240" s="98"/>
      <c r="AU240" s="98"/>
      <c r="AV240" s="98"/>
      <c r="AW240" s="98"/>
      <c r="AX240" s="98"/>
      <c r="AY240" s="98"/>
      <c r="AZ240" s="98"/>
      <c r="BA240" s="98"/>
      <c r="BB240" s="98"/>
      <c r="BC240" s="98"/>
      <c r="BD240" s="98"/>
      <c r="BE240" s="98"/>
      <c r="BF240" s="98"/>
      <c r="BG240" s="98"/>
      <c r="BH240" s="98"/>
      <c r="BI240" s="98"/>
      <c r="BJ240" s="98"/>
      <c r="BK240" s="98"/>
      <c r="BL240" s="98"/>
      <c r="BM240" s="98"/>
      <c r="BN240" s="98"/>
      <c r="BO240" s="98"/>
      <c r="BP240" s="98"/>
      <c r="BQ240" s="98"/>
      <c r="BR240" s="98"/>
      <c r="BS240" s="98"/>
      <c r="BT240" s="98"/>
      <c r="BU240" s="98"/>
      <c r="BV240" s="98"/>
      <c r="BW240" s="98"/>
      <c r="BX240" s="98"/>
      <c r="BY240" s="98"/>
      <c r="BZ240" s="98"/>
      <c r="CA240" s="98"/>
      <c r="CB240" s="98"/>
      <c r="CC240" s="98"/>
      <c r="CD240" s="98"/>
      <c r="CE240" s="98"/>
      <c r="CF240" s="98"/>
      <c r="CG240" s="98"/>
      <c r="CH240" s="98"/>
      <c r="CI240" s="98"/>
      <c r="CJ240" s="98"/>
      <c r="CK240" s="98"/>
      <c r="CL240" s="98"/>
      <c r="CM240" s="98"/>
      <c r="CN240" s="98"/>
      <c r="CO240" s="98"/>
      <c r="CP240" s="98"/>
      <c r="CQ240" s="98"/>
      <c r="CR240" s="98"/>
      <c r="CS240" s="98"/>
      <c r="CT240" s="98"/>
      <c r="CU240" s="98"/>
      <c r="CV240" s="98"/>
      <c r="CW240" s="98"/>
      <c r="CX240" s="98"/>
      <c r="CY240" s="98"/>
      <c r="CZ240" s="98"/>
      <c r="DA240" s="98"/>
      <c r="DB240" s="98"/>
      <c r="DC240" s="98"/>
      <c r="DD240" s="98"/>
      <c r="DE240" s="98"/>
      <c r="DF240" s="98"/>
      <c r="DG240" s="98"/>
      <c r="DH240" s="98"/>
      <c r="DI240" s="98"/>
      <c r="DJ240" s="98"/>
      <c r="DK240" s="98"/>
      <c r="DL240" s="98"/>
      <c r="DM240" s="98"/>
      <c r="DN240" s="98"/>
      <c r="DO240" s="98"/>
      <c r="DP240" s="98"/>
      <c r="DQ240" s="98"/>
      <c r="DR240" s="98"/>
      <c r="DS240" s="98"/>
      <c r="DT240" s="98"/>
      <c r="DU240" s="98"/>
      <c r="DV240" s="98"/>
      <c r="DW240" s="98"/>
      <c r="DX240" s="98"/>
      <c r="DY240" s="98"/>
      <c r="DZ240" s="98"/>
      <c r="EA240" s="98"/>
      <c r="EB240" s="98"/>
      <c r="EC240" s="98"/>
      <c r="ED240" s="98"/>
      <c r="EE240" s="98"/>
      <c r="EF240" s="98"/>
      <c r="EG240" s="98"/>
      <c r="EH240" s="98"/>
      <c r="EI240" s="98"/>
      <c r="EJ240" s="98"/>
      <c r="EK240" s="98"/>
      <c r="EL240" s="98"/>
      <c r="EM240" s="98"/>
      <c r="EN240" s="98"/>
      <c r="EO240" s="98"/>
      <c r="EP240" s="98"/>
      <c r="EQ240" s="98"/>
      <c r="ER240" s="98"/>
      <c r="ES240" s="98"/>
      <c r="ET240" s="98"/>
      <c r="EU240" s="98"/>
      <c r="EV240" s="98"/>
      <c r="EW240" s="98"/>
      <c r="EX240" s="98"/>
      <c r="EY240" s="98"/>
      <c r="EZ240" s="98"/>
      <c r="FA240" s="98"/>
      <c r="FB240" s="98"/>
      <c r="FC240" s="98"/>
      <c r="FD240" s="98"/>
      <c r="FE240" s="98"/>
      <c r="FF240" s="98"/>
      <c r="FG240" s="98"/>
      <c r="FH240" s="98"/>
      <c r="FI240" s="98"/>
      <c r="FJ240" s="98"/>
      <c r="FK240" s="98"/>
      <c r="FL240" s="98"/>
      <c r="FM240" s="98"/>
      <c r="FN240" s="98"/>
      <c r="FO240" s="98"/>
      <c r="FP240" s="98"/>
      <c r="FQ240" s="98"/>
      <c r="FR240" s="98"/>
      <c r="FS240" s="98"/>
      <c r="FT240" s="98"/>
      <c r="FU240" s="98"/>
      <c r="FV240" s="98"/>
      <c r="FW240" s="98"/>
      <c r="FX240" s="98"/>
      <c r="FY240" s="98"/>
      <c r="FZ240" s="98"/>
      <c r="GA240" s="98"/>
      <c r="GB240" s="98"/>
      <c r="GC240" s="98"/>
      <c r="GD240" s="98"/>
      <c r="GE240" s="98"/>
      <c r="GF240" s="98"/>
      <c r="GG240" s="98"/>
      <c r="GH240" s="98"/>
      <c r="GI240" s="98"/>
      <c r="GJ240" s="98"/>
      <c r="GK240" s="98"/>
      <c r="GL240" s="98"/>
      <c r="GM240" s="98"/>
      <c r="GN240" s="98"/>
      <c r="GO240" s="98"/>
      <c r="GP240" s="98"/>
      <c r="GQ240" s="98"/>
      <c r="GR240" s="98"/>
      <c r="GS240" s="98"/>
      <c r="GT240" s="98"/>
      <c r="GU240" s="98"/>
      <c r="GV240" s="98"/>
      <c r="GW240" s="98"/>
      <c r="GX240" s="98"/>
      <c r="GY240" s="98"/>
      <c r="GZ240" s="98"/>
      <c r="HA240" s="98"/>
      <c r="HB240" s="98"/>
      <c r="HC240" s="98"/>
      <c r="HD240" s="98"/>
      <c r="HE240" s="98"/>
      <c r="HF240" s="98"/>
      <c r="HG240" s="98"/>
      <c r="HH240" s="98"/>
      <c r="HI240" s="98"/>
      <c r="HJ240" s="98"/>
      <c r="HK240" s="98"/>
      <c r="HL240" s="98"/>
      <c r="HM240" s="98"/>
      <c r="HN240" s="98"/>
      <c r="HO240" s="98"/>
      <c r="HP240" s="98"/>
      <c r="HQ240" s="98"/>
      <c r="HR240" s="98"/>
      <c r="HS240" s="98"/>
      <c r="HT240" s="98"/>
      <c r="HU240" s="98"/>
      <c r="HV240" s="98"/>
      <c r="HW240" s="98"/>
      <c r="HX240" s="98"/>
      <c r="HY240" s="98"/>
      <c r="HZ240" s="98"/>
      <c r="IA240" s="98"/>
      <c r="IB240" s="98"/>
      <c r="IC240" s="98"/>
      <c r="ID240" s="98"/>
      <c r="IE240" s="98"/>
      <c r="IF240" s="98"/>
      <c r="IG240" s="98"/>
      <c r="IH240" s="98"/>
      <c r="II240" s="98"/>
      <c r="IJ240" s="98"/>
      <c r="IK240" s="98"/>
      <c r="IL240" s="98"/>
      <c r="IM240" s="98"/>
    </row>
    <row r="241" spans="1:247" ht="15">
      <c r="A241" s="104" t="s">
        <v>789</v>
      </c>
      <c r="B241" s="105">
        <v>386</v>
      </c>
      <c r="C241" s="105">
        <v>394</v>
      </c>
      <c r="D241" s="107">
        <f t="shared" si="6"/>
        <v>8</v>
      </c>
      <c r="E241" s="106">
        <f t="shared" si="7"/>
        <v>2.1</v>
      </c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98"/>
      <c r="AQ241" s="98"/>
      <c r="AR241" s="98"/>
      <c r="AS241" s="98"/>
      <c r="AT241" s="98"/>
      <c r="AU241" s="98"/>
      <c r="AV241" s="98"/>
      <c r="AW241" s="98"/>
      <c r="AX241" s="98"/>
      <c r="AY241" s="98"/>
      <c r="AZ241" s="98"/>
      <c r="BA241" s="98"/>
      <c r="BB241" s="98"/>
      <c r="BC241" s="98"/>
      <c r="BD241" s="98"/>
      <c r="BE241" s="98"/>
      <c r="BF241" s="98"/>
      <c r="BG241" s="98"/>
      <c r="BH241" s="98"/>
      <c r="BI241" s="98"/>
      <c r="BJ241" s="98"/>
      <c r="BK241" s="98"/>
      <c r="BL241" s="98"/>
      <c r="BM241" s="98"/>
      <c r="BN241" s="98"/>
      <c r="BO241" s="98"/>
      <c r="BP241" s="98"/>
      <c r="BQ241" s="98"/>
      <c r="BR241" s="98"/>
      <c r="BS241" s="98"/>
      <c r="BT241" s="98"/>
      <c r="BU241" s="98"/>
      <c r="BV241" s="98"/>
      <c r="BW241" s="98"/>
      <c r="BX241" s="98"/>
      <c r="BY241" s="98"/>
      <c r="BZ241" s="98"/>
      <c r="CA241" s="98"/>
      <c r="CB241" s="98"/>
      <c r="CC241" s="98"/>
      <c r="CD241" s="98"/>
      <c r="CE241" s="98"/>
      <c r="CF241" s="98"/>
      <c r="CG241" s="98"/>
      <c r="CH241" s="98"/>
      <c r="CI241" s="98"/>
      <c r="CJ241" s="98"/>
      <c r="CK241" s="98"/>
      <c r="CL241" s="98"/>
      <c r="CM241" s="98"/>
      <c r="CN241" s="98"/>
      <c r="CO241" s="98"/>
      <c r="CP241" s="98"/>
      <c r="CQ241" s="98"/>
      <c r="CR241" s="98"/>
      <c r="CS241" s="98"/>
      <c r="CT241" s="98"/>
      <c r="CU241" s="98"/>
      <c r="CV241" s="98"/>
      <c r="CW241" s="98"/>
      <c r="CX241" s="98"/>
      <c r="CY241" s="98"/>
      <c r="CZ241" s="98"/>
      <c r="DA241" s="98"/>
      <c r="DB241" s="98"/>
      <c r="DC241" s="98"/>
      <c r="DD241" s="98"/>
      <c r="DE241" s="98"/>
      <c r="DF241" s="98"/>
      <c r="DG241" s="98"/>
      <c r="DH241" s="98"/>
      <c r="DI241" s="98"/>
      <c r="DJ241" s="98"/>
      <c r="DK241" s="98"/>
      <c r="DL241" s="98"/>
      <c r="DM241" s="98"/>
      <c r="DN241" s="98"/>
      <c r="DO241" s="98"/>
      <c r="DP241" s="98"/>
      <c r="DQ241" s="98"/>
      <c r="DR241" s="98"/>
      <c r="DS241" s="98"/>
      <c r="DT241" s="98"/>
      <c r="DU241" s="98"/>
      <c r="DV241" s="98"/>
      <c r="DW241" s="98"/>
      <c r="DX241" s="98"/>
      <c r="DY241" s="98"/>
      <c r="DZ241" s="98"/>
      <c r="EA241" s="98"/>
      <c r="EB241" s="98"/>
      <c r="EC241" s="98"/>
      <c r="ED241" s="98"/>
      <c r="EE241" s="98"/>
      <c r="EF241" s="98"/>
      <c r="EG241" s="98"/>
      <c r="EH241" s="98"/>
      <c r="EI241" s="98"/>
      <c r="EJ241" s="98"/>
      <c r="EK241" s="98"/>
      <c r="EL241" s="98"/>
      <c r="EM241" s="98"/>
      <c r="EN241" s="98"/>
      <c r="EO241" s="98"/>
      <c r="EP241" s="98"/>
      <c r="EQ241" s="98"/>
      <c r="ER241" s="98"/>
      <c r="ES241" s="98"/>
      <c r="ET241" s="98"/>
      <c r="EU241" s="98"/>
      <c r="EV241" s="98"/>
      <c r="EW241" s="98"/>
      <c r="EX241" s="98"/>
      <c r="EY241" s="98"/>
      <c r="EZ241" s="98"/>
      <c r="FA241" s="98"/>
      <c r="FB241" s="98"/>
      <c r="FC241" s="98"/>
      <c r="FD241" s="98"/>
      <c r="FE241" s="98"/>
      <c r="FF241" s="98"/>
      <c r="FG241" s="98"/>
      <c r="FH241" s="98"/>
      <c r="FI241" s="98"/>
      <c r="FJ241" s="98"/>
      <c r="FK241" s="98"/>
      <c r="FL241" s="98"/>
      <c r="FM241" s="98"/>
      <c r="FN241" s="98"/>
      <c r="FO241" s="98"/>
      <c r="FP241" s="98"/>
      <c r="FQ241" s="98"/>
      <c r="FR241" s="98"/>
      <c r="FS241" s="98"/>
      <c r="FT241" s="98"/>
      <c r="FU241" s="98"/>
      <c r="FV241" s="98"/>
      <c r="FW241" s="98"/>
      <c r="FX241" s="98"/>
      <c r="FY241" s="98"/>
      <c r="FZ241" s="98"/>
      <c r="GA241" s="98"/>
      <c r="GB241" s="98"/>
      <c r="GC241" s="98"/>
      <c r="GD241" s="98"/>
      <c r="GE241" s="98"/>
      <c r="GF241" s="98"/>
      <c r="GG241" s="98"/>
      <c r="GH241" s="98"/>
      <c r="GI241" s="98"/>
      <c r="GJ241" s="98"/>
      <c r="GK241" s="98"/>
      <c r="GL241" s="98"/>
      <c r="GM241" s="98"/>
      <c r="GN241" s="98"/>
      <c r="GO241" s="98"/>
      <c r="GP241" s="98"/>
      <c r="GQ241" s="98"/>
      <c r="GR241" s="98"/>
      <c r="GS241" s="98"/>
      <c r="GT241" s="98"/>
      <c r="GU241" s="98"/>
      <c r="GV241" s="98"/>
      <c r="GW241" s="98"/>
      <c r="GX241" s="98"/>
      <c r="GY241" s="98"/>
      <c r="GZ241" s="98"/>
      <c r="HA241" s="98"/>
      <c r="HB241" s="98"/>
      <c r="HC241" s="98"/>
      <c r="HD241" s="98"/>
      <c r="HE241" s="98"/>
      <c r="HF241" s="98"/>
      <c r="HG241" s="98"/>
      <c r="HH241" s="98"/>
      <c r="HI241" s="98"/>
      <c r="HJ241" s="98"/>
      <c r="HK241" s="98"/>
      <c r="HL241" s="98"/>
      <c r="HM241" s="98"/>
      <c r="HN241" s="98"/>
      <c r="HO241" s="98"/>
      <c r="HP241" s="98"/>
      <c r="HQ241" s="98"/>
      <c r="HR241" s="98"/>
      <c r="HS241" s="98"/>
      <c r="HT241" s="98"/>
      <c r="HU241" s="98"/>
      <c r="HV241" s="98"/>
      <c r="HW241" s="98"/>
      <c r="HX241" s="98"/>
      <c r="HY241" s="98"/>
      <c r="HZ241" s="98"/>
      <c r="IA241" s="98"/>
      <c r="IB241" s="98"/>
      <c r="IC241" s="98"/>
      <c r="ID241" s="98"/>
      <c r="IE241" s="98"/>
      <c r="IF241" s="98"/>
      <c r="IG241" s="98"/>
      <c r="IH241" s="98"/>
      <c r="II241" s="98"/>
      <c r="IJ241" s="98"/>
      <c r="IK241" s="98"/>
      <c r="IL241" s="98"/>
      <c r="IM241" s="98"/>
    </row>
    <row r="242" spans="1:247" ht="15">
      <c r="A242" s="104" t="s">
        <v>790</v>
      </c>
      <c r="B242" s="105">
        <f>SUM(B243:B243)</f>
        <v>769</v>
      </c>
      <c r="C242" s="105">
        <f>SUM(C243:C243)</f>
        <v>792</v>
      </c>
      <c r="D242" s="107">
        <f t="shared" si="6"/>
        <v>23</v>
      </c>
      <c r="E242" s="106">
        <f t="shared" si="7"/>
        <v>3</v>
      </c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  <c r="AS242" s="98"/>
      <c r="AT242" s="98"/>
      <c r="AU242" s="98"/>
      <c r="AV242" s="98"/>
      <c r="AW242" s="98"/>
      <c r="AX242" s="98"/>
      <c r="AY242" s="98"/>
      <c r="AZ242" s="98"/>
      <c r="BA242" s="98"/>
      <c r="BB242" s="98"/>
      <c r="BC242" s="98"/>
      <c r="BD242" s="98"/>
      <c r="BE242" s="98"/>
      <c r="BF242" s="98"/>
      <c r="BG242" s="98"/>
      <c r="BH242" s="98"/>
      <c r="BI242" s="98"/>
      <c r="BJ242" s="98"/>
      <c r="BK242" s="98"/>
      <c r="BL242" s="98"/>
      <c r="BM242" s="98"/>
      <c r="BN242" s="98"/>
      <c r="BO242" s="98"/>
      <c r="BP242" s="98"/>
      <c r="BQ242" s="98"/>
      <c r="BR242" s="98"/>
      <c r="BS242" s="98"/>
      <c r="BT242" s="98"/>
      <c r="BU242" s="98"/>
      <c r="BV242" s="98"/>
      <c r="BW242" s="98"/>
      <c r="BX242" s="98"/>
      <c r="BY242" s="98"/>
      <c r="BZ242" s="98"/>
      <c r="CA242" s="98"/>
      <c r="CB242" s="98"/>
      <c r="CC242" s="98"/>
      <c r="CD242" s="98"/>
      <c r="CE242" s="98"/>
      <c r="CF242" s="98"/>
      <c r="CG242" s="98"/>
      <c r="CH242" s="98"/>
      <c r="CI242" s="98"/>
      <c r="CJ242" s="98"/>
      <c r="CK242" s="98"/>
      <c r="CL242" s="98"/>
      <c r="CM242" s="98"/>
      <c r="CN242" s="98"/>
      <c r="CO242" s="98"/>
      <c r="CP242" s="98"/>
      <c r="CQ242" s="98"/>
      <c r="CR242" s="98"/>
      <c r="CS242" s="98"/>
      <c r="CT242" s="98"/>
      <c r="CU242" s="98"/>
      <c r="CV242" s="98"/>
      <c r="CW242" s="98"/>
      <c r="CX242" s="98"/>
      <c r="CY242" s="98"/>
      <c r="CZ242" s="98"/>
      <c r="DA242" s="98"/>
      <c r="DB242" s="98"/>
      <c r="DC242" s="98"/>
      <c r="DD242" s="98"/>
      <c r="DE242" s="98"/>
      <c r="DF242" s="98"/>
      <c r="DG242" s="98"/>
      <c r="DH242" s="98"/>
      <c r="DI242" s="98"/>
      <c r="DJ242" s="98"/>
      <c r="DK242" s="98"/>
      <c r="DL242" s="98"/>
      <c r="DM242" s="98"/>
      <c r="DN242" s="98"/>
      <c r="DO242" s="98"/>
      <c r="DP242" s="98"/>
      <c r="DQ242" s="98"/>
      <c r="DR242" s="98"/>
      <c r="DS242" s="98"/>
      <c r="DT242" s="98"/>
      <c r="DU242" s="98"/>
      <c r="DV242" s="98"/>
      <c r="DW242" s="98"/>
      <c r="DX242" s="98"/>
      <c r="DY242" s="98"/>
      <c r="DZ242" s="98"/>
      <c r="EA242" s="98"/>
      <c r="EB242" s="98"/>
      <c r="EC242" s="98"/>
      <c r="ED242" s="98"/>
      <c r="EE242" s="98"/>
      <c r="EF242" s="98"/>
      <c r="EG242" s="98"/>
      <c r="EH242" s="98"/>
      <c r="EI242" s="98"/>
      <c r="EJ242" s="98"/>
      <c r="EK242" s="98"/>
      <c r="EL242" s="98"/>
      <c r="EM242" s="98"/>
      <c r="EN242" s="98"/>
      <c r="EO242" s="98"/>
      <c r="EP242" s="98"/>
      <c r="EQ242" s="98"/>
      <c r="ER242" s="98"/>
      <c r="ES242" s="98"/>
      <c r="ET242" s="98"/>
      <c r="EU242" s="98"/>
      <c r="EV242" s="98"/>
      <c r="EW242" s="98"/>
      <c r="EX242" s="98"/>
      <c r="EY242" s="98"/>
      <c r="EZ242" s="98"/>
      <c r="FA242" s="98"/>
      <c r="FB242" s="98"/>
      <c r="FC242" s="98"/>
      <c r="FD242" s="98"/>
      <c r="FE242" s="98"/>
      <c r="FF242" s="98"/>
      <c r="FG242" s="98"/>
      <c r="FH242" s="98"/>
      <c r="FI242" s="98"/>
      <c r="FJ242" s="98"/>
      <c r="FK242" s="98"/>
      <c r="FL242" s="98"/>
      <c r="FM242" s="98"/>
      <c r="FN242" s="98"/>
      <c r="FO242" s="98"/>
      <c r="FP242" s="98"/>
      <c r="FQ242" s="98"/>
      <c r="FR242" s="98"/>
      <c r="FS242" s="98"/>
      <c r="FT242" s="98"/>
      <c r="FU242" s="98"/>
      <c r="FV242" s="98"/>
      <c r="FW242" s="98"/>
      <c r="FX242" s="98"/>
      <c r="FY242" s="98"/>
      <c r="FZ242" s="98"/>
      <c r="GA242" s="98"/>
      <c r="GB242" s="98"/>
      <c r="GC242" s="98"/>
      <c r="GD242" s="98"/>
      <c r="GE242" s="98"/>
      <c r="GF242" s="98"/>
      <c r="GG242" s="98"/>
      <c r="GH242" s="98"/>
      <c r="GI242" s="98"/>
      <c r="GJ242" s="98"/>
      <c r="GK242" s="98"/>
      <c r="GL242" s="98"/>
      <c r="GM242" s="98"/>
      <c r="GN242" s="98"/>
      <c r="GO242" s="98"/>
      <c r="GP242" s="98"/>
      <c r="GQ242" s="98"/>
      <c r="GR242" s="98"/>
      <c r="GS242" s="98"/>
      <c r="GT242" s="98"/>
      <c r="GU242" s="98"/>
      <c r="GV242" s="98"/>
      <c r="GW242" s="98"/>
      <c r="GX242" s="98"/>
      <c r="GY242" s="98"/>
      <c r="GZ242" s="98"/>
      <c r="HA242" s="98"/>
      <c r="HB242" s="98"/>
      <c r="HC242" s="98"/>
      <c r="HD242" s="98"/>
      <c r="HE242" s="98"/>
      <c r="HF242" s="98"/>
      <c r="HG242" s="98"/>
      <c r="HH242" s="98"/>
      <c r="HI242" s="98"/>
      <c r="HJ242" s="98"/>
      <c r="HK242" s="98"/>
      <c r="HL242" s="98"/>
      <c r="HM242" s="98"/>
      <c r="HN242" s="98"/>
      <c r="HO242" s="98"/>
      <c r="HP242" s="98"/>
      <c r="HQ242" s="98"/>
      <c r="HR242" s="98"/>
      <c r="HS242" s="98"/>
      <c r="HT242" s="98"/>
      <c r="HU242" s="98"/>
      <c r="HV242" s="98"/>
      <c r="HW242" s="98"/>
      <c r="HX242" s="98"/>
      <c r="HY242" s="98"/>
      <c r="HZ242" s="98"/>
      <c r="IA242" s="98"/>
      <c r="IB242" s="98"/>
      <c r="IC242" s="98"/>
      <c r="ID242" s="98"/>
      <c r="IE242" s="98"/>
      <c r="IF242" s="98"/>
      <c r="IG242" s="98"/>
      <c r="IH242" s="98"/>
      <c r="II242" s="98"/>
      <c r="IJ242" s="98"/>
      <c r="IK242" s="98"/>
      <c r="IL242" s="98"/>
      <c r="IM242" s="98"/>
    </row>
    <row r="243" spans="1:247" ht="15">
      <c r="A243" s="104" t="s">
        <v>791</v>
      </c>
      <c r="B243" s="105">
        <v>769</v>
      </c>
      <c r="C243" s="105">
        <v>792</v>
      </c>
      <c r="D243" s="107">
        <f t="shared" si="6"/>
        <v>23</v>
      </c>
      <c r="E243" s="106">
        <f t="shared" si="7"/>
        <v>3</v>
      </c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8"/>
      <c r="AR243" s="98"/>
      <c r="AS243" s="98"/>
      <c r="AT243" s="98"/>
      <c r="AU243" s="98"/>
      <c r="AV243" s="98"/>
      <c r="AW243" s="98"/>
      <c r="AX243" s="98"/>
      <c r="AY243" s="98"/>
      <c r="AZ243" s="98"/>
      <c r="BA243" s="98"/>
      <c r="BB243" s="98"/>
      <c r="BC243" s="98"/>
      <c r="BD243" s="98"/>
      <c r="BE243" s="98"/>
      <c r="BF243" s="98"/>
      <c r="BG243" s="98"/>
      <c r="BH243" s="98"/>
      <c r="BI243" s="98"/>
      <c r="BJ243" s="98"/>
      <c r="BK243" s="98"/>
      <c r="BL243" s="98"/>
      <c r="BM243" s="98"/>
      <c r="BN243" s="98"/>
      <c r="BO243" s="98"/>
      <c r="BP243" s="98"/>
      <c r="BQ243" s="98"/>
      <c r="BR243" s="98"/>
      <c r="BS243" s="98"/>
      <c r="BT243" s="98"/>
      <c r="BU243" s="98"/>
      <c r="BV243" s="98"/>
      <c r="BW243" s="98"/>
      <c r="BX243" s="98"/>
      <c r="BY243" s="98"/>
      <c r="BZ243" s="98"/>
      <c r="CA243" s="98"/>
      <c r="CB243" s="98"/>
      <c r="CC243" s="98"/>
      <c r="CD243" s="98"/>
      <c r="CE243" s="98"/>
      <c r="CF243" s="98"/>
      <c r="CG243" s="98"/>
      <c r="CH243" s="98"/>
      <c r="CI243" s="98"/>
      <c r="CJ243" s="98"/>
      <c r="CK243" s="98"/>
      <c r="CL243" s="98"/>
      <c r="CM243" s="98"/>
      <c r="CN243" s="98"/>
      <c r="CO243" s="98"/>
      <c r="CP243" s="98"/>
      <c r="CQ243" s="98"/>
      <c r="CR243" s="98"/>
      <c r="CS243" s="98"/>
      <c r="CT243" s="98"/>
      <c r="CU243" s="98"/>
      <c r="CV243" s="98"/>
      <c r="CW243" s="98"/>
      <c r="CX243" s="98"/>
      <c r="CY243" s="98"/>
      <c r="CZ243" s="98"/>
      <c r="DA243" s="98"/>
      <c r="DB243" s="98"/>
      <c r="DC243" s="98"/>
      <c r="DD243" s="98"/>
      <c r="DE243" s="98"/>
      <c r="DF243" s="98"/>
      <c r="DG243" s="98"/>
      <c r="DH243" s="98"/>
      <c r="DI243" s="98"/>
      <c r="DJ243" s="98"/>
      <c r="DK243" s="98"/>
      <c r="DL243" s="98"/>
      <c r="DM243" s="98"/>
      <c r="DN243" s="98"/>
      <c r="DO243" s="98"/>
      <c r="DP243" s="98"/>
      <c r="DQ243" s="98"/>
      <c r="DR243" s="98"/>
      <c r="DS243" s="98"/>
      <c r="DT243" s="98"/>
      <c r="DU243" s="98"/>
      <c r="DV243" s="98"/>
      <c r="DW243" s="98"/>
      <c r="DX243" s="98"/>
      <c r="DY243" s="98"/>
      <c r="DZ243" s="98"/>
      <c r="EA243" s="98"/>
      <c r="EB243" s="98"/>
      <c r="EC243" s="98"/>
      <c r="ED243" s="98"/>
      <c r="EE243" s="98"/>
      <c r="EF243" s="98"/>
      <c r="EG243" s="98"/>
      <c r="EH243" s="98"/>
      <c r="EI243" s="98"/>
      <c r="EJ243" s="98"/>
      <c r="EK243" s="98"/>
      <c r="EL243" s="98"/>
      <c r="EM243" s="98"/>
      <c r="EN243" s="98"/>
      <c r="EO243" s="98"/>
      <c r="EP243" s="98"/>
      <c r="EQ243" s="98"/>
      <c r="ER243" s="98"/>
      <c r="ES243" s="98"/>
      <c r="ET243" s="98"/>
      <c r="EU243" s="98"/>
      <c r="EV243" s="98"/>
      <c r="EW243" s="98"/>
      <c r="EX243" s="98"/>
      <c r="EY243" s="98"/>
      <c r="EZ243" s="98"/>
      <c r="FA243" s="98"/>
      <c r="FB243" s="98"/>
      <c r="FC243" s="98"/>
      <c r="FD243" s="98"/>
      <c r="FE243" s="98"/>
      <c r="FF243" s="98"/>
      <c r="FG243" s="98"/>
      <c r="FH243" s="98"/>
      <c r="FI243" s="98"/>
      <c r="FJ243" s="98"/>
      <c r="FK243" s="98"/>
      <c r="FL243" s="98"/>
      <c r="FM243" s="98"/>
      <c r="FN243" s="98"/>
      <c r="FO243" s="98"/>
      <c r="FP243" s="98"/>
      <c r="FQ243" s="98"/>
      <c r="FR243" s="98"/>
      <c r="FS243" s="98"/>
      <c r="FT243" s="98"/>
      <c r="FU243" s="98"/>
      <c r="FV243" s="98"/>
      <c r="FW243" s="98"/>
      <c r="FX243" s="98"/>
      <c r="FY243" s="98"/>
      <c r="FZ243" s="98"/>
      <c r="GA243" s="98"/>
      <c r="GB243" s="98"/>
      <c r="GC243" s="98"/>
      <c r="GD243" s="98"/>
      <c r="GE243" s="98"/>
      <c r="GF243" s="98"/>
      <c r="GG243" s="98"/>
      <c r="GH243" s="98"/>
      <c r="GI243" s="98"/>
      <c r="GJ243" s="98"/>
      <c r="GK243" s="98"/>
      <c r="GL243" s="98"/>
      <c r="GM243" s="98"/>
      <c r="GN243" s="98"/>
      <c r="GO243" s="98"/>
      <c r="GP243" s="98"/>
      <c r="GQ243" s="98"/>
      <c r="GR243" s="98"/>
      <c r="GS243" s="98"/>
      <c r="GT243" s="98"/>
      <c r="GU243" s="98"/>
      <c r="GV243" s="98"/>
      <c r="GW243" s="98"/>
      <c r="GX243" s="98"/>
      <c r="GY243" s="98"/>
      <c r="GZ243" s="98"/>
      <c r="HA243" s="98"/>
      <c r="HB243" s="98"/>
      <c r="HC243" s="98"/>
      <c r="HD243" s="98"/>
      <c r="HE243" s="98"/>
      <c r="HF243" s="98"/>
      <c r="HG243" s="98"/>
      <c r="HH243" s="98"/>
      <c r="HI243" s="98"/>
      <c r="HJ243" s="98"/>
      <c r="HK243" s="98"/>
      <c r="HL243" s="98"/>
      <c r="HM243" s="98"/>
      <c r="HN243" s="98"/>
      <c r="HO243" s="98"/>
      <c r="HP243" s="98"/>
      <c r="HQ243" s="98"/>
      <c r="HR243" s="98"/>
      <c r="HS243" s="98"/>
      <c r="HT243" s="98"/>
      <c r="HU243" s="98"/>
      <c r="HV243" s="98"/>
      <c r="HW243" s="98"/>
      <c r="HX243" s="98"/>
      <c r="HY243" s="98"/>
      <c r="HZ243" s="98"/>
      <c r="IA243" s="98"/>
      <c r="IB243" s="98"/>
      <c r="IC243" s="98"/>
      <c r="ID243" s="98"/>
      <c r="IE243" s="98"/>
      <c r="IF243" s="98"/>
      <c r="IG243" s="98"/>
      <c r="IH243" s="98"/>
      <c r="II243" s="98"/>
      <c r="IJ243" s="98"/>
      <c r="IK243" s="98"/>
      <c r="IL243" s="98"/>
      <c r="IM243" s="98"/>
    </row>
    <row r="244" spans="1:247" ht="15">
      <c r="A244" s="104" t="s">
        <v>792</v>
      </c>
      <c r="B244" s="105">
        <f>SUM(B245:B246)</f>
        <v>7717</v>
      </c>
      <c r="C244" s="105">
        <f>SUM(C245:C246)</f>
        <v>7338</v>
      </c>
      <c r="D244" s="107">
        <f t="shared" si="6"/>
        <v>-379</v>
      </c>
      <c r="E244" s="106">
        <f t="shared" si="7"/>
        <v>-4.9000000000000004</v>
      </c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8"/>
      <c r="AR244" s="98"/>
      <c r="AS244" s="98"/>
      <c r="AT244" s="98"/>
      <c r="AU244" s="98"/>
      <c r="AV244" s="98"/>
      <c r="AW244" s="98"/>
      <c r="AX244" s="98"/>
      <c r="AY244" s="98"/>
      <c r="AZ244" s="98"/>
      <c r="BA244" s="98"/>
      <c r="BB244" s="98"/>
      <c r="BC244" s="98"/>
      <c r="BD244" s="98"/>
      <c r="BE244" s="98"/>
      <c r="BF244" s="98"/>
      <c r="BG244" s="98"/>
      <c r="BH244" s="98"/>
      <c r="BI244" s="98"/>
      <c r="BJ244" s="98"/>
      <c r="BK244" s="98"/>
      <c r="BL244" s="98"/>
      <c r="BM244" s="98"/>
      <c r="BN244" s="98"/>
      <c r="BO244" s="98"/>
      <c r="BP244" s="98"/>
      <c r="BQ244" s="98"/>
      <c r="BR244" s="98"/>
      <c r="BS244" s="98"/>
      <c r="BT244" s="98"/>
      <c r="BU244" s="98"/>
      <c r="BV244" s="98"/>
      <c r="BW244" s="98"/>
      <c r="BX244" s="98"/>
      <c r="BY244" s="98"/>
      <c r="BZ244" s="98"/>
      <c r="CA244" s="98"/>
      <c r="CB244" s="98"/>
      <c r="CC244" s="98"/>
      <c r="CD244" s="98"/>
      <c r="CE244" s="98"/>
      <c r="CF244" s="98"/>
      <c r="CG244" s="98"/>
      <c r="CH244" s="98"/>
      <c r="CI244" s="98"/>
      <c r="CJ244" s="98"/>
      <c r="CK244" s="98"/>
      <c r="CL244" s="98"/>
      <c r="CM244" s="98"/>
      <c r="CN244" s="98"/>
      <c r="CO244" s="98"/>
      <c r="CP244" s="98"/>
      <c r="CQ244" s="98"/>
      <c r="CR244" s="98"/>
      <c r="CS244" s="98"/>
      <c r="CT244" s="98"/>
      <c r="CU244" s="98"/>
      <c r="CV244" s="98"/>
      <c r="CW244" s="98"/>
      <c r="CX244" s="98"/>
      <c r="CY244" s="98"/>
      <c r="CZ244" s="98"/>
      <c r="DA244" s="98"/>
      <c r="DB244" s="98"/>
      <c r="DC244" s="98"/>
      <c r="DD244" s="98"/>
      <c r="DE244" s="98"/>
      <c r="DF244" s="98"/>
      <c r="DG244" s="98"/>
      <c r="DH244" s="98"/>
      <c r="DI244" s="98"/>
      <c r="DJ244" s="98"/>
      <c r="DK244" s="98"/>
      <c r="DL244" s="98"/>
      <c r="DM244" s="98"/>
      <c r="DN244" s="98"/>
      <c r="DO244" s="98"/>
      <c r="DP244" s="98"/>
      <c r="DQ244" s="98"/>
      <c r="DR244" s="98"/>
      <c r="DS244" s="98"/>
      <c r="DT244" s="98"/>
      <c r="DU244" s="98"/>
      <c r="DV244" s="98"/>
      <c r="DW244" s="98"/>
      <c r="DX244" s="98"/>
      <c r="DY244" s="98"/>
      <c r="DZ244" s="98"/>
      <c r="EA244" s="98"/>
      <c r="EB244" s="98"/>
      <c r="EC244" s="98"/>
      <c r="ED244" s="98"/>
      <c r="EE244" s="98"/>
      <c r="EF244" s="98"/>
      <c r="EG244" s="98"/>
      <c r="EH244" s="98"/>
      <c r="EI244" s="98"/>
      <c r="EJ244" s="98"/>
      <c r="EK244" s="98"/>
      <c r="EL244" s="98"/>
      <c r="EM244" s="98"/>
      <c r="EN244" s="98"/>
      <c r="EO244" s="98"/>
      <c r="EP244" s="98"/>
      <c r="EQ244" s="98"/>
      <c r="ER244" s="98"/>
      <c r="ES244" s="98"/>
      <c r="ET244" s="98"/>
      <c r="EU244" s="98"/>
      <c r="EV244" s="98"/>
      <c r="EW244" s="98"/>
      <c r="EX244" s="98"/>
      <c r="EY244" s="98"/>
      <c r="EZ244" s="98"/>
      <c r="FA244" s="98"/>
      <c r="FB244" s="98"/>
      <c r="FC244" s="98"/>
      <c r="FD244" s="98"/>
      <c r="FE244" s="98"/>
      <c r="FF244" s="98"/>
      <c r="FG244" s="98"/>
      <c r="FH244" s="98"/>
      <c r="FI244" s="98"/>
      <c r="FJ244" s="98"/>
      <c r="FK244" s="98"/>
      <c r="FL244" s="98"/>
      <c r="FM244" s="98"/>
      <c r="FN244" s="98"/>
      <c r="FO244" s="98"/>
      <c r="FP244" s="98"/>
      <c r="FQ244" s="98"/>
      <c r="FR244" s="98"/>
      <c r="FS244" s="98"/>
      <c r="FT244" s="98"/>
      <c r="FU244" s="98"/>
      <c r="FV244" s="98"/>
      <c r="FW244" s="98"/>
      <c r="FX244" s="98"/>
      <c r="FY244" s="98"/>
      <c r="FZ244" s="98"/>
      <c r="GA244" s="98"/>
      <c r="GB244" s="98"/>
      <c r="GC244" s="98"/>
      <c r="GD244" s="98"/>
      <c r="GE244" s="98"/>
      <c r="GF244" s="98"/>
      <c r="GG244" s="98"/>
      <c r="GH244" s="98"/>
      <c r="GI244" s="98"/>
      <c r="GJ244" s="98"/>
      <c r="GK244" s="98"/>
      <c r="GL244" s="98"/>
      <c r="GM244" s="98"/>
      <c r="GN244" s="98"/>
      <c r="GO244" s="98"/>
      <c r="GP244" s="98"/>
      <c r="GQ244" s="98"/>
      <c r="GR244" s="98"/>
      <c r="GS244" s="98"/>
      <c r="GT244" s="98"/>
      <c r="GU244" s="98"/>
      <c r="GV244" s="98"/>
      <c r="GW244" s="98"/>
      <c r="GX244" s="98"/>
      <c r="GY244" s="98"/>
      <c r="GZ244" s="98"/>
      <c r="HA244" s="98"/>
      <c r="HB244" s="98"/>
      <c r="HC244" s="98"/>
      <c r="HD244" s="98"/>
      <c r="HE244" s="98"/>
      <c r="HF244" s="98"/>
      <c r="HG244" s="98"/>
      <c r="HH244" s="98"/>
      <c r="HI244" s="98"/>
      <c r="HJ244" s="98"/>
      <c r="HK244" s="98"/>
      <c r="HL244" s="98"/>
      <c r="HM244" s="98"/>
      <c r="HN244" s="98"/>
      <c r="HO244" s="98"/>
      <c r="HP244" s="98"/>
      <c r="HQ244" s="98"/>
      <c r="HR244" s="98"/>
      <c r="HS244" s="98"/>
      <c r="HT244" s="98"/>
      <c r="HU244" s="98"/>
      <c r="HV244" s="98"/>
      <c r="HW244" s="98"/>
      <c r="HX244" s="98"/>
      <c r="HY244" s="98"/>
      <c r="HZ244" s="98"/>
      <c r="IA244" s="98"/>
      <c r="IB244" s="98"/>
      <c r="IC244" s="98"/>
      <c r="ID244" s="98"/>
      <c r="IE244" s="98"/>
      <c r="IF244" s="98"/>
      <c r="IG244" s="98"/>
      <c r="IH244" s="98"/>
      <c r="II244" s="98"/>
      <c r="IJ244" s="98"/>
      <c r="IK244" s="98"/>
      <c r="IL244" s="98"/>
      <c r="IM244" s="98"/>
    </row>
    <row r="245" spans="1:247" ht="15">
      <c r="A245" s="104" t="s">
        <v>793</v>
      </c>
      <c r="B245" s="105">
        <v>2132</v>
      </c>
      <c r="C245" s="105">
        <v>2119</v>
      </c>
      <c r="D245" s="107">
        <f t="shared" si="6"/>
        <v>-13</v>
      </c>
      <c r="E245" s="106">
        <f t="shared" si="7"/>
        <v>-0.6</v>
      </c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8"/>
      <c r="AR245" s="98"/>
      <c r="AS245" s="98"/>
      <c r="AT245" s="98"/>
      <c r="AU245" s="98"/>
      <c r="AV245" s="98"/>
      <c r="AW245" s="98"/>
      <c r="AX245" s="98"/>
      <c r="AY245" s="98"/>
      <c r="AZ245" s="98"/>
      <c r="BA245" s="98"/>
      <c r="BB245" s="98"/>
      <c r="BC245" s="98"/>
      <c r="BD245" s="98"/>
      <c r="BE245" s="98"/>
      <c r="BF245" s="98"/>
      <c r="BG245" s="98"/>
      <c r="BH245" s="98"/>
      <c r="BI245" s="98"/>
      <c r="BJ245" s="98"/>
      <c r="BK245" s="98"/>
      <c r="BL245" s="98"/>
      <c r="BM245" s="98"/>
      <c r="BN245" s="98"/>
      <c r="BO245" s="98"/>
      <c r="BP245" s="98"/>
      <c r="BQ245" s="98"/>
      <c r="BR245" s="98"/>
      <c r="BS245" s="98"/>
      <c r="BT245" s="98"/>
      <c r="BU245" s="98"/>
      <c r="BV245" s="98"/>
      <c r="BW245" s="98"/>
      <c r="BX245" s="98"/>
      <c r="BY245" s="98"/>
      <c r="BZ245" s="98"/>
      <c r="CA245" s="98"/>
      <c r="CB245" s="98"/>
      <c r="CC245" s="98"/>
      <c r="CD245" s="98"/>
      <c r="CE245" s="98"/>
      <c r="CF245" s="98"/>
      <c r="CG245" s="98"/>
      <c r="CH245" s="98"/>
      <c r="CI245" s="98"/>
      <c r="CJ245" s="98"/>
      <c r="CK245" s="98"/>
      <c r="CL245" s="98"/>
      <c r="CM245" s="98"/>
      <c r="CN245" s="98"/>
      <c r="CO245" s="98"/>
      <c r="CP245" s="98"/>
      <c r="CQ245" s="98"/>
      <c r="CR245" s="98"/>
      <c r="CS245" s="98"/>
      <c r="CT245" s="98"/>
      <c r="CU245" s="98"/>
      <c r="CV245" s="98"/>
      <c r="CW245" s="98"/>
      <c r="CX245" s="98"/>
      <c r="CY245" s="98"/>
      <c r="CZ245" s="98"/>
      <c r="DA245" s="98"/>
      <c r="DB245" s="98"/>
      <c r="DC245" s="98"/>
      <c r="DD245" s="98"/>
      <c r="DE245" s="98"/>
      <c r="DF245" s="98"/>
      <c r="DG245" s="98"/>
      <c r="DH245" s="98"/>
      <c r="DI245" s="98"/>
      <c r="DJ245" s="98"/>
      <c r="DK245" s="98"/>
      <c r="DL245" s="98"/>
      <c r="DM245" s="98"/>
      <c r="DN245" s="98"/>
      <c r="DO245" s="98"/>
      <c r="DP245" s="98"/>
      <c r="DQ245" s="98"/>
      <c r="DR245" s="98"/>
      <c r="DS245" s="98"/>
      <c r="DT245" s="98"/>
      <c r="DU245" s="98"/>
      <c r="DV245" s="98"/>
      <c r="DW245" s="98"/>
      <c r="DX245" s="98"/>
      <c r="DY245" s="98"/>
      <c r="DZ245" s="98"/>
      <c r="EA245" s="98"/>
      <c r="EB245" s="98"/>
      <c r="EC245" s="98"/>
      <c r="ED245" s="98"/>
      <c r="EE245" s="98"/>
      <c r="EF245" s="98"/>
      <c r="EG245" s="98"/>
      <c r="EH245" s="98"/>
      <c r="EI245" s="98"/>
      <c r="EJ245" s="98"/>
      <c r="EK245" s="98"/>
      <c r="EL245" s="98"/>
      <c r="EM245" s="98"/>
      <c r="EN245" s="98"/>
      <c r="EO245" s="98"/>
      <c r="EP245" s="98"/>
      <c r="EQ245" s="98"/>
      <c r="ER245" s="98"/>
      <c r="ES245" s="98"/>
      <c r="ET245" s="98"/>
      <c r="EU245" s="98"/>
      <c r="EV245" s="98"/>
      <c r="EW245" s="98"/>
      <c r="EX245" s="98"/>
      <c r="EY245" s="98"/>
      <c r="EZ245" s="98"/>
      <c r="FA245" s="98"/>
      <c r="FB245" s="98"/>
      <c r="FC245" s="98"/>
      <c r="FD245" s="98"/>
      <c r="FE245" s="98"/>
      <c r="FF245" s="98"/>
      <c r="FG245" s="98"/>
      <c r="FH245" s="98"/>
      <c r="FI245" s="98"/>
      <c r="FJ245" s="98"/>
      <c r="FK245" s="98"/>
      <c r="FL245" s="98"/>
      <c r="FM245" s="98"/>
      <c r="FN245" s="98"/>
      <c r="FO245" s="98"/>
      <c r="FP245" s="98"/>
      <c r="FQ245" s="98"/>
      <c r="FR245" s="98"/>
      <c r="FS245" s="98"/>
      <c r="FT245" s="98"/>
      <c r="FU245" s="98"/>
      <c r="FV245" s="98"/>
      <c r="FW245" s="98"/>
      <c r="FX245" s="98"/>
      <c r="FY245" s="98"/>
      <c r="FZ245" s="98"/>
      <c r="GA245" s="98"/>
      <c r="GB245" s="98"/>
      <c r="GC245" s="98"/>
      <c r="GD245" s="98"/>
      <c r="GE245" s="98"/>
      <c r="GF245" s="98"/>
      <c r="GG245" s="98"/>
      <c r="GH245" s="98"/>
      <c r="GI245" s="98"/>
      <c r="GJ245" s="98"/>
      <c r="GK245" s="98"/>
      <c r="GL245" s="98"/>
      <c r="GM245" s="98"/>
      <c r="GN245" s="98"/>
      <c r="GO245" s="98"/>
      <c r="GP245" s="98"/>
      <c r="GQ245" s="98"/>
      <c r="GR245" s="98"/>
      <c r="GS245" s="98"/>
      <c r="GT245" s="98"/>
      <c r="GU245" s="98"/>
      <c r="GV245" s="98"/>
      <c r="GW245" s="98"/>
      <c r="GX245" s="98"/>
      <c r="GY245" s="98"/>
      <c r="GZ245" s="98"/>
      <c r="HA245" s="98"/>
      <c r="HB245" s="98"/>
      <c r="HC245" s="98"/>
      <c r="HD245" s="98"/>
      <c r="HE245" s="98"/>
      <c r="HF245" s="98"/>
      <c r="HG245" s="98"/>
      <c r="HH245" s="98"/>
      <c r="HI245" s="98"/>
      <c r="HJ245" s="98"/>
      <c r="HK245" s="98"/>
      <c r="HL245" s="98"/>
      <c r="HM245" s="98"/>
      <c r="HN245" s="98"/>
      <c r="HO245" s="98"/>
      <c r="HP245" s="98"/>
      <c r="HQ245" s="98"/>
      <c r="HR245" s="98"/>
      <c r="HS245" s="98"/>
      <c r="HT245" s="98"/>
      <c r="HU245" s="98"/>
      <c r="HV245" s="98"/>
      <c r="HW245" s="98"/>
      <c r="HX245" s="98"/>
      <c r="HY245" s="98"/>
      <c r="HZ245" s="98"/>
      <c r="IA245" s="98"/>
      <c r="IB245" s="98"/>
      <c r="IC245" s="98"/>
      <c r="ID245" s="98"/>
      <c r="IE245" s="98"/>
      <c r="IF245" s="98"/>
      <c r="IG245" s="98"/>
      <c r="IH245" s="98"/>
      <c r="II245" s="98"/>
      <c r="IJ245" s="98"/>
      <c r="IK245" s="98"/>
      <c r="IL245" s="98"/>
      <c r="IM245" s="98"/>
    </row>
    <row r="246" spans="1:247" ht="15">
      <c r="A246" s="104" t="s">
        <v>794</v>
      </c>
      <c r="B246" s="105">
        <v>5585</v>
      </c>
      <c r="C246" s="105">
        <v>5219</v>
      </c>
      <c r="D246" s="107">
        <f t="shared" si="6"/>
        <v>-366</v>
      </c>
      <c r="E246" s="106">
        <f t="shared" si="7"/>
        <v>-6.6</v>
      </c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  <c r="AS246" s="98"/>
      <c r="AT246" s="98"/>
      <c r="AU246" s="98"/>
      <c r="AV246" s="98"/>
      <c r="AW246" s="98"/>
      <c r="AX246" s="98"/>
      <c r="AY246" s="98"/>
      <c r="AZ246" s="98"/>
      <c r="BA246" s="98"/>
      <c r="BB246" s="98"/>
      <c r="BC246" s="98"/>
      <c r="BD246" s="98"/>
      <c r="BE246" s="98"/>
      <c r="BF246" s="98"/>
      <c r="BG246" s="98"/>
      <c r="BH246" s="98"/>
      <c r="BI246" s="98"/>
      <c r="BJ246" s="98"/>
      <c r="BK246" s="98"/>
      <c r="BL246" s="98"/>
      <c r="BM246" s="98"/>
      <c r="BN246" s="98"/>
      <c r="BO246" s="98"/>
      <c r="BP246" s="98"/>
      <c r="BQ246" s="98"/>
      <c r="BR246" s="98"/>
      <c r="BS246" s="98"/>
      <c r="BT246" s="98"/>
      <c r="BU246" s="98"/>
      <c r="BV246" s="98"/>
      <c r="BW246" s="98"/>
      <c r="BX246" s="98"/>
      <c r="BY246" s="98"/>
      <c r="BZ246" s="98"/>
      <c r="CA246" s="98"/>
      <c r="CB246" s="98"/>
      <c r="CC246" s="98"/>
      <c r="CD246" s="98"/>
      <c r="CE246" s="98"/>
      <c r="CF246" s="98"/>
      <c r="CG246" s="98"/>
      <c r="CH246" s="98"/>
      <c r="CI246" s="98"/>
      <c r="CJ246" s="98"/>
      <c r="CK246" s="98"/>
      <c r="CL246" s="98"/>
      <c r="CM246" s="98"/>
      <c r="CN246" s="98"/>
      <c r="CO246" s="98"/>
      <c r="CP246" s="98"/>
      <c r="CQ246" s="98"/>
      <c r="CR246" s="98"/>
      <c r="CS246" s="98"/>
      <c r="CT246" s="98"/>
      <c r="CU246" s="98"/>
      <c r="CV246" s="98"/>
      <c r="CW246" s="98"/>
      <c r="CX246" s="98"/>
      <c r="CY246" s="98"/>
      <c r="CZ246" s="98"/>
      <c r="DA246" s="98"/>
      <c r="DB246" s="98"/>
      <c r="DC246" s="98"/>
      <c r="DD246" s="98"/>
      <c r="DE246" s="98"/>
      <c r="DF246" s="98"/>
      <c r="DG246" s="98"/>
      <c r="DH246" s="98"/>
      <c r="DI246" s="98"/>
      <c r="DJ246" s="98"/>
      <c r="DK246" s="98"/>
      <c r="DL246" s="98"/>
      <c r="DM246" s="98"/>
      <c r="DN246" s="98"/>
      <c r="DO246" s="98"/>
      <c r="DP246" s="98"/>
      <c r="DQ246" s="98"/>
      <c r="DR246" s="98"/>
      <c r="DS246" s="98"/>
      <c r="DT246" s="98"/>
      <c r="DU246" s="98"/>
      <c r="DV246" s="98"/>
      <c r="DW246" s="98"/>
      <c r="DX246" s="98"/>
      <c r="DY246" s="98"/>
      <c r="DZ246" s="98"/>
      <c r="EA246" s="98"/>
      <c r="EB246" s="98"/>
      <c r="EC246" s="98"/>
      <c r="ED246" s="98"/>
      <c r="EE246" s="98"/>
      <c r="EF246" s="98"/>
      <c r="EG246" s="98"/>
      <c r="EH246" s="98"/>
      <c r="EI246" s="98"/>
      <c r="EJ246" s="98"/>
      <c r="EK246" s="98"/>
      <c r="EL246" s="98"/>
      <c r="EM246" s="98"/>
      <c r="EN246" s="98"/>
      <c r="EO246" s="98"/>
      <c r="EP246" s="98"/>
      <c r="EQ246" s="98"/>
      <c r="ER246" s="98"/>
      <c r="ES246" s="98"/>
      <c r="ET246" s="98"/>
      <c r="EU246" s="98"/>
      <c r="EV246" s="98"/>
      <c r="EW246" s="98"/>
      <c r="EX246" s="98"/>
      <c r="EY246" s="98"/>
      <c r="EZ246" s="98"/>
      <c r="FA246" s="98"/>
      <c r="FB246" s="98"/>
      <c r="FC246" s="98"/>
      <c r="FD246" s="98"/>
      <c r="FE246" s="98"/>
      <c r="FF246" s="98"/>
      <c r="FG246" s="98"/>
      <c r="FH246" s="98"/>
      <c r="FI246" s="98"/>
      <c r="FJ246" s="98"/>
      <c r="FK246" s="98"/>
      <c r="FL246" s="98"/>
      <c r="FM246" s="98"/>
      <c r="FN246" s="98"/>
      <c r="FO246" s="98"/>
      <c r="FP246" s="98"/>
      <c r="FQ246" s="98"/>
      <c r="FR246" s="98"/>
      <c r="FS246" s="98"/>
      <c r="FT246" s="98"/>
      <c r="FU246" s="98"/>
      <c r="FV246" s="98"/>
      <c r="FW246" s="98"/>
      <c r="FX246" s="98"/>
      <c r="FY246" s="98"/>
      <c r="FZ246" s="98"/>
      <c r="GA246" s="98"/>
      <c r="GB246" s="98"/>
      <c r="GC246" s="98"/>
      <c r="GD246" s="98"/>
      <c r="GE246" s="98"/>
      <c r="GF246" s="98"/>
      <c r="GG246" s="98"/>
      <c r="GH246" s="98"/>
      <c r="GI246" s="98"/>
      <c r="GJ246" s="98"/>
      <c r="GK246" s="98"/>
      <c r="GL246" s="98"/>
      <c r="GM246" s="98"/>
      <c r="GN246" s="98"/>
      <c r="GO246" s="98"/>
      <c r="GP246" s="98"/>
      <c r="GQ246" s="98"/>
      <c r="GR246" s="98"/>
      <c r="GS246" s="98"/>
      <c r="GT246" s="98"/>
      <c r="GU246" s="98"/>
      <c r="GV246" s="98"/>
      <c r="GW246" s="98"/>
      <c r="GX246" s="98"/>
      <c r="GY246" s="98"/>
      <c r="GZ246" s="98"/>
      <c r="HA246" s="98"/>
      <c r="HB246" s="98"/>
      <c r="HC246" s="98"/>
      <c r="HD246" s="98"/>
      <c r="HE246" s="98"/>
      <c r="HF246" s="98"/>
      <c r="HG246" s="98"/>
      <c r="HH246" s="98"/>
      <c r="HI246" s="98"/>
      <c r="HJ246" s="98"/>
      <c r="HK246" s="98"/>
      <c r="HL246" s="98"/>
      <c r="HM246" s="98"/>
      <c r="HN246" s="98"/>
      <c r="HO246" s="98"/>
      <c r="HP246" s="98"/>
      <c r="HQ246" s="98"/>
      <c r="HR246" s="98"/>
      <c r="HS246" s="98"/>
      <c r="HT246" s="98"/>
      <c r="HU246" s="98"/>
      <c r="HV246" s="98"/>
      <c r="HW246" s="98"/>
      <c r="HX246" s="98"/>
      <c r="HY246" s="98"/>
      <c r="HZ246" s="98"/>
      <c r="IA246" s="98"/>
      <c r="IB246" s="98"/>
      <c r="IC246" s="98"/>
      <c r="ID246" s="98"/>
      <c r="IE246" s="98"/>
      <c r="IF246" s="98"/>
      <c r="IG246" s="98"/>
      <c r="IH246" s="98"/>
      <c r="II246" s="98"/>
      <c r="IJ246" s="98"/>
      <c r="IK246" s="98"/>
      <c r="IL246" s="98"/>
      <c r="IM246" s="98"/>
    </row>
    <row r="247" spans="1:247" ht="15">
      <c r="A247" s="104" t="s">
        <v>795</v>
      </c>
      <c r="B247" s="105">
        <f>SUM(B248:B248)</f>
        <v>2200</v>
      </c>
      <c r="C247" s="105">
        <f>SUM(C248:C248)</f>
        <v>2204</v>
      </c>
      <c r="D247" s="107">
        <f t="shared" ref="D247:D295" si="8">C247-B247</f>
        <v>4</v>
      </c>
      <c r="E247" s="106">
        <f t="shared" ref="E247:E295" si="9">D247/B247*100</f>
        <v>0.2</v>
      </c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  <c r="AS247" s="98"/>
      <c r="AT247" s="98"/>
      <c r="AU247" s="98"/>
      <c r="AV247" s="98"/>
      <c r="AW247" s="98"/>
      <c r="AX247" s="98"/>
      <c r="AY247" s="98"/>
      <c r="AZ247" s="98"/>
      <c r="BA247" s="98"/>
      <c r="BB247" s="98"/>
      <c r="BC247" s="98"/>
      <c r="BD247" s="98"/>
      <c r="BE247" s="98"/>
      <c r="BF247" s="98"/>
      <c r="BG247" s="98"/>
      <c r="BH247" s="98"/>
      <c r="BI247" s="98"/>
      <c r="BJ247" s="98"/>
      <c r="BK247" s="98"/>
      <c r="BL247" s="98"/>
      <c r="BM247" s="98"/>
      <c r="BN247" s="98"/>
      <c r="BO247" s="98"/>
      <c r="BP247" s="98"/>
      <c r="BQ247" s="98"/>
      <c r="BR247" s="98"/>
      <c r="BS247" s="98"/>
      <c r="BT247" s="98"/>
      <c r="BU247" s="98"/>
      <c r="BV247" s="98"/>
      <c r="BW247" s="98"/>
      <c r="BX247" s="98"/>
      <c r="BY247" s="98"/>
      <c r="BZ247" s="98"/>
      <c r="CA247" s="98"/>
      <c r="CB247" s="98"/>
      <c r="CC247" s="98"/>
      <c r="CD247" s="98"/>
      <c r="CE247" s="98"/>
      <c r="CF247" s="98"/>
      <c r="CG247" s="98"/>
      <c r="CH247" s="98"/>
      <c r="CI247" s="98"/>
      <c r="CJ247" s="98"/>
      <c r="CK247" s="98"/>
      <c r="CL247" s="98"/>
      <c r="CM247" s="98"/>
      <c r="CN247" s="98"/>
      <c r="CO247" s="98"/>
      <c r="CP247" s="98"/>
      <c r="CQ247" s="98"/>
      <c r="CR247" s="98"/>
      <c r="CS247" s="98"/>
      <c r="CT247" s="98"/>
      <c r="CU247" s="98"/>
      <c r="CV247" s="98"/>
      <c r="CW247" s="98"/>
      <c r="CX247" s="98"/>
      <c r="CY247" s="98"/>
      <c r="CZ247" s="98"/>
      <c r="DA247" s="98"/>
      <c r="DB247" s="98"/>
      <c r="DC247" s="98"/>
      <c r="DD247" s="98"/>
      <c r="DE247" s="98"/>
      <c r="DF247" s="98"/>
      <c r="DG247" s="98"/>
      <c r="DH247" s="98"/>
      <c r="DI247" s="98"/>
      <c r="DJ247" s="98"/>
      <c r="DK247" s="98"/>
      <c r="DL247" s="98"/>
      <c r="DM247" s="98"/>
      <c r="DN247" s="98"/>
      <c r="DO247" s="98"/>
      <c r="DP247" s="98"/>
      <c r="DQ247" s="98"/>
      <c r="DR247" s="98"/>
      <c r="DS247" s="98"/>
      <c r="DT247" s="98"/>
      <c r="DU247" s="98"/>
      <c r="DV247" s="98"/>
      <c r="DW247" s="98"/>
      <c r="DX247" s="98"/>
      <c r="DY247" s="98"/>
      <c r="DZ247" s="98"/>
      <c r="EA247" s="98"/>
      <c r="EB247" s="98"/>
      <c r="EC247" s="98"/>
      <c r="ED247" s="98"/>
      <c r="EE247" s="98"/>
      <c r="EF247" s="98"/>
      <c r="EG247" s="98"/>
      <c r="EH247" s="98"/>
      <c r="EI247" s="98"/>
      <c r="EJ247" s="98"/>
      <c r="EK247" s="98"/>
      <c r="EL247" s="98"/>
      <c r="EM247" s="98"/>
      <c r="EN247" s="98"/>
      <c r="EO247" s="98"/>
      <c r="EP247" s="98"/>
      <c r="EQ247" s="98"/>
      <c r="ER247" s="98"/>
      <c r="ES247" s="98"/>
      <c r="ET247" s="98"/>
      <c r="EU247" s="98"/>
      <c r="EV247" s="98"/>
      <c r="EW247" s="98"/>
      <c r="EX247" s="98"/>
      <c r="EY247" s="98"/>
      <c r="EZ247" s="98"/>
      <c r="FA247" s="98"/>
      <c r="FB247" s="98"/>
      <c r="FC247" s="98"/>
      <c r="FD247" s="98"/>
      <c r="FE247" s="98"/>
      <c r="FF247" s="98"/>
      <c r="FG247" s="98"/>
      <c r="FH247" s="98"/>
      <c r="FI247" s="98"/>
      <c r="FJ247" s="98"/>
      <c r="FK247" s="98"/>
      <c r="FL247" s="98"/>
      <c r="FM247" s="98"/>
      <c r="FN247" s="98"/>
      <c r="FO247" s="98"/>
      <c r="FP247" s="98"/>
      <c r="FQ247" s="98"/>
      <c r="FR247" s="98"/>
      <c r="FS247" s="98"/>
      <c r="FT247" s="98"/>
      <c r="FU247" s="98"/>
      <c r="FV247" s="98"/>
      <c r="FW247" s="98"/>
      <c r="FX247" s="98"/>
      <c r="FY247" s="98"/>
      <c r="FZ247" s="98"/>
      <c r="GA247" s="98"/>
      <c r="GB247" s="98"/>
      <c r="GC247" s="98"/>
      <c r="GD247" s="98"/>
      <c r="GE247" s="98"/>
      <c r="GF247" s="98"/>
      <c r="GG247" s="98"/>
      <c r="GH247" s="98"/>
      <c r="GI247" s="98"/>
      <c r="GJ247" s="98"/>
      <c r="GK247" s="98"/>
      <c r="GL247" s="98"/>
      <c r="GM247" s="98"/>
      <c r="GN247" s="98"/>
      <c r="GO247" s="98"/>
      <c r="GP247" s="98"/>
      <c r="GQ247" s="98"/>
      <c r="GR247" s="98"/>
      <c r="GS247" s="98"/>
      <c r="GT247" s="98"/>
      <c r="GU247" s="98"/>
      <c r="GV247" s="98"/>
      <c r="GW247" s="98"/>
      <c r="GX247" s="98"/>
      <c r="GY247" s="98"/>
      <c r="GZ247" s="98"/>
      <c r="HA247" s="98"/>
      <c r="HB247" s="98"/>
      <c r="HC247" s="98"/>
      <c r="HD247" s="98"/>
      <c r="HE247" s="98"/>
      <c r="HF247" s="98"/>
      <c r="HG247" s="98"/>
      <c r="HH247" s="98"/>
      <c r="HI247" s="98"/>
      <c r="HJ247" s="98"/>
      <c r="HK247" s="98"/>
      <c r="HL247" s="98"/>
      <c r="HM247" s="98"/>
      <c r="HN247" s="98"/>
      <c r="HO247" s="98"/>
      <c r="HP247" s="98"/>
      <c r="HQ247" s="98"/>
      <c r="HR247" s="98"/>
      <c r="HS247" s="98"/>
      <c r="HT247" s="98"/>
      <c r="HU247" s="98"/>
      <c r="HV247" s="98"/>
      <c r="HW247" s="98"/>
      <c r="HX247" s="98"/>
      <c r="HY247" s="98"/>
      <c r="HZ247" s="98"/>
      <c r="IA247" s="98"/>
      <c r="IB247" s="98"/>
      <c r="IC247" s="98"/>
      <c r="ID247" s="98"/>
      <c r="IE247" s="98"/>
      <c r="IF247" s="98"/>
      <c r="IG247" s="98"/>
      <c r="IH247" s="98"/>
      <c r="II247" s="98"/>
      <c r="IJ247" s="98"/>
      <c r="IK247" s="98"/>
      <c r="IL247" s="98"/>
      <c r="IM247" s="98"/>
    </row>
    <row r="248" spans="1:247" ht="15">
      <c r="A248" s="104" t="s">
        <v>796</v>
      </c>
      <c r="B248" s="105">
        <v>2200</v>
      </c>
      <c r="C248" s="105">
        <v>2204</v>
      </c>
      <c r="D248" s="107">
        <f t="shared" si="8"/>
        <v>4</v>
      </c>
      <c r="E248" s="106">
        <f t="shared" si="9"/>
        <v>0.2</v>
      </c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8"/>
      <c r="AR248" s="98"/>
      <c r="AS248" s="98"/>
      <c r="AT248" s="98"/>
      <c r="AU248" s="98"/>
      <c r="AV248" s="98"/>
      <c r="AW248" s="98"/>
      <c r="AX248" s="98"/>
      <c r="AY248" s="98"/>
      <c r="AZ248" s="98"/>
      <c r="BA248" s="98"/>
      <c r="BB248" s="98"/>
      <c r="BC248" s="98"/>
      <c r="BD248" s="98"/>
      <c r="BE248" s="98"/>
      <c r="BF248" s="98"/>
      <c r="BG248" s="98"/>
      <c r="BH248" s="98"/>
      <c r="BI248" s="98"/>
      <c r="BJ248" s="98"/>
      <c r="BK248" s="98"/>
      <c r="BL248" s="98"/>
      <c r="BM248" s="98"/>
      <c r="BN248" s="98"/>
      <c r="BO248" s="98"/>
      <c r="BP248" s="98"/>
      <c r="BQ248" s="98"/>
      <c r="BR248" s="98"/>
      <c r="BS248" s="98"/>
      <c r="BT248" s="98"/>
      <c r="BU248" s="98"/>
      <c r="BV248" s="98"/>
      <c r="BW248" s="98"/>
      <c r="BX248" s="98"/>
      <c r="BY248" s="98"/>
      <c r="BZ248" s="98"/>
      <c r="CA248" s="98"/>
      <c r="CB248" s="98"/>
      <c r="CC248" s="98"/>
      <c r="CD248" s="98"/>
      <c r="CE248" s="98"/>
      <c r="CF248" s="98"/>
      <c r="CG248" s="98"/>
      <c r="CH248" s="98"/>
      <c r="CI248" s="98"/>
      <c r="CJ248" s="98"/>
      <c r="CK248" s="98"/>
      <c r="CL248" s="98"/>
      <c r="CM248" s="98"/>
      <c r="CN248" s="98"/>
      <c r="CO248" s="98"/>
      <c r="CP248" s="98"/>
      <c r="CQ248" s="98"/>
      <c r="CR248" s="98"/>
      <c r="CS248" s="98"/>
      <c r="CT248" s="98"/>
      <c r="CU248" s="98"/>
      <c r="CV248" s="98"/>
      <c r="CW248" s="98"/>
      <c r="CX248" s="98"/>
      <c r="CY248" s="98"/>
      <c r="CZ248" s="98"/>
      <c r="DA248" s="98"/>
      <c r="DB248" s="98"/>
      <c r="DC248" s="98"/>
      <c r="DD248" s="98"/>
      <c r="DE248" s="98"/>
      <c r="DF248" s="98"/>
      <c r="DG248" s="98"/>
      <c r="DH248" s="98"/>
      <c r="DI248" s="98"/>
      <c r="DJ248" s="98"/>
      <c r="DK248" s="98"/>
      <c r="DL248" s="98"/>
      <c r="DM248" s="98"/>
      <c r="DN248" s="98"/>
      <c r="DO248" s="98"/>
      <c r="DP248" s="98"/>
      <c r="DQ248" s="98"/>
      <c r="DR248" s="98"/>
      <c r="DS248" s="98"/>
      <c r="DT248" s="98"/>
      <c r="DU248" s="98"/>
      <c r="DV248" s="98"/>
      <c r="DW248" s="98"/>
      <c r="DX248" s="98"/>
      <c r="DY248" s="98"/>
      <c r="DZ248" s="98"/>
      <c r="EA248" s="98"/>
      <c r="EB248" s="98"/>
      <c r="EC248" s="98"/>
      <c r="ED248" s="98"/>
      <c r="EE248" s="98"/>
      <c r="EF248" s="98"/>
      <c r="EG248" s="98"/>
      <c r="EH248" s="98"/>
      <c r="EI248" s="98"/>
      <c r="EJ248" s="98"/>
      <c r="EK248" s="98"/>
      <c r="EL248" s="98"/>
      <c r="EM248" s="98"/>
      <c r="EN248" s="98"/>
      <c r="EO248" s="98"/>
      <c r="EP248" s="98"/>
      <c r="EQ248" s="98"/>
      <c r="ER248" s="98"/>
      <c r="ES248" s="98"/>
      <c r="ET248" s="98"/>
      <c r="EU248" s="98"/>
      <c r="EV248" s="98"/>
      <c r="EW248" s="98"/>
      <c r="EX248" s="98"/>
      <c r="EY248" s="98"/>
      <c r="EZ248" s="98"/>
      <c r="FA248" s="98"/>
      <c r="FB248" s="98"/>
      <c r="FC248" s="98"/>
      <c r="FD248" s="98"/>
      <c r="FE248" s="98"/>
      <c r="FF248" s="98"/>
      <c r="FG248" s="98"/>
      <c r="FH248" s="98"/>
      <c r="FI248" s="98"/>
      <c r="FJ248" s="98"/>
      <c r="FK248" s="98"/>
      <c r="FL248" s="98"/>
      <c r="FM248" s="98"/>
      <c r="FN248" s="98"/>
      <c r="FO248" s="98"/>
      <c r="FP248" s="98"/>
      <c r="FQ248" s="98"/>
      <c r="FR248" s="98"/>
      <c r="FS248" s="98"/>
      <c r="FT248" s="98"/>
      <c r="FU248" s="98"/>
      <c r="FV248" s="98"/>
      <c r="FW248" s="98"/>
      <c r="FX248" s="98"/>
      <c r="FY248" s="98"/>
      <c r="FZ248" s="98"/>
      <c r="GA248" s="98"/>
      <c r="GB248" s="98"/>
      <c r="GC248" s="98"/>
      <c r="GD248" s="98"/>
      <c r="GE248" s="98"/>
      <c r="GF248" s="98"/>
      <c r="GG248" s="98"/>
      <c r="GH248" s="98"/>
      <c r="GI248" s="98"/>
      <c r="GJ248" s="98"/>
      <c r="GK248" s="98"/>
      <c r="GL248" s="98"/>
      <c r="GM248" s="98"/>
      <c r="GN248" s="98"/>
      <c r="GO248" s="98"/>
      <c r="GP248" s="98"/>
      <c r="GQ248" s="98"/>
      <c r="GR248" s="98"/>
      <c r="GS248" s="98"/>
      <c r="GT248" s="98"/>
      <c r="GU248" s="98"/>
      <c r="GV248" s="98"/>
      <c r="GW248" s="98"/>
      <c r="GX248" s="98"/>
      <c r="GY248" s="98"/>
      <c r="GZ248" s="98"/>
      <c r="HA248" s="98"/>
      <c r="HB248" s="98"/>
      <c r="HC248" s="98"/>
      <c r="HD248" s="98"/>
      <c r="HE248" s="98"/>
      <c r="HF248" s="98"/>
      <c r="HG248" s="98"/>
      <c r="HH248" s="98"/>
      <c r="HI248" s="98"/>
      <c r="HJ248" s="98"/>
      <c r="HK248" s="98"/>
      <c r="HL248" s="98"/>
      <c r="HM248" s="98"/>
      <c r="HN248" s="98"/>
      <c r="HO248" s="98"/>
      <c r="HP248" s="98"/>
      <c r="HQ248" s="98"/>
      <c r="HR248" s="98"/>
      <c r="HS248" s="98"/>
      <c r="HT248" s="98"/>
      <c r="HU248" s="98"/>
      <c r="HV248" s="98"/>
      <c r="HW248" s="98"/>
      <c r="HX248" s="98"/>
      <c r="HY248" s="98"/>
      <c r="HZ248" s="98"/>
      <c r="IA248" s="98"/>
      <c r="IB248" s="98"/>
      <c r="IC248" s="98"/>
      <c r="ID248" s="98"/>
      <c r="IE248" s="98"/>
      <c r="IF248" s="98"/>
      <c r="IG248" s="98"/>
      <c r="IH248" s="98"/>
      <c r="II248" s="98"/>
      <c r="IJ248" s="98"/>
      <c r="IK248" s="98"/>
      <c r="IL248" s="98"/>
      <c r="IM248" s="98"/>
    </row>
    <row r="249" spans="1:247" ht="15">
      <c r="A249" s="104" t="s">
        <v>797</v>
      </c>
      <c r="B249" s="105">
        <f>SUM(B250)</f>
        <v>1250</v>
      </c>
      <c r="C249" s="105">
        <f>SUM(C250)</f>
        <v>1659</v>
      </c>
      <c r="D249" s="107">
        <f t="shared" si="8"/>
        <v>409</v>
      </c>
      <c r="E249" s="106">
        <f t="shared" si="9"/>
        <v>32.700000000000003</v>
      </c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8"/>
      <c r="AR249" s="98"/>
      <c r="AS249" s="98"/>
      <c r="AT249" s="98"/>
      <c r="AU249" s="98"/>
      <c r="AV249" s="98"/>
      <c r="AW249" s="98"/>
      <c r="AX249" s="98"/>
      <c r="AY249" s="98"/>
      <c r="AZ249" s="98"/>
      <c r="BA249" s="98"/>
      <c r="BB249" s="98"/>
      <c r="BC249" s="98"/>
      <c r="BD249" s="98"/>
      <c r="BE249" s="98"/>
      <c r="BF249" s="98"/>
      <c r="BG249" s="98"/>
      <c r="BH249" s="98"/>
      <c r="BI249" s="98"/>
      <c r="BJ249" s="98"/>
      <c r="BK249" s="98"/>
      <c r="BL249" s="98"/>
      <c r="BM249" s="98"/>
      <c r="BN249" s="98"/>
      <c r="BO249" s="98"/>
      <c r="BP249" s="98"/>
      <c r="BQ249" s="98"/>
      <c r="BR249" s="98"/>
      <c r="BS249" s="98"/>
      <c r="BT249" s="98"/>
      <c r="BU249" s="98"/>
      <c r="BV249" s="98"/>
      <c r="BW249" s="98"/>
      <c r="BX249" s="98"/>
      <c r="BY249" s="98"/>
      <c r="BZ249" s="98"/>
      <c r="CA249" s="98"/>
      <c r="CB249" s="98"/>
      <c r="CC249" s="98"/>
      <c r="CD249" s="98"/>
      <c r="CE249" s="98"/>
      <c r="CF249" s="98"/>
      <c r="CG249" s="98"/>
      <c r="CH249" s="98"/>
      <c r="CI249" s="98"/>
      <c r="CJ249" s="98"/>
      <c r="CK249" s="98"/>
      <c r="CL249" s="98"/>
      <c r="CM249" s="98"/>
      <c r="CN249" s="98"/>
      <c r="CO249" s="98"/>
      <c r="CP249" s="98"/>
      <c r="CQ249" s="98"/>
      <c r="CR249" s="98"/>
      <c r="CS249" s="98"/>
      <c r="CT249" s="98"/>
      <c r="CU249" s="98"/>
      <c r="CV249" s="98"/>
      <c r="CW249" s="98"/>
      <c r="CX249" s="98"/>
      <c r="CY249" s="98"/>
      <c r="CZ249" s="98"/>
      <c r="DA249" s="98"/>
      <c r="DB249" s="98"/>
      <c r="DC249" s="98"/>
      <c r="DD249" s="98"/>
      <c r="DE249" s="98"/>
      <c r="DF249" s="98"/>
      <c r="DG249" s="98"/>
      <c r="DH249" s="98"/>
      <c r="DI249" s="98"/>
      <c r="DJ249" s="98"/>
      <c r="DK249" s="98"/>
      <c r="DL249" s="98"/>
      <c r="DM249" s="98"/>
      <c r="DN249" s="98"/>
      <c r="DO249" s="98"/>
      <c r="DP249" s="98"/>
      <c r="DQ249" s="98"/>
      <c r="DR249" s="98"/>
      <c r="DS249" s="98"/>
      <c r="DT249" s="98"/>
      <c r="DU249" s="98"/>
      <c r="DV249" s="98"/>
      <c r="DW249" s="98"/>
      <c r="DX249" s="98"/>
      <c r="DY249" s="98"/>
      <c r="DZ249" s="98"/>
      <c r="EA249" s="98"/>
      <c r="EB249" s="98"/>
      <c r="EC249" s="98"/>
      <c r="ED249" s="98"/>
      <c r="EE249" s="98"/>
      <c r="EF249" s="98"/>
      <c r="EG249" s="98"/>
      <c r="EH249" s="98"/>
      <c r="EI249" s="98"/>
      <c r="EJ249" s="98"/>
      <c r="EK249" s="98"/>
      <c r="EL249" s="98"/>
      <c r="EM249" s="98"/>
      <c r="EN249" s="98"/>
      <c r="EO249" s="98"/>
      <c r="EP249" s="98"/>
      <c r="EQ249" s="98"/>
      <c r="ER249" s="98"/>
      <c r="ES249" s="98"/>
      <c r="ET249" s="98"/>
      <c r="EU249" s="98"/>
      <c r="EV249" s="98"/>
      <c r="EW249" s="98"/>
      <c r="EX249" s="98"/>
      <c r="EY249" s="98"/>
      <c r="EZ249" s="98"/>
      <c r="FA249" s="98"/>
      <c r="FB249" s="98"/>
      <c r="FC249" s="98"/>
      <c r="FD249" s="98"/>
      <c r="FE249" s="98"/>
      <c r="FF249" s="98"/>
      <c r="FG249" s="98"/>
      <c r="FH249" s="98"/>
      <c r="FI249" s="98"/>
      <c r="FJ249" s="98"/>
      <c r="FK249" s="98"/>
      <c r="FL249" s="98"/>
      <c r="FM249" s="98"/>
      <c r="FN249" s="98"/>
      <c r="FO249" s="98"/>
      <c r="FP249" s="98"/>
      <c r="FQ249" s="98"/>
      <c r="FR249" s="98"/>
      <c r="FS249" s="98"/>
      <c r="FT249" s="98"/>
      <c r="FU249" s="98"/>
      <c r="FV249" s="98"/>
      <c r="FW249" s="98"/>
      <c r="FX249" s="98"/>
      <c r="FY249" s="98"/>
      <c r="FZ249" s="98"/>
      <c r="GA249" s="98"/>
      <c r="GB249" s="98"/>
      <c r="GC249" s="98"/>
      <c r="GD249" s="98"/>
      <c r="GE249" s="98"/>
      <c r="GF249" s="98"/>
      <c r="GG249" s="98"/>
      <c r="GH249" s="98"/>
      <c r="GI249" s="98"/>
      <c r="GJ249" s="98"/>
      <c r="GK249" s="98"/>
      <c r="GL249" s="98"/>
      <c r="GM249" s="98"/>
      <c r="GN249" s="98"/>
      <c r="GO249" s="98"/>
      <c r="GP249" s="98"/>
      <c r="GQ249" s="98"/>
      <c r="GR249" s="98"/>
      <c r="GS249" s="98"/>
      <c r="GT249" s="98"/>
      <c r="GU249" s="98"/>
      <c r="GV249" s="98"/>
      <c r="GW249" s="98"/>
      <c r="GX249" s="98"/>
      <c r="GY249" s="98"/>
      <c r="GZ249" s="98"/>
      <c r="HA249" s="98"/>
      <c r="HB249" s="98"/>
      <c r="HC249" s="98"/>
      <c r="HD249" s="98"/>
      <c r="HE249" s="98"/>
      <c r="HF249" s="98"/>
      <c r="HG249" s="98"/>
      <c r="HH249" s="98"/>
      <c r="HI249" s="98"/>
      <c r="HJ249" s="98"/>
      <c r="HK249" s="98"/>
      <c r="HL249" s="98"/>
      <c r="HM249" s="98"/>
      <c r="HN249" s="98"/>
      <c r="HO249" s="98"/>
      <c r="HP249" s="98"/>
      <c r="HQ249" s="98"/>
      <c r="HR249" s="98"/>
      <c r="HS249" s="98"/>
      <c r="HT249" s="98"/>
      <c r="HU249" s="98"/>
      <c r="HV249" s="98"/>
      <c r="HW249" s="98"/>
      <c r="HX249" s="98"/>
      <c r="HY249" s="98"/>
      <c r="HZ249" s="98"/>
      <c r="IA249" s="98"/>
      <c r="IB249" s="98"/>
      <c r="IC249" s="98"/>
      <c r="ID249" s="98"/>
      <c r="IE249" s="98"/>
      <c r="IF249" s="98"/>
      <c r="IG249" s="98"/>
      <c r="IH249" s="98"/>
      <c r="II249" s="98"/>
      <c r="IJ249" s="98"/>
      <c r="IK249" s="98"/>
      <c r="IL249" s="98"/>
      <c r="IM249" s="98"/>
    </row>
    <row r="250" spans="1:247" ht="15">
      <c r="A250" s="104" t="s">
        <v>798</v>
      </c>
      <c r="B250" s="105">
        <v>1250</v>
      </c>
      <c r="C250" s="105">
        <v>1659</v>
      </c>
      <c r="D250" s="107">
        <f t="shared" si="8"/>
        <v>409</v>
      </c>
      <c r="E250" s="106">
        <f t="shared" si="9"/>
        <v>32.700000000000003</v>
      </c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  <c r="AS250" s="98"/>
      <c r="AT250" s="98"/>
      <c r="AU250" s="98"/>
      <c r="AV250" s="98"/>
      <c r="AW250" s="98"/>
      <c r="AX250" s="98"/>
      <c r="AY250" s="98"/>
      <c r="AZ250" s="98"/>
      <c r="BA250" s="98"/>
      <c r="BB250" s="98"/>
      <c r="BC250" s="98"/>
      <c r="BD250" s="98"/>
      <c r="BE250" s="98"/>
      <c r="BF250" s="98"/>
      <c r="BG250" s="98"/>
      <c r="BH250" s="98"/>
      <c r="BI250" s="98"/>
      <c r="BJ250" s="98"/>
      <c r="BK250" s="98"/>
      <c r="BL250" s="98"/>
      <c r="BM250" s="98"/>
      <c r="BN250" s="98"/>
      <c r="BO250" s="98"/>
      <c r="BP250" s="98"/>
      <c r="BQ250" s="98"/>
      <c r="BR250" s="98"/>
      <c r="BS250" s="98"/>
      <c r="BT250" s="98"/>
      <c r="BU250" s="98"/>
      <c r="BV250" s="98"/>
      <c r="BW250" s="98"/>
      <c r="BX250" s="98"/>
      <c r="BY250" s="98"/>
      <c r="BZ250" s="98"/>
      <c r="CA250" s="98"/>
      <c r="CB250" s="98"/>
      <c r="CC250" s="98"/>
      <c r="CD250" s="98"/>
      <c r="CE250" s="98"/>
      <c r="CF250" s="98"/>
      <c r="CG250" s="98"/>
      <c r="CH250" s="98"/>
      <c r="CI250" s="98"/>
      <c r="CJ250" s="98"/>
      <c r="CK250" s="98"/>
      <c r="CL250" s="98"/>
      <c r="CM250" s="98"/>
      <c r="CN250" s="98"/>
      <c r="CO250" s="98"/>
      <c r="CP250" s="98"/>
      <c r="CQ250" s="98"/>
      <c r="CR250" s="98"/>
      <c r="CS250" s="98"/>
      <c r="CT250" s="98"/>
      <c r="CU250" s="98"/>
      <c r="CV250" s="98"/>
      <c r="CW250" s="98"/>
      <c r="CX250" s="98"/>
      <c r="CY250" s="98"/>
      <c r="CZ250" s="98"/>
      <c r="DA250" s="98"/>
      <c r="DB250" s="98"/>
      <c r="DC250" s="98"/>
      <c r="DD250" s="98"/>
      <c r="DE250" s="98"/>
      <c r="DF250" s="98"/>
      <c r="DG250" s="98"/>
      <c r="DH250" s="98"/>
      <c r="DI250" s="98"/>
      <c r="DJ250" s="98"/>
      <c r="DK250" s="98"/>
      <c r="DL250" s="98"/>
      <c r="DM250" s="98"/>
      <c r="DN250" s="98"/>
      <c r="DO250" s="98"/>
      <c r="DP250" s="98"/>
      <c r="DQ250" s="98"/>
      <c r="DR250" s="98"/>
      <c r="DS250" s="98"/>
      <c r="DT250" s="98"/>
      <c r="DU250" s="98"/>
      <c r="DV250" s="98"/>
      <c r="DW250" s="98"/>
      <c r="DX250" s="98"/>
      <c r="DY250" s="98"/>
      <c r="DZ250" s="98"/>
      <c r="EA250" s="98"/>
      <c r="EB250" s="98"/>
      <c r="EC250" s="98"/>
      <c r="ED250" s="98"/>
      <c r="EE250" s="98"/>
      <c r="EF250" s="98"/>
      <c r="EG250" s="98"/>
      <c r="EH250" s="98"/>
      <c r="EI250" s="98"/>
      <c r="EJ250" s="98"/>
      <c r="EK250" s="98"/>
      <c r="EL250" s="98"/>
      <c r="EM250" s="98"/>
      <c r="EN250" s="98"/>
      <c r="EO250" s="98"/>
      <c r="EP250" s="98"/>
      <c r="EQ250" s="98"/>
      <c r="ER250" s="98"/>
      <c r="ES250" s="98"/>
      <c r="ET250" s="98"/>
      <c r="EU250" s="98"/>
      <c r="EV250" s="98"/>
      <c r="EW250" s="98"/>
      <c r="EX250" s="98"/>
      <c r="EY250" s="98"/>
      <c r="EZ250" s="98"/>
      <c r="FA250" s="98"/>
      <c r="FB250" s="98"/>
      <c r="FC250" s="98"/>
      <c r="FD250" s="98"/>
      <c r="FE250" s="98"/>
      <c r="FF250" s="98"/>
      <c r="FG250" s="98"/>
      <c r="FH250" s="98"/>
      <c r="FI250" s="98"/>
      <c r="FJ250" s="98"/>
      <c r="FK250" s="98"/>
      <c r="FL250" s="98"/>
      <c r="FM250" s="98"/>
      <c r="FN250" s="98"/>
      <c r="FO250" s="98"/>
      <c r="FP250" s="98"/>
      <c r="FQ250" s="98"/>
      <c r="FR250" s="98"/>
      <c r="FS250" s="98"/>
      <c r="FT250" s="98"/>
      <c r="FU250" s="98"/>
      <c r="FV250" s="98"/>
      <c r="FW250" s="98"/>
      <c r="FX250" s="98"/>
      <c r="FY250" s="98"/>
      <c r="FZ250" s="98"/>
      <c r="GA250" s="98"/>
      <c r="GB250" s="98"/>
      <c r="GC250" s="98"/>
      <c r="GD250" s="98"/>
      <c r="GE250" s="98"/>
      <c r="GF250" s="98"/>
      <c r="GG250" s="98"/>
      <c r="GH250" s="98"/>
      <c r="GI250" s="98"/>
      <c r="GJ250" s="98"/>
      <c r="GK250" s="98"/>
      <c r="GL250" s="98"/>
      <c r="GM250" s="98"/>
      <c r="GN250" s="98"/>
      <c r="GO250" s="98"/>
      <c r="GP250" s="98"/>
      <c r="GQ250" s="98"/>
      <c r="GR250" s="98"/>
      <c r="GS250" s="98"/>
      <c r="GT250" s="98"/>
      <c r="GU250" s="98"/>
      <c r="GV250" s="98"/>
      <c r="GW250" s="98"/>
      <c r="GX250" s="98"/>
      <c r="GY250" s="98"/>
      <c r="GZ250" s="98"/>
      <c r="HA250" s="98"/>
      <c r="HB250" s="98"/>
      <c r="HC250" s="98"/>
      <c r="HD250" s="98"/>
      <c r="HE250" s="98"/>
      <c r="HF250" s="98"/>
      <c r="HG250" s="98"/>
      <c r="HH250" s="98"/>
      <c r="HI250" s="98"/>
      <c r="HJ250" s="98"/>
      <c r="HK250" s="98"/>
      <c r="HL250" s="98"/>
      <c r="HM250" s="98"/>
      <c r="HN250" s="98"/>
      <c r="HO250" s="98"/>
      <c r="HP250" s="98"/>
      <c r="HQ250" s="98"/>
      <c r="HR250" s="98"/>
      <c r="HS250" s="98"/>
      <c r="HT250" s="98"/>
      <c r="HU250" s="98"/>
      <c r="HV250" s="98"/>
      <c r="HW250" s="98"/>
      <c r="HX250" s="98"/>
      <c r="HY250" s="98"/>
      <c r="HZ250" s="98"/>
      <c r="IA250" s="98"/>
      <c r="IB250" s="98"/>
      <c r="IC250" s="98"/>
      <c r="ID250" s="98"/>
      <c r="IE250" s="98"/>
      <c r="IF250" s="98"/>
      <c r="IG250" s="98"/>
      <c r="IH250" s="98"/>
      <c r="II250" s="98"/>
      <c r="IJ250" s="98"/>
      <c r="IK250" s="98"/>
      <c r="IL250" s="98"/>
      <c r="IM250" s="98"/>
    </row>
    <row r="251" spans="1:247" ht="15">
      <c r="A251" s="104" t="s">
        <v>799</v>
      </c>
      <c r="B251" s="105">
        <f>SUM(B252)</f>
        <v>0</v>
      </c>
      <c r="C251" s="105">
        <f>SUM(C252)</f>
        <v>69</v>
      </c>
      <c r="D251" s="107">
        <f t="shared" si="8"/>
        <v>69</v>
      </c>
      <c r="E251" s="106" t="e">
        <f t="shared" si="9"/>
        <v>#DIV/0!</v>
      </c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8"/>
      <c r="AR251" s="98"/>
      <c r="AS251" s="98"/>
      <c r="AT251" s="98"/>
      <c r="AU251" s="98"/>
      <c r="AV251" s="98"/>
      <c r="AW251" s="98"/>
      <c r="AX251" s="98"/>
      <c r="AY251" s="98"/>
      <c r="AZ251" s="98"/>
      <c r="BA251" s="98"/>
      <c r="BB251" s="98"/>
      <c r="BC251" s="98"/>
      <c r="BD251" s="98"/>
      <c r="BE251" s="98"/>
      <c r="BF251" s="98"/>
      <c r="BG251" s="98"/>
      <c r="BH251" s="98"/>
      <c r="BI251" s="98"/>
      <c r="BJ251" s="98"/>
      <c r="BK251" s="98"/>
      <c r="BL251" s="98"/>
      <c r="BM251" s="98"/>
      <c r="BN251" s="98"/>
      <c r="BO251" s="98"/>
      <c r="BP251" s="98"/>
      <c r="BQ251" s="98"/>
      <c r="BR251" s="98"/>
      <c r="BS251" s="98"/>
      <c r="BT251" s="98"/>
      <c r="BU251" s="98"/>
      <c r="BV251" s="98"/>
      <c r="BW251" s="98"/>
      <c r="BX251" s="98"/>
      <c r="BY251" s="98"/>
      <c r="BZ251" s="98"/>
      <c r="CA251" s="98"/>
      <c r="CB251" s="98"/>
      <c r="CC251" s="98"/>
      <c r="CD251" s="98"/>
      <c r="CE251" s="98"/>
      <c r="CF251" s="98"/>
      <c r="CG251" s="98"/>
      <c r="CH251" s="98"/>
      <c r="CI251" s="98"/>
      <c r="CJ251" s="98"/>
      <c r="CK251" s="98"/>
      <c r="CL251" s="98"/>
      <c r="CM251" s="98"/>
      <c r="CN251" s="98"/>
      <c r="CO251" s="98"/>
      <c r="CP251" s="98"/>
      <c r="CQ251" s="98"/>
      <c r="CR251" s="98"/>
      <c r="CS251" s="98"/>
      <c r="CT251" s="98"/>
      <c r="CU251" s="98"/>
      <c r="CV251" s="98"/>
      <c r="CW251" s="98"/>
      <c r="CX251" s="98"/>
      <c r="CY251" s="98"/>
      <c r="CZ251" s="98"/>
      <c r="DA251" s="98"/>
      <c r="DB251" s="98"/>
      <c r="DC251" s="98"/>
      <c r="DD251" s="98"/>
      <c r="DE251" s="98"/>
      <c r="DF251" s="98"/>
      <c r="DG251" s="98"/>
      <c r="DH251" s="98"/>
      <c r="DI251" s="98"/>
      <c r="DJ251" s="98"/>
      <c r="DK251" s="98"/>
      <c r="DL251" s="98"/>
      <c r="DM251" s="98"/>
      <c r="DN251" s="98"/>
      <c r="DO251" s="98"/>
      <c r="DP251" s="98"/>
      <c r="DQ251" s="98"/>
      <c r="DR251" s="98"/>
      <c r="DS251" s="98"/>
      <c r="DT251" s="98"/>
      <c r="DU251" s="98"/>
      <c r="DV251" s="98"/>
      <c r="DW251" s="98"/>
      <c r="DX251" s="98"/>
      <c r="DY251" s="98"/>
      <c r="DZ251" s="98"/>
      <c r="EA251" s="98"/>
      <c r="EB251" s="98"/>
      <c r="EC251" s="98"/>
      <c r="ED251" s="98"/>
      <c r="EE251" s="98"/>
      <c r="EF251" s="98"/>
      <c r="EG251" s="98"/>
      <c r="EH251" s="98"/>
      <c r="EI251" s="98"/>
      <c r="EJ251" s="98"/>
      <c r="EK251" s="98"/>
      <c r="EL251" s="98"/>
      <c r="EM251" s="98"/>
      <c r="EN251" s="98"/>
      <c r="EO251" s="98"/>
      <c r="EP251" s="98"/>
      <c r="EQ251" s="98"/>
      <c r="ER251" s="98"/>
      <c r="ES251" s="98"/>
      <c r="ET251" s="98"/>
      <c r="EU251" s="98"/>
      <c r="EV251" s="98"/>
      <c r="EW251" s="98"/>
      <c r="EX251" s="98"/>
      <c r="EY251" s="98"/>
      <c r="EZ251" s="98"/>
      <c r="FA251" s="98"/>
      <c r="FB251" s="98"/>
      <c r="FC251" s="98"/>
      <c r="FD251" s="98"/>
      <c r="FE251" s="98"/>
      <c r="FF251" s="98"/>
      <c r="FG251" s="98"/>
      <c r="FH251" s="98"/>
      <c r="FI251" s="98"/>
      <c r="FJ251" s="98"/>
      <c r="FK251" s="98"/>
      <c r="FL251" s="98"/>
      <c r="FM251" s="98"/>
      <c r="FN251" s="98"/>
      <c r="FO251" s="98"/>
      <c r="FP251" s="98"/>
      <c r="FQ251" s="98"/>
      <c r="FR251" s="98"/>
      <c r="FS251" s="98"/>
      <c r="FT251" s="98"/>
      <c r="FU251" s="98"/>
      <c r="FV251" s="98"/>
      <c r="FW251" s="98"/>
      <c r="FX251" s="98"/>
      <c r="FY251" s="98"/>
      <c r="FZ251" s="98"/>
      <c r="GA251" s="98"/>
      <c r="GB251" s="98"/>
      <c r="GC251" s="98"/>
      <c r="GD251" s="98"/>
      <c r="GE251" s="98"/>
      <c r="GF251" s="98"/>
      <c r="GG251" s="98"/>
      <c r="GH251" s="98"/>
      <c r="GI251" s="98"/>
      <c r="GJ251" s="98"/>
      <c r="GK251" s="98"/>
      <c r="GL251" s="98"/>
      <c r="GM251" s="98"/>
      <c r="GN251" s="98"/>
      <c r="GO251" s="98"/>
      <c r="GP251" s="98"/>
      <c r="GQ251" s="98"/>
      <c r="GR251" s="98"/>
      <c r="GS251" s="98"/>
      <c r="GT251" s="98"/>
      <c r="GU251" s="98"/>
      <c r="GV251" s="98"/>
      <c r="GW251" s="98"/>
      <c r="GX251" s="98"/>
      <c r="GY251" s="98"/>
      <c r="GZ251" s="98"/>
      <c r="HA251" s="98"/>
      <c r="HB251" s="98"/>
      <c r="HC251" s="98"/>
      <c r="HD251" s="98"/>
      <c r="HE251" s="98"/>
      <c r="HF251" s="98"/>
      <c r="HG251" s="98"/>
      <c r="HH251" s="98"/>
      <c r="HI251" s="98"/>
      <c r="HJ251" s="98"/>
      <c r="HK251" s="98"/>
      <c r="HL251" s="98"/>
      <c r="HM251" s="98"/>
      <c r="HN251" s="98"/>
      <c r="HO251" s="98"/>
      <c r="HP251" s="98"/>
      <c r="HQ251" s="98"/>
      <c r="HR251" s="98"/>
      <c r="HS251" s="98"/>
      <c r="HT251" s="98"/>
      <c r="HU251" s="98"/>
      <c r="HV251" s="98"/>
      <c r="HW251" s="98"/>
      <c r="HX251" s="98"/>
      <c r="HY251" s="98"/>
      <c r="HZ251" s="98"/>
      <c r="IA251" s="98"/>
      <c r="IB251" s="98"/>
      <c r="IC251" s="98"/>
      <c r="ID251" s="98"/>
      <c r="IE251" s="98"/>
      <c r="IF251" s="98"/>
      <c r="IG251" s="98"/>
      <c r="IH251" s="98"/>
      <c r="II251" s="98"/>
      <c r="IJ251" s="98"/>
      <c r="IK251" s="98"/>
      <c r="IL251" s="98"/>
      <c r="IM251" s="98"/>
    </row>
    <row r="252" spans="1:247" ht="15">
      <c r="A252" s="104" t="s">
        <v>800</v>
      </c>
      <c r="B252" s="105"/>
      <c r="C252" s="105">
        <v>69</v>
      </c>
      <c r="D252" s="107">
        <f t="shared" si="8"/>
        <v>69</v>
      </c>
      <c r="E252" s="106" t="e">
        <f t="shared" si="9"/>
        <v>#DIV/0!</v>
      </c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98"/>
      <c r="BE252" s="98"/>
      <c r="BF252" s="98"/>
      <c r="BG252" s="98"/>
      <c r="BH252" s="98"/>
      <c r="BI252" s="98"/>
      <c r="BJ252" s="98"/>
      <c r="BK252" s="98"/>
      <c r="BL252" s="98"/>
      <c r="BM252" s="98"/>
      <c r="BN252" s="98"/>
      <c r="BO252" s="98"/>
      <c r="BP252" s="98"/>
      <c r="BQ252" s="98"/>
      <c r="BR252" s="98"/>
      <c r="BS252" s="98"/>
      <c r="BT252" s="98"/>
      <c r="BU252" s="98"/>
      <c r="BV252" s="98"/>
      <c r="BW252" s="98"/>
      <c r="BX252" s="98"/>
      <c r="BY252" s="98"/>
      <c r="BZ252" s="98"/>
      <c r="CA252" s="98"/>
      <c r="CB252" s="98"/>
      <c r="CC252" s="98"/>
      <c r="CD252" s="98"/>
      <c r="CE252" s="98"/>
      <c r="CF252" s="98"/>
      <c r="CG252" s="98"/>
      <c r="CH252" s="98"/>
      <c r="CI252" s="98"/>
      <c r="CJ252" s="98"/>
      <c r="CK252" s="98"/>
      <c r="CL252" s="98"/>
      <c r="CM252" s="98"/>
      <c r="CN252" s="98"/>
      <c r="CO252" s="98"/>
      <c r="CP252" s="98"/>
      <c r="CQ252" s="98"/>
      <c r="CR252" s="98"/>
      <c r="CS252" s="98"/>
      <c r="CT252" s="98"/>
      <c r="CU252" s="98"/>
      <c r="CV252" s="98"/>
      <c r="CW252" s="98"/>
      <c r="CX252" s="98"/>
      <c r="CY252" s="98"/>
      <c r="CZ252" s="98"/>
      <c r="DA252" s="98"/>
      <c r="DB252" s="98"/>
      <c r="DC252" s="98"/>
      <c r="DD252" s="98"/>
      <c r="DE252" s="98"/>
      <c r="DF252" s="98"/>
      <c r="DG252" s="98"/>
      <c r="DH252" s="98"/>
      <c r="DI252" s="98"/>
      <c r="DJ252" s="98"/>
      <c r="DK252" s="98"/>
      <c r="DL252" s="98"/>
      <c r="DM252" s="98"/>
      <c r="DN252" s="98"/>
      <c r="DO252" s="98"/>
      <c r="DP252" s="98"/>
      <c r="DQ252" s="98"/>
      <c r="DR252" s="98"/>
      <c r="DS252" s="98"/>
      <c r="DT252" s="98"/>
      <c r="DU252" s="98"/>
      <c r="DV252" s="98"/>
      <c r="DW252" s="98"/>
      <c r="DX252" s="98"/>
      <c r="DY252" s="98"/>
      <c r="DZ252" s="98"/>
      <c r="EA252" s="98"/>
      <c r="EB252" s="98"/>
      <c r="EC252" s="98"/>
      <c r="ED252" s="98"/>
      <c r="EE252" s="98"/>
      <c r="EF252" s="98"/>
      <c r="EG252" s="98"/>
      <c r="EH252" s="98"/>
      <c r="EI252" s="98"/>
      <c r="EJ252" s="98"/>
      <c r="EK252" s="98"/>
      <c r="EL252" s="98"/>
      <c r="EM252" s="98"/>
      <c r="EN252" s="98"/>
      <c r="EO252" s="98"/>
      <c r="EP252" s="98"/>
      <c r="EQ252" s="98"/>
      <c r="ER252" s="98"/>
      <c r="ES252" s="98"/>
      <c r="ET252" s="98"/>
      <c r="EU252" s="98"/>
      <c r="EV252" s="98"/>
      <c r="EW252" s="98"/>
      <c r="EX252" s="98"/>
      <c r="EY252" s="98"/>
      <c r="EZ252" s="98"/>
      <c r="FA252" s="98"/>
      <c r="FB252" s="98"/>
      <c r="FC252" s="98"/>
      <c r="FD252" s="98"/>
      <c r="FE252" s="98"/>
      <c r="FF252" s="98"/>
      <c r="FG252" s="98"/>
      <c r="FH252" s="98"/>
      <c r="FI252" s="98"/>
      <c r="FJ252" s="98"/>
      <c r="FK252" s="98"/>
      <c r="FL252" s="98"/>
      <c r="FM252" s="98"/>
      <c r="FN252" s="98"/>
      <c r="FO252" s="98"/>
      <c r="FP252" s="98"/>
      <c r="FQ252" s="98"/>
      <c r="FR252" s="98"/>
      <c r="FS252" s="98"/>
      <c r="FT252" s="98"/>
      <c r="FU252" s="98"/>
      <c r="FV252" s="98"/>
      <c r="FW252" s="98"/>
      <c r="FX252" s="98"/>
      <c r="FY252" s="98"/>
      <c r="FZ252" s="98"/>
      <c r="GA252" s="98"/>
      <c r="GB252" s="98"/>
      <c r="GC252" s="98"/>
      <c r="GD252" s="98"/>
      <c r="GE252" s="98"/>
      <c r="GF252" s="98"/>
      <c r="GG252" s="98"/>
      <c r="GH252" s="98"/>
      <c r="GI252" s="98"/>
      <c r="GJ252" s="98"/>
      <c r="GK252" s="98"/>
      <c r="GL252" s="98"/>
      <c r="GM252" s="98"/>
      <c r="GN252" s="98"/>
      <c r="GO252" s="98"/>
      <c r="GP252" s="98"/>
      <c r="GQ252" s="98"/>
      <c r="GR252" s="98"/>
      <c r="GS252" s="98"/>
      <c r="GT252" s="98"/>
      <c r="GU252" s="98"/>
      <c r="GV252" s="98"/>
      <c r="GW252" s="98"/>
      <c r="GX252" s="98"/>
      <c r="GY252" s="98"/>
      <c r="GZ252" s="98"/>
      <c r="HA252" s="98"/>
      <c r="HB252" s="98"/>
      <c r="HC252" s="98"/>
      <c r="HD252" s="98"/>
      <c r="HE252" s="98"/>
      <c r="HF252" s="98"/>
      <c r="HG252" s="98"/>
      <c r="HH252" s="98"/>
      <c r="HI252" s="98"/>
      <c r="HJ252" s="98"/>
      <c r="HK252" s="98"/>
      <c r="HL252" s="98"/>
      <c r="HM252" s="98"/>
      <c r="HN252" s="98"/>
      <c r="HO252" s="98"/>
      <c r="HP252" s="98"/>
      <c r="HQ252" s="98"/>
      <c r="HR252" s="98"/>
      <c r="HS252" s="98"/>
      <c r="HT252" s="98"/>
      <c r="HU252" s="98"/>
      <c r="HV252" s="98"/>
      <c r="HW252" s="98"/>
      <c r="HX252" s="98"/>
      <c r="HY252" s="98"/>
      <c r="HZ252" s="98"/>
      <c r="IA252" s="98"/>
      <c r="IB252" s="98"/>
      <c r="IC252" s="98"/>
      <c r="ID252" s="98"/>
      <c r="IE252" s="98"/>
      <c r="IF252" s="98"/>
      <c r="IG252" s="98"/>
      <c r="IH252" s="98"/>
      <c r="II252" s="98"/>
      <c r="IJ252" s="98"/>
      <c r="IK252" s="98"/>
      <c r="IL252" s="98"/>
      <c r="IM252" s="98"/>
    </row>
    <row r="253" spans="1:247" ht="15">
      <c r="A253" s="109" t="s">
        <v>801</v>
      </c>
      <c r="B253" s="105">
        <f>SUM(B254:B255)</f>
        <v>403</v>
      </c>
      <c r="C253" s="105">
        <f>SUM(C254:C256)</f>
        <v>390</v>
      </c>
      <c r="D253" s="107">
        <f t="shared" si="8"/>
        <v>-13</v>
      </c>
      <c r="E253" s="106">
        <f t="shared" si="9"/>
        <v>-3.2</v>
      </c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  <c r="BD253" s="98"/>
      <c r="BE253" s="98"/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  <c r="BS253" s="98"/>
      <c r="BT253" s="98"/>
      <c r="BU253" s="98"/>
      <c r="BV253" s="98"/>
      <c r="BW253" s="98"/>
      <c r="BX253" s="98"/>
      <c r="BY253" s="98"/>
      <c r="BZ253" s="98"/>
      <c r="CA253" s="98"/>
      <c r="CB253" s="98"/>
      <c r="CC253" s="98"/>
      <c r="CD253" s="98"/>
      <c r="CE253" s="98"/>
      <c r="CF253" s="98"/>
      <c r="CG253" s="98"/>
      <c r="CH253" s="98"/>
      <c r="CI253" s="98"/>
      <c r="CJ253" s="98"/>
      <c r="CK253" s="98"/>
      <c r="CL253" s="98"/>
      <c r="CM253" s="98"/>
      <c r="CN253" s="98"/>
      <c r="CO253" s="98"/>
      <c r="CP253" s="98"/>
      <c r="CQ253" s="98"/>
      <c r="CR253" s="98"/>
      <c r="CS253" s="98"/>
      <c r="CT253" s="98"/>
      <c r="CU253" s="98"/>
      <c r="CV253" s="98"/>
      <c r="CW253" s="98"/>
      <c r="CX253" s="98"/>
      <c r="CY253" s="98"/>
      <c r="CZ253" s="98"/>
      <c r="DA253" s="98"/>
      <c r="DB253" s="98"/>
      <c r="DC253" s="98"/>
      <c r="DD253" s="98"/>
      <c r="DE253" s="98"/>
      <c r="DF253" s="98"/>
      <c r="DG253" s="98"/>
      <c r="DH253" s="98"/>
      <c r="DI253" s="98"/>
      <c r="DJ253" s="98"/>
      <c r="DK253" s="98"/>
      <c r="DL253" s="98"/>
      <c r="DM253" s="98"/>
      <c r="DN253" s="98"/>
      <c r="DO253" s="98"/>
      <c r="DP253" s="98"/>
      <c r="DQ253" s="98"/>
      <c r="DR253" s="98"/>
      <c r="DS253" s="98"/>
      <c r="DT253" s="98"/>
      <c r="DU253" s="98"/>
      <c r="DV253" s="98"/>
      <c r="DW253" s="98"/>
      <c r="DX253" s="98"/>
      <c r="DY253" s="98"/>
      <c r="DZ253" s="98"/>
      <c r="EA253" s="98"/>
      <c r="EB253" s="98"/>
      <c r="EC253" s="98"/>
      <c r="ED253" s="98"/>
      <c r="EE253" s="98"/>
      <c r="EF253" s="98"/>
      <c r="EG253" s="98"/>
      <c r="EH253" s="98"/>
      <c r="EI253" s="98"/>
      <c r="EJ253" s="98"/>
      <c r="EK253" s="98"/>
      <c r="EL253" s="98"/>
      <c r="EM253" s="98"/>
      <c r="EN253" s="98"/>
      <c r="EO253" s="98"/>
      <c r="EP253" s="98"/>
      <c r="EQ253" s="98"/>
      <c r="ER253" s="98"/>
      <c r="ES253" s="98"/>
      <c r="ET253" s="98"/>
      <c r="EU253" s="98"/>
      <c r="EV253" s="98"/>
      <c r="EW253" s="98"/>
      <c r="EX253" s="98"/>
      <c r="EY253" s="98"/>
      <c r="EZ253" s="98"/>
      <c r="FA253" s="98"/>
      <c r="FB253" s="98"/>
      <c r="FC253" s="98"/>
      <c r="FD253" s="98"/>
      <c r="FE253" s="98"/>
      <c r="FF253" s="98"/>
      <c r="FG253" s="98"/>
      <c r="FH253" s="98"/>
      <c r="FI253" s="98"/>
      <c r="FJ253" s="98"/>
      <c r="FK253" s="98"/>
      <c r="FL253" s="98"/>
      <c r="FM253" s="98"/>
      <c r="FN253" s="98"/>
      <c r="FO253" s="98"/>
      <c r="FP253" s="98"/>
      <c r="FQ253" s="98"/>
      <c r="FR253" s="98"/>
      <c r="FS253" s="98"/>
      <c r="FT253" s="98"/>
      <c r="FU253" s="98"/>
      <c r="FV253" s="98"/>
      <c r="FW253" s="98"/>
      <c r="FX253" s="98"/>
      <c r="FY253" s="98"/>
      <c r="FZ253" s="98"/>
      <c r="GA253" s="98"/>
      <c r="GB253" s="98"/>
      <c r="GC253" s="98"/>
      <c r="GD253" s="98"/>
      <c r="GE253" s="98"/>
      <c r="GF253" s="98"/>
      <c r="GG253" s="98"/>
      <c r="GH253" s="98"/>
      <c r="GI253" s="98"/>
      <c r="GJ253" s="98"/>
      <c r="GK253" s="98"/>
      <c r="GL253" s="98"/>
      <c r="GM253" s="98"/>
      <c r="GN253" s="98"/>
      <c r="GO253" s="98"/>
      <c r="GP253" s="98"/>
      <c r="GQ253" s="98"/>
      <c r="GR253" s="98"/>
      <c r="GS253" s="98"/>
      <c r="GT253" s="98"/>
      <c r="GU253" s="98"/>
      <c r="GV253" s="98"/>
      <c r="GW253" s="98"/>
      <c r="GX253" s="98"/>
      <c r="GY253" s="98"/>
      <c r="GZ253" s="98"/>
      <c r="HA253" s="98"/>
      <c r="HB253" s="98"/>
      <c r="HC253" s="98"/>
      <c r="HD253" s="98"/>
      <c r="HE253" s="98"/>
      <c r="HF253" s="98"/>
      <c r="HG253" s="98"/>
      <c r="HH253" s="98"/>
      <c r="HI253" s="98"/>
      <c r="HJ253" s="98"/>
      <c r="HK253" s="98"/>
      <c r="HL253" s="98"/>
      <c r="HM253" s="98"/>
      <c r="HN253" s="98"/>
      <c r="HO253" s="98"/>
      <c r="HP253" s="98"/>
      <c r="HQ253" s="98"/>
      <c r="HR253" s="98"/>
      <c r="HS253" s="98"/>
      <c r="HT253" s="98"/>
      <c r="HU253" s="98"/>
      <c r="HV253" s="98"/>
      <c r="HW253" s="98"/>
      <c r="HX253" s="98"/>
      <c r="HY253" s="98"/>
      <c r="HZ253" s="98"/>
      <c r="IA253" s="98"/>
      <c r="IB253" s="98"/>
      <c r="IC253" s="98"/>
      <c r="ID253" s="98"/>
      <c r="IE253" s="98"/>
      <c r="IF253" s="98"/>
      <c r="IG253" s="98"/>
      <c r="IH253" s="98"/>
      <c r="II253" s="98"/>
      <c r="IJ253" s="98"/>
      <c r="IK253" s="98"/>
      <c r="IL253" s="98"/>
      <c r="IM253" s="98"/>
    </row>
    <row r="254" spans="1:247" ht="15">
      <c r="A254" s="109" t="s">
        <v>638</v>
      </c>
      <c r="B254" s="105">
        <v>67</v>
      </c>
      <c r="C254" s="105">
        <v>72</v>
      </c>
      <c r="D254" s="107">
        <f t="shared" si="8"/>
        <v>5</v>
      </c>
      <c r="E254" s="106">
        <f t="shared" si="9"/>
        <v>7.5</v>
      </c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  <c r="BK254" s="98"/>
      <c r="BL254" s="98"/>
      <c r="BM254" s="98"/>
      <c r="BN254" s="98"/>
      <c r="BO254" s="98"/>
      <c r="BP254" s="98"/>
      <c r="BQ254" s="98"/>
      <c r="BR254" s="98"/>
      <c r="BS254" s="98"/>
      <c r="BT254" s="98"/>
      <c r="BU254" s="98"/>
      <c r="BV254" s="98"/>
      <c r="BW254" s="98"/>
      <c r="BX254" s="98"/>
      <c r="BY254" s="98"/>
      <c r="BZ254" s="98"/>
      <c r="CA254" s="98"/>
      <c r="CB254" s="98"/>
      <c r="CC254" s="98"/>
      <c r="CD254" s="98"/>
      <c r="CE254" s="98"/>
      <c r="CF254" s="98"/>
      <c r="CG254" s="98"/>
      <c r="CH254" s="98"/>
      <c r="CI254" s="98"/>
      <c r="CJ254" s="98"/>
      <c r="CK254" s="98"/>
      <c r="CL254" s="98"/>
      <c r="CM254" s="98"/>
      <c r="CN254" s="98"/>
      <c r="CO254" s="98"/>
      <c r="CP254" s="98"/>
      <c r="CQ254" s="98"/>
      <c r="CR254" s="98"/>
      <c r="CS254" s="98"/>
      <c r="CT254" s="98"/>
      <c r="CU254" s="98"/>
      <c r="CV254" s="98"/>
      <c r="CW254" s="98"/>
      <c r="CX254" s="98"/>
      <c r="CY254" s="98"/>
      <c r="CZ254" s="98"/>
      <c r="DA254" s="98"/>
      <c r="DB254" s="98"/>
      <c r="DC254" s="98"/>
      <c r="DD254" s="98"/>
      <c r="DE254" s="98"/>
      <c r="DF254" s="98"/>
      <c r="DG254" s="98"/>
      <c r="DH254" s="98"/>
      <c r="DI254" s="98"/>
      <c r="DJ254" s="98"/>
      <c r="DK254" s="98"/>
      <c r="DL254" s="98"/>
      <c r="DM254" s="98"/>
      <c r="DN254" s="98"/>
      <c r="DO254" s="98"/>
      <c r="DP254" s="98"/>
      <c r="DQ254" s="98"/>
      <c r="DR254" s="98"/>
      <c r="DS254" s="98"/>
      <c r="DT254" s="98"/>
      <c r="DU254" s="98"/>
      <c r="DV254" s="98"/>
      <c r="DW254" s="98"/>
      <c r="DX254" s="98"/>
      <c r="DY254" s="98"/>
      <c r="DZ254" s="98"/>
      <c r="EA254" s="98"/>
      <c r="EB254" s="98"/>
      <c r="EC254" s="98"/>
      <c r="ED254" s="98"/>
      <c r="EE254" s="98"/>
      <c r="EF254" s="98"/>
      <c r="EG254" s="98"/>
      <c r="EH254" s="98"/>
      <c r="EI254" s="98"/>
      <c r="EJ254" s="98"/>
      <c r="EK254" s="98"/>
      <c r="EL254" s="98"/>
      <c r="EM254" s="98"/>
      <c r="EN254" s="98"/>
      <c r="EO254" s="98"/>
      <c r="EP254" s="98"/>
      <c r="EQ254" s="98"/>
      <c r="ER254" s="98"/>
      <c r="ES254" s="98"/>
      <c r="ET254" s="98"/>
      <c r="EU254" s="98"/>
      <c r="EV254" s="98"/>
      <c r="EW254" s="98"/>
      <c r="EX254" s="98"/>
      <c r="EY254" s="98"/>
      <c r="EZ254" s="98"/>
      <c r="FA254" s="98"/>
      <c r="FB254" s="98"/>
      <c r="FC254" s="98"/>
      <c r="FD254" s="98"/>
      <c r="FE254" s="98"/>
      <c r="FF254" s="98"/>
      <c r="FG254" s="98"/>
      <c r="FH254" s="98"/>
      <c r="FI254" s="98"/>
      <c r="FJ254" s="98"/>
      <c r="FK254" s="98"/>
      <c r="FL254" s="98"/>
      <c r="FM254" s="98"/>
      <c r="FN254" s="98"/>
      <c r="FO254" s="98"/>
      <c r="FP254" s="98"/>
      <c r="FQ254" s="98"/>
      <c r="FR254" s="98"/>
      <c r="FS254" s="98"/>
      <c r="FT254" s="98"/>
      <c r="FU254" s="98"/>
      <c r="FV254" s="98"/>
      <c r="FW254" s="98"/>
      <c r="FX254" s="98"/>
      <c r="FY254" s="98"/>
      <c r="FZ254" s="98"/>
      <c r="GA254" s="98"/>
      <c r="GB254" s="98"/>
      <c r="GC254" s="98"/>
      <c r="GD254" s="98"/>
      <c r="GE254" s="98"/>
      <c r="GF254" s="98"/>
      <c r="GG254" s="98"/>
      <c r="GH254" s="98"/>
      <c r="GI254" s="98"/>
      <c r="GJ254" s="98"/>
      <c r="GK254" s="98"/>
      <c r="GL254" s="98"/>
      <c r="GM254" s="98"/>
      <c r="GN254" s="98"/>
      <c r="GO254" s="98"/>
      <c r="GP254" s="98"/>
      <c r="GQ254" s="98"/>
      <c r="GR254" s="98"/>
      <c r="GS254" s="98"/>
      <c r="GT254" s="98"/>
      <c r="GU254" s="98"/>
      <c r="GV254" s="98"/>
      <c r="GW254" s="98"/>
      <c r="GX254" s="98"/>
      <c r="GY254" s="98"/>
      <c r="GZ254" s="98"/>
      <c r="HA254" s="98"/>
      <c r="HB254" s="98"/>
      <c r="HC254" s="98"/>
      <c r="HD254" s="98"/>
      <c r="HE254" s="98"/>
      <c r="HF254" s="98"/>
      <c r="HG254" s="98"/>
      <c r="HH254" s="98"/>
      <c r="HI254" s="98"/>
      <c r="HJ254" s="98"/>
      <c r="HK254" s="98"/>
      <c r="HL254" s="98"/>
      <c r="HM254" s="98"/>
      <c r="HN254" s="98"/>
      <c r="HO254" s="98"/>
      <c r="HP254" s="98"/>
      <c r="HQ254" s="98"/>
      <c r="HR254" s="98"/>
      <c r="HS254" s="98"/>
      <c r="HT254" s="98"/>
      <c r="HU254" s="98"/>
      <c r="HV254" s="98"/>
      <c r="HW254" s="98"/>
      <c r="HX254" s="98"/>
      <c r="HY254" s="98"/>
      <c r="HZ254" s="98"/>
      <c r="IA254" s="98"/>
      <c r="IB254" s="98"/>
      <c r="IC254" s="98"/>
      <c r="ID254" s="98"/>
      <c r="IE254" s="98"/>
      <c r="IF254" s="98"/>
      <c r="IG254" s="98"/>
      <c r="IH254" s="98"/>
      <c r="II254" s="98"/>
      <c r="IJ254" s="98"/>
      <c r="IK254" s="98"/>
      <c r="IL254" s="98"/>
      <c r="IM254" s="98"/>
    </row>
    <row r="255" spans="1:247" ht="15">
      <c r="A255" s="109" t="s">
        <v>644</v>
      </c>
      <c r="B255" s="105">
        <v>336</v>
      </c>
      <c r="C255" s="105">
        <v>294</v>
      </c>
      <c r="D255" s="107">
        <f t="shared" si="8"/>
        <v>-42</v>
      </c>
      <c r="E255" s="106">
        <f t="shared" si="9"/>
        <v>-12.5</v>
      </c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  <c r="AS255" s="98"/>
      <c r="AT255" s="98"/>
      <c r="AU255" s="98"/>
      <c r="AV255" s="98"/>
      <c r="AW255" s="98"/>
      <c r="AX255" s="98"/>
      <c r="AY255" s="98"/>
      <c r="AZ255" s="98"/>
      <c r="BA255" s="98"/>
      <c r="BB255" s="98"/>
      <c r="BC255" s="98"/>
      <c r="BD255" s="98"/>
      <c r="BE255" s="98"/>
      <c r="BF255" s="98"/>
      <c r="BG255" s="98"/>
      <c r="BH255" s="98"/>
      <c r="BI255" s="98"/>
      <c r="BJ255" s="98"/>
      <c r="BK255" s="98"/>
      <c r="BL255" s="98"/>
      <c r="BM255" s="98"/>
      <c r="BN255" s="98"/>
      <c r="BO255" s="98"/>
      <c r="BP255" s="98"/>
      <c r="BQ255" s="98"/>
      <c r="BR255" s="98"/>
      <c r="BS255" s="98"/>
      <c r="BT255" s="98"/>
      <c r="BU255" s="98"/>
      <c r="BV255" s="98"/>
      <c r="BW255" s="98"/>
      <c r="BX255" s="98"/>
      <c r="BY255" s="98"/>
      <c r="BZ255" s="98"/>
      <c r="CA255" s="98"/>
      <c r="CB255" s="98"/>
      <c r="CC255" s="98"/>
      <c r="CD255" s="98"/>
      <c r="CE255" s="98"/>
      <c r="CF255" s="98"/>
      <c r="CG255" s="98"/>
      <c r="CH255" s="98"/>
      <c r="CI255" s="98"/>
      <c r="CJ255" s="98"/>
      <c r="CK255" s="98"/>
      <c r="CL255" s="98"/>
      <c r="CM255" s="98"/>
      <c r="CN255" s="98"/>
      <c r="CO255" s="98"/>
      <c r="CP255" s="98"/>
      <c r="CQ255" s="98"/>
      <c r="CR255" s="98"/>
      <c r="CS255" s="98"/>
      <c r="CT255" s="98"/>
      <c r="CU255" s="98"/>
      <c r="CV255" s="98"/>
      <c r="CW255" s="98"/>
      <c r="CX255" s="98"/>
      <c r="CY255" s="98"/>
      <c r="CZ255" s="98"/>
      <c r="DA255" s="98"/>
      <c r="DB255" s="98"/>
      <c r="DC255" s="98"/>
      <c r="DD255" s="98"/>
      <c r="DE255" s="98"/>
      <c r="DF255" s="98"/>
      <c r="DG255" s="98"/>
      <c r="DH255" s="98"/>
      <c r="DI255" s="98"/>
      <c r="DJ255" s="98"/>
      <c r="DK255" s="98"/>
      <c r="DL255" s="98"/>
      <c r="DM255" s="98"/>
      <c r="DN255" s="98"/>
      <c r="DO255" s="98"/>
      <c r="DP255" s="98"/>
      <c r="DQ255" s="98"/>
      <c r="DR255" s="98"/>
      <c r="DS255" s="98"/>
      <c r="DT255" s="98"/>
      <c r="DU255" s="98"/>
      <c r="DV255" s="98"/>
      <c r="DW255" s="98"/>
      <c r="DX255" s="98"/>
      <c r="DY255" s="98"/>
      <c r="DZ255" s="98"/>
      <c r="EA255" s="98"/>
      <c r="EB255" s="98"/>
      <c r="EC255" s="98"/>
      <c r="ED255" s="98"/>
      <c r="EE255" s="98"/>
      <c r="EF255" s="98"/>
      <c r="EG255" s="98"/>
      <c r="EH255" s="98"/>
      <c r="EI255" s="98"/>
      <c r="EJ255" s="98"/>
      <c r="EK255" s="98"/>
      <c r="EL255" s="98"/>
      <c r="EM255" s="98"/>
      <c r="EN255" s="98"/>
      <c r="EO255" s="98"/>
      <c r="EP255" s="98"/>
      <c r="EQ255" s="98"/>
      <c r="ER255" s="98"/>
      <c r="ES255" s="98"/>
      <c r="ET255" s="98"/>
      <c r="EU255" s="98"/>
      <c r="EV255" s="98"/>
      <c r="EW255" s="98"/>
      <c r="EX255" s="98"/>
      <c r="EY255" s="98"/>
      <c r="EZ255" s="98"/>
      <c r="FA255" s="98"/>
      <c r="FB255" s="98"/>
      <c r="FC255" s="98"/>
      <c r="FD255" s="98"/>
      <c r="FE255" s="98"/>
      <c r="FF255" s="98"/>
      <c r="FG255" s="98"/>
      <c r="FH255" s="98"/>
      <c r="FI255" s="98"/>
      <c r="FJ255" s="98"/>
      <c r="FK255" s="98"/>
      <c r="FL255" s="98"/>
      <c r="FM255" s="98"/>
      <c r="FN255" s="98"/>
      <c r="FO255" s="98"/>
      <c r="FP255" s="98"/>
      <c r="FQ255" s="98"/>
      <c r="FR255" s="98"/>
      <c r="FS255" s="98"/>
      <c r="FT255" s="98"/>
      <c r="FU255" s="98"/>
      <c r="FV255" s="98"/>
      <c r="FW255" s="98"/>
      <c r="FX255" s="98"/>
      <c r="FY255" s="98"/>
      <c r="FZ255" s="98"/>
      <c r="GA255" s="98"/>
      <c r="GB255" s="98"/>
      <c r="GC255" s="98"/>
      <c r="GD255" s="98"/>
      <c r="GE255" s="98"/>
      <c r="GF255" s="98"/>
      <c r="GG255" s="98"/>
      <c r="GH255" s="98"/>
      <c r="GI255" s="98"/>
      <c r="GJ255" s="98"/>
      <c r="GK255" s="98"/>
      <c r="GL255" s="98"/>
      <c r="GM255" s="98"/>
      <c r="GN255" s="98"/>
      <c r="GO255" s="98"/>
      <c r="GP255" s="98"/>
      <c r="GQ255" s="98"/>
      <c r="GR255" s="98"/>
      <c r="GS255" s="98"/>
      <c r="GT255" s="98"/>
      <c r="GU255" s="98"/>
      <c r="GV255" s="98"/>
      <c r="GW255" s="98"/>
      <c r="GX255" s="98"/>
      <c r="GY255" s="98"/>
      <c r="GZ255" s="98"/>
      <c r="HA255" s="98"/>
      <c r="HB255" s="98"/>
      <c r="HC255" s="98"/>
      <c r="HD255" s="98"/>
      <c r="HE255" s="98"/>
      <c r="HF255" s="98"/>
      <c r="HG255" s="98"/>
      <c r="HH255" s="98"/>
      <c r="HI255" s="98"/>
      <c r="HJ255" s="98"/>
      <c r="HK255" s="98"/>
      <c r="HL255" s="98"/>
      <c r="HM255" s="98"/>
      <c r="HN255" s="98"/>
      <c r="HO255" s="98"/>
      <c r="HP255" s="98"/>
      <c r="HQ255" s="98"/>
      <c r="HR255" s="98"/>
      <c r="HS255" s="98"/>
      <c r="HT255" s="98"/>
      <c r="HU255" s="98"/>
      <c r="HV255" s="98"/>
      <c r="HW255" s="98"/>
      <c r="HX255" s="98"/>
      <c r="HY255" s="98"/>
      <c r="HZ255" s="98"/>
      <c r="IA255" s="98"/>
      <c r="IB255" s="98"/>
      <c r="IC255" s="98"/>
      <c r="ID255" s="98"/>
      <c r="IE255" s="98"/>
      <c r="IF255" s="98"/>
      <c r="IG255" s="98"/>
      <c r="IH255" s="98"/>
      <c r="II255" s="98"/>
      <c r="IJ255" s="98"/>
      <c r="IK255" s="98"/>
      <c r="IL255" s="98"/>
      <c r="IM255" s="98"/>
    </row>
    <row r="256" spans="1:247" ht="15">
      <c r="A256" s="109" t="s">
        <v>802</v>
      </c>
      <c r="B256" s="105"/>
      <c r="C256" s="105">
        <v>24</v>
      </c>
      <c r="D256" s="107">
        <f t="shared" si="8"/>
        <v>24</v>
      </c>
      <c r="E256" s="106" t="e">
        <f t="shared" si="9"/>
        <v>#DIV/0!</v>
      </c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  <c r="AS256" s="98"/>
      <c r="AT256" s="98"/>
      <c r="AU256" s="98"/>
      <c r="AV256" s="98"/>
      <c r="AW256" s="98"/>
      <c r="AX256" s="98"/>
      <c r="AY256" s="98"/>
      <c r="AZ256" s="98"/>
      <c r="BA256" s="98"/>
      <c r="BB256" s="98"/>
      <c r="BC256" s="98"/>
      <c r="BD256" s="98"/>
      <c r="BE256" s="98"/>
      <c r="BF256" s="98"/>
      <c r="BG256" s="98"/>
      <c r="BH256" s="98"/>
      <c r="BI256" s="98"/>
      <c r="BJ256" s="98"/>
      <c r="BK256" s="98"/>
      <c r="BL256" s="98"/>
      <c r="BM256" s="98"/>
      <c r="BN256" s="98"/>
      <c r="BO256" s="98"/>
      <c r="BP256" s="98"/>
      <c r="BQ256" s="98"/>
      <c r="BR256" s="98"/>
      <c r="BS256" s="98"/>
      <c r="BT256" s="98"/>
      <c r="BU256" s="98"/>
      <c r="BV256" s="98"/>
      <c r="BW256" s="98"/>
      <c r="BX256" s="98"/>
      <c r="BY256" s="98"/>
      <c r="BZ256" s="98"/>
      <c r="CA256" s="98"/>
      <c r="CB256" s="98"/>
      <c r="CC256" s="98"/>
      <c r="CD256" s="98"/>
      <c r="CE256" s="98"/>
      <c r="CF256" s="98"/>
      <c r="CG256" s="98"/>
      <c r="CH256" s="98"/>
      <c r="CI256" s="98"/>
      <c r="CJ256" s="98"/>
      <c r="CK256" s="98"/>
      <c r="CL256" s="98"/>
      <c r="CM256" s="98"/>
      <c r="CN256" s="98"/>
      <c r="CO256" s="98"/>
      <c r="CP256" s="98"/>
      <c r="CQ256" s="98"/>
      <c r="CR256" s="98"/>
      <c r="CS256" s="98"/>
      <c r="CT256" s="98"/>
      <c r="CU256" s="98"/>
      <c r="CV256" s="98"/>
      <c r="CW256" s="98"/>
      <c r="CX256" s="98"/>
      <c r="CY256" s="98"/>
      <c r="CZ256" s="98"/>
      <c r="DA256" s="98"/>
      <c r="DB256" s="98"/>
      <c r="DC256" s="98"/>
      <c r="DD256" s="98"/>
      <c r="DE256" s="98"/>
      <c r="DF256" s="98"/>
      <c r="DG256" s="98"/>
      <c r="DH256" s="98"/>
      <c r="DI256" s="98"/>
      <c r="DJ256" s="98"/>
      <c r="DK256" s="98"/>
      <c r="DL256" s="98"/>
      <c r="DM256" s="98"/>
      <c r="DN256" s="98"/>
      <c r="DO256" s="98"/>
      <c r="DP256" s="98"/>
      <c r="DQ256" s="98"/>
      <c r="DR256" s="98"/>
      <c r="DS256" s="98"/>
      <c r="DT256" s="98"/>
      <c r="DU256" s="98"/>
      <c r="DV256" s="98"/>
      <c r="DW256" s="98"/>
      <c r="DX256" s="98"/>
      <c r="DY256" s="98"/>
      <c r="DZ256" s="98"/>
      <c r="EA256" s="98"/>
      <c r="EB256" s="98"/>
      <c r="EC256" s="98"/>
      <c r="ED256" s="98"/>
      <c r="EE256" s="98"/>
      <c r="EF256" s="98"/>
      <c r="EG256" s="98"/>
      <c r="EH256" s="98"/>
      <c r="EI256" s="98"/>
      <c r="EJ256" s="98"/>
      <c r="EK256" s="98"/>
      <c r="EL256" s="98"/>
      <c r="EM256" s="98"/>
      <c r="EN256" s="98"/>
      <c r="EO256" s="98"/>
      <c r="EP256" s="98"/>
      <c r="EQ256" s="98"/>
      <c r="ER256" s="98"/>
      <c r="ES256" s="98"/>
      <c r="ET256" s="98"/>
      <c r="EU256" s="98"/>
      <c r="EV256" s="98"/>
      <c r="EW256" s="98"/>
      <c r="EX256" s="98"/>
      <c r="EY256" s="98"/>
      <c r="EZ256" s="98"/>
      <c r="FA256" s="98"/>
      <c r="FB256" s="98"/>
      <c r="FC256" s="98"/>
      <c r="FD256" s="98"/>
      <c r="FE256" s="98"/>
      <c r="FF256" s="98"/>
      <c r="FG256" s="98"/>
      <c r="FH256" s="98"/>
      <c r="FI256" s="98"/>
      <c r="FJ256" s="98"/>
      <c r="FK256" s="98"/>
      <c r="FL256" s="98"/>
      <c r="FM256" s="98"/>
      <c r="FN256" s="98"/>
      <c r="FO256" s="98"/>
      <c r="FP256" s="98"/>
      <c r="FQ256" s="98"/>
      <c r="FR256" s="98"/>
      <c r="FS256" s="98"/>
      <c r="FT256" s="98"/>
      <c r="FU256" s="98"/>
      <c r="FV256" s="98"/>
      <c r="FW256" s="98"/>
      <c r="FX256" s="98"/>
      <c r="FY256" s="98"/>
      <c r="FZ256" s="98"/>
      <c r="GA256" s="98"/>
      <c r="GB256" s="98"/>
      <c r="GC256" s="98"/>
      <c r="GD256" s="98"/>
      <c r="GE256" s="98"/>
      <c r="GF256" s="98"/>
      <c r="GG256" s="98"/>
      <c r="GH256" s="98"/>
      <c r="GI256" s="98"/>
      <c r="GJ256" s="98"/>
      <c r="GK256" s="98"/>
      <c r="GL256" s="98"/>
      <c r="GM256" s="98"/>
      <c r="GN256" s="98"/>
      <c r="GO256" s="98"/>
      <c r="GP256" s="98"/>
      <c r="GQ256" s="98"/>
      <c r="GR256" s="98"/>
      <c r="GS256" s="98"/>
      <c r="GT256" s="98"/>
      <c r="GU256" s="98"/>
      <c r="GV256" s="98"/>
      <c r="GW256" s="98"/>
      <c r="GX256" s="98"/>
      <c r="GY256" s="98"/>
      <c r="GZ256" s="98"/>
      <c r="HA256" s="98"/>
      <c r="HB256" s="98"/>
      <c r="HC256" s="98"/>
      <c r="HD256" s="98"/>
      <c r="HE256" s="98"/>
      <c r="HF256" s="98"/>
      <c r="HG256" s="98"/>
      <c r="HH256" s="98"/>
      <c r="HI256" s="98"/>
      <c r="HJ256" s="98"/>
      <c r="HK256" s="98"/>
      <c r="HL256" s="98"/>
      <c r="HM256" s="98"/>
      <c r="HN256" s="98"/>
      <c r="HO256" s="98"/>
      <c r="HP256" s="98"/>
      <c r="HQ256" s="98"/>
      <c r="HR256" s="98"/>
      <c r="HS256" s="98"/>
      <c r="HT256" s="98"/>
      <c r="HU256" s="98"/>
      <c r="HV256" s="98"/>
      <c r="HW256" s="98"/>
      <c r="HX256" s="98"/>
      <c r="HY256" s="98"/>
      <c r="HZ256" s="98"/>
      <c r="IA256" s="98"/>
      <c r="IB256" s="98"/>
      <c r="IC256" s="98"/>
      <c r="ID256" s="98"/>
      <c r="IE256" s="98"/>
      <c r="IF256" s="98"/>
      <c r="IG256" s="98"/>
      <c r="IH256" s="98"/>
      <c r="II256" s="98"/>
      <c r="IJ256" s="98"/>
      <c r="IK256" s="98"/>
      <c r="IL256" s="98"/>
      <c r="IM256" s="98"/>
    </row>
    <row r="257" spans="1:247" ht="15">
      <c r="A257" s="104" t="s">
        <v>803</v>
      </c>
      <c r="B257" s="105">
        <f>B258</f>
        <v>3410</v>
      </c>
      <c r="C257" s="105">
        <f>C258</f>
        <v>7937</v>
      </c>
      <c r="D257" s="107">
        <f t="shared" si="8"/>
        <v>4527</v>
      </c>
      <c r="E257" s="106">
        <f t="shared" si="9"/>
        <v>132.80000000000001</v>
      </c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  <c r="AS257" s="98"/>
      <c r="AT257" s="98"/>
      <c r="AU257" s="98"/>
      <c r="AV257" s="98"/>
      <c r="AW257" s="98"/>
      <c r="AX257" s="98"/>
      <c r="AY257" s="98"/>
      <c r="AZ257" s="98"/>
      <c r="BA257" s="98"/>
      <c r="BB257" s="98"/>
      <c r="BC257" s="98"/>
      <c r="BD257" s="98"/>
      <c r="BE257" s="98"/>
      <c r="BF257" s="98"/>
      <c r="BG257" s="98"/>
      <c r="BH257" s="98"/>
      <c r="BI257" s="98"/>
      <c r="BJ257" s="98"/>
      <c r="BK257" s="98"/>
      <c r="BL257" s="98"/>
      <c r="BM257" s="98"/>
      <c r="BN257" s="98"/>
      <c r="BO257" s="98"/>
      <c r="BP257" s="98"/>
      <c r="BQ257" s="98"/>
      <c r="BR257" s="98"/>
      <c r="BS257" s="98"/>
      <c r="BT257" s="98"/>
      <c r="BU257" s="98"/>
      <c r="BV257" s="98"/>
      <c r="BW257" s="98"/>
      <c r="BX257" s="98"/>
      <c r="BY257" s="98"/>
      <c r="BZ257" s="98"/>
      <c r="CA257" s="98"/>
      <c r="CB257" s="98"/>
      <c r="CC257" s="98"/>
      <c r="CD257" s="98"/>
      <c r="CE257" s="98"/>
      <c r="CF257" s="98"/>
      <c r="CG257" s="98"/>
      <c r="CH257" s="98"/>
      <c r="CI257" s="98"/>
      <c r="CJ257" s="98"/>
      <c r="CK257" s="98"/>
      <c r="CL257" s="98"/>
      <c r="CM257" s="98"/>
      <c r="CN257" s="98"/>
      <c r="CO257" s="98"/>
      <c r="CP257" s="98"/>
      <c r="CQ257" s="98"/>
      <c r="CR257" s="98"/>
      <c r="CS257" s="98"/>
      <c r="CT257" s="98"/>
      <c r="CU257" s="98"/>
      <c r="CV257" s="98"/>
      <c r="CW257" s="98"/>
      <c r="CX257" s="98"/>
      <c r="CY257" s="98"/>
      <c r="CZ257" s="98"/>
      <c r="DA257" s="98"/>
      <c r="DB257" s="98"/>
      <c r="DC257" s="98"/>
      <c r="DD257" s="98"/>
      <c r="DE257" s="98"/>
      <c r="DF257" s="98"/>
      <c r="DG257" s="98"/>
      <c r="DH257" s="98"/>
      <c r="DI257" s="98"/>
      <c r="DJ257" s="98"/>
      <c r="DK257" s="98"/>
      <c r="DL257" s="98"/>
      <c r="DM257" s="98"/>
      <c r="DN257" s="98"/>
      <c r="DO257" s="98"/>
      <c r="DP257" s="98"/>
      <c r="DQ257" s="98"/>
      <c r="DR257" s="98"/>
      <c r="DS257" s="98"/>
      <c r="DT257" s="98"/>
      <c r="DU257" s="98"/>
      <c r="DV257" s="98"/>
      <c r="DW257" s="98"/>
      <c r="DX257" s="98"/>
      <c r="DY257" s="98"/>
      <c r="DZ257" s="98"/>
      <c r="EA257" s="98"/>
      <c r="EB257" s="98"/>
      <c r="EC257" s="98"/>
      <c r="ED257" s="98"/>
      <c r="EE257" s="98"/>
      <c r="EF257" s="98"/>
      <c r="EG257" s="98"/>
      <c r="EH257" s="98"/>
      <c r="EI257" s="98"/>
      <c r="EJ257" s="98"/>
      <c r="EK257" s="98"/>
      <c r="EL257" s="98"/>
      <c r="EM257" s="98"/>
      <c r="EN257" s="98"/>
      <c r="EO257" s="98"/>
      <c r="EP257" s="98"/>
      <c r="EQ257" s="98"/>
      <c r="ER257" s="98"/>
      <c r="ES257" s="98"/>
      <c r="ET257" s="98"/>
      <c r="EU257" s="98"/>
      <c r="EV257" s="98"/>
      <c r="EW257" s="98"/>
      <c r="EX257" s="98"/>
      <c r="EY257" s="98"/>
      <c r="EZ257" s="98"/>
      <c r="FA257" s="98"/>
      <c r="FB257" s="98"/>
      <c r="FC257" s="98"/>
      <c r="FD257" s="98"/>
      <c r="FE257" s="98"/>
      <c r="FF257" s="98"/>
      <c r="FG257" s="98"/>
      <c r="FH257" s="98"/>
      <c r="FI257" s="98"/>
      <c r="FJ257" s="98"/>
      <c r="FK257" s="98"/>
      <c r="FL257" s="98"/>
      <c r="FM257" s="98"/>
      <c r="FN257" s="98"/>
      <c r="FO257" s="98"/>
      <c r="FP257" s="98"/>
      <c r="FQ257" s="98"/>
      <c r="FR257" s="98"/>
      <c r="FS257" s="98"/>
      <c r="FT257" s="98"/>
      <c r="FU257" s="98"/>
      <c r="FV257" s="98"/>
      <c r="FW257" s="98"/>
      <c r="FX257" s="98"/>
      <c r="FY257" s="98"/>
      <c r="FZ257" s="98"/>
      <c r="GA257" s="98"/>
      <c r="GB257" s="98"/>
      <c r="GC257" s="98"/>
      <c r="GD257" s="98"/>
      <c r="GE257" s="98"/>
      <c r="GF257" s="98"/>
      <c r="GG257" s="98"/>
      <c r="GH257" s="98"/>
      <c r="GI257" s="98"/>
      <c r="GJ257" s="98"/>
      <c r="GK257" s="98"/>
      <c r="GL257" s="98"/>
      <c r="GM257" s="98"/>
      <c r="GN257" s="98"/>
      <c r="GO257" s="98"/>
      <c r="GP257" s="98"/>
      <c r="GQ257" s="98"/>
      <c r="GR257" s="98"/>
      <c r="GS257" s="98"/>
      <c r="GT257" s="98"/>
      <c r="GU257" s="98"/>
      <c r="GV257" s="98"/>
      <c r="GW257" s="98"/>
      <c r="GX257" s="98"/>
      <c r="GY257" s="98"/>
      <c r="GZ257" s="98"/>
      <c r="HA257" s="98"/>
      <c r="HB257" s="98"/>
      <c r="HC257" s="98"/>
      <c r="HD257" s="98"/>
      <c r="HE257" s="98"/>
      <c r="HF257" s="98"/>
      <c r="HG257" s="98"/>
      <c r="HH257" s="98"/>
      <c r="HI257" s="98"/>
      <c r="HJ257" s="98"/>
      <c r="HK257" s="98"/>
      <c r="HL257" s="98"/>
      <c r="HM257" s="98"/>
      <c r="HN257" s="98"/>
      <c r="HO257" s="98"/>
      <c r="HP257" s="98"/>
      <c r="HQ257" s="98"/>
      <c r="HR257" s="98"/>
      <c r="HS257" s="98"/>
      <c r="HT257" s="98"/>
      <c r="HU257" s="98"/>
      <c r="HV257" s="98"/>
      <c r="HW257" s="98"/>
      <c r="HX257" s="98"/>
      <c r="HY257" s="98"/>
      <c r="HZ257" s="98"/>
      <c r="IA257" s="98"/>
      <c r="IB257" s="98"/>
      <c r="IC257" s="98"/>
      <c r="ID257" s="98"/>
      <c r="IE257" s="98"/>
      <c r="IF257" s="98"/>
      <c r="IG257" s="98"/>
      <c r="IH257" s="98"/>
      <c r="II257" s="98"/>
      <c r="IJ257" s="98"/>
      <c r="IK257" s="98"/>
      <c r="IL257" s="98"/>
      <c r="IM257" s="98"/>
    </row>
    <row r="258" spans="1:247" ht="15">
      <c r="A258" s="104" t="s">
        <v>804</v>
      </c>
      <c r="B258" s="105">
        <v>3410</v>
      </c>
      <c r="C258" s="105">
        <v>7937</v>
      </c>
      <c r="D258" s="107">
        <f t="shared" si="8"/>
        <v>4527</v>
      </c>
      <c r="E258" s="106">
        <f t="shared" si="9"/>
        <v>132.80000000000001</v>
      </c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  <c r="AS258" s="98"/>
      <c r="AT258" s="98"/>
      <c r="AU258" s="98"/>
      <c r="AV258" s="98"/>
      <c r="AW258" s="98"/>
      <c r="AX258" s="98"/>
      <c r="AY258" s="98"/>
      <c r="AZ258" s="98"/>
      <c r="BA258" s="98"/>
      <c r="BB258" s="98"/>
      <c r="BC258" s="98"/>
      <c r="BD258" s="98"/>
      <c r="BE258" s="98"/>
      <c r="BF258" s="98"/>
      <c r="BG258" s="98"/>
      <c r="BH258" s="98"/>
      <c r="BI258" s="98"/>
      <c r="BJ258" s="98"/>
      <c r="BK258" s="98"/>
      <c r="BL258" s="98"/>
      <c r="BM258" s="98"/>
      <c r="BN258" s="98"/>
      <c r="BO258" s="98"/>
      <c r="BP258" s="98"/>
      <c r="BQ258" s="98"/>
      <c r="BR258" s="98"/>
      <c r="BS258" s="98"/>
      <c r="BT258" s="98"/>
      <c r="BU258" s="98"/>
      <c r="BV258" s="98"/>
      <c r="BW258" s="98"/>
      <c r="BX258" s="98"/>
      <c r="BY258" s="98"/>
      <c r="BZ258" s="98"/>
      <c r="CA258" s="98"/>
      <c r="CB258" s="98"/>
      <c r="CC258" s="98"/>
      <c r="CD258" s="98"/>
      <c r="CE258" s="98"/>
      <c r="CF258" s="98"/>
      <c r="CG258" s="98"/>
      <c r="CH258" s="98"/>
      <c r="CI258" s="98"/>
      <c r="CJ258" s="98"/>
      <c r="CK258" s="98"/>
      <c r="CL258" s="98"/>
      <c r="CM258" s="98"/>
      <c r="CN258" s="98"/>
      <c r="CO258" s="98"/>
      <c r="CP258" s="98"/>
      <c r="CQ258" s="98"/>
      <c r="CR258" s="98"/>
      <c r="CS258" s="98"/>
      <c r="CT258" s="98"/>
      <c r="CU258" s="98"/>
      <c r="CV258" s="98"/>
      <c r="CW258" s="98"/>
      <c r="CX258" s="98"/>
      <c r="CY258" s="98"/>
      <c r="CZ258" s="98"/>
      <c r="DA258" s="98"/>
      <c r="DB258" s="98"/>
      <c r="DC258" s="98"/>
      <c r="DD258" s="98"/>
      <c r="DE258" s="98"/>
      <c r="DF258" s="98"/>
      <c r="DG258" s="98"/>
      <c r="DH258" s="98"/>
      <c r="DI258" s="98"/>
      <c r="DJ258" s="98"/>
      <c r="DK258" s="98"/>
      <c r="DL258" s="98"/>
      <c r="DM258" s="98"/>
      <c r="DN258" s="98"/>
      <c r="DO258" s="98"/>
      <c r="DP258" s="98"/>
      <c r="DQ258" s="98"/>
      <c r="DR258" s="98"/>
      <c r="DS258" s="98"/>
      <c r="DT258" s="98"/>
      <c r="DU258" s="98"/>
      <c r="DV258" s="98"/>
      <c r="DW258" s="98"/>
      <c r="DX258" s="98"/>
      <c r="DY258" s="98"/>
      <c r="DZ258" s="98"/>
      <c r="EA258" s="98"/>
      <c r="EB258" s="98"/>
      <c r="EC258" s="98"/>
      <c r="ED258" s="98"/>
      <c r="EE258" s="98"/>
      <c r="EF258" s="98"/>
      <c r="EG258" s="98"/>
      <c r="EH258" s="98"/>
      <c r="EI258" s="98"/>
      <c r="EJ258" s="98"/>
      <c r="EK258" s="98"/>
      <c r="EL258" s="98"/>
      <c r="EM258" s="98"/>
      <c r="EN258" s="98"/>
      <c r="EO258" s="98"/>
      <c r="EP258" s="98"/>
      <c r="EQ258" s="98"/>
      <c r="ER258" s="98"/>
      <c r="ES258" s="98"/>
      <c r="ET258" s="98"/>
      <c r="EU258" s="98"/>
      <c r="EV258" s="98"/>
      <c r="EW258" s="98"/>
      <c r="EX258" s="98"/>
      <c r="EY258" s="98"/>
      <c r="EZ258" s="98"/>
      <c r="FA258" s="98"/>
      <c r="FB258" s="98"/>
      <c r="FC258" s="98"/>
      <c r="FD258" s="98"/>
      <c r="FE258" s="98"/>
      <c r="FF258" s="98"/>
      <c r="FG258" s="98"/>
      <c r="FH258" s="98"/>
      <c r="FI258" s="98"/>
      <c r="FJ258" s="98"/>
      <c r="FK258" s="98"/>
      <c r="FL258" s="98"/>
      <c r="FM258" s="98"/>
      <c r="FN258" s="98"/>
      <c r="FO258" s="98"/>
      <c r="FP258" s="98"/>
      <c r="FQ258" s="98"/>
      <c r="FR258" s="98"/>
      <c r="FS258" s="98"/>
      <c r="FT258" s="98"/>
      <c r="FU258" s="98"/>
      <c r="FV258" s="98"/>
      <c r="FW258" s="98"/>
      <c r="FX258" s="98"/>
      <c r="FY258" s="98"/>
      <c r="FZ258" s="98"/>
      <c r="GA258" s="98"/>
      <c r="GB258" s="98"/>
      <c r="GC258" s="98"/>
      <c r="GD258" s="98"/>
      <c r="GE258" s="98"/>
      <c r="GF258" s="98"/>
      <c r="GG258" s="98"/>
      <c r="GH258" s="98"/>
      <c r="GI258" s="98"/>
      <c r="GJ258" s="98"/>
      <c r="GK258" s="98"/>
      <c r="GL258" s="98"/>
      <c r="GM258" s="98"/>
      <c r="GN258" s="98"/>
      <c r="GO258" s="98"/>
      <c r="GP258" s="98"/>
      <c r="GQ258" s="98"/>
      <c r="GR258" s="98"/>
      <c r="GS258" s="98"/>
      <c r="GT258" s="98"/>
      <c r="GU258" s="98"/>
      <c r="GV258" s="98"/>
      <c r="GW258" s="98"/>
      <c r="GX258" s="98"/>
      <c r="GY258" s="98"/>
      <c r="GZ258" s="98"/>
      <c r="HA258" s="98"/>
      <c r="HB258" s="98"/>
      <c r="HC258" s="98"/>
      <c r="HD258" s="98"/>
      <c r="HE258" s="98"/>
      <c r="HF258" s="98"/>
      <c r="HG258" s="98"/>
      <c r="HH258" s="98"/>
      <c r="HI258" s="98"/>
      <c r="HJ258" s="98"/>
      <c r="HK258" s="98"/>
      <c r="HL258" s="98"/>
      <c r="HM258" s="98"/>
      <c r="HN258" s="98"/>
      <c r="HO258" s="98"/>
      <c r="HP258" s="98"/>
      <c r="HQ258" s="98"/>
      <c r="HR258" s="98"/>
      <c r="HS258" s="98"/>
      <c r="HT258" s="98"/>
      <c r="HU258" s="98"/>
      <c r="HV258" s="98"/>
      <c r="HW258" s="98"/>
      <c r="HX258" s="98"/>
      <c r="HY258" s="98"/>
      <c r="HZ258" s="98"/>
      <c r="IA258" s="98"/>
      <c r="IB258" s="98"/>
      <c r="IC258" s="98"/>
      <c r="ID258" s="98"/>
      <c r="IE258" s="98"/>
      <c r="IF258" s="98"/>
      <c r="IG258" s="98"/>
      <c r="IH258" s="98"/>
      <c r="II258" s="98"/>
      <c r="IJ258" s="98"/>
      <c r="IK258" s="98"/>
      <c r="IL258" s="98"/>
      <c r="IM258" s="98"/>
    </row>
    <row r="259" spans="1:247" ht="15">
      <c r="A259" s="104" t="s">
        <v>50</v>
      </c>
      <c r="B259" s="105">
        <f>B260+B263+B265</f>
        <v>2189</v>
      </c>
      <c r="C259" s="105">
        <f>C260+C263+C265</f>
        <v>7615</v>
      </c>
      <c r="D259" s="107">
        <f t="shared" si="8"/>
        <v>5426</v>
      </c>
      <c r="E259" s="106">
        <f t="shared" si="9"/>
        <v>247.9</v>
      </c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98"/>
      <c r="AQ259" s="98"/>
      <c r="AR259" s="98"/>
      <c r="AS259" s="98"/>
      <c r="AT259" s="98"/>
      <c r="AU259" s="98"/>
      <c r="AV259" s="98"/>
      <c r="AW259" s="98"/>
      <c r="AX259" s="98"/>
      <c r="AY259" s="98"/>
      <c r="AZ259" s="98"/>
      <c r="BA259" s="98"/>
      <c r="BB259" s="98"/>
      <c r="BC259" s="98"/>
      <c r="BD259" s="98"/>
      <c r="BE259" s="98"/>
      <c r="BF259" s="98"/>
      <c r="BG259" s="98"/>
      <c r="BH259" s="98"/>
      <c r="BI259" s="98"/>
      <c r="BJ259" s="98"/>
      <c r="BK259" s="98"/>
      <c r="BL259" s="98"/>
      <c r="BM259" s="98"/>
      <c r="BN259" s="98"/>
      <c r="BO259" s="98"/>
      <c r="BP259" s="98"/>
      <c r="BQ259" s="98"/>
      <c r="BR259" s="98"/>
      <c r="BS259" s="98"/>
      <c r="BT259" s="98"/>
      <c r="BU259" s="98"/>
      <c r="BV259" s="98"/>
      <c r="BW259" s="98"/>
      <c r="BX259" s="98"/>
      <c r="BY259" s="98"/>
      <c r="BZ259" s="98"/>
      <c r="CA259" s="98"/>
      <c r="CB259" s="98"/>
      <c r="CC259" s="98"/>
      <c r="CD259" s="98"/>
      <c r="CE259" s="98"/>
      <c r="CF259" s="98"/>
      <c r="CG259" s="98"/>
      <c r="CH259" s="98"/>
      <c r="CI259" s="98"/>
      <c r="CJ259" s="98"/>
      <c r="CK259" s="98"/>
      <c r="CL259" s="98"/>
      <c r="CM259" s="98"/>
      <c r="CN259" s="98"/>
      <c r="CO259" s="98"/>
      <c r="CP259" s="98"/>
      <c r="CQ259" s="98"/>
      <c r="CR259" s="98"/>
      <c r="CS259" s="98"/>
      <c r="CT259" s="98"/>
      <c r="CU259" s="98"/>
      <c r="CV259" s="98"/>
      <c r="CW259" s="98"/>
      <c r="CX259" s="98"/>
      <c r="CY259" s="98"/>
      <c r="CZ259" s="98"/>
      <c r="DA259" s="98"/>
      <c r="DB259" s="98"/>
      <c r="DC259" s="98"/>
      <c r="DD259" s="98"/>
      <c r="DE259" s="98"/>
      <c r="DF259" s="98"/>
      <c r="DG259" s="98"/>
      <c r="DH259" s="98"/>
      <c r="DI259" s="98"/>
      <c r="DJ259" s="98"/>
      <c r="DK259" s="98"/>
      <c r="DL259" s="98"/>
      <c r="DM259" s="98"/>
      <c r="DN259" s="98"/>
      <c r="DO259" s="98"/>
      <c r="DP259" s="98"/>
      <c r="DQ259" s="98"/>
      <c r="DR259" s="98"/>
      <c r="DS259" s="98"/>
      <c r="DT259" s="98"/>
      <c r="DU259" s="98"/>
      <c r="DV259" s="98"/>
      <c r="DW259" s="98"/>
      <c r="DX259" s="98"/>
      <c r="DY259" s="98"/>
      <c r="DZ259" s="98"/>
      <c r="EA259" s="98"/>
      <c r="EB259" s="98"/>
      <c r="EC259" s="98"/>
      <c r="ED259" s="98"/>
      <c r="EE259" s="98"/>
      <c r="EF259" s="98"/>
      <c r="EG259" s="98"/>
      <c r="EH259" s="98"/>
      <c r="EI259" s="98"/>
      <c r="EJ259" s="98"/>
      <c r="EK259" s="98"/>
      <c r="EL259" s="98"/>
      <c r="EM259" s="98"/>
      <c r="EN259" s="98"/>
      <c r="EO259" s="98"/>
      <c r="EP259" s="98"/>
      <c r="EQ259" s="98"/>
      <c r="ER259" s="98"/>
      <c r="ES259" s="98"/>
      <c r="ET259" s="98"/>
      <c r="EU259" s="98"/>
      <c r="EV259" s="98"/>
      <c r="EW259" s="98"/>
      <c r="EX259" s="98"/>
      <c r="EY259" s="98"/>
      <c r="EZ259" s="98"/>
      <c r="FA259" s="98"/>
      <c r="FB259" s="98"/>
      <c r="FC259" s="98"/>
      <c r="FD259" s="98"/>
      <c r="FE259" s="98"/>
      <c r="FF259" s="98"/>
      <c r="FG259" s="98"/>
      <c r="FH259" s="98"/>
      <c r="FI259" s="98"/>
      <c r="FJ259" s="98"/>
      <c r="FK259" s="98"/>
      <c r="FL259" s="98"/>
      <c r="FM259" s="98"/>
      <c r="FN259" s="98"/>
      <c r="FO259" s="98"/>
      <c r="FP259" s="98"/>
      <c r="FQ259" s="98"/>
      <c r="FR259" s="98"/>
      <c r="FS259" s="98"/>
      <c r="FT259" s="98"/>
      <c r="FU259" s="98"/>
      <c r="FV259" s="98"/>
      <c r="FW259" s="98"/>
      <c r="FX259" s="98"/>
      <c r="FY259" s="98"/>
      <c r="FZ259" s="98"/>
      <c r="GA259" s="98"/>
      <c r="GB259" s="98"/>
      <c r="GC259" s="98"/>
      <c r="GD259" s="98"/>
      <c r="GE259" s="98"/>
      <c r="GF259" s="98"/>
      <c r="GG259" s="98"/>
      <c r="GH259" s="98"/>
      <c r="GI259" s="98"/>
      <c r="GJ259" s="98"/>
      <c r="GK259" s="98"/>
      <c r="GL259" s="98"/>
      <c r="GM259" s="98"/>
      <c r="GN259" s="98"/>
      <c r="GO259" s="98"/>
      <c r="GP259" s="98"/>
      <c r="GQ259" s="98"/>
      <c r="GR259" s="98"/>
      <c r="GS259" s="98"/>
      <c r="GT259" s="98"/>
      <c r="GU259" s="98"/>
      <c r="GV259" s="98"/>
      <c r="GW259" s="98"/>
      <c r="GX259" s="98"/>
      <c r="GY259" s="98"/>
      <c r="GZ259" s="98"/>
      <c r="HA259" s="98"/>
      <c r="HB259" s="98"/>
      <c r="HC259" s="98"/>
      <c r="HD259" s="98"/>
      <c r="HE259" s="98"/>
      <c r="HF259" s="98"/>
      <c r="HG259" s="98"/>
      <c r="HH259" s="98"/>
      <c r="HI259" s="98"/>
      <c r="HJ259" s="98"/>
      <c r="HK259" s="98"/>
      <c r="HL259" s="98"/>
      <c r="HM259" s="98"/>
      <c r="HN259" s="98"/>
      <c r="HO259" s="98"/>
      <c r="HP259" s="98"/>
      <c r="HQ259" s="98"/>
      <c r="HR259" s="98"/>
      <c r="HS259" s="98"/>
      <c r="HT259" s="98"/>
      <c r="HU259" s="98"/>
      <c r="HV259" s="98"/>
      <c r="HW259" s="98"/>
      <c r="HX259" s="98"/>
      <c r="HY259" s="98"/>
      <c r="HZ259" s="98"/>
      <c r="IA259" s="98"/>
      <c r="IB259" s="98"/>
      <c r="IC259" s="98"/>
      <c r="ID259" s="98"/>
      <c r="IE259" s="98"/>
      <c r="IF259" s="98"/>
      <c r="IG259" s="98"/>
      <c r="IH259" s="98"/>
      <c r="II259" s="98"/>
      <c r="IJ259" s="98"/>
      <c r="IK259" s="98"/>
      <c r="IL259" s="98"/>
      <c r="IM259" s="98"/>
    </row>
    <row r="260" spans="1:247" ht="15">
      <c r="A260" s="104" t="s">
        <v>805</v>
      </c>
      <c r="B260" s="105">
        <f>SUM(B261:B262)</f>
        <v>1493</v>
      </c>
      <c r="C260" s="105">
        <f>SUM(C261:C262)</f>
        <v>2434</v>
      </c>
      <c r="D260" s="107">
        <f t="shared" si="8"/>
        <v>941</v>
      </c>
      <c r="E260" s="106">
        <f t="shared" si="9"/>
        <v>63</v>
      </c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8"/>
      <c r="AR260" s="98"/>
      <c r="AS260" s="98"/>
      <c r="AT260" s="98"/>
      <c r="AU260" s="98"/>
      <c r="AV260" s="98"/>
      <c r="AW260" s="98"/>
      <c r="AX260" s="98"/>
      <c r="AY260" s="98"/>
      <c r="AZ260" s="98"/>
      <c r="BA260" s="98"/>
      <c r="BB260" s="98"/>
      <c r="BC260" s="98"/>
      <c r="BD260" s="98"/>
      <c r="BE260" s="98"/>
      <c r="BF260" s="98"/>
      <c r="BG260" s="98"/>
      <c r="BH260" s="98"/>
      <c r="BI260" s="98"/>
      <c r="BJ260" s="98"/>
      <c r="BK260" s="98"/>
      <c r="BL260" s="98"/>
      <c r="BM260" s="98"/>
      <c r="BN260" s="98"/>
      <c r="BO260" s="98"/>
      <c r="BP260" s="98"/>
      <c r="BQ260" s="98"/>
      <c r="BR260" s="98"/>
      <c r="BS260" s="98"/>
      <c r="BT260" s="98"/>
      <c r="BU260" s="98"/>
      <c r="BV260" s="98"/>
      <c r="BW260" s="98"/>
      <c r="BX260" s="98"/>
      <c r="BY260" s="98"/>
      <c r="BZ260" s="98"/>
      <c r="CA260" s="98"/>
      <c r="CB260" s="98"/>
      <c r="CC260" s="98"/>
      <c r="CD260" s="98"/>
      <c r="CE260" s="98"/>
      <c r="CF260" s="98"/>
      <c r="CG260" s="98"/>
      <c r="CH260" s="98"/>
      <c r="CI260" s="98"/>
      <c r="CJ260" s="98"/>
      <c r="CK260" s="98"/>
      <c r="CL260" s="98"/>
      <c r="CM260" s="98"/>
      <c r="CN260" s="98"/>
      <c r="CO260" s="98"/>
      <c r="CP260" s="98"/>
      <c r="CQ260" s="98"/>
      <c r="CR260" s="98"/>
      <c r="CS260" s="98"/>
      <c r="CT260" s="98"/>
      <c r="CU260" s="98"/>
      <c r="CV260" s="98"/>
      <c r="CW260" s="98"/>
      <c r="CX260" s="98"/>
      <c r="CY260" s="98"/>
      <c r="CZ260" s="98"/>
      <c r="DA260" s="98"/>
      <c r="DB260" s="98"/>
      <c r="DC260" s="98"/>
      <c r="DD260" s="98"/>
      <c r="DE260" s="98"/>
      <c r="DF260" s="98"/>
      <c r="DG260" s="98"/>
      <c r="DH260" s="98"/>
      <c r="DI260" s="98"/>
      <c r="DJ260" s="98"/>
      <c r="DK260" s="98"/>
      <c r="DL260" s="98"/>
      <c r="DM260" s="98"/>
      <c r="DN260" s="98"/>
      <c r="DO260" s="98"/>
      <c r="DP260" s="98"/>
      <c r="DQ260" s="98"/>
      <c r="DR260" s="98"/>
      <c r="DS260" s="98"/>
      <c r="DT260" s="98"/>
      <c r="DU260" s="98"/>
      <c r="DV260" s="98"/>
      <c r="DW260" s="98"/>
      <c r="DX260" s="98"/>
      <c r="DY260" s="98"/>
      <c r="DZ260" s="98"/>
      <c r="EA260" s="98"/>
      <c r="EB260" s="98"/>
      <c r="EC260" s="98"/>
      <c r="ED260" s="98"/>
      <c r="EE260" s="98"/>
      <c r="EF260" s="98"/>
      <c r="EG260" s="98"/>
      <c r="EH260" s="98"/>
      <c r="EI260" s="98"/>
      <c r="EJ260" s="98"/>
      <c r="EK260" s="98"/>
      <c r="EL260" s="98"/>
      <c r="EM260" s="98"/>
      <c r="EN260" s="98"/>
      <c r="EO260" s="98"/>
      <c r="EP260" s="98"/>
      <c r="EQ260" s="98"/>
      <c r="ER260" s="98"/>
      <c r="ES260" s="98"/>
      <c r="ET260" s="98"/>
      <c r="EU260" s="98"/>
      <c r="EV260" s="98"/>
      <c r="EW260" s="98"/>
      <c r="EX260" s="98"/>
      <c r="EY260" s="98"/>
      <c r="EZ260" s="98"/>
      <c r="FA260" s="98"/>
      <c r="FB260" s="98"/>
      <c r="FC260" s="98"/>
      <c r="FD260" s="98"/>
      <c r="FE260" s="98"/>
      <c r="FF260" s="98"/>
      <c r="FG260" s="98"/>
      <c r="FH260" s="98"/>
      <c r="FI260" s="98"/>
      <c r="FJ260" s="98"/>
      <c r="FK260" s="98"/>
      <c r="FL260" s="98"/>
      <c r="FM260" s="98"/>
      <c r="FN260" s="98"/>
      <c r="FO260" s="98"/>
      <c r="FP260" s="98"/>
      <c r="FQ260" s="98"/>
      <c r="FR260" s="98"/>
      <c r="FS260" s="98"/>
      <c r="FT260" s="98"/>
      <c r="FU260" s="98"/>
      <c r="FV260" s="98"/>
      <c r="FW260" s="98"/>
      <c r="FX260" s="98"/>
      <c r="FY260" s="98"/>
      <c r="FZ260" s="98"/>
      <c r="GA260" s="98"/>
      <c r="GB260" s="98"/>
      <c r="GC260" s="98"/>
      <c r="GD260" s="98"/>
      <c r="GE260" s="98"/>
      <c r="GF260" s="98"/>
      <c r="GG260" s="98"/>
      <c r="GH260" s="98"/>
      <c r="GI260" s="98"/>
      <c r="GJ260" s="98"/>
      <c r="GK260" s="98"/>
      <c r="GL260" s="98"/>
      <c r="GM260" s="98"/>
      <c r="GN260" s="98"/>
      <c r="GO260" s="98"/>
      <c r="GP260" s="98"/>
      <c r="GQ260" s="98"/>
      <c r="GR260" s="98"/>
      <c r="GS260" s="98"/>
      <c r="GT260" s="98"/>
      <c r="GU260" s="98"/>
      <c r="GV260" s="98"/>
      <c r="GW260" s="98"/>
      <c r="GX260" s="98"/>
      <c r="GY260" s="98"/>
      <c r="GZ260" s="98"/>
      <c r="HA260" s="98"/>
      <c r="HB260" s="98"/>
      <c r="HC260" s="98"/>
      <c r="HD260" s="98"/>
      <c r="HE260" s="98"/>
      <c r="HF260" s="98"/>
      <c r="HG260" s="98"/>
      <c r="HH260" s="98"/>
      <c r="HI260" s="98"/>
      <c r="HJ260" s="98"/>
      <c r="HK260" s="98"/>
      <c r="HL260" s="98"/>
      <c r="HM260" s="98"/>
      <c r="HN260" s="98"/>
      <c r="HO260" s="98"/>
      <c r="HP260" s="98"/>
      <c r="HQ260" s="98"/>
      <c r="HR260" s="98"/>
      <c r="HS260" s="98"/>
      <c r="HT260" s="98"/>
      <c r="HU260" s="98"/>
      <c r="HV260" s="98"/>
      <c r="HW260" s="98"/>
      <c r="HX260" s="98"/>
      <c r="HY260" s="98"/>
      <c r="HZ260" s="98"/>
      <c r="IA260" s="98"/>
      <c r="IB260" s="98"/>
      <c r="IC260" s="98"/>
      <c r="ID260" s="98"/>
      <c r="IE260" s="98"/>
      <c r="IF260" s="98"/>
      <c r="IG260" s="98"/>
      <c r="IH260" s="98"/>
      <c r="II260" s="98"/>
      <c r="IJ260" s="98"/>
      <c r="IK260" s="98"/>
      <c r="IL260" s="98"/>
      <c r="IM260" s="98"/>
    </row>
    <row r="261" spans="1:247" ht="15">
      <c r="A261" s="104" t="s">
        <v>806</v>
      </c>
      <c r="B261" s="105">
        <v>93</v>
      </c>
      <c r="C261" s="105">
        <v>10</v>
      </c>
      <c r="D261" s="107">
        <f t="shared" si="8"/>
        <v>-83</v>
      </c>
      <c r="E261" s="106">
        <f t="shared" si="9"/>
        <v>-89.2</v>
      </c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98"/>
      <c r="AQ261" s="98"/>
      <c r="AR261" s="98"/>
      <c r="AS261" s="98"/>
      <c r="AT261" s="98"/>
      <c r="AU261" s="98"/>
      <c r="AV261" s="98"/>
      <c r="AW261" s="98"/>
      <c r="AX261" s="98"/>
      <c r="AY261" s="98"/>
      <c r="AZ261" s="98"/>
      <c r="BA261" s="98"/>
      <c r="BB261" s="98"/>
      <c r="BC261" s="98"/>
      <c r="BD261" s="98"/>
      <c r="BE261" s="98"/>
      <c r="BF261" s="98"/>
      <c r="BG261" s="98"/>
      <c r="BH261" s="98"/>
      <c r="BI261" s="98"/>
      <c r="BJ261" s="98"/>
      <c r="BK261" s="98"/>
      <c r="BL261" s="98"/>
      <c r="BM261" s="98"/>
      <c r="BN261" s="98"/>
      <c r="BO261" s="98"/>
      <c r="BP261" s="98"/>
      <c r="BQ261" s="98"/>
      <c r="BR261" s="98"/>
      <c r="BS261" s="98"/>
      <c r="BT261" s="98"/>
      <c r="BU261" s="98"/>
      <c r="BV261" s="98"/>
      <c r="BW261" s="98"/>
      <c r="BX261" s="98"/>
      <c r="BY261" s="98"/>
      <c r="BZ261" s="98"/>
      <c r="CA261" s="98"/>
      <c r="CB261" s="98"/>
      <c r="CC261" s="98"/>
      <c r="CD261" s="98"/>
      <c r="CE261" s="98"/>
      <c r="CF261" s="98"/>
      <c r="CG261" s="98"/>
      <c r="CH261" s="98"/>
      <c r="CI261" s="98"/>
      <c r="CJ261" s="98"/>
      <c r="CK261" s="98"/>
      <c r="CL261" s="98"/>
      <c r="CM261" s="98"/>
      <c r="CN261" s="98"/>
      <c r="CO261" s="98"/>
      <c r="CP261" s="98"/>
      <c r="CQ261" s="98"/>
      <c r="CR261" s="98"/>
      <c r="CS261" s="98"/>
      <c r="CT261" s="98"/>
      <c r="CU261" s="98"/>
      <c r="CV261" s="98"/>
      <c r="CW261" s="98"/>
      <c r="CX261" s="98"/>
      <c r="CY261" s="98"/>
      <c r="CZ261" s="98"/>
      <c r="DA261" s="98"/>
      <c r="DB261" s="98"/>
      <c r="DC261" s="98"/>
      <c r="DD261" s="98"/>
      <c r="DE261" s="98"/>
      <c r="DF261" s="98"/>
      <c r="DG261" s="98"/>
      <c r="DH261" s="98"/>
      <c r="DI261" s="98"/>
      <c r="DJ261" s="98"/>
      <c r="DK261" s="98"/>
      <c r="DL261" s="98"/>
      <c r="DM261" s="98"/>
      <c r="DN261" s="98"/>
      <c r="DO261" s="98"/>
      <c r="DP261" s="98"/>
      <c r="DQ261" s="98"/>
      <c r="DR261" s="98"/>
      <c r="DS261" s="98"/>
      <c r="DT261" s="98"/>
      <c r="DU261" s="98"/>
      <c r="DV261" s="98"/>
      <c r="DW261" s="98"/>
      <c r="DX261" s="98"/>
      <c r="DY261" s="98"/>
      <c r="DZ261" s="98"/>
      <c r="EA261" s="98"/>
      <c r="EB261" s="98"/>
      <c r="EC261" s="98"/>
      <c r="ED261" s="98"/>
      <c r="EE261" s="98"/>
      <c r="EF261" s="98"/>
      <c r="EG261" s="98"/>
      <c r="EH261" s="98"/>
      <c r="EI261" s="98"/>
      <c r="EJ261" s="98"/>
      <c r="EK261" s="98"/>
      <c r="EL261" s="98"/>
      <c r="EM261" s="98"/>
      <c r="EN261" s="98"/>
      <c r="EO261" s="98"/>
      <c r="EP261" s="98"/>
      <c r="EQ261" s="98"/>
      <c r="ER261" s="98"/>
      <c r="ES261" s="98"/>
      <c r="ET261" s="98"/>
      <c r="EU261" s="98"/>
      <c r="EV261" s="98"/>
      <c r="EW261" s="98"/>
      <c r="EX261" s="98"/>
      <c r="EY261" s="98"/>
      <c r="EZ261" s="98"/>
      <c r="FA261" s="98"/>
      <c r="FB261" s="98"/>
      <c r="FC261" s="98"/>
      <c r="FD261" s="98"/>
      <c r="FE261" s="98"/>
      <c r="FF261" s="98"/>
      <c r="FG261" s="98"/>
      <c r="FH261" s="98"/>
      <c r="FI261" s="98"/>
      <c r="FJ261" s="98"/>
      <c r="FK261" s="98"/>
      <c r="FL261" s="98"/>
      <c r="FM261" s="98"/>
      <c r="FN261" s="98"/>
      <c r="FO261" s="98"/>
      <c r="FP261" s="98"/>
      <c r="FQ261" s="98"/>
      <c r="FR261" s="98"/>
      <c r="FS261" s="98"/>
      <c r="FT261" s="98"/>
      <c r="FU261" s="98"/>
      <c r="FV261" s="98"/>
      <c r="FW261" s="98"/>
      <c r="FX261" s="98"/>
      <c r="FY261" s="98"/>
      <c r="FZ261" s="98"/>
      <c r="GA261" s="98"/>
      <c r="GB261" s="98"/>
      <c r="GC261" s="98"/>
      <c r="GD261" s="98"/>
      <c r="GE261" s="98"/>
      <c r="GF261" s="98"/>
      <c r="GG261" s="98"/>
      <c r="GH261" s="98"/>
      <c r="GI261" s="98"/>
      <c r="GJ261" s="98"/>
      <c r="GK261" s="98"/>
      <c r="GL261" s="98"/>
      <c r="GM261" s="98"/>
      <c r="GN261" s="98"/>
      <c r="GO261" s="98"/>
      <c r="GP261" s="98"/>
      <c r="GQ261" s="98"/>
      <c r="GR261" s="98"/>
      <c r="GS261" s="98"/>
      <c r="GT261" s="98"/>
      <c r="GU261" s="98"/>
      <c r="GV261" s="98"/>
      <c r="GW261" s="98"/>
      <c r="GX261" s="98"/>
      <c r="GY261" s="98"/>
      <c r="GZ261" s="98"/>
      <c r="HA261" s="98"/>
      <c r="HB261" s="98"/>
      <c r="HC261" s="98"/>
      <c r="HD261" s="98"/>
      <c r="HE261" s="98"/>
      <c r="HF261" s="98"/>
      <c r="HG261" s="98"/>
      <c r="HH261" s="98"/>
      <c r="HI261" s="98"/>
      <c r="HJ261" s="98"/>
      <c r="HK261" s="98"/>
      <c r="HL261" s="98"/>
      <c r="HM261" s="98"/>
      <c r="HN261" s="98"/>
      <c r="HO261" s="98"/>
      <c r="HP261" s="98"/>
      <c r="HQ261" s="98"/>
      <c r="HR261" s="98"/>
      <c r="HS261" s="98"/>
      <c r="HT261" s="98"/>
      <c r="HU261" s="98"/>
      <c r="HV261" s="98"/>
      <c r="HW261" s="98"/>
      <c r="HX261" s="98"/>
      <c r="HY261" s="98"/>
      <c r="HZ261" s="98"/>
      <c r="IA261" s="98"/>
      <c r="IB261" s="98"/>
      <c r="IC261" s="98"/>
      <c r="ID261" s="98"/>
      <c r="IE261" s="98"/>
      <c r="IF261" s="98"/>
      <c r="IG261" s="98"/>
      <c r="IH261" s="98"/>
      <c r="II261" s="98"/>
      <c r="IJ261" s="98"/>
      <c r="IK261" s="98"/>
      <c r="IL261" s="98"/>
      <c r="IM261" s="98"/>
    </row>
    <row r="262" spans="1:247" ht="15">
      <c r="A262" s="104" t="s">
        <v>807</v>
      </c>
      <c r="B262" s="105">
        <v>1400</v>
      </c>
      <c r="C262" s="105">
        <v>2424</v>
      </c>
      <c r="D262" s="107">
        <f t="shared" si="8"/>
        <v>1024</v>
      </c>
      <c r="E262" s="106">
        <f t="shared" si="9"/>
        <v>73.099999999999994</v>
      </c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8"/>
      <c r="AR262" s="98"/>
      <c r="AS262" s="98"/>
      <c r="AT262" s="98"/>
      <c r="AU262" s="98"/>
      <c r="AV262" s="98"/>
      <c r="AW262" s="98"/>
      <c r="AX262" s="98"/>
      <c r="AY262" s="98"/>
      <c r="AZ262" s="98"/>
      <c r="BA262" s="98"/>
      <c r="BB262" s="98"/>
      <c r="BC262" s="98"/>
      <c r="BD262" s="98"/>
      <c r="BE262" s="98"/>
      <c r="BF262" s="98"/>
      <c r="BG262" s="98"/>
      <c r="BH262" s="98"/>
      <c r="BI262" s="98"/>
      <c r="BJ262" s="98"/>
      <c r="BK262" s="98"/>
      <c r="BL262" s="98"/>
      <c r="BM262" s="98"/>
      <c r="BN262" s="98"/>
      <c r="BO262" s="98"/>
      <c r="BP262" s="98"/>
      <c r="BQ262" s="98"/>
      <c r="BR262" s="98"/>
      <c r="BS262" s="98"/>
      <c r="BT262" s="98"/>
      <c r="BU262" s="98"/>
      <c r="BV262" s="98"/>
      <c r="BW262" s="98"/>
      <c r="BX262" s="98"/>
      <c r="BY262" s="98"/>
      <c r="BZ262" s="98"/>
      <c r="CA262" s="98"/>
      <c r="CB262" s="98"/>
      <c r="CC262" s="98"/>
      <c r="CD262" s="98"/>
      <c r="CE262" s="98"/>
      <c r="CF262" s="98"/>
      <c r="CG262" s="98"/>
      <c r="CH262" s="98"/>
      <c r="CI262" s="98"/>
      <c r="CJ262" s="98"/>
      <c r="CK262" s="98"/>
      <c r="CL262" s="98"/>
      <c r="CM262" s="98"/>
      <c r="CN262" s="98"/>
      <c r="CO262" s="98"/>
      <c r="CP262" s="98"/>
      <c r="CQ262" s="98"/>
      <c r="CR262" s="98"/>
      <c r="CS262" s="98"/>
      <c r="CT262" s="98"/>
      <c r="CU262" s="98"/>
      <c r="CV262" s="98"/>
      <c r="CW262" s="98"/>
      <c r="CX262" s="98"/>
      <c r="CY262" s="98"/>
      <c r="CZ262" s="98"/>
      <c r="DA262" s="98"/>
      <c r="DB262" s="98"/>
      <c r="DC262" s="98"/>
      <c r="DD262" s="98"/>
      <c r="DE262" s="98"/>
      <c r="DF262" s="98"/>
      <c r="DG262" s="98"/>
      <c r="DH262" s="98"/>
      <c r="DI262" s="98"/>
      <c r="DJ262" s="98"/>
      <c r="DK262" s="98"/>
      <c r="DL262" s="98"/>
      <c r="DM262" s="98"/>
      <c r="DN262" s="98"/>
      <c r="DO262" s="98"/>
      <c r="DP262" s="98"/>
      <c r="DQ262" s="98"/>
      <c r="DR262" s="98"/>
      <c r="DS262" s="98"/>
      <c r="DT262" s="98"/>
      <c r="DU262" s="98"/>
      <c r="DV262" s="98"/>
      <c r="DW262" s="98"/>
      <c r="DX262" s="98"/>
      <c r="DY262" s="98"/>
      <c r="DZ262" s="98"/>
      <c r="EA262" s="98"/>
      <c r="EB262" s="98"/>
      <c r="EC262" s="98"/>
      <c r="ED262" s="98"/>
      <c r="EE262" s="98"/>
      <c r="EF262" s="98"/>
      <c r="EG262" s="98"/>
      <c r="EH262" s="98"/>
      <c r="EI262" s="98"/>
      <c r="EJ262" s="98"/>
      <c r="EK262" s="98"/>
      <c r="EL262" s="98"/>
      <c r="EM262" s="98"/>
      <c r="EN262" s="98"/>
      <c r="EO262" s="98"/>
      <c r="EP262" s="98"/>
      <c r="EQ262" s="98"/>
      <c r="ER262" s="98"/>
      <c r="ES262" s="98"/>
      <c r="ET262" s="98"/>
      <c r="EU262" s="98"/>
      <c r="EV262" s="98"/>
      <c r="EW262" s="98"/>
      <c r="EX262" s="98"/>
      <c r="EY262" s="98"/>
      <c r="EZ262" s="98"/>
      <c r="FA262" s="98"/>
      <c r="FB262" s="98"/>
      <c r="FC262" s="98"/>
      <c r="FD262" s="98"/>
      <c r="FE262" s="98"/>
      <c r="FF262" s="98"/>
      <c r="FG262" s="98"/>
      <c r="FH262" s="98"/>
      <c r="FI262" s="98"/>
      <c r="FJ262" s="98"/>
      <c r="FK262" s="98"/>
      <c r="FL262" s="98"/>
      <c r="FM262" s="98"/>
      <c r="FN262" s="98"/>
      <c r="FO262" s="98"/>
      <c r="FP262" s="98"/>
      <c r="FQ262" s="98"/>
      <c r="FR262" s="98"/>
      <c r="FS262" s="98"/>
      <c r="FT262" s="98"/>
      <c r="FU262" s="98"/>
      <c r="FV262" s="98"/>
      <c r="FW262" s="98"/>
      <c r="FX262" s="98"/>
      <c r="FY262" s="98"/>
      <c r="FZ262" s="98"/>
      <c r="GA262" s="98"/>
      <c r="GB262" s="98"/>
      <c r="GC262" s="98"/>
      <c r="GD262" s="98"/>
      <c r="GE262" s="98"/>
      <c r="GF262" s="98"/>
      <c r="GG262" s="98"/>
      <c r="GH262" s="98"/>
      <c r="GI262" s="98"/>
      <c r="GJ262" s="98"/>
      <c r="GK262" s="98"/>
      <c r="GL262" s="98"/>
      <c r="GM262" s="98"/>
      <c r="GN262" s="98"/>
      <c r="GO262" s="98"/>
      <c r="GP262" s="98"/>
      <c r="GQ262" s="98"/>
      <c r="GR262" s="98"/>
      <c r="GS262" s="98"/>
      <c r="GT262" s="98"/>
      <c r="GU262" s="98"/>
      <c r="GV262" s="98"/>
      <c r="GW262" s="98"/>
      <c r="GX262" s="98"/>
      <c r="GY262" s="98"/>
      <c r="GZ262" s="98"/>
      <c r="HA262" s="98"/>
      <c r="HB262" s="98"/>
      <c r="HC262" s="98"/>
      <c r="HD262" s="98"/>
      <c r="HE262" s="98"/>
      <c r="HF262" s="98"/>
      <c r="HG262" s="98"/>
      <c r="HH262" s="98"/>
      <c r="HI262" s="98"/>
      <c r="HJ262" s="98"/>
      <c r="HK262" s="98"/>
      <c r="HL262" s="98"/>
      <c r="HM262" s="98"/>
      <c r="HN262" s="98"/>
      <c r="HO262" s="98"/>
      <c r="HP262" s="98"/>
      <c r="HQ262" s="98"/>
      <c r="HR262" s="98"/>
      <c r="HS262" s="98"/>
      <c r="HT262" s="98"/>
      <c r="HU262" s="98"/>
      <c r="HV262" s="98"/>
      <c r="HW262" s="98"/>
      <c r="HX262" s="98"/>
      <c r="HY262" s="98"/>
      <c r="HZ262" s="98"/>
      <c r="IA262" s="98"/>
      <c r="IB262" s="98"/>
      <c r="IC262" s="98"/>
      <c r="ID262" s="98"/>
      <c r="IE262" s="98"/>
      <c r="IF262" s="98"/>
      <c r="IG262" s="98"/>
      <c r="IH262" s="98"/>
      <c r="II262" s="98"/>
      <c r="IJ262" s="98"/>
      <c r="IK262" s="98"/>
      <c r="IL262" s="98"/>
      <c r="IM262" s="98"/>
    </row>
    <row r="263" spans="1:247" ht="15">
      <c r="A263" s="104" t="s">
        <v>808</v>
      </c>
      <c r="B263" s="105">
        <f>SUM(B264:B264)</f>
        <v>286</v>
      </c>
      <c r="C263" s="105">
        <f>SUM(C264:C264)</f>
        <v>297</v>
      </c>
      <c r="D263" s="107">
        <f t="shared" si="8"/>
        <v>11</v>
      </c>
      <c r="E263" s="106">
        <f t="shared" si="9"/>
        <v>3.8</v>
      </c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8"/>
      <c r="AR263" s="98"/>
      <c r="AS263" s="98"/>
      <c r="AT263" s="98"/>
      <c r="AU263" s="98"/>
      <c r="AV263" s="98"/>
      <c r="AW263" s="98"/>
      <c r="AX263" s="98"/>
      <c r="AY263" s="98"/>
      <c r="AZ263" s="98"/>
      <c r="BA263" s="98"/>
      <c r="BB263" s="98"/>
      <c r="BC263" s="98"/>
      <c r="BD263" s="98"/>
      <c r="BE263" s="98"/>
      <c r="BF263" s="98"/>
      <c r="BG263" s="98"/>
      <c r="BH263" s="98"/>
      <c r="BI263" s="98"/>
      <c r="BJ263" s="98"/>
      <c r="BK263" s="98"/>
      <c r="BL263" s="98"/>
      <c r="BM263" s="98"/>
      <c r="BN263" s="98"/>
      <c r="BO263" s="98"/>
      <c r="BP263" s="98"/>
      <c r="BQ263" s="98"/>
      <c r="BR263" s="98"/>
      <c r="BS263" s="98"/>
      <c r="BT263" s="98"/>
      <c r="BU263" s="98"/>
      <c r="BV263" s="98"/>
      <c r="BW263" s="98"/>
      <c r="BX263" s="98"/>
      <c r="BY263" s="98"/>
      <c r="BZ263" s="98"/>
      <c r="CA263" s="98"/>
      <c r="CB263" s="98"/>
      <c r="CC263" s="98"/>
      <c r="CD263" s="98"/>
      <c r="CE263" s="98"/>
      <c r="CF263" s="98"/>
      <c r="CG263" s="98"/>
      <c r="CH263" s="98"/>
      <c r="CI263" s="98"/>
      <c r="CJ263" s="98"/>
      <c r="CK263" s="98"/>
      <c r="CL263" s="98"/>
      <c r="CM263" s="98"/>
      <c r="CN263" s="98"/>
      <c r="CO263" s="98"/>
      <c r="CP263" s="98"/>
      <c r="CQ263" s="98"/>
      <c r="CR263" s="98"/>
      <c r="CS263" s="98"/>
      <c r="CT263" s="98"/>
      <c r="CU263" s="98"/>
      <c r="CV263" s="98"/>
      <c r="CW263" s="98"/>
      <c r="CX263" s="98"/>
      <c r="CY263" s="98"/>
      <c r="CZ263" s="98"/>
      <c r="DA263" s="98"/>
      <c r="DB263" s="98"/>
      <c r="DC263" s="98"/>
      <c r="DD263" s="98"/>
      <c r="DE263" s="98"/>
      <c r="DF263" s="98"/>
      <c r="DG263" s="98"/>
      <c r="DH263" s="98"/>
      <c r="DI263" s="98"/>
      <c r="DJ263" s="98"/>
      <c r="DK263" s="98"/>
      <c r="DL263" s="98"/>
      <c r="DM263" s="98"/>
      <c r="DN263" s="98"/>
      <c r="DO263" s="98"/>
      <c r="DP263" s="98"/>
      <c r="DQ263" s="98"/>
      <c r="DR263" s="98"/>
      <c r="DS263" s="98"/>
      <c r="DT263" s="98"/>
      <c r="DU263" s="98"/>
      <c r="DV263" s="98"/>
      <c r="DW263" s="98"/>
      <c r="DX263" s="98"/>
      <c r="DY263" s="98"/>
      <c r="DZ263" s="98"/>
      <c r="EA263" s="98"/>
      <c r="EB263" s="98"/>
      <c r="EC263" s="98"/>
      <c r="ED263" s="98"/>
      <c r="EE263" s="98"/>
      <c r="EF263" s="98"/>
      <c r="EG263" s="98"/>
      <c r="EH263" s="98"/>
      <c r="EI263" s="98"/>
      <c r="EJ263" s="98"/>
      <c r="EK263" s="98"/>
      <c r="EL263" s="98"/>
      <c r="EM263" s="98"/>
      <c r="EN263" s="98"/>
      <c r="EO263" s="98"/>
      <c r="EP263" s="98"/>
      <c r="EQ263" s="98"/>
      <c r="ER263" s="98"/>
      <c r="ES263" s="98"/>
      <c r="ET263" s="98"/>
      <c r="EU263" s="98"/>
      <c r="EV263" s="98"/>
      <c r="EW263" s="98"/>
      <c r="EX263" s="98"/>
      <c r="EY263" s="98"/>
      <c r="EZ263" s="98"/>
      <c r="FA263" s="98"/>
      <c r="FB263" s="98"/>
      <c r="FC263" s="98"/>
      <c r="FD263" s="98"/>
      <c r="FE263" s="98"/>
      <c r="FF263" s="98"/>
      <c r="FG263" s="98"/>
      <c r="FH263" s="98"/>
      <c r="FI263" s="98"/>
      <c r="FJ263" s="98"/>
      <c r="FK263" s="98"/>
      <c r="FL263" s="98"/>
      <c r="FM263" s="98"/>
      <c r="FN263" s="98"/>
      <c r="FO263" s="98"/>
      <c r="FP263" s="98"/>
      <c r="FQ263" s="98"/>
      <c r="FR263" s="98"/>
      <c r="FS263" s="98"/>
      <c r="FT263" s="98"/>
      <c r="FU263" s="98"/>
      <c r="FV263" s="98"/>
      <c r="FW263" s="98"/>
      <c r="FX263" s="98"/>
      <c r="FY263" s="98"/>
      <c r="FZ263" s="98"/>
      <c r="GA263" s="98"/>
      <c r="GB263" s="98"/>
      <c r="GC263" s="98"/>
      <c r="GD263" s="98"/>
      <c r="GE263" s="98"/>
      <c r="GF263" s="98"/>
      <c r="GG263" s="98"/>
      <c r="GH263" s="98"/>
      <c r="GI263" s="98"/>
      <c r="GJ263" s="98"/>
      <c r="GK263" s="98"/>
      <c r="GL263" s="98"/>
      <c r="GM263" s="98"/>
      <c r="GN263" s="98"/>
      <c r="GO263" s="98"/>
      <c r="GP263" s="98"/>
      <c r="GQ263" s="98"/>
      <c r="GR263" s="98"/>
      <c r="GS263" s="98"/>
      <c r="GT263" s="98"/>
      <c r="GU263" s="98"/>
      <c r="GV263" s="98"/>
      <c r="GW263" s="98"/>
      <c r="GX263" s="98"/>
      <c r="GY263" s="98"/>
      <c r="GZ263" s="98"/>
      <c r="HA263" s="98"/>
      <c r="HB263" s="98"/>
      <c r="HC263" s="98"/>
      <c r="HD263" s="98"/>
      <c r="HE263" s="98"/>
      <c r="HF263" s="98"/>
      <c r="HG263" s="98"/>
      <c r="HH263" s="98"/>
      <c r="HI263" s="98"/>
      <c r="HJ263" s="98"/>
      <c r="HK263" s="98"/>
      <c r="HL263" s="98"/>
      <c r="HM263" s="98"/>
      <c r="HN263" s="98"/>
      <c r="HO263" s="98"/>
      <c r="HP263" s="98"/>
      <c r="HQ263" s="98"/>
      <c r="HR263" s="98"/>
      <c r="HS263" s="98"/>
      <c r="HT263" s="98"/>
      <c r="HU263" s="98"/>
      <c r="HV263" s="98"/>
      <c r="HW263" s="98"/>
      <c r="HX263" s="98"/>
      <c r="HY263" s="98"/>
      <c r="HZ263" s="98"/>
      <c r="IA263" s="98"/>
      <c r="IB263" s="98"/>
      <c r="IC263" s="98"/>
      <c r="ID263" s="98"/>
      <c r="IE263" s="98"/>
      <c r="IF263" s="98"/>
      <c r="IG263" s="98"/>
      <c r="IH263" s="98"/>
      <c r="II263" s="98"/>
      <c r="IJ263" s="98"/>
      <c r="IK263" s="98"/>
      <c r="IL263" s="98"/>
      <c r="IM263" s="98"/>
    </row>
    <row r="264" spans="1:247" ht="15">
      <c r="A264" s="104" t="s">
        <v>809</v>
      </c>
      <c r="B264" s="105">
        <v>286</v>
      </c>
      <c r="C264" s="105">
        <v>297</v>
      </c>
      <c r="D264" s="107">
        <f t="shared" si="8"/>
        <v>11</v>
      </c>
      <c r="E264" s="106">
        <f t="shared" si="9"/>
        <v>3.8</v>
      </c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8"/>
      <c r="AR264" s="98"/>
      <c r="AS264" s="98"/>
      <c r="AT264" s="98"/>
      <c r="AU264" s="98"/>
      <c r="AV264" s="98"/>
      <c r="AW264" s="98"/>
      <c r="AX264" s="98"/>
      <c r="AY264" s="98"/>
      <c r="AZ264" s="98"/>
      <c r="BA264" s="98"/>
      <c r="BB264" s="98"/>
      <c r="BC264" s="98"/>
      <c r="BD264" s="98"/>
      <c r="BE264" s="98"/>
      <c r="BF264" s="98"/>
      <c r="BG264" s="98"/>
      <c r="BH264" s="98"/>
      <c r="BI264" s="98"/>
      <c r="BJ264" s="98"/>
      <c r="BK264" s="98"/>
      <c r="BL264" s="98"/>
      <c r="BM264" s="98"/>
      <c r="BN264" s="98"/>
      <c r="BO264" s="98"/>
      <c r="BP264" s="98"/>
      <c r="BQ264" s="98"/>
      <c r="BR264" s="98"/>
      <c r="BS264" s="98"/>
      <c r="BT264" s="98"/>
      <c r="BU264" s="98"/>
      <c r="BV264" s="98"/>
      <c r="BW264" s="98"/>
      <c r="BX264" s="98"/>
      <c r="BY264" s="98"/>
      <c r="BZ264" s="98"/>
      <c r="CA264" s="98"/>
      <c r="CB264" s="98"/>
      <c r="CC264" s="98"/>
      <c r="CD264" s="98"/>
      <c r="CE264" s="98"/>
      <c r="CF264" s="98"/>
      <c r="CG264" s="98"/>
      <c r="CH264" s="98"/>
      <c r="CI264" s="98"/>
      <c r="CJ264" s="98"/>
      <c r="CK264" s="98"/>
      <c r="CL264" s="98"/>
      <c r="CM264" s="98"/>
      <c r="CN264" s="98"/>
      <c r="CO264" s="98"/>
      <c r="CP264" s="98"/>
      <c r="CQ264" s="98"/>
      <c r="CR264" s="98"/>
      <c r="CS264" s="98"/>
      <c r="CT264" s="98"/>
      <c r="CU264" s="98"/>
      <c r="CV264" s="98"/>
      <c r="CW264" s="98"/>
      <c r="CX264" s="98"/>
      <c r="CY264" s="98"/>
      <c r="CZ264" s="98"/>
      <c r="DA264" s="98"/>
      <c r="DB264" s="98"/>
      <c r="DC264" s="98"/>
      <c r="DD264" s="98"/>
      <c r="DE264" s="98"/>
      <c r="DF264" s="98"/>
      <c r="DG264" s="98"/>
      <c r="DH264" s="98"/>
      <c r="DI264" s="98"/>
      <c r="DJ264" s="98"/>
      <c r="DK264" s="98"/>
      <c r="DL264" s="98"/>
      <c r="DM264" s="98"/>
      <c r="DN264" s="98"/>
      <c r="DO264" s="98"/>
      <c r="DP264" s="98"/>
      <c r="DQ264" s="98"/>
      <c r="DR264" s="98"/>
      <c r="DS264" s="98"/>
      <c r="DT264" s="98"/>
      <c r="DU264" s="98"/>
      <c r="DV264" s="98"/>
      <c r="DW264" s="98"/>
      <c r="DX264" s="98"/>
      <c r="DY264" s="98"/>
      <c r="DZ264" s="98"/>
      <c r="EA264" s="98"/>
      <c r="EB264" s="98"/>
      <c r="EC264" s="98"/>
      <c r="ED264" s="98"/>
      <c r="EE264" s="98"/>
      <c r="EF264" s="98"/>
      <c r="EG264" s="98"/>
      <c r="EH264" s="98"/>
      <c r="EI264" s="98"/>
      <c r="EJ264" s="98"/>
      <c r="EK264" s="98"/>
      <c r="EL264" s="98"/>
      <c r="EM264" s="98"/>
      <c r="EN264" s="98"/>
      <c r="EO264" s="98"/>
      <c r="EP264" s="98"/>
      <c r="EQ264" s="98"/>
      <c r="ER264" s="98"/>
      <c r="ES264" s="98"/>
      <c r="ET264" s="98"/>
      <c r="EU264" s="98"/>
      <c r="EV264" s="98"/>
      <c r="EW264" s="98"/>
      <c r="EX264" s="98"/>
      <c r="EY264" s="98"/>
      <c r="EZ264" s="98"/>
      <c r="FA264" s="98"/>
      <c r="FB264" s="98"/>
      <c r="FC264" s="98"/>
      <c r="FD264" s="98"/>
      <c r="FE264" s="98"/>
      <c r="FF264" s="98"/>
      <c r="FG264" s="98"/>
      <c r="FH264" s="98"/>
      <c r="FI264" s="98"/>
      <c r="FJ264" s="98"/>
      <c r="FK264" s="98"/>
      <c r="FL264" s="98"/>
      <c r="FM264" s="98"/>
      <c r="FN264" s="98"/>
      <c r="FO264" s="98"/>
      <c r="FP264" s="98"/>
      <c r="FQ264" s="98"/>
      <c r="FR264" s="98"/>
      <c r="FS264" s="98"/>
      <c r="FT264" s="98"/>
      <c r="FU264" s="98"/>
      <c r="FV264" s="98"/>
      <c r="FW264" s="98"/>
      <c r="FX264" s="98"/>
      <c r="FY264" s="98"/>
      <c r="FZ264" s="98"/>
      <c r="GA264" s="98"/>
      <c r="GB264" s="98"/>
      <c r="GC264" s="98"/>
      <c r="GD264" s="98"/>
      <c r="GE264" s="98"/>
      <c r="GF264" s="98"/>
      <c r="GG264" s="98"/>
      <c r="GH264" s="98"/>
      <c r="GI264" s="98"/>
      <c r="GJ264" s="98"/>
      <c r="GK264" s="98"/>
      <c r="GL264" s="98"/>
      <c r="GM264" s="98"/>
      <c r="GN264" s="98"/>
      <c r="GO264" s="98"/>
      <c r="GP264" s="98"/>
      <c r="GQ264" s="98"/>
      <c r="GR264" s="98"/>
      <c r="GS264" s="98"/>
      <c r="GT264" s="98"/>
      <c r="GU264" s="98"/>
      <c r="GV264" s="98"/>
      <c r="GW264" s="98"/>
      <c r="GX264" s="98"/>
      <c r="GY264" s="98"/>
      <c r="GZ264" s="98"/>
      <c r="HA264" s="98"/>
      <c r="HB264" s="98"/>
      <c r="HC264" s="98"/>
      <c r="HD264" s="98"/>
      <c r="HE264" s="98"/>
      <c r="HF264" s="98"/>
      <c r="HG264" s="98"/>
      <c r="HH264" s="98"/>
      <c r="HI264" s="98"/>
      <c r="HJ264" s="98"/>
      <c r="HK264" s="98"/>
      <c r="HL264" s="98"/>
      <c r="HM264" s="98"/>
      <c r="HN264" s="98"/>
      <c r="HO264" s="98"/>
      <c r="HP264" s="98"/>
      <c r="HQ264" s="98"/>
      <c r="HR264" s="98"/>
      <c r="HS264" s="98"/>
      <c r="HT264" s="98"/>
      <c r="HU264" s="98"/>
      <c r="HV264" s="98"/>
      <c r="HW264" s="98"/>
      <c r="HX264" s="98"/>
      <c r="HY264" s="98"/>
      <c r="HZ264" s="98"/>
      <c r="IA264" s="98"/>
      <c r="IB264" s="98"/>
      <c r="IC264" s="98"/>
      <c r="ID264" s="98"/>
      <c r="IE264" s="98"/>
      <c r="IF264" s="98"/>
      <c r="IG264" s="98"/>
      <c r="IH264" s="98"/>
      <c r="II264" s="98"/>
      <c r="IJ264" s="98"/>
      <c r="IK264" s="98"/>
      <c r="IL264" s="98"/>
      <c r="IM264" s="98"/>
    </row>
    <row r="265" spans="1:247" ht="15">
      <c r="A265" s="104" t="s">
        <v>289</v>
      </c>
      <c r="B265" s="105">
        <f>B266</f>
        <v>410</v>
      </c>
      <c r="C265" s="105">
        <f>C266</f>
        <v>4884</v>
      </c>
      <c r="D265" s="107">
        <f t="shared" si="8"/>
        <v>4474</v>
      </c>
      <c r="E265" s="106">
        <f t="shared" si="9"/>
        <v>1091.2</v>
      </c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8"/>
      <c r="AR265" s="98"/>
      <c r="AS265" s="98"/>
      <c r="AT265" s="98"/>
      <c r="AU265" s="98"/>
      <c r="AV265" s="98"/>
      <c r="AW265" s="98"/>
      <c r="AX265" s="98"/>
      <c r="AY265" s="98"/>
      <c r="AZ265" s="98"/>
      <c r="BA265" s="98"/>
      <c r="BB265" s="98"/>
      <c r="BC265" s="98"/>
      <c r="BD265" s="98"/>
      <c r="BE265" s="98"/>
      <c r="BF265" s="98"/>
      <c r="BG265" s="98"/>
      <c r="BH265" s="98"/>
      <c r="BI265" s="98"/>
      <c r="BJ265" s="98"/>
      <c r="BK265" s="98"/>
      <c r="BL265" s="98"/>
      <c r="BM265" s="98"/>
      <c r="BN265" s="98"/>
      <c r="BO265" s="98"/>
      <c r="BP265" s="98"/>
      <c r="BQ265" s="98"/>
      <c r="BR265" s="98"/>
      <c r="BS265" s="98"/>
      <c r="BT265" s="98"/>
      <c r="BU265" s="98"/>
      <c r="BV265" s="98"/>
      <c r="BW265" s="98"/>
      <c r="BX265" s="98"/>
      <c r="BY265" s="98"/>
      <c r="BZ265" s="98"/>
      <c r="CA265" s="98"/>
      <c r="CB265" s="98"/>
      <c r="CC265" s="98"/>
      <c r="CD265" s="98"/>
      <c r="CE265" s="98"/>
      <c r="CF265" s="98"/>
      <c r="CG265" s="98"/>
      <c r="CH265" s="98"/>
      <c r="CI265" s="98"/>
      <c r="CJ265" s="98"/>
      <c r="CK265" s="98"/>
      <c r="CL265" s="98"/>
      <c r="CM265" s="98"/>
      <c r="CN265" s="98"/>
      <c r="CO265" s="98"/>
      <c r="CP265" s="98"/>
      <c r="CQ265" s="98"/>
      <c r="CR265" s="98"/>
      <c r="CS265" s="98"/>
      <c r="CT265" s="98"/>
      <c r="CU265" s="98"/>
      <c r="CV265" s="98"/>
      <c r="CW265" s="98"/>
      <c r="CX265" s="98"/>
      <c r="CY265" s="98"/>
      <c r="CZ265" s="98"/>
      <c r="DA265" s="98"/>
      <c r="DB265" s="98"/>
      <c r="DC265" s="98"/>
      <c r="DD265" s="98"/>
      <c r="DE265" s="98"/>
      <c r="DF265" s="98"/>
      <c r="DG265" s="98"/>
      <c r="DH265" s="98"/>
      <c r="DI265" s="98"/>
      <c r="DJ265" s="98"/>
      <c r="DK265" s="98"/>
      <c r="DL265" s="98"/>
      <c r="DM265" s="98"/>
      <c r="DN265" s="98"/>
      <c r="DO265" s="98"/>
      <c r="DP265" s="98"/>
      <c r="DQ265" s="98"/>
      <c r="DR265" s="98"/>
      <c r="DS265" s="98"/>
      <c r="DT265" s="98"/>
      <c r="DU265" s="98"/>
      <c r="DV265" s="98"/>
      <c r="DW265" s="98"/>
      <c r="DX265" s="98"/>
      <c r="DY265" s="98"/>
      <c r="DZ265" s="98"/>
      <c r="EA265" s="98"/>
      <c r="EB265" s="98"/>
      <c r="EC265" s="98"/>
      <c r="ED265" s="98"/>
      <c r="EE265" s="98"/>
      <c r="EF265" s="98"/>
      <c r="EG265" s="98"/>
      <c r="EH265" s="98"/>
      <c r="EI265" s="98"/>
      <c r="EJ265" s="98"/>
      <c r="EK265" s="98"/>
      <c r="EL265" s="98"/>
      <c r="EM265" s="98"/>
      <c r="EN265" s="98"/>
      <c r="EO265" s="98"/>
      <c r="EP265" s="98"/>
      <c r="EQ265" s="98"/>
      <c r="ER265" s="98"/>
      <c r="ES265" s="98"/>
      <c r="ET265" s="98"/>
      <c r="EU265" s="98"/>
      <c r="EV265" s="98"/>
      <c r="EW265" s="98"/>
      <c r="EX265" s="98"/>
      <c r="EY265" s="98"/>
      <c r="EZ265" s="98"/>
      <c r="FA265" s="98"/>
      <c r="FB265" s="98"/>
      <c r="FC265" s="98"/>
      <c r="FD265" s="98"/>
      <c r="FE265" s="98"/>
      <c r="FF265" s="98"/>
      <c r="FG265" s="98"/>
      <c r="FH265" s="98"/>
      <c r="FI265" s="98"/>
      <c r="FJ265" s="98"/>
      <c r="FK265" s="98"/>
      <c r="FL265" s="98"/>
      <c r="FM265" s="98"/>
      <c r="FN265" s="98"/>
      <c r="FO265" s="98"/>
      <c r="FP265" s="98"/>
      <c r="FQ265" s="98"/>
      <c r="FR265" s="98"/>
      <c r="FS265" s="98"/>
      <c r="FT265" s="98"/>
      <c r="FU265" s="98"/>
      <c r="FV265" s="98"/>
      <c r="FW265" s="98"/>
      <c r="FX265" s="98"/>
      <c r="FY265" s="98"/>
      <c r="FZ265" s="98"/>
      <c r="GA265" s="98"/>
      <c r="GB265" s="98"/>
      <c r="GC265" s="98"/>
      <c r="GD265" s="98"/>
      <c r="GE265" s="98"/>
      <c r="GF265" s="98"/>
      <c r="GG265" s="98"/>
      <c r="GH265" s="98"/>
      <c r="GI265" s="98"/>
      <c r="GJ265" s="98"/>
      <c r="GK265" s="98"/>
      <c r="GL265" s="98"/>
      <c r="GM265" s="98"/>
      <c r="GN265" s="98"/>
      <c r="GO265" s="98"/>
      <c r="GP265" s="98"/>
      <c r="GQ265" s="98"/>
      <c r="GR265" s="98"/>
      <c r="GS265" s="98"/>
      <c r="GT265" s="98"/>
      <c r="GU265" s="98"/>
      <c r="GV265" s="98"/>
      <c r="GW265" s="98"/>
      <c r="GX265" s="98"/>
      <c r="GY265" s="98"/>
      <c r="GZ265" s="98"/>
      <c r="HA265" s="98"/>
      <c r="HB265" s="98"/>
      <c r="HC265" s="98"/>
      <c r="HD265" s="98"/>
      <c r="HE265" s="98"/>
      <c r="HF265" s="98"/>
      <c r="HG265" s="98"/>
      <c r="HH265" s="98"/>
      <c r="HI265" s="98"/>
      <c r="HJ265" s="98"/>
      <c r="HK265" s="98"/>
      <c r="HL265" s="98"/>
      <c r="HM265" s="98"/>
      <c r="HN265" s="98"/>
      <c r="HO265" s="98"/>
      <c r="HP265" s="98"/>
      <c r="HQ265" s="98"/>
      <c r="HR265" s="98"/>
      <c r="HS265" s="98"/>
      <c r="HT265" s="98"/>
      <c r="HU265" s="98"/>
      <c r="HV265" s="98"/>
      <c r="HW265" s="98"/>
      <c r="HX265" s="98"/>
      <c r="HY265" s="98"/>
      <c r="HZ265" s="98"/>
      <c r="IA265" s="98"/>
      <c r="IB265" s="98"/>
      <c r="IC265" s="98"/>
      <c r="ID265" s="98"/>
      <c r="IE265" s="98"/>
      <c r="IF265" s="98"/>
      <c r="IG265" s="98"/>
      <c r="IH265" s="98"/>
      <c r="II265" s="98"/>
      <c r="IJ265" s="98"/>
      <c r="IK265" s="98"/>
      <c r="IL265" s="98"/>
      <c r="IM265" s="98"/>
    </row>
    <row r="266" spans="1:247" ht="15">
      <c r="A266" s="104" t="s">
        <v>810</v>
      </c>
      <c r="B266" s="105">
        <v>410</v>
      </c>
      <c r="C266" s="105">
        <v>4884</v>
      </c>
      <c r="D266" s="107">
        <f t="shared" si="8"/>
        <v>4474</v>
      </c>
      <c r="E266" s="106">
        <f t="shared" si="9"/>
        <v>1091.2</v>
      </c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  <c r="AS266" s="98"/>
      <c r="AT266" s="98"/>
      <c r="AU266" s="98"/>
      <c r="AV266" s="98"/>
      <c r="AW266" s="98"/>
      <c r="AX266" s="98"/>
      <c r="AY266" s="98"/>
      <c r="AZ266" s="98"/>
      <c r="BA266" s="98"/>
      <c r="BB266" s="98"/>
      <c r="BC266" s="98"/>
      <c r="BD266" s="98"/>
      <c r="BE266" s="98"/>
      <c r="BF266" s="98"/>
      <c r="BG266" s="98"/>
      <c r="BH266" s="98"/>
      <c r="BI266" s="98"/>
      <c r="BJ266" s="98"/>
      <c r="BK266" s="98"/>
      <c r="BL266" s="98"/>
      <c r="BM266" s="98"/>
      <c r="BN266" s="98"/>
      <c r="BO266" s="98"/>
      <c r="BP266" s="98"/>
      <c r="BQ266" s="98"/>
      <c r="BR266" s="98"/>
      <c r="BS266" s="98"/>
      <c r="BT266" s="98"/>
      <c r="BU266" s="98"/>
      <c r="BV266" s="98"/>
      <c r="BW266" s="98"/>
      <c r="BX266" s="98"/>
      <c r="BY266" s="98"/>
      <c r="BZ266" s="98"/>
      <c r="CA266" s="98"/>
      <c r="CB266" s="98"/>
      <c r="CC266" s="98"/>
      <c r="CD266" s="98"/>
      <c r="CE266" s="98"/>
      <c r="CF266" s="98"/>
      <c r="CG266" s="98"/>
      <c r="CH266" s="98"/>
      <c r="CI266" s="98"/>
      <c r="CJ266" s="98"/>
      <c r="CK266" s="98"/>
      <c r="CL266" s="98"/>
      <c r="CM266" s="98"/>
      <c r="CN266" s="98"/>
      <c r="CO266" s="98"/>
      <c r="CP266" s="98"/>
      <c r="CQ266" s="98"/>
      <c r="CR266" s="98"/>
      <c r="CS266" s="98"/>
      <c r="CT266" s="98"/>
      <c r="CU266" s="98"/>
      <c r="CV266" s="98"/>
      <c r="CW266" s="98"/>
      <c r="CX266" s="98"/>
      <c r="CY266" s="98"/>
      <c r="CZ266" s="98"/>
      <c r="DA266" s="98"/>
      <c r="DB266" s="98"/>
      <c r="DC266" s="98"/>
      <c r="DD266" s="98"/>
      <c r="DE266" s="98"/>
      <c r="DF266" s="98"/>
      <c r="DG266" s="98"/>
      <c r="DH266" s="98"/>
      <c r="DI266" s="98"/>
      <c r="DJ266" s="98"/>
      <c r="DK266" s="98"/>
      <c r="DL266" s="98"/>
      <c r="DM266" s="98"/>
      <c r="DN266" s="98"/>
      <c r="DO266" s="98"/>
      <c r="DP266" s="98"/>
      <c r="DQ266" s="98"/>
      <c r="DR266" s="98"/>
      <c r="DS266" s="98"/>
      <c r="DT266" s="98"/>
      <c r="DU266" s="98"/>
      <c r="DV266" s="98"/>
      <c r="DW266" s="98"/>
      <c r="DX266" s="98"/>
      <c r="DY266" s="98"/>
      <c r="DZ266" s="98"/>
      <c r="EA266" s="98"/>
      <c r="EB266" s="98"/>
      <c r="EC266" s="98"/>
      <c r="ED266" s="98"/>
      <c r="EE266" s="98"/>
      <c r="EF266" s="98"/>
      <c r="EG266" s="98"/>
      <c r="EH266" s="98"/>
      <c r="EI266" s="98"/>
      <c r="EJ266" s="98"/>
      <c r="EK266" s="98"/>
      <c r="EL266" s="98"/>
      <c r="EM266" s="98"/>
      <c r="EN266" s="98"/>
      <c r="EO266" s="98"/>
      <c r="EP266" s="98"/>
      <c r="EQ266" s="98"/>
      <c r="ER266" s="98"/>
      <c r="ES266" s="98"/>
      <c r="ET266" s="98"/>
      <c r="EU266" s="98"/>
      <c r="EV266" s="98"/>
      <c r="EW266" s="98"/>
      <c r="EX266" s="98"/>
      <c r="EY266" s="98"/>
      <c r="EZ266" s="98"/>
      <c r="FA266" s="98"/>
      <c r="FB266" s="98"/>
      <c r="FC266" s="98"/>
      <c r="FD266" s="98"/>
      <c r="FE266" s="98"/>
      <c r="FF266" s="98"/>
      <c r="FG266" s="98"/>
      <c r="FH266" s="98"/>
      <c r="FI266" s="98"/>
      <c r="FJ266" s="98"/>
      <c r="FK266" s="98"/>
      <c r="FL266" s="98"/>
      <c r="FM266" s="98"/>
      <c r="FN266" s="98"/>
      <c r="FO266" s="98"/>
      <c r="FP266" s="98"/>
      <c r="FQ266" s="98"/>
      <c r="FR266" s="98"/>
      <c r="FS266" s="98"/>
      <c r="FT266" s="98"/>
      <c r="FU266" s="98"/>
      <c r="FV266" s="98"/>
      <c r="FW266" s="98"/>
      <c r="FX266" s="98"/>
      <c r="FY266" s="98"/>
      <c r="FZ266" s="98"/>
      <c r="GA266" s="98"/>
      <c r="GB266" s="98"/>
      <c r="GC266" s="98"/>
      <c r="GD266" s="98"/>
      <c r="GE266" s="98"/>
      <c r="GF266" s="98"/>
      <c r="GG266" s="98"/>
      <c r="GH266" s="98"/>
      <c r="GI266" s="98"/>
      <c r="GJ266" s="98"/>
      <c r="GK266" s="98"/>
      <c r="GL266" s="98"/>
      <c r="GM266" s="98"/>
      <c r="GN266" s="98"/>
      <c r="GO266" s="98"/>
      <c r="GP266" s="98"/>
      <c r="GQ266" s="98"/>
      <c r="GR266" s="98"/>
      <c r="GS266" s="98"/>
      <c r="GT266" s="98"/>
      <c r="GU266" s="98"/>
      <c r="GV266" s="98"/>
      <c r="GW266" s="98"/>
      <c r="GX266" s="98"/>
      <c r="GY266" s="98"/>
      <c r="GZ266" s="98"/>
      <c r="HA266" s="98"/>
      <c r="HB266" s="98"/>
      <c r="HC266" s="98"/>
      <c r="HD266" s="98"/>
      <c r="HE266" s="98"/>
      <c r="HF266" s="98"/>
      <c r="HG266" s="98"/>
      <c r="HH266" s="98"/>
      <c r="HI266" s="98"/>
      <c r="HJ266" s="98"/>
      <c r="HK266" s="98"/>
      <c r="HL266" s="98"/>
      <c r="HM266" s="98"/>
      <c r="HN266" s="98"/>
      <c r="HO266" s="98"/>
      <c r="HP266" s="98"/>
      <c r="HQ266" s="98"/>
      <c r="HR266" s="98"/>
      <c r="HS266" s="98"/>
      <c r="HT266" s="98"/>
      <c r="HU266" s="98"/>
      <c r="HV266" s="98"/>
      <c r="HW266" s="98"/>
      <c r="HX266" s="98"/>
      <c r="HY266" s="98"/>
      <c r="HZ266" s="98"/>
      <c r="IA266" s="98"/>
      <c r="IB266" s="98"/>
      <c r="IC266" s="98"/>
      <c r="ID266" s="98"/>
      <c r="IE266" s="98"/>
      <c r="IF266" s="98"/>
      <c r="IG266" s="98"/>
      <c r="IH266" s="98"/>
      <c r="II266" s="98"/>
      <c r="IJ266" s="98"/>
      <c r="IK266" s="98"/>
      <c r="IL266" s="98"/>
      <c r="IM266" s="98"/>
    </row>
    <row r="267" spans="1:247" ht="15">
      <c r="A267" s="104" t="s">
        <v>52</v>
      </c>
      <c r="B267" s="105">
        <f>B268+B272+B274+B276+B278</f>
        <v>6011</v>
      </c>
      <c r="C267" s="105">
        <f>C268+C272+C274+C276+C278</f>
        <v>8189</v>
      </c>
      <c r="D267" s="107">
        <f t="shared" si="8"/>
        <v>2178</v>
      </c>
      <c r="E267" s="106">
        <f t="shared" si="9"/>
        <v>36.200000000000003</v>
      </c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  <c r="AS267" s="98"/>
      <c r="AT267" s="98"/>
      <c r="AU267" s="98"/>
      <c r="AV267" s="98"/>
      <c r="AW267" s="98"/>
      <c r="AX267" s="98"/>
      <c r="AY267" s="98"/>
      <c r="AZ267" s="98"/>
      <c r="BA267" s="98"/>
      <c r="BB267" s="98"/>
      <c r="BC267" s="98"/>
      <c r="BD267" s="98"/>
      <c r="BE267" s="98"/>
      <c r="BF267" s="98"/>
      <c r="BG267" s="98"/>
      <c r="BH267" s="98"/>
      <c r="BI267" s="98"/>
      <c r="BJ267" s="98"/>
      <c r="BK267" s="98"/>
      <c r="BL267" s="98"/>
      <c r="BM267" s="98"/>
      <c r="BN267" s="98"/>
      <c r="BO267" s="98"/>
      <c r="BP267" s="98"/>
      <c r="BQ267" s="98"/>
      <c r="BR267" s="98"/>
      <c r="BS267" s="98"/>
      <c r="BT267" s="98"/>
      <c r="BU267" s="98"/>
      <c r="BV267" s="98"/>
      <c r="BW267" s="98"/>
      <c r="BX267" s="98"/>
      <c r="BY267" s="98"/>
      <c r="BZ267" s="98"/>
      <c r="CA267" s="98"/>
      <c r="CB267" s="98"/>
      <c r="CC267" s="98"/>
      <c r="CD267" s="98"/>
      <c r="CE267" s="98"/>
      <c r="CF267" s="98"/>
      <c r="CG267" s="98"/>
      <c r="CH267" s="98"/>
      <c r="CI267" s="98"/>
      <c r="CJ267" s="98"/>
      <c r="CK267" s="98"/>
      <c r="CL267" s="98"/>
      <c r="CM267" s="98"/>
      <c r="CN267" s="98"/>
      <c r="CO267" s="98"/>
      <c r="CP267" s="98"/>
      <c r="CQ267" s="98"/>
      <c r="CR267" s="98"/>
      <c r="CS267" s="98"/>
      <c r="CT267" s="98"/>
      <c r="CU267" s="98"/>
      <c r="CV267" s="98"/>
      <c r="CW267" s="98"/>
      <c r="CX267" s="98"/>
      <c r="CY267" s="98"/>
      <c r="CZ267" s="98"/>
      <c r="DA267" s="98"/>
      <c r="DB267" s="98"/>
      <c r="DC267" s="98"/>
      <c r="DD267" s="98"/>
      <c r="DE267" s="98"/>
      <c r="DF267" s="98"/>
      <c r="DG267" s="98"/>
      <c r="DH267" s="98"/>
      <c r="DI267" s="98"/>
      <c r="DJ267" s="98"/>
      <c r="DK267" s="98"/>
      <c r="DL267" s="98"/>
      <c r="DM267" s="98"/>
      <c r="DN267" s="98"/>
      <c r="DO267" s="98"/>
      <c r="DP267" s="98"/>
      <c r="DQ267" s="98"/>
      <c r="DR267" s="98"/>
      <c r="DS267" s="98"/>
      <c r="DT267" s="98"/>
      <c r="DU267" s="98"/>
      <c r="DV267" s="98"/>
      <c r="DW267" s="98"/>
      <c r="DX267" s="98"/>
      <c r="DY267" s="98"/>
      <c r="DZ267" s="98"/>
      <c r="EA267" s="98"/>
      <c r="EB267" s="98"/>
      <c r="EC267" s="98"/>
      <c r="ED267" s="98"/>
      <c r="EE267" s="98"/>
      <c r="EF267" s="98"/>
      <c r="EG267" s="98"/>
      <c r="EH267" s="98"/>
      <c r="EI267" s="98"/>
      <c r="EJ267" s="98"/>
      <c r="EK267" s="98"/>
      <c r="EL267" s="98"/>
      <c r="EM267" s="98"/>
      <c r="EN267" s="98"/>
      <c r="EO267" s="98"/>
      <c r="EP267" s="98"/>
      <c r="EQ267" s="98"/>
      <c r="ER267" s="98"/>
      <c r="ES267" s="98"/>
      <c r="ET267" s="98"/>
      <c r="EU267" s="98"/>
      <c r="EV267" s="98"/>
      <c r="EW267" s="98"/>
      <c r="EX267" s="98"/>
      <c r="EY267" s="98"/>
      <c r="EZ267" s="98"/>
      <c r="FA267" s="98"/>
      <c r="FB267" s="98"/>
      <c r="FC267" s="98"/>
      <c r="FD267" s="98"/>
      <c r="FE267" s="98"/>
      <c r="FF267" s="98"/>
      <c r="FG267" s="98"/>
      <c r="FH267" s="98"/>
      <c r="FI267" s="98"/>
      <c r="FJ267" s="98"/>
      <c r="FK267" s="98"/>
      <c r="FL267" s="98"/>
      <c r="FM267" s="98"/>
      <c r="FN267" s="98"/>
      <c r="FO267" s="98"/>
      <c r="FP267" s="98"/>
      <c r="FQ267" s="98"/>
      <c r="FR267" s="98"/>
      <c r="FS267" s="98"/>
      <c r="FT267" s="98"/>
      <c r="FU267" s="98"/>
      <c r="FV267" s="98"/>
      <c r="FW267" s="98"/>
      <c r="FX267" s="98"/>
      <c r="FY267" s="98"/>
      <c r="FZ267" s="98"/>
      <c r="GA267" s="98"/>
      <c r="GB267" s="98"/>
      <c r="GC267" s="98"/>
      <c r="GD267" s="98"/>
      <c r="GE267" s="98"/>
      <c r="GF267" s="98"/>
      <c r="GG267" s="98"/>
      <c r="GH267" s="98"/>
      <c r="GI267" s="98"/>
      <c r="GJ267" s="98"/>
      <c r="GK267" s="98"/>
      <c r="GL267" s="98"/>
      <c r="GM267" s="98"/>
      <c r="GN267" s="98"/>
      <c r="GO267" s="98"/>
      <c r="GP267" s="98"/>
      <c r="GQ267" s="98"/>
      <c r="GR267" s="98"/>
      <c r="GS267" s="98"/>
      <c r="GT267" s="98"/>
      <c r="GU267" s="98"/>
      <c r="GV267" s="98"/>
      <c r="GW267" s="98"/>
      <c r="GX267" s="98"/>
      <c r="GY267" s="98"/>
      <c r="GZ267" s="98"/>
      <c r="HA267" s="98"/>
      <c r="HB267" s="98"/>
      <c r="HC267" s="98"/>
      <c r="HD267" s="98"/>
      <c r="HE267" s="98"/>
      <c r="HF267" s="98"/>
      <c r="HG267" s="98"/>
      <c r="HH267" s="98"/>
      <c r="HI267" s="98"/>
      <c r="HJ267" s="98"/>
      <c r="HK267" s="98"/>
      <c r="HL267" s="98"/>
      <c r="HM267" s="98"/>
      <c r="HN267" s="98"/>
      <c r="HO267" s="98"/>
      <c r="HP267" s="98"/>
      <c r="HQ267" s="98"/>
      <c r="HR267" s="98"/>
      <c r="HS267" s="98"/>
      <c r="HT267" s="98"/>
      <c r="HU267" s="98"/>
      <c r="HV267" s="98"/>
      <c r="HW267" s="98"/>
      <c r="HX267" s="98"/>
      <c r="HY267" s="98"/>
      <c r="HZ267" s="98"/>
      <c r="IA267" s="98"/>
      <c r="IB267" s="98"/>
      <c r="IC267" s="98"/>
      <c r="ID267" s="98"/>
      <c r="IE267" s="98"/>
      <c r="IF267" s="98"/>
      <c r="IG267" s="98"/>
      <c r="IH267" s="98"/>
      <c r="II267" s="98"/>
      <c r="IJ267" s="98"/>
      <c r="IK267" s="98"/>
      <c r="IL267" s="98"/>
      <c r="IM267" s="98"/>
    </row>
    <row r="268" spans="1:247" ht="15">
      <c r="A268" s="104" t="s">
        <v>811</v>
      </c>
      <c r="B268" s="105">
        <f>SUM(B269:B271)</f>
        <v>1726</v>
      </c>
      <c r="C268" s="105">
        <f>SUM(C269:C271)</f>
        <v>1810</v>
      </c>
      <c r="D268" s="107">
        <f t="shared" si="8"/>
        <v>84</v>
      </c>
      <c r="E268" s="106">
        <f t="shared" si="9"/>
        <v>4.9000000000000004</v>
      </c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  <c r="AS268" s="98"/>
      <c r="AT268" s="98"/>
      <c r="AU268" s="98"/>
      <c r="AV268" s="98"/>
      <c r="AW268" s="98"/>
      <c r="AX268" s="98"/>
      <c r="AY268" s="98"/>
      <c r="AZ268" s="98"/>
      <c r="BA268" s="98"/>
      <c r="BB268" s="98"/>
      <c r="BC268" s="98"/>
      <c r="BD268" s="98"/>
      <c r="BE268" s="98"/>
      <c r="BF268" s="98"/>
      <c r="BG268" s="98"/>
      <c r="BH268" s="98"/>
      <c r="BI268" s="98"/>
      <c r="BJ268" s="98"/>
      <c r="BK268" s="98"/>
      <c r="BL268" s="98"/>
      <c r="BM268" s="98"/>
      <c r="BN268" s="98"/>
      <c r="BO268" s="98"/>
      <c r="BP268" s="98"/>
      <c r="BQ268" s="98"/>
      <c r="BR268" s="98"/>
      <c r="BS268" s="98"/>
      <c r="BT268" s="98"/>
      <c r="BU268" s="98"/>
      <c r="BV268" s="98"/>
      <c r="BW268" s="98"/>
      <c r="BX268" s="98"/>
      <c r="BY268" s="98"/>
      <c r="BZ268" s="98"/>
      <c r="CA268" s="98"/>
      <c r="CB268" s="98"/>
      <c r="CC268" s="98"/>
      <c r="CD268" s="98"/>
      <c r="CE268" s="98"/>
      <c r="CF268" s="98"/>
      <c r="CG268" s="98"/>
      <c r="CH268" s="98"/>
      <c r="CI268" s="98"/>
      <c r="CJ268" s="98"/>
      <c r="CK268" s="98"/>
      <c r="CL268" s="98"/>
      <c r="CM268" s="98"/>
      <c r="CN268" s="98"/>
      <c r="CO268" s="98"/>
      <c r="CP268" s="98"/>
      <c r="CQ268" s="98"/>
      <c r="CR268" s="98"/>
      <c r="CS268" s="98"/>
      <c r="CT268" s="98"/>
      <c r="CU268" s="98"/>
      <c r="CV268" s="98"/>
      <c r="CW268" s="98"/>
      <c r="CX268" s="98"/>
      <c r="CY268" s="98"/>
      <c r="CZ268" s="98"/>
      <c r="DA268" s="98"/>
      <c r="DB268" s="98"/>
      <c r="DC268" s="98"/>
      <c r="DD268" s="98"/>
      <c r="DE268" s="98"/>
      <c r="DF268" s="98"/>
      <c r="DG268" s="98"/>
      <c r="DH268" s="98"/>
      <c r="DI268" s="98"/>
      <c r="DJ268" s="98"/>
      <c r="DK268" s="98"/>
      <c r="DL268" s="98"/>
      <c r="DM268" s="98"/>
      <c r="DN268" s="98"/>
      <c r="DO268" s="98"/>
      <c r="DP268" s="98"/>
      <c r="DQ268" s="98"/>
      <c r="DR268" s="98"/>
      <c r="DS268" s="98"/>
      <c r="DT268" s="98"/>
      <c r="DU268" s="98"/>
      <c r="DV268" s="98"/>
      <c r="DW268" s="98"/>
      <c r="DX268" s="98"/>
      <c r="DY268" s="98"/>
      <c r="DZ268" s="98"/>
      <c r="EA268" s="98"/>
      <c r="EB268" s="98"/>
      <c r="EC268" s="98"/>
      <c r="ED268" s="98"/>
      <c r="EE268" s="98"/>
      <c r="EF268" s="98"/>
      <c r="EG268" s="98"/>
      <c r="EH268" s="98"/>
      <c r="EI268" s="98"/>
      <c r="EJ268" s="98"/>
      <c r="EK268" s="98"/>
      <c r="EL268" s="98"/>
      <c r="EM268" s="98"/>
      <c r="EN268" s="98"/>
      <c r="EO268" s="98"/>
      <c r="EP268" s="98"/>
      <c r="EQ268" s="98"/>
      <c r="ER268" s="98"/>
      <c r="ES268" s="98"/>
      <c r="ET268" s="98"/>
      <c r="EU268" s="98"/>
      <c r="EV268" s="98"/>
      <c r="EW268" s="98"/>
      <c r="EX268" s="98"/>
      <c r="EY268" s="98"/>
      <c r="EZ268" s="98"/>
      <c r="FA268" s="98"/>
      <c r="FB268" s="98"/>
      <c r="FC268" s="98"/>
      <c r="FD268" s="98"/>
      <c r="FE268" s="98"/>
      <c r="FF268" s="98"/>
      <c r="FG268" s="98"/>
      <c r="FH268" s="98"/>
      <c r="FI268" s="98"/>
      <c r="FJ268" s="98"/>
      <c r="FK268" s="98"/>
      <c r="FL268" s="98"/>
      <c r="FM268" s="98"/>
      <c r="FN268" s="98"/>
      <c r="FO268" s="98"/>
      <c r="FP268" s="98"/>
      <c r="FQ268" s="98"/>
      <c r="FR268" s="98"/>
      <c r="FS268" s="98"/>
      <c r="FT268" s="98"/>
      <c r="FU268" s="98"/>
      <c r="FV268" s="98"/>
      <c r="FW268" s="98"/>
      <c r="FX268" s="98"/>
      <c r="FY268" s="98"/>
      <c r="FZ268" s="98"/>
      <c r="GA268" s="98"/>
      <c r="GB268" s="98"/>
      <c r="GC268" s="98"/>
      <c r="GD268" s="98"/>
      <c r="GE268" s="98"/>
      <c r="GF268" s="98"/>
      <c r="GG268" s="98"/>
      <c r="GH268" s="98"/>
      <c r="GI268" s="98"/>
      <c r="GJ268" s="98"/>
      <c r="GK268" s="98"/>
      <c r="GL268" s="98"/>
      <c r="GM268" s="98"/>
      <c r="GN268" s="98"/>
      <c r="GO268" s="98"/>
      <c r="GP268" s="98"/>
      <c r="GQ268" s="98"/>
      <c r="GR268" s="98"/>
      <c r="GS268" s="98"/>
      <c r="GT268" s="98"/>
      <c r="GU268" s="98"/>
      <c r="GV268" s="98"/>
      <c r="GW268" s="98"/>
      <c r="GX268" s="98"/>
      <c r="GY268" s="98"/>
      <c r="GZ268" s="98"/>
      <c r="HA268" s="98"/>
      <c r="HB268" s="98"/>
      <c r="HC268" s="98"/>
      <c r="HD268" s="98"/>
      <c r="HE268" s="98"/>
      <c r="HF268" s="98"/>
      <c r="HG268" s="98"/>
      <c r="HH268" s="98"/>
      <c r="HI268" s="98"/>
      <c r="HJ268" s="98"/>
      <c r="HK268" s="98"/>
      <c r="HL268" s="98"/>
      <c r="HM268" s="98"/>
      <c r="HN268" s="98"/>
      <c r="HO268" s="98"/>
      <c r="HP268" s="98"/>
      <c r="HQ268" s="98"/>
      <c r="HR268" s="98"/>
      <c r="HS268" s="98"/>
      <c r="HT268" s="98"/>
      <c r="HU268" s="98"/>
      <c r="HV268" s="98"/>
      <c r="HW268" s="98"/>
      <c r="HX268" s="98"/>
      <c r="HY268" s="98"/>
      <c r="HZ268" s="98"/>
      <c r="IA268" s="98"/>
      <c r="IB268" s="98"/>
      <c r="IC268" s="98"/>
      <c r="ID268" s="98"/>
      <c r="IE268" s="98"/>
      <c r="IF268" s="98"/>
      <c r="IG268" s="98"/>
      <c r="IH268" s="98"/>
      <c r="II268" s="98"/>
      <c r="IJ268" s="98"/>
      <c r="IK268" s="98"/>
      <c r="IL268" s="98"/>
      <c r="IM268" s="98"/>
    </row>
    <row r="269" spans="1:247" ht="15">
      <c r="A269" s="104" t="s">
        <v>638</v>
      </c>
      <c r="B269" s="105">
        <v>111</v>
      </c>
      <c r="C269" s="105">
        <v>261</v>
      </c>
      <c r="D269" s="107">
        <f t="shared" si="8"/>
        <v>150</v>
      </c>
      <c r="E269" s="106">
        <f t="shared" si="9"/>
        <v>135.1</v>
      </c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8"/>
      <c r="AR269" s="98"/>
      <c r="AS269" s="98"/>
      <c r="AT269" s="98"/>
      <c r="AU269" s="98"/>
      <c r="AV269" s="98"/>
      <c r="AW269" s="98"/>
      <c r="AX269" s="98"/>
      <c r="AY269" s="98"/>
      <c r="AZ269" s="98"/>
      <c r="BA269" s="98"/>
      <c r="BB269" s="98"/>
      <c r="BC269" s="98"/>
      <c r="BD269" s="98"/>
      <c r="BE269" s="98"/>
      <c r="BF269" s="98"/>
      <c r="BG269" s="98"/>
      <c r="BH269" s="98"/>
      <c r="BI269" s="98"/>
      <c r="BJ269" s="98"/>
      <c r="BK269" s="98"/>
      <c r="BL269" s="98"/>
      <c r="BM269" s="98"/>
      <c r="BN269" s="98"/>
      <c r="BO269" s="98"/>
      <c r="BP269" s="98"/>
      <c r="BQ269" s="98"/>
      <c r="BR269" s="98"/>
      <c r="BS269" s="98"/>
      <c r="BT269" s="98"/>
      <c r="BU269" s="98"/>
      <c r="BV269" s="98"/>
      <c r="BW269" s="98"/>
      <c r="BX269" s="98"/>
      <c r="BY269" s="98"/>
      <c r="BZ269" s="98"/>
      <c r="CA269" s="98"/>
      <c r="CB269" s="98"/>
      <c r="CC269" s="98"/>
      <c r="CD269" s="98"/>
      <c r="CE269" s="98"/>
      <c r="CF269" s="98"/>
      <c r="CG269" s="98"/>
      <c r="CH269" s="98"/>
      <c r="CI269" s="98"/>
      <c r="CJ269" s="98"/>
      <c r="CK269" s="98"/>
      <c r="CL269" s="98"/>
      <c r="CM269" s="98"/>
      <c r="CN269" s="98"/>
      <c r="CO269" s="98"/>
      <c r="CP269" s="98"/>
      <c r="CQ269" s="98"/>
      <c r="CR269" s="98"/>
      <c r="CS269" s="98"/>
      <c r="CT269" s="98"/>
      <c r="CU269" s="98"/>
      <c r="CV269" s="98"/>
      <c r="CW269" s="98"/>
      <c r="CX269" s="98"/>
      <c r="CY269" s="98"/>
      <c r="CZ269" s="98"/>
      <c r="DA269" s="98"/>
      <c r="DB269" s="98"/>
      <c r="DC269" s="98"/>
      <c r="DD269" s="98"/>
      <c r="DE269" s="98"/>
      <c r="DF269" s="98"/>
      <c r="DG269" s="98"/>
      <c r="DH269" s="98"/>
      <c r="DI269" s="98"/>
      <c r="DJ269" s="98"/>
      <c r="DK269" s="98"/>
      <c r="DL269" s="98"/>
      <c r="DM269" s="98"/>
      <c r="DN269" s="98"/>
      <c r="DO269" s="98"/>
      <c r="DP269" s="98"/>
      <c r="DQ269" s="98"/>
      <c r="DR269" s="98"/>
      <c r="DS269" s="98"/>
      <c r="DT269" s="98"/>
      <c r="DU269" s="98"/>
      <c r="DV269" s="98"/>
      <c r="DW269" s="98"/>
      <c r="DX269" s="98"/>
      <c r="DY269" s="98"/>
      <c r="DZ269" s="98"/>
      <c r="EA269" s="98"/>
      <c r="EB269" s="98"/>
      <c r="EC269" s="98"/>
      <c r="ED269" s="98"/>
      <c r="EE269" s="98"/>
      <c r="EF269" s="98"/>
      <c r="EG269" s="98"/>
      <c r="EH269" s="98"/>
      <c r="EI269" s="98"/>
      <c r="EJ269" s="98"/>
      <c r="EK269" s="98"/>
      <c r="EL269" s="98"/>
      <c r="EM269" s="98"/>
      <c r="EN269" s="98"/>
      <c r="EO269" s="98"/>
      <c r="EP269" s="98"/>
      <c r="EQ269" s="98"/>
      <c r="ER269" s="98"/>
      <c r="ES269" s="98"/>
      <c r="ET269" s="98"/>
      <c r="EU269" s="98"/>
      <c r="EV269" s="98"/>
      <c r="EW269" s="98"/>
      <c r="EX269" s="98"/>
      <c r="EY269" s="98"/>
      <c r="EZ269" s="98"/>
      <c r="FA269" s="98"/>
      <c r="FB269" s="98"/>
      <c r="FC269" s="98"/>
      <c r="FD269" s="98"/>
      <c r="FE269" s="98"/>
      <c r="FF269" s="98"/>
      <c r="FG269" s="98"/>
      <c r="FH269" s="98"/>
      <c r="FI269" s="98"/>
      <c r="FJ269" s="98"/>
      <c r="FK269" s="98"/>
      <c r="FL269" s="98"/>
      <c r="FM269" s="98"/>
      <c r="FN269" s="98"/>
      <c r="FO269" s="98"/>
      <c r="FP269" s="98"/>
      <c r="FQ269" s="98"/>
      <c r="FR269" s="98"/>
      <c r="FS269" s="98"/>
      <c r="FT269" s="98"/>
      <c r="FU269" s="98"/>
      <c r="FV269" s="98"/>
      <c r="FW269" s="98"/>
      <c r="FX269" s="98"/>
      <c r="FY269" s="98"/>
      <c r="FZ269" s="98"/>
      <c r="GA269" s="98"/>
      <c r="GB269" s="98"/>
      <c r="GC269" s="98"/>
      <c r="GD269" s="98"/>
      <c r="GE269" s="98"/>
      <c r="GF269" s="98"/>
      <c r="GG269" s="98"/>
      <c r="GH269" s="98"/>
      <c r="GI269" s="98"/>
      <c r="GJ269" s="98"/>
      <c r="GK269" s="98"/>
      <c r="GL269" s="98"/>
      <c r="GM269" s="98"/>
      <c r="GN269" s="98"/>
      <c r="GO269" s="98"/>
      <c r="GP269" s="98"/>
      <c r="GQ269" s="98"/>
      <c r="GR269" s="98"/>
      <c r="GS269" s="98"/>
      <c r="GT269" s="98"/>
      <c r="GU269" s="98"/>
      <c r="GV269" s="98"/>
      <c r="GW269" s="98"/>
      <c r="GX269" s="98"/>
      <c r="GY269" s="98"/>
      <c r="GZ269" s="98"/>
      <c r="HA269" s="98"/>
      <c r="HB269" s="98"/>
      <c r="HC269" s="98"/>
      <c r="HD269" s="98"/>
      <c r="HE269" s="98"/>
      <c r="HF269" s="98"/>
      <c r="HG269" s="98"/>
      <c r="HH269" s="98"/>
      <c r="HI269" s="98"/>
      <c r="HJ269" s="98"/>
      <c r="HK269" s="98"/>
      <c r="HL269" s="98"/>
      <c r="HM269" s="98"/>
      <c r="HN269" s="98"/>
      <c r="HO269" s="98"/>
      <c r="HP269" s="98"/>
      <c r="HQ269" s="98"/>
      <c r="HR269" s="98"/>
      <c r="HS269" s="98"/>
      <c r="HT269" s="98"/>
      <c r="HU269" s="98"/>
      <c r="HV269" s="98"/>
      <c r="HW269" s="98"/>
      <c r="HX269" s="98"/>
      <c r="HY269" s="98"/>
      <c r="HZ269" s="98"/>
      <c r="IA269" s="98"/>
      <c r="IB269" s="98"/>
      <c r="IC269" s="98"/>
      <c r="ID269" s="98"/>
      <c r="IE269" s="98"/>
      <c r="IF269" s="98"/>
      <c r="IG269" s="98"/>
      <c r="IH269" s="98"/>
      <c r="II269" s="98"/>
      <c r="IJ269" s="98"/>
      <c r="IK269" s="98"/>
      <c r="IL269" s="98"/>
      <c r="IM269" s="98"/>
    </row>
    <row r="270" spans="1:247" ht="15">
      <c r="A270" s="104" t="s">
        <v>812</v>
      </c>
      <c r="B270" s="105">
        <v>646</v>
      </c>
      <c r="C270" s="105">
        <v>726</v>
      </c>
      <c r="D270" s="107">
        <f t="shared" si="8"/>
        <v>80</v>
      </c>
      <c r="E270" s="106">
        <f t="shared" si="9"/>
        <v>12.4</v>
      </c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  <c r="AS270" s="98"/>
      <c r="AT270" s="98"/>
      <c r="AU270" s="98"/>
      <c r="AV270" s="98"/>
      <c r="AW270" s="98"/>
      <c r="AX270" s="98"/>
      <c r="AY270" s="98"/>
      <c r="AZ270" s="98"/>
      <c r="BA270" s="98"/>
      <c r="BB270" s="98"/>
      <c r="BC270" s="98"/>
      <c r="BD270" s="98"/>
      <c r="BE270" s="98"/>
      <c r="BF270" s="98"/>
      <c r="BG270" s="98"/>
      <c r="BH270" s="98"/>
      <c r="BI270" s="98"/>
      <c r="BJ270" s="98"/>
      <c r="BK270" s="98"/>
      <c r="BL270" s="98"/>
      <c r="BM270" s="98"/>
      <c r="BN270" s="98"/>
      <c r="BO270" s="98"/>
      <c r="BP270" s="98"/>
      <c r="BQ270" s="98"/>
      <c r="BR270" s="98"/>
      <c r="BS270" s="98"/>
      <c r="BT270" s="98"/>
      <c r="BU270" s="98"/>
      <c r="BV270" s="98"/>
      <c r="BW270" s="98"/>
      <c r="BX270" s="98"/>
      <c r="BY270" s="98"/>
      <c r="BZ270" s="98"/>
      <c r="CA270" s="98"/>
      <c r="CB270" s="98"/>
      <c r="CC270" s="98"/>
      <c r="CD270" s="98"/>
      <c r="CE270" s="98"/>
      <c r="CF270" s="98"/>
      <c r="CG270" s="98"/>
      <c r="CH270" s="98"/>
      <c r="CI270" s="98"/>
      <c r="CJ270" s="98"/>
      <c r="CK270" s="98"/>
      <c r="CL270" s="98"/>
      <c r="CM270" s="98"/>
      <c r="CN270" s="98"/>
      <c r="CO270" s="98"/>
      <c r="CP270" s="98"/>
      <c r="CQ270" s="98"/>
      <c r="CR270" s="98"/>
      <c r="CS270" s="98"/>
      <c r="CT270" s="98"/>
      <c r="CU270" s="98"/>
      <c r="CV270" s="98"/>
      <c r="CW270" s="98"/>
      <c r="CX270" s="98"/>
      <c r="CY270" s="98"/>
      <c r="CZ270" s="98"/>
      <c r="DA270" s="98"/>
      <c r="DB270" s="98"/>
      <c r="DC270" s="98"/>
      <c r="DD270" s="98"/>
      <c r="DE270" s="98"/>
      <c r="DF270" s="98"/>
      <c r="DG270" s="98"/>
      <c r="DH270" s="98"/>
      <c r="DI270" s="98"/>
      <c r="DJ270" s="98"/>
      <c r="DK270" s="98"/>
      <c r="DL270" s="98"/>
      <c r="DM270" s="98"/>
      <c r="DN270" s="98"/>
      <c r="DO270" s="98"/>
      <c r="DP270" s="98"/>
      <c r="DQ270" s="98"/>
      <c r="DR270" s="98"/>
      <c r="DS270" s="98"/>
      <c r="DT270" s="98"/>
      <c r="DU270" s="98"/>
      <c r="DV270" s="98"/>
      <c r="DW270" s="98"/>
      <c r="DX270" s="98"/>
      <c r="DY270" s="98"/>
      <c r="DZ270" s="98"/>
      <c r="EA270" s="98"/>
      <c r="EB270" s="98"/>
      <c r="EC270" s="98"/>
      <c r="ED270" s="98"/>
      <c r="EE270" s="98"/>
      <c r="EF270" s="98"/>
      <c r="EG270" s="98"/>
      <c r="EH270" s="98"/>
      <c r="EI270" s="98"/>
      <c r="EJ270" s="98"/>
      <c r="EK270" s="98"/>
      <c r="EL270" s="98"/>
      <c r="EM270" s="98"/>
      <c r="EN270" s="98"/>
      <c r="EO270" s="98"/>
      <c r="EP270" s="98"/>
      <c r="EQ270" s="98"/>
      <c r="ER270" s="98"/>
      <c r="ES270" s="98"/>
      <c r="ET270" s="98"/>
      <c r="EU270" s="98"/>
      <c r="EV270" s="98"/>
      <c r="EW270" s="98"/>
      <c r="EX270" s="98"/>
      <c r="EY270" s="98"/>
      <c r="EZ270" s="98"/>
      <c r="FA270" s="98"/>
      <c r="FB270" s="98"/>
      <c r="FC270" s="98"/>
      <c r="FD270" s="98"/>
      <c r="FE270" s="98"/>
      <c r="FF270" s="98"/>
      <c r="FG270" s="98"/>
      <c r="FH270" s="98"/>
      <c r="FI270" s="98"/>
      <c r="FJ270" s="98"/>
      <c r="FK270" s="98"/>
      <c r="FL270" s="98"/>
      <c r="FM270" s="98"/>
      <c r="FN270" s="98"/>
      <c r="FO270" s="98"/>
      <c r="FP270" s="98"/>
      <c r="FQ270" s="98"/>
      <c r="FR270" s="98"/>
      <c r="FS270" s="98"/>
      <c r="FT270" s="98"/>
      <c r="FU270" s="98"/>
      <c r="FV270" s="98"/>
      <c r="FW270" s="98"/>
      <c r="FX270" s="98"/>
      <c r="FY270" s="98"/>
      <c r="FZ270" s="98"/>
      <c r="GA270" s="98"/>
      <c r="GB270" s="98"/>
      <c r="GC270" s="98"/>
      <c r="GD270" s="98"/>
      <c r="GE270" s="98"/>
      <c r="GF270" s="98"/>
      <c r="GG270" s="98"/>
      <c r="GH270" s="98"/>
      <c r="GI270" s="98"/>
      <c r="GJ270" s="98"/>
      <c r="GK270" s="98"/>
      <c r="GL270" s="98"/>
      <c r="GM270" s="98"/>
      <c r="GN270" s="98"/>
      <c r="GO270" s="98"/>
      <c r="GP270" s="98"/>
      <c r="GQ270" s="98"/>
      <c r="GR270" s="98"/>
      <c r="GS270" s="98"/>
      <c r="GT270" s="98"/>
      <c r="GU270" s="98"/>
      <c r="GV270" s="98"/>
      <c r="GW270" s="98"/>
      <c r="GX270" s="98"/>
      <c r="GY270" s="98"/>
      <c r="GZ270" s="98"/>
      <c r="HA270" s="98"/>
      <c r="HB270" s="98"/>
      <c r="HC270" s="98"/>
      <c r="HD270" s="98"/>
      <c r="HE270" s="98"/>
      <c r="HF270" s="98"/>
      <c r="HG270" s="98"/>
      <c r="HH270" s="98"/>
      <c r="HI270" s="98"/>
      <c r="HJ270" s="98"/>
      <c r="HK270" s="98"/>
      <c r="HL270" s="98"/>
      <c r="HM270" s="98"/>
      <c r="HN270" s="98"/>
      <c r="HO270" s="98"/>
      <c r="HP270" s="98"/>
      <c r="HQ270" s="98"/>
      <c r="HR270" s="98"/>
      <c r="HS270" s="98"/>
      <c r="HT270" s="98"/>
      <c r="HU270" s="98"/>
      <c r="HV270" s="98"/>
      <c r="HW270" s="98"/>
      <c r="HX270" s="98"/>
      <c r="HY270" s="98"/>
      <c r="HZ270" s="98"/>
      <c r="IA270" s="98"/>
      <c r="IB270" s="98"/>
      <c r="IC270" s="98"/>
      <c r="ID270" s="98"/>
      <c r="IE270" s="98"/>
      <c r="IF270" s="98"/>
      <c r="IG270" s="98"/>
      <c r="IH270" s="98"/>
      <c r="II270" s="98"/>
      <c r="IJ270" s="98"/>
      <c r="IK270" s="98"/>
      <c r="IL270" s="98"/>
      <c r="IM270" s="98"/>
    </row>
    <row r="271" spans="1:247" ht="15">
      <c r="A271" s="104" t="s">
        <v>813</v>
      </c>
      <c r="B271" s="105">
        <v>969</v>
      </c>
      <c r="C271" s="105">
        <v>823</v>
      </c>
      <c r="D271" s="107">
        <f t="shared" si="8"/>
        <v>-146</v>
      </c>
      <c r="E271" s="106">
        <f t="shared" si="9"/>
        <v>-15.1</v>
      </c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  <c r="AS271" s="98"/>
      <c r="AT271" s="98"/>
      <c r="AU271" s="98"/>
      <c r="AV271" s="98"/>
      <c r="AW271" s="98"/>
      <c r="AX271" s="98"/>
      <c r="AY271" s="98"/>
      <c r="AZ271" s="98"/>
      <c r="BA271" s="98"/>
      <c r="BB271" s="98"/>
      <c r="BC271" s="98"/>
      <c r="BD271" s="98"/>
      <c r="BE271" s="98"/>
      <c r="BF271" s="98"/>
      <c r="BG271" s="98"/>
      <c r="BH271" s="98"/>
      <c r="BI271" s="98"/>
      <c r="BJ271" s="98"/>
      <c r="BK271" s="98"/>
      <c r="BL271" s="98"/>
      <c r="BM271" s="98"/>
      <c r="BN271" s="98"/>
      <c r="BO271" s="98"/>
      <c r="BP271" s="98"/>
      <c r="BQ271" s="98"/>
      <c r="BR271" s="98"/>
      <c r="BS271" s="98"/>
      <c r="BT271" s="98"/>
      <c r="BU271" s="98"/>
      <c r="BV271" s="98"/>
      <c r="BW271" s="98"/>
      <c r="BX271" s="98"/>
      <c r="BY271" s="98"/>
      <c r="BZ271" s="98"/>
      <c r="CA271" s="98"/>
      <c r="CB271" s="98"/>
      <c r="CC271" s="98"/>
      <c r="CD271" s="98"/>
      <c r="CE271" s="98"/>
      <c r="CF271" s="98"/>
      <c r="CG271" s="98"/>
      <c r="CH271" s="98"/>
      <c r="CI271" s="98"/>
      <c r="CJ271" s="98"/>
      <c r="CK271" s="98"/>
      <c r="CL271" s="98"/>
      <c r="CM271" s="98"/>
      <c r="CN271" s="98"/>
      <c r="CO271" s="98"/>
      <c r="CP271" s="98"/>
      <c r="CQ271" s="98"/>
      <c r="CR271" s="98"/>
      <c r="CS271" s="98"/>
      <c r="CT271" s="98"/>
      <c r="CU271" s="98"/>
      <c r="CV271" s="98"/>
      <c r="CW271" s="98"/>
      <c r="CX271" s="98"/>
      <c r="CY271" s="98"/>
      <c r="CZ271" s="98"/>
      <c r="DA271" s="98"/>
      <c r="DB271" s="98"/>
      <c r="DC271" s="98"/>
      <c r="DD271" s="98"/>
      <c r="DE271" s="98"/>
      <c r="DF271" s="98"/>
      <c r="DG271" s="98"/>
      <c r="DH271" s="98"/>
      <c r="DI271" s="98"/>
      <c r="DJ271" s="98"/>
      <c r="DK271" s="98"/>
      <c r="DL271" s="98"/>
      <c r="DM271" s="98"/>
      <c r="DN271" s="98"/>
      <c r="DO271" s="98"/>
      <c r="DP271" s="98"/>
      <c r="DQ271" s="98"/>
      <c r="DR271" s="98"/>
      <c r="DS271" s="98"/>
      <c r="DT271" s="98"/>
      <c r="DU271" s="98"/>
      <c r="DV271" s="98"/>
      <c r="DW271" s="98"/>
      <c r="DX271" s="98"/>
      <c r="DY271" s="98"/>
      <c r="DZ271" s="98"/>
      <c r="EA271" s="98"/>
      <c r="EB271" s="98"/>
      <c r="EC271" s="98"/>
      <c r="ED271" s="98"/>
      <c r="EE271" s="98"/>
      <c r="EF271" s="98"/>
      <c r="EG271" s="98"/>
      <c r="EH271" s="98"/>
      <c r="EI271" s="98"/>
      <c r="EJ271" s="98"/>
      <c r="EK271" s="98"/>
      <c r="EL271" s="98"/>
      <c r="EM271" s="98"/>
      <c r="EN271" s="98"/>
      <c r="EO271" s="98"/>
      <c r="EP271" s="98"/>
      <c r="EQ271" s="98"/>
      <c r="ER271" s="98"/>
      <c r="ES271" s="98"/>
      <c r="ET271" s="98"/>
      <c r="EU271" s="98"/>
      <c r="EV271" s="98"/>
      <c r="EW271" s="98"/>
      <c r="EX271" s="98"/>
      <c r="EY271" s="98"/>
      <c r="EZ271" s="98"/>
      <c r="FA271" s="98"/>
      <c r="FB271" s="98"/>
      <c r="FC271" s="98"/>
      <c r="FD271" s="98"/>
      <c r="FE271" s="98"/>
      <c r="FF271" s="98"/>
      <c r="FG271" s="98"/>
      <c r="FH271" s="98"/>
      <c r="FI271" s="98"/>
      <c r="FJ271" s="98"/>
      <c r="FK271" s="98"/>
      <c r="FL271" s="98"/>
      <c r="FM271" s="98"/>
      <c r="FN271" s="98"/>
      <c r="FO271" s="98"/>
      <c r="FP271" s="98"/>
      <c r="FQ271" s="98"/>
      <c r="FR271" s="98"/>
      <c r="FS271" s="98"/>
      <c r="FT271" s="98"/>
      <c r="FU271" s="98"/>
      <c r="FV271" s="98"/>
      <c r="FW271" s="98"/>
      <c r="FX271" s="98"/>
      <c r="FY271" s="98"/>
      <c r="FZ271" s="98"/>
      <c r="GA271" s="98"/>
      <c r="GB271" s="98"/>
      <c r="GC271" s="98"/>
      <c r="GD271" s="98"/>
      <c r="GE271" s="98"/>
      <c r="GF271" s="98"/>
      <c r="GG271" s="98"/>
      <c r="GH271" s="98"/>
      <c r="GI271" s="98"/>
      <c r="GJ271" s="98"/>
      <c r="GK271" s="98"/>
      <c r="GL271" s="98"/>
      <c r="GM271" s="98"/>
      <c r="GN271" s="98"/>
      <c r="GO271" s="98"/>
      <c r="GP271" s="98"/>
      <c r="GQ271" s="98"/>
      <c r="GR271" s="98"/>
      <c r="GS271" s="98"/>
      <c r="GT271" s="98"/>
      <c r="GU271" s="98"/>
      <c r="GV271" s="98"/>
      <c r="GW271" s="98"/>
      <c r="GX271" s="98"/>
      <c r="GY271" s="98"/>
      <c r="GZ271" s="98"/>
      <c r="HA271" s="98"/>
      <c r="HB271" s="98"/>
      <c r="HC271" s="98"/>
      <c r="HD271" s="98"/>
      <c r="HE271" s="98"/>
      <c r="HF271" s="98"/>
      <c r="HG271" s="98"/>
      <c r="HH271" s="98"/>
      <c r="HI271" s="98"/>
      <c r="HJ271" s="98"/>
      <c r="HK271" s="98"/>
      <c r="HL271" s="98"/>
      <c r="HM271" s="98"/>
      <c r="HN271" s="98"/>
      <c r="HO271" s="98"/>
      <c r="HP271" s="98"/>
      <c r="HQ271" s="98"/>
      <c r="HR271" s="98"/>
      <c r="HS271" s="98"/>
      <c r="HT271" s="98"/>
      <c r="HU271" s="98"/>
      <c r="HV271" s="98"/>
      <c r="HW271" s="98"/>
      <c r="HX271" s="98"/>
      <c r="HY271" s="98"/>
      <c r="HZ271" s="98"/>
      <c r="IA271" s="98"/>
      <c r="IB271" s="98"/>
      <c r="IC271" s="98"/>
      <c r="ID271" s="98"/>
      <c r="IE271" s="98"/>
      <c r="IF271" s="98"/>
      <c r="IG271" s="98"/>
      <c r="IH271" s="98"/>
      <c r="II271" s="98"/>
      <c r="IJ271" s="98"/>
      <c r="IK271" s="98"/>
      <c r="IL271" s="98"/>
      <c r="IM271" s="98"/>
    </row>
    <row r="272" spans="1:247" ht="15">
      <c r="A272" s="104" t="s">
        <v>295</v>
      </c>
      <c r="B272" s="105">
        <f>B273</f>
        <v>270</v>
      </c>
      <c r="C272" s="105">
        <f>C273</f>
        <v>276</v>
      </c>
      <c r="D272" s="107">
        <f t="shared" si="8"/>
        <v>6</v>
      </c>
      <c r="E272" s="106">
        <f t="shared" si="9"/>
        <v>2.2000000000000002</v>
      </c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8"/>
      <c r="AR272" s="98"/>
      <c r="AS272" s="98"/>
      <c r="AT272" s="98"/>
      <c r="AU272" s="98"/>
      <c r="AV272" s="98"/>
      <c r="AW272" s="98"/>
      <c r="AX272" s="98"/>
      <c r="AY272" s="98"/>
      <c r="AZ272" s="98"/>
      <c r="BA272" s="98"/>
      <c r="BB272" s="98"/>
      <c r="BC272" s="98"/>
      <c r="BD272" s="98"/>
      <c r="BE272" s="98"/>
      <c r="BF272" s="98"/>
      <c r="BG272" s="98"/>
      <c r="BH272" s="98"/>
      <c r="BI272" s="98"/>
      <c r="BJ272" s="98"/>
      <c r="BK272" s="98"/>
      <c r="BL272" s="98"/>
      <c r="BM272" s="98"/>
      <c r="BN272" s="98"/>
      <c r="BO272" s="98"/>
      <c r="BP272" s="98"/>
      <c r="BQ272" s="98"/>
      <c r="BR272" s="98"/>
      <c r="BS272" s="98"/>
      <c r="BT272" s="98"/>
      <c r="BU272" s="98"/>
      <c r="BV272" s="98"/>
      <c r="BW272" s="98"/>
      <c r="BX272" s="98"/>
      <c r="BY272" s="98"/>
      <c r="BZ272" s="98"/>
      <c r="CA272" s="98"/>
      <c r="CB272" s="98"/>
      <c r="CC272" s="98"/>
      <c r="CD272" s="98"/>
      <c r="CE272" s="98"/>
      <c r="CF272" s="98"/>
      <c r="CG272" s="98"/>
      <c r="CH272" s="98"/>
      <c r="CI272" s="98"/>
      <c r="CJ272" s="98"/>
      <c r="CK272" s="98"/>
      <c r="CL272" s="98"/>
      <c r="CM272" s="98"/>
      <c r="CN272" s="98"/>
      <c r="CO272" s="98"/>
      <c r="CP272" s="98"/>
      <c r="CQ272" s="98"/>
      <c r="CR272" s="98"/>
      <c r="CS272" s="98"/>
      <c r="CT272" s="98"/>
      <c r="CU272" s="98"/>
      <c r="CV272" s="98"/>
      <c r="CW272" s="98"/>
      <c r="CX272" s="98"/>
      <c r="CY272" s="98"/>
      <c r="CZ272" s="98"/>
      <c r="DA272" s="98"/>
      <c r="DB272" s="98"/>
      <c r="DC272" s="98"/>
      <c r="DD272" s="98"/>
      <c r="DE272" s="98"/>
      <c r="DF272" s="98"/>
      <c r="DG272" s="98"/>
      <c r="DH272" s="98"/>
      <c r="DI272" s="98"/>
      <c r="DJ272" s="98"/>
      <c r="DK272" s="98"/>
      <c r="DL272" s="98"/>
      <c r="DM272" s="98"/>
      <c r="DN272" s="98"/>
      <c r="DO272" s="98"/>
      <c r="DP272" s="98"/>
      <c r="DQ272" s="98"/>
      <c r="DR272" s="98"/>
      <c r="DS272" s="98"/>
      <c r="DT272" s="98"/>
      <c r="DU272" s="98"/>
      <c r="DV272" s="98"/>
      <c r="DW272" s="98"/>
      <c r="DX272" s="98"/>
      <c r="DY272" s="98"/>
      <c r="DZ272" s="98"/>
      <c r="EA272" s="98"/>
      <c r="EB272" s="98"/>
      <c r="EC272" s="98"/>
      <c r="ED272" s="98"/>
      <c r="EE272" s="98"/>
      <c r="EF272" s="98"/>
      <c r="EG272" s="98"/>
      <c r="EH272" s="98"/>
      <c r="EI272" s="98"/>
      <c r="EJ272" s="98"/>
      <c r="EK272" s="98"/>
      <c r="EL272" s="98"/>
      <c r="EM272" s="98"/>
      <c r="EN272" s="98"/>
      <c r="EO272" s="98"/>
      <c r="EP272" s="98"/>
      <c r="EQ272" s="98"/>
      <c r="ER272" s="98"/>
      <c r="ES272" s="98"/>
      <c r="ET272" s="98"/>
      <c r="EU272" s="98"/>
      <c r="EV272" s="98"/>
      <c r="EW272" s="98"/>
      <c r="EX272" s="98"/>
      <c r="EY272" s="98"/>
      <c r="EZ272" s="98"/>
      <c r="FA272" s="98"/>
      <c r="FB272" s="98"/>
      <c r="FC272" s="98"/>
      <c r="FD272" s="98"/>
      <c r="FE272" s="98"/>
      <c r="FF272" s="98"/>
      <c r="FG272" s="98"/>
      <c r="FH272" s="98"/>
      <c r="FI272" s="98"/>
      <c r="FJ272" s="98"/>
      <c r="FK272" s="98"/>
      <c r="FL272" s="98"/>
      <c r="FM272" s="98"/>
      <c r="FN272" s="98"/>
      <c r="FO272" s="98"/>
      <c r="FP272" s="98"/>
      <c r="FQ272" s="98"/>
      <c r="FR272" s="98"/>
      <c r="FS272" s="98"/>
      <c r="FT272" s="98"/>
      <c r="FU272" s="98"/>
      <c r="FV272" s="98"/>
      <c r="FW272" s="98"/>
      <c r="FX272" s="98"/>
      <c r="FY272" s="98"/>
      <c r="FZ272" s="98"/>
      <c r="GA272" s="98"/>
      <c r="GB272" s="98"/>
      <c r="GC272" s="98"/>
      <c r="GD272" s="98"/>
      <c r="GE272" s="98"/>
      <c r="GF272" s="98"/>
      <c r="GG272" s="98"/>
      <c r="GH272" s="98"/>
      <c r="GI272" s="98"/>
      <c r="GJ272" s="98"/>
      <c r="GK272" s="98"/>
      <c r="GL272" s="98"/>
      <c r="GM272" s="98"/>
      <c r="GN272" s="98"/>
      <c r="GO272" s="98"/>
      <c r="GP272" s="98"/>
      <c r="GQ272" s="98"/>
      <c r="GR272" s="98"/>
      <c r="GS272" s="98"/>
      <c r="GT272" s="98"/>
      <c r="GU272" s="98"/>
      <c r="GV272" s="98"/>
      <c r="GW272" s="98"/>
      <c r="GX272" s="98"/>
      <c r="GY272" s="98"/>
      <c r="GZ272" s="98"/>
      <c r="HA272" s="98"/>
      <c r="HB272" s="98"/>
      <c r="HC272" s="98"/>
      <c r="HD272" s="98"/>
      <c r="HE272" s="98"/>
      <c r="HF272" s="98"/>
      <c r="HG272" s="98"/>
      <c r="HH272" s="98"/>
      <c r="HI272" s="98"/>
      <c r="HJ272" s="98"/>
      <c r="HK272" s="98"/>
      <c r="HL272" s="98"/>
      <c r="HM272" s="98"/>
      <c r="HN272" s="98"/>
      <c r="HO272" s="98"/>
      <c r="HP272" s="98"/>
      <c r="HQ272" s="98"/>
      <c r="HR272" s="98"/>
      <c r="HS272" s="98"/>
      <c r="HT272" s="98"/>
      <c r="HU272" s="98"/>
      <c r="HV272" s="98"/>
      <c r="HW272" s="98"/>
      <c r="HX272" s="98"/>
      <c r="HY272" s="98"/>
      <c r="HZ272" s="98"/>
      <c r="IA272" s="98"/>
      <c r="IB272" s="98"/>
      <c r="IC272" s="98"/>
      <c r="ID272" s="98"/>
      <c r="IE272" s="98"/>
      <c r="IF272" s="98"/>
      <c r="IG272" s="98"/>
      <c r="IH272" s="98"/>
      <c r="II272" s="98"/>
      <c r="IJ272" s="98"/>
      <c r="IK272" s="98"/>
      <c r="IL272" s="98"/>
      <c r="IM272" s="98"/>
    </row>
    <row r="273" spans="1:247" ht="15">
      <c r="A273" s="104" t="s">
        <v>814</v>
      </c>
      <c r="B273" s="105">
        <v>270</v>
      </c>
      <c r="C273" s="105">
        <v>276</v>
      </c>
      <c r="D273" s="107">
        <f t="shared" si="8"/>
        <v>6</v>
      </c>
      <c r="E273" s="106">
        <f t="shared" si="9"/>
        <v>2.2000000000000002</v>
      </c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98"/>
      <c r="AQ273" s="98"/>
      <c r="AR273" s="98"/>
      <c r="AS273" s="98"/>
      <c r="AT273" s="98"/>
      <c r="AU273" s="98"/>
      <c r="AV273" s="98"/>
      <c r="AW273" s="98"/>
      <c r="AX273" s="98"/>
      <c r="AY273" s="98"/>
      <c r="AZ273" s="98"/>
      <c r="BA273" s="98"/>
      <c r="BB273" s="98"/>
      <c r="BC273" s="98"/>
      <c r="BD273" s="98"/>
      <c r="BE273" s="98"/>
      <c r="BF273" s="98"/>
      <c r="BG273" s="98"/>
      <c r="BH273" s="98"/>
      <c r="BI273" s="98"/>
      <c r="BJ273" s="98"/>
      <c r="BK273" s="98"/>
      <c r="BL273" s="98"/>
      <c r="BM273" s="98"/>
      <c r="BN273" s="98"/>
      <c r="BO273" s="98"/>
      <c r="BP273" s="98"/>
      <c r="BQ273" s="98"/>
      <c r="BR273" s="98"/>
      <c r="BS273" s="98"/>
      <c r="BT273" s="98"/>
      <c r="BU273" s="98"/>
      <c r="BV273" s="98"/>
      <c r="BW273" s="98"/>
      <c r="BX273" s="98"/>
      <c r="BY273" s="98"/>
      <c r="BZ273" s="98"/>
      <c r="CA273" s="98"/>
      <c r="CB273" s="98"/>
      <c r="CC273" s="98"/>
      <c r="CD273" s="98"/>
      <c r="CE273" s="98"/>
      <c r="CF273" s="98"/>
      <c r="CG273" s="98"/>
      <c r="CH273" s="98"/>
      <c r="CI273" s="98"/>
      <c r="CJ273" s="98"/>
      <c r="CK273" s="98"/>
      <c r="CL273" s="98"/>
      <c r="CM273" s="98"/>
      <c r="CN273" s="98"/>
      <c r="CO273" s="98"/>
      <c r="CP273" s="98"/>
      <c r="CQ273" s="98"/>
      <c r="CR273" s="98"/>
      <c r="CS273" s="98"/>
      <c r="CT273" s="98"/>
      <c r="CU273" s="98"/>
      <c r="CV273" s="98"/>
      <c r="CW273" s="98"/>
      <c r="CX273" s="98"/>
      <c r="CY273" s="98"/>
      <c r="CZ273" s="98"/>
      <c r="DA273" s="98"/>
      <c r="DB273" s="98"/>
      <c r="DC273" s="98"/>
      <c r="DD273" s="98"/>
      <c r="DE273" s="98"/>
      <c r="DF273" s="98"/>
      <c r="DG273" s="98"/>
      <c r="DH273" s="98"/>
      <c r="DI273" s="98"/>
      <c r="DJ273" s="98"/>
      <c r="DK273" s="98"/>
      <c r="DL273" s="98"/>
      <c r="DM273" s="98"/>
      <c r="DN273" s="98"/>
      <c r="DO273" s="98"/>
      <c r="DP273" s="98"/>
      <c r="DQ273" s="98"/>
      <c r="DR273" s="98"/>
      <c r="DS273" s="98"/>
      <c r="DT273" s="98"/>
      <c r="DU273" s="98"/>
      <c r="DV273" s="98"/>
      <c r="DW273" s="98"/>
      <c r="DX273" s="98"/>
      <c r="DY273" s="98"/>
      <c r="DZ273" s="98"/>
      <c r="EA273" s="98"/>
      <c r="EB273" s="98"/>
      <c r="EC273" s="98"/>
      <c r="ED273" s="98"/>
      <c r="EE273" s="98"/>
      <c r="EF273" s="98"/>
      <c r="EG273" s="98"/>
      <c r="EH273" s="98"/>
      <c r="EI273" s="98"/>
      <c r="EJ273" s="98"/>
      <c r="EK273" s="98"/>
      <c r="EL273" s="98"/>
      <c r="EM273" s="98"/>
      <c r="EN273" s="98"/>
      <c r="EO273" s="98"/>
      <c r="EP273" s="98"/>
      <c r="EQ273" s="98"/>
      <c r="ER273" s="98"/>
      <c r="ES273" s="98"/>
      <c r="ET273" s="98"/>
      <c r="EU273" s="98"/>
      <c r="EV273" s="98"/>
      <c r="EW273" s="98"/>
      <c r="EX273" s="98"/>
      <c r="EY273" s="98"/>
      <c r="EZ273" s="98"/>
      <c r="FA273" s="98"/>
      <c r="FB273" s="98"/>
      <c r="FC273" s="98"/>
      <c r="FD273" s="98"/>
      <c r="FE273" s="98"/>
      <c r="FF273" s="98"/>
      <c r="FG273" s="98"/>
      <c r="FH273" s="98"/>
      <c r="FI273" s="98"/>
      <c r="FJ273" s="98"/>
      <c r="FK273" s="98"/>
      <c r="FL273" s="98"/>
      <c r="FM273" s="98"/>
      <c r="FN273" s="98"/>
      <c r="FO273" s="98"/>
      <c r="FP273" s="98"/>
      <c r="FQ273" s="98"/>
      <c r="FR273" s="98"/>
      <c r="FS273" s="98"/>
      <c r="FT273" s="98"/>
      <c r="FU273" s="98"/>
      <c r="FV273" s="98"/>
      <c r="FW273" s="98"/>
      <c r="FX273" s="98"/>
      <c r="FY273" s="98"/>
      <c r="FZ273" s="98"/>
      <c r="GA273" s="98"/>
      <c r="GB273" s="98"/>
      <c r="GC273" s="98"/>
      <c r="GD273" s="98"/>
      <c r="GE273" s="98"/>
      <c r="GF273" s="98"/>
      <c r="GG273" s="98"/>
      <c r="GH273" s="98"/>
      <c r="GI273" s="98"/>
      <c r="GJ273" s="98"/>
      <c r="GK273" s="98"/>
      <c r="GL273" s="98"/>
      <c r="GM273" s="98"/>
      <c r="GN273" s="98"/>
      <c r="GO273" s="98"/>
      <c r="GP273" s="98"/>
      <c r="GQ273" s="98"/>
      <c r="GR273" s="98"/>
      <c r="GS273" s="98"/>
      <c r="GT273" s="98"/>
      <c r="GU273" s="98"/>
      <c r="GV273" s="98"/>
      <c r="GW273" s="98"/>
      <c r="GX273" s="98"/>
      <c r="GY273" s="98"/>
      <c r="GZ273" s="98"/>
      <c r="HA273" s="98"/>
      <c r="HB273" s="98"/>
      <c r="HC273" s="98"/>
      <c r="HD273" s="98"/>
      <c r="HE273" s="98"/>
      <c r="HF273" s="98"/>
      <c r="HG273" s="98"/>
      <c r="HH273" s="98"/>
      <c r="HI273" s="98"/>
      <c r="HJ273" s="98"/>
      <c r="HK273" s="98"/>
      <c r="HL273" s="98"/>
      <c r="HM273" s="98"/>
      <c r="HN273" s="98"/>
      <c r="HO273" s="98"/>
      <c r="HP273" s="98"/>
      <c r="HQ273" s="98"/>
      <c r="HR273" s="98"/>
      <c r="HS273" s="98"/>
      <c r="HT273" s="98"/>
      <c r="HU273" s="98"/>
      <c r="HV273" s="98"/>
      <c r="HW273" s="98"/>
      <c r="HX273" s="98"/>
      <c r="HY273" s="98"/>
      <c r="HZ273" s="98"/>
      <c r="IA273" s="98"/>
      <c r="IB273" s="98"/>
      <c r="IC273" s="98"/>
      <c r="ID273" s="98"/>
      <c r="IE273" s="98"/>
      <c r="IF273" s="98"/>
      <c r="IG273" s="98"/>
      <c r="IH273" s="98"/>
      <c r="II273" s="98"/>
      <c r="IJ273" s="98"/>
      <c r="IK273" s="98"/>
      <c r="IL273" s="98"/>
      <c r="IM273" s="98"/>
    </row>
    <row r="274" spans="1:247" ht="15">
      <c r="A274" s="104" t="s">
        <v>815</v>
      </c>
      <c r="B274" s="105">
        <f>B275</f>
        <v>1364</v>
      </c>
      <c r="C274" s="105">
        <f>C275</f>
        <v>2611</v>
      </c>
      <c r="D274" s="107">
        <f t="shared" si="8"/>
        <v>1247</v>
      </c>
      <c r="E274" s="106">
        <f t="shared" si="9"/>
        <v>91.4</v>
      </c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98"/>
      <c r="AQ274" s="98"/>
      <c r="AR274" s="98"/>
      <c r="AS274" s="98"/>
      <c r="AT274" s="98"/>
      <c r="AU274" s="98"/>
      <c r="AV274" s="98"/>
      <c r="AW274" s="98"/>
      <c r="AX274" s="98"/>
      <c r="AY274" s="98"/>
      <c r="AZ274" s="98"/>
      <c r="BA274" s="98"/>
      <c r="BB274" s="98"/>
      <c r="BC274" s="98"/>
      <c r="BD274" s="98"/>
      <c r="BE274" s="98"/>
      <c r="BF274" s="98"/>
      <c r="BG274" s="98"/>
      <c r="BH274" s="98"/>
      <c r="BI274" s="98"/>
      <c r="BJ274" s="98"/>
      <c r="BK274" s="98"/>
      <c r="BL274" s="98"/>
      <c r="BM274" s="98"/>
      <c r="BN274" s="98"/>
      <c r="BO274" s="98"/>
      <c r="BP274" s="98"/>
      <c r="BQ274" s="98"/>
      <c r="BR274" s="98"/>
      <c r="BS274" s="98"/>
      <c r="BT274" s="98"/>
      <c r="BU274" s="98"/>
      <c r="BV274" s="98"/>
      <c r="BW274" s="98"/>
      <c r="BX274" s="98"/>
      <c r="BY274" s="98"/>
      <c r="BZ274" s="98"/>
      <c r="CA274" s="98"/>
      <c r="CB274" s="98"/>
      <c r="CC274" s="98"/>
      <c r="CD274" s="98"/>
      <c r="CE274" s="98"/>
      <c r="CF274" s="98"/>
      <c r="CG274" s="98"/>
      <c r="CH274" s="98"/>
      <c r="CI274" s="98"/>
      <c r="CJ274" s="98"/>
      <c r="CK274" s="98"/>
      <c r="CL274" s="98"/>
      <c r="CM274" s="98"/>
      <c r="CN274" s="98"/>
      <c r="CO274" s="98"/>
      <c r="CP274" s="98"/>
      <c r="CQ274" s="98"/>
      <c r="CR274" s="98"/>
      <c r="CS274" s="98"/>
      <c r="CT274" s="98"/>
      <c r="CU274" s="98"/>
      <c r="CV274" s="98"/>
      <c r="CW274" s="98"/>
      <c r="CX274" s="98"/>
      <c r="CY274" s="98"/>
      <c r="CZ274" s="98"/>
      <c r="DA274" s="98"/>
      <c r="DB274" s="98"/>
      <c r="DC274" s="98"/>
      <c r="DD274" s="98"/>
      <c r="DE274" s="98"/>
      <c r="DF274" s="98"/>
      <c r="DG274" s="98"/>
      <c r="DH274" s="98"/>
      <c r="DI274" s="98"/>
      <c r="DJ274" s="98"/>
      <c r="DK274" s="98"/>
      <c r="DL274" s="98"/>
      <c r="DM274" s="98"/>
      <c r="DN274" s="98"/>
      <c r="DO274" s="98"/>
      <c r="DP274" s="98"/>
      <c r="DQ274" s="98"/>
      <c r="DR274" s="98"/>
      <c r="DS274" s="98"/>
      <c r="DT274" s="98"/>
      <c r="DU274" s="98"/>
      <c r="DV274" s="98"/>
      <c r="DW274" s="98"/>
      <c r="DX274" s="98"/>
      <c r="DY274" s="98"/>
      <c r="DZ274" s="98"/>
      <c r="EA274" s="98"/>
      <c r="EB274" s="98"/>
      <c r="EC274" s="98"/>
      <c r="ED274" s="98"/>
      <c r="EE274" s="98"/>
      <c r="EF274" s="98"/>
      <c r="EG274" s="98"/>
      <c r="EH274" s="98"/>
      <c r="EI274" s="98"/>
      <c r="EJ274" s="98"/>
      <c r="EK274" s="98"/>
      <c r="EL274" s="98"/>
      <c r="EM274" s="98"/>
      <c r="EN274" s="98"/>
      <c r="EO274" s="98"/>
      <c r="EP274" s="98"/>
      <c r="EQ274" s="98"/>
      <c r="ER274" s="98"/>
      <c r="ES274" s="98"/>
      <c r="ET274" s="98"/>
      <c r="EU274" s="98"/>
      <c r="EV274" s="98"/>
      <c r="EW274" s="98"/>
      <c r="EX274" s="98"/>
      <c r="EY274" s="98"/>
      <c r="EZ274" s="98"/>
      <c r="FA274" s="98"/>
      <c r="FB274" s="98"/>
      <c r="FC274" s="98"/>
      <c r="FD274" s="98"/>
      <c r="FE274" s="98"/>
      <c r="FF274" s="98"/>
      <c r="FG274" s="98"/>
      <c r="FH274" s="98"/>
      <c r="FI274" s="98"/>
      <c r="FJ274" s="98"/>
      <c r="FK274" s="98"/>
      <c r="FL274" s="98"/>
      <c r="FM274" s="98"/>
      <c r="FN274" s="98"/>
      <c r="FO274" s="98"/>
      <c r="FP274" s="98"/>
      <c r="FQ274" s="98"/>
      <c r="FR274" s="98"/>
      <c r="FS274" s="98"/>
      <c r="FT274" s="98"/>
      <c r="FU274" s="98"/>
      <c r="FV274" s="98"/>
      <c r="FW274" s="98"/>
      <c r="FX274" s="98"/>
      <c r="FY274" s="98"/>
      <c r="FZ274" s="98"/>
      <c r="GA274" s="98"/>
      <c r="GB274" s="98"/>
      <c r="GC274" s="98"/>
      <c r="GD274" s="98"/>
      <c r="GE274" s="98"/>
      <c r="GF274" s="98"/>
      <c r="GG274" s="98"/>
      <c r="GH274" s="98"/>
      <c r="GI274" s="98"/>
      <c r="GJ274" s="98"/>
      <c r="GK274" s="98"/>
      <c r="GL274" s="98"/>
      <c r="GM274" s="98"/>
      <c r="GN274" s="98"/>
      <c r="GO274" s="98"/>
      <c r="GP274" s="98"/>
      <c r="GQ274" s="98"/>
      <c r="GR274" s="98"/>
      <c r="GS274" s="98"/>
      <c r="GT274" s="98"/>
      <c r="GU274" s="98"/>
      <c r="GV274" s="98"/>
      <c r="GW274" s="98"/>
      <c r="GX274" s="98"/>
      <c r="GY274" s="98"/>
      <c r="GZ274" s="98"/>
      <c r="HA274" s="98"/>
      <c r="HB274" s="98"/>
      <c r="HC274" s="98"/>
      <c r="HD274" s="98"/>
      <c r="HE274" s="98"/>
      <c r="HF274" s="98"/>
      <c r="HG274" s="98"/>
      <c r="HH274" s="98"/>
      <c r="HI274" s="98"/>
      <c r="HJ274" s="98"/>
      <c r="HK274" s="98"/>
      <c r="HL274" s="98"/>
      <c r="HM274" s="98"/>
      <c r="HN274" s="98"/>
      <c r="HO274" s="98"/>
      <c r="HP274" s="98"/>
      <c r="HQ274" s="98"/>
      <c r="HR274" s="98"/>
      <c r="HS274" s="98"/>
      <c r="HT274" s="98"/>
      <c r="HU274" s="98"/>
      <c r="HV274" s="98"/>
      <c r="HW274" s="98"/>
      <c r="HX274" s="98"/>
      <c r="HY274" s="98"/>
      <c r="HZ274" s="98"/>
      <c r="IA274" s="98"/>
      <c r="IB274" s="98"/>
      <c r="IC274" s="98"/>
      <c r="ID274" s="98"/>
      <c r="IE274" s="98"/>
      <c r="IF274" s="98"/>
      <c r="IG274" s="98"/>
      <c r="IH274" s="98"/>
      <c r="II274" s="98"/>
      <c r="IJ274" s="98"/>
      <c r="IK274" s="98"/>
      <c r="IL274" s="98"/>
      <c r="IM274" s="98"/>
    </row>
    <row r="275" spans="1:247" ht="15">
      <c r="A275" s="104" t="s">
        <v>816</v>
      </c>
      <c r="B275" s="105">
        <v>1364</v>
      </c>
      <c r="C275" s="105">
        <v>2611</v>
      </c>
      <c r="D275" s="107">
        <f t="shared" si="8"/>
        <v>1247</v>
      </c>
      <c r="E275" s="106">
        <f t="shared" si="9"/>
        <v>91.4</v>
      </c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  <c r="AN275" s="98"/>
      <c r="AO275" s="98"/>
      <c r="AP275" s="98"/>
      <c r="AQ275" s="98"/>
      <c r="AR275" s="98"/>
      <c r="AS275" s="98"/>
      <c r="AT275" s="98"/>
      <c r="AU275" s="98"/>
      <c r="AV275" s="98"/>
      <c r="AW275" s="98"/>
      <c r="AX275" s="98"/>
      <c r="AY275" s="98"/>
      <c r="AZ275" s="98"/>
      <c r="BA275" s="98"/>
      <c r="BB275" s="98"/>
      <c r="BC275" s="98"/>
      <c r="BD275" s="98"/>
      <c r="BE275" s="98"/>
      <c r="BF275" s="98"/>
      <c r="BG275" s="98"/>
      <c r="BH275" s="98"/>
      <c r="BI275" s="98"/>
      <c r="BJ275" s="98"/>
      <c r="BK275" s="98"/>
      <c r="BL275" s="98"/>
      <c r="BM275" s="98"/>
      <c r="BN275" s="98"/>
      <c r="BO275" s="98"/>
      <c r="BP275" s="98"/>
      <c r="BQ275" s="98"/>
      <c r="BR275" s="98"/>
      <c r="BS275" s="98"/>
      <c r="BT275" s="98"/>
      <c r="BU275" s="98"/>
      <c r="BV275" s="98"/>
      <c r="BW275" s="98"/>
      <c r="BX275" s="98"/>
      <c r="BY275" s="98"/>
      <c r="BZ275" s="98"/>
      <c r="CA275" s="98"/>
      <c r="CB275" s="98"/>
      <c r="CC275" s="98"/>
      <c r="CD275" s="98"/>
      <c r="CE275" s="98"/>
      <c r="CF275" s="98"/>
      <c r="CG275" s="98"/>
      <c r="CH275" s="98"/>
      <c r="CI275" s="98"/>
      <c r="CJ275" s="98"/>
      <c r="CK275" s="98"/>
      <c r="CL275" s="98"/>
      <c r="CM275" s="98"/>
      <c r="CN275" s="98"/>
      <c r="CO275" s="98"/>
      <c r="CP275" s="98"/>
      <c r="CQ275" s="98"/>
      <c r="CR275" s="98"/>
      <c r="CS275" s="98"/>
      <c r="CT275" s="98"/>
      <c r="CU275" s="98"/>
      <c r="CV275" s="98"/>
      <c r="CW275" s="98"/>
      <c r="CX275" s="98"/>
      <c r="CY275" s="98"/>
      <c r="CZ275" s="98"/>
      <c r="DA275" s="98"/>
      <c r="DB275" s="98"/>
      <c r="DC275" s="98"/>
      <c r="DD275" s="98"/>
      <c r="DE275" s="98"/>
      <c r="DF275" s="98"/>
      <c r="DG275" s="98"/>
      <c r="DH275" s="98"/>
      <c r="DI275" s="98"/>
      <c r="DJ275" s="98"/>
      <c r="DK275" s="98"/>
      <c r="DL275" s="98"/>
      <c r="DM275" s="98"/>
      <c r="DN275" s="98"/>
      <c r="DO275" s="98"/>
      <c r="DP275" s="98"/>
      <c r="DQ275" s="98"/>
      <c r="DR275" s="98"/>
      <c r="DS275" s="98"/>
      <c r="DT275" s="98"/>
      <c r="DU275" s="98"/>
      <c r="DV275" s="98"/>
      <c r="DW275" s="98"/>
      <c r="DX275" s="98"/>
      <c r="DY275" s="98"/>
      <c r="DZ275" s="98"/>
      <c r="EA275" s="98"/>
      <c r="EB275" s="98"/>
      <c r="EC275" s="98"/>
      <c r="ED275" s="98"/>
      <c r="EE275" s="98"/>
      <c r="EF275" s="98"/>
      <c r="EG275" s="98"/>
      <c r="EH275" s="98"/>
      <c r="EI275" s="98"/>
      <c r="EJ275" s="98"/>
      <c r="EK275" s="98"/>
      <c r="EL275" s="98"/>
      <c r="EM275" s="98"/>
      <c r="EN275" s="98"/>
      <c r="EO275" s="98"/>
      <c r="EP275" s="98"/>
      <c r="EQ275" s="98"/>
      <c r="ER275" s="98"/>
      <c r="ES275" s="98"/>
      <c r="ET275" s="98"/>
      <c r="EU275" s="98"/>
      <c r="EV275" s="98"/>
      <c r="EW275" s="98"/>
      <c r="EX275" s="98"/>
      <c r="EY275" s="98"/>
      <c r="EZ275" s="98"/>
      <c r="FA275" s="98"/>
      <c r="FB275" s="98"/>
      <c r="FC275" s="98"/>
      <c r="FD275" s="98"/>
      <c r="FE275" s="98"/>
      <c r="FF275" s="98"/>
      <c r="FG275" s="98"/>
      <c r="FH275" s="98"/>
      <c r="FI275" s="98"/>
      <c r="FJ275" s="98"/>
      <c r="FK275" s="98"/>
      <c r="FL275" s="98"/>
      <c r="FM275" s="98"/>
      <c r="FN275" s="98"/>
      <c r="FO275" s="98"/>
      <c r="FP275" s="98"/>
      <c r="FQ275" s="98"/>
      <c r="FR275" s="98"/>
      <c r="FS275" s="98"/>
      <c r="FT275" s="98"/>
      <c r="FU275" s="98"/>
      <c r="FV275" s="98"/>
      <c r="FW275" s="98"/>
      <c r="FX275" s="98"/>
      <c r="FY275" s="98"/>
      <c r="FZ275" s="98"/>
      <c r="GA275" s="98"/>
      <c r="GB275" s="98"/>
      <c r="GC275" s="98"/>
      <c r="GD275" s="98"/>
      <c r="GE275" s="98"/>
      <c r="GF275" s="98"/>
      <c r="GG275" s="98"/>
      <c r="GH275" s="98"/>
      <c r="GI275" s="98"/>
      <c r="GJ275" s="98"/>
      <c r="GK275" s="98"/>
      <c r="GL275" s="98"/>
      <c r="GM275" s="98"/>
      <c r="GN275" s="98"/>
      <c r="GO275" s="98"/>
      <c r="GP275" s="98"/>
      <c r="GQ275" s="98"/>
      <c r="GR275" s="98"/>
      <c r="GS275" s="98"/>
      <c r="GT275" s="98"/>
      <c r="GU275" s="98"/>
      <c r="GV275" s="98"/>
      <c r="GW275" s="98"/>
      <c r="GX275" s="98"/>
      <c r="GY275" s="98"/>
      <c r="GZ275" s="98"/>
      <c r="HA275" s="98"/>
      <c r="HB275" s="98"/>
      <c r="HC275" s="98"/>
      <c r="HD275" s="98"/>
      <c r="HE275" s="98"/>
      <c r="HF275" s="98"/>
      <c r="HG275" s="98"/>
      <c r="HH275" s="98"/>
      <c r="HI275" s="98"/>
      <c r="HJ275" s="98"/>
      <c r="HK275" s="98"/>
      <c r="HL275" s="98"/>
      <c r="HM275" s="98"/>
      <c r="HN275" s="98"/>
      <c r="HO275" s="98"/>
      <c r="HP275" s="98"/>
      <c r="HQ275" s="98"/>
      <c r="HR275" s="98"/>
      <c r="HS275" s="98"/>
      <c r="HT275" s="98"/>
      <c r="HU275" s="98"/>
      <c r="HV275" s="98"/>
      <c r="HW275" s="98"/>
      <c r="HX275" s="98"/>
      <c r="HY275" s="98"/>
      <c r="HZ275" s="98"/>
      <c r="IA275" s="98"/>
      <c r="IB275" s="98"/>
      <c r="IC275" s="98"/>
      <c r="ID275" s="98"/>
      <c r="IE275" s="98"/>
      <c r="IF275" s="98"/>
      <c r="IG275" s="98"/>
      <c r="IH275" s="98"/>
      <c r="II275" s="98"/>
      <c r="IJ275" s="98"/>
      <c r="IK275" s="98"/>
      <c r="IL275" s="98"/>
      <c r="IM275" s="98"/>
    </row>
    <row r="276" spans="1:247" ht="15">
      <c r="A276" s="104" t="s">
        <v>299</v>
      </c>
      <c r="B276" s="105">
        <f>B277</f>
        <v>2475</v>
      </c>
      <c r="C276" s="105">
        <f>C277</f>
        <v>3303</v>
      </c>
      <c r="D276" s="107">
        <f t="shared" si="8"/>
        <v>828</v>
      </c>
      <c r="E276" s="106">
        <f t="shared" si="9"/>
        <v>33.5</v>
      </c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  <c r="AN276" s="98"/>
      <c r="AO276" s="98"/>
      <c r="AP276" s="98"/>
      <c r="AQ276" s="98"/>
      <c r="AR276" s="98"/>
      <c r="AS276" s="98"/>
      <c r="AT276" s="98"/>
      <c r="AU276" s="98"/>
      <c r="AV276" s="98"/>
      <c r="AW276" s="98"/>
      <c r="AX276" s="98"/>
      <c r="AY276" s="98"/>
      <c r="AZ276" s="98"/>
      <c r="BA276" s="98"/>
      <c r="BB276" s="98"/>
      <c r="BC276" s="98"/>
      <c r="BD276" s="98"/>
      <c r="BE276" s="98"/>
      <c r="BF276" s="98"/>
      <c r="BG276" s="98"/>
      <c r="BH276" s="98"/>
      <c r="BI276" s="98"/>
      <c r="BJ276" s="98"/>
      <c r="BK276" s="98"/>
      <c r="BL276" s="98"/>
      <c r="BM276" s="98"/>
      <c r="BN276" s="98"/>
      <c r="BO276" s="98"/>
      <c r="BP276" s="98"/>
      <c r="BQ276" s="98"/>
      <c r="BR276" s="98"/>
      <c r="BS276" s="98"/>
      <c r="BT276" s="98"/>
      <c r="BU276" s="98"/>
      <c r="BV276" s="98"/>
      <c r="BW276" s="98"/>
      <c r="BX276" s="98"/>
      <c r="BY276" s="98"/>
      <c r="BZ276" s="98"/>
      <c r="CA276" s="98"/>
      <c r="CB276" s="98"/>
      <c r="CC276" s="98"/>
      <c r="CD276" s="98"/>
      <c r="CE276" s="98"/>
      <c r="CF276" s="98"/>
      <c r="CG276" s="98"/>
      <c r="CH276" s="98"/>
      <c r="CI276" s="98"/>
      <c r="CJ276" s="98"/>
      <c r="CK276" s="98"/>
      <c r="CL276" s="98"/>
      <c r="CM276" s="98"/>
      <c r="CN276" s="98"/>
      <c r="CO276" s="98"/>
      <c r="CP276" s="98"/>
      <c r="CQ276" s="98"/>
      <c r="CR276" s="98"/>
      <c r="CS276" s="98"/>
      <c r="CT276" s="98"/>
      <c r="CU276" s="98"/>
      <c r="CV276" s="98"/>
      <c r="CW276" s="98"/>
      <c r="CX276" s="98"/>
      <c r="CY276" s="98"/>
      <c r="CZ276" s="98"/>
      <c r="DA276" s="98"/>
      <c r="DB276" s="98"/>
      <c r="DC276" s="98"/>
      <c r="DD276" s="98"/>
      <c r="DE276" s="98"/>
      <c r="DF276" s="98"/>
      <c r="DG276" s="98"/>
      <c r="DH276" s="98"/>
      <c r="DI276" s="98"/>
      <c r="DJ276" s="98"/>
      <c r="DK276" s="98"/>
      <c r="DL276" s="98"/>
      <c r="DM276" s="98"/>
      <c r="DN276" s="98"/>
      <c r="DO276" s="98"/>
      <c r="DP276" s="98"/>
      <c r="DQ276" s="98"/>
      <c r="DR276" s="98"/>
      <c r="DS276" s="98"/>
      <c r="DT276" s="98"/>
      <c r="DU276" s="98"/>
      <c r="DV276" s="98"/>
      <c r="DW276" s="98"/>
      <c r="DX276" s="98"/>
      <c r="DY276" s="98"/>
      <c r="DZ276" s="98"/>
      <c r="EA276" s="98"/>
      <c r="EB276" s="98"/>
      <c r="EC276" s="98"/>
      <c r="ED276" s="98"/>
      <c r="EE276" s="98"/>
      <c r="EF276" s="98"/>
      <c r="EG276" s="98"/>
      <c r="EH276" s="98"/>
      <c r="EI276" s="98"/>
      <c r="EJ276" s="98"/>
      <c r="EK276" s="98"/>
      <c r="EL276" s="98"/>
      <c r="EM276" s="98"/>
      <c r="EN276" s="98"/>
      <c r="EO276" s="98"/>
      <c r="EP276" s="98"/>
      <c r="EQ276" s="98"/>
      <c r="ER276" s="98"/>
      <c r="ES276" s="98"/>
      <c r="ET276" s="98"/>
      <c r="EU276" s="98"/>
      <c r="EV276" s="98"/>
      <c r="EW276" s="98"/>
      <c r="EX276" s="98"/>
      <c r="EY276" s="98"/>
      <c r="EZ276" s="98"/>
      <c r="FA276" s="98"/>
      <c r="FB276" s="98"/>
      <c r="FC276" s="98"/>
      <c r="FD276" s="98"/>
      <c r="FE276" s="98"/>
      <c r="FF276" s="98"/>
      <c r="FG276" s="98"/>
      <c r="FH276" s="98"/>
      <c r="FI276" s="98"/>
      <c r="FJ276" s="98"/>
      <c r="FK276" s="98"/>
      <c r="FL276" s="98"/>
      <c r="FM276" s="98"/>
      <c r="FN276" s="98"/>
      <c r="FO276" s="98"/>
      <c r="FP276" s="98"/>
      <c r="FQ276" s="98"/>
      <c r="FR276" s="98"/>
      <c r="FS276" s="98"/>
      <c r="FT276" s="98"/>
      <c r="FU276" s="98"/>
      <c r="FV276" s="98"/>
      <c r="FW276" s="98"/>
      <c r="FX276" s="98"/>
      <c r="FY276" s="98"/>
      <c r="FZ276" s="98"/>
      <c r="GA276" s="98"/>
      <c r="GB276" s="98"/>
      <c r="GC276" s="98"/>
      <c r="GD276" s="98"/>
      <c r="GE276" s="98"/>
      <c r="GF276" s="98"/>
      <c r="GG276" s="98"/>
      <c r="GH276" s="98"/>
      <c r="GI276" s="98"/>
      <c r="GJ276" s="98"/>
      <c r="GK276" s="98"/>
      <c r="GL276" s="98"/>
      <c r="GM276" s="98"/>
      <c r="GN276" s="98"/>
      <c r="GO276" s="98"/>
      <c r="GP276" s="98"/>
      <c r="GQ276" s="98"/>
      <c r="GR276" s="98"/>
      <c r="GS276" s="98"/>
      <c r="GT276" s="98"/>
      <c r="GU276" s="98"/>
      <c r="GV276" s="98"/>
      <c r="GW276" s="98"/>
      <c r="GX276" s="98"/>
      <c r="GY276" s="98"/>
      <c r="GZ276" s="98"/>
      <c r="HA276" s="98"/>
      <c r="HB276" s="98"/>
      <c r="HC276" s="98"/>
      <c r="HD276" s="98"/>
      <c r="HE276" s="98"/>
      <c r="HF276" s="98"/>
      <c r="HG276" s="98"/>
      <c r="HH276" s="98"/>
      <c r="HI276" s="98"/>
      <c r="HJ276" s="98"/>
      <c r="HK276" s="98"/>
      <c r="HL276" s="98"/>
      <c r="HM276" s="98"/>
      <c r="HN276" s="98"/>
      <c r="HO276" s="98"/>
      <c r="HP276" s="98"/>
      <c r="HQ276" s="98"/>
      <c r="HR276" s="98"/>
      <c r="HS276" s="98"/>
      <c r="HT276" s="98"/>
      <c r="HU276" s="98"/>
      <c r="HV276" s="98"/>
      <c r="HW276" s="98"/>
      <c r="HX276" s="98"/>
      <c r="HY276" s="98"/>
      <c r="HZ276" s="98"/>
      <c r="IA276" s="98"/>
      <c r="IB276" s="98"/>
      <c r="IC276" s="98"/>
      <c r="ID276" s="98"/>
      <c r="IE276" s="98"/>
      <c r="IF276" s="98"/>
      <c r="IG276" s="98"/>
      <c r="IH276" s="98"/>
      <c r="II276" s="98"/>
      <c r="IJ276" s="98"/>
      <c r="IK276" s="98"/>
      <c r="IL276" s="98"/>
      <c r="IM276" s="98"/>
    </row>
    <row r="277" spans="1:247" ht="15">
      <c r="A277" s="104" t="s">
        <v>817</v>
      </c>
      <c r="B277" s="105">
        <v>2475</v>
      </c>
      <c r="C277" s="105">
        <v>3303</v>
      </c>
      <c r="D277" s="107">
        <f t="shared" si="8"/>
        <v>828</v>
      </c>
      <c r="E277" s="106">
        <f t="shared" si="9"/>
        <v>33.5</v>
      </c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98"/>
      <c r="AQ277" s="98"/>
      <c r="AR277" s="98"/>
      <c r="AS277" s="98"/>
      <c r="AT277" s="98"/>
      <c r="AU277" s="98"/>
      <c r="AV277" s="98"/>
      <c r="AW277" s="98"/>
      <c r="AX277" s="98"/>
      <c r="AY277" s="98"/>
      <c r="AZ277" s="98"/>
      <c r="BA277" s="98"/>
      <c r="BB277" s="98"/>
      <c r="BC277" s="98"/>
      <c r="BD277" s="98"/>
      <c r="BE277" s="98"/>
      <c r="BF277" s="98"/>
      <c r="BG277" s="98"/>
      <c r="BH277" s="98"/>
      <c r="BI277" s="98"/>
      <c r="BJ277" s="98"/>
      <c r="BK277" s="98"/>
      <c r="BL277" s="98"/>
      <c r="BM277" s="98"/>
      <c r="BN277" s="98"/>
      <c r="BO277" s="98"/>
      <c r="BP277" s="98"/>
      <c r="BQ277" s="98"/>
      <c r="BR277" s="98"/>
      <c r="BS277" s="98"/>
      <c r="BT277" s="98"/>
      <c r="BU277" s="98"/>
      <c r="BV277" s="98"/>
      <c r="BW277" s="98"/>
      <c r="BX277" s="98"/>
      <c r="BY277" s="98"/>
      <c r="BZ277" s="98"/>
      <c r="CA277" s="98"/>
      <c r="CB277" s="98"/>
      <c r="CC277" s="98"/>
      <c r="CD277" s="98"/>
      <c r="CE277" s="98"/>
      <c r="CF277" s="98"/>
      <c r="CG277" s="98"/>
      <c r="CH277" s="98"/>
      <c r="CI277" s="98"/>
      <c r="CJ277" s="98"/>
      <c r="CK277" s="98"/>
      <c r="CL277" s="98"/>
      <c r="CM277" s="98"/>
      <c r="CN277" s="98"/>
      <c r="CO277" s="98"/>
      <c r="CP277" s="98"/>
      <c r="CQ277" s="98"/>
      <c r="CR277" s="98"/>
      <c r="CS277" s="98"/>
      <c r="CT277" s="98"/>
      <c r="CU277" s="98"/>
      <c r="CV277" s="98"/>
      <c r="CW277" s="98"/>
      <c r="CX277" s="98"/>
      <c r="CY277" s="98"/>
      <c r="CZ277" s="98"/>
      <c r="DA277" s="98"/>
      <c r="DB277" s="98"/>
      <c r="DC277" s="98"/>
      <c r="DD277" s="98"/>
      <c r="DE277" s="98"/>
      <c r="DF277" s="98"/>
      <c r="DG277" s="98"/>
      <c r="DH277" s="98"/>
      <c r="DI277" s="98"/>
      <c r="DJ277" s="98"/>
      <c r="DK277" s="98"/>
      <c r="DL277" s="98"/>
      <c r="DM277" s="98"/>
      <c r="DN277" s="98"/>
      <c r="DO277" s="98"/>
      <c r="DP277" s="98"/>
      <c r="DQ277" s="98"/>
      <c r="DR277" s="98"/>
      <c r="DS277" s="98"/>
      <c r="DT277" s="98"/>
      <c r="DU277" s="98"/>
      <c r="DV277" s="98"/>
      <c r="DW277" s="98"/>
      <c r="DX277" s="98"/>
      <c r="DY277" s="98"/>
      <c r="DZ277" s="98"/>
      <c r="EA277" s="98"/>
      <c r="EB277" s="98"/>
      <c r="EC277" s="98"/>
      <c r="ED277" s="98"/>
      <c r="EE277" s="98"/>
      <c r="EF277" s="98"/>
      <c r="EG277" s="98"/>
      <c r="EH277" s="98"/>
      <c r="EI277" s="98"/>
      <c r="EJ277" s="98"/>
      <c r="EK277" s="98"/>
      <c r="EL277" s="98"/>
      <c r="EM277" s="98"/>
      <c r="EN277" s="98"/>
      <c r="EO277" s="98"/>
      <c r="EP277" s="98"/>
      <c r="EQ277" s="98"/>
      <c r="ER277" s="98"/>
      <c r="ES277" s="98"/>
      <c r="ET277" s="98"/>
      <c r="EU277" s="98"/>
      <c r="EV277" s="98"/>
      <c r="EW277" s="98"/>
      <c r="EX277" s="98"/>
      <c r="EY277" s="98"/>
      <c r="EZ277" s="98"/>
      <c r="FA277" s="98"/>
      <c r="FB277" s="98"/>
      <c r="FC277" s="98"/>
      <c r="FD277" s="98"/>
      <c r="FE277" s="98"/>
      <c r="FF277" s="98"/>
      <c r="FG277" s="98"/>
      <c r="FH277" s="98"/>
      <c r="FI277" s="98"/>
      <c r="FJ277" s="98"/>
      <c r="FK277" s="98"/>
      <c r="FL277" s="98"/>
      <c r="FM277" s="98"/>
      <c r="FN277" s="98"/>
      <c r="FO277" s="98"/>
      <c r="FP277" s="98"/>
      <c r="FQ277" s="98"/>
      <c r="FR277" s="98"/>
      <c r="FS277" s="98"/>
      <c r="FT277" s="98"/>
      <c r="FU277" s="98"/>
      <c r="FV277" s="98"/>
      <c r="FW277" s="98"/>
      <c r="FX277" s="98"/>
      <c r="FY277" s="98"/>
      <c r="FZ277" s="98"/>
      <c r="GA277" s="98"/>
      <c r="GB277" s="98"/>
      <c r="GC277" s="98"/>
      <c r="GD277" s="98"/>
      <c r="GE277" s="98"/>
      <c r="GF277" s="98"/>
      <c r="GG277" s="98"/>
      <c r="GH277" s="98"/>
      <c r="GI277" s="98"/>
      <c r="GJ277" s="98"/>
      <c r="GK277" s="98"/>
      <c r="GL277" s="98"/>
      <c r="GM277" s="98"/>
      <c r="GN277" s="98"/>
      <c r="GO277" s="98"/>
      <c r="GP277" s="98"/>
      <c r="GQ277" s="98"/>
      <c r="GR277" s="98"/>
      <c r="GS277" s="98"/>
      <c r="GT277" s="98"/>
      <c r="GU277" s="98"/>
      <c r="GV277" s="98"/>
      <c r="GW277" s="98"/>
      <c r="GX277" s="98"/>
      <c r="GY277" s="98"/>
      <c r="GZ277" s="98"/>
      <c r="HA277" s="98"/>
      <c r="HB277" s="98"/>
      <c r="HC277" s="98"/>
      <c r="HD277" s="98"/>
      <c r="HE277" s="98"/>
      <c r="HF277" s="98"/>
      <c r="HG277" s="98"/>
      <c r="HH277" s="98"/>
      <c r="HI277" s="98"/>
      <c r="HJ277" s="98"/>
      <c r="HK277" s="98"/>
      <c r="HL277" s="98"/>
      <c r="HM277" s="98"/>
      <c r="HN277" s="98"/>
      <c r="HO277" s="98"/>
      <c r="HP277" s="98"/>
      <c r="HQ277" s="98"/>
      <c r="HR277" s="98"/>
      <c r="HS277" s="98"/>
      <c r="HT277" s="98"/>
      <c r="HU277" s="98"/>
      <c r="HV277" s="98"/>
      <c r="HW277" s="98"/>
      <c r="HX277" s="98"/>
      <c r="HY277" s="98"/>
      <c r="HZ277" s="98"/>
      <c r="IA277" s="98"/>
      <c r="IB277" s="98"/>
      <c r="IC277" s="98"/>
      <c r="ID277" s="98"/>
      <c r="IE277" s="98"/>
      <c r="IF277" s="98"/>
      <c r="IG277" s="98"/>
      <c r="IH277" s="98"/>
      <c r="II277" s="98"/>
      <c r="IJ277" s="98"/>
      <c r="IK277" s="98"/>
      <c r="IL277" s="98"/>
      <c r="IM277" s="98"/>
    </row>
    <row r="278" spans="1:247" ht="15">
      <c r="A278" s="104" t="s">
        <v>301</v>
      </c>
      <c r="B278" s="105">
        <f>B279</f>
        <v>176</v>
      </c>
      <c r="C278" s="105">
        <f>C279</f>
        <v>189</v>
      </c>
      <c r="D278" s="107">
        <f t="shared" si="8"/>
        <v>13</v>
      </c>
      <c r="E278" s="106">
        <f t="shared" si="9"/>
        <v>7.4</v>
      </c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  <c r="AN278" s="98"/>
      <c r="AO278" s="98"/>
      <c r="AP278" s="98"/>
      <c r="AQ278" s="98"/>
      <c r="AR278" s="98"/>
      <c r="AS278" s="98"/>
      <c r="AT278" s="98"/>
      <c r="AU278" s="98"/>
      <c r="AV278" s="98"/>
      <c r="AW278" s="98"/>
      <c r="AX278" s="98"/>
      <c r="AY278" s="98"/>
      <c r="AZ278" s="98"/>
      <c r="BA278" s="98"/>
      <c r="BB278" s="98"/>
      <c r="BC278" s="98"/>
      <c r="BD278" s="98"/>
      <c r="BE278" s="98"/>
      <c r="BF278" s="98"/>
      <c r="BG278" s="98"/>
      <c r="BH278" s="98"/>
      <c r="BI278" s="98"/>
      <c r="BJ278" s="98"/>
      <c r="BK278" s="98"/>
      <c r="BL278" s="98"/>
      <c r="BM278" s="98"/>
      <c r="BN278" s="98"/>
      <c r="BO278" s="98"/>
      <c r="BP278" s="98"/>
      <c r="BQ278" s="98"/>
      <c r="BR278" s="98"/>
      <c r="BS278" s="98"/>
      <c r="BT278" s="98"/>
      <c r="BU278" s="98"/>
      <c r="BV278" s="98"/>
      <c r="BW278" s="98"/>
      <c r="BX278" s="98"/>
      <c r="BY278" s="98"/>
      <c r="BZ278" s="98"/>
      <c r="CA278" s="98"/>
      <c r="CB278" s="98"/>
      <c r="CC278" s="98"/>
      <c r="CD278" s="98"/>
      <c r="CE278" s="98"/>
      <c r="CF278" s="98"/>
      <c r="CG278" s="98"/>
      <c r="CH278" s="98"/>
      <c r="CI278" s="98"/>
      <c r="CJ278" s="98"/>
      <c r="CK278" s="98"/>
      <c r="CL278" s="98"/>
      <c r="CM278" s="98"/>
      <c r="CN278" s="98"/>
      <c r="CO278" s="98"/>
      <c r="CP278" s="98"/>
      <c r="CQ278" s="98"/>
      <c r="CR278" s="98"/>
      <c r="CS278" s="98"/>
      <c r="CT278" s="98"/>
      <c r="CU278" s="98"/>
      <c r="CV278" s="98"/>
      <c r="CW278" s="98"/>
      <c r="CX278" s="98"/>
      <c r="CY278" s="98"/>
      <c r="CZ278" s="98"/>
      <c r="DA278" s="98"/>
      <c r="DB278" s="98"/>
      <c r="DC278" s="98"/>
      <c r="DD278" s="98"/>
      <c r="DE278" s="98"/>
      <c r="DF278" s="98"/>
      <c r="DG278" s="98"/>
      <c r="DH278" s="98"/>
      <c r="DI278" s="98"/>
      <c r="DJ278" s="98"/>
      <c r="DK278" s="98"/>
      <c r="DL278" s="98"/>
      <c r="DM278" s="98"/>
      <c r="DN278" s="98"/>
      <c r="DO278" s="98"/>
      <c r="DP278" s="98"/>
      <c r="DQ278" s="98"/>
      <c r="DR278" s="98"/>
      <c r="DS278" s="98"/>
      <c r="DT278" s="98"/>
      <c r="DU278" s="98"/>
      <c r="DV278" s="98"/>
      <c r="DW278" s="98"/>
      <c r="DX278" s="98"/>
      <c r="DY278" s="98"/>
      <c r="DZ278" s="98"/>
      <c r="EA278" s="98"/>
      <c r="EB278" s="98"/>
      <c r="EC278" s="98"/>
      <c r="ED278" s="98"/>
      <c r="EE278" s="98"/>
      <c r="EF278" s="98"/>
      <c r="EG278" s="98"/>
      <c r="EH278" s="98"/>
      <c r="EI278" s="98"/>
      <c r="EJ278" s="98"/>
      <c r="EK278" s="98"/>
      <c r="EL278" s="98"/>
      <c r="EM278" s="98"/>
      <c r="EN278" s="98"/>
      <c r="EO278" s="98"/>
      <c r="EP278" s="98"/>
      <c r="EQ278" s="98"/>
      <c r="ER278" s="98"/>
      <c r="ES278" s="98"/>
      <c r="ET278" s="98"/>
      <c r="EU278" s="98"/>
      <c r="EV278" s="98"/>
      <c r="EW278" s="98"/>
      <c r="EX278" s="98"/>
      <c r="EY278" s="98"/>
      <c r="EZ278" s="98"/>
      <c r="FA278" s="98"/>
      <c r="FB278" s="98"/>
      <c r="FC278" s="98"/>
      <c r="FD278" s="98"/>
      <c r="FE278" s="98"/>
      <c r="FF278" s="98"/>
      <c r="FG278" s="98"/>
      <c r="FH278" s="98"/>
      <c r="FI278" s="98"/>
      <c r="FJ278" s="98"/>
      <c r="FK278" s="98"/>
      <c r="FL278" s="98"/>
      <c r="FM278" s="98"/>
      <c r="FN278" s="98"/>
      <c r="FO278" s="98"/>
      <c r="FP278" s="98"/>
      <c r="FQ278" s="98"/>
      <c r="FR278" s="98"/>
      <c r="FS278" s="98"/>
      <c r="FT278" s="98"/>
      <c r="FU278" s="98"/>
      <c r="FV278" s="98"/>
      <c r="FW278" s="98"/>
      <c r="FX278" s="98"/>
      <c r="FY278" s="98"/>
      <c r="FZ278" s="98"/>
      <c r="GA278" s="98"/>
      <c r="GB278" s="98"/>
      <c r="GC278" s="98"/>
      <c r="GD278" s="98"/>
      <c r="GE278" s="98"/>
      <c r="GF278" s="98"/>
      <c r="GG278" s="98"/>
      <c r="GH278" s="98"/>
      <c r="GI278" s="98"/>
      <c r="GJ278" s="98"/>
      <c r="GK278" s="98"/>
      <c r="GL278" s="98"/>
      <c r="GM278" s="98"/>
      <c r="GN278" s="98"/>
      <c r="GO278" s="98"/>
      <c r="GP278" s="98"/>
      <c r="GQ278" s="98"/>
      <c r="GR278" s="98"/>
      <c r="GS278" s="98"/>
      <c r="GT278" s="98"/>
      <c r="GU278" s="98"/>
      <c r="GV278" s="98"/>
      <c r="GW278" s="98"/>
      <c r="GX278" s="98"/>
      <c r="GY278" s="98"/>
      <c r="GZ278" s="98"/>
      <c r="HA278" s="98"/>
      <c r="HB278" s="98"/>
      <c r="HC278" s="98"/>
      <c r="HD278" s="98"/>
      <c r="HE278" s="98"/>
      <c r="HF278" s="98"/>
      <c r="HG278" s="98"/>
      <c r="HH278" s="98"/>
      <c r="HI278" s="98"/>
      <c r="HJ278" s="98"/>
      <c r="HK278" s="98"/>
      <c r="HL278" s="98"/>
      <c r="HM278" s="98"/>
      <c r="HN278" s="98"/>
      <c r="HO278" s="98"/>
      <c r="HP278" s="98"/>
      <c r="HQ278" s="98"/>
      <c r="HR278" s="98"/>
      <c r="HS278" s="98"/>
      <c r="HT278" s="98"/>
      <c r="HU278" s="98"/>
      <c r="HV278" s="98"/>
      <c r="HW278" s="98"/>
      <c r="HX278" s="98"/>
      <c r="HY278" s="98"/>
      <c r="HZ278" s="98"/>
      <c r="IA278" s="98"/>
      <c r="IB278" s="98"/>
      <c r="IC278" s="98"/>
      <c r="ID278" s="98"/>
      <c r="IE278" s="98"/>
      <c r="IF278" s="98"/>
      <c r="IG278" s="98"/>
      <c r="IH278" s="98"/>
      <c r="II278" s="98"/>
      <c r="IJ278" s="98"/>
      <c r="IK278" s="98"/>
      <c r="IL278" s="98"/>
      <c r="IM278" s="98"/>
    </row>
    <row r="279" spans="1:247" ht="15">
      <c r="A279" s="104" t="s">
        <v>818</v>
      </c>
      <c r="B279" s="105">
        <v>176</v>
      </c>
      <c r="C279" s="105">
        <v>189</v>
      </c>
      <c r="D279" s="107">
        <f t="shared" si="8"/>
        <v>13</v>
      </c>
      <c r="E279" s="106">
        <f t="shared" si="9"/>
        <v>7.4</v>
      </c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98"/>
      <c r="AQ279" s="98"/>
      <c r="AR279" s="98"/>
      <c r="AS279" s="98"/>
      <c r="AT279" s="98"/>
      <c r="AU279" s="98"/>
      <c r="AV279" s="98"/>
      <c r="AW279" s="98"/>
      <c r="AX279" s="98"/>
      <c r="AY279" s="98"/>
      <c r="AZ279" s="98"/>
      <c r="BA279" s="98"/>
      <c r="BB279" s="98"/>
      <c r="BC279" s="98"/>
      <c r="BD279" s="98"/>
      <c r="BE279" s="98"/>
      <c r="BF279" s="98"/>
      <c r="BG279" s="98"/>
      <c r="BH279" s="98"/>
      <c r="BI279" s="98"/>
      <c r="BJ279" s="98"/>
      <c r="BK279" s="98"/>
      <c r="BL279" s="98"/>
      <c r="BM279" s="98"/>
      <c r="BN279" s="98"/>
      <c r="BO279" s="98"/>
      <c r="BP279" s="98"/>
      <c r="BQ279" s="98"/>
      <c r="BR279" s="98"/>
      <c r="BS279" s="98"/>
      <c r="BT279" s="98"/>
      <c r="BU279" s="98"/>
      <c r="BV279" s="98"/>
      <c r="BW279" s="98"/>
      <c r="BX279" s="98"/>
      <c r="BY279" s="98"/>
      <c r="BZ279" s="98"/>
      <c r="CA279" s="98"/>
      <c r="CB279" s="98"/>
      <c r="CC279" s="98"/>
      <c r="CD279" s="98"/>
      <c r="CE279" s="98"/>
      <c r="CF279" s="98"/>
      <c r="CG279" s="98"/>
      <c r="CH279" s="98"/>
      <c r="CI279" s="98"/>
      <c r="CJ279" s="98"/>
      <c r="CK279" s="98"/>
      <c r="CL279" s="98"/>
      <c r="CM279" s="98"/>
      <c r="CN279" s="98"/>
      <c r="CO279" s="98"/>
      <c r="CP279" s="98"/>
      <c r="CQ279" s="98"/>
      <c r="CR279" s="98"/>
      <c r="CS279" s="98"/>
      <c r="CT279" s="98"/>
      <c r="CU279" s="98"/>
      <c r="CV279" s="98"/>
      <c r="CW279" s="98"/>
      <c r="CX279" s="98"/>
      <c r="CY279" s="98"/>
      <c r="CZ279" s="98"/>
      <c r="DA279" s="98"/>
      <c r="DB279" s="98"/>
      <c r="DC279" s="98"/>
      <c r="DD279" s="98"/>
      <c r="DE279" s="98"/>
      <c r="DF279" s="98"/>
      <c r="DG279" s="98"/>
      <c r="DH279" s="98"/>
      <c r="DI279" s="98"/>
      <c r="DJ279" s="98"/>
      <c r="DK279" s="98"/>
      <c r="DL279" s="98"/>
      <c r="DM279" s="98"/>
      <c r="DN279" s="98"/>
      <c r="DO279" s="98"/>
      <c r="DP279" s="98"/>
      <c r="DQ279" s="98"/>
      <c r="DR279" s="98"/>
      <c r="DS279" s="98"/>
      <c r="DT279" s="98"/>
      <c r="DU279" s="98"/>
      <c r="DV279" s="98"/>
      <c r="DW279" s="98"/>
      <c r="DX279" s="98"/>
      <c r="DY279" s="98"/>
      <c r="DZ279" s="98"/>
      <c r="EA279" s="98"/>
      <c r="EB279" s="98"/>
      <c r="EC279" s="98"/>
      <c r="ED279" s="98"/>
      <c r="EE279" s="98"/>
      <c r="EF279" s="98"/>
      <c r="EG279" s="98"/>
      <c r="EH279" s="98"/>
      <c r="EI279" s="98"/>
      <c r="EJ279" s="98"/>
      <c r="EK279" s="98"/>
      <c r="EL279" s="98"/>
      <c r="EM279" s="98"/>
      <c r="EN279" s="98"/>
      <c r="EO279" s="98"/>
      <c r="EP279" s="98"/>
      <c r="EQ279" s="98"/>
      <c r="ER279" s="98"/>
      <c r="ES279" s="98"/>
      <c r="ET279" s="98"/>
      <c r="EU279" s="98"/>
      <c r="EV279" s="98"/>
      <c r="EW279" s="98"/>
      <c r="EX279" s="98"/>
      <c r="EY279" s="98"/>
      <c r="EZ279" s="98"/>
      <c r="FA279" s="98"/>
      <c r="FB279" s="98"/>
      <c r="FC279" s="98"/>
      <c r="FD279" s="98"/>
      <c r="FE279" s="98"/>
      <c r="FF279" s="98"/>
      <c r="FG279" s="98"/>
      <c r="FH279" s="98"/>
      <c r="FI279" s="98"/>
      <c r="FJ279" s="98"/>
      <c r="FK279" s="98"/>
      <c r="FL279" s="98"/>
      <c r="FM279" s="98"/>
      <c r="FN279" s="98"/>
      <c r="FO279" s="98"/>
      <c r="FP279" s="98"/>
      <c r="FQ279" s="98"/>
      <c r="FR279" s="98"/>
      <c r="FS279" s="98"/>
      <c r="FT279" s="98"/>
      <c r="FU279" s="98"/>
      <c r="FV279" s="98"/>
      <c r="FW279" s="98"/>
      <c r="FX279" s="98"/>
      <c r="FY279" s="98"/>
      <c r="FZ279" s="98"/>
      <c r="GA279" s="98"/>
      <c r="GB279" s="98"/>
      <c r="GC279" s="98"/>
      <c r="GD279" s="98"/>
      <c r="GE279" s="98"/>
      <c r="GF279" s="98"/>
      <c r="GG279" s="98"/>
      <c r="GH279" s="98"/>
      <c r="GI279" s="98"/>
      <c r="GJ279" s="98"/>
      <c r="GK279" s="98"/>
      <c r="GL279" s="98"/>
      <c r="GM279" s="98"/>
      <c r="GN279" s="98"/>
      <c r="GO279" s="98"/>
      <c r="GP279" s="98"/>
      <c r="GQ279" s="98"/>
      <c r="GR279" s="98"/>
      <c r="GS279" s="98"/>
      <c r="GT279" s="98"/>
      <c r="GU279" s="98"/>
      <c r="GV279" s="98"/>
      <c r="GW279" s="98"/>
      <c r="GX279" s="98"/>
      <c r="GY279" s="98"/>
      <c r="GZ279" s="98"/>
      <c r="HA279" s="98"/>
      <c r="HB279" s="98"/>
      <c r="HC279" s="98"/>
      <c r="HD279" s="98"/>
      <c r="HE279" s="98"/>
      <c r="HF279" s="98"/>
      <c r="HG279" s="98"/>
      <c r="HH279" s="98"/>
      <c r="HI279" s="98"/>
      <c r="HJ279" s="98"/>
      <c r="HK279" s="98"/>
      <c r="HL279" s="98"/>
      <c r="HM279" s="98"/>
      <c r="HN279" s="98"/>
      <c r="HO279" s="98"/>
      <c r="HP279" s="98"/>
      <c r="HQ279" s="98"/>
      <c r="HR279" s="98"/>
      <c r="HS279" s="98"/>
      <c r="HT279" s="98"/>
      <c r="HU279" s="98"/>
      <c r="HV279" s="98"/>
      <c r="HW279" s="98"/>
      <c r="HX279" s="98"/>
      <c r="HY279" s="98"/>
      <c r="HZ279" s="98"/>
      <c r="IA279" s="98"/>
      <c r="IB279" s="98"/>
      <c r="IC279" s="98"/>
      <c r="ID279" s="98"/>
      <c r="IE279" s="98"/>
      <c r="IF279" s="98"/>
      <c r="IG279" s="98"/>
      <c r="IH279" s="98"/>
      <c r="II279" s="98"/>
      <c r="IJ279" s="98"/>
      <c r="IK279" s="98"/>
      <c r="IL279" s="98"/>
      <c r="IM279" s="98"/>
    </row>
    <row r="280" spans="1:247" ht="15">
      <c r="A280" s="104" t="s">
        <v>54</v>
      </c>
      <c r="B280" s="105">
        <f>B281+B288+B293+B297+B301+B306+B309</f>
        <v>57459</v>
      </c>
      <c r="C280" s="105">
        <f>C281+C288+C293+C297+C301+C306+C309</f>
        <v>76582</v>
      </c>
      <c r="D280" s="107">
        <f t="shared" si="8"/>
        <v>19123</v>
      </c>
      <c r="E280" s="106">
        <f t="shared" si="9"/>
        <v>33.299999999999997</v>
      </c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  <c r="AN280" s="98"/>
      <c r="AO280" s="98"/>
      <c r="AP280" s="98"/>
      <c r="AQ280" s="98"/>
      <c r="AR280" s="98"/>
      <c r="AS280" s="98"/>
      <c r="AT280" s="98"/>
      <c r="AU280" s="98"/>
      <c r="AV280" s="98"/>
      <c r="AW280" s="98"/>
      <c r="AX280" s="98"/>
      <c r="AY280" s="98"/>
      <c r="AZ280" s="98"/>
      <c r="BA280" s="98"/>
      <c r="BB280" s="98"/>
      <c r="BC280" s="98"/>
      <c r="BD280" s="98"/>
      <c r="BE280" s="98"/>
      <c r="BF280" s="98"/>
      <c r="BG280" s="98"/>
      <c r="BH280" s="98"/>
      <c r="BI280" s="98"/>
      <c r="BJ280" s="98"/>
      <c r="BK280" s="98"/>
      <c r="BL280" s="98"/>
      <c r="BM280" s="98"/>
      <c r="BN280" s="98"/>
      <c r="BO280" s="98"/>
      <c r="BP280" s="98"/>
      <c r="BQ280" s="98"/>
      <c r="BR280" s="98"/>
      <c r="BS280" s="98"/>
      <c r="BT280" s="98"/>
      <c r="BU280" s="98"/>
      <c r="BV280" s="98"/>
      <c r="BW280" s="98"/>
      <c r="BX280" s="98"/>
      <c r="BY280" s="98"/>
      <c r="BZ280" s="98"/>
      <c r="CA280" s="98"/>
      <c r="CB280" s="98"/>
      <c r="CC280" s="98"/>
      <c r="CD280" s="98"/>
      <c r="CE280" s="98"/>
      <c r="CF280" s="98"/>
      <c r="CG280" s="98"/>
      <c r="CH280" s="98"/>
      <c r="CI280" s="98"/>
      <c r="CJ280" s="98"/>
      <c r="CK280" s="98"/>
      <c r="CL280" s="98"/>
      <c r="CM280" s="98"/>
      <c r="CN280" s="98"/>
      <c r="CO280" s="98"/>
      <c r="CP280" s="98"/>
      <c r="CQ280" s="98"/>
      <c r="CR280" s="98"/>
      <c r="CS280" s="98"/>
      <c r="CT280" s="98"/>
      <c r="CU280" s="98"/>
      <c r="CV280" s="98"/>
      <c r="CW280" s="98"/>
      <c r="CX280" s="98"/>
      <c r="CY280" s="98"/>
      <c r="CZ280" s="98"/>
      <c r="DA280" s="98"/>
      <c r="DB280" s="98"/>
      <c r="DC280" s="98"/>
      <c r="DD280" s="98"/>
      <c r="DE280" s="98"/>
      <c r="DF280" s="98"/>
      <c r="DG280" s="98"/>
      <c r="DH280" s="98"/>
      <c r="DI280" s="98"/>
      <c r="DJ280" s="98"/>
      <c r="DK280" s="98"/>
      <c r="DL280" s="98"/>
      <c r="DM280" s="98"/>
      <c r="DN280" s="98"/>
      <c r="DO280" s="98"/>
      <c r="DP280" s="98"/>
      <c r="DQ280" s="98"/>
      <c r="DR280" s="98"/>
      <c r="DS280" s="98"/>
      <c r="DT280" s="98"/>
      <c r="DU280" s="98"/>
      <c r="DV280" s="98"/>
      <c r="DW280" s="98"/>
      <c r="DX280" s="98"/>
      <c r="DY280" s="98"/>
      <c r="DZ280" s="98"/>
      <c r="EA280" s="98"/>
      <c r="EB280" s="98"/>
      <c r="EC280" s="98"/>
      <c r="ED280" s="98"/>
      <c r="EE280" s="98"/>
      <c r="EF280" s="98"/>
      <c r="EG280" s="98"/>
      <c r="EH280" s="98"/>
      <c r="EI280" s="98"/>
      <c r="EJ280" s="98"/>
      <c r="EK280" s="98"/>
      <c r="EL280" s="98"/>
      <c r="EM280" s="98"/>
      <c r="EN280" s="98"/>
      <c r="EO280" s="98"/>
      <c r="EP280" s="98"/>
      <c r="EQ280" s="98"/>
      <c r="ER280" s="98"/>
      <c r="ES280" s="98"/>
      <c r="ET280" s="98"/>
      <c r="EU280" s="98"/>
      <c r="EV280" s="98"/>
      <c r="EW280" s="98"/>
      <c r="EX280" s="98"/>
      <c r="EY280" s="98"/>
      <c r="EZ280" s="98"/>
      <c r="FA280" s="98"/>
      <c r="FB280" s="98"/>
      <c r="FC280" s="98"/>
      <c r="FD280" s="98"/>
      <c r="FE280" s="98"/>
      <c r="FF280" s="98"/>
      <c r="FG280" s="98"/>
      <c r="FH280" s="98"/>
      <c r="FI280" s="98"/>
      <c r="FJ280" s="98"/>
      <c r="FK280" s="98"/>
      <c r="FL280" s="98"/>
      <c r="FM280" s="98"/>
      <c r="FN280" s="98"/>
      <c r="FO280" s="98"/>
      <c r="FP280" s="98"/>
      <c r="FQ280" s="98"/>
      <c r="FR280" s="98"/>
      <c r="FS280" s="98"/>
      <c r="FT280" s="98"/>
      <c r="FU280" s="98"/>
      <c r="FV280" s="98"/>
      <c r="FW280" s="98"/>
      <c r="FX280" s="98"/>
      <c r="FY280" s="98"/>
      <c r="FZ280" s="98"/>
      <c r="GA280" s="98"/>
      <c r="GB280" s="98"/>
      <c r="GC280" s="98"/>
      <c r="GD280" s="98"/>
      <c r="GE280" s="98"/>
      <c r="GF280" s="98"/>
      <c r="GG280" s="98"/>
      <c r="GH280" s="98"/>
      <c r="GI280" s="98"/>
      <c r="GJ280" s="98"/>
      <c r="GK280" s="98"/>
      <c r="GL280" s="98"/>
      <c r="GM280" s="98"/>
      <c r="GN280" s="98"/>
      <c r="GO280" s="98"/>
      <c r="GP280" s="98"/>
      <c r="GQ280" s="98"/>
      <c r="GR280" s="98"/>
      <c r="GS280" s="98"/>
      <c r="GT280" s="98"/>
      <c r="GU280" s="98"/>
      <c r="GV280" s="98"/>
      <c r="GW280" s="98"/>
      <c r="GX280" s="98"/>
      <c r="GY280" s="98"/>
      <c r="GZ280" s="98"/>
      <c r="HA280" s="98"/>
      <c r="HB280" s="98"/>
      <c r="HC280" s="98"/>
      <c r="HD280" s="98"/>
      <c r="HE280" s="98"/>
      <c r="HF280" s="98"/>
      <c r="HG280" s="98"/>
      <c r="HH280" s="98"/>
      <c r="HI280" s="98"/>
      <c r="HJ280" s="98"/>
      <c r="HK280" s="98"/>
      <c r="HL280" s="98"/>
      <c r="HM280" s="98"/>
      <c r="HN280" s="98"/>
      <c r="HO280" s="98"/>
      <c r="HP280" s="98"/>
      <c r="HQ280" s="98"/>
      <c r="HR280" s="98"/>
      <c r="HS280" s="98"/>
      <c r="HT280" s="98"/>
      <c r="HU280" s="98"/>
      <c r="HV280" s="98"/>
      <c r="HW280" s="98"/>
      <c r="HX280" s="98"/>
      <c r="HY280" s="98"/>
      <c r="HZ280" s="98"/>
      <c r="IA280" s="98"/>
      <c r="IB280" s="98"/>
      <c r="IC280" s="98"/>
      <c r="ID280" s="98"/>
      <c r="IE280" s="98"/>
      <c r="IF280" s="98"/>
      <c r="IG280" s="98"/>
      <c r="IH280" s="98"/>
      <c r="II280" s="98"/>
      <c r="IJ280" s="98"/>
      <c r="IK280" s="98"/>
      <c r="IL280" s="98"/>
      <c r="IM280" s="98"/>
    </row>
    <row r="281" spans="1:247" ht="15">
      <c r="A281" s="104" t="s">
        <v>819</v>
      </c>
      <c r="B281" s="105">
        <f>SUM(B282:B287)</f>
        <v>29669</v>
      </c>
      <c r="C281" s="105">
        <f>SUM(C282:C287)</f>
        <v>45591</v>
      </c>
      <c r="D281" s="107">
        <f t="shared" si="8"/>
        <v>15922</v>
      </c>
      <c r="E281" s="106">
        <f t="shared" si="9"/>
        <v>53.7</v>
      </c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98"/>
      <c r="AQ281" s="98"/>
      <c r="AR281" s="98"/>
      <c r="AS281" s="98"/>
      <c r="AT281" s="98"/>
      <c r="AU281" s="98"/>
      <c r="AV281" s="98"/>
      <c r="AW281" s="98"/>
      <c r="AX281" s="98"/>
      <c r="AY281" s="98"/>
      <c r="AZ281" s="98"/>
      <c r="BA281" s="98"/>
      <c r="BB281" s="98"/>
      <c r="BC281" s="98"/>
      <c r="BD281" s="98"/>
      <c r="BE281" s="98"/>
      <c r="BF281" s="98"/>
      <c r="BG281" s="98"/>
      <c r="BH281" s="98"/>
      <c r="BI281" s="98"/>
      <c r="BJ281" s="98"/>
      <c r="BK281" s="98"/>
      <c r="BL281" s="98"/>
      <c r="BM281" s="98"/>
      <c r="BN281" s="98"/>
      <c r="BO281" s="98"/>
      <c r="BP281" s="98"/>
      <c r="BQ281" s="98"/>
      <c r="BR281" s="98"/>
      <c r="BS281" s="98"/>
      <c r="BT281" s="98"/>
      <c r="BU281" s="98"/>
      <c r="BV281" s="98"/>
      <c r="BW281" s="98"/>
      <c r="BX281" s="98"/>
      <c r="BY281" s="98"/>
      <c r="BZ281" s="98"/>
      <c r="CA281" s="98"/>
      <c r="CB281" s="98"/>
      <c r="CC281" s="98"/>
      <c r="CD281" s="98"/>
      <c r="CE281" s="98"/>
      <c r="CF281" s="98"/>
      <c r="CG281" s="98"/>
      <c r="CH281" s="98"/>
      <c r="CI281" s="98"/>
      <c r="CJ281" s="98"/>
      <c r="CK281" s="98"/>
      <c r="CL281" s="98"/>
      <c r="CM281" s="98"/>
      <c r="CN281" s="98"/>
      <c r="CO281" s="98"/>
      <c r="CP281" s="98"/>
      <c r="CQ281" s="98"/>
      <c r="CR281" s="98"/>
      <c r="CS281" s="98"/>
      <c r="CT281" s="98"/>
      <c r="CU281" s="98"/>
      <c r="CV281" s="98"/>
      <c r="CW281" s="98"/>
      <c r="CX281" s="98"/>
      <c r="CY281" s="98"/>
      <c r="CZ281" s="98"/>
      <c r="DA281" s="98"/>
      <c r="DB281" s="98"/>
      <c r="DC281" s="98"/>
      <c r="DD281" s="98"/>
      <c r="DE281" s="98"/>
      <c r="DF281" s="98"/>
      <c r="DG281" s="98"/>
      <c r="DH281" s="98"/>
      <c r="DI281" s="98"/>
      <c r="DJ281" s="98"/>
      <c r="DK281" s="98"/>
      <c r="DL281" s="98"/>
      <c r="DM281" s="98"/>
      <c r="DN281" s="98"/>
      <c r="DO281" s="98"/>
      <c r="DP281" s="98"/>
      <c r="DQ281" s="98"/>
      <c r="DR281" s="98"/>
      <c r="DS281" s="98"/>
      <c r="DT281" s="98"/>
      <c r="DU281" s="98"/>
      <c r="DV281" s="98"/>
      <c r="DW281" s="98"/>
      <c r="DX281" s="98"/>
      <c r="DY281" s="98"/>
      <c r="DZ281" s="98"/>
      <c r="EA281" s="98"/>
      <c r="EB281" s="98"/>
      <c r="EC281" s="98"/>
      <c r="ED281" s="98"/>
      <c r="EE281" s="98"/>
      <c r="EF281" s="98"/>
      <c r="EG281" s="98"/>
      <c r="EH281" s="98"/>
      <c r="EI281" s="98"/>
      <c r="EJ281" s="98"/>
      <c r="EK281" s="98"/>
      <c r="EL281" s="98"/>
      <c r="EM281" s="98"/>
      <c r="EN281" s="98"/>
      <c r="EO281" s="98"/>
      <c r="EP281" s="98"/>
      <c r="EQ281" s="98"/>
      <c r="ER281" s="98"/>
      <c r="ES281" s="98"/>
      <c r="ET281" s="98"/>
      <c r="EU281" s="98"/>
      <c r="EV281" s="98"/>
      <c r="EW281" s="98"/>
      <c r="EX281" s="98"/>
      <c r="EY281" s="98"/>
      <c r="EZ281" s="98"/>
      <c r="FA281" s="98"/>
      <c r="FB281" s="98"/>
      <c r="FC281" s="98"/>
      <c r="FD281" s="98"/>
      <c r="FE281" s="98"/>
      <c r="FF281" s="98"/>
      <c r="FG281" s="98"/>
      <c r="FH281" s="98"/>
      <c r="FI281" s="98"/>
      <c r="FJ281" s="98"/>
      <c r="FK281" s="98"/>
      <c r="FL281" s="98"/>
      <c r="FM281" s="98"/>
      <c r="FN281" s="98"/>
      <c r="FO281" s="98"/>
      <c r="FP281" s="98"/>
      <c r="FQ281" s="98"/>
      <c r="FR281" s="98"/>
      <c r="FS281" s="98"/>
      <c r="FT281" s="98"/>
      <c r="FU281" s="98"/>
      <c r="FV281" s="98"/>
      <c r="FW281" s="98"/>
      <c r="FX281" s="98"/>
      <c r="FY281" s="98"/>
      <c r="FZ281" s="98"/>
      <c r="GA281" s="98"/>
      <c r="GB281" s="98"/>
      <c r="GC281" s="98"/>
      <c r="GD281" s="98"/>
      <c r="GE281" s="98"/>
      <c r="GF281" s="98"/>
      <c r="GG281" s="98"/>
      <c r="GH281" s="98"/>
      <c r="GI281" s="98"/>
      <c r="GJ281" s="98"/>
      <c r="GK281" s="98"/>
      <c r="GL281" s="98"/>
      <c r="GM281" s="98"/>
      <c r="GN281" s="98"/>
      <c r="GO281" s="98"/>
      <c r="GP281" s="98"/>
      <c r="GQ281" s="98"/>
      <c r="GR281" s="98"/>
      <c r="GS281" s="98"/>
      <c r="GT281" s="98"/>
      <c r="GU281" s="98"/>
      <c r="GV281" s="98"/>
      <c r="GW281" s="98"/>
      <c r="GX281" s="98"/>
      <c r="GY281" s="98"/>
      <c r="GZ281" s="98"/>
      <c r="HA281" s="98"/>
      <c r="HB281" s="98"/>
      <c r="HC281" s="98"/>
      <c r="HD281" s="98"/>
      <c r="HE281" s="98"/>
      <c r="HF281" s="98"/>
      <c r="HG281" s="98"/>
      <c r="HH281" s="98"/>
      <c r="HI281" s="98"/>
      <c r="HJ281" s="98"/>
      <c r="HK281" s="98"/>
      <c r="HL281" s="98"/>
      <c r="HM281" s="98"/>
      <c r="HN281" s="98"/>
      <c r="HO281" s="98"/>
      <c r="HP281" s="98"/>
      <c r="HQ281" s="98"/>
      <c r="HR281" s="98"/>
      <c r="HS281" s="98"/>
      <c r="HT281" s="98"/>
      <c r="HU281" s="98"/>
      <c r="HV281" s="98"/>
      <c r="HW281" s="98"/>
      <c r="HX281" s="98"/>
      <c r="HY281" s="98"/>
      <c r="HZ281" s="98"/>
      <c r="IA281" s="98"/>
      <c r="IB281" s="98"/>
      <c r="IC281" s="98"/>
      <c r="ID281" s="98"/>
      <c r="IE281" s="98"/>
      <c r="IF281" s="98"/>
      <c r="IG281" s="98"/>
      <c r="IH281" s="98"/>
      <c r="II281" s="98"/>
      <c r="IJ281" s="98"/>
      <c r="IK281" s="98"/>
      <c r="IL281" s="98"/>
      <c r="IM281" s="98"/>
    </row>
    <row r="282" spans="1:247" ht="15">
      <c r="A282" s="104" t="s">
        <v>638</v>
      </c>
      <c r="B282" s="105">
        <v>211</v>
      </c>
      <c r="C282" s="105">
        <v>224</v>
      </c>
      <c r="D282" s="107">
        <f t="shared" si="8"/>
        <v>13</v>
      </c>
      <c r="E282" s="106">
        <f t="shared" si="9"/>
        <v>6.2</v>
      </c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  <c r="AN282" s="98"/>
      <c r="AO282" s="98"/>
      <c r="AP282" s="98"/>
      <c r="AQ282" s="98"/>
      <c r="AR282" s="98"/>
      <c r="AS282" s="98"/>
      <c r="AT282" s="98"/>
      <c r="AU282" s="98"/>
      <c r="AV282" s="98"/>
      <c r="AW282" s="98"/>
      <c r="AX282" s="98"/>
      <c r="AY282" s="98"/>
      <c r="AZ282" s="98"/>
      <c r="BA282" s="98"/>
      <c r="BB282" s="98"/>
      <c r="BC282" s="98"/>
      <c r="BD282" s="98"/>
      <c r="BE282" s="98"/>
      <c r="BF282" s="98"/>
      <c r="BG282" s="98"/>
      <c r="BH282" s="98"/>
      <c r="BI282" s="98"/>
      <c r="BJ282" s="98"/>
      <c r="BK282" s="98"/>
      <c r="BL282" s="98"/>
      <c r="BM282" s="98"/>
      <c r="BN282" s="98"/>
      <c r="BO282" s="98"/>
      <c r="BP282" s="98"/>
      <c r="BQ282" s="98"/>
      <c r="BR282" s="98"/>
      <c r="BS282" s="98"/>
      <c r="BT282" s="98"/>
      <c r="BU282" s="98"/>
      <c r="BV282" s="98"/>
      <c r="BW282" s="98"/>
      <c r="BX282" s="98"/>
      <c r="BY282" s="98"/>
      <c r="BZ282" s="98"/>
      <c r="CA282" s="98"/>
      <c r="CB282" s="98"/>
      <c r="CC282" s="98"/>
      <c r="CD282" s="98"/>
      <c r="CE282" s="98"/>
      <c r="CF282" s="98"/>
      <c r="CG282" s="98"/>
      <c r="CH282" s="98"/>
      <c r="CI282" s="98"/>
      <c r="CJ282" s="98"/>
      <c r="CK282" s="98"/>
      <c r="CL282" s="98"/>
      <c r="CM282" s="98"/>
      <c r="CN282" s="98"/>
      <c r="CO282" s="98"/>
      <c r="CP282" s="98"/>
      <c r="CQ282" s="98"/>
      <c r="CR282" s="98"/>
      <c r="CS282" s="98"/>
      <c r="CT282" s="98"/>
      <c r="CU282" s="98"/>
      <c r="CV282" s="98"/>
      <c r="CW282" s="98"/>
      <c r="CX282" s="98"/>
      <c r="CY282" s="98"/>
      <c r="CZ282" s="98"/>
      <c r="DA282" s="98"/>
      <c r="DB282" s="98"/>
      <c r="DC282" s="98"/>
      <c r="DD282" s="98"/>
      <c r="DE282" s="98"/>
      <c r="DF282" s="98"/>
      <c r="DG282" s="98"/>
      <c r="DH282" s="98"/>
      <c r="DI282" s="98"/>
      <c r="DJ282" s="98"/>
      <c r="DK282" s="98"/>
      <c r="DL282" s="98"/>
      <c r="DM282" s="98"/>
      <c r="DN282" s="98"/>
      <c r="DO282" s="98"/>
      <c r="DP282" s="98"/>
      <c r="DQ282" s="98"/>
      <c r="DR282" s="98"/>
      <c r="DS282" s="98"/>
      <c r="DT282" s="98"/>
      <c r="DU282" s="98"/>
      <c r="DV282" s="98"/>
      <c r="DW282" s="98"/>
      <c r="DX282" s="98"/>
      <c r="DY282" s="98"/>
      <c r="DZ282" s="98"/>
      <c r="EA282" s="98"/>
      <c r="EB282" s="98"/>
      <c r="EC282" s="98"/>
      <c r="ED282" s="98"/>
      <c r="EE282" s="98"/>
      <c r="EF282" s="98"/>
      <c r="EG282" s="98"/>
      <c r="EH282" s="98"/>
      <c r="EI282" s="98"/>
      <c r="EJ282" s="98"/>
      <c r="EK282" s="98"/>
      <c r="EL282" s="98"/>
      <c r="EM282" s="98"/>
      <c r="EN282" s="98"/>
      <c r="EO282" s="98"/>
      <c r="EP282" s="98"/>
      <c r="EQ282" s="98"/>
      <c r="ER282" s="98"/>
      <c r="ES282" s="98"/>
      <c r="ET282" s="98"/>
      <c r="EU282" s="98"/>
      <c r="EV282" s="98"/>
      <c r="EW282" s="98"/>
      <c r="EX282" s="98"/>
      <c r="EY282" s="98"/>
      <c r="EZ282" s="98"/>
      <c r="FA282" s="98"/>
      <c r="FB282" s="98"/>
      <c r="FC282" s="98"/>
      <c r="FD282" s="98"/>
      <c r="FE282" s="98"/>
      <c r="FF282" s="98"/>
      <c r="FG282" s="98"/>
      <c r="FH282" s="98"/>
      <c r="FI282" s="98"/>
      <c r="FJ282" s="98"/>
      <c r="FK282" s="98"/>
      <c r="FL282" s="98"/>
      <c r="FM282" s="98"/>
      <c r="FN282" s="98"/>
      <c r="FO282" s="98"/>
      <c r="FP282" s="98"/>
      <c r="FQ282" s="98"/>
      <c r="FR282" s="98"/>
      <c r="FS282" s="98"/>
      <c r="FT282" s="98"/>
      <c r="FU282" s="98"/>
      <c r="FV282" s="98"/>
      <c r="FW282" s="98"/>
      <c r="FX282" s="98"/>
      <c r="FY282" s="98"/>
      <c r="FZ282" s="98"/>
      <c r="GA282" s="98"/>
      <c r="GB282" s="98"/>
      <c r="GC282" s="98"/>
      <c r="GD282" s="98"/>
      <c r="GE282" s="98"/>
      <c r="GF282" s="98"/>
      <c r="GG282" s="98"/>
      <c r="GH282" s="98"/>
      <c r="GI282" s="98"/>
      <c r="GJ282" s="98"/>
      <c r="GK282" s="98"/>
      <c r="GL282" s="98"/>
      <c r="GM282" s="98"/>
      <c r="GN282" s="98"/>
      <c r="GO282" s="98"/>
      <c r="GP282" s="98"/>
      <c r="GQ282" s="98"/>
      <c r="GR282" s="98"/>
      <c r="GS282" s="98"/>
      <c r="GT282" s="98"/>
      <c r="GU282" s="98"/>
      <c r="GV282" s="98"/>
      <c r="GW282" s="98"/>
      <c r="GX282" s="98"/>
      <c r="GY282" s="98"/>
      <c r="GZ282" s="98"/>
      <c r="HA282" s="98"/>
      <c r="HB282" s="98"/>
      <c r="HC282" s="98"/>
      <c r="HD282" s="98"/>
      <c r="HE282" s="98"/>
      <c r="HF282" s="98"/>
      <c r="HG282" s="98"/>
      <c r="HH282" s="98"/>
      <c r="HI282" s="98"/>
      <c r="HJ282" s="98"/>
      <c r="HK282" s="98"/>
      <c r="HL282" s="98"/>
      <c r="HM282" s="98"/>
      <c r="HN282" s="98"/>
      <c r="HO282" s="98"/>
      <c r="HP282" s="98"/>
      <c r="HQ282" s="98"/>
      <c r="HR282" s="98"/>
      <c r="HS282" s="98"/>
      <c r="HT282" s="98"/>
      <c r="HU282" s="98"/>
      <c r="HV282" s="98"/>
      <c r="HW282" s="98"/>
      <c r="HX282" s="98"/>
      <c r="HY282" s="98"/>
      <c r="HZ282" s="98"/>
      <c r="IA282" s="98"/>
      <c r="IB282" s="98"/>
      <c r="IC282" s="98"/>
      <c r="ID282" s="98"/>
      <c r="IE282" s="98"/>
      <c r="IF282" s="98"/>
      <c r="IG282" s="98"/>
      <c r="IH282" s="98"/>
      <c r="II282" s="98"/>
      <c r="IJ282" s="98"/>
      <c r="IK282" s="98"/>
      <c r="IL282" s="98"/>
      <c r="IM282" s="98"/>
    </row>
    <row r="283" spans="1:247" ht="15">
      <c r="A283" s="104" t="s">
        <v>639</v>
      </c>
      <c r="B283" s="105">
        <v>9</v>
      </c>
      <c r="C283" s="105"/>
      <c r="D283" s="107">
        <f t="shared" si="8"/>
        <v>-9</v>
      </c>
      <c r="E283" s="106">
        <f t="shared" si="9"/>
        <v>-100</v>
      </c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  <c r="AN283" s="98"/>
      <c r="AO283" s="98"/>
      <c r="AP283" s="98"/>
      <c r="AQ283" s="98"/>
      <c r="AR283" s="98"/>
      <c r="AS283" s="98"/>
      <c r="AT283" s="98"/>
      <c r="AU283" s="98"/>
      <c r="AV283" s="98"/>
      <c r="AW283" s="98"/>
      <c r="AX283" s="98"/>
      <c r="AY283" s="98"/>
      <c r="AZ283" s="98"/>
      <c r="BA283" s="98"/>
      <c r="BB283" s="98"/>
      <c r="BC283" s="98"/>
      <c r="BD283" s="98"/>
      <c r="BE283" s="98"/>
      <c r="BF283" s="98"/>
      <c r="BG283" s="98"/>
      <c r="BH283" s="98"/>
      <c r="BI283" s="98"/>
      <c r="BJ283" s="98"/>
      <c r="BK283" s="98"/>
      <c r="BL283" s="98"/>
      <c r="BM283" s="98"/>
      <c r="BN283" s="98"/>
      <c r="BO283" s="98"/>
      <c r="BP283" s="98"/>
      <c r="BQ283" s="98"/>
      <c r="BR283" s="98"/>
      <c r="BS283" s="98"/>
      <c r="BT283" s="98"/>
      <c r="BU283" s="98"/>
      <c r="BV283" s="98"/>
      <c r="BW283" s="98"/>
      <c r="BX283" s="98"/>
      <c r="BY283" s="98"/>
      <c r="BZ283" s="98"/>
      <c r="CA283" s="98"/>
      <c r="CB283" s="98"/>
      <c r="CC283" s="98"/>
      <c r="CD283" s="98"/>
      <c r="CE283" s="98"/>
      <c r="CF283" s="98"/>
      <c r="CG283" s="98"/>
      <c r="CH283" s="98"/>
      <c r="CI283" s="98"/>
      <c r="CJ283" s="98"/>
      <c r="CK283" s="98"/>
      <c r="CL283" s="98"/>
      <c r="CM283" s="98"/>
      <c r="CN283" s="98"/>
      <c r="CO283" s="98"/>
      <c r="CP283" s="98"/>
      <c r="CQ283" s="98"/>
      <c r="CR283" s="98"/>
      <c r="CS283" s="98"/>
      <c r="CT283" s="98"/>
      <c r="CU283" s="98"/>
      <c r="CV283" s="98"/>
      <c r="CW283" s="98"/>
      <c r="CX283" s="98"/>
      <c r="CY283" s="98"/>
      <c r="CZ283" s="98"/>
      <c r="DA283" s="98"/>
      <c r="DB283" s="98"/>
      <c r="DC283" s="98"/>
      <c r="DD283" s="98"/>
      <c r="DE283" s="98"/>
      <c r="DF283" s="98"/>
      <c r="DG283" s="98"/>
      <c r="DH283" s="98"/>
      <c r="DI283" s="98"/>
      <c r="DJ283" s="98"/>
      <c r="DK283" s="98"/>
      <c r="DL283" s="98"/>
      <c r="DM283" s="98"/>
      <c r="DN283" s="98"/>
      <c r="DO283" s="98"/>
      <c r="DP283" s="98"/>
      <c r="DQ283" s="98"/>
      <c r="DR283" s="98"/>
      <c r="DS283" s="98"/>
      <c r="DT283" s="98"/>
      <c r="DU283" s="98"/>
      <c r="DV283" s="98"/>
      <c r="DW283" s="98"/>
      <c r="DX283" s="98"/>
      <c r="DY283" s="98"/>
      <c r="DZ283" s="98"/>
      <c r="EA283" s="98"/>
      <c r="EB283" s="98"/>
      <c r="EC283" s="98"/>
      <c r="ED283" s="98"/>
      <c r="EE283" s="98"/>
      <c r="EF283" s="98"/>
      <c r="EG283" s="98"/>
      <c r="EH283" s="98"/>
      <c r="EI283" s="98"/>
      <c r="EJ283" s="98"/>
      <c r="EK283" s="98"/>
      <c r="EL283" s="98"/>
      <c r="EM283" s="98"/>
      <c r="EN283" s="98"/>
      <c r="EO283" s="98"/>
      <c r="EP283" s="98"/>
      <c r="EQ283" s="98"/>
      <c r="ER283" s="98"/>
      <c r="ES283" s="98"/>
      <c r="ET283" s="98"/>
      <c r="EU283" s="98"/>
      <c r="EV283" s="98"/>
      <c r="EW283" s="98"/>
      <c r="EX283" s="98"/>
      <c r="EY283" s="98"/>
      <c r="EZ283" s="98"/>
      <c r="FA283" s="98"/>
      <c r="FB283" s="98"/>
      <c r="FC283" s="98"/>
      <c r="FD283" s="98"/>
      <c r="FE283" s="98"/>
      <c r="FF283" s="98"/>
      <c r="FG283" s="98"/>
      <c r="FH283" s="98"/>
      <c r="FI283" s="98"/>
      <c r="FJ283" s="98"/>
      <c r="FK283" s="98"/>
      <c r="FL283" s="98"/>
      <c r="FM283" s="98"/>
      <c r="FN283" s="98"/>
      <c r="FO283" s="98"/>
      <c r="FP283" s="98"/>
      <c r="FQ283" s="98"/>
      <c r="FR283" s="98"/>
      <c r="FS283" s="98"/>
      <c r="FT283" s="98"/>
      <c r="FU283" s="98"/>
      <c r="FV283" s="98"/>
      <c r="FW283" s="98"/>
      <c r="FX283" s="98"/>
      <c r="FY283" s="98"/>
      <c r="FZ283" s="98"/>
      <c r="GA283" s="98"/>
      <c r="GB283" s="98"/>
      <c r="GC283" s="98"/>
      <c r="GD283" s="98"/>
      <c r="GE283" s="98"/>
      <c r="GF283" s="98"/>
      <c r="GG283" s="98"/>
      <c r="GH283" s="98"/>
      <c r="GI283" s="98"/>
      <c r="GJ283" s="98"/>
      <c r="GK283" s="98"/>
      <c r="GL283" s="98"/>
      <c r="GM283" s="98"/>
      <c r="GN283" s="98"/>
      <c r="GO283" s="98"/>
      <c r="GP283" s="98"/>
      <c r="GQ283" s="98"/>
      <c r="GR283" s="98"/>
      <c r="GS283" s="98"/>
      <c r="GT283" s="98"/>
      <c r="GU283" s="98"/>
      <c r="GV283" s="98"/>
      <c r="GW283" s="98"/>
      <c r="GX283" s="98"/>
      <c r="GY283" s="98"/>
      <c r="GZ283" s="98"/>
      <c r="HA283" s="98"/>
      <c r="HB283" s="98"/>
      <c r="HC283" s="98"/>
      <c r="HD283" s="98"/>
      <c r="HE283" s="98"/>
      <c r="HF283" s="98"/>
      <c r="HG283" s="98"/>
      <c r="HH283" s="98"/>
      <c r="HI283" s="98"/>
      <c r="HJ283" s="98"/>
      <c r="HK283" s="98"/>
      <c r="HL283" s="98"/>
      <c r="HM283" s="98"/>
      <c r="HN283" s="98"/>
      <c r="HO283" s="98"/>
      <c r="HP283" s="98"/>
      <c r="HQ283" s="98"/>
      <c r="HR283" s="98"/>
      <c r="HS283" s="98"/>
      <c r="HT283" s="98"/>
      <c r="HU283" s="98"/>
      <c r="HV283" s="98"/>
      <c r="HW283" s="98"/>
      <c r="HX283" s="98"/>
      <c r="HY283" s="98"/>
      <c r="HZ283" s="98"/>
      <c r="IA283" s="98"/>
      <c r="IB283" s="98"/>
      <c r="IC283" s="98"/>
      <c r="ID283" s="98"/>
      <c r="IE283" s="98"/>
      <c r="IF283" s="98"/>
      <c r="IG283" s="98"/>
      <c r="IH283" s="98"/>
      <c r="II283" s="98"/>
      <c r="IJ283" s="98"/>
      <c r="IK283" s="98"/>
      <c r="IL283" s="98"/>
      <c r="IM283" s="98"/>
    </row>
    <row r="284" spans="1:247" ht="15">
      <c r="A284" s="104" t="s">
        <v>644</v>
      </c>
      <c r="B284" s="105">
        <v>5241</v>
      </c>
      <c r="C284" s="105">
        <v>3258</v>
      </c>
      <c r="D284" s="107">
        <f t="shared" si="8"/>
        <v>-1983</v>
      </c>
      <c r="E284" s="106">
        <f t="shared" si="9"/>
        <v>-37.799999999999997</v>
      </c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  <c r="AN284" s="98"/>
      <c r="AO284" s="98"/>
      <c r="AP284" s="98"/>
      <c r="AQ284" s="98"/>
      <c r="AR284" s="98"/>
      <c r="AS284" s="98"/>
      <c r="AT284" s="98"/>
      <c r="AU284" s="98"/>
      <c r="AV284" s="98"/>
      <c r="AW284" s="98"/>
      <c r="AX284" s="98"/>
      <c r="AY284" s="98"/>
      <c r="AZ284" s="98"/>
      <c r="BA284" s="98"/>
      <c r="BB284" s="98"/>
      <c r="BC284" s="98"/>
      <c r="BD284" s="98"/>
      <c r="BE284" s="98"/>
      <c r="BF284" s="98"/>
      <c r="BG284" s="98"/>
      <c r="BH284" s="98"/>
      <c r="BI284" s="98"/>
      <c r="BJ284" s="98"/>
      <c r="BK284" s="98"/>
      <c r="BL284" s="98"/>
      <c r="BM284" s="98"/>
      <c r="BN284" s="98"/>
      <c r="BO284" s="98"/>
      <c r="BP284" s="98"/>
      <c r="BQ284" s="98"/>
      <c r="BR284" s="98"/>
      <c r="BS284" s="98"/>
      <c r="BT284" s="98"/>
      <c r="BU284" s="98"/>
      <c r="BV284" s="98"/>
      <c r="BW284" s="98"/>
      <c r="BX284" s="98"/>
      <c r="BY284" s="98"/>
      <c r="BZ284" s="98"/>
      <c r="CA284" s="98"/>
      <c r="CB284" s="98"/>
      <c r="CC284" s="98"/>
      <c r="CD284" s="98"/>
      <c r="CE284" s="98"/>
      <c r="CF284" s="98"/>
      <c r="CG284" s="98"/>
      <c r="CH284" s="98"/>
      <c r="CI284" s="98"/>
      <c r="CJ284" s="98"/>
      <c r="CK284" s="98"/>
      <c r="CL284" s="98"/>
      <c r="CM284" s="98"/>
      <c r="CN284" s="98"/>
      <c r="CO284" s="98"/>
      <c r="CP284" s="98"/>
      <c r="CQ284" s="98"/>
      <c r="CR284" s="98"/>
      <c r="CS284" s="98"/>
      <c r="CT284" s="98"/>
      <c r="CU284" s="98"/>
      <c r="CV284" s="98"/>
      <c r="CW284" s="98"/>
      <c r="CX284" s="98"/>
      <c r="CY284" s="98"/>
      <c r="CZ284" s="98"/>
      <c r="DA284" s="98"/>
      <c r="DB284" s="98"/>
      <c r="DC284" s="98"/>
      <c r="DD284" s="98"/>
      <c r="DE284" s="98"/>
      <c r="DF284" s="98"/>
      <c r="DG284" s="98"/>
      <c r="DH284" s="98"/>
      <c r="DI284" s="98"/>
      <c r="DJ284" s="98"/>
      <c r="DK284" s="98"/>
      <c r="DL284" s="98"/>
      <c r="DM284" s="98"/>
      <c r="DN284" s="98"/>
      <c r="DO284" s="98"/>
      <c r="DP284" s="98"/>
      <c r="DQ284" s="98"/>
      <c r="DR284" s="98"/>
      <c r="DS284" s="98"/>
      <c r="DT284" s="98"/>
      <c r="DU284" s="98"/>
      <c r="DV284" s="98"/>
      <c r="DW284" s="98"/>
      <c r="DX284" s="98"/>
      <c r="DY284" s="98"/>
      <c r="DZ284" s="98"/>
      <c r="EA284" s="98"/>
      <c r="EB284" s="98"/>
      <c r="EC284" s="98"/>
      <c r="ED284" s="98"/>
      <c r="EE284" s="98"/>
      <c r="EF284" s="98"/>
      <c r="EG284" s="98"/>
      <c r="EH284" s="98"/>
      <c r="EI284" s="98"/>
      <c r="EJ284" s="98"/>
      <c r="EK284" s="98"/>
      <c r="EL284" s="98"/>
      <c r="EM284" s="98"/>
      <c r="EN284" s="98"/>
      <c r="EO284" s="98"/>
      <c r="EP284" s="98"/>
      <c r="EQ284" s="98"/>
      <c r="ER284" s="98"/>
      <c r="ES284" s="98"/>
      <c r="ET284" s="98"/>
      <c r="EU284" s="98"/>
      <c r="EV284" s="98"/>
      <c r="EW284" s="98"/>
      <c r="EX284" s="98"/>
      <c r="EY284" s="98"/>
      <c r="EZ284" s="98"/>
      <c r="FA284" s="98"/>
      <c r="FB284" s="98"/>
      <c r="FC284" s="98"/>
      <c r="FD284" s="98"/>
      <c r="FE284" s="98"/>
      <c r="FF284" s="98"/>
      <c r="FG284" s="98"/>
      <c r="FH284" s="98"/>
      <c r="FI284" s="98"/>
      <c r="FJ284" s="98"/>
      <c r="FK284" s="98"/>
      <c r="FL284" s="98"/>
      <c r="FM284" s="98"/>
      <c r="FN284" s="98"/>
      <c r="FO284" s="98"/>
      <c r="FP284" s="98"/>
      <c r="FQ284" s="98"/>
      <c r="FR284" s="98"/>
      <c r="FS284" s="98"/>
      <c r="FT284" s="98"/>
      <c r="FU284" s="98"/>
      <c r="FV284" s="98"/>
      <c r="FW284" s="98"/>
      <c r="FX284" s="98"/>
      <c r="FY284" s="98"/>
      <c r="FZ284" s="98"/>
      <c r="GA284" s="98"/>
      <c r="GB284" s="98"/>
      <c r="GC284" s="98"/>
      <c r="GD284" s="98"/>
      <c r="GE284" s="98"/>
      <c r="GF284" s="98"/>
      <c r="GG284" s="98"/>
      <c r="GH284" s="98"/>
      <c r="GI284" s="98"/>
      <c r="GJ284" s="98"/>
      <c r="GK284" s="98"/>
      <c r="GL284" s="98"/>
      <c r="GM284" s="98"/>
      <c r="GN284" s="98"/>
      <c r="GO284" s="98"/>
      <c r="GP284" s="98"/>
      <c r="GQ284" s="98"/>
      <c r="GR284" s="98"/>
      <c r="GS284" s="98"/>
      <c r="GT284" s="98"/>
      <c r="GU284" s="98"/>
      <c r="GV284" s="98"/>
      <c r="GW284" s="98"/>
      <c r="GX284" s="98"/>
      <c r="GY284" s="98"/>
      <c r="GZ284" s="98"/>
      <c r="HA284" s="98"/>
      <c r="HB284" s="98"/>
      <c r="HC284" s="98"/>
      <c r="HD284" s="98"/>
      <c r="HE284" s="98"/>
      <c r="HF284" s="98"/>
      <c r="HG284" s="98"/>
      <c r="HH284" s="98"/>
      <c r="HI284" s="98"/>
      <c r="HJ284" s="98"/>
      <c r="HK284" s="98"/>
      <c r="HL284" s="98"/>
      <c r="HM284" s="98"/>
      <c r="HN284" s="98"/>
      <c r="HO284" s="98"/>
      <c r="HP284" s="98"/>
      <c r="HQ284" s="98"/>
      <c r="HR284" s="98"/>
      <c r="HS284" s="98"/>
      <c r="HT284" s="98"/>
      <c r="HU284" s="98"/>
      <c r="HV284" s="98"/>
      <c r="HW284" s="98"/>
      <c r="HX284" s="98"/>
      <c r="HY284" s="98"/>
      <c r="HZ284" s="98"/>
      <c r="IA284" s="98"/>
      <c r="IB284" s="98"/>
      <c r="IC284" s="98"/>
      <c r="ID284" s="98"/>
      <c r="IE284" s="98"/>
      <c r="IF284" s="98"/>
      <c r="IG284" s="98"/>
      <c r="IH284" s="98"/>
      <c r="II284" s="98"/>
      <c r="IJ284" s="98"/>
      <c r="IK284" s="98"/>
      <c r="IL284" s="98"/>
      <c r="IM284" s="98"/>
    </row>
    <row r="285" spans="1:247" ht="15">
      <c r="A285" s="104" t="s">
        <v>820</v>
      </c>
      <c r="B285" s="105"/>
      <c r="C285" s="105">
        <v>100</v>
      </c>
      <c r="D285" s="107">
        <f t="shared" si="8"/>
        <v>100</v>
      </c>
      <c r="E285" s="106" t="e">
        <f t="shared" si="9"/>
        <v>#DIV/0!</v>
      </c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98"/>
      <c r="AX285" s="98"/>
      <c r="AY285" s="98"/>
      <c r="AZ285" s="98"/>
      <c r="BA285" s="98"/>
      <c r="BB285" s="98"/>
      <c r="BC285" s="98"/>
      <c r="BD285" s="98"/>
      <c r="BE285" s="98"/>
      <c r="BF285" s="98"/>
      <c r="BG285" s="98"/>
      <c r="BH285" s="98"/>
      <c r="BI285" s="98"/>
      <c r="BJ285" s="98"/>
      <c r="BK285" s="98"/>
      <c r="BL285" s="98"/>
      <c r="BM285" s="98"/>
      <c r="BN285" s="98"/>
      <c r="BO285" s="98"/>
      <c r="BP285" s="98"/>
      <c r="BQ285" s="98"/>
      <c r="BR285" s="98"/>
      <c r="BS285" s="98"/>
      <c r="BT285" s="98"/>
      <c r="BU285" s="98"/>
      <c r="BV285" s="98"/>
      <c r="BW285" s="98"/>
      <c r="BX285" s="98"/>
      <c r="BY285" s="98"/>
      <c r="BZ285" s="98"/>
      <c r="CA285" s="98"/>
      <c r="CB285" s="98"/>
      <c r="CC285" s="98"/>
      <c r="CD285" s="98"/>
      <c r="CE285" s="98"/>
      <c r="CF285" s="98"/>
      <c r="CG285" s="98"/>
      <c r="CH285" s="98"/>
      <c r="CI285" s="98"/>
      <c r="CJ285" s="98"/>
      <c r="CK285" s="98"/>
      <c r="CL285" s="98"/>
      <c r="CM285" s="98"/>
      <c r="CN285" s="98"/>
      <c r="CO285" s="98"/>
      <c r="CP285" s="98"/>
      <c r="CQ285" s="98"/>
      <c r="CR285" s="98"/>
      <c r="CS285" s="98"/>
      <c r="CT285" s="98"/>
      <c r="CU285" s="98"/>
      <c r="CV285" s="98"/>
      <c r="CW285" s="98"/>
      <c r="CX285" s="98"/>
      <c r="CY285" s="98"/>
      <c r="CZ285" s="98"/>
      <c r="DA285" s="98"/>
      <c r="DB285" s="98"/>
      <c r="DC285" s="98"/>
      <c r="DD285" s="98"/>
      <c r="DE285" s="98"/>
      <c r="DF285" s="98"/>
      <c r="DG285" s="98"/>
      <c r="DH285" s="98"/>
      <c r="DI285" s="98"/>
      <c r="DJ285" s="98"/>
      <c r="DK285" s="98"/>
      <c r="DL285" s="98"/>
      <c r="DM285" s="98"/>
      <c r="DN285" s="98"/>
      <c r="DO285" s="98"/>
      <c r="DP285" s="98"/>
      <c r="DQ285" s="98"/>
      <c r="DR285" s="98"/>
      <c r="DS285" s="98"/>
      <c r="DT285" s="98"/>
      <c r="DU285" s="98"/>
      <c r="DV285" s="98"/>
      <c r="DW285" s="98"/>
      <c r="DX285" s="98"/>
      <c r="DY285" s="98"/>
      <c r="DZ285" s="98"/>
      <c r="EA285" s="98"/>
      <c r="EB285" s="98"/>
      <c r="EC285" s="98"/>
      <c r="ED285" s="98"/>
      <c r="EE285" s="98"/>
      <c r="EF285" s="98"/>
      <c r="EG285" s="98"/>
      <c r="EH285" s="98"/>
      <c r="EI285" s="98"/>
      <c r="EJ285" s="98"/>
      <c r="EK285" s="98"/>
      <c r="EL285" s="98"/>
      <c r="EM285" s="98"/>
      <c r="EN285" s="98"/>
      <c r="EO285" s="98"/>
      <c r="EP285" s="98"/>
      <c r="EQ285" s="98"/>
      <c r="ER285" s="98"/>
      <c r="ES285" s="98"/>
      <c r="ET285" s="98"/>
      <c r="EU285" s="98"/>
      <c r="EV285" s="98"/>
      <c r="EW285" s="98"/>
      <c r="EX285" s="98"/>
      <c r="EY285" s="98"/>
      <c r="EZ285" s="98"/>
      <c r="FA285" s="98"/>
      <c r="FB285" s="98"/>
      <c r="FC285" s="98"/>
      <c r="FD285" s="98"/>
      <c r="FE285" s="98"/>
      <c r="FF285" s="98"/>
      <c r="FG285" s="98"/>
      <c r="FH285" s="98"/>
      <c r="FI285" s="98"/>
      <c r="FJ285" s="98"/>
      <c r="FK285" s="98"/>
      <c r="FL285" s="98"/>
      <c r="FM285" s="98"/>
      <c r="FN285" s="98"/>
      <c r="FO285" s="98"/>
      <c r="FP285" s="98"/>
      <c r="FQ285" s="98"/>
      <c r="FR285" s="98"/>
      <c r="FS285" s="98"/>
      <c r="FT285" s="98"/>
      <c r="FU285" s="98"/>
      <c r="FV285" s="98"/>
      <c r="FW285" s="98"/>
      <c r="FX285" s="98"/>
      <c r="FY285" s="98"/>
      <c r="FZ285" s="98"/>
      <c r="GA285" s="98"/>
      <c r="GB285" s="98"/>
      <c r="GC285" s="98"/>
      <c r="GD285" s="98"/>
      <c r="GE285" s="98"/>
      <c r="GF285" s="98"/>
      <c r="GG285" s="98"/>
      <c r="GH285" s="98"/>
      <c r="GI285" s="98"/>
      <c r="GJ285" s="98"/>
      <c r="GK285" s="98"/>
      <c r="GL285" s="98"/>
      <c r="GM285" s="98"/>
      <c r="GN285" s="98"/>
      <c r="GO285" s="98"/>
      <c r="GP285" s="98"/>
      <c r="GQ285" s="98"/>
      <c r="GR285" s="98"/>
      <c r="GS285" s="98"/>
      <c r="GT285" s="98"/>
      <c r="GU285" s="98"/>
      <c r="GV285" s="98"/>
      <c r="GW285" s="98"/>
      <c r="GX285" s="98"/>
      <c r="GY285" s="98"/>
      <c r="GZ285" s="98"/>
      <c r="HA285" s="98"/>
      <c r="HB285" s="98"/>
      <c r="HC285" s="98"/>
      <c r="HD285" s="98"/>
      <c r="HE285" s="98"/>
      <c r="HF285" s="98"/>
      <c r="HG285" s="98"/>
      <c r="HH285" s="98"/>
      <c r="HI285" s="98"/>
      <c r="HJ285" s="98"/>
      <c r="HK285" s="98"/>
      <c r="HL285" s="98"/>
      <c r="HM285" s="98"/>
      <c r="HN285" s="98"/>
      <c r="HO285" s="98"/>
      <c r="HP285" s="98"/>
      <c r="HQ285" s="98"/>
      <c r="HR285" s="98"/>
      <c r="HS285" s="98"/>
      <c r="HT285" s="98"/>
      <c r="HU285" s="98"/>
      <c r="HV285" s="98"/>
      <c r="HW285" s="98"/>
      <c r="HX285" s="98"/>
      <c r="HY285" s="98"/>
      <c r="HZ285" s="98"/>
      <c r="IA285" s="98"/>
      <c r="IB285" s="98"/>
      <c r="IC285" s="98"/>
      <c r="ID285" s="98"/>
      <c r="IE285" s="98"/>
      <c r="IF285" s="98"/>
      <c r="IG285" s="98"/>
      <c r="IH285" s="98"/>
      <c r="II285" s="98"/>
      <c r="IJ285" s="98"/>
      <c r="IK285" s="98"/>
      <c r="IL285" s="98"/>
      <c r="IM285" s="98"/>
    </row>
    <row r="286" spans="1:247" ht="15">
      <c r="A286" s="104" t="s">
        <v>821</v>
      </c>
      <c r="B286" s="105"/>
      <c r="C286" s="105">
        <v>219</v>
      </c>
      <c r="D286" s="107">
        <f t="shared" si="8"/>
        <v>219</v>
      </c>
      <c r="E286" s="106" t="e">
        <f t="shared" si="9"/>
        <v>#DIV/0!</v>
      </c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  <c r="AN286" s="98"/>
      <c r="AO286" s="98"/>
      <c r="AP286" s="98"/>
      <c r="AQ286" s="98"/>
      <c r="AR286" s="98"/>
      <c r="AS286" s="98"/>
      <c r="AT286" s="98"/>
      <c r="AU286" s="98"/>
      <c r="AV286" s="98"/>
      <c r="AW286" s="98"/>
      <c r="AX286" s="98"/>
      <c r="AY286" s="98"/>
      <c r="AZ286" s="98"/>
      <c r="BA286" s="98"/>
      <c r="BB286" s="98"/>
      <c r="BC286" s="98"/>
      <c r="BD286" s="98"/>
      <c r="BE286" s="98"/>
      <c r="BF286" s="98"/>
      <c r="BG286" s="98"/>
      <c r="BH286" s="98"/>
      <c r="BI286" s="98"/>
      <c r="BJ286" s="98"/>
      <c r="BK286" s="98"/>
      <c r="BL286" s="98"/>
      <c r="BM286" s="98"/>
      <c r="BN286" s="98"/>
      <c r="BO286" s="98"/>
      <c r="BP286" s="98"/>
      <c r="BQ286" s="98"/>
      <c r="BR286" s="98"/>
      <c r="BS286" s="98"/>
      <c r="BT286" s="98"/>
      <c r="BU286" s="98"/>
      <c r="BV286" s="98"/>
      <c r="BW286" s="98"/>
      <c r="BX286" s="98"/>
      <c r="BY286" s="98"/>
      <c r="BZ286" s="98"/>
      <c r="CA286" s="98"/>
      <c r="CB286" s="98"/>
      <c r="CC286" s="98"/>
      <c r="CD286" s="98"/>
      <c r="CE286" s="98"/>
      <c r="CF286" s="98"/>
      <c r="CG286" s="98"/>
      <c r="CH286" s="98"/>
      <c r="CI286" s="98"/>
      <c r="CJ286" s="98"/>
      <c r="CK286" s="98"/>
      <c r="CL286" s="98"/>
      <c r="CM286" s="98"/>
      <c r="CN286" s="98"/>
      <c r="CO286" s="98"/>
      <c r="CP286" s="98"/>
      <c r="CQ286" s="98"/>
      <c r="CR286" s="98"/>
      <c r="CS286" s="98"/>
      <c r="CT286" s="98"/>
      <c r="CU286" s="98"/>
      <c r="CV286" s="98"/>
      <c r="CW286" s="98"/>
      <c r="CX286" s="98"/>
      <c r="CY286" s="98"/>
      <c r="CZ286" s="98"/>
      <c r="DA286" s="98"/>
      <c r="DB286" s="98"/>
      <c r="DC286" s="98"/>
      <c r="DD286" s="98"/>
      <c r="DE286" s="98"/>
      <c r="DF286" s="98"/>
      <c r="DG286" s="98"/>
      <c r="DH286" s="98"/>
      <c r="DI286" s="98"/>
      <c r="DJ286" s="98"/>
      <c r="DK286" s="98"/>
      <c r="DL286" s="98"/>
      <c r="DM286" s="98"/>
      <c r="DN286" s="98"/>
      <c r="DO286" s="98"/>
      <c r="DP286" s="98"/>
      <c r="DQ286" s="98"/>
      <c r="DR286" s="98"/>
      <c r="DS286" s="98"/>
      <c r="DT286" s="98"/>
      <c r="DU286" s="98"/>
      <c r="DV286" s="98"/>
      <c r="DW286" s="98"/>
      <c r="DX286" s="98"/>
      <c r="DY286" s="98"/>
      <c r="DZ286" s="98"/>
      <c r="EA286" s="98"/>
      <c r="EB286" s="98"/>
      <c r="EC286" s="98"/>
      <c r="ED286" s="98"/>
      <c r="EE286" s="98"/>
      <c r="EF286" s="98"/>
      <c r="EG286" s="98"/>
      <c r="EH286" s="98"/>
      <c r="EI286" s="98"/>
      <c r="EJ286" s="98"/>
      <c r="EK286" s="98"/>
      <c r="EL286" s="98"/>
      <c r="EM286" s="98"/>
      <c r="EN286" s="98"/>
      <c r="EO286" s="98"/>
      <c r="EP286" s="98"/>
      <c r="EQ286" s="98"/>
      <c r="ER286" s="98"/>
      <c r="ES286" s="98"/>
      <c r="ET286" s="98"/>
      <c r="EU286" s="98"/>
      <c r="EV286" s="98"/>
      <c r="EW286" s="98"/>
      <c r="EX286" s="98"/>
      <c r="EY286" s="98"/>
      <c r="EZ286" s="98"/>
      <c r="FA286" s="98"/>
      <c r="FB286" s="98"/>
      <c r="FC286" s="98"/>
      <c r="FD286" s="98"/>
      <c r="FE286" s="98"/>
      <c r="FF286" s="98"/>
      <c r="FG286" s="98"/>
      <c r="FH286" s="98"/>
      <c r="FI286" s="98"/>
      <c r="FJ286" s="98"/>
      <c r="FK286" s="98"/>
      <c r="FL286" s="98"/>
      <c r="FM286" s="98"/>
      <c r="FN286" s="98"/>
      <c r="FO286" s="98"/>
      <c r="FP286" s="98"/>
      <c r="FQ286" s="98"/>
      <c r="FR286" s="98"/>
      <c r="FS286" s="98"/>
      <c r="FT286" s="98"/>
      <c r="FU286" s="98"/>
      <c r="FV286" s="98"/>
      <c r="FW286" s="98"/>
      <c r="FX286" s="98"/>
      <c r="FY286" s="98"/>
      <c r="FZ286" s="98"/>
      <c r="GA286" s="98"/>
      <c r="GB286" s="98"/>
      <c r="GC286" s="98"/>
      <c r="GD286" s="98"/>
      <c r="GE286" s="98"/>
      <c r="GF286" s="98"/>
      <c r="GG286" s="98"/>
      <c r="GH286" s="98"/>
      <c r="GI286" s="98"/>
      <c r="GJ286" s="98"/>
      <c r="GK286" s="98"/>
      <c r="GL286" s="98"/>
      <c r="GM286" s="98"/>
      <c r="GN286" s="98"/>
      <c r="GO286" s="98"/>
      <c r="GP286" s="98"/>
      <c r="GQ286" s="98"/>
      <c r="GR286" s="98"/>
      <c r="GS286" s="98"/>
      <c r="GT286" s="98"/>
      <c r="GU286" s="98"/>
      <c r="GV286" s="98"/>
      <c r="GW286" s="98"/>
      <c r="GX286" s="98"/>
      <c r="GY286" s="98"/>
      <c r="GZ286" s="98"/>
      <c r="HA286" s="98"/>
      <c r="HB286" s="98"/>
      <c r="HC286" s="98"/>
      <c r="HD286" s="98"/>
      <c r="HE286" s="98"/>
      <c r="HF286" s="98"/>
      <c r="HG286" s="98"/>
      <c r="HH286" s="98"/>
      <c r="HI286" s="98"/>
      <c r="HJ286" s="98"/>
      <c r="HK286" s="98"/>
      <c r="HL286" s="98"/>
      <c r="HM286" s="98"/>
      <c r="HN286" s="98"/>
      <c r="HO286" s="98"/>
      <c r="HP286" s="98"/>
      <c r="HQ286" s="98"/>
      <c r="HR286" s="98"/>
      <c r="HS286" s="98"/>
      <c r="HT286" s="98"/>
      <c r="HU286" s="98"/>
      <c r="HV286" s="98"/>
      <c r="HW286" s="98"/>
      <c r="HX286" s="98"/>
      <c r="HY286" s="98"/>
      <c r="HZ286" s="98"/>
      <c r="IA286" s="98"/>
      <c r="IB286" s="98"/>
      <c r="IC286" s="98"/>
      <c r="ID286" s="98"/>
      <c r="IE286" s="98"/>
      <c r="IF286" s="98"/>
      <c r="IG286" s="98"/>
      <c r="IH286" s="98"/>
      <c r="II286" s="98"/>
      <c r="IJ286" s="98"/>
      <c r="IK286" s="98"/>
      <c r="IL286" s="98"/>
      <c r="IM286" s="98"/>
    </row>
    <row r="287" spans="1:247" ht="15">
      <c r="A287" s="104" t="s">
        <v>822</v>
      </c>
      <c r="B287" s="105">
        <v>24208</v>
      </c>
      <c r="C287" s="105">
        <v>41790</v>
      </c>
      <c r="D287" s="107">
        <f t="shared" si="8"/>
        <v>17582</v>
      </c>
      <c r="E287" s="106">
        <f t="shared" si="9"/>
        <v>72.599999999999994</v>
      </c>
      <c r="F287" s="98">
        <v>-5</v>
      </c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  <c r="AN287" s="98"/>
      <c r="AO287" s="98"/>
      <c r="AP287" s="98"/>
      <c r="AQ287" s="98"/>
      <c r="AR287" s="98"/>
      <c r="AS287" s="98"/>
      <c r="AT287" s="98"/>
      <c r="AU287" s="98"/>
      <c r="AV287" s="98"/>
      <c r="AW287" s="98"/>
      <c r="AX287" s="98"/>
      <c r="AY287" s="98"/>
      <c r="AZ287" s="98"/>
      <c r="BA287" s="98"/>
      <c r="BB287" s="98"/>
      <c r="BC287" s="98"/>
      <c r="BD287" s="98"/>
      <c r="BE287" s="98"/>
      <c r="BF287" s="98"/>
      <c r="BG287" s="98"/>
      <c r="BH287" s="98"/>
      <c r="BI287" s="98"/>
      <c r="BJ287" s="98"/>
      <c r="BK287" s="98"/>
      <c r="BL287" s="98"/>
      <c r="BM287" s="98"/>
      <c r="BN287" s="98"/>
      <c r="BO287" s="98"/>
      <c r="BP287" s="98"/>
      <c r="BQ287" s="98"/>
      <c r="BR287" s="98"/>
      <c r="BS287" s="98"/>
      <c r="BT287" s="98"/>
      <c r="BU287" s="98"/>
      <c r="BV287" s="98"/>
      <c r="BW287" s="98"/>
      <c r="BX287" s="98"/>
      <c r="BY287" s="98"/>
      <c r="BZ287" s="98"/>
      <c r="CA287" s="98"/>
      <c r="CB287" s="98"/>
      <c r="CC287" s="98"/>
      <c r="CD287" s="98"/>
      <c r="CE287" s="98"/>
      <c r="CF287" s="98"/>
      <c r="CG287" s="98"/>
      <c r="CH287" s="98"/>
      <c r="CI287" s="98"/>
      <c r="CJ287" s="98"/>
      <c r="CK287" s="98"/>
      <c r="CL287" s="98"/>
      <c r="CM287" s="98"/>
      <c r="CN287" s="98"/>
      <c r="CO287" s="98"/>
      <c r="CP287" s="98"/>
      <c r="CQ287" s="98"/>
      <c r="CR287" s="98"/>
      <c r="CS287" s="98"/>
      <c r="CT287" s="98"/>
      <c r="CU287" s="98"/>
      <c r="CV287" s="98"/>
      <c r="CW287" s="98"/>
      <c r="CX287" s="98"/>
      <c r="CY287" s="98"/>
      <c r="CZ287" s="98"/>
      <c r="DA287" s="98"/>
      <c r="DB287" s="98"/>
      <c r="DC287" s="98"/>
      <c r="DD287" s="98"/>
      <c r="DE287" s="98"/>
      <c r="DF287" s="98"/>
      <c r="DG287" s="98"/>
      <c r="DH287" s="98"/>
      <c r="DI287" s="98"/>
      <c r="DJ287" s="98"/>
      <c r="DK287" s="98"/>
      <c r="DL287" s="98"/>
      <c r="DM287" s="98"/>
      <c r="DN287" s="98"/>
      <c r="DO287" s="98"/>
      <c r="DP287" s="98"/>
      <c r="DQ287" s="98"/>
      <c r="DR287" s="98"/>
      <c r="DS287" s="98"/>
      <c r="DT287" s="98"/>
      <c r="DU287" s="98"/>
      <c r="DV287" s="98"/>
      <c r="DW287" s="98"/>
      <c r="DX287" s="98"/>
      <c r="DY287" s="98"/>
      <c r="DZ287" s="98"/>
      <c r="EA287" s="98"/>
      <c r="EB287" s="98"/>
      <c r="EC287" s="98"/>
      <c r="ED287" s="98"/>
      <c r="EE287" s="98"/>
      <c r="EF287" s="98"/>
      <c r="EG287" s="98"/>
      <c r="EH287" s="98"/>
      <c r="EI287" s="98"/>
      <c r="EJ287" s="98"/>
      <c r="EK287" s="98"/>
      <c r="EL287" s="98"/>
      <c r="EM287" s="98"/>
      <c r="EN287" s="98"/>
      <c r="EO287" s="98"/>
      <c r="EP287" s="98"/>
      <c r="EQ287" s="98"/>
      <c r="ER287" s="98"/>
      <c r="ES287" s="98"/>
      <c r="ET287" s="98"/>
      <c r="EU287" s="98"/>
      <c r="EV287" s="98"/>
      <c r="EW287" s="98"/>
      <c r="EX287" s="98"/>
      <c r="EY287" s="98"/>
      <c r="EZ287" s="98"/>
      <c r="FA287" s="98"/>
      <c r="FB287" s="98"/>
      <c r="FC287" s="98"/>
      <c r="FD287" s="98"/>
      <c r="FE287" s="98"/>
      <c r="FF287" s="98"/>
      <c r="FG287" s="98"/>
      <c r="FH287" s="98"/>
      <c r="FI287" s="98"/>
      <c r="FJ287" s="98"/>
      <c r="FK287" s="98"/>
      <c r="FL287" s="98"/>
      <c r="FM287" s="98"/>
      <c r="FN287" s="98"/>
      <c r="FO287" s="98"/>
      <c r="FP287" s="98"/>
      <c r="FQ287" s="98"/>
      <c r="FR287" s="98"/>
      <c r="FS287" s="98"/>
      <c r="FT287" s="98"/>
      <c r="FU287" s="98"/>
      <c r="FV287" s="98"/>
      <c r="FW287" s="98"/>
      <c r="FX287" s="98"/>
      <c r="FY287" s="98"/>
      <c r="FZ287" s="98"/>
      <c r="GA287" s="98"/>
      <c r="GB287" s="98"/>
      <c r="GC287" s="98"/>
      <c r="GD287" s="98"/>
      <c r="GE287" s="98"/>
      <c r="GF287" s="98"/>
      <c r="GG287" s="98"/>
      <c r="GH287" s="98"/>
      <c r="GI287" s="98"/>
      <c r="GJ287" s="98"/>
      <c r="GK287" s="98"/>
      <c r="GL287" s="98"/>
      <c r="GM287" s="98"/>
      <c r="GN287" s="98"/>
      <c r="GO287" s="98"/>
      <c r="GP287" s="98"/>
      <c r="GQ287" s="98"/>
      <c r="GR287" s="98"/>
      <c r="GS287" s="98"/>
      <c r="GT287" s="98"/>
      <c r="GU287" s="98"/>
      <c r="GV287" s="98"/>
      <c r="GW287" s="98"/>
      <c r="GX287" s="98"/>
      <c r="GY287" s="98"/>
      <c r="GZ287" s="98"/>
      <c r="HA287" s="98"/>
      <c r="HB287" s="98"/>
      <c r="HC287" s="98"/>
      <c r="HD287" s="98"/>
      <c r="HE287" s="98"/>
      <c r="HF287" s="98"/>
      <c r="HG287" s="98"/>
      <c r="HH287" s="98"/>
      <c r="HI287" s="98"/>
      <c r="HJ287" s="98"/>
      <c r="HK287" s="98"/>
      <c r="HL287" s="98"/>
      <c r="HM287" s="98"/>
      <c r="HN287" s="98"/>
      <c r="HO287" s="98"/>
      <c r="HP287" s="98"/>
      <c r="HQ287" s="98"/>
      <c r="HR287" s="98"/>
      <c r="HS287" s="98"/>
      <c r="HT287" s="98"/>
      <c r="HU287" s="98"/>
      <c r="HV287" s="98"/>
      <c r="HW287" s="98"/>
      <c r="HX287" s="98"/>
      <c r="HY287" s="98"/>
      <c r="HZ287" s="98"/>
      <c r="IA287" s="98"/>
      <c r="IB287" s="98"/>
      <c r="IC287" s="98"/>
      <c r="ID287" s="98"/>
      <c r="IE287" s="98"/>
      <c r="IF287" s="98"/>
      <c r="IG287" s="98"/>
      <c r="IH287" s="98"/>
      <c r="II287" s="98"/>
      <c r="IJ287" s="98"/>
      <c r="IK287" s="98"/>
      <c r="IL287" s="98"/>
      <c r="IM287" s="98"/>
    </row>
    <row r="288" spans="1:247" ht="15">
      <c r="A288" s="104" t="s">
        <v>823</v>
      </c>
      <c r="B288" s="105">
        <f>SUM(B289:B292)</f>
        <v>7658</v>
      </c>
      <c r="C288" s="105">
        <f>SUM(C289:C292)</f>
        <v>7312</v>
      </c>
      <c r="D288" s="107">
        <f t="shared" si="8"/>
        <v>-346</v>
      </c>
      <c r="E288" s="106">
        <f t="shared" si="9"/>
        <v>-4.5</v>
      </c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  <c r="AN288" s="98"/>
      <c r="AO288" s="98"/>
      <c r="AP288" s="98"/>
      <c r="AQ288" s="98"/>
      <c r="AR288" s="98"/>
      <c r="AS288" s="98"/>
      <c r="AT288" s="98"/>
      <c r="AU288" s="98"/>
      <c r="AV288" s="98"/>
      <c r="AW288" s="98"/>
      <c r="AX288" s="98"/>
      <c r="AY288" s="98"/>
      <c r="AZ288" s="98"/>
      <c r="BA288" s="98"/>
      <c r="BB288" s="98"/>
      <c r="BC288" s="98"/>
      <c r="BD288" s="98"/>
      <c r="BE288" s="98"/>
      <c r="BF288" s="98"/>
      <c r="BG288" s="98"/>
      <c r="BH288" s="98"/>
      <c r="BI288" s="98"/>
      <c r="BJ288" s="98"/>
      <c r="BK288" s="98"/>
      <c r="BL288" s="98"/>
      <c r="BM288" s="98"/>
      <c r="BN288" s="98"/>
      <c r="BO288" s="98"/>
      <c r="BP288" s="98"/>
      <c r="BQ288" s="98"/>
      <c r="BR288" s="98"/>
      <c r="BS288" s="98"/>
      <c r="BT288" s="98"/>
      <c r="BU288" s="98"/>
      <c r="BV288" s="98"/>
      <c r="BW288" s="98"/>
      <c r="BX288" s="98"/>
      <c r="BY288" s="98"/>
      <c r="BZ288" s="98"/>
      <c r="CA288" s="98"/>
      <c r="CB288" s="98"/>
      <c r="CC288" s="98"/>
      <c r="CD288" s="98"/>
      <c r="CE288" s="98"/>
      <c r="CF288" s="98"/>
      <c r="CG288" s="98"/>
      <c r="CH288" s="98"/>
      <c r="CI288" s="98"/>
      <c r="CJ288" s="98"/>
      <c r="CK288" s="98"/>
      <c r="CL288" s="98"/>
      <c r="CM288" s="98"/>
      <c r="CN288" s="98"/>
      <c r="CO288" s="98"/>
      <c r="CP288" s="98"/>
      <c r="CQ288" s="98"/>
      <c r="CR288" s="98"/>
      <c r="CS288" s="98"/>
      <c r="CT288" s="98"/>
      <c r="CU288" s="98"/>
      <c r="CV288" s="98"/>
      <c r="CW288" s="98"/>
      <c r="CX288" s="98"/>
      <c r="CY288" s="98"/>
      <c r="CZ288" s="98"/>
      <c r="DA288" s="98"/>
      <c r="DB288" s="98"/>
      <c r="DC288" s="98"/>
      <c r="DD288" s="98"/>
      <c r="DE288" s="98"/>
      <c r="DF288" s="98"/>
      <c r="DG288" s="98"/>
      <c r="DH288" s="98"/>
      <c r="DI288" s="98"/>
      <c r="DJ288" s="98"/>
      <c r="DK288" s="98"/>
      <c r="DL288" s="98"/>
      <c r="DM288" s="98"/>
      <c r="DN288" s="98"/>
      <c r="DO288" s="98"/>
      <c r="DP288" s="98"/>
      <c r="DQ288" s="98"/>
      <c r="DR288" s="98"/>
      <c r="DS288" s="98"/>
      <c r="DT288" s="98"/>
      <c r="DU288" s="98"/>
      <c r="DV288" s="98"/>
      <c r="DW288" s="98"/>
      <c r="DX288" s="98"/>
      <c r="DY288" s="98"/>
      <c r="DZ288" s="98"/>
      <c r="EA288" s="98"/>
      <c r="EB288" s="98"/>
      <c r="EC288" s="98"/>
      <c r="ED288" s="98"/>
      <c r="EE288" s="98"/>
      <c r="EF288" s="98"/>
      <c r="EG288" s="98"/>
      <c r="EH288" s="98"/>
      <c r="EI288" s="98"/>
      <c r="EJ288" s="98"/>
      <c r="EK288" s="98"/>
      <c r="EL288" s="98"/>
      <c r="EM288" s="98"/>
      <c r="EN288" s="98"/>
      <c r="EO288" s="98"/>
      <c r="EP288" s="98"/>
      <c r="EQ288" s="98"/>
      <c r="ER288" s="98"/>
      <c r="ES288" s="98"/>
      <c r="ET288" s="98"/>
      <c r="EU288" s="98"/>
      <c r="EV288" s="98"/>
      <c r="EW288" s="98"/>
      <c r="EX288" s="98"/>
      <c r="EY288" s="98"/>
      <c r="EZ288" s="98"/>
      <c r="FA288" s="98"/>
      <c r="FB288" s="98"/>
      <c r="FC288" s="98"/>
      <c r="FD288" s="98"/>
      <c r="FE288" s="98"/>
      <c r="FF288" s="98"/>
      <c r="FG288" s="98"/>
      <c r="FH288" s="98"/>
      <c r="FI288" s="98"/>
      <c r="FJ288" s="98"/>
      <c r="FK288" s="98"/>
      <c r="FL288" s="98"/>
      <c r="FM288" s="98"/>
      <c r="FN288" s="98"/>
      <c r="FO288" s="98"/>
      <c r="FP288" s="98"/>
      <c r="FQ288" s="98"/>
      <c r="FR288" s="98"/>
      <c r="FS288" s="98"/>
      <c r="FT288" s="98"/>
      <c r="FU288" s="98"/>
      <c r="FV288" s="98"/>
      <c r="FW288" s="98"/>
      <c r="FX288" s="98"/>
      <c r="FY288" s="98"/>
      <c r="FZ288" s="98"/>
      <c r="GA288" s="98"/>
      <c r="GB288" s="98"/>
      <c r="GC288" s="98"/>
      <c r="GD288" s="98"/>
      <c r="GE288" s="98"/>
      <c r="GF288" s="98"/>
      <c r="GG288" s="98"/>
      <c r="GH288" s="98"/>
      <c r="GI288" s="98"/>
      <c r="GJ288" s="98"/>
      <c r="GK288" s="98"/>
      <c r="GL288" s="98"/>
      <c r="GM288" s="98"/>
      <c r="GN288" s="98"/>
      <c r="GO288" s="98"/>
      <c r="GP288" s="98"/>
      <c r="GQ288" s="98"/>
      <c r="GR288" s="98"/>
      <c r="GS288" s="98"/>
      <c r="GT288" s="98"/>
      <c r="GU288" s="98"/>
      <c r="GV288" s="98"/>
      <c r="GW288" s="98"/>
      <c r="GX288" s="98"/>
      <c r="GY288" s="98"/>
      <c r="GZ288" s="98"/>
      <c r="HA288" s="98"/>
      <c r="HB288" s="98"/>
      <c r="HC288" s="98"/>
      <c r="HD288" s="98"/>
      <c r="HE288" s="98"/>
      <c r="HF288" s="98"/>
      <c r="HG288" s="98"/>
      <c r="HH288" s="98"/>
      <c r="HI288" s="98"/>
      <c r="HJ288" s="98"/>
      <c r="HK288" s="98"/>
      <c r="HL288" s="98"/>
      <c r="HM288" s="98"/>
      <c r="HN288" s="98"/>
      <c r="HO288" s="98"/>
      <c r="HP288" s="98"/>
      <c r="HQ288" s="98"/>
      <c r="HR288" s="98"/>
      <c r="HS288" s="98"/>
      <c r="HT288" s="98"/>
      <c r="HU288" s="98"/>
      <c r="HV288" s="98"/>
      <c r="HW288" s="98"/>
      <c r="HX288" s="98"/>
      <c r="HY288" s="98"/>
      <c r="HZ288" s="98"/>
      <c r="IA288" s="98"/>
      <c r="IB288" s="98"/>
      <c r="IC288" s="98"/>
      <c r="ID288" s="98"/>
      <c r="IE288" s="98"/>
      <c r="IF288" s="98"/>
      <c r="IG288" s="98"/>
      <c r="IH288" s="98"/>
      <c r="II288" s="98"/>
      <c r="IJ288" s="98"/>
      <c r="IK288" s="98"/>
      <c r="IL288" s="98"/>
      <c r="IM288" s="98"/>
    </row>
    <row r="289" spans="1:247" ht="15">
      <c r="A289" s="104" t="s">
        <v>638</v>
      </c>
      <c r="B289" s="105">
        <v>114</v>
      </c>
      <c r="C289" s="105">
        <v>121</v>
      </c>
      <c r="D289" s="107">
        <f t="shared" si="8"/>
        <v>7</v>
      </c>
      <c r="E289" s="106">
        <f t="shared" si="9"/>
        <v>6.1</v>
      </c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  <c r="AN289" s="98"/>
      <c r="AO289" s="98"/>
      <c r="AP289" s="98"/>
      <c r="AQ289" s="98"/>
      <c r="AR289" s="98"/>
      <c r="AS289" s="98"/>
      <c r="AT289" s="98"/>
      <c r="AU289" s="98"/>
      <c r="AV289" s="98"/>
      <c r="AW289" s="98"/>
      <c r="AX289" s="98"/>
      <c r="AY289" s="98"/>
      <c r="AZ289" s="98"/>
      <c r="BA289" s="98"/>
      <c r="BB289" s="98"/>
      <c r="BC289" s="98"/>
      <c r="BD289" s="98"/>
      <c r="BE289" s="98"/>
      <c r="BF289" s="98"/>
      <c r="BG289" s="98"/>
      <c r="BH289" s="98"/>
      <c r="BI289" s="98"/>
      <c r="BJ289" s="98"/>
      <c r="BK289" s="98"/>
      <c r="BL289" s="98"/>
      <c r="BM289" s="98"/>
      <c r="BN289" s="98"/>
      <c r="BO289" s="98"/>
      <c r="BP289" s="98"/>
      <c r="BQ289" s="98"/>
      <c r="BR289" s="98"/>
      <c r="BS289" s="98"/>
      <c r="BT289" s="98"/>
      <c r="BU289" s="98"/>
      <c r="BV289" s="98"/>
      <c r="BW289" s="98"/>
      <c r="BX289" s="98"/>
      <c r="BY289" s="98"/>
      <c r="BZ289" s="98"/>
      <c r="CA289" s="98"/>
      <c r="CB289" s="98"/>
      <c r="CC289" s="98"/>
      <c r="CD289" s="98"/>
      <c r="CE289" s="98"/>
      <c r="CF289" s="98"/>
      <c r="CG289" s="98"/>
      <c r="CH289" s="98"/>
      <c r="CI289" s="98"/>
      <c r="CJ289" s="98"/>
      <c r="CK289" s="98"/>
      <c r="CL289" s="98"/>
      <c r="CM289" s="98"/>
      <c r="CN289" s="98"/>
      <c r="CO289" s="98"/>
      <c r="CP289" s="98"/>
      <c r="CQ289" s="98"/>
      <c r="CR289" s="98"/>
      <c r="CS289" s="98"/>
      <c r="CT289" s="98"/>
      <c r="CU289" s="98"/>
      <c r="CV289" s="98"/>
      <c r="CW289" s="98"/>
      <c r="CX289" s="98"/>
      <c r="CY289" s="98"/>
      <c r="CZ289" s="98"/>
      <c r="DA289" s="98"/>
      <c r="DB289" s="98"/>
      <c r="DC289" s="98"/>
      <c r="DD289" s="98"/>
      <c r="DE289" s="98"/>
      <c r="DF289" s="98"/>
      <c r="DG289" s="98"/>
      <c r="DH289" s="98"/>
      <c r="DI289" s="98"/>
      <c r="DJ289" s="98"/>
      <c r="DK289" s="98"/>
      <c r="DL289" s="98"/>
      <c r="DM289" s="98"/>
      <c r="DN289" s="98"/>
      <c r="DO289" s="98"/>
      <c r="DP289" s="98"/>
      <c r="DQ289" s="98"/>
      <c r="DR289" s="98"/>
      <c r="DS289" s="98"/>
      <c r="DT289" s="98"/>
      <c r="DU289" s="98"/>
      <c r="DV289" s="98"/>
      <c r="DW289" s="98"/>
      <c r="DX289" s="98"/>
      <c r="DY289" s="98"/>
      <c r="DZ289" s="98"/>
      <c r="EA289" s="98"/>
      <c r="EB289" s="98"/>
      <c r="EC289" s="98"/>
      <c r="ED289" s="98"/>
      <c r="EE289" s="98"/>
      <c r="EF289" s="98"/>
      <c r="EG289" s="98"/>
      <c r="EH289" s="98"/>
      <c r="EI289" s="98"/>
      <c r="EJ289" s="98"/>
      <c r="EK289" s="98"/>
      <c r="EL289" s="98"/>
      <c r="EM289" s="98"/>
      <c r="EN289" s="98"/>
      <c r="EO289" s="98"/>
      <c r="EP289" s="98"/>
      <c r="EQ289" s="98"/>
      <c r="ER289" s="98"/>
      <c r="ES289" s="98"/>
      <c r="ET289" s="98"/>
      <c r="EU289" s="98"/>
      <c r="EV289" s="98"/>
      <c r="EW289" s="98"/>
      <c r="EX289" s="98"/>
      <c r="EY289" s="98"/>
      <c r="EZ289" s="98"/>
      <c r="FA289" s="98"/>
      <c r="FB289" s="98"/>
      <c r="FC289" s="98"/>
      <c r="FD289" s="98"/>
      <c r="FE289" s="98"/>
      <c r="FF289" s="98"/>
      <c r="FG289" s="98"/>
      <c r="FH289" s="98"/>
      <c r="FI289" s="98"/>
      <c r="FJ289" s="98"/>
      <c r="FK289" s="98"/>
      <c r="FL289" s="98"/>
      <c r="FM289" s="98"/>
      <c r="FN289" s="98"/>
      <c r="FO289" s="98"/>
      <c r="FP289" s="98"/>
      <c r="FQ289" s="98"/>
      <c r="FR289" s="98"/>
      <c r="FS289" s="98"/>
      <c r="FT289" s="98"/>
      <c r="FU289" s="98"/>
      <c r="FV289" s="98"/>
      <c r="FW289" s="98"/>
      <c r="FX289" s="98"/>
      <c r="FY289" s="98"/>
      <c r="FZ289" s="98"/>
      <c r="GA289" s="98"/>
      <c r="GB289" s="98"/>
      <c r="GC289" s="98"/>
      <c r="GD289" s="98"/>
      <c r="GE289" s="98"/>
      <c r="GF289" s="98"/>
      <c r="GG289" s="98"/>
      <c r="GH289" s="98"/>
      <c r="GI289" s="98"/>
      <c r="GJ289" s="98"/>
      <c r="GK289" s="98"/>
      <c r="GL289" s="98"/>
      <c r="GM289" s="98"/>
      <c r="GN289" s="98"/>
      <c r="GO289" s="98"/>
      <c r="GP289" s="98"/>
      <c r="GQ289" s="98"/>
      <c r="GR289" s="98"/>
      <c r="GS289" s="98"/>
      <c r="GT289" s="98"/>
      <c r="GU289" s="98"/>
      <c r="GV289" s="98"/>
      <c r="GW289" s="98"/>
      <c r="GX289" s="98"/>
      <c r="GY289" s="98"/>
      <c r="GZ289" s="98"/>
      <c r="HA289" s="98"/>
      <c r="HB289" s="98"/>
      <c r="HC289" s="98"/>
      <c r="HD289" s="98"/>
      <c r="HE289" s="98"/>
      <c r="HF289" s="98"/>
      <c r="HG289" s="98"/>
      <c r="HH289" s="98"/>
      <c r="HI289" s="98"/>
      <c r="HJ289" s="98"/>
      <c r="HK289" s="98"/>
      <c r="HL289" s="98"/>
      <c r="HM289" s="98"/>
      <c r="HN289" s="98"/>
      <c r="HO289" s="98"/>
      <c r="HP289" s="98"/>
      <c r="HQ289" s="98"/>
      <c r="HR289" s="98"/>
      <c r="HS289" s="98"/>
      <c r="HT289" s="98"/>
      <c r="HU289" s="98"/>
      <c r="HV289" s="98"/>
      <c r="HW289" s="98"/>
      <c r="HX289" s="98"/>
      <c r="HY289" s="98"/>
      <c r="HZ289" s="98"/>
      <c r="IA289" s="98"/>
      <c r="IB289" s="98"/>
      <c r="IC289" s="98"/>
      <c r="ID289" s="98"/>
      <c r="IE289" s="98"/>
      <c r="IF289" s="98"/>
      <c r="IG289" s="98"/>
      <c r="IH289" s="98"/>
      <c r="II289" s="98"/>
      <c r="IJ289" s="98"/>
      <c r="IK289" s="98"/>
      <c r="IL289" s="98"/>
      <c r="IM289" s="98"/>
    </row>
    <row r="290" spans="1:247" ht="15">
      <c r="A290" s="104" t="s">
        <v>824</v>
      </c>
      <c r="B290" s="105">
        <v>2714</v>
      </c>
      <c r="C290" s="105">
        <v>2414</v>
      </c>
      <c r="D290" s="107">
        <f t="shared" si="8"/>
        <v>-300</v>
      </c>
      <c r="E290" s="106">
        <f t="shared" si="9"/>
        <v>-11.1</v>
      </c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  <c r="AN290" s="98"/>
      <c r="AO290" s="98"/>
      <c r="AP290" s="98"/>
      <c r="AQ290" s="98"/>
      <c r="AR290" s="98"/>
      <c r="AS290" s="98"/>
      <c r="AT290" s="98"/>
      <c r="AU290" s="98"/>
      <c r="AV290" s="98"/>
      <c r="AW290" s="98"/>
      <c r="AX290" s="98"/>
      <c r="AY290" s="98"/>
      <c r="AZ290" s="98"/>
      <c r="BA290" s="98"/>
      <c r="BB290" s="98"/>
      <c r="BC290" s="98"/>
      <c r="BD290" s="98"/>
      <c r="BE290" s="98"/>
      <c r="BF290" s="98"/>
      <c r="BG290" s="98"/>
      <c r="BH290" s="98"/>
      <c r="BI290" s="98"/>
      <c r="BJ290" s="98"/>
      <c r="BK290" s="98"/>
      <c r="BL290" s="98"/>
      <c r="BM290" s="98"/>
      <c r="BN290" s="98"/>
      <c r="BO290" s="98"/>
      <c r="BP290" s="98"/>
      <c r="BQ290" s="98"/>
      <c r="BR290" s="98"/>
      <c r="BS290" s="98"/>
      <c r="BT290" s="98"/>
      <c r="BU290" s="98"/>
      <c r="BV290" s="98"/>
      <c r="BW290" s="98"/>
      <c r="BX290" s="98"/>
      <c r="BY290" s="98"/>
      <c r="BZ290" s="98"/>
      <c r="CA290" s="98"/>
      <c r="CB290" s="98"/>
      <c r="CC290" s="98"/>
      <c r="CD290" s="98"/>
      <c r="CE290" s="98"/>
      <c r="CF290" s="98"/>
      <c r="CG290" s="98"/>
      <c r="CH290" s="98"/>
      <c r="CI290" s="98"/>
      <c r="CJ290" s="98"/>
      <c r="CK290" s="98"/>
      <c r="CL290" s="98"/>
      <c r="CM290" s="98"/>
      <c r="CN290" s="98"/>
      <c r="CO290" s="98"/>
      <c r="CP290" s="98"/>
      <c r="CQ290" s="98"/>
      <c r="CR290" s="98"/>
      <c r="CS290" s="98"/>
      <c r="CT290" s="98"/>
      <c r="CU290" s="98"/>
      <c r="CV290" s="98"/>
      <c r="CW290" s="98"/>
      <c r="CX290" s="98"/>
      <c r="CY290" s="98"/>
      <c r="CZ290" s="98"/>
      <c r="DA290" s="98"/>
      <c r="DB290" s="98"/>
      <c r="DC290" s="98"/>
      <c r="DD290" s="98"/>
      <c r="DE290" s="98"/>
      <c r="DF290" s="98"/>
      <c r="DG290" s="98"/>
      <c r="DH290" s="98"/>
      <c r="DI290" s="98"/>
      <c r="DJ290" s="98"/>
      <c r="DK290" s="98"/>
      <c r="DL290" s="98"/>
      <c r="DM290" s="98"/>
      <c r="DN290" s="98"/>
      <c r="DO290" s="98"/>
      <c r="DP290" s="98"/>
      <c r="DQ290" s="98"/>
      <c r="DR290" s="98"/>
      <c r="DS290" s="98"/>
      <c r="DT290" s="98"/>
      <c r="DU290" s="98"/>
      <c r="DV290" s="98"/>
      <c r="DW290" s="98"/>
      <c r="DX290" s="98"/>
      <c r="DY290" s="98"/>
      <c r="DZ290" s="98"/>
      <c r="EA290" s="98"/>
      <c r="EB290" s="98"/>
      <c r="EC290" s="98"/>
      <c r="ED290" s="98"/>
      <c r="EE290" s="98"/>
      <c r="EF290" s="98"/>
      <c r="EG290" s="98"/>
      <c r="EH290" s="98"/>
      <c r="EI290" s="98"/>
      <c r="EJ290" s="98"/>
      <c r="EK290" s="98"/>
      <c r="EL290" s="98"/>
      <c r="EM290" s="98"/>
      <c r="EN290" s="98"/>
      <c r="EO290" s="98"/>
      <c r="EP290" s="98"/>
      <c r="EQ290" s="98"/>
      <c r="ER290" s="98"/>
      <c r="ES290" s="98"/>
      <c r="ET290" s="98"/>
      <c r="EU290" s="98"/>
      <c r="EV290" s="98"/>
      <c r="EW290" s="98"/>
      <c r="EX290" s="98"/>
      <c r="EY290" s="98"/>
      <c r="EZ290" s="98"/>
      <c r="FA290" s="98"/>
      <c r="FB290" s="98"/>
      <c r="FC290" s="98"/>
      <c r="FD290" s="98"/>
      <c r="FE290" s="98"/>
      <c r="FF290" s="98"/>
      <c r="FG290" s="98"/>
      <c r="FH290" s="98"/>
      <c r="FI290" s="98"/>
      <c r="FJ290" s="98"/>
      <c r="FK290" s="98"/>
      <c r="FL290" s="98"/>
      <c r="FM290" s="98"/>
      <c r="FN290" s="98"/>
      <c r="FO290" s="98"/>
      <c r="FP290" s="98"/>
      <c r="FQ290" s="98"/>
      <c r="FR290" s="98"/>
      <c r="FS290" s="98"/>
      <c r="FT290" s="98"/>
      <c r="FU290" s="98"/>
      <c r="FV290" s="98"/>
      <c r="FW290" s="98"/>
      <c r="FX290" s="98"/>
      <c r="FY290" s="98"/>
      <c r="FZ290" s="98"/>
      <c r="GA290" s="98"/>
      <c r="GB290" s="98"/>
      <c r="GC290" s="98"/>
      <c r="GD290" s="98"/>
      <c r="GE290" s="98"/>
      <c r="GF290" s="98"/>
      <c r="GG290" s="98"/>
      <c r="GH290" s="98"/>
      <c r="GI290" s="98"/>
      <c r="GJ290" s="98"/>
      <c r="GK290" s="98"/>
      <c r="GL290" s="98"/>
      <c r="GM290" s="98"/>
      <c r="GN290" s="98"/>
      <c r="GO290" s="98"/>
      <c r="GP290" s="98"/>
      <c r="GQ290" s="98"/>
      <c r="GR290" s="98"/>
      <c r="GS290" s="98"/>
      <c r="GT290" s="98"/>
      <c r="GU290" s="98"/>
      <c r="GV290" s="98"/>
      <c r="GW290" s="98"/>
      <c r="GX290" s="98"/>
      <c r="GY290" s="98"/>
      <c r="GZ290" s="98"/>
      <c r="HA290" s="98"/>
      <c r="HB290" s="98"/>
      <c r="HC290" s="98"/>
      <c r="HD290" s="98"/>
      <c r="HE290" s="98"/>
      <c r="HF290" s="98"/>
      <c r="HG290" s="98"/>
      <c r="HH290" s="98"/>
      <c r="HI290" s="98"/>
      <c r="HJ290" s="98"/>
      <c r="HK290" s="98"/>
      <c r="HL290" s="98"/>
      <c r="HM290" s="98"/>
      <c r="HN290" s="98"/>
      <c r="HO290" s="98"/>
      <c r="HP290" s="98"/>
      <c r="HQ290" s="98"/>
      <c r="HR290" s="98"/>
      <c r="HS290" s="98"/>
      <c r="HT290" s="98"/>
      <c r="HU290" s="98"/>
      <c r="HV290" s="98"/>
      <c r="HW290" s="98"/>
      <c r="HX290" s="98"/>
      <c r="HY290" s="98"/>
      <c r="HZ290" s="98"/>
      <c r="IA290" s="98"/>
      <c r="IB290" s="98"/>
      <c r="IC290" s="98"/>
      <c r="ID290" s="98"/>
      <c r="IE290" s="98"/>
      <c r="IF290" s="98"/>
      <c r="IG290" s="98"/>
      <c r="IH290" s="98"/>
      <c r="II290" s="98"/>
      <c r="IJ290" s="98"/>
      <c r="IK290" s="98"/>
      <c r="IL290" s="98"/>
      <c r="IM290" s="98"/>
    </row>
    <row r="291" spans="1:247" ht="15">
      <c r="A291" s="104" t="s">
        <v>825</v>
      </c>
      <c r="B291" s="105">
        <v>65</v>
      </c>
      <c r="C291" s="105">
        <v>65</v>
      </c>
      <c r="D291" s="107">
        <f t="shared" si="8"/>
        <v>0</v>
      </c>
      <c r="E291" s="106">
        <f t="shared" si="9"/>
        <v>0</v>
      </c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  <c r="AN291" s="98"/>
      <c r="AO291" s="98"/>
      <c r="AP291" s="98"/>
      <c r="AQ291" s="98"/>
      <c r="AR291" s="98"/>
      <c r="AS291" s="98"/>
      <c r="AT291" s="98"/>
      <c r="AU291" s="98"/>
      <c r="AV291" s="98"/>
      <c r="AW291" s="98"/>
      <c r="AX291" s="98"/>
      <c r="AY291" s="98"/>
      <c r="AZ291" s="98"/>
      <c r="BA291" s="98"/>
      <c r="BB291" s="98"/>
      <c r="BC291" s="98"/>
      <c r="BD291" s="98"/>
      <c r="BE291" s="98"/>
      <c r="BF291" s="98"/>
      <c r="BG291" s="98"/>
      <c r="BH291" s="98"/>
      <c r="BI291" s="98"/>
      <c r="BJ291" s="98"/>
      <c r="BK291" s="98"/>
      <c r="BL291" s="98"/>
      <c r="BM291" s="98"/>
      <c r="BN291" s="98"/>
      <c r="BO291" s="98"/>
      <c r="BP291" s="98"/>
      <c r="BQ291" s="98"/>
      <c r="BR291" s="98"/>
      <c r="BS291" s="98"/>
      <c r="BT291" s="98"/>
      <c r="BU291" s="98"/>
      <c r="BV291" s="98"/>
      <c r="BW291" s="98"/>
      <c r="BX291" s="98"/>
      <c r="BY291" s="98"/>
      <c r="BZ291" s="98"/>
      <c r="CA291" s="98"/>
      <c r="CB291" s="98"/>
      <c r="CC291" s="98"/>
      <c r="CD291" s="98"/>
      <c r="CE291" s="98"/>
      <c r="CF291" s="98"/>
      <c r="CG291" s="98"/>
      <c r="CH291" s="98"/>
      <c r="CI291" s="98"/>
      <c r="CJ291" s="98"/>
      <c r="CK291" s="98"/>
      <c r="CL291" s="98"/>
      <c r="CM291" s="98"/>
      <c r="CN291" s="98"/>
      <c r="CO291" s="98"/>
      <c r="CP291" s="98"/>
      <c r="CQ291" s="98"/>
      <c r="CR291" s="98"/>
      <c r="CS291" s="98"/>
      <c r="CT291" s="98"/>
      <c r="CU291" s="98"/>
      <c r="CV291" s="98"/>
      <c r="CW291" s="98"/>
      <c r="CX291" s="98"/>
      <c r="CY291" s="98"/>
      <c r="CZ291" s="98"/>
      <c r="DA291" s="98"/>
      <c r="DB291" s="98"/>
      <c r="DC291" s="98"/>
      <c r="DD291" s="98"/>
      <c r="DE291" s="98"/>
      <c r="DF291" s="98"/>
      <c r="DG291" s="98"/>
      <c r="DH291" s="98"/>
      <c r="DI291" s="98"/>
      <c r="DJ291" s="98"/>
      <c r="DK291" s="98"/>
      <c r="DL291" s="98"/>
      <c r="DM291" s="98"/>
      <c r="DN291" s="98"/>
      <c r="DO291" s="98"/>
      <c r="DP291" s="98"/>
      <c r="DQ291" s="98"/>
      <c r="DR291" s="98"/>
      <c r="DS291" s="98"/>
      <c r="DT291" s="98"/>
      <c r="DU291" s="98"/>
      <c r="DV291" s="98"/>
      <c r="DW291" s="98"/>
      <c r="DX291" s="98"/>
      <c r="DY291" s="98"/>
      <c r="DZ291" s="98"/>
      <c r="EA291" s="98"/>
      <c r="EB291" s="98"/>
      <c r="EC291" s="98"/>
      <c r="ED291" s="98"/>
      <c r="EE291" s="98"/>
      <c r="EF291" s="98"/>
      <c r="EG291" s="98"/>
      <c r="EH291" s="98"/>
      <c r="EI291" s="98"/>
      <c r="EJ291" s="98"/>
      <c r="EK291" s="98"/>
      <c r="EL291" s="98"/>
      <c r="EM291" s="98"/>
      <c r="EN291" s="98"/>
      <c r="EO291" s="98"/>
      <c r="EP291" s="98"/>
      <c r="EQ291" s="98"/>
      <c r="ER291" s="98"/>
      <c r="ES291" s="98"/>
      <c r="ET291" s="98"/>
      <c r="EU291" s="98"/>
      <c r="EV291" s="98"/>
      <c r="EW291" s="98"/>
      <c r="EX291" s="98"/>
      <c r="EY291" s="98"/>
      <c r="EZ291" s="98"/>
      <c r="FA291" s="98"/>
      <c r="FB291" s="98"/>
      <c r="FC291" s="98"/>
      <c r="FD291" s="98"/>
      <c r="FE291" s="98"/>
      <c r="FF291" s="98"/>
      <c r="FG291" s="98"/>
      <c r="FH291" s="98"/>
      <c r="FI291" s="98"/>
      <c r="FJ291" s="98"/>
      <c r="FK291" s="98"/>
      <c r="FL291" s="98"/>
      <c r="FM291" s="98"/>
      <c r="FN291" s="98"/>
      <c r="FO291" s="98"/>
      <c r="FP291" s="98"/>
      <c r="FQ291" s="98"/>
      <c r="FR291" s="98"/>
      <c r="FS291" s="98"/>
      <c r="FT291" s="98"/>
      <c r="FU291" s="98"/>
      <c r="FV291" s="98"/>
      <c r="FW291" s="98"/>
      <c r="FX291" s="98"/>
      <c r="FY291" s="98"/>
      <c r="FZ291" s="98"/>
      <c r="GA291" s="98"/>
      <c r="GB291" s="98"/>
      <c r="GC291" s="98"/>
      <c r="GD291" s="98"/>
      <c r="GE291" s="98"/>
      <c r="GF291" s="98"/>
      <c r="GG291" s="98"/>
      <c r="GH291" s="98"/>
      <c r="GI291" s="98"/>
      <c r="GJ291" s="98"/>
      <c r="GK291" s="98"/>
      <c r="GL291" s="98"/>
      <c r="GM291" s="98"/>
      <c r="GN291" s="98"/>
      <c r="GO291" s="98"/>
      <c r="GP291" s="98"/>
      <c r="GQ291" s="98"/>
      <c r="GR291" s="98"/>
      <c r="GS291" s="98"/>
      <c r="GT291" s="98"/>
      <c r="GU291" s="98"/>
      <c r="GV291" s="98"/>
      <c r="GW291" s="98"/>
      <c r="GX291" s="98"/>
      <c r="GY291" s="98"/>
      <c r="GZ291" s="98"/>
      <c r="HA291" s="98"/>
      <c r="HB291" s="98"/>
      <c r="HC291" s="98"/>
      <c r="HD291" s="98"/>
      <c r="HE291" s="98"/>
      <c r="HF291" s="98"/>
      <c r="HG291" s="98"/>
      <c r="HH291" s="98"/>
      <c r="HI291" s="98"/>
      <c r="HJ291" s="98"/>
      <c r="HK291" s="98"/>
      <c r="HL291" s="98"/>
      <c r="HM291" s="98"/>
      <c r="HN291" s="98"/>
      <c r="HO291" s="98"/>
      <c r="HP291" s="98"/>
      <c r="HQ291" s="98"/>
      <c r="HR291" s="98"/>
      <c r="HS291" s="98"/>
      <c r="HT291" s="98"/>
      <c r="HU291" s="98"/>
      <c r="HV291" s="98"/>
      <c r="HW291" s="98"/>
      <c r="HX291" s="98"/>
      <c r="HY291" s="98"/>
      <c r="HZ291" s="98"/>
      <c r="IA291" s="98"/>
      <c r="IB291" s="98"/>
      <c r="IC291" s="98"/>
      <c r="ID291" s="98"/>
      <c r="IE291" s="98"/>
      <c r="IF291" s="98"/>
      <c r="IG291" s="98"/>
      <c r="IH291" s="98"/>
      <c r="II291" s="98"/>
      <c r="IJ291" s="98"/>
      <c r="IK291" s="98"/>
      <c r="IL291" s="98"/>
      <c r="IM291" s="98"/>
    </row>
    <row r="292" spans="1:247" ht="15">
      <c r="A292" s="104" t="s">
        <v>826</v>
      </c>
      <c r="B292" s="105">
        <v>4765</v>
      </c>
      <c r="C292" s="105">
        <v>4712</v>
      </c>
      <c r="D292" s="107">
        <f t="shared" si="8"/>
        <v>-53</v>
      </c>
      <c r="E292" s="106">
        <f t="shared" si="9"/>
        <v>-1.1000000000000001</v>
      </c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98"/>
      <c r="AQ292" s="98"/>
      <c r="AR292" s="98"/>
      <c r="AS292" s="98"/>
      <c r="AT292" s="98"/>
      <c r="AU292" s="98"/>
      <c r="AV292" s="98"/>
      <c r="AW292" s="98"/>
      <c r="AX292" s="98"/>
      <c r="AY292" s="98"/>
      <c r="AZ292" s="98"/>
      <c r="BA292" s="98"/>
      <c r="BB292" s="98"/>
      <c r="BC292" s="98"/>
      <c r="BD292" s="98"/>
      <c r="BE292" s="98"/>
      <c r="BF292" s="98"/>
      <c r="BG292" s="98"/>
      <c r="BH292" s="98"/>
      <c r="BI292" s="98"/>
      <c r="BJ292" s="98"/>
      <c r="BK292" s="98"/>
      <c r="BL292" s="98"/>
      <c r="BM292" s="98"/>
      <c r="BN292" s="98"/>
      <c r="BO292" s="98"/>
      <c r="BP292" s="98"/>
      <c r="BQ292" s="98"/>
      <c r="BR292" s="98"/>
      <c r="BS292" s="98"/>
      <c r="BT292" s="98"/>
      <c r="BU292" s="98"/>
      <c r="BV292" s="98"/>
      <c r="BW292" s="98"/>
      <c r="BX292" s="98"/>
      <c r="BY292" s="98"/>
      <c r="BZ292" s="98"/>
      <c r="CA292" s="98"/>
      <c r="CB292" s="98"/>
      <c r="CC292" s="98"/>
      <c r="CD292" s="98"/>
      <c r="CE292" s="98"/>
      <c r="CF292" s="98"/>
      <c r="CG292" s="98"/>
      <c r="CH292" s="98"/>
      <c r="CI292" s="98"/>
      <c r="CJ292" s="98"/>
      <c r="CK292" s="98"/>
      <c r="CL292" s="98"/>
      <c r="CM292" s="98"/>
      <c r="CN292" s="98"/>
      <c r="CO292" s="98"/>
      <c r="CP292" s="98"/>
      <c r="CQ292" s="98"/>
      <c r="CR292" s="98"/>
      <c r="CS292" s="98"/>
      <c r="CT292" s="98"/>
      <c r="CU292" s="98"/>
      <c r="CV292" s="98"/>
      <c r="CW292" s="98"/>
      <c r="CX292" s="98"/>
      <c r="CY292" s="98"/>
      <c r="CZ292" s="98"/>
      <c r="DA292" s="98"/>
      <c r="DB292" s="98"/>
      <c r="DC292" s="98"/>
      <c r="DD292" s="98"/>
      <c r="DE292" s="98"/>
      <c r="DF292" s="98"/>
      <c r="DG292" s="98"/>
      <c r="DH292" s="98"/>
      <c r="DI292" s="98"/>
      <c r="DJ292" s="98"/>
      <c r="DK292" s="98"/>
      <c r="DL292" s="98"/>
      <c r="DM292" s="98"/>
      <c r="DN292" s="98"/>
      <c r="DO292" s="98"/>
      <c r="DP292" s="98"/>
      <c r="DQ292" s="98"/>
      <c r="DR292" s="98"/>
      <c r="DS292" s="98"/>
      <c r="DT292" s="98"/>
      <c r="DU292" s="98"/>
      <c r="DV292" s="98"/>
      <c r="DW292" s="98"/>
      <c r="DX292" s="98"/>
      <c r="DY292" s="98"/>
      <c r="DZ292" s="98"/>
      <c r="EA292" s="98"/>
      <c r="EB292" s="98"/>
      <c r="EC292" s="98"/>
      <c r="ED292" s="98"/>
      <c r="EE292" s="98"/>
      <c r="EF292" s="98"/>
      <c r="EG292" s="98"/>
      <c r="EH292" s="98"/>
      <c r="EI292" s="98"/>
      <c r="EJ292" s="98"/>
      <c r="EK292" s="98"/>
      <c r="EL292" s="98"/>
      <c r="EM292" s="98"/>
      <c r="EN292" s="98"/>
      <c r="EO292" s="98"/>
      <c r="EP292" s="98"/>
      <c r="EQ292" s="98"/>
      <c r="ER292" s="98"/>
      <c r="ES292" s="98"/>
      <c r="ET292" s="98"/>
      <c r="EU292" s="98"/>
      <c r="EV292" s="98"/>
      <c r="EW292" s="98"/>
      <c r="EX292" s="98"/>
      <c r="EY292" s="98"/>
      <c r="EZ292" s="98"/>
      <c r="FA292" s="98"/>
      <c r="FB292" s="98"/>
      <c r="FC292" s="98"/>
      <c r="FD292" s="98"/>
      <c r="FE292" s="98"/>
      <c r="FF292" s="98"/>
      <c r="FG292" s="98"/>
      <c r="FH292" s="98"/>
      <c r="FI292" s="98"/>
      <c r="FJ292" s="98"/>
      <c r="FK292" s="98"/>
      <c r="FL292" s="98"/>
      <c r="FM292" s="98"/>
      <c r="FN292" s="98"/>
      <c r="FO292" s="98"/>
      <c r="FP292" s="98"/>
      <c r="FQ292" s="98"/>
      <c r="FR292" s="98"/>
      <c r="FS292" s="98"/>
      <c r="FT292" s="98"/>
      <c r="FU292" s="98"/>
      <c r="FV292" s="98"/>
      <c r="FW292" s="98"/>
      <c r="FX292" s="98"/>
      <c r="FY292" s="98"/>
      <c r="FZ292" s="98"/>
      <c r="GA292" s="98"/>
      <c r="GB292" s="98"/>
      <c r="GC292" s="98"/>
      <c r="GD292" s="98"/>
      <c r="GE292" s="98"/>
      <c r="GF292" s="98"/>
      <c r="GG292" s="98"/>
      <c r="GH292" s="98"/>
      <c r="GI292" s="98"/>
      <c r="GJ292" s="98"/>
      <c r="GK292" s="98"/>
      <c r="GL292" s="98"/>
      <c r="GM292" s="98"/>
      <c r="GN292" s="98"/>
      <c r="GO292" s="98"/>
      <c r="GP292" s="98"/>
      <c r="GQ292" s="98"/>
      <c r="GR292" s="98"/>
      <c r="GS292" s="98"/>
      <c r="GT292" s="98"/>
      <c r="GU292" s="98"/>
      <c r="GV292" s="98"/>
      <c r="GW292" s="98"/>
      <c r="GX292" s="98"/>
      <c r="GY292" s="98"/>
      <c r="GZ292" s="98"/>
      <c r="HA292" s="98"/>
      <c r="HB292" s="98"/>
      <c r="HC292" s="98"/>
      <c r="HD292" s="98"/>
      <c r="HE292" s="98"/>
      <c r="HF292" s="98"/>
      <c r="HG292" s="98"/>
      <c r="HH292" s="98"/>
      <c r="HI292" s="98"/>
      <c r="HJ292" s="98"/>
      <c r="HK292" s="98"/>
      <c r="HL292" s="98"/>
      <c r="HM292" s="98"/>
      <c r="HN292" s="98"/>
      <c r="HO292" s="98"/>
      <c r="HP292" s="98"/>
      <c r="HQ292" s="98"/>
      <c r="HR292" s="98"/>
      <c r="HS292" s="98"/>
      <c r="HT292" s="98"/>
      <c r="HU292" s="98"/>
      <c r="HV292" s="98"/>
      <c r="HW292" s="98"/>
      <c r="HX292" s="98"/>
      <c r="HY292" s="98"/>
      <c r="HZ292" s="98"/>
      <c r="IA292" s="98"/>
      <c r="IB292" s="98"/>
      <c r="IC292" s="98"/>
      <c r="ID292" s="98"/>
      <c r="IE292" s="98"/>
      <c r="IF292" s="98"/>
      <c r="IG292" s="98"/>
      <c r="IH292" s="98"/>
      <c r="II292" s="98"/>
      <c r="IJ292" s="98"/>
      <c r="IK292" s="98"/>
      <c r="IL292" s="98"/>
      <c r="IM292" s="98"/>
    </row>
    <row r="293" spans="1:247" ht="15">
      <c r="A293" s="104" t="s">
        <v>827</v>
      </c>
      <c r="B293" s="105">
        <f>SUM(B294:B296)</f>
        <v>4587</v>
      </c>
      <c r="C293" s="105">
        <f>SUM(C294:C296)</f>
        <v>5547</v>
      </c>
      <c r="D293" s="107">
        <f t="shared" si="8"/>
        <v>960</v>
      </c>
      <c r="E293" s="106">
        <f t="shared" si="9"/>
        <v>20.9</v>
      </c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  <c r="AN293" s="98"/>
      <c r="AO293" s="98"/>
      <c r="AP293" s="98"/>
      <c r="AQ293" s="98"/>
      <c r="AR293" s="98"/>
      <c r="AS293" s="98"/>
      <c r="AT293" s="98"/>
      <c r="AU293" s="98"/>
      <c r="AV293" s="98"/>
      <c r="AW293" s="98"/>
      <c r="AX293" s="98"/>
      <c r="AY293" s="98"/>
      <c r="AZ293" s="98"/>
      <c r="BA293" s="98"/>
      <c r="BB293" s="98"/>
      <c r="BC293" s="98"/>
      <c r="BD293" s="98"/>
      <c r="BE293" s="98"/>
      <c r="BF293" s="98"/>
      <c r="BG293" s="98"/>
      <c r="BH293" s="98"/>
      <c r="BI293" s="98"/>
      <c r="BJ293" s="98"/>
      <c r="BK293" s="98"/>
      <c r="BL293" s="98"/>
      <c r="BM293" s="98"/>
      <c r="BN293" s="98"/>
      <c r="BO293" s="98"/>
      <c r="BP293" s="98"/>
      <c r="BQ293" s="98"/>
      <c r="BR293" s="98"/>
      <c r="BS293" s="98"/>
      <c r="BT293" s="98"/>
      <c r="BU293" s="98"/>
      <c r="BV293" s="98"/>
      <c r="BW293" s="98"/>
      <c r="BX293" s="98"/>
      <c r="BY293" s="98"/>
      <c r="BZ293" s="98"/>
      <c r="CA293" s="98"/>
      <c r="CB293" s="98"/>
      <c r="CC293" s="98"/>
      <c r="CD293" s="98"/>
      <c r="CE293" s="98"/>
      <c r="CF293" s="98"/>
      <c r="CG293" s="98"/>
      <c r="CH293" s="98"/>
      <c r="CI293" s="98"/>
      <c r="CJ293" s="98"/>
      <c r="CK293" s="98"/>
      <c r="CL293" s="98"/>
      <c r="CM293" s="98"/>
      <c r="CN293" s="98"/>
      <c r="CO293" s="98"/>
      <c r="CP293" s="98"/>
      <c r="CQ293" s="98"/>
      <c r="CR293" s="98"/>
      <c r="CS293" s="98"/>
      <c r="CT293" s="98"/>
      <c r="CU293" s="98"/>
      <c r="CV293" s="98"/>
      <c r="CW293" s="98"/>
      <c r="CX293" s="98"/>
      <c r="CY293" s="98"/>
      <c r="CZ293" s="98"/>
      <c r="DA293" s="98"/>
      <c r="DB293" s="98"/>
      <c r="DC293" s="98"/>
      <c r="DD293" s="98"/>
      <c r="DE293" s="98"/>
      <c r="DF293" s="98"/>
      <c r="DG293" s="98"/>
      <c r="DH293" s="98"/>
      <c r="DI293" s="98"/>
      <c r="DJ293" s="98"/>
      <c r="DK293" s="98"/>
      <c r="DL293" s="98"/>
      <c r="DM293" s="98"/>
      <c r="DN293" s="98"/>
      <c r="DO293" s="98"/>
      <c r="DP293" s="98"/>
      <c r="DQ293" s="98"/>
      <c r="DR293" s="98"/>
      <c r="DS293" s="98"/>
      <c r="DT293" s="98"/>
      <c r="DU293" s="98"/>
      <c r="DV293" s="98"/>
      <c r="DW293" s="98"/>
      <c r="DX293" s="98"/>
      <c r="DY293" s="98"/>
      <c r="DZ293" s="98"/>
      <c r="EA293" s="98"/>
      <c r="EB293" s="98"/>
      <c r="EC293" s="98"/>
      <c r="ED293" s="98"/>
      <c r="EE293" s="98"/>
      <c r="EF293" s="98"/>
      <c r="EG293" s="98"/>
      <c r="EH293" s="98"/>
      <c r="EI293" s="98"/>
      <c r="EJ293" s="98"/>
      <c r="EK293" s="98"/>
      <c r="EL293" s="98"/>
      <c r="EM293" s="98"/>
      <c r="EN293" s="98"/>
      <c r="EO293" s="98"/>
      <c r="EP293" s="98"/>
      <c r="EQ293" s="98"/>
      <c r="ER293" s="98"/>
      <c r="ES293" s="98"/>
      <c r="ET293" s="98"/>
      <c r="EU293" s="98"/>
      <c r="EV293" s="98"/>
      <c r="EW293" s="98"/>
      <c r="EX293" s="98"/>
      <c r="EY293" s="98"/>
      <c r="EZ293" s="98"/>
      <c r="FA293" s="98"/>
      <c r="FB293" s="98"/>
      <c r="FC293" s="98"/>
      <c r="FD293" s="98"/>
      <c r="FE293" s="98"/>
      <c r="FF293" s="98"/>
      <c r="FG293" s="98"/>
      <c r="FH293" s="98"/>
      <c r="FI293" s="98"/>
      <c r="FJ293" s="98"/>
      <c r="FK293" s="98"/>
      <c r="FL293" s="98"/>
      <c r="FM293" s="98"/>
      <c r="FN293" s="98"/>
      <c r="FO293" s="98"/>
      <c r="FP293" s="98"/>
      <c r="FQ293" s="98"/>
      <c r="FR293" s="98"/>
      <c r="FS293" s="98"/>
      <c r="FT293" s="98"/>
      <c r="FU293" s="98"/>
      <c r="FV293" s="98"/>
      <c r="FW293" s="98"/>
      <c r="FX293" s="98"/>
      <c r="FY293" s="98"/>
      <c r="FZ293" s="98"/>
      <c r="GA293" s="98"/>
      <c r="GB293" s="98"/>
      <c r="GC293" s="98"/>
      <c r="GD293" s="98"/>
      <c r="GE293" s="98"/>
      <c r="GF293" s="98"/>
      <c r="GG293" s="98"/>
      <c r="GH293" s="98"/>
      <c r="GI293" s="98"/>
      <c r="GJ293" s="98"/>
      <c r="GK293" s="98"/>
      <c r="GL293" s="98"/>
      <c r="GM293" s="98"/>
      <c r="GN293" s="98"/>
      <c r="GO293" s="98"/>
      <c r="GP293" s="98"/>
      <c r="GQ293" s="98"/>
      <c r="GR293" s="98"/>
      <c r="GS293" s="98"/>
      <c r="GT293" s="98"/>
      <c r="GU293" s="98"/>
      <c r="GV293" s="98"/>
      <c r="GW293" s="98"/>
      <c r="GX293" s="98"/>
      <c r="GY293" s="98"/>
      <c r="GZ293" s="98"/>
      <c r="HA293" s="98"/>
      <c r="HB293" s="98"/>
      <c r="HC293" s="98"/>
      <c r="HD293" s="98"/>
      <c r="HE293" s="98"/>
      <c r="HF293" s="98"/>
      <c r="HG293" s="98"/>
      <c r="HH293" s="98"/>
      <c r="HI293" s="98"/>
      <c r="HJ293" s="98"/>
      <c r="HK293" s="98"/>
      <c r="HL293" s="98"/>
      <c r="HM293" s="98"/>
      <c r="HN293" s="98"/>
      <c r="HO293" s="98"/>
      <c r="HP293" s="98"/>
      <c r="HQ293" s="98"/>
      <c r="HR293" s="98"/>
      <c r="HS293" s="98"/>
      <c r="HT293" s="98"/>
      <c r="HU293" s="98"/>
      <c r="HV293" s="98"/>
      <c r="HW293" s="98"/>
      <c r="HX293" s="98"/>
      <c r="HY293" s="98"/>
      <c r="HZ293" s="98"/>
      <c r="IA293" s="98"/>
      <c r="IB293" s="98"/>
      <c r="IC293" s="98"/>
      <c r="ID293" s="98"/>
      <c r="IE293" s="98"/>
      <c r="IF293" s="98"/>
      <c r="IG293" s="98"/>
      <c r="IH293" s="98"/>
      <c r="II293" s="98"/>
      <c r="IJ293" s="98"/>
      <c r="IK293" s="98"/>
      <c r="IL293" s="98"/>
      <c r="IM293" s="98"/>
    </row>
    <row r="294" spans="1:247" ht="15">
      <c r="A294" s="104" t="s">
        <v>638</v>
      </c>
      <c r="B294" s="105">
        <v>115</v>
      </c>
      <c r="C294" s="105">
        <v>121</v>
      </c>
      <c r="D294" s="107">
        <f t="shared" si="8"/>
        <v>6</v>
      </c>
      <c r="E294" s="106">
        <f t="shared" si="9"/>
        <v>5.2</v>
      </c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  <c r="AN294" s="98"/>
      <c r="AO294" s="98"/>
      <c r="AP294" s="98"/>
      <c r="AQ294" s="98"/>
      <c r="AR294" s="98"/>
      <c r="AS294" s="98"/>
      <c r="AT294" s="98"/>
      <c r="AU294" s="98"/>
      <c r="AV294" s="98"/>
      <c r="AW294" s="98"/>
      <c r="AX294" s="98"/>
      <c r="AY294" s="98"/>
      <c r="AZ294" s="98"/>
      <c r="BA294" s="98"/>
      <c r="BB294" s="98"/>
      <c r="BC294" s="98"/>
      <c r="BD294" s="98"/>
      <c r="BE294" s="98"/>
      <c r="BF294" s="98"/>
      <c r="BG294" s="98"/>
      <c r="BH294" s="98"/>
      <c r="BI294" s="98"/>
      <c r="BJ294" s="98"/>
      <c r="BK294" s="98"/>
      <c r="BL294" s="98"/>
      <c r="BM294" s="98"/>
      <c r="BN294" s="98"/>
      <c r="BO294" s="98"/>
      <c r="BP294" s="98"/>
      <c r="BQ294" s="98"/>
      <c r="BR294" s="98"/>
      <c r="BS294" s="98"/>
      <c r="BT294" s="98"/>
      <c r="BU294" s="98"/>
      <c r="BV294" s="98"/>
      <c r="BW294" s="98"/>
      <c r="BX294" s="98"/>
      <c r="BY294" s="98"/>
      <c r="BZ294" s="98"/>
      <c r="CA294" s="98"/>
      <c r="CB294" s="98"/>
      <c r="CC294" s="98"/>
      <c r="CD294" s="98"/>
      <c r="CE294" s="98"/>
      <c r="CF294" s="98"/>
      <c r="CG294" s="98"/>
      <c r="CH294" s="98"/>
      <c r="CI294" s="98"/>
      <c r="CJ294" s="98"/>
      <c r="CK294" s="98"/>
      <c r="CL294" s="98"/>
      <c r="CM294" s="98"/>
      <c r="CN294" s="98"/>
      <c r="CO294" s="98"/>
      <c r="CP294" s="98"/>
      <c r="CQ294" s="98"/>
      <c r="CR294" s="98"/>
      <c r="CS294" s="98"/>
      <c r="CT294" s="98"/>
      <c r="CU294" s="98"/>
      <c r="CV294" s="98"/>
      <c r="CW294" s="98"/>
      <c r="CX294" s="98"/>
      <c r="CY294" s="98"/>
      <c r="CZ294" s="98"/>
      <c r="DA294" s="98"/>
      <c r="DB294" s="98"/>
      <c r="DC294" s="98"/>
      <c r="DD294" s="98"/>
      <c r="DE294" s="98"/>
      <c r="DF294" s="98"/>
      <c r="DG294" s="98"/>
      <c r="DH294" s="98"/>
      <c r="DI294" s="98"/>
      <c r="DJ294" s="98"/>
      <c r="DK294" s="98"/>
      <c r="DL294" s="98"/>
      <c r="DM294" s="98"/>
      <c r="DN294" s="98"/>
      <c r="DO294" s="98"/>
      <c r="DP294" s="98"/>
      <c r="DQ294" s="98"/>
      <c r="DR294" s="98"/>
      <c r="DS294" s="98"/>
      <c r="DT294" s="98"/>
      <c r="DU294" s="98"/>
      <c r="DV294" s="98"/>
      <c r="DW294" s="98"/>
      <c r="DX294" s="98"/>
      <c r="DY294" s="98"/>
      <c r="DZ294" s="98"/>
      <c r="EA294" s="98"/>
      <c r="EB294" s="98"/>
      <c r="EC294" s="98"/>
      <c r="ED294" s="98"/>
      <c r="EE294" s="98"/>
      <c r="EF294" s="98"/>
      <c r="EG294" s="98"/>
      <c r="EH294" s="98"/>
      <c r="EI294" s="98"/>
      <c r="EJ294" s="98"/>
      <c r="EK294" s="98"/>
      <c r="EL294" s="98"/>
      <c r="EM294" s="98"/>
      <c r="EN294" s="98"/>
      <c r="EO294" s="98"/>
      <c r="EP294" s="98"/>
      <c r="EQ294" s="98"/>
      <c r="ER294" s="98"/>
      <c r="ES294" s="98"/>
      <c r="ET294" s="98"/>
      <c r="EU294" s="98"/>
      <c r="EV294" s="98"/>
      <c r="EW294" s="98"/>
      <c r="EX294" s="98"/>
      <c r="EY294" s="98"/>
      <c r="EZ294" s="98"/>
      <c r="FA294" s="98"/>
      <c r="FB294" s="98"/>
      <c r="FC294" s="98"/>
      <c r="FD294" s="98"/>
      <c r="FE294" s="98"/>
      <c r="FF294" s="98"/>
      <c r="FG294" s="98"/>
      <c r="FH294" s="98"/>
      <c r="FI294" s="98"/>
      <c r="FJ294" s="98"/>
      <c r="FK294" s="98"/>
      <c r="FL294" s="98"/>
      <c r="FM294" s="98"/>
      <c r="FN294" s="98"/>
      <c r="FO294" s="98"/>
      <c r="FP294" s="98"/>
      <c r="FQ294" s="98"/>
      <c r="FR294" s="98"/>
      <c r="FS294" s="98"/>
      <c r="FT294" s="98"/>
      <c r="FU294" s="98"/>
      <c r="FV294" s="98"/>
      <c r="FW294" s="98"/>
      <c r="FX294" s="98"/>
      <c r="FY294" s="98"/>
      <c r="FZ294" s="98"/>
      <c r="GA294" s="98"/>
      <c r="GB294" s="98"/>
      <c r="GC294" s="98"/>
      <c r="GD294" s="98"/>
      <c r="GE294" s="98"/>
      <c r="GF294" s="98"/>
      <c r="GG294" s="98"/>
      <c r="GH294" s="98"/>
      <c r="GI294" s="98"/>
      <c r="GJ294" s="98"/>
      <c r="GK294" s="98"/>
      <c r="GL294" s="98"/>
      <c r="GM294" s="98"/>
      <c r="GN294" s="98"/>
      <c r="GO294" s="98"/>
      <c r="GP294" s="98"/>
      <c r="GQ294" s="98"/>
      <c r="GR294" s="98"/>
      <c r="GS294" s="98"/>
      <c r="GT294" s="98"/>
      <c r="GU294" s="98"/>
      <c r="GV294" s="98"/>
      <c r="GW294" s="98"/>
      <c r="GX294" s="98"/>
      <c r="GY294" s="98"/>
      <c r="GZ294" s="98"/>
      <c r="HA294" s="98"/>
      <c r="HB294" s="98"/>
      <c r="HC294" s="98"/>
      <c r="HD294" s="98"/>
      <c r="HE294" s="98"/>
      <c r="HF294" s="98"/>
      <c r="HG294" s="98"/>
      <c r="HH294" s="98"/>
      <c r="HI294" s="98"/>
      <c r="HJ294" s="98"/>
      <c r="HK294" s="98"/>
      <c r="HL294" s="98"/>
      <c r="HM294" s="98"/>
      <c r="HN294" s="98"/>
      <c r="HO294" s="98"/>
      <c r="HP294" s="98"/>
      <c r="HQ294" s="98"/>
      <c r="HR294" s="98"/>
      <c r="HS294" s="98"/>
      <c r="HT294" s="98"/>
      <c r="HU294" s="98"/>
      <c r="HV294" s="98"/>
      <c r="HW294" s="98"/>
      <c r="HX294" s="98"/>
      <c r="HY294" s="98"/>
      <c r="HZ294" s="98"/>
      <c r="IA294" s="98"/>
      <c r="IB294" s="98"/>
      <c r="IC294" s="98"/>
      <c r="ID294" s="98"/>
      <c r="IE294" s="98"/>
      <c r="IF294" s="98"/>
      <c r="IG294" s="98"/>
      <c r="IH294" s="98"/>
      <c r="II294" s="98"/>
      <c r="IJ294" s="98"/>
      <c r="IK294" s="98"/>
      <c r="IL294" s="98"/>
      <c r="IM294" s="98"/>
    </row>
    <row r="295" spans="1:247" ht="15">
      <c r="A295" s="104" t="s">
        <v>828</v>
      </c>
      <c r="B295" s="105">
        <v>1160</v>
      </c>
      <c r="C295" s="105">
        <v>940</v>
      </c>
      <c r="D295" s="107">
        <f t="shared" si="8"/>
        <v>-220</v>
      </c>
      <c r="E295" s="106">
        <f t="shared" si="9"/>
        <v>-19</v>
      </c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  <c r="AN295" s="98"/>
      <c r="AO295" s="98"/>
      <c r="AP295" s="98"/>
      <c r="AQ295" s="98"/>
      <c r="AR295" s="98"/>
      <c r="AS295" s="98"/>
      <c r="AT295" s="98"/>
      <c r="AU295" s="98"/>
      <c r="AV295" s="98"/>
      <c r="AW295" s="98"/>
      <c r="AX295" s="98"/>
      <c r="AY295" s="98"/>
      <c r="AZ295" s="98"/>
      <c r="BA295" s="98"/>
      <c r="BB295" s="98"/>
      <c r="BC295" s="98"/>
      <c r="BD295" s="98"/>
      <c r="BE295" s="98"/>
      <c r="BF295" s="98"/>
      <c r="BG295" s="98"/>
      <c r="BH295" s="98"/>
      <c r="BI295" s="98"/>
      <c r="BJ295" s="98"/>
      <c r="BK295" s="98"/>
      <c r="BL295" s="98"/>
      <c r="BM295" s="98"/>
      <c r="BN295" s="98"/>
      <c r="BO295" s="98"/>
      <c r="BP295" s="98"/>
      <c r="BQ295" s="98"/>
      <c r="BR295" s="98"/>
      <c r="BS295" s="98"/>
      <c r="BT295" s="98"/>
      <c r="BU295" s="98"/>
      <c r="BV295" s="98"/>
      <c r="BW295" s="98"/>
      <c r="BX295" s="98"/>
      <c r="BY295" s="98"/>
      <c r="BZ295" s="98"/>
      <c r="CA295" s="98"/>
      <c r="CB295" s="98"/>
      <c r="CC295" s="98"/>
      <c r="CD295" s="98"/>
      <c r="CE295" s="98"/>
      <c r="CF295" s="98"/>
      <c r="CG295" s="98"/>
      <c r="CH295" s="98"/>
      <c r="CI295" s="98"/>
      <c r="CJ295" s="98"/>
      <c r="CK295" s="98"/>
      <c r="CL295" s="98"/>
      <c r="CM295" s="98"/>
      <c r="CN295" s="98"/>
      <c r="CO295" s="98"/>
      <c r="CP295" s="98"/>
      <c r="CQ295" s="98"/>
      <c r="CR295" s="98"/>
      <c r="CS295" s="98"/>
      <c r="CT295" s="98"/>
      <c r="CU295" s="98"/>
      <c r="CV295" s="98"/>
      <c r="CW295" s="98"/>
      <c r="CX295" s="98"/>
      <c r="CY295" s="98"/>
      <c r="CZ295" s="98"/>
      <c r="DA295" s="98"/>
      <c r="DB295" s="98"/>
      <c r="DC295" s="98"/>
      <c r="DD295" s="98"/>
      <c r="DE295" s="98"/>
      <c r="DF295" s="98"/>
      <c r="DG295" s="98"/>
      <c r="DH295" s="98"/>
      <c r="DI295" s="98"/>
      <c r="DJ295" s="98"/>
      <c r="DK295" s="98"/>
      <c r="DL295" s="98"/>
      <c r="DM295" s="98"/>
      <c r="DN295" s="98"/>
      <c r="DO295" s="98"/>
      <c r="DP295" s="98"/>
      <c r="DQ295" s="98"/>
      <c r="DR295" s="98"/>
      <c r="DS295" s="98"/>
      <c r="DT295" s="98"/>
      <c r="DU295" s="98"/>
      <c r="DV295" s="98"/>
      <c r="DW295" s="98"/>
      <c r="DX295" s="98"/>
      <c r="DY295" s="98"/>
      <c r="DZ295" s="98"/>
      <c r="EA295" s="98"/>
      <c r="EB295" s="98"/>
      <c r="EC295" s="98"/>
      <c r="ED295" s="98"/>
      <c r="EE295" s="98"/>
      <c r="EF295" s="98"/>
      <c r="EG295" s="98"/>
      <c r="EH295" s="98"/>
      <c r="EI295" s="98"/>
      <c r="EJ295" s="98"/>
      <c r="EK295" s="98"/>
      <c r="EL295" s="98"/>
      <c r="EM295" s="98"/>
      <c r="EN295" s="98"/>
      <c r="EO295" s="98"/>
      <c r="EP295" s="98"/>
      <c r="EQ295" s="98"/>
      <c r="ER295" s="98"/>
      <c r="ES295" s="98"/>
      <c r="ET295" s="98"/>
      <c r="EU295" s="98"/>
      <c r="EV295" s="98"/>
      <c r="EW295" s="98"/>
      <c r="EX295" s="98"/>
      <c r="EY295" s="98"/>
      <c r="EZ295" s="98"/>
      <c r="FA295" s="98"/>
      <c r="FB295" s="98"/>
      <c r="FC295" s="98"/>
      <c r="FD295" s="98"/>
      <c r="FE295" s="98"/>
      <c r="FF295" s="98"/>
      <c r="FG295" s="98"/>
      <c r="FH295" s="98"/>
      <c r="FI295" s="98"/>
      <c r="FJ295" s="98"/>
      <c r="FK295" s="98"/>
      <c r="FL295" s="98"/>
      <c r="FM295" s="98"/>
      <c r="FN295" s="98"/>
      <c r="FO295" s="98"/>
      <c r="FP295" s="98"/>
      <c r="FQ295" s="98"/>
      <c r="FR295" s="98"/>
      <c r="FS295" s="98"/>
      <c r="FT295" s="98"/>
      <c r="FU295" s="98"/>
      <c r="FV295" s="98"/>
      <c r="FW295" s="98"/>
      <c r="FX295" s="98"/>
      <c r="FY295" s="98"/>
      <c r="FZ295" s="98"/>
      <c r="GA295" s="98"/>
      <c r="GB295" s="98"/>
      <c r="GC295" s="98"/>
      <c r="GD295" s="98"/>
      <c r="GE295" s="98"/>
      <c r="GF295" s="98"/>
      <c r="GG295" s="98"/>
      <c r="GH295" s="98"/>
      <c r="GI295" s="98"/>
      <c r="GJ295" s="98"/>
      <c r="GK295" s="98"/>
      <c r="GL295" s="98"/>
      <c r="GM295" s="98"/>
      <c r="GN295" s="98"/>
      <c r="GO295" s="98"/>
      <c r="GP295" s="98"/>
      <c r="GQ295" s="98"/>
      <c r="GR295" s="98"/>
      <c r="GS295" s="98"/>
      <c r="GT295" s="98"/>
      <c r="GU295" s="98"/>
      <c r="GV295" s="98"/>
      <c r="GW295" s="98"/>
      <c r="GX295" s="98"/>
      <c r="GY295" s="98"/>
      <c r="GZ295" s="98"/>
      <c r="HA295" s="98"/>
      <c r="HB295" s="98"/>
      <c r="HC295" s="98"/>
      <c r="HD295" s="98"/>
      <c r="HE295" s="98"/>
      <c r="HF295" s="98"/>
      <c r="HG295" s="98"/>
      <c r="HH295" s="98"/>
      <c r="HI295" s="98"/>
      <c r="HJ295" s="98"/>
      <c r="HK295" s="98"/>
      <c r="HL295" s="98"/>
      <c r="HM295" s="98"/>
      <c r="HN295" s="98"/>
      <c r="HO295" s="98"/>
      <c r="HP295" s="98"/>
      <c r="HQ295" s="98"/>
      <c r="HR295" s="98"/>
      <c r="HS295" s="98"/>
      <c r="HT295" s="98"/>
      <c r="HU295" s="98"/>
      <c r="HV295" s="98"/>
      <c r="HW295" s="98"/>
      <c r="HX295" s="98"/>
      <c r="HY295" s="98"/>
      <c r="HZ295" s="98"/>
      <c r="IA295" s="98"/>
      <c r="IB295" s="98"/>
      <c r="IC295" s="98"/>
      <c r="ID295" s="98"/>
      <c r="IE295" s="98"/>
      <c r="IF295" s="98"/>
      <c r="IG295" s="98"/>
      <c r="IH295" s="98"/>
      <c r="II295" s="98"/>
      <c r="IJ295" s="98"/>
      <c r="IK295" s="98"/>
      <c r="IL295" s="98"/>
      <c r="IM295" s="98"/>
    </row>
    <row r="296" spans="1:247" ht="15">
      <c r="A296" s="104" t="s">
        <v>829</v>
      </c>
      <c r="B296" s="105">
        <v>3312</v>
      </c>
      <c r="C296" s="105">
        <v>4486</v>
      </c>
      <c r="D296" s="107">
        <f t="shared" ref="D296:D337" si="10">C296-B296</f>
        <v>1174</v>
      </c>
      <c r="E296" s="106">
        <f t="shared" ref="E296:E337" si="11">D296/B296*100</f>
        <v>35.4</v>
      </c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  <c r="AN296" s="98"/>
      <c r="AO296" s="98"/>
      <c r="AP296" s="98"/>
      <c r="AQ296" s="98"/>
      <c r="AR296" s="98"/>
      <c r="AS296" s="98"/>
      <c r="AT296" s="98"/>
      <c r="AU296" s="98"/>
      <c r="AV296" s="98"/>
      <c r="AW296" s="98"/>
      <c r="AX296" s="98"/>
      <c r="AY296" s="98"/>
      <c r="AZ296" s="98"/>
      <c r="BA296" s="98"/>
      <c r="BB296" s="98"/>
      <c r="BC296" s="98"/>
      <c r="BD296" s="98"/>
      <c r="BE296" s="98"/>
      <c r="BF296" s="98"/>
      <c r="BG296" s="98"/>
      <c r="BH296" s="98"/>
      <c r="BI296" s="98"/>
      <c r="BJ296" s="98"/>
      <c r="BK296" s="98"/>
      <c r="BL296" s="98"/>
      <c r="BM296" s="98"/>
      <c r="BN296" s="98"/>
      <c r="BO296" s="98"/>
      <c r="BP296" s="98"/>
      <c r="BQ296" s="98"/>
      <c r="BR296" s="98"/>
      <c r="BS296" s="98"/>
      <c r="BT296" s="98"/>
      <c r="BU296" s="98"/>
      <c r="BV296" s="98"/>
      <c r="BW296" s="98"/>
      <c r="BX296" s="98"/>
      <c r="BY296" s="98"/>
      <c r="BZ296" s="98"/>
      <c r="CA296" s="98"/>
      <c r="CB296" s="98"/>
      <c r="CC296" s="98"/>
      <c r="CD296" s="98"/>
      <c r="CE296" s="98"/>
      <c r="CF296" s="98"/>
      <c r="CG296" s="98"/>
      <c r="CH296" s="98"/>
      <c r="CI296" s="98"/>
      <c r="CJ296" s="98"/>
      <c r="CK296" s="98"/>
      <c r="CL296" s="98"/>
      <c r="CM296" s="98"/>
      <c r="CN296" s="98"/>
      <c r="CO296" s="98"/>
      <c r="CP296" s="98"/>
      <c r="CQ296" s="98"/>
      <c r="CR296" s="98"/>
      <c r="CS296" s="98"/>
      <c r="CT296" s="98"/>
      <c r="CU296" s="98"/>
      <c r="CV296" s="98"/>
      <c r="CW296" s="98"/>
      <c r="CX296" s="98"/>
      <c r="CY296" s="98"/>
      <c r="CZ296" s="98"/>
      <c r="DA296" s="98"/>
      <c r="DB296" s="98"/>
      <c r="DC296" s="98"/>
      <c r="DD296" s="98"/>
      <c r="DE296" s="98"/>
      <c r="DF296" s="98"/>
      <c r="DG296" s="98"/>
      <c r="DH296" s="98"/>
      <c r="DI296" s="98"/>
      <c r="DJ296" s="98"/>
      <c r="DK296" s="98"/>
      <c r="DL296" s="98"/>
      <c r="DM296" s="98"/>
      <c r="DN296" s="98"/>
      <c r="DO296" s="98"/>
      <c r="DP296" s="98"/>
      <c r="DQ296" s="98"/>
      <c r="DR296" s="98"/>
      <c r="DS296" s="98"/>
      <c r="DT296" s="98"/>
      <c r="DU296" s="98"/>
      <c r="DV296" s="98"/>
      <c r="DW296" s="98"/>
      <c r="DX296" s="98"/>
      <c r="DY296" s="98"/>
      <c r="DZ296" s="98"/>
      <c r="EA296" s="98"/>
      <c r="EB296" s="98"/>
      <c r="EC296" s="98"/>
      <c r="ED296" s="98"/>
      <c r="EE296" s="98"/>
      <c r="EF296" s="98"/>
      <c r="EG296" s="98"/>
      <c r="EH296" s="98"/>
      <c r="EI296" s="98"/>
      <c r="EJ296" s="98"/>
      <c r="EK296" s="98"/>
      <c r="EL296" s="98"/>
      <c r="EM296" s="98"/>
      <c r="EN296" s="98"/>
      <c r="EO296" s="98"/>
      <c r="EP296" s="98"/>
      <c r="EQ296" s="98"/>
      <c r="ER296" s="98"/>
      <c r="ES296" s="98"/>
      <c r="ET296" s="98"/>
      <c r="EU296" s="98"/>
      <c r="EV296" s="98"/>
      <c r="EW296" s="98"/>
      <c r="EX296" s="98"/>
      <c r="EY296" s="98"/>
      <c r="EZ296" s="98"/>
      <c r="FA296" s="98"/>
      <c r="FB296" s="98"/>
      <c r="FC296" s="98"/>
      <c r="FD296" s="98"/>
      <c r="FE296" s="98"/>
      <c r="FF296" s="98"/>
      <c r="FG296" s="98"/>
      <c r="FH296" s="98"/>
      <c r="FI296" s="98"/>
      <c r="FJ296" s="98"/>
      <c r="FK296" s="98"/>
      <c r="FL296" s="98"/>
      <c r="FM296" s="98"/>
      <c r="FN296" s="98"/>
      <c r="FO296" s="98"/>
      <c r="FP296" s="98"/>
      <c r="FQ296" s="98"/>
      <c r="FR296" s="98"/>
      <c r="FS296" s="98"/>
      <c r="FT296" s="98"/>
      <c r="FU296" s="98"/>
      <c r="FV296" s="98"/>
      <c r="FW296" s="98"/>
      <c r="FX296" s="98"/>
      <c r="FY296" s="98"/>
      <c r="FZ296" s="98"/>
      <c r="GA296" s="98"/>
      <c r="GB296" s="98"/>
      <c r="GC296" s="98"/>
      <c r="GD296" s="98"/>
      <c r="GE296" s="98"/>
      <c r="GF296" s="98"/>
      <c r="GG296" s="98"/>
      <c r="GH296" s="98"/>
      <c r="GI296" s="98"/>
      <c r="GJ296" s="98"/>
      <c r="GK296" s="98"/>
      <c r="GL296" s="98"/>
      <c r="GM296" s="98"/>
      <c r="GN296" s="98"/>
      <c r="GO296" s="98"/>
      <c r="GP296" s="98"/>
      <c r="GQ296" s="98"/>
      <c r="GR296" s="98"/>
      <c r="GS296" s="98"/>
      <c r="GT296" s="98"/>
      <c r="GU296" s="98"/>
      <c r="GV296" s="98"/>
      <c r="GW296" s="98"/>
      <c r="GX296" s="98"/>
      <c r="GY296" s="98"/>
      <c r="GZ296" s="98"/>
      <c r="HA296" s="98"/>
      <c r="HB296" s="98"/>
      <c r="HC296" s="98"/>
      <c r="HD296" s="98"/>
      <c r="HE296" s="98"/>
      <c r="HF296" s="98"/>
      <c r="HG296" s="98"/>
      <c r="HH296" s="98"/>
      <c r="HI296" s="98"/>
      <c r="HJ296" s="98"/>
      <c r="HK296" s="98"/>
      <c r="HL296" s="98"/>
      <c r="HM296" s="98"/>
      <c r="HN296" s="98"/>
      <c r="HO296" s="98"/>
      <c r="HP296" s="98"/>
      <c r="HQ296" s="98"/>
      <c r="HR296" s="98"/>
      <c r="HS296" s="98"/>
      <c r="HT296" s="98"/>
      <c r="HU296" s="98"/>
      <c r="HV296" s="98"/>
      <c r="HW296" s="98"/>
      <c r="HX296" s="98"/>
      <c r="HY296" s="98"/>
      <c r="HZ296" s="98"/>
      <c r="IA296" s="98"/>
      <c r="IB296" s="98"/>
      <c r="IC296" s="98"/>
      <c r="ID296" s="98"/>
      <c r="IE296" s="98"/>
      <c r="IF296" s="98"/>
      <c r="IG296" s="98"/>
      <c r="IH296" s="98"/>
      <c r="II296" s="98"/>
      <c r="IJ296" s="98"/>
      <c r="IK296" s="98"/>
      <c r="IL296" s="98"/>
      <c r="IM296" s="98"/>
    </row>
    <row r="297" spans="1:247" ht="15">
      <c r="A297" s="104" t="s">
        <v>830</v>
      </c>
      <c r="B297" s="105">
        <f>SUM(B298:B300)</f>
        <v>2218</v>
      </c>
      <c r="C297" s="105">
        <f>SUM(C298:C300)</f>
        <v>2025</v>
      </c>
      <c r="D297" s="107">
        <f t="shared" si="10"/>
        <v>-193</v>
      </c>
      <c r="E297" s="106">
        <f t="shared" si="11"/>
        <v>-8.6999999999999993</v>
      </c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  <c r="AN297" s="98"/>
      <c r="AO297" s="98"/>
      <c r="AP297" s="98"/>
      <c r="AQ297" s="98"/>
      <c r="AR297" s="98"/>
      <c r="AS297" s="98"/>
      <c r="AT297" s="98"/>
      <c r="AU297" s="98"/>
      <c r="AV297" s="98"/>
      <c r="AW297" s="98"/>
      <c r="AX297" s="98"/>
      <c r="AY297" s="98"/>
      <c r="AZ297" s="98"/>
      <c r="BA297" s="98"/>
      <c r="BB297" s="98"/>
      <c r="BC297" s="98"/>
      <c r="BD297" s="98"/>
      <c r="BE297" s="98"/>
      <c r="BF297" s="98"/>
      <c r="BG297" s="98"/>
      <c r="BH297" s="98"/>
      <c r="BI297" s="98"/>
      <c r="BJ297" s="98"/>
      <c r="BK297" s="98"/>
      <c r="BL297" s="98"/>
      <c r="BM297" s="98"/>
      <c r="BN297" s="98"/>
      <c r="BO297" s="98"/>
      <c r="BP297" s="98"/>
      <c r="BQ297" s="98"/>
      <c r="BR297" s="98"/>
      <c r="BS297" s="98"/>
      <c r="BT297" s="98"/>
      <c r="BU297" s="98"/>
      <c r="BV297" s="98"/>
      <c r="BW297" s="98"/>
      <c r="BX297" s="98"/>
      <c r="BY297" s="98"/>
      <c r="BZ297" s="98"/>
      <c r="CA297" s="98"/>
      <c r="CB297" s="98"/>
      <c r="CC297" s="98"/>
      <c r="CD297" s="98"/>
      <c r="CE297" s="98"/>
      <c r="CF297" s="98"/>
      <c r="CG297" s="98"/>
      <c r="CH297" s="98"/>
      <c r="CI297" s="98"/>
      <c r="CJ297" s="98"/>
      <c r="CK297" s="98"/>
      <c r="CL297" s="98"/>
      <c r="CM297" s="98"/>
      <c r="CN297" s="98"/>
      <c r="CO297" s="98"/>
      <c r="CP297" s="98"/>
      <c r="CQ297" s="98"/>
      <c r="CR297" s="98"/>
      <c r="CS297" s="98"/>
      <c r="CT297" s="98"/>
      <c r="CU297" s="98"/>
      <c r="CV297" s="98"/>
      <c r="CW297" s="98"/>
      <c r="CX297" s="98"/>
      <c r="CY297" s="98"/>
      <c r="CZ297" s="98"/>
      <c r="DA297" s="98"/>
      <c r="DB297" s="98"/>
      <c r="DC297" s="98"/>
      <c r="DD297" s="98"/>
      <c r="DE297" s="98"/>
      <c r="DF297" s="98"/>
      <c r="DG297" s="98"/>
      <c r="DH297" s="98"/>
      <c r="DI297" s="98"/>
      <c r="DJ297" s="98"/>
      <c r="DK297" s="98"/>
      <c r="DL297" s="98"/>
      <c r="DM297" s="98"/>
      <c r="DN297" s="98"/>
      <c r="DO297" s="98"/>
      <c r="DP297" s="98"/>
      <c r="DQ297" s="98"/>
      <c r="DR297" s="98"/>
      <c r="DS297" s="98"/>
      <c r="DT297" s="98"/>
      <c r="DU297" s="98"/>
      <c r="DV297" s="98"/>
      <c r="DW297" s="98"/>
      <c r="DX297" s="98"/>
      <c r="DY297" s="98"/>
      <c r="DZ297" s="98"/>
      <c r="EA297" s="98"/>
      <c r="EB297" s="98"/>
      <c r="EC297" s="98"/>
      <c r="ED297" s="98"/>
      <c r="EE297" s="98"/>
      <c r="EF297" s="98"/>
      <c r="EG297" s="98"/>
      <c r="EH297" s="98"/>
      <c r="EI297" s="98"/>
      <c r="EJ297" s="98"/>
      <c r="EK297" s="98"/>
      <c r="EL297" s="98"/>
      <c r="EM297" s="98"/>
      <c r="EN297" s="98"/>
      <c r="EO297" s="98"/>
      <c r="EP297" s="98"/>
      <c r="EQ297" s="98"/>
      <c r="ER297" s="98"/>
      <c r="ES297" s="98"/>
      <c r="ET297" s="98"/>
      <c r="EU297" s="98"/>
      <c r="EV297" s="98"/>
      <c r="EW297" s="98"/>
      <c r="EX297" s="98"/>
      <c r="EY297" s="98"/>
      <c r="EZ297" s="98"/>
      <c r="FA297" s="98"/>
      <c r="FB297" s="98"/>
      <c r="FC297" s="98"/>
      <c r="FD297" s="98"/>
      <c r="FE297" s="98"/>
      <c r="FF297" s="98"/>
      <c r="FG297" s="98"/>
      <c r="FH297" s="98"/>
      <c r="FI297" s="98"/>
      <c r="FJ297" s="98"/>
      <c r="FK297" s="98"/>
      <c r="FL297" s="98"/>
      <c r="FM297" s="98"/>
      <c r="FN297" s="98"/>
      <c r="FO297" s="98"/>
      <c r="FP297" s="98"/>
      <c r="FQ297" s="98"/>
      <c r="FR297" s="98"/>
      <c r="FS297" s="98"/>
      <c r="FT297" s="98"/>
      <c r="FU297" s="98"/>
      <c r="FV297" s="98"/>
      <c r="FW297" s="98"/>
      <c r="FX297" s="98"/>
      <c r="FY297" s="98"/>
      <c r="FZ297" s="98"/>
      <c r="GA297" s="98"/>
      <c r="GB297" s="98"/>
      <c r="GC297" s="98"/>
      <c r="GD297" s="98"/>
      <c r="GE297" s="98"/>
      <c r="GF297" s="98"/>
      <c r="GG297" s="98"/>
      <c r="GH297" s="98"/>
      <c r="GI297" s="98"/>
      <c r="GJ297" s="98"/>
      <c r="GK297" s="98"/>
      <c r="GL297" s="98"/>
      <c r="GM297" s="98"/>
      <c r="GN297" s="98"/>
      <c r="GO297" s="98"/>
      <c r="GP297" s="98"/>
      <c r="GQ297" s="98"/>
      <c r="GR297" s="98"/>
      <c r="GS297" s="98"/>
      <c r="GT297" s="98"/>
      <c r="GU297" s="98"/>
      <c r="GV297" s="98"/>
      <c r="GW297" s="98"/>
      <c r="GX297" s="98"/>
      <c r="GY297" s="98"/>
      <c r="GZ297" s="98"/>
      <c r="HA297" s="98"/>
      <c r="HB297" s="98"/>
      <c r="HC297" s="98"/>
      <c r="HD297" s="98"/>
      <c r="HE297" s="98"/>
      <c r="HF297" s="98"/>
      <c r="HG297" s="98"/>
      <c r="HH297" s="98"/>
      <c r="HI297" s="98"/>
      <c r="HJ297" s="98"/>
      <c r="HK297" s="98"/>
      <c r="HL297" s="98"/>
      <c r="HM297" s="98"/>
      <c r="HN297" s="98"/>
      <c r="HO297" s="98"/>
      <c r="HP297" s="98"/>
      <c r="HQ297" s="98"/>
      <c r="HR297" s="98"/>
      <c r="HS297" s="98"/>
      <c r="HT297" s="98"/>
      <c r="HU297" s="98"/>
      <c r="HV297" s="98"/>
      <c r="HW297" s="98"/>
      <c r="HX297" s="98"/>
      <c r="HY297" s="98"/>
      <c r="HZ297" s="98"/>
      <c r="IA297" s="98"/>
      <c r="IB297" s="98"/>
      <c r="IC297" s="98"/>
      <c r="ID297" s="98"/>
      <c r="IE297" s="98"/>
      <c r="IF297" s="98"/>
      <c r="IG297" s="98"/>
      <c r="IH297" s="98"/>
      <c r="II297" s="98"/>
      <c r="IJ297" s="98"/>
      <c r="IK297" s="98"/>
      <c r="IL297" s="98"/>
      <c r="IM297" s="98"/>
    </row>
    <row r="298" spans="1:247" ht="15">
      <c r="A298" s="104" t="s">
        <v>638</v>
      </c>
      <c r="B298" s="105">
        <v>84</v>
      </c>
      <c r="C298" s="105"/>
      <c r="D298" s="107">
        <f t="shared" si="10"/>
        <v>-84</v>
      </c>
      <c r="E298" s="106">
        <f t="shared" si="11"/>
        <v>-100</v>
      </c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  <c r="AN298" s="98"/>
      <c r="AO298" s="98"/>
      <c r="AP298" s="98"/>
      <c r="AQ298" s="98"/>
      <c r="AR298" s="98"/>
      <c r="AS298" s="98"/>
      <c r="AT298" s="98"/>
      <c r="AU298" s="98"/>
      <c r="AV298" s="98"/>
      <c r="AW298" s="98"/>
      <c r="AX298" s="98"/>
      <c r="AY298" s="98"/>
      <c r="AZ298" s="98"/>
      <c r="BA298" s="98"/>
      <c r="BB298" s="98"/>
      <c r="BC298" s="98"/>
      <c r="BD298" s="98"/>
      <c r="BE298" s="98"/>
      <c r="BF298" s="98"/>
      <c r="BG298" s="98"/>
      <c r="BH298" s="98"/>
      <c r="BI298" s="98"/>
      <c r="BJ298" s="98"/>
      <c r="BK298" s="98"/>
      <c r="BL298" s="98"/>
      <c r="BM298" s="98"/>
      <c r="BN298" s="98"/>
      <c r="BO298" s="98"/>
      <c r="BP298" s="98"/>
      <c r="BQ298" s="98"/>
      <c r="BR298" s="98"/>
      <c r="BS298" s="98"/>
      <c r="BT298" s="98"/>
      <c r="BU298" s="98"/>
      <c r="BV298" s="98"/>
      <c r="BW298" s="98"/>
      <c r="BX298" s="98"/>
      <c r="BY298" s="98"/>
      <c r="BZ298" s="98"/>
      <c r="CA298" s="98"/>
      <c r="CB298" s="98"/>
      <c r="CC298" s="98"/>
      <c r="CD298" s="98"/>
      <c r="CE298" s="98"/>
      <c r="CF298" s="98"/>
      <c r="CG298" s="98"/>
      <c r="CH298" s="98"/>
      <c r="CI298" s="98"/>
      <c r="CJ298" s="98"/>
      <c r="CK298" s="98"/>
      <c r="CL298" s="98"/>
      <c r="CM298" s="98"/>
      <c r="CN298" s="98"/>
      <c r="CO298" s="98"/>
      <c r="CP298" s="98"/>
      <c r="CQ298" s="98"/>
      <c r="CR298" s="98"/>
      <c r="CS298" s="98"/>
      <c r="CT298" s="98"/>
      <c r="CU298" s="98"/>
      <c r="CV298" s="98"/>
      <c r="CW298" s="98"/>
      <c r="CX298" s="98"/>
      <c r="CY298" s="98"/>
      <c r="CZ298" s="98"/>
      <c r="DA298" s="98"/>
      <c r="DB298" s="98"/>
      <c r="DC298" s="98"/>
      <c r="DD298" s="98"/>
      <c r="DE298" s="98"/>
      <c r="DF298" s="98"/>
      <c r="DG298" s="98"/>
      <c r="DH298" s="98"/>
      <c r="DI298" s="98"/>
      <c r="DJ298" s="98"/>
      <c r="DK298" s="98"/>
      <c r="DL298" s="98"/>
      <c r="DM298" s="98"/>
      <c r="DN298" s="98"/>
      <c r="DO298" s="98"/>
      <c r="DP298" s="98"/>
      <c r="DQ298" s="98"/>
      <c r="DR298" s="98"/>
      <c r="DS298" s="98"/>
      <c r="DT298" s="98"/>
      <c r="DU298" s="98"/>
      <c r="DV298" s="98"/>
      <c r="DW298" s="98"/>
      <c r="DX298" s="98"/>
      <c r="DY298" s="98"/>
      <c r="DZ298" s="98"/>
      <c r="EA298" s="98"/>
      <c r="EB298" s="98"/>
      <c r="EC298" s="98"/>
      <c r="ED298" s="98"/>
      <c r="EE298" s="98"/>
      <c r="EF298" s="98"/>
      <c r="EG298" s="98"/>
      <c r="EH298" s="98"/>
      <c r="EI298" s="98"/>
      <c r="EJ298" s="98"/>
      <c r="EK298" s="98"/>
      <c r="EL298" s="98"/>
      <c r="EM298" s="98"/>
      <c r="EN298" s="98"/>
      <c r="EO298" s="98"/>
      <c r="EP298" s="98"/>
      <c r="EQ298" s="98"/>
      <c r="ER298" s="98"/>
      <c r="ES298" s="98"/>
      <c r="ET298" s="98"/>
      <c r="EU298" s="98"/>
      <c r="EV298" s="98"/>
      <c r="EW298" s="98"/>
      <c r="EX298" s="98"/>
      <c r="EY298" s="98"/>
      <c r="EZ298" s="98"/>
      <c r="FA298" s="98"/>
      <c r="FB298" s="98"/>
      <c r="FC298" s="98"/>
      <c r="FD298" s="98"/>
      <c r="FE298" s="98"/>
      <c r="FF298" s="98"/>
      <c r="FG298" s="98"/>
      <c r="FH298" s="98"/>
      <c r="FI298" s="98"/>
      <c r="FJ298" s="98"/>
      <c r="FK298" s="98"/>
      <c r="FL298" s="98"/>
      <c r="FM298" s="98"/>
      <c r="FN298" s="98"/>
      <c r="FO298" s="98"/>
      <c r="FP298" s="98"/>
      <c r="FQ298" s="98"/>
      <c r="FR298" s="98"/>
      <c r="FS298" s="98"/>
      <c r="FT298" s="98"/>
      <c r="FU298" s="98"/>
      <c r="FV298" s="98"/>
      <c r="FW298" s="98"/>
      <c r="FX298" s="98"/>
      <c r="FY298" s="98"/>
      <c r="FZ298" s="98"/>
      <c r="GA298" s="98"/>
      <c r="GB298" s="98"/>
      <c r="GC298" s="98"/>
      <c r="GD298" s="98"/>
      <c r="GE298" s="98"/>
      <c r="GF298" s="98"/>
      <c r="GG298" s="98"/>
      <c r="GH298" s="98"/>
      <c r="GI298" s="98"/>
      <c r="GJ298" s="98"/>
      <c r="GK298" s="98"/>
      <c r="GL298" s="98"/>
      <c r="GM298" s="98"/>
      <c r="GN298" s="98"/>
      <c r="GO298" s="98"/>
      <c r="GP298" s="98"/>
      <c r="GQ298" s="98"/>
      <c r="GR298" s="98"/>
      <c r="GS298" s="98"/>
      <c r="GT298" s="98"/>
      <c r="GU298" s="98"/>
      <c r="GV298" s="98"/>
      <c r="GW298" s="98"/>
      <c r="GX298" s="98"/>
      <c r="GY298" s="98"/>
      <c r="GZ298" s="98"/>
      <c r="HA298" s="98"/>
      <c r="HB298" s="98"/>
      <c r="HC298" s="98"/>
      <c r="HD298" s="98"/>
      <c r="HE298" s="98"/>
      <c r="HF298" s="98"/>
      <c r="HG298" s="98"/>
      <c r="HH298" s="98"/>
      <c r="HI298" s="98"/>
      <c r="HJ298" s="98"/>
      <c r="HK298" s="98"/>
      <c r="HL298" s="98"/>
      <c r="HM298" s="98"/>
      <c r="HN298" s="98"/>
      <c r="HO298" s="98"/>
      <c r="HP298" s="98"/>
      <c r="HQ298" s="98"/>
      <c r="HR298" s="98"/>
      <c r="HS298" s="98"/>
      <c r="HT298" s="98"/>
      <c r="HU298" s="98"/>
      <c r="HV298" s="98"/>
      <c r="HW298" s="98"/>
      <c r="HX298" s="98"/>
      <c r="HY298" s="98"/>
      <c r="HZ298" s="98"/>
      <c r="IA298" s="98"/>
      <c r="IB298" s="98"/>
      <c r="IC298" s="98"/>
      <c r="ID298" s="98"/>
      <c r="IE298" s="98"/>
      <c r="IF298" s="98"/>
      <c r="IG298" s="98"/>
      <c r="IH298" s="98"/>
      <c r="II298" s="98"/>
      <c r="IJ298" s="98"/>
      <c r="IK298" s="98"/>
      <c r="IL298" s="98"/>
      <c r="IM298" s="98"/>
    </row>
    <row r="299" spans="1:247" ht="15">
      <c r="A299" s="104" t="s">
        <v>644</v>
      </c>
      <c r="B299" s="105">
        <v>134</v>
      </c>
      <c r="C299" s="105"/>
      <c r="D299" s="107">
        <f t="shared" si="10"/>
        <v>-134</v>
      </c>
      <c r="E299" s="106">
        <f t="shared" si="11"/>
        <v>-100</v>
      </c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  <c r="AN299" s="98"/>
      <c r="AO299" s="98"/>
      <c r="AP299" s="98"/>
      <c r="AQ299" s="98"/>
      <c r="AR299" s="98"/>
      <c r="AS299" s="98"/>
      <c r="AT299" s="98"/>
      <c r="AU299" s="98"/>
      <c r="AV299" s="98"/>
      <c r="AW299" s="98"/>
      <c r="AX299" s="98"/>
      <c r="AY299" s="98"/>
      <c r="AZ299" s="98"/>
      <c r="BA299" s="98"/>
      <c r="BB299" s="98"/>
      <c r="BC299" s="98"/>
      <c r="BD299" s="98"/>
      <c r="BE299" s="98"/>
      <c r="BF299" s="98"/>
      <c r="BG299" s="98"/>
      <c r="BH299" s="98"/>
      <c r="BI299" s="98"/>
      <c r="BJ299" s="98"/>
      <c r="BK299" s="98"/>
      <c r="BL299" s="98"/>
      <c r="BM299" s="98"/>
      <c r="BN299" s="98"/>
      <c r="BO299" s="98"/>
      <c r="BP299" s="98"/>
      <c r="BQ299" s="98"/>
      <c r="BR299" s="98"/>
      <c r="BS299" s="98"/>
      <c r="BT299" s="98"/>
      <c r="BU299" s="98"/>
      <c r="BV299" s="98"/>
      <c r="BW299" s="98"/>
      <c r="BX299" s="98"/>
      <c r="BY299" s="98"/>
      <c r="BZ299" s="98"/>
      <c r="CA299" s="98"/>
      <c r="CB299" s="98"/>
      <c r="CC299" s="98"/>
      <c r="CD299" s="98"/>
      <c r="CE299" s="98"/>
      <c r="CF299" s="98"/>
      <c r="CG299" s="98"/>
      <c r="CH299" s="98"/>
      <c r="CI299" s="98"/>
      <c r="CJ299" s="98"/>
      <c r="CK299" s="98"/>
      <c r="CL299" s="98"/>
      <c r="CM299" s="98"/>
      <c r="CN299" s="98"/>
      <c r="CO299" s="98"/>
      <c r="CP299" s="98"/>
      <c r="CQ299" s="98"/>
      <c r="CR299" s="98"/>
      <c r="CS299" s="98"/>
      <c r="CT299" s="98"/>
      <c r="CU299" s="98"/>
      <c r="CV299" s="98"/>
      <c r="CW299" s="98"/>
      <c r="CX299" s="98"/>
      <c r="CY299" s="98"/>
      <c r="CZ299" s="98"/>
      <c r="DA299" s="98"/>
      <c r="DB299" s="98"/>
      <c r="DC299" s="98"/>
      <c r="DD299" s="98"/>
      <c r="DE299" s="98"/>
      <c r="DF299" s="98"/>
      <c r="DG299" s="98"/>
      <c r="DH299" s="98"/>
      <c r="DI299" s="98"/>
      <c r="DJ299" s="98"/>
      <c r="DK299" s="98"/>
      <c r="DL299" s="98"/>
      <c r="DM299" s="98"/>
      <c r="DN299" s="98"/>
      <c r="DO299" s="98"/>
      <c r="DP299" s="98"/>
      <c r="DQ299" s="98"/>
      <c r="DR299" s="98"/>
      <c r="DS299" s="98"/>
      <c r="DT299" s="98"/>
      <c r="DU299" s="98"/>
      <c r="DV299" s="98"/>
      <c r="DW299" s="98"/>
      <c r="DX299" s="98"/>
      <c r="DY299" s="98"/>
      <c r="DZ299" s="98"/>
      <c r="EA299" s="98"/>
      <c r="EB299" s="98"/>
      <c r="EC299" s="98"/>
      <c r="ED299" s="98"/>
      <c r="EE299" s="98"/>
      <c r="EF299" s="98"/>
      <c r="EG299" s="98"/>
      <c r="EH299" s="98"/>
      <c r="EI299" s="98"/>
      <c r="EJ299" s="98"/>
      <c r="EK299" s="98"/>
      <c r="EL299" s="98"/>
      <c r="EM299" s="98"/>
      <c r="EN299" s="98"/>
      <c r="EO299" s="98"/>
      <c r="EP299" s="98"/>
      <c r="EQ299" s="98"/>
      <c r="ER299" s="98"/>
      <c r="ES299" s="98"/>
      <c r="ET299" s="98"/>
      <c r="EU299" s="98"/>
      <c r="EV299" s="98"/>
      <c r="EW299" s="98"/>
      <c r="EX299" s="98"/>
      <c r="EY299" s="98"/>
      <c r="EZ299" s="98"/>
      <c r="FA299" s="98"/>
      <c r="FB299" s="98"/>
      <c r="FC299" s="98"/>
      <c r="FD299" s="98"/>
      <c r="FE299" s="98"/>
      <c r="FF299" s="98"/>
      <c r="FG299" s="98"/>
      <c r="FH299" s="98"/>
      <c r="FI299" s="98"/>
      <c r="FJ299" s="98"/>
      <c r="FK299" s="98"/>
      <c r="FL299" s="98"/>
      <c r="FM299" s="98"/>
      <c r="FN299" s="98"/>
      <c r="FO299" s="98"/>
      <c r="FP299" s="98"/>
      <c r="FQ299" s="98"/>
      <c r="FR299" s="98"/>
      <c r="FS299" s="98"/>
      <c r="FT299" s="98"/>
      <c r="FU299" s="98"/>
      <c r="FV299" s="98"/>
      <c r="FW299" s="98"/>
      <c r="FX299" s="98"/>
      <c r="FY299" s="98"/>
      <c r="FZ299" s="98"/>
      <c r="GA299" s="98"/>
      <c r="GB299" s="98"/>
      <c r="GC299" s="98"/>
      <c r="GD299" s="98"/>
      <c r="GE299" s="98"/>
      <c r="GF299" s="98"/>
      <c r="GG299" s="98"/>
      <c r="GH299" s="98"/>
      <c r="GI299" s="98"/>
      <c r="GJ299" s="98"/>
      <c r="GK299" s="98"/>
      <c r="GL299" s="98"/>
      <c r="GM299" s="98"/>
      <c r="GN299" s="98"/>
      <c r="GO299" s="98"/>
      <c r="GP299" s="98"/>
      <c r="GQ299" s="98"/>
      <c r="GR299" s="98"/>
      <c r="GS299" s="98"/>
      <c r="GT299" s="98"/>
      <c r="GU299" s="98"/>
      <c r="GV299" s="98"/>
      <c r="GW299" s="98"/>
      <c r="GX299" s="98"/>
      <c r="GY299" s="98"/>
      <c r="GZ299" s="98"/>
      <c r="HA299" s="98"/>
      <c r="HB299" s="98"/>
      <c r="HC299" s="98"/>
      <c r="HD299" s="98"/>
      <c r="HE299" s="98"/>
      <c r="HF299" s="98"/>
      <c r="HG299" s="98"/>
      <c r="HH299" s="98"/>
      <c r="HI299" s="98"/>
      <c r="HJ299" s="98"/>
      <c r="HK299" s="98"/>
      <c r="HL299" s="98"/>
      <c r="HM299" s="98"/>
      <c r="HN299" s="98"/>
      <c r="HO299" s="98"/>
      <c r="HP299" s="98"/>
      <c r="HQ299" s="98"/>
      <c r="HR299" s="98"/>
      <c r="HS299" s="98"/>
      <c r="HT299" s="98"/>
      <c r="HU299" s="98"/>
      <c r="HV299" s="98"/>
      <c r="HW299" s="98"/>
      <c r="HX299" s="98"/>
      <c r="HY299" s="98"/>
      <c r="HZ299" s="98"/>
      <c r="IA299" s="98"/>
      <c r="IB299" s="98"/>
      <c r="IC299" s="98"/>
      <c r="ID299" s="98"/>
      <c r="IE299" s="98"/>
      <c r="IF299" s="98"/>
      <c r="IG299" s="98"/>
      <c r="IH299" s="98"/>
      <c r="II299" s="98"/>
      <c r="IJ299" s="98"/>
      <c r="IK299" s="98"/>
      <c r="IL299" s="98"/>
      <c r="IM299" s="98"/>
    </row>
    <row r="300" spans="1:247" ht="15">
      <c r="A300" s="104" t="s">
        <v>831</v>
      </c>
      <c r="B300" s="105">
        <v>2000</v>
      </c>
      <c r="C300" s="105">
        <v>2025</v>
      </c>
      <c r="D300" s="107">
        <f t="shared" si="10"/>
        <v>25</v>
      </c>
      <c r="E300" s="106">
        <f t="shared" si="11"/>
        <v>1.3</v>
      </c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98"/>
      <c r="AQ300" s="98"/>
      <c r="AR300" s="98"/>
      <c r="AS300" s="98"/>
      <c r="AT300" s="98"/>
      <c r="AU300" s="98"/>
      <c r="AV300" s="98"/>
      <c r="AW300" s="98"/>
      <c r="AX300" s="98"/>
      <c r="AY300" s="98"/>
      <c r="AZ300" s="98"/>
      <c r="BA300" s="98"/>
      <c r="BB300" s="98"/>
      <c r="BC300" s="98"/>
      <c r="BD300" s="98"/>
      <c r="BE300" s="98"/>
      <c r="BF300" s="98"/>
      <c r="BG300" s="98"/>
      <c r="BH300" s="98"/>
      <c r="BI300" s="98"/>
      <c r="BJ300" s="98"/>
      <c r="BK300" s="98"/>
      <c r="BL300" s="98"/>
      <c r="BM300" s="98"/>
      <c r="BN300" s="98"/>
      <c r="BO300" s="98"/>
      <c r="BP300" s="98"/>
      <c r="BQ300" s="98"/>
      <c r="BR300" s="98"/>
      <c r="BS300" s="98"/>
      <c r="BT300" s="98"/>
      <c r="BU300" s="98"/>
      <c r="BV300" s="98"/>
      <c r="BW300" s="98"/>
      <c r="BX300" s="98"/>
      <c r="BY300" s="98"/>
      <c r="BZ300" s="98"/>
      <c r="CA300" s="98"/>
      <c r="CB300" s="98"/>
      <c r="CC300" s="98"/>
      <c r="CD300" s="98"/>
      <c r="CE300" s="98"/>
      <c r="CF300" s="98"/>
      <c r="CG300" s="98"/>
      <c r="CH300" s="98"/>
      <c r="CI300" s="98"/>
      <c r="CJ300" s="98"/>
      <c r="CK300" s="98"/>
      <c r="CL300" s="98"/>
      <c r="CM300" s="98"/>
      <c r="CN300" s="98"/>
      <c r="CO300" s="98"/>
      <c r="CP300" s="98"/>
      <c r="CQ300" s="98"/>
      <c r="CR300" s="98"/>
      <c r="CS300" s="98"/>
      <c r="CT300" s="98"/>
      <c r="CU300" s="98"/>
      <c r="CV300" s="98"/>
      <c r="CW300" s="98"/>
      <c r="CX300" s="98"/>
      <c r="CY300" s="98"/>
      <c r="CZ300" s="98"/>
      <c r="DA300" s="98"/>
      <c r="DB300" s="98"/>
      <c r="DC300" s="98"/>
      <c r="DD300" s="98"/>
      <c r="DE300" s="98"/>
      <c r="DF300" s="98"/>
      <c r="DG300" s="98"/>
      <c r="DH300" s="98"/>
      <c r="DI300" s="98"/>
      <c r="DJ300" s="98"/>
      <c r="DK300" s="98"/>
      <c r="DL300" s="98"/>
      <c r="DM300" s="98"/>
      <c r="DN300" s="98"/>
      <c r="DO300" s="98"/>
      <c r="DP300" s="98"/>
      <c r="DQ300" s="98"/>
      <c r="DR300" s="98"/>
      <c r="DS300" s="98"/>
      <c r="DT300" s="98"/>
      <c r="DU300" s="98"/>
      <c r="DV300" s="98"/>
      <c r="DW300" s="98"/>
      <c r="DX300" s="98"/>
      <c r="DY300" s="98"/>
      <c r="DZ300" s="98"/>
      <c r="EA300" s="98"/>
      <c r="EB300" s="98"/>
      <c r="EC300" s="98"/>
      <c r="ED300" s="98"/>
      <c r="EE300" s="98"/>
      <c r="EF300" s="98"/>
      <c r="EG300" s="98"/>
      <c r="EH300" s="98"/>
      <c r="EI300" s="98"/>
      <c r="EJ300" s="98"/>
      <c r="EK300" s="98"/>
      <c r="EL300" s="98"/>
      <c r="EM300" s="98"/>
      <c r="EN300" s="98"/>
      <c r="EO300" s="98"/>
      <c r="EP300" s="98"/>
      <c r="EQ300" s="98"/>
      <c r="ER300" s="98"/>
      <c r="ES300" s="98"/>
      <c r="ET300" s="98"/>
      <c r="EU300" s="98"/>
      <c r="EV300" s="98"/>
      <c r="EW300" s="98"/>
      <c r="EX300" s="98"/>
      <c r="EY300" s="98"/>
      <c r="EZ300" s="98"/>
      <c r="FA300" s="98"/>
      <c r="FB300" s="98"/>
      <c r="FC300" s="98"/>
      <c r="FD300" s="98"/>
      <c r="FE300" s="98"/>
      <c r="FF300" s="98"/>
      <c r="FG300" s="98"/>
      <c r="FH300" s="98"/>
      <c r="FI300" s="98"/>
      <c r="FJ300" s="98"/>
      <c r="FK300" s="98"/>
      <c r="FL300" s="98"/>
      <c r="FM300" s="98"/>
      <c r="FN300" s="98"/>
      <c r="FO300" s="98"/>
      <c r="FP300" s="98"/>
      <c r="FQ300" s="98"/>
      <c r="FR300" s="98"/>
      <c r="FS300" s="98"/>
      <c r="FT300" s="98"/>
      <c r="FU300" s="98"/>
      <c r="FV300" s="98"/>
      <c r="FW300" s="98"/>
      <c r="FX300" s="98"/>
      <c r="FY300" s="98"/>
      <c r="FZ300" s="98"/>
      <c r="GA300" s="98"/>
      <c r="GB300" s="98"/>
      <c r="GC300" s="98"/>
      <c r="GD300" s="98"/>
      <c r="GE300" s="98"/>
      <c r="GF300" s="98"/>
      <c r="GG300" s="98"/>
      <c r="GH300" s="98"/>
      <c r="GI300" s="98"/>
      <c r="GJ300" s="98"/>
      <c r="GK300" s="98"/>
      <c r="GL300" s="98"/>
      <c r="GM300" s="98"/>
      <c r="GN300" s="98"/>
      <c r="GO300" s="98"/>
      <c r="GP300" s="98"/>
      <c r="GQ300" s="98"/>
      <c r="GR300" s="98"/>
      <c r="GS300" s="98"/>
      <c r="GT300" s="98"/>
      <c r="GU300" s="98"/>
      <c r="GV300" s="98"/>
      <c r="GW300" s="98"/>
      <c r="GX300" s="98"/>
      <c r="GY300" s="98"/>
      <c r="GZ300" s="98"/>
      <c r="HA300" s="98"/>
      <c r="HB300" s="98"/>
      <c r="HC300" s="98"/>
      <c r="HD300" s="98"/>
      <c r="HE300" s="98"/>
      <c r="HF300" s="98"/>
      <c r="HG300" s="98"/>
      <c r="HH300" s="98"/>
      <c r="HI300" s="98"/>
      <c r="HJ300" s="98"/>
      <c r="HK300" s="98"/>
      <c r="HL300" s="98"/>
      <c r="HM300" s="98"/>
      <c r="HN300" s="98"/>
      <c r="HO300" s="98"/>
      <c r="HP300" s="98"/>
      <c r="HQ300" s="98"/>
      <c r="HR300" s="98"/>
      <c r="HS300" s="98"/>
      <c r="HT300" s="98"/>
      <c r="HU300" s="98"/>
      <c r="HV300" s="98"/>
      <c r="HW300" s="98"/>
      <c r="HX300" s="98"/>
      <c r="HY300" s="98"/>
      <c r="HZ300" s="98"/>
      <c r="IA300" s="98"/>
      <c r="IB300" s="98"/>
      <c r="IC300" s="98"/>
      <c r="ID300" s="98"/>
      <c r="IE300" s="98"/>
      <c r="IF300" s="98"/>
      <c r="IG300" s="98"/>
      <c r="IH300" s="98"/>
      <c r="II300" s="98"/>
      <c r="IJ300" s="98"/>
      <c r="IK300" s="98"/>
      <c r="IL300" s="98"/>
      <c r="IM300" s="98"/>
    </row>
    <row r="301" spans="1:247" ht="15">
      <c r="A301" s="104" t="s">
        <v>832</v>
      </c>
      <c r="B301" s="105">
        <f>SUM(B302:B305)</f>
        <v>3992</v>
      </c>
      <c r="C301" s="105">
        <f>SUM(C302:C305)</f>
        <v>5254</v>
      </c>
      <c r="D301" s="107">
        <f t="shared" si="10"/>
        <v>1262</v>
      </c>
      <c r="E301" s="106">
        <f t="shared" si="11"/>
        <v>31.6</v>
      </c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  <c r="AN301" s="98"/>
      <c r="AO301" s="98"/>
      <c r="AP301" s="98"/>
      <c r="AQ301" s="98"/>
      <c r="AR301" s="98"/>
      <c r="AS301" s="98"/>
      <c r="AT301" s="98"/>
      <c r="AU301" s="98"/>
      <c r="AV301" s="98"/>
      <c r="AW301" s="98"/>
      <c r="AX301" s="98"/>
      <c r="AY301" s="98"/>
      <c r="AZ301" s="98"/>
      <c r="BA301" s="98"/>
      <c r="BB301" s="98"/>
      <c r="BC301" s="98"/>
      <c r="BD301" s="98"/>
      <c r="BE301" s="98"/>
      <c r="BF301" s="98"/>
      <c r="BG301" s="98"/>
      <c r="BH301" s="98"/>
      <c r="BI301" s="98"/>
      <c r="BJ301" s="98"/>
      <c r="BK301" s="98"/>
      <c r="BL301" s="98"/>
      <c r="BM301" s="98"/>
      <c r="BN301" s="98"/>
      <c r="BO301" s="98"/>
      <c r="BP301" s="98"/>
      <c r="BQ301" s="98"/>
      <c r="BR301" s="98"/>
      <c r="BS301" s="98"/>
      <c r="BT301" s="98"/>
      <c r="BU301" s="98"/>
      <c r="BV301" s="98"/>
      <c r="BW301" s="98"/>
      <c r="BX301" s="98"/>
      <c r="BY301" s="98"/>
      <c r="BZ301" s="98"/>
      <c r="CA301" s="98"/>
      <c r="CB301" s="98"/>
      <c r="CC301" s="98"/>
      <c r="CD301" s="98"/>
      <c r="CE301" s="98"/>
      <c r="CF301" s="98"/>
      <c r="CG301" s="98"/>
      <c r="CH301" s="98"/>
      <c r="CI301" s="98"/>
      <c r="CJ301" s="98"/>
      <c r="CK301" s="98"/>
      <c r="CL301" s="98"/>
      <c r="CM301" s="98"/>
      <c r="CN301" s="98"/>
      <c r="CO301" s="98"/>
      <c r="CP301" s="98"/>
      <c r="CQ301" s="98"/>
      <c r="CR301" s="98"/>
      <c r="CS301" s="98"/>
      <c r="CT301" s="98"/>
      <c r="CU301" s="98"/>
      <c r="CV301" s="98"/>
      <c r="CW301" s="98"/>
      <c r="CX301" s="98"/>
      <c r="CY301" s="98"/>
      <c r="CZ301" s="98"/>
      <c r="DA301" s="98"/>
      <c r="DB301" s="98"/>
      <c r="DC301" s="98"/>
      <c r="DD301" s="98"/>
      <c r="DE301" s="98"/>
      <c r="DF301" s="98"/>
      <c r="DG301" s="98"/>
      <c r="DH301" s="98"/>
      <c r="DI301" s="98"/>
      <c r="DJ301" s="98"/>
      <c r="DK301" s="98"/>
      <c r="DL301" s="98"/>
      <c r="DM301" s="98"/>
      <c r="DN301" s="98"/>
      <c r="DO301" s="98"/>
      <c r="DP301" s="98"/>
      <c r="DQ301" s="98"/>
      <c r="DR301" s="98"/>
      <c r="DS301" s="98"/>
      <c r="DT301" s="98"/>
      <c r="DU301" s="98"/>
      <c r="DV301" s="98"/>
      <c r="DW301" s="98"/>
      <c r="DX301" s="98"/>
      <c r="DY301" s="98"/>
      <c r="DZ301" s="98"/>
      <c r="EA301" s="98"/>
      <c r="EB301" s="98"/>
      <c r="EC301" s="98"/>
      <c r="ED301" s="98"/>
      <c r="EE301" s="98"/>
      <c r="EF301" s="98"/>
      <c r="EG301" s="98"/>
      <c r="EH301" s="98"/>
      <c r="EI301" s="98"/>
      <c r="EJ301" s="98"/>
      <c r="EK301" s="98"/>
      <c r="EL301" s="98"/>
      <c r="EM301" s="98"/>
      <c r="EN301" s="98"/>
      <c r="EO301" s="98"/>
      <c r="EP301" s="98"/>
      <c r="EQ301" s="98"/>
      <c r="ER301" s="98"/>
      <c r="ES301" s="98"/>
      <c r="ET301" s="98"/>
      <c r="EU301" s="98"/>
      <c r="EV301" s="98"/>
      <c r="EW301" s="98"/>
      <c r="EX301" s="98"/>
      <c r="EY301" s="98"/>
      <c r="EZ301" s="98"/>
      <c r="FA301" s="98"/>
      <c r="FB301" s="98"/>
      <c r="FC301" s="98"/>
      <c r="FD301" s="98"/>
      <c r="FE301" s="98"/>
      <c r="FF301" s="98"/>
      <c r="FG301" s="98"/>
      <c r="FH301" s="98"/>
      <c r="FI301" s="98"/>
      <c r="FJ301" s="98"/>
      <c r="FK301" s="98"/>
      <c r="FL301" s="98"/>
      <c r="FM301" s="98"/>
      <c r="FN301" s="98"/>
      <c r="FO301" s="98"/>
      <c r="FP301" s="98"/>
      <c r="FQ301" s="98"/>
      <c r="FR301" s="98"/>
      <c r="FS301" s="98"/>
      <c r="FT301" s="98"/>
      <c r="FU301" s="98"/>
      <c r="FV301" s="98"/>
      <c r="FW301" s="98"/>
      <c r="FX301" s="98"/>
      <c r="FY301" s="98"/>
      <c r="FZ301" s="98"/>
      <c r="GA301" s="98"/>
      <c r="GB301" s="98"/>
      <c r="GC301" s="98"/>
      <c r="GD301" s="98"/>
      <c r="GE301" s="98"/>
      <c r="GF301" s="98"/>
      <c r="GG301" s="98"/>
      <c r="GH301" s="98"/>
      <c r="GI301" s="98"/>
      <c r="GJ301" s="98"/>
      <c r="GK301" s="98"/>
      <c r="GL301" s="98"/>
      <c r="GM301" s="98"/>
      <c r="GN301" s="98"/>
      <c r="GO301" s="98"/>
      <c r="GP301" s="98"/>
      <c r="GQ301" s="98"/>
      <c r="GR301" s="98"/>
      <c r="GS301" s="98"/>
      <c r="GT301" s="98"/>
      <c r="GU301" s="98"/>
      <c r="GV301" s="98"/>
      <c r="GW301" s="98"/>
      <c r="GX301" s="98"/>
      <c r="GY301" s="98"/>
      <c r="GZ301" s="98"/>
      <c r="HA301" s="98"/>
      <c r="HB301" s="98"/>
      <c r="HC301" s="98"/>
      <c r="HD301" s="98"/>
      <c r="HE301" s="98"/>
      <c r="HF301" s="98"/>
      <c r="HG301" s="98"/>
      <c r="HH301" s="98"/>
      <c r="HI301" s="98"/>
      <c r="HJ301" s="98"/>
      <c r="HK301" s="98"/>
      <c r="HL301" s="98"/>
      <c r="HM301" s="98"/>
      <c r="HN301" s="98"/>
      <c r="HO301" s="98"/>
      <c r="HP301" s="98"/>
      <c r="HQ301" s="98"/>
      <c r="HR301" s="98"/>
      <c r="HS301" s="98"/>
      <c r="HT301" s="98"/>
      <c r="HU301" s="98"/>
      <c r="HV301" s="98"/>
      <c r="HW301" s="98"/>
      <c r="HX301" s="98"/>
      <c r="HY301" s="98"/>
      <c r="HZ301" s="98"/>
      <c r="IA301" s="98"/>
      <c r="IB301" s="98"/>
      <c r="IC301" s="98"/>
      <c r="ID301" s="98"/>
      <c r="IE301" s="98"/>
      <c r="IF301" s="98"/>
      <c r="IG301" s="98"/>
      <c r="IH301" s="98"/>
      <c r="II301" s="98"/>
      <c r="IJ301" s="98"/>
      <c r="IK301" s="98"/>
      <c r="IL301" s="98"/>
      <c r="IM301" s="98"/>
    </row>
    <row r="302" spans="1:247" ht="15">
      <c r="A302" s="104" t="s">
        <v>833</v>
      </c>
      <c r="B302" s="105"/>
      <c r="C302" s="105">
        <v>800</v>
      </c>
      <c r="D302" s="107">
        <f t="shared" si="10"/>
        <v>800</v>
      </c>
      <c r="E302" s="106" t="e">
        <f t="shared" si="11"/>
        <v>#DIV/0!</v>
      </c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  <c r="AN302" s="98"/>
      <c r="AO302" s="98"/>
      <c r="AP302" s="98"/>
      <c r="AQ302" s="98"/>
      <c r="AR302" s="98"/>
      <c r="AS302" s="98"/>
      <c r="AT302" s="98"/>
      <c r="AU302" s="98"/>
      <c r="AV302" s="98"/>
      <c r="AW302" s="98"/>
      <c r="AX302" s="98"/>
      <c r="AY302" s="98"/>
      <c r="AZ302" s="98"/>
      <c r="BA302" s="98"/>
      <c r="BB302" s="98"/>
      <c r="BC302" s="98"/>
      <c r="BD302" s="98"/>
      <c r="BE302" s="98"/>
      <c r="BF302" s="98"/>
      <c r="BG302" s="98"/>
      <c r="BH302" s="98"/>
      <c r="BI302" s="98"/>
      <c r="BJ302" s="98"/>
      <c r="BK302" s="98"/>
      <c r="BL302" s="98"/>
      <c r="BM302" s="98"/>
      <c r="BN302" s="98"/>
      <c r="BO302" s="98"/>
      <c r="BP302" s="98"/>
      <c r="BQ302" s="98"/>
      <c r="BR302" s="98"/>
      <c r="BS302" s="98"/>
      <c r="BT302" s="98"/>
      <c r="BU302" s="98"/>
      <c r="BV302" s="98"/>
      <c r="BW302" s="98"/>
      <c r="BX302" s="98"/>
      <c r="BY302" s="98"/>
      <c r="BZ302" s="98"/>
      <c r="CA302" s="98"/>
      <c r="CB302" s="98"/>
      <c r="CC302" s="98"/>
      <c r="CD302" s="98"/>
      <c r="CE302" s="98"/>
      <c r="CF302" s="98"/>
      <c r="CG302" s="98"/>
      <c r="CH302" s="98"/>
      <c r="CI302" s="98"/>
      <c r="CJ302" s="98"/>
      <c r="CK302" s="98"/>
      <c r="CL302" s="98"/>
      <c r="CM302" s="98"/>
      <c r="CN302" s="98"/>
      <c r="CO302" s="98"/>
      <c r="CP302" s="98"/>
      <c r="CQ302" s="98"/>
      <c r="CR302" s="98"/>
      <c r="CS302" s="98"/>
      <c r="CT302" s="98"/>
      <c r="CU302" s="98"/>
      <c r="CV302" s="98"/>
      <c r="CW302" s="98"/>
      <c r="CX302" s="98"/>
      <c r="CY302" s="98"/>
      <c r="CZ302" s="98"/>
      <c r="DA302" s="98"/>
      <c r="DB302" s="98"/>
      <c r="DC302" s="98"/>
      <c r="DD302" s="98"/>
      <c r="DE302" s="98"/>
      <c r="DF302" s="98"/>
      <c r="DG302" s="98"/>
      <c r="DH302" s="98"/>
      <c r="DI302" s="98"/>
      <c r="DJ302" s="98"/>
      <c r="DK302" s="98"/>
      <c r="DL302" s="98"/>
      <c r="DM302" s="98"/>
      <c r="DN302" s="98"/>
      <c r="DO302" s="98"/>
      <c r="DP302" s="98"/>
      <c r="DQ302" s="98"/>
      <c r="DR302" s="98"/>
      <c r="DS302" s="98"/>
      <c r="DT302" s="98"/>
      <c r="DU302" s="98"/>
      <c r="DV302" s="98"/>
      <c r="DW302" s="98"/>
      <c r="DX302" s="98"/>
      <c r="DY302" s="98"/>
      <c r="DZ302" s="98"/>
      <c r="EA302" s="98"/>
      <c r="EB302" s="98"/>
      <c r="EC302" s="98"/>
      <c r="ED302" s="98"/>
      <c r="EE302" s="98"/>
      <c r="EF302" s="98"/>
      <c r="EG302" s="98"/>
      <c r="EH302" s="98"/>
      <c r="EI302" s="98"/>
      <c r="EJ302" s="98"/>
      <c r="EK302" s="98"/>
      <c r="EL302" s="98"/>
      <c r="EM302" s="98"/>
      <c r="EN302" s="98"/>
      <c r="EO302" s="98"/>
      <c r="EP302" s="98"/>
      <c r="EQ302" s="98"/>
      <c r="ER302" s="98"/>
      <c r="ES302" s="98"/>
      <c r="ET302" s="98"/>
      <c r="EU302" s="98"/>
      <c r="EV302" s="98"/>
      <c r="EW302" s="98"/>
      <c r="EX302" s="98"/>
      <c r="EY302" s="98"/>
      <c r="EZ302" s="98"/>
      <c r="FA302" s="98"/>
      <c r="FB302" s="98"/>
      <c r="FC302" s="98"/>
      <c r="FD302" s="98"/>
      <c r="FE302" s="98"/>
      <c r="FF302" s="98"/>
      <c r="FG302" s="98"/>
      <c r="FH302" s="98"/>
      <c r="FI302" s="98"/>
      <c r="FJ302" s="98"/>
      <c r="FK302" s="98"/>
      <c r="FL302" s="98"/>
      <c r="FM302" s="98"/>
      <c r="FN302" s="98"/>
      <c r="FO302" s="98"/>
      <c r="FP302" s="98"/>
      <c r="FQ302" s="98"/>
      <c r="FR302" s="98"/>
      <c r="FS302" s="98"/>
      <c r="FT302" s="98"/>
      <c r="FU302" s="98"/>
      <c r="FV302" s="98"/>
      <c r="FW302" s="98"/>
      <c r="FX302" s="98"/>
      <c r="FY302" s="98"/>
      <c r="FZ302" s="98"/>
      <c r="GA302" s="98"/>
      <c r="GB302" s="98"/>
      <c r="GC302" s="98"/>
      <c r="GD302" s="98"/>
      <c r="GE302" s="98"/>
      <c r="GF302" s="98"/>
      <c r="GG302" s="98"/>
      <c r="GH302" s="98"/>
      <c r="GI302" s="98"/>
      <c r="GJ302" s="98"/>
      <c r="GK302" s="98"/>
      <c r="GL302" s="98"/>
      <c r="GM302" s="98"/>
      <c r="GN302" s="98"/>
      <c r="GO302" s="98"/>
      <c r="GP302" s="98"/>
      <c r="GQ302" s="98"/>
      <c r="GR302" s="98"/>
      <c r="GS302" s="98"/>
      <c r="GT302" s="98"/>
      <c r="GU302" s="98"/>
      <c r="GV302" s="98"/>
      <c r="GW302" s="98"/>
      <c r="GX302" s="98"/>
      <c r="GY302" s="98"/>
      <c r="GZ302" s="98"/>
      <c r="HA302" s="98"/>
      <c r="HB302" s="98"/>
      <c r="HC302" s="98"/>
      <c r="HD302" s="98"/>
      <c r="HE302" s="98"/>
      <c r="HF302" s="98"/>
      <c r="HG302" s="98"/>
      <c r="HH302" s="98"/>
      <c r="HI302" s="98"/>
      <c r="HJ302" s="98"/>
      <c r="HK302" s="98"/>
      <c r="HL302" s="98"/>
      <c r="HM302" s="98"/>
      <c r="HN302" s="98"/>
      <c r="HO302" s="98"/>
      <c r="HP302" s="98"/>
      <c r="HQ302" s="98"/>
      <c r="HR302" s="98"/>
      <c r="HS302" s="98"/>
      <c r="HT302" s="98"/>
      <c r="HU302" s="98"/>
      <c r="HV302" s="98"/>
      <c r="HW302" s="98"/>
      <c r="HX302" s="98"/>
      <c r="HY302" s="98"/>
      <c r="HZ302" s="98"/>
      <c r="IA302" s="98"/>
      <c r="IB302" s="98"/>
      <c r="IC302" s="98"/>
      <c r="ID302" s="98"/>
      <c r="IE302" s="98"/>
      <c r="IF302" s="98"/>
      <c r="IG302" s="98"/>
      <c r="IH302" s="98"/>
      <c r="II302" s="98"/>
      <c r="IJ302" s="98"/>
      <c r="IK302" s="98"/>
      <c r="IL302" s="98"/>
      <c r="IM302" s="98"/>
    </row>
    <row r="303" spans="1:247" ht="15">
      <c r="A303" s="104" t="s">
        <v>834</v>
      </c>
      <c r="B303" s="105">
        <v>3740</v>
      </c>
      <c r="C303" s="105">
        <v>4402</v>
      </c>
      <c r="D303" s="107">
        <f t="shared" si="10"/>
        <v>662</v>
      </c>
      <c r="E303" s="106">
        <f t="shared" si="11"/>
        <v>17.7</v>
      </c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  <c r="AN303" s="98"/>
      <c r="AO303" s="98"/>
      <c r="AP303" s="98"/>
      <c r="AQ303" s="98"/>
      <c r="AR303" s="98"/>
      <c r="AS303" s="98"/>
      <c r="AT303" s="98"/>
      <c r="AU303" s="98"/>
      <c r="AV303" s="98"/>
      <c r="AW303" s="98"/>
      <c r="AX303" s="98"/>
      <c r="AY303" s="98"/>
      <c r="AZ303" s="98"/>
      <c r="BA303" s="98"/>
      <c r="BB303" s="98"/>
      <c r="BC303" s="98"/>
      <c r="BD303" s="98"/>
      <c r="BE303" s="98"/>
      <c r="BF303" s="98"/>
      <c r="BG303" s="98"/>
      <c r="BH303" s="98"/>
      <c r="BI303" s="98"/>
      <c r="BJ303" s="98"/>
      <c r="BK303" s="98"/>
      <c r="BL303" s="98"/>
      <c r="BM303" s="98"/>
      <c r="BN303" s="98"/>
      <c r="BO303" s="98"/>
      <c r="BP303" s="98"/>
      <c r="BQ303" s="98"/>
      <c r="BR303" s="98"/>
      <c r="BS303" s="98"/>
      <c r="BT303" s="98"/>
      <c r="BU303" s="98"/>
      <c r="BV303" s="98"/>
      <c r="BW303" s="98"/>
      <c r="BX303" s="98"/>
      <c r="BY303" s="98"/>
      <c r="BZ303" s="98"/>
      <c r="CA303" s="98"/>
      <c r="CB303" s="98"/>
      <c r="CC303" s="98"/>
      <c r="CD303" s="98"/>
      <c r="CE303" s="98"/>
      <c r="CF303" s="98"/>
      <c r="CG303" s="98"/>
      <c r="CH303" s="98"/>
      <c r="CI303" s="98"/>
      <c r="CJ303" s="98"/>
      <c r="CK303" s="98"/>
      <c r="CL303" s="98"/>
      <c r="CM303" s="98"/>
      <c r="CN303" s="98"/>
      <c r="CO303" s="98"/>
      <c r="CP303" s="98"/>
      <c r="CQ303" s="98"/>
      <c r="CR303" s="98"/>
      <c r="CS303" s="98"/>
      <c r="CT303" s="98"/>
      <c r="CU303" s="98"/>
      <c r="CV303" s="98"/>
      <c r="CW303" s="98"/>
      <c r="CX303" s="98"/>
      <c r="CY303" s="98"/>
      <c r="CZ303" s="98"/>
      <c r="DA303" s="98"/>
      <c r="DB303" s="98"/>
      <c r="DC303" s="98"/>
      <c r="DD303" s="98"/>
      <c r="DE303" s="98"/>
      <c r="DF303" s="98"/>
      <c r="DG303" s="98"/>
      <c r="DH303" s="98"/>
      <c r="DI303" s="98"/>
      <c r="DJ303" s="98"/>
      <c r="DK303" s="98"/>
      <c r="DL303" s="98"/>
      <c r="DM303" s="98"/>
      <c r="DN303" s="98"/>
      <c r="DO303" s="98"/>
      <c r="DP303" s="98"/>
      <c r="DQ303" s="98"/>
      <c r="DR303" s="98"/>
      <c r="DS303" s="98"/>
      <c r="DT303" s="98"/>
      <c r="DU303" s="98"/>
      <c r="DV303" s="98"/>
      <c r="DW303" s="98"/>
      <c r="DX303" s="98"/>
      <c r="DY303" s="98"/>
      <c r="DZ303" s="98"/>
      <c r="EA303" s="98"/>
      <c r="EB303" s="98"/>
      <c r="EC303" s="98"/>
      <c r="ED303" s="98"/>
      <c r="EE303" s="98"/>
      <c r="EF303" s="98"/>
      <c r="EG303" s="98"/>
      <c r="EH303" s="98"/>
      <c r="EI303" s="98"/>
      <c r="EJ303" s="98"/>
      <c r="EK303" s="98"/>
      <c r="EL303" s="98"/>
      <c r="EM303" s="98"/>
      <c r="EN303" s="98"/>
      <c r="EO303" s="98"/>
      <c r="EP303" s="98"/>
      <c r="EQ303" s="98"/>
      <c r="ER303" s="98"/>
      <c r="ES303" s="98"/>
      <c r="ET303" s="98"/>
      <c r="EU303" s="98"/>
      <c r="EV303" s="98"/>
      <c r="EW303" s="98"/>
      <c r="EX303" s="98"/>
      <c r="EY303" s="98"/>
      <c r="EZ303" s="98"/>
      <c r="FA303" s="98"/>
      <c r="FB303" s="98"/>
      <c r="FC303" s="98"/>
      <c r="FD303" s="98"/>
      <c r="FE303" s="98"/>
      <c r="FF303" s="98"/>
      <c r="FG303" s="98"/>
      <c r="FH303" s="98"/>
      <c r="FI303" s="98"/>
      <c r="FJ303" s="98"/>
      <c r="FK303" s="98"/>
      <c r="FL303" s="98"/>
      <c r="FM303" s="98"/>
      <c r="FN303" s="98"/>
      <c r="FO303" s="98"/>
      <c r="FP303" s="98"/>
      <c r="FQ303" s="98"/>
      <c r="FR303" s="98"/>
      <c r="FS303" s="98"/>
      <c r="FT303" s="98"/>
      <c r="FU303" s="98"/>
      <c r="FV303" s="98"/>
      <c r="FW303" s="98"/>
      <c r="FX303" s="98"/>
      <c r="FY303" s="98"/>
      <c r="FZ303" s="98"/>
      <c r="GA303" s="98"/>
      <c r="GB303" s="98"/>
      <c r="GC303" s="98"/>
      <c r="GD303" s="98"/>
      <c r="GE303" s="98"/>
      <c r="GF303" s="98"/>
      <c r="GG303" s="98"/>
      <c r="GH303" s="98"/>
      <c r="GI303" s="98"/>
      <c r="GJ303" s="98"/>
      <c r="GK303" s="98"/>
      <c r="GL303" s="98"/>
      <c r="GM303" s="98"/>
      <c r="GN303" s="98"/>
      <c r="GO303" s="98"/>
      <c r="GP303" s="98"/>
      <c r="GQ303" s="98"/>
      <c r="GR303" s="98"/>
      <c r="GS303" s="98"/>
      <c r="GT303" s="98"/>
      <c r="GU303" s="98"/>
      <c r="GV303" s="98"/>
      <c r="GW303" s="98"/>
      <c r="GX303" s="98"/>
      <c r="GY303" s="98"/>
      <c r="GZ303" s="98"/>
      <c r="HA303" s="98"/>
      <c r="HB303" s="98"/>
      <c r="HC303" s="98"/>
      <c r="HD303" s="98"/>
      <c r="HE303" s="98"/>
      <c r="HF303" s="98"/>
      <c r="HG303" s="98"/>
      <c r="HH303" s="98"/>
      <c r="HI303" s="98"/>
      <c r="HJ303" s="98"/>
      <c r="HK303" s="98"/>
      <c r="HL303" s="98"/>
      <c r="HM303" s="98"/>
      <c r="HN303" s="98"/>
      <c r="HO303" s="98"/>
      <c r="HP303" s="98"/>
      <c r="HQ303" s="98"/>
      <c r="HR303" s="98"/>
      <c r="HS303" s="98"/>
      <c r="HT303" s="98"/>
      <c r="HU303" s="98"/>
      <c r="HV303" s="98"/>
      <c r="HW303" s="98"/>
      <c r="HX303" s="98"/>
      <c r="HY303" s="98"/>
      <c r="HZ303" s="98"/>
      <c r="IA303" s="98"/>
      <c r="IB303" s="98"/>
      <c r="IC303" s="98"/>
      <c r="ID303" s="98"/>
      <c r="IE303" s="98"/>
      <c r="IF303" s="98"/>
      <c r="IG303" s="98"/>
      <c r="IH303" s="98"/>
      <c r="II303" s="98"/>
      <c r="IJ303" s="98"/>
      <c r="IK303" s="98"/>
      <c r="IL303" s="98"/>
      <c r="IM303" s="98"/>
    </row>
    <row r="304" spans="1:247" ht="15">
      <c r="A304" s="104" t="s">
        <v>835</v>
      </c>
      <c r="B304" s="105">
        <v>200</v>
      </c>
      <c r="C304" s="105"/>
      <c r="D304" s="107">
        <f t="shared" si="10"/>
        <v>-200</v>
      </c>
      <c r="E304" s="106">
        <f t="shared" si="11"/>
        <v>-100</v>
      </c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98"/>
      <c r="AQ304" s="98"/>
      <c r="AR304" s="98"/>
      <c r="AS304" s="98"/>
      <c r="AT304" s="98"/>
      <c r="AU304" s="98"/>
      <c r="AV304" s="98"/>
      <c r="AW304" s="98"/>
      <c r="AX304" s="98"/>
      <c r="AY304" s="98"/>
      <c r="AZ304" s="98"/>
      <c r="BA304" s="98"/>
      <c r="BB304" s="98"/>
      <c r="BC304" s="98"/>
      <c r="BD304" s="98"/>
      <c r="BE304" s="98"/>
      <c r="BF304" s="98"/>
      <c r="BG304" s="98"/>
      <c r="BH304" s="98"/>
      <c r="BI304" s="98"/>
      <c r="BJ304" s="98"/>
      <c r="BK304" s="98"/>
      <c r="BL304" s="98"/>
      <c r="BM304" s="98"/>
      <c r="BN304" s="98"/>
      <c r="BO304" s="98"/>
      <c r="BP304" s="98"/>
      <c r="BQ304" s="98"/>
      <c r="BR304" s="98"/>
      <c r="BS304" s="98"/>
      <c r="BT304" s="98"/>
      <c r="BU304" s="98"/>
      <c r="BV304" s="98"/>
      <c r="BW304" s="98"/>
      <c r="BX304" s="98"/>
      <c r="BY304" s="98"/>
      <c r="BZ304" s="98"/>
      <c r="CA304" s="98"/>
      <c r="CB304" s="98"/>
      <c r="CC304" s="98"/>
      <c r="CD304" s="98"/>
      <c r="CE304" s="98"/>
      <c r="CF304" s="98"/>
      <c r="CG304" s="98"/>
      <c r="CH304" s="98"/>
      <c r="CI304" s="98"/>
      <c r="CJ304" s="98"/>
      <c r="CK304" s="98"/>
      <c r="CL304" s="98"/>
      <c r="CM304" s="98"/>
      <c r="CN304" s="98"/>
      <c r="CO304" s="98"/>
      <c r="CP304" s="98"/>
      <c r="CQ304" s="98"/>
      <c r="CR304" s="98"/>
      <c r="CS304" s="98"/>
      <c r="CT304" s="98"/>
      <c r="CU304" s="98"/>
      <c r="CV304" s="98"/>
      <c r="CW304" s="98"/>
      <c r="CX304" s="98"/>
      <c r="CY304" s="98"/>
      <c r="CZ304" s="98"/>
      <c r="DA304" s="98"/>
      <c r="DB304" s="98"/>
      <c r="DC304" s="98"/>
      <c r="DD304" s="98"/>
      <c r="DE304" s="98"/>
      <c r="DF304" s="98"/>
      <c r="DG304" s="98"/>
      <c r="DH304" s="98"/>
      <c r="DI304" s="98"/>
      <c r="DJ304" s="98"/>
      <c r="DK304" s="98"/>
      <c r="DL304" s="98"/>
      <c r="DM304" s="98"/>
      <c r="DN304" s="98"/>
      <c r="DO304" s="98"/>
      <c r="DP304" s="98"/>
      <c r="DQ304" s="98"/>
      <c r="DR304" s="98"/>
      <c r="DS304" s="98"/>
      <c r="DT304" s="98"/>
      <c r="DU304" s="98"/>
      <c r="DV304" s="98"/>
      <c r="DW304" s="98"/>
      <c r="DX304" s="98"/>
      <c r="DY304" s="98"/>
      <c r="DZ304" s="98"/>
      <c r="EA304" s="98"/>
      <c r="EB304" s="98"/>
      <c r="EC304" s="98"/>
      <c r="ED304" s="98"/>
      <c r="EE304" s="98"/>
      <c r="EF304" s="98"/>
      <c r="EG304" s="98"/>
      <c r="EH304" s="98"/>
      <c r="EI304" s="98"/>
      <c r="EJ304" s="98"/>
      <c r="EK304" s="98"/>
      <c r="EL304" s="98"/>
      <c r="EM304" s="98"/>
      <c r="EN304" s="98"/>
      <c r="EO304" s="98"/>
      <c r="EP304" s="98"/>
      <c r="EQ304" s="98"/>
      <c r="ER304" s="98"/>
      <c r="ES304" s="98"/>
      <c r="ET304" s="98"/>
      <c r="EU304" s="98"/>
      <c r="EV304" s="98"/>
      <c r="EW304" s="98"/>
      <c r="EX304" s="98"/>
      <c r="EY304" s="98"/>
      <c r="EZ304" s="98"/>
      <c r="FA304" s="98"/>
      <c r="FB304" s="98"/>
      <c r="FC304" s="98"/>
      <c r="FD304" s="98"/>
      <c r="FE304" s="98"/>
      <c r="FF304" s="98"/>
      <c r="FG304" s="98"/>
      <c r="FH304" s="98"/>
      <c r="FI304" s="98"/>
      <c r="FJ304" s="98"/>
      <c r="FK304" s="98"/>
      <c r="FL304" s="98"/>
      <c r="FM304" s="98"/>
      <c r="FN304" s="98"/>
      <c r="FO304" s="98"/>
      <c r="FP304" s="98"/>
      <c r="FQ304" s="98"/>
      <c r="FR304" s="98"/>
      <c r="FS304" s="98"/>
      <c r="FT304" s="98"/>
      <c r="FU304" s="98"/>
      <c r="FV304" s="98"/>
      <c r="FW304" s="98"/>
      <c r="FX304" s="98"/>
      <c r="FY304" s="98"/>
      <c r="FZ304" s="98"/>
      <c r="GA304" s="98"/>
      <c r="GB304" s="98"/>
      <c r="GC304" s="98"/>
      <c r="GD304" s="98"/>
      <c r="GE304" s="98"/>
      <c r="GF304" s="98"/>
      <c r="GG304" s="98"/>
      <c r="GH304" s="98"/>
      <c r="GI304" s="98"/>
      <c r="GJ304" s="98"/>
      <c r="GK304" s="98"/>
      <c r="GL304" s="98"/>
      <c r="GM304" s="98"/>
      <c r="GN304" s="98"/>
      <c r="GO304" s="98"/>
      <c r="GP304" s="98"/>
      <c r="GQ304" s="98"/>
      <c r="GR304" s="98"/>
      <c r="GS304" s="98"/>
      <c r="GT304" s="98"/>
      <c r="GU304" s="98"/>
      <c r="GV304" s="98"/>
      <c r="GW304" s="98"/>
      <c r="GX304" s="98"/>
      <c r="GY304" s="98"/>
      <c r="GZ304" s="98"/>
      <c r="HA304" s="98"/>
      <c r="HB304" s="98"/>
      <c r="HC304" s="98"/>
      <c r="HD304" s="98"/>
      <c r="HE304" s="98"/>
      <c r="HF304" s="98"/>
      <c r="HG304" s="98"/>
      <c r="HH304" s="98"/>
      <c r="HI304" s="98"/>
      <c r="HJ304" s="98"/>
      <c r="HK304" s="98"/>
      <c r="HL304" s="98"/>
      <c r="HM304" s="98"/>
      <c r="HN304" s="98"/>
      <c r="HO304" s="98"/>
      <c r="HP304" s="98"/>
      <c r="HQ304" s="98"/>
      <c r="HR304" s="98"/>
      <c r="HS304" s="98"/>
      <c r="HT304" s="98"/>
      <c r="HU304" s="98"/>
      <c r="HV304" s="98"/>
      <c r="HW304" s="98"/>
      <c r="HX304" s="98"/>
      <c r="HY304" s="98"/>
      <c r="HZ304" s="98"/>
      <c r="IA304" s="98"/>
      <c r="IB304" s="98"/>
      <c r="IC304" s="98"/>
      <c r="ID304" s="98"/>
      <c r="IE304" s="98"/>
      <c r="IF304" s="98"/>
      <c r="IG304" s="98"/>
      <c r="IH304" s="98"/>
      <c r="II304" s="98"/>
      <c r="IJ304" s="98"/>
      <c r="IK304" s="98"/>
      <c r="IL304" s="98"/>
      <c r="IM304" s="98"/>
    </row>
    <row r="305" spans="1:247" ht="15">
      <c r="A305" s="104" t="s">
        <v>836</v>
      </c>
      <c r="B305" s="105">
        <v>52</v>
      </c>
      <c r="C305" s="105">
        <v>52</v>
      </c>
      <c r="D305" s="107">
        <f t="shared" si="10"/>
        <v>0</v>
      </c>
      <c r="E305" s="106">
        <f t="shared" si="11"/>
        <v>0</v>
      </c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  <c r="AM305" s="98"/>
      <c r="AN305" s="98"/>
      <c r="AO305" s="98"/>
      <c r="AP305" s="98"/>
      <c r="AQ305" s="98"/>
      <c r="AR305" s="98"/>
      <c r="AS305" s="98"/>
      <c r="AT305" s="98"/>
      <c r="AU305" s="98"/>
      <c r="AV305" s="98"/>
      <c r="AW305" s="98"/>
      <c r="AX305" s="98"/>
      <c r="AY305" s="98"/>
      <c r="AZ305" s="98"/>
      <c r="BA305" s="98"/>
      <c r="BB305" s="98"/>
      <c r="BC305" s="98"/>
      <c r="BD305" s="98"/>
      <c r="BE305" s="98"/>
      <c r="BF305" s="98"/>
      <c r="BG305" s="98"/>
      <c r="BH305" s="98"/>
      <c r="BI305" s="98"/>
      <c r="BJ305" s="98"/>
      <c r="BK305" s="98"/>
      <c r="BL305" s="98"/>
      <c r="BM305" s="98"/>
      <c r="BN305" s="98"/>
      <c r="BO305" s="98"/>
      <c r="BP305" s="98"/>
      <c r="BQ305" s="98"/>
      <c r="BR305" s="98"/>
      <c r="BS305" s="98"/>
      <c r="BT305" s="98"/>
      <c r="BU305" s="98"/>
      <c r="BV305" s="98"/>
      <c r="BW305" s="98"/>
      <c r="BX305" s="98"/>
      <c r="BY305" s="98"/>
      <c r="BZ305" s="98"/>
      <c r="CA305" s="98"/>
      <c r="CB305" s="98"/>
      <c r="CC305" s="98"/>
      <c r="CD305" s="98"/>
      <c r="CE305" s="98"/>
      <c r="CF305" s="98"/>
      <c r="CG305" s="98"/>
      <c r="CH305" s="98"/>
      <c r="CI305" s="98"/>
      <c r="CJ305" s="98"/>
      <c r="CK305" s="98"/>
      <c r="CL305" s="98"/>
      <c r="CM305" s="98"/>
      <c r="CN305" s="98"/>
      <c r="CO305" s="98"/>
      <c r="CP305" s="98"/>
      <c r="CQ305" s="98"/>
      <c r="CR305" s="98"/>
      <c r="CS305" s="98"/>
      <c r="CT305" s="98"/>
      <c r="CU305" s="98"/>
      <c r="CV305" s="98"/>
      <c r="CW305" s="98"/>
      <c r="CX305" s="98"/>
      <c r="CY305" s="98"/>
      <c r="CZ305" s="98"/>
      <c r="DA305" s="98"/>
      <c r="DB305" s="98"/>
      <c r="DC305" s="98"/>
      <c r="DD305" s="98"/>
      <c r="DE305" s="98"/>
      <c r="DF305" s="98"/>
      <c r="DG305" s="98"/>
      <c r="DH305" s="98"/>
      <c r="DI305" s="98"/>
      <c r="DJ305" s="98"/>
      <c r="DK305" s="98"/>
      <c r="DL305" s="98"/>
      <c r="DM305" s="98"/>
      <c r="DN305" s="98"/>
      <c r="DO305" s="98"/>
      <c r="DP305" s="98"/>
      <c r="DQ305" s="98"/>
      <c r="DR305" s="98"/>
      <c r="DS305" s="98"/>
      <c r="DT305" s="98"/>
      <c r="DU305" s="98"/>
      <c r="DV305" s="98"/>
      <c r="DW305" s="98"/>
      <c r="DX305" s="98"/>
      <c r="DY305" s="98"/>
      <c r="DZ305" s="98"/>
      <c r="EA305" s="98"/>
      <c r="EB305" s="98"/>
      <c r="EC305" s="98"/>
      <c r="ED305" s="98"/>
      <c r="EE305" s="98"/>
      <c r="EF305" s="98"/>
      <c r="EG305" s="98"/>
      <c r="EH305" s="98"/>
      <c r="EI305" s="98"/>
      <c r="EJ305" s="98"/>
      <c r="EK305" s="98"/>
      <c r="EL305" s="98"/>
      <c r="EM305" s="98"/>
      <c r="EN305" s="98"/>
      <c r="EO305" s="98"/>
      <c r="EP305" s="98"/>
      <c r="EQ305" s="98"/>
      <c r="ER305" s="98"/>
      <c r="ES305" s="98"/>
      <c r="ET305" s="98"/>
      <c r="EU305" s="98"/>
      <c r="EV305" s="98"/>
      <c r="EW305" s="98"/>
      <c r="EX305" s="98"/>
      <c r="EY305" s="98"/>
      <c r="EZ305" s="98"/>
      <c r="FA305" s="98"/>
      <c r="FB305" s="98"/>
      <c r="FC305" s="98"/>
      <c r="FD305" s="98"/>
      <c r="FE305" s="98"/>
      <c r="FF305" s="98"/>
      <c r="FG305" s="98"/>
      <c r="FH305" s="98"/>
      <c r="FI305" s="98"/>
      <c r="FJ305" s="98"/>
      <c r="FK305" s="98"/>
      <c r="FL305" s="98"/>
      <c r="FM305" s="98"/>
      <c r="FN305" s="98"/>
      <c r="FO305" s="98"/>
      <c r="FP305" s="98"/>
      <c r="FQ305" s="98"/>
      <c r="FR305" s="98"/>
      <c r="FS305" s="98"/>
      <c r="FT305" s="98"/>
      <c r="FU305" s="98"/>
      <c r="FV305" s="98"/>
      <c r="FW305" s="98"/>
      <c r="FX305" s="98"/>
      <c r="FY305" s="98"/>
      <c r="FZ305" s="98"/>
      <c r="GA305" s="98"/>
      <c r="GB305" s="98"/>
      <c r="GC305" s="98"/>
      <c r="GD305" s="98"/>
      <c r="GE305" s="98"/>
      <c r="GF305" s="98"/>
      <c r="GG305" s="98"/>
      <c r="GH305" s="98"/>
      <c r="GI305" s="98"/>
      <c r="GJ305" s="98"/>
      <c r="GK305" s="98"/>
      <c r="GL305" s="98"/>
      <c r="GM305" s="98"/>
      <c r="GN305" s="98"/>
      <c r="GO305" s="98"/>
      <c r="GP305" s="98"/>
      <c r="GQ305" s="98"/>
      <c r="GR305" s="98"/>
      <c r="GS305" s="98"/>
      <c r="GT305" s="98"/>
      <c r="GU305" s="98"/>
      <c r="GV305" s="98"/>
      <c r="GW305" s="98"/>
      <c r="GX305" s="98"/>
      <c r="GY305" s="98"/>
      <c r="GZ305" s="98"/>
      <c r="HA305" s="98"/>
      <c r="HB305" s="98"/>
      <c r="HC305" s="98"/>
      <c r="HD305" s="98"/>
      <c r="HE305" s="98"/>
      <c r="HF305" s="98"/>
      <c r="HG305" s="98"/>
      <c r="HH305" s="98"/>
      <c r="HI305" s="98"/>
      <c r="HJ305" s="98"/>
      <c r="HK305" s="98"/>
      <c r="HL305" s="98"/>
      <c r="HM305" s="98"/>
      <c r="HN305" s="98"/>
      <c r="HO305" s="98"/>
      <c r="HP305" s="98"/>
      <c r="HQ305" s="98"/>
      <c r="HR305" s="98"/>
      <c r="HS305" s="98"/>
      <c r="HT305" s="98"/>
      <c r="HU305" s="98"/>
      <c r="HV305" s="98"/>
      <c r="HW305" s="98"/>
      <c r="HX305" s="98"/>
      <c r="HY305" s="98"/>
      <c r="HZ305" s="98"/>
      <c r="IA305" s="98"/>
      <c r="IB305" s="98"/>
      <c r="IC305" s="98"/>
      <c r="ID305" s="98"/>
      <c r="IE305" s="98"/>
      <c r="IF305" s="98"/>
      <c r="IG305" s="98"/>
      <c r="IH305" s="98"/>
      <c r="II305" s="98"/>
      <c r="IJ305" s="98"/>
      <c r="IK305" s="98"/>
      <c r="IL305" s="98"/>
      <c r="IM305" s="98"/>
    </row>
    <row r="306" spans="1:247" ht="15">
      <c r="A306" s="104" t="s">
        <v>837</v>
      </c>
      <c r="B306" s="105">
        <f>SUM(B307:B308)</f>
        <v>0</v>
      </c>
      <c r="C306" s="105">
        <f>SUM(C307:C308)</f>
        <v>274</v>
      </c>
      <c r="D306" s="107">
        <f t="shared" si="10"/>
        <v>274</v>
      </c>
      <c r="E306" s="106" t="e">
        <f t="shared" si="11"/>
        <v>#DIV/0!</v>
      </c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  <c r="AM306" s="98"/>
      <c r="AN306" s="98"/>
      <c r="AO306" s="98"/>
      <c r="AP306" s="98"/>
      <c r="AQ306" s="98"/>
      <c r="AR306" s="98"/>
      <c r="AS306" s="98"/>
      <c r="AT306" s="98"/>
      <c r="AU306" s="98"/>
      <c r="AV306" s="98"/>
      <c r="AW306" s="98"/>
      <c r="AX306" s="98"/>
      <c r="AY306" s="98"/>
      <c r="AZ306" s="98"/>
      <c r="BA306" s="98"/>
      <c r="BB306" s="98"/>
      <c r="BC306" s="98"/>
      <c r="BD306" s="98"/>
      <c r="BE306" s="98"/>
      <c r="BF306" s="98"/>
      <c r="BG306" s="98"/>
      <c r="BH306" s="98"/>
      <c r="BI306" s="98"/>
      <c r="BJ306" s="98"/>
      <c r="BK306" s="98"/>
      <c r="BL306" s="98"/>
      <c r="BM306" s="98"/>
      <c r="BN306" s="98"/>
      <c r="BO306" s="98"/>
      <c r="BP306" s="98"/>
      <c r="BQ306" s="98"/>
      <c r="BR306" s="98"/>
      <c r="BS306" s="98"/>
      <c r="BT306" s="98"/>
      <c r="BU306" s="98"/>
      <c r="BV306" s="98"/>
      <c r="BW306" s="98"/>
      <c r="BX306" s="98"/>
      <c r="BY306" s="98"/>
      <c r="BZ306" s="98"/>
      <c r="CA306" s="98"/>
      <c r="CB306" s="98"/>
      <c r="CC306" s="98"/>
      <c r="CD306" s="98"/>
      <c r="CE306" s="98"/>
      <c r="CF306" s="98"/>
      <c r="CG306" s="98"/>
      <c r="CH306" s="98"/>
      <c r="CI306" s="98"/>
      <c r="CJ306" s="98"/>
      <c r="CK306" s="98"/>
      <c r="CL306" s="98"/>
      <c r="CM306" s="98"/>
      <c r="CN306" s="98"/>
      <c r="CO306" s="98"/>
      <c r="CP306" s="98"/>
      <c r="CQ306" s="98"/>
      <c r="CR306" s="98"/>
      <c r="CS306" s="98"/>
      <c r="CT306" s="98"/>
      <c r="CU306" s="98"/>
      <c r="CV306" s="98"/>
      <c r="CW306" s="98"/>
      <c r="CX306" s="98"/>
      <c r="CY306" s="98"/>
      <c r="CZ306" s="98"/>
      <c r="DA306" s="98"/>
      <c r="DB306" s="98"/>
      <c r="DC306" s="98"/>
      <c r="DD306" s="98"/>
      <c r="DE306" s="98"/>
      <c r="DF306" s="98"/>
      <c r="DG306" s="98"/>
      <c r="DH306" s="98"/>
      <c r="DI306" s="98"/>
      <c r="DJ306" s="98"/>
      <c r="DK306" s="98"/>
      <c r="DL306" s="98"/>
      <c r="DM306" s="98"/>
      <c r="DN306" s="98"/>
      <c r="DO306" s="98"/>
      <c r="DP306" s="98"/>
      <c r="DQ306" s="98"/>
      <c r="DR306" s="98"/>
      <c r="DS306" s="98"/>
      <c r="DT306" s="98"/>
      <c r="DU306" s="98"/>
      <c r="DV306" s="98"/>
      <c r="DW306" s="98"/>
      <c r="DX306" s="98"/>
      <c r="DY306" s="98"/>
      <c r="DZ306" s="98"/>
      <c r="EA306" s="98"/>
      <c r="EB306" s="98"/>
      <c r="EC306" s="98"/>
      <c r="ED306" s="98"/>
      <c r="EE306" s="98"/>
      <c r="EF306" s="98"/>
      <c r="EG306" s="98"/>
      <c r="EH306" s="98"/>
      <c r="EI306" s="98"/>
      <c r="EJ306" s="98"/>
      <c r="EK306" s="98"/>
      <c r="EL306" s="98"/>
      <c r="EM306" s="98"/>
      <c r="EN306" s="98"/>
      <c r="EO306" s="98"/>
      <c r="EP306" s="98"/>
      <c r="EQ306" s="98"/>
      <c r="ER306" s="98"/>
      <c r="ES306" s="98"/>
      <c r="ET306" s="98"/>
      <c r="EU306" s="98"/>
      <c r="EV306" s="98"/>
      <c r="EW306" s="98"/>
      <c r="EX306" s="98"/>
      <c r="EY306" s="98"/>
      <c r="EZ306" s="98"/>
      <c r="FA306" s="98"/>
      <c r="FB306" s="98"/>
      <c r="FC306" s="98"/>
      <c r="FD306" s="98"/>
      <c r="FE306" s="98"/>
      <c r="FF306" s="98"/>
      <c r="FG306" s="98"/>
      <c r="FH306" s="98"/>
      <c r="FI306" s="98"/>
      <c r="FJ306" s="98"/>
      <c r="FK306" s="98"/>
      <c r="FL306" s="98"/>
      <c r="FM306" s="98"/>
      <c r="FN306" s="98"/>
      <c r="FO306" s="98"/>
      <c r="FP306" s="98"/>
      <c r="FQ306" s="98"/>
      <c r="FR306" s="98"/>
      <c r="FS306" s="98"/>
      <c r="FT306" s="98"/>
      <c r="FU306" s="98"/>
      <c r="FV306" s="98"/>
      <c r="FW306" s="98"/>
      <c r="FX306" s="98"/>
      <c r="FY306" s="98"/>
      <c r="FZ306" s="98"/>
      <c r="GA306" s="98"/>
      <c r="GB306" s="98"/>
      <c r="GC306" s="98"/>
      <c r="GD306" s="98"/>
      <c r="GE306" s="98"/>
      <c r="GF306" s="98"/>
      <c r="GG306" s="98"/>
      <c r="GH306" s="98"/>
      <c r="GI306" s="98"/>
      <c r="GJ306" s="98"/>
      <c r="GK306" s="98"/>
      <c r="GL306" s="98"/>
      <c r="GM306" s="98"/>
      <c r="GN306" s="98"/>
      <c r="GO306" s="98"/>
      <c r="GP306" s="98"/>
      <c r="GQ306" s="98"/>
      <c r="GR306" s="98"/>
      <c r="GS306" s="98"/>
      <c r="GT306" s="98"/>
      <c r="GU306" s="98"/>
      <c r="GV306" s="98"/>
      <c r="GW306" s="98"/>
      <c r="GX306" s="98"/>
      <c r="GY306" s="98"/>
      <c r="GZ306" s="98"/>
      <c r="HA306" s="98"/>
      <c r="HB306" s="98"/>
      <c r="HC306" s="98"/>
      <c r="HD306" s="98"/>
      <c r="HE306" s="98"/>
      <c r="HF306" s="98"/>
      <c r="HG306" s="98"/>
      <c r="HH306" s="98"/>
      <c r="HI306" s="98"/>
      <c r="HJ306" s="98"/>
      <c r="HK306" s="98"/>
      <c r="HL306" s="98"/>
      <c r="HM306" s="98"/>
      <c r="HN306" s="98"/>
      <c r="HO306" s="98"/>
      <c r="HP306" s="98"/>
      <c r="HQ306" s="98"/>
      <c r="HR306" s="98"/>
      <c r="HS306" s="98"/>
      <c r="HT306" s="98"/>
      <c r="HU306" s="98"/>
      <c r="HV306" s="98"/>
      <c r="HW306" s="98"/>
      <c r="HX306" s="98"/>
      <c r="HY306" s="98"/>
      <c r="HZ306" s="98"/>
      <c r="IA306" s="98"/>
      <c r="IB306" s="98"/>
      <c r="IC306" s="98"/>
      <c r="ID306" s="98"/>
      <c r="IE306" s="98"/>
      <c r="IF306" s="98"/>
      <c r="IG306" s="98"/>
      <c r="IH306" s="98"/>
      <c r="II306" s="98"/>
      <c r="IJ306" s="98"/>
      <c r="IK306" s="98"/>
      <c r="IL306" s="98"/>
      <c r="IM306" s="98"/>
    </row>
    <row r="307" spans="1:247" ht="15">
      <c r="A307" s="104" t="s">
        <v>838</v>
      </c>
      <c r="B307" s="105"/>
      <c r="C307" s="105">
        <v>251</v>
      </c>
      <c r="D307" s="107">
        <f t="shared" si="10"/>
        <v>251</v>
      </c>
      <c r="E307" s="106" t="e">
        <f t="shared" si="11"/>
        <v>#DIV/0!</v>
      </c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  <c r="AN307" s="98"/>
      <c r="AO307" s="98"/>
      <c r="AP307" s="98"/>
      <c r="AQ307" s="98"/>
      <c r="AR307" s="98"/>
      <c r="AS307" s="98"/>
      <c r="AT307" s="98"/>
      <c r="AU307" s="98"/>
      <c r="AV307" s="98"/>
      <c r="AW307" s="98"/>
      <c r="AX307" s="98"/>
      <c r="AY307" s="98"/>
      <c r="AZ307" s="98"/>
      <c r="BA307" s="98"/>
      <c r="BB307" s="98"/>
      <c r="BC307" s="98"/>
      <c r="BD307" s="98"/>
      <c r="BE307" s="98"/>
      <c r="BF307" s="98"/>
      <c r="BG307" s="98"/>
      <c r="BH307" s="98"/>
      <c r="BI307" s="98"/>
      <c r="BJ307" s="98"/>
      <c r="BK307" s="98"/>
      <c r="BL307" s="98"/>
      <c r="BM307" s="98"/>
      <c r="BN307" s="98"/>
      <c r="BO307" s="98"/>
      <c r="BP307" s="98"/>
      <c r="BQ307" s="98"/>
      <c r="BR307" s="98"/>
      <c r="BS307" s="98"/>
      <c r="BT307" s="98"/>
      <c r="BU307" s="98"/>
      <c r="BV307" s="98"/>
      <c r="BW307" s="98"/>
      <c r="BX307" s="98"/>
      <c r="BY307" s="98"/>
      <c r="BZ307" s="98"/>
      <c r="CA307" s="98"/>
      <c r="CB307" s="98"/>
      <c r="CC307" s="98"/>
      <c r="CD307" s="98"/>
      <c r="CE307" s="98"/>
      <c r="CF307" s="98"/>
      <c r="CG307" s="98"/>
      <c r="CH307" s="98"/>
      <c r="CI307" s="98"/>
      <c r="CJ307" s="98"/>
      <c r="CK307" s="98"/>
      <c r="CL307" s="98"/>
      <c r="CM307" s="98"/>
      <c r="CN307" s="98"/>
      <c r="CO307" s="98"/>
      <c r="CP307" s="98"/>
      <c r="CQ307" s="98"/>
      <c r="CR307" s="98"/>
      <c r="CS307" s="98"/>
      <c r="CT307" s="98"/>
      <c r="CU307" s="98"/>
      <c r="CV307" s="98"/>
      <c r="CW307" s="98"/>
      <c r="CX307" s="98"/>
      <c r="CY307" s="98"/>
      <c r="CZ307" s="98"/>
      <c r="DA307" s="98"/>
      <c r="DB307" s="98"/>
      <c r="DC307" s="98"/>
      <c r="DD307" s="98"/>
      <c r="DE307" s="98"/>
      <c r="DF307" s="98"/>
      <c r="DG307" s="98"/>
      <c r="DH307" s="98"/>
      <c r="DI307" s="98"/>
      <c r="DJ307" s="98"/>
      <c r="DK307" s="98"/>
      <c r="DL307" s="98"/>
      <c r="DM307" s="98"/>
      <c r="DN307" s="98"/>
      <c r="DO307" s="98"/>
      <c r="DP307" s="98"/>
      <c r="DQ307" s="98"/>
      <c r="DR307" s="98"/>
      <c r="DS307" s="98"/>
      <c r="DT307" s="98"/>
      <c r="DU307" s="98"/>
      <c r="DV307" s="98"/>
      <c r="DW307" s="98"/>
      <c r="DX307" s="98"/>
      <c r="DY307" s="98"/>
      <c r="DZ307" s="98"/>
      <c r="EA307" s="98"/>
      <c r="EB307" s="98"/>
      <c r="EC307" s="98"/>
      <c r="ED307" s="98"/>
      <c r="EE307" s="98"/>
      <c r="EF307" s="98"/>
      <c r="EG307" s="98"/>
      <c r="EH307" s="98"/>
      <c r="EI307" s="98"/>
      <c r="EJ307" s="98"/>
      <c r="EK307" s="98"/>
      <c r="EL307" s="98"/>
      <c r="EM307" s="98"/>
      <c r="EN307" s="98"/>
      <c r="EO307" s="98"/>
      <c r="EP307" s="98"/>
      <c r="EQ307" s="98"/>
      <c r="ER307" s="98"/>
      <c r="ES307" s="98"/>
      <c r="ET307" s="98"/>
      <c r="EU307" s="98"/>
      <c r="EV307" s="98"/>
      <c r="EW307" s="98"/>
      <c r="EX307" s="98"/>
      <c r="EY307" s="98"/>
      <c r="EZ307" s="98"/>
      <c r="FA307" s="98"/>
      <c r="FB307" s="98"/>
      <c r="FC307" s="98"/>
      <c r="FD307" s="98"/>
      <c r="FE307" s="98"/>
      <c r="FF307" s="98"/>
      <c r="FG307" s="98"/>
      <c r="FH307" s="98"/>
      <c r="FI307" s="98"/>
      <c r="FJ307" s="98"/>
      <c r="FK307" s="98"/>
      <c r="FL307" s="98"/>
      <c r="FM307" s="98"/>
      <c r="FN307" s="98"/>
      <c r="FO307" s="98"/>
      <c r="FP307" s="98"/>
      <c r="FQ307" s="98"/>
      <c r="FR307" s="98"/>
      <c r="FS307" s="98"/>
      <c r="FT307" s="98"/>
      <c r="FU307" s="98"/>
      <c r="FV307" s="98"/>
      <c r="FW307" s="98"/>
      <c r="FX307" s="98"/>
      <c r="FY307" s="98"/>
      <c r="FZ307" s="98"/>
      <c r="GA307" s="98"/>
      <c r="GB307" s="98"/>
      <c r="GC307" s="98"/>
      <c r="GD307" s="98"/>
      <c r="GE307" s="98"/>
      <c r="GF307" s="98"/>
      <c r="GG307" s="98"/>
      <c r="GH307" s="98"/>
      <c r="GI307" s="98"/>
      <c r="GJ307" s="98"/>
      <c r="GK307" s="98"/>
      <c r="GL307" s="98"/>
      <c r="GM307" s="98"/>
      <c r="GN307" s="98"/>
      <c r="GO307" s="98"/>
      <c r="GP307" s="98"/>
      <c r="GQ307" s="98"/>
      <c r="GR307" s="98"/>
      <c r="GS307" s="98"/>
      <c r="GT307" s="98"/>
      <c r="GU307" s="98"/>
      <c r="GV307" s="98"/>
      <c r="GW307" s="98"/>
      <c r="GX307" s="98"/>
      <c r="GY307" s="98"/>
      <c r="GZ307" s="98"/>
      <c r="HA307" s="98"/>
      <c r="HB307" s="98"/>
      <c r="HC307" s="98"/>
      <c r="HD307" s="98"/>
      <c r="HE307" s="98"/>
      <c r="HF307" s="98"/>
      <c r="HG307" s="98"/>
      <c r="HH307" s="98"/>
      <c r="HI307" s="98"/>
      <c r="HJ307" s="98"/>
      <c r="HK307" s="98"/>
      <c r="HL307" s="98"/>
      <c r="HM307" s="98"/>
      <c r="HN307" s="98"/>
      <c r="HO307" s="98"/>
      <c r="HP307" s="98"/>
      <c r="HQ307" s="98"/>
      <c r="HR307" s="98"/>
      <c r="HS307" s="98"/>
      <c r="HT307" s="98"/>
      <c r="HU307" s="98"/>
      <c r="HV307" s="98"/>
      <c r="HW307" s="98"/>
      <c r="HX307" s="98"/>
      <c r="HY307" s="98"/>
      <c r="HZ307" s="98"/>
      <c r="IA307" s="98"/>
      <c r="IB307" s="98"/>
      <c r="IC307" s="98"/>
      <c r="ID307" s="98"/>
      <c r="IE307" s="98"/>
      <c r="IF307" s="98"/>
      <c r="IG307" s="98"/>
      <c r="IH307" s="98"/>
      <c r="II307" s="98"/>
      <c r="IJ307" s="98"/>
      <c r="IK307" s="98"/>
      <c r="IL307" s="98"/>
      <c r="IM307" s="98"/>
    </row>
    <row r="308" spans="1:247" ht="15">
      <c r="A308" s="104" t="s">
        <v>839</v>
      </c>
      <c r="B308" s="105"/>
      <c r="C308" s="105">
        <v>23</v>
      </c>
      <c r="D308" s="107">
        <f t="shared" si="10"/>
        <v>23</v>
      </c>
      <c r="E308" s="106" t="e">
        <f t="shared" si="11"/>
        <v>#DIV/0!</v>
      </c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98"/>
      <c r="AQ308" s="98"/>
      <c r="AR308" s="98"/>
      <c r="AS308" s="98"/>
      <c r="AT308" s="98"/>
      <c r="AU308" s="98"/>
      <c r="AV308" s="98"/>
      <c r="AW308" s="98"/>
      <c r="AX308" s="98"/>
      <c r="AY308" s="98"/>
      <c r="AZ308" s="98"/>
      <c r="BA308" s="98"/>
      <c r="BB308" s="98"/>
      <c r="BC308" s="98"/>
      <c r="BD308" s="98"/>
      <c r="BE308" s="98"/>
      <c r="BF308" s="98"/>
      <c r="BG308" s="98"/>
      <c r="BH308" s="98"/>
      <c r="BI308" s="98"/>
      <c r="BJ308" s="98"/>
      <c r="BK308" s="98"/>
      <c r="BL308" s="98"/>
      <c r="BM308" s="98"/>
      <c r="BN308" s="98"/>
      <c r="BO308" s="98"/>
      <c r="BP308" s="98"/>
      <c r="BQ308" s="98"/>
      <c r="BR308" s="98"/>
      <c r="BS308" s="98"/>
      <c r="BT308" s="98"/>
      <c r="BU308" s="98"/>
      <c r="BV308" s="98"/>
      <c r="BW308" s="98"/>
      <c r="BX308" s="98"/>
      <c r="BY308" s="98"/>
      <c r="BZ308" s="98"/>
      <c r="CA308" s="98"/>
      <c r="CB308" s="98"/>
      <c r="CC308" s="98"/>
      <c r="CD308" s="98"/>
      <c r="CE308" s="98"/>
      <c r="CF308" s="98"/>
      <c r="CG308" s="98"/>
      <c r="CH308" s="98"/>
      <c r="CI308" s="98"/>
      <c r="CJ308" s="98"/>
      <c r="CK308" s="98"/>
      <c r="CL308" s="98"/>
      <c r="CM308" s="98"/>
      <c r="CN308" s="98"/>
      <c r="CO308" s="98"/>
      <c r="CP308" s="98"/>
      <c r="CQ308" s="98"/>
      <c r="CR308" s="98"/>
      <c r="CS308" s="98"/>
      <c r="CT308" s="98"/>
      <c r="CU308" s="98"/>
      <c r="CV308" s="98"/>
      <c r="CW308" s="98"/>
      <c r="CX308" s="98"/>
      <c r="CY308" s="98"/>
      <c r="CZ308" s="98"/>
      <c r="DA308" s="98"/>
      <c r="DB308" s="98"/>
      <c r="DC308" s="98"/>
      <c r="DD308" s="98"/>
      <c r="DE308" s="98"/>
      <c r="DF308" s="98"/>
      <c r="DG308" s="98"/>
      <c r="DH308" s="98"/>
      <c r="DI308" s="98"/>
      <c r="DJ308" s="98"/>
      <c r="DK308" s="98"/>
      <c r="DL308" s="98"/>
      <c r="DM308" s="98"/>
      <c r="DN308" s="98"/>
      <c r="DO308" s="98"/>
      <c r="DP308" s="98"/>
      <c r="DQ308" s="98"/>
      <c r="DR308" s="98"/>
      <c r="DS308" s="98"/>
      <c r="DT308" s="98"/>
      <c r="DU308" s="98"/>
      <c r="DV308" s="98"/>
      <c r="DW308" s="98"/>
      <c r="DX308" s="98"/>
      <c r="DY308" s="98"/>
      <c r="DZ308" s="98"/>
      <c r="EA308" s="98"/>
      <c r="EB308" s="98"/>
      <c r="EC308" s="98"/>
      <c r="ED308" s="98"/>
      <c r="EE308" s="98"/>
      <c r="EF308" s="98"/>
      <c r="EG308" s="98"/>
      <c r="EH308" s="98"/>
      <c r="EI308" s="98"/>
      <c r="EJ308" s="98"/>
      <c r="EK308" s="98"/>
      <c r="EL308" s="98"/>
      <c r="EM308" s="98"/>
      <c r="EN308" s="98"/>
      <c r="EO308" s="98"/>
      <c r="EP308" s="98"/>
      <c r="EQ308" s="98"/>
      <c r="ER308" s="98"/>
      <c r="ES308" s="98"/>
      <c r="ET308" s="98"/>
      <c r="EU308" s="98"/>
      <c r="EV308" s="98"/>
      <c r="EW308" s="98"/>
      <c r="EX308" s="98"/>
      <c r="EY308" s="98"/>
      <c r="EZ308" s="98"/>
      <c r="FA308" s="98"/>
      <c r="FB308" s="98"/>
      <c r="FC308" s="98"/>
      <c r="FD308" s="98"/>
      <c r="FE308" s="98"/>
      <c r="FF308" s="98"/>
      <c r="FG308" s="98"/>
      <c r="FH308" s="98"/>
      <c r="FI308" s="98"/>
      <c r="FJ308" s="98"/>
      <c r="FK308" s="98"/>
      <c r="FL308" s="98"/>
      <c r="FM308" s="98"/>
      <c r="FN308" s="98"/>
      <c r="FO308" s="98"/>
      <c r="FP308" s="98"/>
      <c r="FQ308" s="98"/>
      <c r="FR308" s="98"/>
      <c r="FS308" s="98"/>
      <c r="FT308" s="98"/>
      <c r="FU308" s="98"/>
      <c r="FV308" s="98"/>
      <c r="FW308" s="98"/>
      <c r="FX308" s="98"/>
      <c r="FY308" s="98"/>
      <c r="FZ308" s="98"/>
      <c r="GA308" s="98"/>
      <c r="GB308" s="98"/>
      <c r="GC308" s="98"/>
      <c r="GD308" s="98"/>
      <c r="GE308" s="98"/>
      <c r="GF308" s="98"/>
      <c r="GG308" s="98"/>
      <c r="GH308" s="98"/>
      <c r="GI308" s="98"/>
      <c r="GJ308" s="98"/>
      <c r="GK308" s="98"/>
      <c r="GL308" s="98"/>
      <c r="GM308" s="98"/>
      <c r="GN308" s="98"/>
      <c r="GO308" s="98"/>
      <c r="GP308" s="98"/>
      <c r="GQ308" s="98"/>
      <c r="GR308" s="98"/>
      <c r="GS308" s="98"/>
      <c r="GT308" s="98"/>
      <c r="GU308" s="98"/>
      <c r="GV308" s="98"/>
      <c r="GW308" s="98"/>
      <c r="GX308" s="98"/>
      <c r="GY308" s="98"/>
      <c r="GZ308" s="98"/>
      <c r="HA308" s="98"/>
      <c r="HB308" s="98"/>
      <c r="HC308" s="98"/>
      <c r="HD308" s="98"/>
      <c r="HE308" s="98"/>
      <c r="HF308" s="98"/>
      <c r="HG308" s="98"/>
      <c r="HH308" s="98"/>
      <c r="HI308" s="98"/>
      <c r="HJ308" s="98"/>
      <c r="HK308" s="98"/>
      <c r="HL308" s="98"/>
      <c r="HM308" s="98"/>
      <c r="HN308" s="98"/>
      <c r="HO308" s="98"/>
      <c r="HP308" s="98"/>
      <c r="HQ308" s="98"/>
      <c r="HR308" s="98"/>
      <c r="HS308" s="98"/>
      <c r="HT308" s="98"/>
      <c r="HU308" s="98"/>
      <c r="HV308" s="98"/>
      <c r="HW308" s="98"/>
      <c r="HX308" s="98"/>
      <c r="HY308" s="98"/>
      <c r="HZ308" s="98"/>
      <c r="IA308" s="98"/>
      <c r="IB308" s="98"/>
      <c r="IC308" s="98"/>
      <c r="ID308" s="98"/>
      <c r="IE308" s="98"/>
      <c r="IF308" s="98"/>
      <c r="IG308" s="98"/>
      <c r="IH308" s="98"/>
      <c r="II308" s="98"/>
      <c r="IJ308" s="98"/>
      <c r="IK308" s="98"/>
      <c r="IL308" s="98"/>
      <c r="IM308" s="98"/>
    </row>
    <row r="309" spans="1:247" ht="15">
      <c r="A309" s="104" t="s">
        <v>840</v>
      </c>
      <c r="B309" s="105">
        <f>SUM(B310)</f>
        <v>9335</v>
      </c>
      <c r="C309" s="105">
        <f>SUM(C310)</f>
        <v>10579</v>
      </c>
      <c r="D309" s="107">
        <f t="shared" si="10"/>
        <v>1244</v>
      </c>
      <c r="E309" s="106">
        <f t="shared" si="11"/>
        <v>13.3</v>
      </c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  <c r="AN309" s="98"/>
      <c r="AO309" s="98"/>
      <c r="AP309" s="98"/>
      <c r="AQ309" s="98"/>
      <c r="AR309" s="98"/>
      <c r="AS309" s="98"/>
      <c r="AT309" s="98"/>
      <c r="AU309" s="98"/>
      <c r="AV309" s="98"/>
      <c r="AW309" s="98"/>
      <c r="AX309" s="98"/>
      <c r="AY309" s="98"/>
      <c r="AZ309" s="98"/>
      <c r="BA309" s="98"/>
      <c r="BB309" s="98"/>
      <c r="BC309" s="98"/>
      <c r="BD309" s="98"/>
      <c r="BE309" s="98"/>
      <c r="BF309" s="98"/>
      <c r="BG309" s="98"/>
      <c r="BH309" s="98"/>
      <c r="BI309" s="98"/>
      <c r="BJ309" s="98"/>
      <c r="BK309" s="98"/>
      <c r="BL309" s="98"/>
      <c r="BM309" s="98"/>
      <c r="BN309" s="98"/>
      <c r="BO309" s="98"/>
      <c r="BP309" s="98"/>
      <c r="BQ309" s="98"/>
      <c r="BR309" s="98"/>
      <c r="BS309" s="98"/>
      <c r="BT309" s="98"/>
      <c r="BU309" s="98"/>
      <c r="BV309" s="98"/>
      <c r="BW309" s="98"/>
      <c r="BX309" s="98"/>
      <c r="BY309" s="98"/>
      <c r="BZ309" s="98"/>
      <c r="CA309" s="98"/>
      <c r="CB309" s="98"/>
      <c r="CC309" s="98"/>
      <c r="CD309" s="98"/>
      <c r="CE309" s="98"/>
      <c r="CF309" s="98"/>
      <c r="CG309" s="98"/>
      <c r="CH309" s="98"/>
      <c r="CI309" s="98"/>
      <c r="CJ309" s="98"/>
      <c r="CK309" s="98"/>
      <c r="CL309" s="98"/>
      <c r="CM309" s="98"/>
      <c r="CN309" s="98"/>
      <c r="CO309" s="98"/>
      <c r="CP309" s="98"/>
      <c r="CQ309" s="98"/>
      <c r="CR309" s="98"/>
      <c r="CS309" s="98"/>
      <c r="CT309" s="98"/>
      <c r="CU309" s="98"/>
      <c r="CV309" s="98"/>
      <c r="CW309" s="98"/>
      <c r="CX309" s="98"/>
      <c r="CY309" s="98"/>
      <c r="CZ309" s="98"/>
      <c r="DA309" s="98"/>
      <c r="DB309" s="98"/>
      <c r="DC309" s="98"/>
      <c r="DD309" s="98"/>
      <c r="DE309" s="98"/>
      <c r="DF309" s="98"/>
      <c r="DG309" s="98"/>
      <c r="DH309" s="98"/>
      <c r="DI309" s="98"/>
      <c r="DJ309" s="98"/>
      <c r="DK309" s="98"/>
      <c r="DL309" s="98"/>
      <c r="DM309" s="98"/>
      <c r="DN309" s="98"/>
      <c r="DO309" s="98"/>
      <c r="DP309" s="98"/>
      <c r="DQ309" s="98"/>
      <c r="DR309" s="98"/>
      <c r="DS309" s="98"/>
      <c r="DT309" s="98"/>
      <c r="DU309" s="98"/>
      <c r="DV309" s="98"/>
      <c r="DW309" s="98"/>
      <c r="DX309" s="98"/>
      <c r="DY309" s="98"/>
      <c r="DZ309" s="98"/>
      <c r="EA309" s="98"/>
      <c r="EB309" s="98"/>
      <c r="EC309" s="98"/>
      <c r="ED309" s="98"/>
      <c r="EE309" s="98"/>
      <c r="EF309" s="98"/>
      <c r="EG309" s="98"/>
      <c r="EH309" s="98"/>
      <c r="EI309" s="98"/>
      <c r="EJ309" s="98"/>
      <c r="EK309" s="98"/>
      <c r="EL309" s="98"/>
      <c r="EM309" s="98"/>
      <c r="EN309" s="98"/>
      <c r="EO309" s="98"/>
      <c r="EP309" s="98"/>
      <c r="EQ309" s="98"/>
      <c r="ER309" s="98"/>
      <c r="ES309" s="98"/>
      <c r="ET309" s="98"/>
      <c r="EU309" s="98"/>
      <c r="EV309" s="98"/>
      <c r="EW309" s="98"/>
      <c r="EX309" s="98"/>
      <c r="EY309" s="98"/>
      <c r="EZ309" s="98"/>
      <c r="FA309" s="98"/>
      <c r="FB309" s="98"/>
      <c r="FC309" s="98"/>
      <c r="FD309" s="98"/>
      <c r="FE309" s="98"/>
      <c r="FF309" s="98"/>
      <c r="FG309" s="98"/>
      <c r="FH309" s="98"/>
      <c r="FI309" s="98"/>
      <c r="FJ309" s="98"/>
      <c r="FK309" s="98"/>
      <c r="FL309" s="98"/>
      <c r="FM309" s="98"/>
      <c r="FN309" s="98"/>
      <c r="FO309" s="98"/>
      <c r="FP309" s="98"/>
      <c r="FQ309" s="98"/>
      <c r="FR309" s="98"/>
      <c r="FS309" s="98"/>
      <c r="FT309" s="98"/>
      <c r="FU309" s="98"/>
      <c r="FV309" s="98"/>
      <c r="FW309" s="98"/>
      <c r="FX309" s="98"/>
      <c r="FY309" s="98"/>
      <c r="FZ309" s="98"/>
      <c r="GA309" s="98"/>
      <c r="GB309" s="98"/>
      <c r="GC309" s="98"/>
      <c r="GD309" s="98"/>
      <c r="GE309" s="98"/>
      <c r="GF309" s="98"/>
      <c r="GG309" s="98"/>
      <c r="GH309" s="98"/>
      <c r="GI309" s="98"/>
      <c r="GJ309" s="98"/>
      <c r="GK309" s="98"/>
      <c r="GL309" s="98"/>
      <c r="GM309" s="98"/>
      <c r="GN309" s="98"/>
      <c r="GO309" s="98"/>
      <c r="GP309" s="98"/>
      <c r="GQ309" s="98"/>
      <c r="GR309" s="98"/>
      <c r="GS309" s="98"/>
      <c r="GT309" s="98"/>
      <c r="GU309" s="98"/>
      <c r="GV309" s="98"/>
      <c r="GW309" s="98"/>
      <c r="GX309" s="98"/>
      <c r="GY309" s="98"/>
      <c r="GZ309" s="98"/>
      <c r="HA309" s="98"/>
      <c r="HB309" s="98"/>
      <c r="HC309" s="98"/>
      <c r="HD309" s="98"/>
      <c r="HE309" s="98"/>
      <c r="HF309" s="98"/>
      <c r="HG309" s="98"/>
      <c r="HH309" s="98"/>
      <c r="HI309" s="98"/>
      <c r="HJ309" s="98"/>
      <c r="HK309" s="98"/>
      <c r="HL309" s="98"/>
      <c r="HM309" s="98"/>
      <c r="HN309" s="98"/>
      <c r="HO309" s="98"/>
      <c r="HP309" s="98"/>
      <c r="HQ309" s="98"/>
      <c r="HR309" s="98"/>
      <c r="HS309" s="98"/>
      <c r="HT309" s="98"/>
      <c r="HU309" s="98"/>
      <c r="HV309" s="98"/>
      <c r="HW309" s="98"/>
      <c r="HX309" s="98"/>
      <c r="HY309" s="98"/>
      <c r="HZ309" s="98"/>
      <c r="IA309" s="98"/>
      <c r="IB309" s="98"/>
      <c r="IC309" s="98"/>
      <c r="ID309" s="98"/>
      <c r="IE309" s="98"/>
      <c r="IF309" s="98"/>
      <c r="IG309" s="98"/>
      <c r="IH309" s="98"/>
      <c r="II309" s="98"/>
      <c r="IJ309" s="98"/>
      <c r="IK309" s="98"/>
      <c r="IL309" s="98"/>
      <c r="IM309" s="98"/>
    </row>
    <row r="310" spans="1:247" ht="15">
      <c r="A310" s="104" t="s">
        <v>841</v>
      </c>
      <c r="B310" s="105">
        <v>9335</v>
      </c>
      <c r="C310" s="105">
        <v>10579</v>
      </c>
      <c r="D310" s="107">
        <f t="shared" si="10"/>
        <v>1244</v>
      </c>
      <c r="E310" s="106">
        <f t="shared" si="11"/>
        <v>13.3</v>
      </c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  <c r="AM310" s="98"/>
      <c r="AN310" s="98"/>
      <c r="AO310" s="98"/>
      <c r="AP310" s="98"/>
      <c r="AQ310" s="98"/>
      <c r="AR310" s="98"/>
      <c r="AS310" s="98"/>
      <c r="AT310" s="98"/>
      <c r="AU310" s="98"/>
      <c r="AV310" s="98"/>
      <c r="AW310" s="98"/>
      <c r="AX310" s="98"/>
      <c r="AY310" s="98"/>
      <c r="AZ310" s="98"/>
      <c r="BA310" s="98"/>
      <c r="BB310" s="98"/>
      <c r="BC310" s="98"/>
      <c r="BD310" s="98"/>
      <c r="BE310" s="98"/>
      <c r="BF310" s="98"/>
      <c r="BG310" s="98"/>
      <c r="BH310" s="98"/>
      <c r="BI310" s="98"/>
      <c r="BJ310" s="98"/>
      <c r="BK310" s="98"/>
      <c r="BL310" s="98"/>
      <c r="BM310" s="98"/>
      <c r="BN310" s="98"/>
      <c r="BO310" s="98"/>
      <c r="BP310" s="98"/>
      <c r="BQ310" s="98"/>
      <c r="BR310" s="98"/>
      <c r="BS310" s="98"/>
      <c r="BT310" s="98"/>
      <c r="BU310" s="98"/>
      <c r="BV310" s="98"/>
      <c r="BW310" s="98"/>
      <c r="BX310" s="98"/>
      <c r="BY310" s="98"/>
      <c r="BZ310" s="98"/>
      <c r="CA310" s="98"/>
      <c r="CB310" s="98"/>
      <c r="CC310" s="98"/>
      <c r="CD310" s="98"/>
      <c r="CE310" s="98"/>
      <c r="CF310" s="98"/>
      <c r="CG310" s="98"/>
      <c r="CH310" s="98"/>
      <c r="CI310" s="98"/>
      <c r="CJ310" s="98"/>
      <c r="CK310" s="98"/>
      <c r="CL310" s="98"/>
      <c r="CM310" s="98"/>
      <c r="CN310" s="98"/>
      <c r="CO310" s="98"/>
      <c r="CP310" s="98"/>
      <c r="CQ310" s="98"/>
      <c r="CR310" s="98"/>
      <c r="CS310" s="98"/>
      <c r="CT310" s="98"/>
      <c r="CU310" s="98"/>
      <c r="CV310" s="98"/>
      <c r="CW310" s="98"/>
      <c r="CX310" s="98"/>
      <c r="CY310" s="98"/>
      <c r="CZ310" s="98"/>
      <c r="DA310" s="98"/>
      <c r="DB310" s="98"/>
      <c r="DC310" s="98"/>
      <c r="DD310" s="98"/>
      <c r="DE310" s="98"/>
      <c r="DF310" s="98"/>
      <c r="DG310" s="98"/>
      <c r="DH310" s="98"/>
      <c r="DI310" s="98"/>
      <c r="DJ310" s="98"/>
      <c r="DK310" s="98"/>
      <c r="DL310" s="98"/>
      <c r="DM310" s="98"/>
      <c r="DN310" s="98"/>
      <c r="DO310" s="98"/>
      <c r="DP310" s="98"/>
      <c r="DQ310" s="98"/>
      <c r="DR310" s="98"/>
      <c r="DS310" s="98"/>
      <c r="DT310" s="98"/>
      <c r="DU310" s="98"/>
      <c r="DV310" s="98"/>
      <c r="DW310" s="98"/>
      <c r="DX310" s="98"/>
      <c r="DY310" s="98"/>
      <c r="DZ310" s="98"/>
      <c r="EA310" s="98"/>
      <c r="EB310" s="98"/>
      <c r="EC310" s="98"/>
      <c r="ED310" s="98"/>
      <c r="EE310" s="98"/>
      <c r="EF310" s="98"/>
      <c r="EG310" s="98"/>
      <c r="EH310" s="98"/>
      <c r="EI310" s="98"/>
      <c r="EJ310" s="98"/>
      <c r="EK310" s="98"/>
      <c r="EL310" s="98"/>
      <c r="EM310" s="98"/>
      <c r="EN310" s="98"/>
      <c r="EO310" s="98"/>
      <c r="EP310" s="98"/>
      <c r="EQ310" s="98"/>
      <c r="ER310" s="98"/>
      <c r="ES310" s="98"/>
      <c r="ET310" s="98"/>
      <c r="EU310" s="98"/>
      <c r="EV310" s="98"/>
      <c r="EW310" s="98"/>
      <c r="EX310" s="98"/>
      <c r="EY310" s="98"/>
      <c r="EZ310" s="98"/>
      <c r="FA310" s="98"/>
      <c r="FB310" s="98"/>
      <c r="FC310" s="98"/>
      <c r="FD310" s="98"/>
      <c r="FE310" s="98"/>
      <c r="FF310" s="98"/>
      <c r="FG310" s="98"/>
      <c r="FH310" s="98"/>
      <c r="FI310" s="98"/>
      <c r="FJ310" s="98"/>
      <c r="FK310" s="98"/>
      <c r="FL310" s="98"/>
      <c r="FM310" s="98"/>
      <c r="FN310" s="98"/>
      <c r="FO310" s="98"/>
      <c r="FP310" s="98"/>
      <c r="FQ310" s="98"/>
      <c r="FR310" s="98"/>
      <c r="FS310" s="98"/>
      <c r="FT310" s="98"/>
      <c r="FU310" s="98"/>
      <c r="FV310" s="98"/>
      <c r="FW310" s="98"/>
      <c r="FX310" s="98"/>
      <c r="FY310" s="98"/>
      <c r="FZ310" s="98"/>
      <c r="GA310" s="98"/>
      <c r="GB310" s="98"/>
      <c r="GC310" s="98"/>
      <c r="GD310" s="98"/>
      <c r="GE310" s="98"/>
      <c r="GF310" s="98"/>
      <c r="GG310" s="98"/>
      <c r="GH310" s="98"/>
      <c r="GI310" s="98"/>
      <c r="GJ310" s="98"/>
      <c r="GK310" s="98"/>
      <c r="GL310" s="98"/>
      <c r="GM310" s="98"/>
      <c r="GN310" s="98"/>
      <c r="GO310" s="98"/>
      <c r="GP310" s="98"/>
      <c r="GQ310" s="98"/>
      <c r="GR310" s="98"/>
      <c r="GS310" s="98"/>
      <c r="GT310" s="98"/>
      <c r="GU310" s="98"/>
      <c r="GV310" s="98"/>
      <c r="GW310" s="98"/>
      <c r="GX310" s="98"/>
      <c r="GY310" s="98"/>
      <c r="GZ310" s="98"/>
      <c r="HA310" s="98"/>
      <c r="HB310" s="98"/>
      <c r="HC310" s="98"/>
      <c r="HD310" s="98"/>
      <c r="HE310" s="98"/>
      <c r="HF310" s="98"/>
      <c r="HG310" s="98"/>
      <c r="HH310" s="98"/>
      <c r="HI310" s="98"/>
      <c r="HJ310" s="98"/>
      <c r="HK310" s="98"/>
      <c r="HL310" s="98"/>
      <c r="HM310" s="98"/>
      <c r="HN310" s="98"/>
      <c r="HO310" s="98"/>
      <c r="HP310" s="98"/>
      <c r="HQ310" s="98"/>
      <c r="HR310" s="98"/>
      <c r="HS310" s="98"/>
      <c r="HT310" s="98"/>
      <c r="HU310" s="98"/>
      <c r="HV310" s="98"/>
      <c r="HW310" s="98"/>
      <c r="HX310" s="98"/>
      <c r="HY310" s="98"/>
      <c r="HZ310" s="98"/>
      <c r="IA310" s="98"/>
      <c r="IB310" s="98"/>
      <c r="IC310" s="98"/>
      <c r="ID310" s="98"/>
      <c r="IE310" s="98"/>
      <c r="IF310" s="98"/>
      <c r="IG310" s="98"/>
      <c r="IH310" s="98"/>
      <c r="II310" s="98"/>
      <c r="IJ310" s="98"/>
      <c r="IK310" s="98"/>
      <c r="IL310" s="98"/>
      <c r="IM310" s="98"/>
    </row>
    <row r="311" spans="1:247" ht="15">
      <c r="A311" s="104" t="s">
        <v>58</v>
      </c>
      <c r="B311" s="105">
        <f>B312+B316</f>
        <v>8346</v>
      </c>
      <c r="C311" s="105">
        <f>C312+C316</f>
        <v>3736</v>
      </c>
      <c r="D311" s="107">
        <f t="shared" si="10"/>
        <v>-4610</v>
      </c>
      <c r="E311" s="106">
        <f t="shared" si="11"/>
        <v>-55.2</v>
      </c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  <c r="AM311" s="98"/>
      <c r="AN311" s="98"/>
      <c r="AO311" s="98"/>
      <c r="AP311" s="98"/>
      <c r="AQ311" s="98"/>
      <c r="AR311" s="98"/>
      <c r="AS311" s="98"/>
      <c r="AT311" s="98"/>
      <c r="AU311" s="98"/>
      <c r="AV311" s="98"/>
      <c r="AW311" s="98"/>
      <c r="AX311" s="98"/>
      <c r="AY311" s="98"/>
      <c r="AZ311" s="98"/>
      <c r="BA311" s="98"/>
      <c r="BB311" s="98"/>
      <c r="BC311" s="98"/>
      <c r="BD311" s="98"/>
      <c r="BE311" s="98"/>
      <c r="BF311" s="98"/>
      <c r="BG311" s="98"/>
      <c r="BH311" s="98"/>
      <c r="BI311" s="98"/>
      <c r="BJ311" s="98"/>
      <c r="BK311" s="98"/>
      <c r="BL311" s="98"/>
      <c r="BM311" s="98"/>
      <c r="BN311" s="98"/>
      <c r="BO311" s="98"/>
      <c r="BP311" s="98"/>
      <c r="BQ311" s="98"/>
      <c r="BR311" s="98"/>
      <c r="BS311" s="98"/>
      <c r="BT311" s="98"/>
      <c r="BU311" s="98"/>
      <c r="BV311" s="98"/>
      <c r="BW311" s="98"/>
      <c r="BX311" s="98"/>
      <c r="BY311" s="98"/>
      <c r="BZ311" s="98"/>
      <c r="CA311" s="98"/>
      <c r="CB311" s="98"/>
      <c r="CC311" s="98"/>
      <c r="CD311" s="98"/>
      <c r="CE311" s="98"/>
      <c r="CF311" s="98"/>
      <c r="CG311" s="98"/>
      <c r="CH311" s="98"/>
      <c r="CI311" s="98"/>
      <c r="CJ311" s="98"/>
      <c r="CK311" s="98"/>
      <c r="CL311" s="98"/>
      <c r="CM311" s="98"/>
      <c r="CN311" s="98"/>
      <c r="CO311" s="98"/>
      <c r="CP311" s="98"/>
      <c r="CQ311" s="98"/>
      <c r="CR311" s="98"/>
      <c r="CS311" s="98"/>
      <c r="CT311" s="98"/>
      <c r="CU311" s="98"/>
      <c r="CV311" s="98"/>
      <c r="CW311" s="98"/>
      <c r="CX311" s="98"/>
      <c r="CY311" s="98"/>
      <c r="CZ311" s="98"/>
      <c r="DA311" s="98"/>
      <c r="DB311" s="98"/>
      <c r="DC311" s="98"/>
      <c r="DD311" s="98"/>
      <c r="DE311" s="98"/>
      <c r="DF311" s="98"/>
      <c r="DG311" s="98"/>
      <c r="DH311" s="98"/>
      <c r="DI311" s="98"/>
      <c r="DJ311" s="98"/>
      <c r="DK311" s="98"/>
      <c r="DL311" s="98"/>
      <c r="DM311" s="98"/>
      <c r="DN311" s="98"/>
      <c r="DO311" s="98"/>
      <c r="DP311" s="98"/>
      <c r="DQ311" s="98"/>
      <c r="DR311" s="98"/>
      <c r="DS311" s="98"/>
      <c r="DT311" s="98"/>
      <c r="DU311" s="98"/>
      <c r="DV311" s="98"/>
      <c r="DW311" s="98"/>
      <c r="DX311" s="98"/>
      <c r="DY311" s="98"/>
      <c r="DZ311" s="98"/>
      <c r="EA311" s="98"/>
      <c r="EB311" s="98"/>
      <c r="EC311" s="98"/>
      <c r="ED311" s="98"/>
      <c r="EE311" s="98"/>
      <c r="EF311" s="98"/>
      <c r="EG311" s="98"/>
      <c r="EH311" s="98"/>
      <c r="EI311" s="98"/>
      <c r="EJ311" s="98"/>
      <c r="EK311" s="98"/>
      <c r="EL311" s="98"/>
      <c r="EM311" s="98"/>
      <c r="EN311" s="98"/>
      <c r="EO311" s="98"/>
      <c r="EP311" s="98"/>
      <c r="EQ311" s="98"/>
      <c r="ER311" s="98"/>
      <c r="ES311" s="98"/>
      <c r="ET311" s="98"/>
      <c r="EU311" s="98"/>
      <c r="EV311" s="98"/>
      <c r="EW311" s="98"/>
      <c r="EX311" s="98"/>
      <c r="EY311" s="98"/>
      <c r="EZ311" s="98"/>
      <c r="FA311" s="98"/>
      <c r="FB311" s="98"/>
      <c r="FC311" s="98"/>
      <c r="FD311" s="98"/>
      <c r="FE311" s="98"/>
      <c r="FF311" s="98"/>
      <c r="FG311" s="98"/>
      <c r="FH311" s="98"/>
      <c r="FI311" s="98"/>
      <c r="FJ311" s="98"/>
      <c r="FK311" s="98"/>
      <c r="FL311" s="98"/>
      <c r="FM311" s="98"/>
      <c r="FN311" s="98"/>
      <c r="FO311" s="98"/>
      <c r="FP311" s="98"/>
      <c r="FQ311" s="98"/>
      <c r="FR311" s="98"/>
      <c r="FS311" s="98"/>
      <c r="FT311" s="98"/>
      <c r="FU311" s="98"/>
      <c r="FV311" s="98"/>
      <c r="FW311" s="98"/>
      <c r="FX311" s="98"/>
      <c r="FY311" s="98"/>
      <c r="FZ311" s="98"/>
      <c r="GA311" s="98"/>
      <c r="GB311" s="98"/>
      <c r="GC311" s="98"/>
      <c r="GD311" s="98"/>
      <c r="GE311" s="98"/>
      <c r="GF311" s="98"/>
      <c r="GG311" s="98"/>
      <c r="GH311" s="98"/>
      <c r="GI311" s="98"/>
      <c r="GJ311" s="98"/>
      <c r="GK311" s="98"/>
      <c r="GL311" s="98"/>
      <c r="GM311" s="98"/>
      <c r="GN311" s="98"/>
      <c r="GO311" s="98"/>
      <c r="GP311" s="98"/>
      <c r="GQ311" s="98"/>
      <c r="GR311" s="98"/>
      <c r="GS311" s="98"/>
      <c r="GT311" s="98"/>
      <c r="GU311" s="98"/>
      <c r="GV311" s="98"/>
      <c r="GW311" s="98"/>
      <c r="GX311" s="98"/>
      <c r="GY311" s="98"/>
      <c r="GZ311" s="98"/>
      <c r="HA311" s="98"/>
      <c r="HB311" s="98"/>
      <c r="HC311" s="98"/>
      <c r="HD311" s="98"/>
      <c r="HE311" s="98"/>
      <c r="HF311" s="98"/>
      <c r="HG311" s="98"/>
      <c r="HH311" s="98"/>
      <c r="HI311" s="98"/>
      <c r="HJ311" s="98"/>
      <c r="HK311" s="98"/>
      <c r="HL311" s="98"/>
      <c r="HM311" s="98"/>
      <c r="HN311" s="98"/>
      <c r="HO311" s="98"/>
      <c r="HP311" s="98"/>
      <c r="HQ311" s="98"/>
      <c r="HR311" s="98"/>
      <c r="HS311" s="98"/>
      <c r="HT311" s="98"/>
      <c r="HU311" s="98"/>
      <c r="HV311" s="98"/>
      <c r="HW311" s="98"/>
      <c r="HX311" s="98"/>
      <c r="HY311" s="98"/>
      <c r="HZ311" s="98"/>
      <c r="IA311" s="98"/>
      <c r="IB311" s="98"/>
      <c r="IC311" s="98"/>
      <c r="ID311" s="98"/>
      <c r="IE311" s="98"/>
      <c r="IF311" s="98"/>
      <c r="IG311" s="98"/>
      <c r="IH311" s="98"/>
      <c r="II311" s="98"/>
      <c r="IJ311" s="98"/>
      <c r="IK311" s="98"/>
      <c r="IL311" s="98"/>
      <c r="IM311" s="98"/>
    </row>
    <row r="312" spans="1:247" ht="15">
      <c r="A312" s="104" t="s">
        <v>842</v>
      </c>
      <c r="B312" s="105">
        <f>SUM(B313:B315)</f>
        <v>399</v>
      </c>
      <c r="C312" s="105">
        <f>SUM(C313:C315)</f>
        <v>447</v>
      </c>
      <c r="D312" s="107">
        <f t="shared" si="10"/>
        <v>48</v>
      </c>
      <c r="E312" s="106">
        <f t="shared" si="11"/>
        <v>12</v>
      </c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  <c r="AN312" s="98"/>
      <c r="AO312" s="98"/>
      <c r="AP312" s="98"/>
      <c r="AQ312" s="98"/>
      <c r="AR312" s="98"/>
      <c r="AS312" s="98"/>
      <c r="AT312" s="98"/>
      <c r="AU312" s="98"/>
      <c r="AV312" s="98"/>
      <c r="AW312" s="98"/>
      <c r="AX312" s="98"/>
      <c r="AY312" s="98"/>
      <c r="AZ312" s="98"/>
      <c r="BA312" s="98"/>
      <c r="BB312" s="98"/>
      <c r="BC312" s="98"/>
      <c r="BD312" s="98"/>
      <c r="BE312" s="98"/>
      <c r="BF312" s="98"/>
      <c r="BG312" s="98"/>
      <c r="BH312" s="98"/>
      <c r="BI312" s="98"/>
      <c r="BJ312" s="98"/>
      <c r="BK312" s="98"/>
      <c r="BL312" s="98"/>
      <c r="BM312" s="98"/>
      <c r="BN312" s="98"/>
      <c r="BO312" s="98"/>
      <c r="BP312" s="98"/>
      <c r="BQ312" s="98"/>
      <c r="BR312" s="98"/>
      <c r="BS312" s="98"/>
      <c r="BT312" s="98"/>
      <c r="BU312" s="98"/>
      <c r="BV312" s="98"/>
      <c r="BW312" s="98"/>
      <c r="BX312" s="98"/>
      <c r="BY312" s="98"/>
      <c r="BZ312" s="98"/>
      <c r="CA312" s="98"/>
      <c r="CB312" s="98"/>
      <c r="CC312" s="98"/>
      <c r="CD312" s="98"/>
      <c r="CE312" s="98"/>
      <c r="CF312" s="98"/>
      <c r="CG312" s="98"/>
      <c r="CH312" s="98"/>
      <c r="CI312" s="98"/>
      <c r="CJ312" s="98"/>
      <c r="CK312" s="98"/>
      <c r="CL312" s="98"/>
      <c r="CM312" s="98"/>
      <c r="CN312" s="98"/>
      <c r="CO312" s="98"/>
      <c r="CP312" s="98"/>
      <c r="CQ312" s="98"/>
      <c r="CR312" s="98"/>
      <c r="CS312" s="98"/>
      <c r="CT312" s="98"/>
      <c r="CU312" s="98"/>
      <c r="CV312" s="98"/>
      <c r="CW312" s="98"/>
      <c r="CX312" s="98"/>
      <c r="CY312" s="98"/>
      <c r="CZ312" s="98"/>
      <c r="DA312" s="98"/>
      <c r="DB312" s="98"/>
      <c r="DC312" s="98"/>
      <c r="DD312" s="98"/>
      <c r="DE312" s="98"/>
      <c r="DF312" s="98"/>
      <c r="DG312" s="98"/>
      <c r="DH312" s="98"/>
      <c r="DI312" s="98"/>
      <c r="DJ312" s="98"/>
      <c r="DK312" s="98"/>
      <c r="DL312" s="98"/>
      <c r="DM312" s="98"/>
      <c r="DN312" s="98"/>
      <c r="DO312" s="98"/>
      <c r="DP312" s="98"/>
      <c r="DQ312" s="98"/>
      <c r="DR312" s="98"/>
      <c r="DS312" s="98"/>
      <c r="DT312" s="98"/>
      <c r="DU312" s="98"/>
      <c r="DV312" s="98"/>
      <c r="DW312" s="98"/>
      <c r="DX312" s="98"/>
      <c r="DY312" s="98"/>
      <c r="DZ312" s="98"/>
      <c r="EA312" s="98"/>
      <c r="EB312" s="98"/>
      <c r="EC312" s="98"/>
      <c r="ED312" s="98"/>
      <c r="EE312" s="98"/>
      <c r="EF312" s="98"/>
      <c r="EG312" s="98"/>
      <c r="EH312" s="98"/>
      <c r="EI312" s="98"/>
      <c r="EJ312" s="98"/>
      <c r="EK312" s="98"/>
      <c r="EL312" s="98"/>
      <c r="EM312" s="98"/>
      <c r="EN312" s="98"/>
      <c r="EO312" s="98"/>
      <c r="EP312" s="98"/>
      <c r="EQ312" s="98"/>
      <c r="ER312" s="98"/>
      <c r="ES312" s="98"/>
      <c r="ET312" s="98"/>
      <c r="EU312" s="98"/>
      <c r="EV312" s="98"/>
      <c r="EW312" s="98"/>
      <c r="EX312" s="98"/>
      <c r="EY312" s="98"/>
      <c r="EZ312" s="98"/>
      <c r="FA312" s="98"/>
      <c r="FB312" s="98"/>
      <c r="FC312" s="98"/>
      <c r="FD312" s="98"/>
      <c r="FE312" s="98"/>
      <c r="FF312" s="98"/>
      <c r="FG312" s="98"/>
      <c r="FH312" s="98"/>
      <c r="FI312" s="98"/>
      <c r="FJ312" s="98"/>
      <c r="FK312" s="98"/>
      <c r="FL312" s="98"/>
      <c r="FM312" s="98"/>
      <c r="FN312" s="98"/>
      <c r="FO312" s="98"/>
      <c r="FP312" s="98"/>
      <c r="FQ312" s="98"/>
      <c r="FR312" s="98"/>
      <c r="FS312" s="98"/>
      <c r="FT312" s="98"/>
      <c r="FU312" s="98"/>
      <c r="FV312" s="98"/>
      <c r="FW312" s="98"/>
      <c r="FX312" s="98"/>
      <c r="FY312" s="98"/>
      <c r="FZ312" s="98"/>
      <c r="GA312" s="98"/>
      <c r="GB312" s="98"/>
      <c r="GC312" s="98"/>
      <c r="GD312" s="98"/>
      <c r="GE312" s="98"/>
      <c r="GF312" s="98"/>
      <c r="GG312" s="98"/>
      <c r="GH312" s="98"/>
      <c r="GI312" s="98"/>
      <c r="GJ312" s="98"/>
      <c r="GK312" s="98"/>
      <c r="GL312" s="98"/>
      <c r="GM312" s="98"/>
      <c r="GN312" s="98"/>
      <c r="GO312" s="98"/>
      <c r="GP312" s="98"/>
      <c r="GQ312" s="98"/>
      <c r="GR312" s="98"/>
      <c r="GS312" s="98"/>
      <c r="GT312" s="98"/>
      <c r="GU312" s="98"/>
      <c r="GV312" s="98"/>
      <c r="GW312" s="98"/>
      <c r="GX312" s="98"/>
      <c r="GY312" s="98"/>
      <c r="GZ312" s="98"/>
      <c r="HA312" s="98"/>
      <c r="HB312" s="98"/>
      <c r="HC312" s="98"/>
      <c r="HD312" s="98"/>
      <c r="HE312" s="98"/>
      <c r="HF312" s="98"/>
      <c r="HG312" s="98"/>
      <c r="HH312" s="98"/>
      <c r="HI312" s="98"/>
      <c r="HJ312" s="98"/>
      <c r="HK312" s="98"/>
      <c r="HL312" s="98"/>
      <c r="HM312" s="98"/>
      <c r="HN312" s="98"/>
      <c r="HO312" s="98"/>
      <c r="HP312" s="98"/>
      <c r="HQ312" s="98"/>
      <c r="HR312" s="98"/>
      <c r="HS312" s="98"/>
      <c r="HT312" s="98"/>
      <c r="HU312" s="98"/>
      <c r="HV312" s="98"/>
      <c r="HW312" s="98"/>
      <c r="HX312" s="98"/>
      <c r="HY312" s="98"/>
      <c r="HZ312" s="98"/>
      <c r="IA312" s="98"/>
      <c r="IB312" s="98"/>
      <c r="IC312" s="98"/>
      <c r="ID312" s="98"/>
      <c r="IE312" s="98"/>
      <c r="IF312" s="98"/>
      <c r="IG312" s="98"/>
      <c r="IH312" s="98"/>
      <c r="II312" s="98"/>
      <c r="IJ312" s="98"/>
      <c r="IK312" s="98"/>
      <c r="IL312" s="98"/>
      <c r="IM312" s="98"/>
    </row>
    <row r="313" spans="1:247" ht="15">
      <c r="A313" s="104" t="s">
        <v>638</v>
      </c>
      <c r="B313" s="105">
        <v>121</v>
      </c>
      <c r="C313" s="105">
        <v>152</v>
      </c>
      <c r="D313" s="107">
        <f t="shared" si="10"/>
        <v>31</v>
      </c>
      <c r="E313" s="106">
        <f t="shared" si="11"/>
        <v>25.6</v>
      </c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  <c r="AN313" s="98"/>
      <c r="AO313" s="98"/>
      <c r="AP313" s="98"/>
      <c r="AQ313" s="98"/>
      <c r="AR313" s="98"/>
      <c r="AS313" s="98"/>
      <c r="AT313" s="98"/>
      <c r="AU313" s="98"/>
      <c r="AV313" s="98"/>
      <c r="AW313" s="98"/>
      <c r="AX313" s="98"/>
      <c r="AY313" s="98"/>
      <c r="AZ313" s="98"/>
      <c r="BA313" s="98"/>
      <c r="BB313" s="98"/>
      <c r="BC313" s="98"/>
      <c r="BD313" s="98"/>
      <c r="BE313" s="98"/>
      <c r="BF313" s="98"/>
      <c r="BG313" s="98"/>
      <c r="BH313" s="98"/>
      <c r="BI313" s="98"/>
      <c r="BJ313" s="98"/>
      <c r="BK313" s="98"/>
      <c r="BL313" s="98"/>
      <c r="BM313" s="98"/>
      <c r="BN313" s="98"/>
      <c r="BO313" s="98"/>
      <c r="BP313" s="98"/>
      <c r="BQ313" s="98"/>
      <c r="BR313" s="98"/>
      <c r="BS313" s="98"/>
      <c r="BT313" s="98"/>
      <c r="BU313" s="98"/>
      <c r="BV313" s="98"/>
      <c r="BW313" s="98"/>
      <c r="BX313" s="98"/>
      <c r="BY313" s="98"/>
      <c r="BZ313" s="98"/>
      <c r="CA313" s="98"/>
      <c r="CB313" s="98"/>
      <c r="CC313" s="98"/>
      <c r="CD313" s="98"/>
      <c r="CE313" s="98"/>
      <c r="CF313" s="98"/>
      <c r="CG313" s="98"/>
      <c r="CH313" s="98"/>
      <c r="CI313" s="98"/>
      <c r="CJ313" s="98"/>
      <c r="CK313" s="98"/>
      <c r="CL313" s="98"/>
      <c r="CM313" s="98"/>
      <c r="CN313" s="98"/>
      <c r="CO313" s="98"/>
      <c r="CP313" s="98"/>
      <c r="CQ313" s="98"/>
      <c r="CR313" s="98"/>
      <c r="CS313" s="98"/>
      <c r="CT313" s="98"/>
      <c r="CU313" s="98"/>
      <c r="CV313" s="98"/>
      <c r="CW313" s="98"/>
      <c r="CX313" s="98"/>
      <c r="CY313" s="98"/>
      <c r="CZ313" s="98"/>
      <c r="DA313" s="98"/>
      <c r="DB313" s="98"/>
      <c r="DC313" s="98"/>
      <c r="DD313" s="98"/>
      <c r="DE313" s="98"/>
      <c r="DF313" s="98"/>
      <c r="DG313" s="98"/>
      <c r="DH313" s="98"/>
      <c r="DI313" s="98"/>
      <c r="DJ313" s="98"/>
      <c r="DK313" s="98"/>
      <c r="DL313" s="98"/>
      <c r="DM313" s="98"/>
      <c r="DN313" s="98"/>
      <c r="DO313" s="98"/>
      <c r="DP313" s="98"/>
      <c r="DQ313" s="98"/>
      <c r="DR313" s="98"/>
      <c r="DS313" s="98"/>
      <c r="DT313" s="98"/>
      <c r="DU313" s="98"/>
      <c r="DV313" s="98"/>
      <c r="DW313" s="98"/>
      <c r="DX313" s="98"/>
      <c r="DY313" s="98"/>
      <c r="DZ313" s="98"/>
      <c r="EA313" s="98"/>
      <c r="EB313" s="98"/>
      <c r="EC313" s="98"/>
      <c r="ED313" s="98"/>
      <c r="EE313" s="98"/>
      <c r="EF313" s="98"/>
      <c r="EG313" s="98"/>
      <c r="EH313" s="98"/>
      <c r="EI313" s="98"/>
      <c r="EJ313" s="98"/>
      <c r="EK313" s="98"/>
      <c r="EL313" s="98"/>
      <c r="EM313" s="98"/>
      <c r="EN313" s="98"/>
      <c r="EO313" s="98"/>
      <c r="EP313" s="98"/>
      <c r="EQ313" s="98"/>
      <c r="ER313" s="98"/>
      <c r="ES313" s="98"/>
      <c r="ET313" s="98"/>
      <c r="EU313" s="98"/>
      <c r="EV313" s="98"/>
      <c r="EW313" s="98"/>
      <c r="EX313" s="98"/>
      <c r="EY313" s="98"/>
      <c r="EZ313" s="98"/>
      <c r="FA313" s="98"/>
      <c r="FB313" s="98"/>
      <c r="FC313" s="98"/>
      <c r="FD313" s="98"/>
      <c r="FE313" s="98"/>
      <c r="FF313" s="98"/>
      <c r="FG313" s="98"/>
      <c r="FH313" s="98"/>
      <c r="FI313" s="98"/>
      <c r="FJ313" s="98"/>
      <c r="FK313" s="98"/>
      <c r="FL313" s="98"/>
      <c r="FM313" s="98"/>
      <c r="FN313" s="98"/>
      <c r="FO313" s="98"/>
      <c r="FP313" s="98"/>
      <c r="FQ313" s="98"/>
      <c r="FR313" s="98"/>
      <c r="FS313" s="98"/>
      <c r="FT313" s="98"/>
      <c r="FU313" s="98"/>
      <c r="FV313" s="98"/>
      <c r="FW313" s="98"/>
      <c r="FX313" s="98"/>
      <c r="FY313" s="98"/>
      <c r="FZ313" s="98"/>
      <c r="GA313" s="98"/>
      <c r="GB313" s="98"/>
      <c r="GC313" s="98"/>
      <c r="GD313" s="98"/>
      <c r="GE313" s="98"/>
      <c r="GF313" s="98"/>
      <c r="GG313" s="98"/>
      <c r="GH313" s="98"/>
      <c r="GI313" s="98"/>
      <c r="GJ313" s="98"/>
      <c r="GK313" s="98"/>
      <c r="GL313" s="98"/>
      <c r="GM313" s="98"/>
      <c r="GN313" s="98"/>
      <c r="GO313" s="98"/>
      <c r="GP313" s="98"/>
      <c r="GQ313" s="98"/>
      <c r="GR313" s="98"/>
      <c r="GS313" s="98"/>
      <c r="GT313" s="98"/>
      <c r="GU313" s="98"/>
      <c r="GV313" s="98"/>
      <c r="GW313" s="98"/>
      <c r="GX313" s="98"/>
      <c r="GY313" s="98"/>
      <c r="GZ313" s="98"/>
      <c r="HA313" s="98"/>
      <c r="HB313" s="98"/>
      <c r="HC313" s="98"/>
      <c r="HD313" s="98"/>
      <c r="HE313" s="98"/>
      <c r="HF313" s="98"/>
      <c r="HG313" s="98"/>
      <c r="HH313" s="98"/>
      <c r="HI313" s="98"/>
      <c r="HJ313" s="98"/>
      <c r="HK313" s="98"/>
      <c r="HL313" s="98"/>
      <c r="HM313" s="98"/>
      <c r="HN313" s="98"/>
      <c r="HO313" s="98"/>
      <c r="HP313" s="98"/>
      <c r="HQ313" s="98"/>
      <c r="HR313" s="98"/>
      <c r="HS313" s="98"/>
      <c r="HT313" s="98"/>
      <c r="HU313" s="98"/>
      <c r="HV313" s="98"/>
      <c r="HW313" s="98"/>
      <c r="HX313" s="98"/>
      <c r="HY313" s="98"/>
      <c r="HZ313" s="98"/>
      <c r="IA313" s="98"/>
      <c r="IB313" s="98"/>
      <c r="IC313" s="98"/>
      <c r="ID313" s="98"/>
      <c r="IE313" s="98"/>
      <c r="IF313" s="98"/>
      <c r="IG313" s="98"/>
      <c r="IH313" s="98"/>
      <c r="II313" s="98"/>
      <c r="IJ313" s="98"/>
      <c r="IK313" s="98"/>
      <c r="IL313" s="98"/>
      <c r="IM313" s="98"/>
    </row>
    <row r="314" spans="1:247" ht="15">
      <c r="A314" s="104" t="s">
        <v>843</v>
      </c>
      <c r="B314" s="105">
        <v>251</v>
      </c>
      <c r="C314" s="105">
        <v>253</v>
      </c>
      <c r="D314" s="107">
        <f t="shared" si="10"/>
        <v>2</v>
      </c>
      <c r="E314" s="106">
        <f t="shared" si="11"/>
        <v>0.8</v>
      </c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  <c r="AN314" s="98"/>
      <c r="AO314" s="98"/>
      <c r="AP314" s="98"/>
      <c r="AQ314" s="98"/>
      <c r="AR314" s="98"/>
      <c r="AS314" s="98"/>
      <c r="AT314" s="98"/>
      <c r="AU314" s="98"/>
      <c r="AV314" s="98"/>
      <c r="AW314" s="98"/>
      <c r="AX314" s="98"/>
      <c r="AY314" s="98"/>
      <c r="AZ314" s="98"/>
      <c r="BA314" s="98"/>
      <c r="BB314" s="98"/>
      <c r="BC314" s="98"/>
      <c r="BD314" s="98"/>
      <c r="BE314" s="98"/>
      <c r="BF314" s="98"/>
      <c r="BG314" s="98"/>
      <c r="BH314" s="98"/>
      <c r="BI314" s="98"/>
      <c r="BJ314" s="98"/>
      <c r="BK314" s="98"/>
      <c r="BL314" s="98"/>
      <c r="BM314" s="98"/>
      <c r="BN314" s="98"/>
      <c r="BO314" s="98"/>
      <c r="BP314" s="98"/>
      <c r="BQ314" s="98"/>
      <c r="BR314" s="98"/>
      <c r="BS314" s="98"/>
      <c r="BT314" s="98"/>
      <c r="BU314" s="98"/>
      <c r="BV314" s="98"/>
      <c r="BW314" s="98"/>
      <c r="BX314" s="98"/>
      <c r="BY314" s="98"/>
      <c r="BZ314" s="98"/>
      <c r="CA314" s="98"/>
      <c r="CB314" s="98"/>
      <c r="CC314" s="98"/>
      <c r="CD314" s="98"/>
      <c r="CE314" s="98"/>
      <c r="CF314" s="98"/>
      <c r="CG314" s="98"/>
      <c r="CH314" s="98"/>
      <c r="CI314" s="98"/>
      <c r="CJ314" s="98"/>
      <c r="CK314" s="98"/>
      <c r="CL314" s="98"/>
      <c r="CM314" s="98"/>
      <c r="CN314" s="98"/>
      <c r="CO314" s="98"/>
      <c r="CP314" s="98"/>
      <c r="CQ314" s="98"/>
      <c r="CR314" s="98"/>
      <c r="CS314" s="98"/>
      <c r="CT314" s="98"/>
      <c r="CU314" s="98"/>
      <c r="CV314" s="98"/>
      <c r="CW314" s="98"/>
      <c r="CX314" s="98"/>
      <c r="CY314" s="98"/>
      <c r="CZ314" s="98"/>
      <c r="DA314" s="98"/>
      <c r="DB314" s="98"/>
      <c r="DC314" s="98"/>
      <c r="DD314" s="98"/>
      <c r="DE314" s="98"/>
      <c r="DF314" s="98"/>
      <c r="DG314" s="98"/>
      <c r="DH314" s="98"/>
      <c r="DI314" s="98"/>
      <c r="DJ314" s="98"/>
      <c r="DK314" s="98"/>
      <c r="DL314" s="98"/>
      <c r="DM314" s="98"/>
      <c r="DN314" s="98"/>
      <c r="DO314" s="98"/>
      <c r="DP314" s="98"/>
      <c r="DQ314" s="98"/>
      <c r="DR314" s="98"/>
      <c r="DS314" s="98"/>
      <c r="DT314" s="98"/>
      <c r="DU314" s="98"/>
      <c r="DV314" s="98"/>
      <c r="DW314" s="98"/>
      <c r="DX314" s="98"/>
      <c r="DY314" s="98"/>
      <c r="DZ314" s="98"/>
      <c r="EA314" s="98"/>
      <c r="EB314" s="98"/>
      <c r="EC314" s="98"/>
      <c r="ED314" s="98"/>
      <c r="EE314" s="98"/>
      <c r="EF314" s="98"/>
      <c r="EG314" s="98"/>
      <c r="EH314" s="98"/>
      <c r="EI314" s="98"/>
      <c r="EJ314" s="98"/>
      <c r="EK314" s="98"/>
      <c r="EL314" s="98"/>
      <c r="EM314" s="98"/>
      <c r="EN314" s="98"/>
      <c r="EO314" s="98"/>
      <c r="EP314" s="98"/>
      <c r="EQ314" s="98"/>
      <c r="ER314" s="98"/>
      <c r="ES314" s="98"/>
      <c r="ET314" s="98"/>
      <c r="EU314" s="98"/>
      <c r="EV314" s="98"/>
      <c r="EW314" s="98"/>
      <c r="EX314" s="98"/>
      <c r="EY314" s="98"/>
      <c r="EZ314" s="98"/>
      <c r="FA314" s="98"/>
      <c r="FB314" s="98"/>
      <c r="FC314" s="98"/>
      <c r="FD314" s="98"/>
      <c r="FE314" s="98"/>
      <c r="FF314" s="98"/>
      <c r="FG314" s="98"/>
      <c r="FH314" s="98"/>
      <c r="FI314" s="98"/>
      <c r="FJ314" s="98"/>
      <c r="FK314" s="98"/>
      <c r="FL314" s="98"/>
      <c r="FM314" s="98"/>
      <c r="FN314" s="98"/>
      <c r="FO314" s="98"/>
      <c r="FP314" s="98"/>
      <c r="FQ314" s="98"/>
      <c r="FR314" s="98"/>
      <c r="FS314" s="98"/>
      <c r="FT314" s="98"/>
      <c r="FU314" s="98"/>
      <c r="FV314" s="98"/>
      <c r="FW314" s="98"/>
      <c r="FX314" s="98"/>
      <c r="FY314" s="98"/>
      <c r="FZ314" s="98"/>
      <c r="GA314" s="98"/>
      <c r="GB314" s="98"/>
      <c r="GC314" s="98"/>
      <c r="GD314" s="98"/>
      <c r="GE314" s="98"/>
      <c r="GF314" s="98"/>
      <c r="GG314" s="98"/>
      <c r="GH314" s="98"/>
      <c r="GI314" s="98"/>
      <c r="GJ314" s="98"/>
      <c r="GK314" s="98"/>
      <c r="GL314" s="98"/>
      <c r="GM314" s="98"/>
      <c r="GN314" s="98"/>
      <c r="GO314" s="98"/>
      <c r="GP314" s="98"/>
      <c r="GQ314" s="98"/>
      <c r="GR314" s="98"/>
      <c r="GS314" s="98"/>
      <c r="GT314" s="98"/>
      <c r="GU314" s="98"/>
      <c r="GV314" s="98"/>
      <c r="GW314" s="98"/>
      <c r="GX314" s="98"/>
      <c r="GY314" s="98"/>
      <c r="GZ314" s="98"/>
      <c r="HA314" s="98"/>
      <c r="HB314" s="98"/>
      <c r="HC314" s="98"/>
      <c r="HD314" s="98"/>
      <c r="HE314" s="98"/>
      <c r="HF314" s="98"/>
      <c r="HG314" s="98"/>
      <c r="HH314" s="98"/>
      <c r="HI314" s="98"/>
      <c r="HJ314" s="98"/>
      <c r="HK314" s="98"/>
      <c r="HL314" s="98"/>
      <c r="HM314" s="98"/>
      <c r="HN314" s="98"/>
      <c r="HO314" s="98"/>
      <c r="HP314" s="98"/>
      <c r="HQ314" s="98"/>
      <c r="HR314" s="98"/>
      <c r="HS314" s="98"/>
      <c r="HT314" s="98"/>
      <c r="HU314" s="98"/>
      <c r="HV314" s="98"/>
      <c r="HW314" s="98"/>
      <c r="HX314" s="98"/>
      <c r="HY314" s="98"/>
      <c r="HZ314" s="98"/>
      <c r="IA314" s="98"/>
      <c r="IB314" s="98"/>
      <c r="IC314" s="98"/>
      <c r="ID314" s="98"/>
      <c r="IE314" s="98"/>
      <c r="IF314" s="98"/>
      <c r="IG314" s="98"/>
      <c r="IH314" s="98"/>
      <c r="II314" s="98"/>
      <c r="IJ314" s="98"/>
      <c r="IK314" s="98"/>
      <c r="IL314" s="98"/>
      <c r="IM314" s="98"/>
    </row>
    <row r="315" spans="1:247" ht="15">
      <c r="A315" s="104" t="s">
        <v>844</v>
      </c>
      <c r="B315" s="105">
        <v>27</v>
      </c>
      <c r="C315" s="105">
        <v>42</v>
      </c>
      <c r="D315" s="107">
        <f t="shared" si="10"/>
        <v>15</v>
      </c>
      <c r="E315" s="106">
        <f t="shared" si="11"/>
        <v>55.6</v>
      </c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  <c r="AN315" s="98"/>
      <c r="AO315" s="98"/>
      <c r="AP315" s="98"/>
      <c r="AQ315" s="98"/>
      <c r="AR315" s="98"/>
      <c r="AS315" s="98"/>
      <c r="AT315" s="98"/>
      <c r="AU315" s="98"/>
      <c r="AV315" s="98"/>
      <c r="AW315" s="98"/>
      <c r="AX315" s="98"/>
      <c r="AY315" s="98"/>
      <c r="AZ315" s="98"/>
      <c r="BA315" s="98"/>
      <c r="BB315" s="98"/>
      <c r="BC315" s="98"/>
      <c r="BD315" s="98"/>
      <c r="BE315" s="98"/>
      <c r="BF315" s="98"/>
      <c r="BG315" s="98"/>
      <c r="BH315" s="98"/>
      <c r="BI315" s="98"/>
      <c r="BJ315" s="98"/>
      <c r="BK315" s="98"/>
      <c r="BL315" s="98"/>
      <c r="BM315" s="98"/>
      <c r="BN315" s="98"/>
      <c r="BO315" s="98"/>
      <c r="BP315" s="98"/>
      <c r="BQ315" s="98"/>
      <c r="BR315" s="98"/>
      <c r="BS315" s="98"/>
      <c r="BT315" s="98"/>
      <c r="BU315" s="98"/>
      <c r="BV315" s="98"/>
      <c r="BW315" s="98"/>
      <c r="BX315" s="98"/>
      <c r="BY315" s="98"/>
      <c r="BZ315" s="98"/>
      <c r="CA315" s="98"/>
      <c r="CB315" s="98"/>
      <c r="CC315" s="98"/>
      <c r="CD315" s="98"/>
      <c r="CE315" s="98"/>
      <c r="CF315" s="98"/>
      <c r="CG315" s="98"/>
      <c r="CH315" s="98"/>
      <c r="CI315" s="98"/>
      <c r="CJ315" s="98"/>
      <c r="CK315" s="98"/>
      <c r="CL315" s="98"/>
      <c r="CM315" s="98"/>
      <c r="CN315" s="98"/>
      <c r="CO315" s="98"/>
      <c r="CP315" s="98"/>
      <c r="CQ315" s="98"/>
      <c r="CR315" s="98"/>
      <c r="CS315" s="98"/>
      <c r="CT315" s="98"/>
      <c r="CU315" s="98"/>
      <c r="CV315" s="98"/>
      <c r="CW315" s="98"/>
      <c r="CX315" s="98"/>
      <c r="CY315" s="98"/>
      <c r="CZ315" s="98"/>
      <c r="DA315" s="98"/>
      <c r="DB315" s="98"/>
      <c r="DC315" s="98"/>
      <c r="DD315" s="98"/>
      <c r="DE315" s="98"/>
      <c r="DF315" s="98"/>
      <c r="DG315" s="98"/>
      <c r="DH315" s="98"/>
      <c r="DI315" s="98"/>
      <c r="DJ315" s="98"/>
      <c r="DK315" s="98"/>
      <c r="DL315" s="98"/>
      <c r="DM315" s="98"/>
      <c r="DN315" s="98"/>
      <c r="DO315" s="98"/>
      <c r="DP315" s="98"/>
      <c r="DQ315" s="98"/>
      <c r="DR315" s="98"/>
      <c r="DS315" s="98"/>
      <c r="DT315" s="98"/>
      <c r="DU315" s="98"/>
      <c r="DV315" s="98"/>
      <c r="DW315" s="98"/>
      <c r="DX315" s="98"/>
      <c r="DY315" s="98"/>
      <c r="DZ315" s="98"/>
      <c r="EA315" s="98"/>
      <c r="EB315" s="98"/>
      <c r="EC315" s="98"/>
      <c r="ED315" s="98"/>
      <c r="EE315" s="98"/>
      <c r="EF315" s="98"/>
      <c r="EG315" s="98"/>
      <c r="EH315" s="98"/>
      <c r="EI315" s="98"/>
      <c r="EJ315" s="98"/>
      <c r="EK315" s="98"/>
      <c r="EL315" s="98"/>
      <c r="EM315" s="98"/>
      <c r="EN315" s="98"/>
      <c r="EO315" s="98"/>
      <c r="EP315" s="98"/>
      <c r="EQ315" s="98"/>
      <c r="ER315" s="98"/>
      <c r="ES315" s="98"/>
      <c r="ET315" s="98"/>
      <c r="EU315" s="98"/>
      <c r="EV315" s="98"/>
      <c r="EW315" s="98"/>
      <c r="EX315" s="98"/>
      <c r="EY315" s="98"/>
      <c r="EZ315" s="98"/>
      <c r="FA315" s="98"/>
      <c r="FB315" s="98"/>
      <c r="FC315" s="98"/>
      <c r="FD315" s="98"/>
      <c r="FE315" s="98"/>
      <c r="FF315" s="98"/>
      <c r="FG315" s="98"/>
      <c r="FH315" s="98"/>
      <c r="FI315" s="98"/>
      <c r="FJ315" s="98"/>
      <c r="FK315" s="98"/>
      <c r="FL315" s="98"/>
      <c r="FM315" s="98"/>
      <c r="FN315" s="98"/>
      <c r="FO315" s="98"/>
      <c r="FP315" s="98"/>
      <c r="FQ315" s="98"/>
      <c r="FR315" s="98"/>
      <c r="FS315" s="98"/>
      <c r="FT315" s="98"/>
      <c r="FU315" s="98"/>
      <c r="FV315" s="98"/>
      <c r="FW315" s="98"/>
      <c r="FX315" s="98"/>
      <c r="FY315" s="98"/>
      <c r="FZ315" s="98"/>
      <c r="GA315" s="98"/>
      <c r="GB315" s="98"/>
      <c r="GC315" s="98"/>
      <c r="GD315" s="98"/>
      <c r="GE315" s="98"/>
      <c r="GF315" s="98"/>
      <c r="GG315" s="98"/>
      <c r="GH315" s="98"/>
      <c r="GI315" s="98"/>
      <c r="GJ315" s="98"/>
      <c r="GK315" s="98"/>
      <c r="GL315" s="98"/>
      <c r="GM315" s="98"/>
      <c r="GN315" s="98"/>
      <c r="GO315" s="98"/>
      <c r="GP315" s="98"/>
      <c r="GQ315" s="98"/>
      <c r="GR315" s="98"/>
      <c r="GS315" s="98"/>
      <c r="GT315" s="98"/>
      <c r="GU315" s="98"/>
      <c r="GV315" s="98"/>
      <c r="GW315" s="98"/>
      <c r="GX315" s="98"/>
      <c r="GY315" s="98"/>
      <c r="GZ315" s="98"/>
      <c r="HA315" s="98"/>
      <c r="HB315" s="98"/>
      <c r="HC315" s="98"/>
      <c r="HD315" s="98"/>
      <c r="HE315" s="98"/>
      <c r="HF315" s="98"/>
      <c r="HG315" s="98"/>
      <c r="HH315" s="98"/>
      <c r="HI315" s="98"/>
      <c r="HJ315" s="98"/>
      <c r="HK315" s="98"/>
      <c r="HL315" s="98"/>
      <c r="HM315" s="98"/>
      <c r="HN315" s="98"/>
      <c r="HO315" s="98"/>
      <c r="HP315" s="98"/>
      <c r="HQ315" s="98"/>
      <c r="HR315" s="98"/>
      <c r="HS315" s="98"/>
      <c r="HT315" s="98"/>
      <c r="HU315" s="98"/>
      <c r="HV315" s="98"/>
      <c r="HW315" s="98"/>
      <c r="HX315" s="98"/>
      <c r="HY315" s="98"/>
      <c r="HZ315" s="98"/>
      <c r="IA315" s="98"/>
      <c r="IB315" s="98"/>
      <c r="IC315" s="98"/>
      <c r="ID315" s="98"/>
      <c r="IE315" s="98"/>
      <c r="IF315" s="98"/>
      <c r="IG315" s="98"/>
      <c r="IH315" s="98"/>
      <c r="II315" s="98"/>
      <c r="IJ315" s="98"/>
      <c r="IK315" s="98"/>
      <c r="IL315" s="98"/>
      <c r="IM315" s="98"/>
    </row>
    <row r="316" spans="1:247" ht="15">
      <c r="A316" s="104" t="s">
        <v>362</v>
      </c>
      <c r="B316" s="105">
        <f>B317</f>
        <v>7947</v>
      </c>
      <c r="C316" s="105">
        <f>C317</f>
        <v>3289</v>
      </c>
      <c r="D316" s="107">
        <f t="shared" si="10"/>
        <v>-4658</v>
      </c>
      <c r="E316" s="106">
        <f t="shared" si="11"/>
        <v>-58.6</v>
      </c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8"/>
      <c r="AR316" s="98"/>
      <c r="AS316" s="98"/>
      <c r="AT316" s="98"/>
      <c r="AU316" s="98"/>
      <c r="AV316" s="98"/>
      <c r="AW316" s="98"/>
      <c r="AX316" s="98"/>
      <c r="AY316" s="98"/>
      <c r="AZ316" s="98"/>
      <c r="BA316" s="98"/>
      <c r="BB316" s="98"/>
      <c r="BC316" s="98"/>
      <c r="BD316" s="98"/>
      <c r="BE316" s="98"/>
      <c r="BF316" s="98"/>
      <c r="BG316" s="98"/>
      <c r="BH316" s="98"/>
      <c r="BI316" s="98"/>
      <c r="BJ316" s="98"/>
      <c r="BK316" s="98"/>
      <c r="BL316" s="98"/>
      <c r="BM316" s="98"/>
      <c r="BN316" s="98"/>
      <c r="BO316" s="98"/>
      <c r="BP316" s="98"/>
      <c r="BQ316" s="98"/>
      <c r="BR316" s="98"/>
      <c r="BS316" s="98"/>
      <c r="BT316" s="98"/>
      <c r="BU316" s="98"/>
      <c r="BV316" s="98"/>
      <c r="BW316" s="98"/>
      <c r="BX316" s="98"/>
      <c r="BY316" s="98"/>
      <c r="BZ316" s="98"/>
      <c r="CA316" s="98"/>
      <c r="CB316" s="98"/>
      <c r="CC316" s="98"/>
      <c r="CD316" s="98"/>
      <c r="CE316" s="98"/>
      <c r="CF316" s="98"/>
      <c r="CG316" s="98"/>
      <c r="CH316" s="98"/>
      <c r="CI316" s="98"/>
      <c r="CJ316" s="98"/>
      <c r="CK316" s="98"/>
      <c r="CL316" s="98"/>
      <c r="CM316" s="98"/>
      <c r="CN316" s="98"/>
      <c r="CO316" s="98"/>
      <c r="CP316" s="98"/>
      <c r="CQ316" s="98"/>
      <c r="CR316" s="98"/>
      <c r="CS316" s="98"/>
      <c r="CT316" s="98"/>
      <c r="CU316" s="98"/>
      <c r="CV316" s="98"/>
      <c r="CW316" s="98"/>
      <c r="CX316" s="98"/>
      <c r="CY316" s="98"/>
      <c r="CZ316" s="98"/>
      <c r="DA316" s="98"/>
      <c r="DB316" s="98"/>
      <c r="DC316" s="98"/>
      <c r="DD316" s="98"/>
      <c r="DE316" s="98"/>
      <c r="DF316" s="98"/>
      <c r="DG316" s="98"/>
      <c r="DH316" s="98"/>
      <c r="DI316" s="98"/>
      <c r="DJ316" s="98"/>
      <c r="DK316" s="98"/>
      <c r="DL316" s="98"/>
      <c r="DM316" s="98"/>
      <c r="DN316" s="98"/>
      <c r="DO316" s="98"/>
      <c r="DP316" s="98"/>
      <c r="DQ316" s="98"/>
      <c r="DR316" s="98"/>
      <c r="DS316" s="98"/>
      <c r="DT316" s="98"/>
      <c r="DU316" s="98"/>
      <c r="DV316" s="98"/>
      <c r="DW316" s="98"/>
      <c r="DX316" s="98"/>
      <c r="DY316" s="98"/>
      <c r="DZ316" s="98"/>
      <c r="EA316" s="98"/>
      <c r="EB316" s="98"/>
      <c r="EC316" s="98"/>
      <c r="ED316" s="98"/>
      <c r="EE316" s="98"/>
      <c r="EF316" s="98"/>
      <c r="EG316" s="98"/>
      <c r="EH316" s="98"/>
      <c r="EI316" s="98"/>
      <c r="EJ316" s="98"/>
      <c r="EK316" s="98"/>
      <c r="EL316" s="98"/>
      <c r="EM316" s="98"/>
      <c r="EN316" s="98"/>
      <c r="EO316" s="98"/>
      <c r="EP316" s="98"/>
      <c r="EQ316" s="98"/>
      <c r="ER316" s="98"/>
      <c r="ES316" s="98"/>
      <c r="ET316" s="98"/>
      <c r="EU316" s="98"/>
      <c r="EV316" s="98"/>
      <c r="EW316" s="98"/>
      <c r="EX316" s="98"/>
      <c r="EY316" s="98"/>
      <c r="EZ316" s="98"/>
      <c r="FA316" s="98"/>
      <c r="FB316" s="98"/>
      <c r="FC316" s="98"/>
      <c r="FD316" s="98"/>
      <c r="FE316" s="98"/>
      <c r="FF316" s="98"/>
      <c r="FG316" s="98"/>
      <c r="FH316" s="98"/>
      <c r="FI316" s="98"/>
      <c r="FJ316" s="98"/>
      <c r="FK316" s="98"/>
      <c r="FL316" s="98"/>
      <c r="FM316" s="98"/>
      <c r="FN316" s="98"/>
      <c r="FO316" s="98"/>
      <c r="FP316" s="98"/>
      <c r="FQ316" s="98"/>
      <c r="FR316" s="98"/>
      <c r="FS316" s="98"/>
      <c r="FT316" s="98"/>
      <c r="FU316" s="98"/>
      <c r="FV316" s="98"/>
      <c r="FW316" s="98"/>
      <c r="FX316" s="98"/>
      <c r="FY316" s="98"/>
      <c r="FZ316" s="98"/>
      <c r="GA316" s="98"/>
      <c r="GB316" s="98"/>
      <c r="GC316" s="98"/>
      <c r="GD316" s="98"/>
      <c r="GE316" s="98"/>
      <c r="GF316" s="98"/>
      <c r="GG316" s="98"/>
      <c r="GH316" s="98"/>
      <c r="GI316" s="98"/>
      <c r="GJ316" s="98"/>
      <c r="GK316" s="98"/>
      <c r="GL316" s="98"/>
      <c r="GM316" s="98"/>
      <c r="GN316" s="98"/>
      <c r="GO316" s="98"/>
      <c r="GP316" s="98"/>
      <c r="GQ316" s="98"/>
      <c r="GR316" s="98"/>
      <c r="GS316" s="98"/>
      <c r="GT316" s="98"/>
      <c r="GU316" s="98"/>
      <c r="GV316" s="98"/>
      <c r="GW316" s="98"/>
      <c r="GX316" s="98"/>
      <c r="GY316" s="98"/>
      <c r="GZ316" s="98"/>
      <c r="HA316" s="98"/>
      <c r="HB316" s="98"/>
      <c r="HC316" s="98"/>
      <c r="HD316" s="98"/>
      <c r="HE316" s="98"/>
      <c r="HF316" s="98"/>
      <c r="HG316" s="98"/>
      <c r="HH316" s="98"/>
      <c r="HI316" s="98"/>
      <c r="HJ316" s="98"/>
      <c r="HK316" s="98"/>
      <c r="HL316" s="98"/>
      <c r="HM316" s="98"/>
      <c r="HN316" s="98"/>
      <c r="HO316" s="98"/>
      <c r="HP316" s="98"/>
      <c r="HQ316" s="98"/>
      <c r="HR316" s="98"/>
      <c r="HS316" s="98"/>
      <c r="HT316" s="98"/>
      <c r="HU316" s="98"/>
      <c r="HV316" s="98"/>
      <c r="HW316" s="98"/>
      <c r="HX316" s="98"/>
      <c r="HY316" s="98"/>
      <c r="HZ316" s="98"/>
      <c r="IA316" s="98"/>
      <c r="IB316" s="98"/>
      <c r="IC316" s="98"/>
      <c r="ID316" s="98"/>
      <c r="IE316" s="98"/>
      <c r="IF316" s="98"/>
      <c r="IG316" s="98"/>
      <c r="IH316" s="98"/>
      <c r="II316" s="98"/>
      <c r="IJ316" s="98"/>
      <c r="IK316" s="98"/>
      <c r="IL316" s="98"/>
      <c r="IM316" s="98"/>
    </row>
    <row r="317" spans="1:247" ht="15">
      <c r="A317" s="104" t="s">
        <v>845</v>
      </c>
      <c r="B317" s="105">
        <v>7947</v>
      </c>
      <c r="C317" s="105">
        <v>3289</v>
      </c>
      <c r="D317" s="107">
        <f t="shared" si="10"/>
        <v>-4658</v>
      </c>
      <c r="E317" s="106">
        <f t="shared" si="11"/>
        <v>-58.6</v>
      </c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  <c r="AN317" s="98"/>
      <c r="AO317" s="98"/>
      <c r="AP317" s="98"/>
      <c r="AQ317" s="98"/>
      <c r="AR317" s="98"/>
      <c r="AS317" s="98"/>
      <c r="AT317" s="98"/>
      <c r="AU317" s="98"/>
      <c r="AV317" s="98"/>
      <c r="AW317" s="98"/>
      <c r="AX317" s="98"/>
      <c r="AY317" s="98"/>
      <c r="AZ317" s="98"/>
      <c r="BA317" s="98"/>
      <c r="BB317" s="98"/>
      <c r="BC317" s="98"/>
      <c r="BD317" s="98"/>
      <c r="BE317" s="98"/>
      <c r="BF317" s="98"/>
      <c r="BG317" s="98"/>
      <c r="BH317" s="98"/>
      <c r="BI317" s="98"/>
      <c r="BJ317" s="98"/>
      <c r="BK317" s="98"/>
      <c r="BL317" s="98"/>
      <c r="BM317" s="98"/>
      <c r="BN317" s="98"/>
      <c r="BO317" s="98"/>
      <c r="BP317" s="98"/>
      <c r="BQ317" s="98"/>
      <c r="BR317" s="98"/>
      <c r="BS317" s="98"/>
      <c r="BT317" s="98"/>
      <c r="BU317" s="98"/>
      <c r="BV317" s="98"/>
      <c r="BW317" s="98"/>
      <c r="BX317" s="98"/>
      <c r="BY317" s="98"/>
      <c r="BZ317" s="98"/>
      <c r="CA317" s="98"/>
      <c r="CB317" s="98"/>
      <c r="CC317" s="98"/>
      <c r="CD317" s="98"/>
      <c r="CE317" s="98"/>
      <c r="CF317" s="98"/>
      <c r="CG317" s="98"/>
      <c r="CH317" s="98"/>
      <c r="CI317" s="98"/>
      <c r="CJ317" s="98"/>
      <c r="CK317" s="98"/>
      <c r="CL317" s="98"/>
      <c r="CM317" s="98"/>
      <c r="CN317" s="98"/>
      <c r="CO317" s="98"/>
      <c r="CP317" s="98"/>
      <c r="CQ317" s="98"/>
      <c r="CR317" s="98"/>
      <c r="CS317" s="98"/>
      <c r="CT317" s="98"/>
      <c r="CU317" s="98"/>
      <c r="CV317" s="98"/>
      <c r="CW317" s="98"/>
      <c r="CX317" s="98"/>
      <c r="CY317" s="98"/>
      <c r="CZ317" s="98"/>
      <c r="DA317" s="98"/>
      <c r="DB317" s="98"/>
      <c r="DC317" s="98"/>
      <c r="DD317" s="98"/>
      <c r="DE317" s="98"/>
      <c r="DF317" s="98"/>
      <c r="DG317" s="98"/>
      <c r="DH317" s="98"/>
      <c r="DI317" s="98"/>
      <c r="DJ317" s="98"/>
      <c r="DK317" s="98"/>
      <c r="DL317" s="98"/>
      <c r="DM317" s="98"/>
      <c r="DN317" s="98"/>
      <c r="DO317" s="98"/>
      <c r="DP317" s="98"/>
      <c r="DQ317" s="98"/>
      <c r="DR317" s="98"/>
      <c r="DS317" s="98"/>
      <c r="DT317" s="98"/>
      <c r="DU317" s="98"/>
      <c r="DV317" s="98"/>
      <c r="DW317" s="98"/>
      <c r="DX317" s="98"/>
      <c r="DY317" s="98"/>
      <c r="DZ317" s="98"/>
      <c r="EA317" s="98"/>
      <c r="EB317" s="98"/>
      <c r="EC317" s="98"/>
      <c r="ED317" s="98"/>
      <c r="EE317" s="98"/>
      <c r="EF317" s="98"/>
      <c r="EG317" s="98"/>
      <c r="EH317" s="98"/>
      <c r="EI317" s="98"/>
      <c r="EJ317" s="98"/>
      <c r="EK317" s="98"/>
      <c r="EL317" s="98"/>
      <c r="EM317" s="98"/>
      <c r="EN317" s="98"/>
      <c r="EO317" s="98"/>
      <c r="EP317" s="98"/>
      <c r="EQ317" s="98"/>
      <c r="ER317" s="98"/>
      <c r="ES317" s="98"/>
      <c r="ET317" s="98"/>
      <c r="EU317" s="98"/>
      <c r="EV317" s="98"/>
      <c r="EW317" s="98"/>
      <c r="EX317" s="98"/>
      <c r="EY317" s="98"/>
      <c r="EZ317" s="98"/>
      <c r="FA317" s="98"/>
      <c r="FB317" s="98"/>
      <c r="FC317" s="98"/>
      <c r="FD317" s="98"/>
      <c r="FE317" s="98"/>
      <c r="FF317" s="98"/>
      <c r="FG317" s="98"/>
      <c r="FH317" s="98"/>
      <c r="FI317" s="98"/>
      <c r="FJ317" s="98"/>
      <c r="FK317" s="98"/>
      <c r="FL317" s="98"/>
      <c r="FM317" s="98"/>
      <c r="FN317" s="98"/>
      <c r="FO317" s="98"/>
      <c r="FP317" s="98"/>
      <c r="FQ317" s="98"/>
      <c r="FR317" s="98"/>
      <c r="FS317" s="98"/>
      <c r="FT317" s="98"/>
      <c r="FU317" s="98"/>
      <c r="FV317" s="98"/>
      <c r="FW317" s="98"/>
      <c r="FX317" s="98"/>
      <c r="FY317" s="98"/>
      <c r="FZ317" s="98"/>
      <c r="GA317" s="98"/>
      <c r="GB317" s="98"/>
      <c r="GC317" s="98"/>
      <c r="GD317" s="98"/>
      <c r="GE317" s="98"/>
      <c r="GF317" s="98"/>
      <c r="GG317" s="98"/>
      <c r="GH317" s="98"/>
      <c r="GI317" s="98"/>
      <c r="GJ317" s="98"/>
      <c r="GK317" s="98"/>
      <c r="GL317" s="98"/>
      <c r="GM317" s="98"/>
      <c r="GN317" s="98"/>
      <c r="GO317" s="98"/>
      <c r="GP317" s="98"/>
      <c r="GQ317" s="98"/>
      <c r="GR317" s="98"/>
      <c r="GS317" s="98"/>
      <c r="GT317" s="98"/>
      <c r="GU317" s="98"/>
      <c r="GV317" s="98"/>
      <c r="GW317" s="98"/>
      <c r="GX317" s="98"/>
      <c r="GY317" s="98"/>
      <c r="GZ317" s="98"/>
      <c r="HA317" s="98"/>
      <c r="HB317" s="98"/>
      <c r="HC317" s="98"/>
      <c r="HD317" s="98"/>
      <c r="HE317" s="98"/>
      <c r="HF317" s="98"/>
      <c r="HG317" s="98"/>
      <c r="HH317" s="98"/>
      <c r="HI317" s="98"/>
      <c r="HJ317" s="98"/>
      <c r="HK317" s="98"/>
      <c r="HL317" s="98"/>
      <c r="HM317" s="98"/>
      <c r="HN317" s="98"/>
      <c r="HO317" s="98"/>
      <c r="HP317" s="98"/>
      <c r="HQ317" s="98"/>
      <c r="HR317" s="98"/>
      <c r="HS317" s="98"/>
      <c r="HT317" s="98"/>
      <c r="HU317" s="98"/>
      <c r="HV317" s="98"/>
      <c r="HW317" s="98"/>
      <c r="HX317" s="98"/>
      <c r="HY317" s="98"/>
      <c r="HZ317" s="98"/>
      <c r="IA317" s="98"/>
      <c r="IB317" s="98"/>
      <c r="IC317" s="98"/>
      <c r="ID317" s="98"/>
      <c r="IE317" s="98"/>
      <c r="IF317" s="98"/>
      <c r="IG317" s="98"/>
      <c r="IH317" s="98"/>
      <c r="II317" s="98"/>
      <c r="IJ317" s="98"/>
      <c r="IK317" s="98"/>
      <c r="IL317" s="98"/>
      <c r="IM317" s="98"/>
    </row>
    <row r="318" spans="1:247" ht="15">
      <c r="A318" s="104" t="s">
        <v>59</v>
      </c>
      <c r="B318" s="105">
        <f>B319+B323+B325</f>
        <v>3431</v>
      </c>
      <c r="C318" s="105">
        <f>C319+C323+C325</f>
        <v>3606</v>
      </c>
      <c r="D318" s="107">
        <f t="shared" si="10"/>
        <v>175</v>
      </c>
      <c r="E318" s="106">
        <f t="shared" si="11"/>
        <v>5.0999999999999996</v>
      </c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  <c r="AN318" s="98"/>
      <c r="AO318" s="98"/>
      <c r="AP318" s="98"/>
      <c r="AQ318" s="98"/>
      <c r="AR318" s="98"/>
      <c r="AS318" s="98"/>
      <c r="AT318" s="98"/>
      <c r="AU318" s="98"/>
      <c r="AV318" s="98"/>
      <c r="AW318" s="98"/>
      <c r="AX318" s="98"/>
      <c r="AY318" s="98"/>
      <c r="AZ318" s="98"/>
      <c r="BA318" s="98"/>
      <c r="BB318" s="98"/>
      <c r="BC318" s="98"/>
      <c r="BD318" s="98"/>
      <c r="BE318" s="98"/>
      <c r="BF318" s="98"/>
      <c r="BG318" s="98"/>
      <c r="BH318" s="98"/>
      <c r="BI318" s="98"/>
      <c r="BJ318" s="98"/>
      <c r="BK318" s="98"/>
      <c r="BL318" s="98"/>
      <c r="BM318" s="98"/>
      <c r="BN318" s="98"/>
      <c r="BO318" s="98"/>
      <c r="BP318" s="98"/>
      <c r="BQ318" s="98"/>
      <c r="BR318" s="98"/>
      <c r="BS318" s="98"/>
      <c r="BT318" s="98"/>
      <c r="BU318" s="98"/>
      <c r="BV318" s="98"/>
      <c r="BW318" s="98"/>
      <c r="BX318" s="98"/>
      <c r="BY318" s="98"/>
      <c r="BZ318" s="98"/>
      <c r="CA318" s="98"/>
      <c r="CB318" s="98"/>
      <c r="CC318" s="98"/>
      <c r="CD318" s="98"/>
      <c r="CE318" s="98"/>
      <c r="CF318" s="98"/>
      <c r="CG318" s="98"/>
      <c r="CH318" s="98"/>
      <c r="CI318" s="98"/>
      <c r="CJ318" s="98"/>
      <c r="CK318" s="98"/>
      <c r="CL318" s="98"/>
      <c r="CM318" s="98"/>
      <c r="CN318" s="98"/>
      <c r="CO318" s="98"/>
      <c r="CP318" s="98"/>
      <c r="CQ318" s="98"/>
      <c r="CR318" s="98"/>
      <c r="CS318" s="98"/>
      <c r="CT318" s="98"/>
      <c r="CU318" s="98"/>
      <c r="CV318" s="98"/>
      <c r="CW318" s="98"/>
      <c r="CX318" s="98"/>
      <c r="CY318" s="98"/>
      <c r="CZ318" s="98"/>
      <c r="DA318" s="98"/>
      <c r="DB318" s="98"/>
      <c r="DC318" s="98"/>
      <c r="DD318" s="98"/>
      <c r="DE318" s="98"/>
      <c r="DF318" s="98"/>
      <c r="DG318" s="98"/>
      <c r="DH318" s="98"/>
      <c r="DI318" s="98"/>
      <c r="DJ318" s="98"/>
      <c r="DK318" s="98"/>
      <c r="DL318" s="98"/>
      <c r="DM318" s="98"/>
      <c r="DN318" s="98"/>
      <c r="DO318" s="98"/>
      <c r="DP318" s="98"/>
      <c r="DQ318" s="98"/>
      <c r="DR318" s="98"/>
      <c r="DS318" s="98"/>
      <c r="DT318" s="98"/>
      <c r="DU318" s="98"/>
      <c r="DV318" s="98"/>
      <c r="DW318" s="98"/>
      <c r="DX318" s="98"/>
      <c r="DY318" s="98"/>
      <c r="DZ318" s="98"/>
      <c r="EA318" s="98"/>
      <c r="EB318" s="98"/>
      <c r="EC318" s="98"/>
      <c r="ED318" s="98"/>
      <c r="EE318" s="98"/>
      <c r="EF318" s="98"/>
      <c r="EG318" s="98"/>
      <c r="EH318" s="98"/>
      <c r="EI318" s="98"/>
      <c r="EJ318" s="98"/>
      <c r="EK318" s="98"/>
      <c r="EL318" s="98"/>
      <c r="EM318" s="98"/>
      <c r="EN318" s="98"/>
      <c r="EO318" s="98"/>
      <c r="EP318" s="98"/>
      <c r="EQ318" s="98"/>
      <c r="ER318" s="98"/>
      <c r="ES318" s="98"/>
      <c r="ET318" s="98"/>
      <c r="EU318" s="98"/>
      <c r="EV318" s="98"/>
      <c r="EW318" s="98"/>
      <c r="EX318" s="98"/>
      <c r="EY318" s="98"/>
      <c r="EZ318" s="98"/>
      <c r="FA318" s="98"/>
      <c r="FB318" s="98"/>
      <c r="FC318" s="98"/>
      <c r="FD318" s="98"/>
      <c r="FE318" s="98"/>
      <c r="FF318" s="98"/>
      <c r="FG318" s="98"/>
      <c r="FH318" s="98"/>
      <c r="FI318" s="98"/>
      <c r="FJ318" s="98"/>
      <c r="FK318" s="98"/>
      <c r="FL318" s="98"/>
      <c r="FM318" s="98"/>
      <c r="FN318" s="98"/>
      <c r="FO318" s="98"/>
      <c r="FP318" s="98"/>
      <c r="FQ318" s="98"/>
      <c r="FR318" s="98"/>
      <c r="FS318" s="98"/>
      <c r="FT318" s="98"/>
      <c r="FU318" s="98"/>
      <c r="FV318" s="98"/>
      <c r="FW318" s="98"/>
      <c r="FX318" s="98"/>
      <c r="FY318" s="98"/>
      <c r="FZ318" s="98"/>
      <c r="GA318" s="98"/>
      <c r="GB318" s="98"/>
      <c r="GC318" s="98"/>
      <c r="GD318" s="98"/>
      <c r="GE318" s="98"/>
      <c r="GF318" s="98"/>
      <c r="GG318" s="98"/>
      <c r="GH318" s="98"/>
      <c r="GI318" s="98"/>
      <c r="GJ318" s="98"/>
      <c r="GK318" s="98"/>
      <c r="GL318" s="98"/>
      <c r="GM318" s="98"/>
      <c r="GN318" s="98"/>
      <c r="GO318" s="98"/>
      <c r="GP318" s="98"/>
      <c r="GQ318" s="98"/>
      <c r="GR318" s="98"/>
      <c r="GS318" s="98"/>
      <c r="GT318" s="98"/>
      <c r="GU318" s="98"/>
      <c r="GV318" s="98"/>
      <c r="GW318" s="98"/>
      <c r="GX318" s="98"/>
      <c r="GY318" s="98"/>
      <c r="GZ318" s="98"/>
      <c r="HA318" s="98"/>
      <c r="HB318" s="98"/>
      <c r="HC318" s="98"/>
      <c r="HD318" s="98"/>
      <c r="HE318" s="98"/>
      <c r="HF318" s="98"/>
      <c r="HG318" s="98"/>
      <c r="HH318" s="98"/>
      <c r="HI318" s="98"/>
      <c r="HJ318" s="98"/>
      <c r="HK318" s="98"/>
      <c r="HL318" s="98"/>
      <c r="HM318" s="98"/>
      <c r="HN318" s="98"/>
      <c r="HO318" s="98"/>
      <c r="HP318" s="98"/>
      <c r="HQ318" s="98"/>
      <c r="HR318" s="98"/>
      <c r="HS318" s="98"/>
      <c r="HT318" s="98"/>
      <c r="HU318" s="98"/>
      <c r="HV318" s="98"/>
      <c r="HW318" s="98"/>
      <c r="HX318" s="98"/>
      <c r="HY318" s="98"/>
      <c r="HZ318" s="98"/>
      <c r="IA318" s="98"/>
      <c r="IB318" s="98"/>
      <c r="IC318" s="98"/>
      <c r="ID318" s="98"/>
      <c r="IE318" s="98"/>
      <c r="IF318" s="98"/>
      <c r="IG318" s="98"/>
      <c r="IH318" s="98"/>
      <c r="II318" s="98"/>
      <c r="IJ318" s="98"/>
      <c r="IK318" s="98"/>
      <c r="IL318" s="98"/>
      <c r="IM318" s="98"/>
    </row>
    <row r="319" spans="1:247" ht="15">
      <c r="A319" s="104" t="s">
        <v>846</v>
      </c>
      <c r="B319" s="105">
        <f>SUM(B320:B322)</f>
        <v>281</v>
      </c>
      <c r="C319" s="105">
        <f>SUM(C320:C322)</f>
        <v>300</v>
      </c>
      <c r="D319" s="107">
        <f t="shared" si="10"/>
        <v>19</v>
      </c>
      <c r="E319" s="106">
        <f t="shared" si="11"/>
        <v>6.8</v>
      </c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  <c r="AN319" s="98"/>
      <c r="AO319" s="98"/>
      <c r="AP319" s="98"/>
      <c r="AQ319" s="98"/>
      <c r="AR319" s="98"/>
      <c r="AS319" s="98"/>
      <c r="AT319" s="98"/>
      <c r="AU319" s="98"/>
      <c r="AV319" s="98"/>
      <c r="AW319" s="98"/>
      <c r="AX319" s="98"/>
      <c r="AY319" s="98"/>
      <c r="AZ319" s="98"/>
      <c r="BA319" s="98"/>
      <c r="BB319" s="98"/>
      <c r="BC319" s="98"/>
      <c r="BD319" s="98"/>
      <c r="BE319" s="98"/>
      <c r="BF319" s="98"/>
      <c r="BG319" s="98"/>
      <c r="BH319" s="98"/>
      <c r="BI319" s="98"/>
      <c r="BJ319" s="98"/>
      <c r="BK319" s="98"/>
      <c r="BL319" s="98"/>
      <c r="BM319" s="98"/>
      <c r="BN319" s="98"/>
      <c r="BO319" s="98"/>
      <c r="BP319" s="98"/>
      <c r="BQ319" s="98"/>
      <c r="BR319" s="98"/>
      <c r="BS319" s="98"/>
      <c r="BT319" s="98"/>
      <c r="BU319" s="98"/>
      <c r="BV319" s="98"/>
      <c r="BW319" s="98"/>
      <c r="BX319" s="98"/>
      <c r="BY319" s="98"/>
      <c r="BZ319" s="98"/>
      <c r="CA319" s="98"/>
      <c r="CB319" s="98"/>
      <c r="CC319" s="98"/>
      <c r="CD319" s="98"/>
      <c r="CE319" s="98"/>
      <c r="CF319" s="98"/>
      <c r="CG319" s="98"/>
      <c r="CH319" s="98"/>
      <c r="CI319" s="98"/>
      <c r="CJ319" s="98"/>
      <c r="CK319" s="98"/>
      <c r="CL319" s="98"/>
      <c r="CM319" s="98"/>
      <c r="CN319" s="98"/>
      <c r="CO319" s="98"/>
      <c r="CP319" s="98"/>
      <c r="CQ319" s="98"/>
      <c r="CR319" s="98"/>
      <c r="CS319" s="98"/>
      <c r="CT319" s="98"/>
      <c r="CU319" s="98"/>
      <c r="CV319" s="98"/>
      <c r="CW319" s="98"/>
      <c r="CX319" s="98"/>
      <c r="CY319" s="98"/>
      <c r="CZ319" s="98"/>
      <c r="DA319" s="98"/>
      <c r="DB319" s="98"/>
      <c r="DC319" s="98"/>
      <c r="DD319" s="98"/>
      <c r="DE319" s="98"/>
      <c r="DF319" s="98"/>
      <c r="DG319" s="98"/>
      <c r="DH319" s="98"/>
      <c r="DI319" s="98"/>
      <c r="DJ319" s="98"/>
      <c r="DK319" s="98"/>
      <c r="DL319" s="98"/>
      <c r="DM319" s="98"/>
      <c r="DN319" s="98"/>
      <c r="DO319" s="98"/>
      <c r="DP319" s="98"/>
      <c r="DQ319" s="98"/>
      <c r="DR319" s="98"/>
      <c r="DS319" s="98"/>
      <c r="DT319" s="98"/>
      <c r="DU319" s="98"/>
      <c r="DV319" s="98"/>
      <c r="DW319" s="98"/>
      <c r="DX319" s="98"/>
      <c r="DY319" s="98"/>
      <c r="DZ319" s="98"/>
      <c r="EA319" s="98"/>
      <c r="EB319" s="98"/>
      <c r="EC319" s="98"/>
      <c r="ED319" s="98"/>
      <c r="EE319" s="98"/>
      <c r="EF319" s="98"/>
      <c r="EG319" s="98"/>
      <c r="EH319" s="98"/>
      <c r="EI319" s="98"/>
      <c r="EJ319" s="98"/>
      <c r="EK319" s="98"/>
      <c r="EL319" s="98"/>
      <c r="EM319" s="98"/>
      <c r="EN319" s="98"/>
      <c r="EO319" s="98"/>
      <c r="EP319" s="98"/>
      <c r="EQ319" s="98"/>
      <c r="ER319" s="98"/>
      <c r="ES319" s="98"/>
      <c r="ET319" s="98"/>
      <c r="EU319" s="98"/>
      <c r="EV319" s="98"/>
      <c r="EW319" s="98"/>
      <c r="EX319" s="98"/>
      <c r="EY319" s="98"/>
      <c r="EZ319" s="98"/>
      <c r="FA319" s="98"/>
      <c r="FB319" s="98"/>
      <c r="FC319" s="98"/>
      <c r="FD319" s="98"/>
      <c r="FE319" s="98"/>
      <c r="FF319" s="98"/>
      <c r="FG319" s="98"/>
      <c r="FH319" s="98"/>
      <c r="FI319" s="98"/>
      <c r="FJ319" s="98"/>
      <c r="FK319" s="98"/>
      <c r="FL319" s="98"/>
      <c r="FM319" s="98"/>
      <c r="FN319" s="98"/>
      <c r="FO319" s="98"/>
      <c r="FP319" s="98"/>
      <c r="FQ319" s="98"/>
      <c r="FR319" s="98"/>
      <c r="FS319" s="98"/>
      <c r="FT319" s="98"/>
      <c r="FU319" s="98"/>
      <c r="FV319" s="98"/>
      <c r="FW319" s="98"/>
      <c r="FX319" s="98"/>
      <c r="FY319" s="98"/>
      <c r="FZ319" s="98"/>
      <c r="GA319" s="98"/>
      <c r="GB319" s="98"/>
      <c r="GC319" s="98"/>
      <c r="GD319" s="98"/>
      <c r="GE319" s="98"/>
      <c r="GF319" s="98"/>
      <c r="GG319" s="98"/>
      <c r="GH319" s="98"/>
      <c r="GI319" s="98"/>
      <c r="GJ319" s="98"/>
      <c r="GK319" s="98"/>
      <c r="GL319" s="98"/>
      <c r="GM319" s="98"/>
      <c r="GN319" s="98"/>
      <c r="GO319" s="98"/>
      <c r="GP319" s="98"/>
      <c r="GQ319" s="98"/>
      <c r="GR319" s="98"/>
      <c r="GS319" s="98"/>
      <c r="GT319" s="98"/>
      <c r="GU319" s="98"/>
      <c r="GV319" s="98"/>
      <c r="GW319" s="98"/>
      <c r="GX319" s="98"/>
      <c r="GY319" s="98"/>
      <c r="GZ319" s="98"/>
      <c r="HA319" s="98"/>
      <c r="HB319" s="98"/>
      <c r="HC319" s="98"/>
      <c r="HD319" s="98"/>
      <c r="HE319" s="98"/>
      <c r="HF319" s="98"/>
      <c r="HG319" s="98"/>
      <c r="HH319" s="98"/>
      <c r="HI319" s="98"/>
      <c r="HJ319" s="98"/>
      <c r="HK319" s="98"/>
      <c r="HL319" s="98"/>
      <c r="HM319" s="98"/>
      <c r="HN319" s="98"/>
      <c r="HO319" s="98"/>
      <c r="HP319" s="98"/>
      <c r="HQ319" s="98"/>
      <c r="HR319" s="98"/>
      <c r="HS319" s="98"/>
      <c r="HT319" s="98"/>
      <c r="HU319" s="98"/>
      <c r="HV319" s="98"/>
      <c r="HW319" s="98"/>
      <c r="HX319" s="98"/>
      <c r="HY319" s="98"/>
      <c r="HZ319" s="98"/>
      <c r="IA319" s="98"/>
      <c r="IB319" s="98"/>
      <c r="IC319" s="98"/>
      <c r="ID319" s="98"/>
      <c r="IE319" s="98"/>
      <c r="IF319" s="98"/>
      <c r="IG319" s="98"/>
      <c r="IH319" s="98"/>
      <c r="II319" s="98"/>
      <c r="IJ319" s="98"/>
      <c r="IK319" s="98"/>
      <c r="IL319" s="98"/>
      <c r="IM319" s="98"/>
    </row>
    <row r="320" spans="1:247" ht="15">
      <c r="A320" s="104" t="s">
        <v>638</v>
      </c>
      <c r="B320" s="105">
        <v>203</v>
      </c>
      <c r="C320" s="105">
        <v>210</v>
      </c>
      <c r="D320" s="107">
        <f t="shared" si="10"/>
        <v>7</v>
      </c>
      <c r="E320" s="106">
        <f t="shared" si="11"/>
        <v>3.4</v>
      </c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98"/>
      <c r="AQ320" s="98"/>
      <c r="AR320" s="98"/>
      <c r="AS320" s="98"/>
      <c r="AT320" s="98"/>
      <c r="AU320" s="98"/>
      <c r="AV320" s="98"/>
      <c r="AW320" s="98"/>
      <c r="AX320" s="98"/>
      <c r="AY320" s="98"/>
      <c r="AZ320" s="98"/>
      <c r="BA320" s="98"/>
      <c r="BB320" s="98"/>
      <c r="BC320" s="98"/>
      <c r="BD320" s="98"/>
      <c r="BE320" s="98"/>
      <c r="BF320" s="98"/>
      <c r="BG320" s="98"/>
      <c r="BH320" s="98"/>
      <c r="BI320" s="98"/>
      <c r="BJ320" s="98"/>
      <c r="BK320" s="98"/>
      <c r="BL320" s="98"/>
      <c r="BM320" s="98"/>
      <c r="BN320" s="98"/>
      <c r="BO320" s="98"/>
      <c r="BP320" s="98"/>
      <c r="BQ320" s="98"/>
      <c r="BR320" s="98"/>
      <c r="BS320" s="98"/>
      <c r="BT320" s="98"/>
      <c r="BU320" s="98"/>
      <c r="BV320" s="98"/>
      <c r="BW320" s="98"/>
      <c r="BX320" s="98"/>
      <c r="BY320" s="98"/>
      <c r="BZ320" s="98"/>
      <c r="CA320" s="98"/>
      <c r="CB320" s="98"/>
      <c r="CC320" s="98"/>
      <c r="CD320" s="98"/>
      <c r="CE320" s="98"/>
      <c r="CF320" s="98"/>
      <c r="CG320" s="98"/>
      <c r="CH320" s="98"/>
      <c r="CI320" s="98"/>
      <c r="CJ320" s="98"/>
      <c r="CK320" s="98"/>
      <c r="CL320" s="98"/>
      <c r="CM320" s="98"/>
      <c r="CN320" s="98"/>
      <c r="CO320" s="98"/>
      <c r="CP320" s="98"/>
      <c r="CQ320" s="98"/>
      <c r="CR320" s="98"/>
      <c r="CS320" s="98"/>
      <c r="CT320" s="98"/>
      <c r="CU320" s="98"/>
      <c r="CV320" s="98"/>
      <c r="CW320" s="98"/>
      <c r="CX320" s="98"/>
      <c r="CY320" s="98"/>
      <c r="CZ320" s="98"/>
      <c r="DA320" s="98"/>
      <c r="DB320" s="98"/>
      <c r="DC320" s="98"/>
      <c r="DD320" s="98"/>
      <c r="DE320" s="98"/>
      <c r="DF320" s="98"/>
      <c r="DG320" s="98"/>
      <c r="DH320" s="98"/>
      <c r="DI320" s="98"/>
      <c r="DJ320" s="98"/>
      <c r="DK320" s="98"/>
      <c r="DL320" s="98"/>
      <c r="DM320" s="98"/>
      <c r="DN320" s="98"/>
      <c r="DO320" s="98"/>
      <c r="DP320" s="98"/>
      <c r="DQ320" s="98"/>
      <c r="DR320" s="98"/>
      <c r="DS320" s="98"/>
      <c r="DT320" s="98"/>
      <c r="DU320" s="98"/>
      <c r="DV320" s="98"/>
      <c r="DW320" s="98"/>
      <c r="DX320" s="98"/>
      <c r="DY320" s="98"/>
      <c r="DZ320" s="98"/>
      <c r="EA320" s="98"/>
      <c r="EB320" s="98"/>
      <c r="EC320" s="98"/>
      <c r="ED320" s="98"/>
      <c r="EE320" s="98"/>
      <c r="EF320" s="98"/>
      <c r="EG320" s="98"/>
      <c r="EH320" s="98"/>
      <c r="EI320" s="98"/>
      <c r="EJ320" s="98"/>
      <c r="EK320" s="98"/>
      <c r="EL320" s="98"/>
      <c r="EM320" s="98"/>
      <c r="EN320" s="98"/>
      <c r="EO320" s="98"/>
      <c r="EP320" s="98"/>
      <c r="EQ320" s="98"/>
      <c r="ER320" s="98"/>
      <c r="ES320" s="98"/>
      <c r="ET320" s="98"/>
      <c r="EU320" s="98"/>
      <c r="EV320" s="98"/>
      <c r="EW320" s="98"/>
      <c r="EX320" s="98"/>
      <c r="EY320" s="98"/>
      <c r="EZ320" s="98"/>
      <c r="FA320" s="98"/>
      <c r="FB320" s="98"/>
      <c r="FC320" s="98"/>
      <c r="FD320" s="98"/>
      <c r="FE320" s="98"/>
      <c r="FF320" s="98"/>
      <c r="FG320" s="98"/>
      <c r="FH320" s="98"/>
      <c r="FI320" s="98"/>
      <c r="FJ320" s="98"/>
      <c r="FK320" s="98"/>
      <c r="FL320" s="98"/>
      <c r="FM320" s="98"/>
      <c r="FN320" s="98"/>
      <c r="FO320" s="98"/>
      <c r="FP320" s="98"/>
      <c r="FQ320" s="98"/>
      <c r="FR320" s="98"/>
      <c r="FS320" s="98"/>
      <c r="FT320" s="98"/>
      <c r="FU320" s="98"/>
      <c r="FV320" s="98"/>
      <c r="FW320" s="98"/>
      <c r="FX320" s="98"/>
      <c r="FY320" s="98"/>
      <c r="FZ320" s="98"/>
      <c r="GA320" s="98"/>
      <c r="GB320" s="98"/>
      <c r="GC320" s="98"/>
      <c r="GD320" s="98"/>
      <c r="GE320" s="98"/>
      <c r="GF320" s="98"/>
      <c r="GG320" s="98"/>
      <c r="GH320" s="98"/>
      <c r="GI320" s="98"/>
      <c r="GJ320" s="98"/>
      <c r="GK320" s="98"/>
      <c r="GL320" s="98"/>
      <c r="GM320" s="98"/>
      <c r="GN320" s="98"/>
      <c r="GO320" s="98"/>
      <c r="GP320" s="98"/>
      <c r="GQ320" s="98"/>
      <c r="GR320" s="98"/>
      <c r="GS320" s="98"/>
      <c r="GT320" s="98"/>
      <c r="GU320" s="98"/>
      <c r="GV320" s="98"/>
      <c r="GW320" s="98"/>
      <c r="GX320" s="98"/>
      <c r="GY320" s="98"/>
      <c r="GZ320" s="98"/>
      <c r="HA320" s="98"/>
      <c r="HB320" s="98"/>
      <c r="HC320" s="98"/>
      <c r="HD320" s="98"/>
      <c r="HE320" s="98"/>
      <c r="HF320" s="98"/>
      <c r="HG320" s="98"/>
      <c r="HH320" s="98"/>
      <c r="HI320" s="98"/>
      <c r="HJ320" s="98"/>
      <c r="HK320" s="98"/>
      <c r="HL320" s="98"/>
      <c r="HM320" s="98"/>
      <c r="HN320" s="98"/>
      <c r="HO320" s="98"/>
      <c r="HP320" s="98"/>
      <c r="HQ320" s="98"/>
      <c r="HR320" s="98"/>
      <c r="HS320" s="98"/>
      <c r="HT320" s="98"/>
      <c r="HU320" s="98"/>
      <c r="HV320" s="98"/>
      <c r="HW320" s="98"/>
      <c r="HX320" s="98"/>
      <c r="HY320" s="98"/>
      <c r="HZ320" s="98"/>
      <c r="IA320" s="98"/>
      <c r="IB320" s="98"/>
      <c r="IC320" s="98"/>
      <c r="ID320" s="98"/>
      <c r="IE320" s="98"/>
      <c r="IF320" s="98"/>
      <c r="IG320" s="98"/>
      <c r="IH320" s="98"/>
      <c r="II320" s="98"/>
      <c r="IJ320" s="98"/>
      <c r="IK320" s="98"/>
      <c r="IL320" s="98"/>
      <c r="IM320" s="98"/>
    </row>
    <row r="321" spans="1:247" ht="15">
      <c r="A321" s="104" t="s">
        <v>639</v>
      </c>
      <c r="B321" s="105"/>
      <c r="C321" s="105">
        <v>15</v>
      </c>
      <c r="D321" s="107">
        <f t="shared" si="10"/>
        <v>15</v>
      </c>
      <c r="E321" s="106" t="e">
        <f t="shared" si="11"/>
        <v>#DIV/0!</v>
      </c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  <c r="AM321" s="98"/>
      <c r="AN321" s="98"/>
      <c r="AO321" s="98"/>
      <c r="AP321" s="98"/>
      <c r="AQ321" s="98"/>
      <c r="AR321" s="98"/>
      <c r="AS321" s="98"/>
      <c r="AT321" s="98"/>
      <c r="AU321" s="98"/>
      <c r="AV321" s="98"/>
      <c r="AW321" s="98"/>
      <c r="AX321" s="98"/>
      <c r="AY321" s="98"/>
      <c r="AZ321" s="98"/>
      <c r="BA321" s="98"/>
      <c r="BB321" s="98"/>
      <c r="BC321" s="98"/>
      <c r="BD321" s="98"/>
      <c r="BE321" s="98"/>
      <c r="BF321" s="98"/>
      <c r="BG321" s="98"/>
      <c r="BH321" s="98"/>
      <c r="BI321" s="98"/>
      <c r="BJ321" s="98"/>
      <c r="BK321" s="98"/>
      <c r="BL321" s="98"/>
      <c r="BM321" s="98"/>
      <c r="BN321" s="98"/>
      <c r="BO321" s="98"/>
      <c r="BP321" s="98"/>
      <c r="BQ321" s="98"/>
      <c r="BR321" s="98"/>
      <c r="BS321" s="98"/>
      <c r="BT321" s="98"/>
      <c r="BU321" s="98"/>
      <c r="BV321" s="98"/>
      <c r="BW321" s="98"/>
      <c r="BX321" s="98"/>
      <c r="BY321" s="98"/>
      <c r="BZ321" s="98"/>
      <c r="CA321" s="98"/>
      <c r="CB321" s="98"/>
      <c r="CC321" s="98"/>
      <c r="CD321" s="98"/>
      <c r="CE321" s="98"/>
      <c r="CF321" s="98"/>
      <c r="CG321" s="98"/>
      <c r="CH321" s="98"/>
      <c r="CI321" s="98"/>
      <c r="CJ321" s="98"/>
      <c r="CK321" s="98"/>
      <c r="CL321" s="98"/>
      <c r="CM321" s="98"/>
      <c r="CN321" s="98"/>
      <c r="CO321" s="98"/>
      <c r="CP321" s="98"/>
      <c r="CQ321" s="98"/>
      <c r="CR321" s="98"/>
      <c r="CS321" s="98"/>
      <c r="CT321" s="98"/>
      <c r="CU321" s="98"/>
      <c r="CV321" s="98"/>
      <c r="CW321" s="98"/>
      <c r="CX321" s="98"/>
      <c r="CY321" s="98"/>
      <c r="CZ321" s="98"/>
      <c r="DA321" s="98"/>
      <c r="DB321" s="98"/>
      <c r="DC321" s="98"/>
      <c r="DD321" s="98"/>
      <c r="DE321" s="98"/>
      <c r="DF321" s="98"/>
      <c r="DG321" s="98"/>
      <c r="DH321" s="98"/>
      <c r="DI321" s="98"/>
      <c r="DJ321" s="98"/>
      <c r="DK321" s="98"/>
      <c r="DL321" s="98"/>
      <c r="DM321" s="98"/>
      <c r="DN321" s="98"/>
      <c r="DO321" s="98"/>
      <c r="DP321" s="98"/>
      <c r="DQ321" s="98"/>
      <c r="DR321" s="98"/>
      <c r="DS321" s="98"/>
      <c r="DT321" s="98"/>
      <c r="DU321" s="98"/>
      <c r="DV321" s="98"/>
      <c r="DW321" s="98"/>
      <c r="DX321" s="98"/>
      <c r="DY321" s="98"/>
      <c r="DZ321" s="98"/>
      <c r="EA321" s="98"/>
      <c r="EB321" s="98"/>
      <c r="EC321" s="98"/>
      <c r="ED321" s="98"/>
      <c r="EE321" s="98"/>
      <c r="EF321" s="98"/>
      <c r="EG321" s="98"/>
      <c r="EH321" s="98"/>
      <c r="EI321" s="98"/>
      <c r="EJ321" s="98"/>
      <c r="EK321" s="98"/>
      <c r="EL321" s="98"/>
      <c r="EM321" s="98"/>
      <c r="EN321" s="98"/>
      <c r="EO321" s="98"/>
      <c r="EP321" s="98"/>
      <c r="EQ321" s="98"/>
      <c r="ER321" s="98"/>
      <c r="ES321" s="98"/>
      <c r="ET321" s="98"/>
      <c r="EU321" s="98"/>
      <c r="EV321" s="98"/>
      <c r="EW321" s="98"/>
      <c r="EX321" s="98"/>
      <c r="EY321" s="98"/>
      <c r="EZ321" s="98"/>
      <c r="FA321" s="98"/>
      <c r="FB321" s="98"/>
      <c r="FC321" s="98"/>
      <c r="FD321" s="98"/>
      <c r="FE321" s="98"/>
      <c r="FF321" s="98"/>
      <c r="FG321" s="98"/>
      <c r="FH321" s="98"/>
      <c r="FI321" s="98"/>
      <c r="FJ321" s="98"/>
      <c r="FK321" s="98"/>
      <c r="FL321" s="98"/>
      <c r="FM321" s="98"/>
      <c r="FN321" s="98"/>
      <c r="FO321" s="98"/>
      <c r="FP321" s="98"/>
      <c r="FQ321" s="98"/>
      <c r="FR321" s="98"/>
      <c r="FS321" s="98"/>
      <c r="FT321" s="98"/>
      <c r="FU321" s="98"/>
      <c r="FV321" s="98"/>
      <c r="FW321" s="98"/>
      <c r="FX321" s="98"/>
      <c r="FY321" s="98"/>
      <c r="FZ321" s="98"/>
      <c r="GA321" s="98"/>
      <c r="GB321" s="98"/>
      <c r="GC321" s="98"/>
      <c r="GD321" s="98"/>
      <c r="GE321" s="98"/>
      <c r="GF321" s="98"/>
      <c r="GG321" s="98"/>
      <c r="GH321" s="98"/>
      <c r="GI321" s="98"/>
      <c r="GJ321" s="98"/>
      <c r="GK321" s="98"/>
      <c r="GL321" s="98"/>
      <c r="GM321" s="98"/>
      <c r="GN321" s="98"/>
      <c r="GO321" s="98"/>
      <c r="GP321" s="98"/>
      <c r="GQ321" s="98"/>
      <c r="GR321" s="98"/>
      <c r="GS321" s="98"/>
      <c r="GT321" s="98"/>
      <c r="GU321" s="98"/>
      <c r="GV321" s="98"/>
      <c r="GW321" s="98"/>
      <c r="GX321" s="98"/>
      <c r="GY321" s="98"/>
      <c r="GZ321" s="98"/>
      <c r="HA321" s="98"/>
      <c r="HB321" s="98"/>
      <c r="HC321" s="98"/>
      <c r="HD321" s="98"/>
      <c r="HE321" s="98"/>
      <c r="HF321" s="98"/>
      <c r="HG321" s="98"/>
      <c r="HH321" s="98"/>
      <c r="HI321" s="98"/>
      <c r="HJ321" s="98"/>
      <c r="HK321" s="98"/>
      <c r="HL321" s="98"/>
      <c r="HM321" s="98"/>
      <c r="HN321" s="98"/>
      <c r="HO321" s="98"/>
      <c r="HP321" s="98"/>
      <c r="HQ321" s="98"/>
      <c r="HR321" s="98"/>
      <c r="HS321" s="98"/>
      <c r="HT321" s="98"/>
      <c r="HU321" s="98"/>
      <c r="HV321" s="98"/>
      <c r="HW321" s="98"/>
      <c r="HX321" s="98"/>
      <c r="HY321" s="98"/>
      <c r="HZ321" s="98"/>
      <c r="IA321" s="98"/>
      <c r="IB321" s="98"/>
      <c r="IC321" s="98"/>
      <c r="ID321" s="98"/>
      <c r="IE321" s="98"/>
      <c r="IF321" s="98"/>
      <c r="IG321" s="98"/>
      <c r="IH321" s="98"/>
      <c r="II321" s="98"/>
      <c r="IJ321" s="98"/>
      <c r="IK321" s="98"/>
      <c r="IL321" s="98"/>
      <c r="IM321" s="98"/>
    </row>
    <row r="322" spans="1:247" ht="15">
      <c r="A322" s="104" t="s">
        <v>644</v>
      </c>
      <c r="B322" s="105">
        <v>78</v>
      </c>
      <c r="C322" s="105">
        <v>75</v>
      </c>
      <c r="D322" s="107">
        <f t="shared" si="10"/>
        <v>-3</v>
      </c>
      <c r="E322" s="106">
        <f t="shared" si="11"/>
        <v>-3.8</v>
      </c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  <c r="AM322" s="98"/>
      <c r="AN322" s="98"/>
      <c r="AO322" s="98"/>
      <c r="AP322" s="98"/>
      <c r="AQ322" s="98"/>
      <c r="AR322" s="98"/>
      <c r="AS322" s="98"/>
      <c r="AT322" s="98"/>
      <c r="AU322" s="98"/>
      <c r="AV322" s="98"/>
      <c r="AW322" s="98"/>
      <c r="AX322" s="98"/>
      <c r="AY322" s="98"/>
      <c r="AZ322" s="98"/>
      <c r="BA322" s="98"/>
      <c r="BB322" s="98"/>
      <c r="BC322" s="98"/>
      <c r="BD322" s="98"/>
      <c r="BE322" s="98"/>
      <c r="BF322" s="98"/>
      <c r="BG322" s="98"/>
      <c r="BH322" s="98"/>
      <c r="BI322" s="98"/>
      <c r="BJ322" s="98"/>
      <c r="BK322" s="98"/>
      <c r="BL322" s="98"/>
      <c r="BM322" s="98"/>
      <c r="BN322" s="98"/>
      <c r="BO322" s="98"/>
      <c r="BP322" s="98"/>
      <c r="BQ322" s="98"/>
      <c r="BR322" s="98"/>
      <c r="BS322" s="98"/>
      <c r="BT322" s="98"/>
      <c r="BU322" s="98"/>
      <c r="BV322" s="98"/>
      <c r="BW322" s="98"/>
      <c r="BX322" s="98"/>
      <c r="BY322" s="98"/>
      <c r="BZ322" s="98"/>
      <c r="CA322" s="98"/>
      <c r="CB322" s="98"/>
      <c r="CC322" s="98"/>
      <c r="CD322" s="98"/>
      <c r="CE322" s="98"/>
      <c r="CF322" s="98"/>
      <c r="CG322" s="98"/>
      <c r="CH322" s="98"/>
      <c r="CI322" s="98"/>
      <c r="CJ322" s="98"/>
      <c r="CK322" s="98"/>
      <c r="CL322" s="98"/>
      <c r="CM322" s="98"/>
      <c r="CN322" s="98"/>
      <c r="CO322" s="98"/>
      <c r="CP322" s="98"/>
      <c r="CQ322" s="98"/>
      <c r="CR322" s="98"/>
      <c r="CS322" s="98"/>
      <c r="CT322" s="98"/>
      <c r="CU322" s="98"/>
      <c r="CV322" s="98"/>
      <c r="CW322" s="98"/>
      <c r="CX322" s="98"/>
      <c r="CY322" s="98"/>
      <c r="CZ322" s="98"/>
      <c r="DA322" s="98"/>
      <c r="DB322" s="98"/>
      <c r="DC322" s="98"/>
      <c r="DD322" s="98"/>
      <c r="DE322" s="98"/>
      <c r="DF322" s="98"/>
      <c r="DG322" s="98"/>
      <c r="DH322" s="98"/>
      <c r="DI322" s="98"/>
      <c r="DJ322" s="98"/>
      <c r="DK322" s="98"/>
      <c r="DL322" s="98"/>
      <c r="DM322" s="98"/>
      <c r="DN322" s="98"/>
      <c r="DO322" s="98"/>
      <c r="DP322" s="98"/>
      <c r="DQ322" s="98"/>
      <c r="DR322" s="98"/>
      <c r="DS322" s="98"/>
      <c r="DT322" s="98"/>
      <c r="DU322" s="98"/>
      <c r="DV322" s="98"/>
      <c r="DW322" s="98"/>
      <c r="DX322" s="98"/>
      <c r="DY322" s="98"/>
      <c r="DZ322" s="98"/>
      <c r="EA322" s="98"/>
      <c r="EB322" s="98"/>
      <c r="EC322" s="98"/>
      <c r="ED322" s="98"/>
      <c r="EE322" s="98"/>
      <c r="EF322" s="98"/>
      <c r="EG322" s="98"/>
      <c r="EH322" s="98"/>
      <c r="EI322" s="98"/>
      <c r="EJ322" s="98"/>
      <c r="EK322" s="98"/>
      <c r="EL322" s="98"/>
      <c r="EM322" s="98"/>
      <c r="EN322" s="98"/>
      <c r="EO322" s="98"/>
      <c r="EP322" s="98"/>
      <c r="EQ322" s="98"/>
      <c r="ER322" s="98"/>
      <c r="ES322" s="98"/>
      <c r="ET322" s="98"/>
      <c r="EU322" s="98"/>
      <c r="EV322" s="98"/>
      <c r="EW322" s="98"/>
      <c r="EX322" s="98"/>
      <c r="EY322" s="98"/>
      <c r="EZ322" s="98"/>
      <c r="FA322" s="98"/>
      <c r="FB322" s="98"/>
      <c r="FC322" s="98"/>
      <c r="FD322" s="98"/>
      <c r="FE322" s="98"/>
      <c r="FF322" s="98"/>
      <c r="FG322" s="98"/>
      <c r="FH322" s="98"/>
      <c r="FI322" s="98"/>
      <c r="FJ322" s="98"/>
      <c r="FK322" s="98"/>
      <c r="FL322" s="98"/>
      <c r="FM322" s="98"/>
      <c r="FN322" s="98"/>
      <c r="FO322" s="98"/>
      <c r="FP322" s="98"/>
      <c r="FQ322" s="98"/>
      <c r="FR322" s="98"/>
      <c r="FS322" s="98"/>
      <c r="FT322" s="98"/>
      <c r="FU322" s="98"/>
      <c r="FV322" s="98"/>
      <c r="FW322" s="98"/>
      <c r="FX322" s="98"/>
      <c r="FY322" s="98"/>
      <c r="FZ322" s="98"/>
      <c r="GA322" s="98"/>
      <c r="GB322" s="98"/>
      <c r="GC322" s="98"/>
      <c r="GD322" s="98"/>
      <c r="GE322" s="98"/>
      <c r="GF322" s="98"/>
      <c r="GG322" s="98"/>
      <c r="GH322" s="98"/>
      <c r="GI322" s="98"/>
      <c r="GJ322" s="98"/>
      <c r="GK322" s="98"/>
      <c r="GL322" s="98"/>
      <c r="GM322" s="98"/>
      <c r="GN322" s="98"/>
      <c r="GO322" s="98"/>
      <c r="GP322" s="98"/>
      <c r="GQ322" s="98"/>
      <c r="GR322" s="98"/>
      <c r="GS322" s="98"/>
      <c r="GT322" s="98"/>
      <c r="GU322" s="98"/>
      <c r="GV322" s="98"/>
      <c r="GW322" s="98"/>
      <c r="GX322" s="98"/>
      <c r="GY322" s="98"/>
      <c r="GZ322" s="98"/>
      <c r="HA322" s="98"/>
      <c r="HB322" s="98"/>
      <c r="HC322" s="98"/>
      <c r="HD322" s="98"/>
      <c r="HE322" s="98"/>
      <c r="HF322" s="98"/>
      <c r="HG322" s="98"/>
      <c r="HH322" s="98"/>
      <c r="HI322" s="98"/>
      <c r="HJ322" s="98"/>
      <c r="HK322" s="98"/>
      <c r="HL322" s="98"/>
      <c r="HM322" s="98"/>
      <c r="HN322" s="98"/>
      <c r="HO322" s="98"/>
      <c r="HP322" s="98"/>
      <c r="HQ322" s="98"/>
      <c r="HR322" s="98"/>
      <c r="HS322" s="98"/>
      <c r="HT322" s="98"/>
      <c r="HU322" s="98"/>
      <c r="HV322" s="98"/>
      <c r="HW322" s="98"/>
      <c r="HX322" s="98"/>
      <c r="HY322" s="98"/>
      <c r="HZ322" s="98"/>
      <c r="IA322" s="98"/>
      <c r="IB322" s="98"/>
      <c r="IC322" s="98"/>
      <c r="ID322" s="98"/>
      <c r="IE322" s="98"/>
      <c r="IF322" s="98"/>
      <c r="IG322" s="98"/>
      <c r="IH322" s="98"/>
      <c r="II322" s="98"/>
      <c r="IJ322" s="98"/>
      <c r="IK322" s="98"/>
      <c r="IL322" s="98"/>
      <c r="IM322" s="98"/>
    </row>
    <row r="323" spans="1:247" ht="15">
      <c r="A323" s="104" t="s">
        <v>847</v>
      </c>
      <c r="B323" s="105">
        <f>B324</f>
        <v>0</v>
      </c>
      <c r="C323" s="105">
        <f>C324</f>
        <v>3000</v>
      </c>
      <c r="D323" s="107">
        <f t="shared" si="10"/>
        <v>3000</v>
      </c>
      <c r="E323" s="106" t="e">
        <f t="shared" si="11"/>
        <v>#DIV/0!</v>
      </c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  <c r="AM323" s="98"/>
      <c r="AN323" s="98"/>
      <c r="AO323" s="98"/>
      <c r="AP323" s="98"/>
      <c r="AQ323" s="98"/>
      <c r="AR323" s="98"/>
      <c r="AS323" s="98"/>
      <c r="AT323" s="98"/>
      <c r="AU323" s="98"/>
      <c r="AV323" s="98"/>
      <c r="AW323" s="98"/>
      <c r="AX323" s="98"/>
      <c r="AY323" s="98"/>
      <c r="AZ323" s="98"/>
      <c r="BA323" s="98"/>
      <c r="BB323" s="98"/>
      <c r="BC323" s="98"/>
      <c r="BD323" s="98"/>
      <c r="BE323" s="98"/>
      <c r="BF323" s="98"/>
      <c r="BG323" s="98"/>
      <c r="BH323" s="98"/>
      <c r="BI323" s="98"/>
      <c r="BJ323" s="98"/>
      <c r="BK323" s="98"/>
      <c r="BL323" s="98"/>
      <c r="BM323" s="98"/>
      <c r="BN323" s="98"/>
      <c r="BO323" s="98"/>
      <c r="BP323" s="98"/>
      <c r="BQ323" s="98"/>
      <c r="BR323" s="98"/>
      <c r="BS323" s="98"/>
      <c r="BT323" s="98"/>
      <c r="BU323" s="98"/>
      <c r="BV323" s="98"/>
      <c r="BW323" s="98"/>
      <c r="BX323" s="98"/>
      <c r="BY323" s="98"/>
      <c r="BZ323" s="98"/>
      <c r="CA323" s="98"/>
      <c r="CB323" s="98"/>
      <c r="CC323" s="98"/>
      <c r="CD323" s="98"/>
      <c r="CE323" s="98"/>
      <c r="CF323" s="98"/>
      <c r="CG323" s="98"/>
      <c r="CH323" s="98"/>
      <c r="CI323" s="98"/>
      <c r="CJ323" s="98"/>
      <c r="CK323" s="98"/>
      <c r="CL323" s="98"/>
      <c r="CM323" s="98"/>
      <c r="CN323" s="98"/>
      <c r="CO323" s="98"/>
      <c r="CP323" s="98"/>
      <c r="CQ323" s="98"/>
      <c r="CR323" s="98"/>
      <c r="CS323" s="98"/>
      <c r="CT323" s="98"/>
      <c r="CU323" s="98"/>
      <c r="CV323" s="98"/>
      <c r="CW323" s="98"/>
      <c r="CX323" s="98"/>
      <c r="CY323" s="98"/>
      <c r="CZ323" s="98"/>
      <c r="DA323" s="98"/>
      <c r="DB323" s="98"/>
      <c r="DC323" s="98"/>
      <c r="DD323" s="98"/>
      <c r="DE323" s="98"/>
      <c r="DF323" s="98"/>
      <c r="DG323" s="98"/>
      <c r="DH323" s="98"/>
      <c r="DI323" s="98"/>
      <c r="DJ323" s="98"/>
      <c r="DK323" s="98"/>
      <c r="DL323" s="98"/>
      <c r="DM323" s="98"/>
      <c r="DN323" s="98"/>
      <c r="DO323" s="98"/>
      <c r="DP323" s="98"/>
      <c r="DQ323" s="98"/>
      <c r="DR323" s="98"/>
      <c r="DS323" s="98"/>
      <c r="DT323" s="98"/>
      <c r="DU323" s="98"/>
      <c r="DV323" s="98"/>
      <c r="DW323" s="98"/>
      <c r="DX323" s="98"/>
      <c r="DY323" s="98"/>
      <c r="DZ323" s="98"/>
      <c r="EA323" s="98"/>
      <c r="EB323" s="98"/>
      <c r="EC323" s="98"/>
      <c r="ED323" s="98"/>
      <c r="EE323" s="98"/>
      <c r="EF323" s="98"/>
      <c r="EG323" s="98"/>
      <c r="EH323" s="98"/>
      <c r="EI323" s="98"/>
      <c r="EJ323" s="98"/>
      <c r="EK323" s="98"/>
      <c r="EL323" s="98"/>
      <c r="EM323" s="98"/>
      <c r="EN323" s="98"/>
      <c r="EO323" s="98"/>
      <c r="EP323" s="98"/>
      <c r="EQ323" s="98"/>
      <c r="ER323" s="98"/>
      <c r="ES323" s="98"/>
      <c r="ET323" s="98"/>
      <c r="EU323" s="98"/>
      <c r="EV323" s="98"/>
      <c r="EW323" s="98"/>
      <c r="EX323" s="98"/>
      <c r="EY323" s="98"/>
      <c r="EZ323" s="98"/>
      <c r="FA323" s="98"/>
      <c r="FB323" s="98"/>
      <c r="FC323" s="98"/>
      <c r="FD323" s="98"/>
      <c r="FE323" s="98"/>
      <c r="FF323" s="98"/>
      <c r="FG323" s="98"/>
      <c r="FH323" s="98"/>
      <c r="FI323" s="98"/>
      <c r="FJ323" s="98"/>
      <c r="FK323" s="98"/>
      <c r="FL323" s="98"/>
      <c r="FM323" s="98"/>
      <c r="FN323" s="98"/>
      <c r="FO323" s="98"/>
      <c r="FP323" s="98"/>
      <c r="FQ323" s="98"/>
      <c r="FR323" s="98"/>
      <c r="FS323" s="98"/>
      <c r="FT323" s="98"/>
      <c r="FU323" s="98"/>
      <c r="FV323" s="98"/>
      <c r="FW323" s="98"/>
      <c r="FX323" s="98"/>
      <c r="FY323" s="98"/>
      <c r="FZ323" s="98"/>
      <c r="GA323" s="98"/>
      <c r="GB323" s="98"/>
      <c r="GC323" s="98"/>
      <c r="GD323" s="98"/>
      <c r="GE323" s="98"/>
      <c r="GF323" s="98"/>
      <c r="GG323" s="98"/>
      <c r="GH323" s="98"/>
      <c r="GI323" s="98"/>
      <c r="GJ323" s="98"/>
      <c r="GK323" s="98"/>
      <c r="GL323" s="98"/>
      <c r="GM323" s="98"/>
      <c r="GN323" s="98"/>
      <c r="GO323" s="98"/>
      <c r="GP323" s="98"/>
      <c r="GQ323" s="98"/>
      <c r="GR323" s="98"/>
      <c r="GS323" s="98"/>
      <c r="GT323" s="98"/>
      <c r="GU323" s="98"/>
      <c r="GV323" s="98"/>
      <c r="GW323" s="98"/>
      <c r="GX323" s="98"/>
      <c r="GY323" s="98"/>
      <c r="GZ323" s="98"/>
      <c r="HA323" s="98"/>
      <c r="HB323" s="98"/>
      <c r="HC323" s="98"/>
      <c r="HD323" s="98"/>
      <c r="HE323" s="98"/>
      <c r="HF323" s="98"/>
      <c r="HG323" s="98"/>
      <c r="HH323" s="98"/>
      <c r="HI323" s="98"/>
      <c r="HJ323" s="98"/>
      <c r="HK323" s="98"/>
      <c r="HL323" s="98"/>
      <c r="HM323" s="98"/>
      <c r="HN323" s="98"/>
      <c r="HO323" s="98"/>
      <c r="HP323" s="98"/>
      <c r="HQ323" s="98"/>
      <c r="HR323" s="98"/>
      <c r="HS323" s="98"/>
      <c r="HT323" s="98"/>
      <c r="HU323" s="98"/>
      <c r="HV323" s="98"/>
      <c r="HW323" s="98"/>
      <c r="HX323" s="98"/>
      <c r="HY323" s="98"/>
      <c r="HZ323" s="98"/>
      <c r="IA323" s="98"/>
      <c r="IB323" s="98"/>
      <c r="IC323" s="98"/>
      <c r="ID323" s="98"/>
      <c r="IE323" s="98"/>
      <c r="IF323" s="98"/>
      <c r="IG323" s="98"/>
      <c r="IH323" s="98"/>
      <c r="II323" s="98"/>
      <c r="IJ323" s="98"/>
      <c r="IK323" s="98"/>
      <c r="IL323" s="98"/>
      <c r="IM323" s="98"/>
    </row>
    <row r="324" spans="1:247" ht="15">
      <c r="A324" s="104" t="s">
        <v>848</v>
      </c>
      <c r="B324" s="105"/>
      <c r="C324" s="105">
        <v>3000</v>
      </c>
      <c r="D324" s="107">
        <f t="shared" si="10"/>
        <v>3000</v>
      </c>
      <c r="E324" s="106" t="e">
        <f t="shared" si="11"/>
        <v>#DIV/0!</v>
      </c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98"/>
      <c r="AQ324" s="98"/>
      <c r="AR324" s="98"/>
      <c r="AS324" s="98"/>
      <c r="AT324" s="98"/>
      <c r="AU324" s="98"/>
      <c r="AV324" s="98"/>
      <c r="AW324" s="98"/>
      <c r="AX324" s="98"/>
      <c r="AY324" s="98"/>
      <c r="AZ324" s="98"/>
      <c r="BA324" s="98"/>
      <c r="BB324" s="98"/>
      <c r="BC324" s="98"/>
      <c r="BD324" s="98"/>
      <c r="BE324" s="98"/>
      <c r="BF324" s="98"/>
      <c r="BG324" s="98"/>
      <c r="BH324" s="98"/>
      <c r="BI324" s="98"/>
      <c r="BJ324" s="98"/>
      <c r="BK324" s="98"/>
      <c r="BL324" s="98"/>
      <c r="BM324" s="98"/>
      <c r="BN324" s="98"/>
      <c r="BO324" s="98"/>
      <c r="BP324" s="98"/>
      <c r="BQ324" s="98"/>
      <c r="BR324" s="98"/>
      <c r="BS324" s="98"/>
      <c r="BT324" s="98"/>
      <c r="BU324" s="98"/>
      <c r="BV324" s="98"/>
      <c r="BW324" s="98"/>
      <c r="BX324" s="98"/>
      <c r="BY324" s="98"/>
      <c r="BZ324" s="98"/>
      <c r="CA324" s="98"/>
      <c r="CB324" s="98"/>
      <c r="CC324" s="98"/>
      <c r="CD324" s="98"/>
      <c r="CE324" s="98"/>
      <c r="CF324" s="98"/>
      <c r="CG324" s="98"/>
      <c r="CH324" s="98"/>
      <c r="CI324" s="98"/>
      <c r="CJ324" s="98"/>
      <c r="CK324" s="98"/>
      <c r="CL324" s="98"/>
      <c r="CM324" s="98"/>
      <c r="CN324" s="98"/>
      <c r="CO324" s="98"/>
      <c r="CP324" s="98"/>
      <c r="CQ324" s="98"/>
      <c r="CR324" s="98"/>
      <c r="CS324" s="98"/>
      <c r="CT324" s="98"/>
      <c r="CU324" s="98"/>
      <c r="CV324" s="98"/>
      <c r="CW324" s="98"/>
      <c r="CX324" s="98"/>
      <c r="CY324" s="98"/>
      <c r="CZ324" s="98"/>
      <c r="DA324" s="98"/>
      <c r="DB324" s="98"/>
      <c r="DC324" s="98"/>
      <c r="DD324" s="98"/>
      <c r="DE324" s="98"/>
      <c r="DF324" s="98"/>
      <c r="DG324" s="98"/>
      <c r="DH324" s="98"/>
      <c r="DI324" s="98"/>
      <c r="DJ324" s="98"/>
      <c r="DK324" s="98"/>
      <c r="DL324" s="98"/>
      <c r="DM324" s="98"/>
      <c r="DN324" s="98"/>
      <c r="DO324" s="98"/>
      <c r="DP324" s="98"/>
      <c r="DQ324" s="98"/>
      <c r="DR324" s="98"/>
      <c r="DS324" s="98"/>
      <c r="DT324" s="98"/>
      <c r="DU324" s="98"/>
      <c r="DV324" s="98"/>
      <c r="DW324" s="98"/>
      <c r="DX324" s="98"/>
      <c r="DY324" s="98"/>
      <c r="DZ324" s="98"/>
      <c r="EA324" s="98"/>
      <c r="EB324" s="98"/>
      <c r="EC324" s="98"/>
      <c r="ED324" s="98"/>
      <c r="EE324" s="98"/>
      <c r="EF324" s="98"/>
      <c r="EG324" s="98"/>
      <c r="EH324" s="98"/>
      <c r="EI324" s="98"/>
      <c r="EJ324" s="98"/>
      <c r="EK324" s="98"/>
      <c r="EL324" s="98"/>
      <c r="EM324" s="98"/>
      <c r="EN324" s="98"/>
      <c r="EO324" s="98"/>
      <c r="EP324" s="98"/>
      <c r="EQ324" s="98"/>
      <c r="ER324" s="98"/>
      <c r="ES324" s="98"/>
      <c r="ET324" s="98"/>
      <c r="EU324" s="98"/>
      <c r="EV324" s="98"/>
      <c r="EW324" s="98"/>
      <c r="EX324" s="98"/>
      <c r="EY324" s="98"/>
      <c r="EZ324" s="98"/>
      <c r="FA324" s="98"/>
      <c r="FB324" s="98"/>
      <c r="FC324" s="98"/>
      <c r="FD324" s="98"/>
      <c r="FE324" s="98"/>
      <c r="FF324" s="98"/>
      <c r="FG324" s="98"/>
      <c r="FH324" s="98"/>
      <c r="FI324" s="98"/>
      <c r="FJ324" s="98"/>
      <c r="FK324" s="98"/>
      <c r="FL324" s="98"/>
      <c r="FM324" s="98"/>
      <c r="FN324" s="98"/>
      <c r="FO324" s="98"/>
      <c r="FP324" s="98"/>
      <c r="FQ324" s="98"/>
      <c r="FR324" s="98"/>
      <c r="FS324" s="98"/>
      <c r="FT324" s="98"/>
      <c r="FU324" s="98"/>
      <c r="FV324" s="98"/>
      <c r="FW324" s="98"/>
      <c r="FX324" s="98"/>
      <c r="FY324" s="98"/>
      <c r="FZ324" s="98"/>
      <c r="GA324" s="98"/>
      <c r="GB324" s="98"/>
      <c r="GC324" s="98"/>
      <c r="GD324" s="98"/>
      <c r="GE324" s="98"/>
      <c r="GF324" s="98"/>
      <c r="GG324" s="98"/>
      <c r="GH324" s="98"/>
      <c r="GI324" s="98"/>
      <c r="GJ324" s="98"/>
      <c r="GK324" s="98"/>
      <c r="GL324" s="98"/>
      <c r="GM324" s="98"/>
      <c r="GN324" s="98"/>
      <c r="GO324" s="98"/>
      <c r="GP324" s="98"/>
      <c r="GQ324" s="98"/>
      <c r="GR324" s="98"/>
      <c r="GS324" s="98"/>
      <c r="GT324" s="98"/>
      <c r="GU324" s="98"/>
      <c r="GV324" s="98"/>
      <c r="GW324" s="98"/>
      <c r="GX324" s="98"/>
      <c r="GY324" s="98"/>
      <c r="GZ324" s="98"/>
      <c r="HA324" s="98"/>
      <c r="HB324" s="98"/>
      <c r="HC324" s="98"/>
      <c r="HD324" s="98"/>
      <c r="HE324" s="98"/>
      <c r="HF324" s="98"/>
      <c r="HG324" s="98"/>
      <c r="HH324" s="98"/>
      <c r="HI324" s="98"/>
      <c r="HJ324" s="98"/>
      <c r="HK324" s="98"/>
      <c r="HL324" s="98"/>
      <c r="HM324" s="98"/>
      <c r="HN324" s="98"/>
      <c r="HO324" s="98"/>
      <c r="HP324" s="98"/>
      <c r="HQ324" s="98"/>
      <c r="HR324" s="98"/>
      <c r="HS324" s="98"/>
      <c r="HT324" s="98"/>
      <c r="HU324" s="98"/>
      <c r="HV324" s="98"/>
      <c r="HW324" s="98"/>
      <c r="HX324" s="98"/>
      <c r="HY324" s="98"/>
      <c r="HZ324" s="98"/>
      <c r="IA324" s="98"/>
      <c r="IB324" s="98"/>
      <c r="IC324" s="98"/>
      <c r="ID324" s="98"/>
      <c r="IE324" s="98"/>
      <c r="IF324" s="98"/>
      <c r="IG324" s="98"/>
      <c r="IH324" s="98"/>
      <c r="II324" s="98"/>
      <c r="IJ324" s="98"/>
      <c r="IK324" s="98"/>
      <c r="IL324" s="98"/>
      <c r="IM324" s="98"/>
    </row>
    <row r="325" spans="1:247" ht="15">
      <c r="A325" s="104" t="s">
        <v>369</v>
      </c>
      <c r="B325" s="105">
        <f>B326</f>
        <v>3150</v>
      </c>
      <c r="C325" s="105">
        <f>C326</f>
        <v>306</v>
      </c>
      <c r="D325" s="107">
        <f t="shared" si="10"/>
        <v>-2844</v>
      </c>
      <c r="E325" s="106">
        <f t="shared" si="11"/>
        <v>-90.3</v>
      </c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  <c r="AM325" s="98"/>
      <c r="AN325" s="98"/>
      <c r="AO325" s="98"/>
      <c r="AP325" s="98"/>
      <c r="AQ325" s="98"/>
      <c r="AR325" s="98"/>
      <c r="AS325" s="98"/>
      <c r="AT325" s="98"/>
      <c r="AU325" s="98"/>
      <c r="AV325" s="98"/>
      <c r="AW325" s="98"/>
      <c r="AX325" s="98"/>
      <c r="AY325" s="98"/>
      <c r="AZ325" s="98"/>
      <c r="BA325" s="98"/>
      <c r="BB325" s="98"/>
      <c r="BC325" s="98"/>
      <c r="BD325" s="98"/>
      <c r="BE325" s="98"/>
      <c r="BF325" s="98"/>
      <c r="BG325" s="98"/>
      <c r="BH325" s="98"/>
      <c r="BI325" s="98"/>
      <c r="BJ325" s="98"/>
      <c r="BK325" s="98"/>
      <c r="BL325" s="98"/>
      <c r="BM325" s="98"/>
      <c r="BN325" s="98"/>
      <c r="BO325" s="98"/>
      <c r="BP325" s="98"/>
      <c r="BQ325" s="98"/>
      <c r="BR325" s="98"/>
      <c r="BS325" s="98"/>
      <c r="BT325" s="98"/>
      <c r="BU325" s="98"/>
      <c r="BV325" s="98"/>
      <c r="BW325" s="98"/>
      <c r="BX325" s="98"/>
      <c r="BY325" s="98"/>
      <c r="BZ325" s="98"/>
      <c r="CA325" s="98"/>
      <c r="CB325" s="98"/>
      <c r="CC325" s="98"/>
      <c r="CD325" s="98"/>
      <c r="CE325" s="98"/>
      <c r="CF325" s="98"/>
      <c r="CG325" s="98"/>
      <c r="CH325" s="98"/>
      <c r="CI325" s="98"/>
      <c r="CJ325" s="98"/>
      <c r="CK325" s="98"/>
      <c r="CL325" s="98"/>
      <c r="CM325" s="98"/>
      <c r="CN325" s="98"/>
      <c r="CO325" s="98"/>
      <c r="CP325" s="98"/>
      <c r="CQ325" s="98"/>
      <c r="CR325" s="98"/>
      <c r="CS325" s="98"/>
      <c r="CT325" s="98"/>
      <c r="CU325" s="98"/>
      <c r="CV325" s="98"/>
      <c r="CW325" s="98"/>
      <c r="CX325" s="98"/>
      <c r="CY325" s="98"/>
      <c r="CZ325" s="98"/>
      <c r="DA325" s="98"/>
      <c r="DB325" s="98"/>
      <c r="DC325" s="98"/>
      <c r="DD325" s="98"/>
      <c r="DE325" s="98"/>
      <c r="DF325" s="98"/>
      <c r="DG325" s="98"/>
      <c r="DH325" s="98"/>
      <c r="DI325" s="98"/>
      <c r="DJ325" s="98"/>
      <c r="DK325" s="98"/>
      <c r="DL325" s="98"/>
      <c r="DM325" s="98"/>
      <c r="DN325" s="98"/>
      <c r="DO325" s="98"/>
      <c r="DP325" s="98"/>
      <c r="DQ325" s="98"/>
      <c r="DR325" s="98"/>
      <c r="DS325" s="98"/>
      <c r="DT325" s="98"/>
      <c r="DU325" s="98"/>
      <c r="DV325" s="98"/>
      <c r="DW325" s="98"/>
      <c r="DX325" s="98"/>
      <c r="DY325" s="98"/>
      <c r="DZ325" s="98"/>
      <c r="EA325" s="98"/>
      <c r="EB325" s="98"/>
      <c r="EC325" s="98"/>
      <c r="ED325" s="98"/>
      <c r="EE325" s="98"/>
      <c r="EF325" s="98"/>
      <c r="EG325" s="98"/>
      <c r="EH325" s="98"/>
      <c r="EI325" s="98"/>
      <c r="EJ325" s="98"/>
      <c r="EK325" s="98"/>
      <c r="EL325" s="98"/>
      <c r="EM325" s="98"/>
      <c r="EN325" s="98"/>
      <c r="EO325" s="98"/>
      <c r="EP325" s="98"/>
      <c r="EQ325" s="98"/>
      <c r="ER325" s="98"/>
      <c r="ES325" s="98"/>
      <c r="ET325" s="98"/>
      <c r="EU325" s="98"/>
      <c r="EV325" s="98"/>
      <c r="EW325" s="98"/>
      <c r="EX325" s="98"/>
      <c r="EY325" s="98"/>
      <c r="EZ325" s="98"/>
      <c r="FA325" s="98"/>
      <c r="FB325" s="98"/>
      <c r="FC325" s="98"/>
      <c r="FD325" s="98"/>
      <c r="FE325" s="98"/>
      <c r="FF325" s="98"/>
      <c r="FG325" s="98"/>
      <c r="FH325" s="98"/>
      <c r="FI325" s="98"/>
      <c r="FJ325" s="98"/>
      <c r="FK325" s="98"/>
      <c r="FL325" s="98"/>
      <c r="FM325" s="98"/>
      <c r="FN325" s="98"/>
      <c r="FO325" s="98"/>
      <c r="FP325" s="98"/>
      <c r="FQ325" s="98"/>
      <c r="FR325" s="98"/>
      <c r="FS325" s="98"/>
      <c r="FT325" s="98"/>
      <c r="FU325" s="98"/>
      <c r="FV325" s="98"/>
      <c r="FW325" s="98"/>
      <c r="FX325" s="98"/>
      <c r="FY325" s="98"/>
      <c r="FZ325" s="98"/>
      <c r="GA325" s="98"/>
      <c r="GB325" s="98"/>
      <c r="GC325" s="98"/>
      <c r="GD325" s="98"/>
      <c r="GE325" s="98"/>
      <c r="GF325" s="98"/>
      <c r="GG325" s="98"/>
      <c r="GH325" s="98"/>
      <c r="GI325" s="98"/>
      <c r="GJ325" s="98"/>
      <c r="GK325" s="98"/>
      <c r="GL325" s="98"/>
      <c r="GM325" s="98"/>
      <c r="GN325" s="98"/>
      <c r="GO325" s="98"/>
      <c r="GP325" s="98"/>
      <c r="GQ325" s="98"/>
      <c r="GR325" s="98"/>
      <c r="GS325" s="98"/>
      <c r="GT325" s="98"/>
      <c r="GU325" s="98"/>
      <c r="GV325" s="98"/>
      <c r="GW325" s="98"/>
      <c r="GX325" s="98"/>
      <c r="GY325" s="98"/>
      <c r="GZ325" s="98"/>
      <c r="HA325" s="98"/>
      <c r="HB325" s="98"/>
      <c r="HC325" s="98"/>
      <c r="HD325" s="98"/>
      <c r="HE325" s="98"/>
      <c r="HF325" s="98"/>
      <c r="HG325" s="98"/>
      <c r="HH325" s="98"/>
      <c r="HI325" s="98"/>
      <c r="HJ325" s="98"/>
      <c r="HK325" s="98"/>
      <c r="HL325" s="98"/>
      <c r="HM325" s="98"/>
      <c r="HN325" s="98"/>
      <c r="HO325" s="98"/>
      <c r="HP325" s="98"/>
      <c r="HQ325" s="98"/>
      <c r="HR325" s="98"/>
      <c r="HS325" s="98"/>
      <c r="HT325" s="98"/>
      <c r="HU325" s="98"/>
      <c r="HV325" s="98"/>
      <c r="HW325" s="98"/>
      <c r="HX325" s="98"/>
      <c r="HY325" s="98"/>
      <c r="HZ325" s="98"/>
      <c r="IA325" s="98"/>
      <c r="IB325" s="98"/>
      <c r="IC325" s="98"/>
      <c r="ID325" s="98"/>
      <c r="IE325" s="98"/>
      <c r="IF325" s="98"/>
      <c r="IG325" s="98"/>
      <c r="IH325" s="98"/>
      <c r="II325" s="98"/>
      <c r="IJ325" s="98"/>
      <c r="IK325" s="98"/>
      <c r="IL325" s="98"/>
      <c r="IM325" s="98"/>
    </row>
    <row r="326" spans="1:247" ht="15">
      <c r="A326" s="104" t="s">
        <v>849</v>
      </c>
      <c r="B326" s="105">
        <v>3150</v>
      </c>
      <c r="C326" s="105">
        <v>306</v>
      </c>
      <c r="D326" s="107">
        <f t="shared" si="10"/>
        <v>-2844</v>
      </c>
      <c r="E326" s="106">
        <f t="shared" si="11"/>
        <v>-90.3</v>
      </c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  <c r="AM326" s="98"/>
      <c r="AN326" s="98"/>
      <c r="AO326" s="98"/>
      <c r="AP326" s="98"/>
      <c r="AQ326" s="98"/>
      <c r="AR326" s="98"/>
      <c r="AS326" s="98"/>
      <c r="AT326" s="98"/>
      <c r="AU326" s="98"/>
      <c r="AV326" s="98"/>
      <c r="AW326" s="98"/>
      <c r="AX326" s="98"/>
      <c r="AY326" s="98"/>
      <c r="AZ326" s="98"/>
      <c r="BA326" s="98"/>
      <c r="BB326" s="98"/>
      <c r="BC326" s="98"/>
      <c r="BD326" s="98"/>
      <c r="BE326" s="98"/>
      <c r="BF326" s="98"/>
      <c r="BG326" s="98"/>
      <c r="BH326" s="98"/>
      <c r="BI326" s="98"/>
      <c r="BJ326" s="98"/>
      <c r="BK326" s="98"/>
      <c r="BL326" s="98"/>
      <c r="BM326" s="98"/>
      <c r="BN326" s="98"/>
      <c r="BO326" s="98"/>
      <c r="BP326" s="98"/>
      <c r="BQ326" s="98"/>
      <c r="BR326" s="98"/>
      <c r="BS326" s="98"/>
      <c r="BT326" s="98"/>
      <c r="BU326" s="98"/>
      <c r="BV326" s="98"/>
      <c r="BW326" s="98"/>
      <c r="BX326" s="98"/>
      <c r="BY326" s="98"/>
      <c r="BZ326" s="98"/>
      <c r="CA326" s="98"/>
      <c r="CB326" s="98"/>
      <c r="CC326" s="98"/>
      <c r="CD326" s="98"/>
      <c r="CE326" s="98"/>
      <c r="CF326" s="98"/>
      <c r="CG326" s="98"/>
      <c r="CH326" s="98"/>
      <c r="CI326" s="98"/>
      <c r="CJ326" s="98"/>
      <c r="CK326" s="98"/>
      <c r="CL326" s="98"/>
      <c r="CM326" s="98"/>
      <c r="CN326" s="98"/>
      <c r="CO326" s="98"/>
      <c r="CP326" s="98"/>
      <c r="CQ326" s="98"/>
      <c r="CR326" s="98"/>
      <c r="CS326" s="98"/>
      <c r="CT326" s="98"/>
      <c r="CU326" s="98"/>
      <c r="CV326" s="98"/>
      <c r="CW326" s="98"/>
      <c r="CX326" s="98"/>
      <c r="CY326" s="98"/>
      <c r="CZ326" s="98"/>
      <c r="DA326" s="98"/>
      <c r="DB326" s="98"/>
      <c r="DC326" s="98"/>
      <c r="DD326" s="98"/>
      <c r="DE326" s="98"/>
      <c r="DF326" s="98"/>
      <c r="DG326" s="98"/>
      <c r="DH326" s="98"/>
      <c r="DI326" s="98"/>
      <c r="DJ326" s="98"/>
      <c r="DK326" s="98"/>
      <c r="DL326" s="98"/>
      <c r="DM326" s="98"/>
      <c r="DN326" s="98"/>
      <c r="DO326" s="98"/>
      <c r="DP326" s="98"/>
      <c r="DQ326" s="98"/>
      <c r="DR326" s="98"/>
      <c r="DS326" s="98"/>
      <c r="DT326" s="98"/>
      <c r="DU326" s="98"/>
      <c r="DV326" s="98"/>
      <c r="DW326" s="98"/>
      <c r="DX326" s="98"/>
      <c r="DY326" s="98"/>
      <c r="DZ326" s="98"/>
      <c r="EA326" s="98"/>
      <c r="EB326" s="98"/>
      <c r="EC326" s="98"/>
      <c r="ED326" s="98"/>
      <c r="EE326" s="98"/>
      <c r="EF326" s="98"/>
      <c r="EG326" s="98"/>
      <c r="EH326" s="98"/>
      <c r="EI326" s="98"/>
      <c r="EJ326" s="98"/>
      <c r="EK326" s="98"/>
      <c r="EL326" s="98"/>
      <c r="EM326" s="98"/>
      <c r="EN326" s="98"/>
      <c r="EO326" s="98"/>
      <c r="EP326" s="98"/>
      <c r="EQ326" s="98"/>
      <c r="ER326" s="98"/>
      <c r="ES326" s="98"/>
      <c r="ET326" s="98"/>
      <c r="EU326" s="98"/>
      <c r="EV326" s="98"/>
      <c r="EW326" s="98"/>
      <c r="EX326" s="98"/>
      <c r="EY326" s="98"/>
      <c r="EZ326" s="98"/>
      <c r="FA326" s="98"/>
      <c r="FB326" s="98"/>
      <c r="FC326" s="98"/>
      <c r="FD326" s="98"/>
      <c r="FE326" s="98"/>
      <c r="FF326" s="98"/>
      <c r="FG326" s="98"/>
      <c r="FH326" s="98"/>
      <c r="FI326" s="98"/>
      <c r="FJ326" s="98"/>
      <c r="FK326" s="98"/>
      <c r="FL326" s="98"/>
      <c r="FM326" s="98"/>
      <c r="FN326" s="98"/>
      <c r="FO326" s="98"/>
      <c r="FP326" s="98"/>
      <c r="FQ326" s="98"/>
      <c r="FR326" s="98"/>
      <c r="FS326" s="98"/>
      <c r="FT326" s="98"/>
      <c r="FU326" s="98"/>
      <c r="FV326" s="98"/>
      <c r="FW326" s="98"/>
      <c r="FX326" s="98"/>
      <c r="FY326" s="98"/>
      <c r="FZ326" s="98"/>
      <c r="GA326" s="98"/>
      <c r="GB326" s="98"/>
      <c r="GC326" s="98"/>
      <c r="GD326" s="98"/>
      <c r="GE326" s="98"/>
      <c r="GF326" s="98"/>
      <c r="GG326" s="98"/>
      <c r="GH326" s="98"/>
      <c r="GI326" s="98"/>
      <c r="GJ326" s="98"/>
      <c r="GK326" s="98"/>
      <c r="GL326" s="98"/>
      <c r="GM326" s="98"/>
      <c r="GN326" s="98"/>
      <c r="GO326" s="98"/>
      <c r="GP326" s="98"/>
      <c r="GQ326" s="98"/>
      <c r="GR326" s="98"/>
      <c r="GS326" s="98"/>
      <c r="GT326" s="98"/>
      <c r="GU326" s="98"/>
      <c r="GV326" s="98"/>
      <c r="GW326" s="98"/>
      <c r="GX326" s="98"/>
      <c r="GY326" s="98"/>
      <c r="GZ326" s="98"/>
      <c r="HA326" s="98"/>
      <c r="HB326" s="98"/>
      <c r="HC326" s="98"/>
      <c r="HD326" s="98"/>
      <c r="HE326" s="98"/>
      <c r="HF326" s="98"/>
      <c r="HG326" s="98"/>
      <c r="HH326" s="98"/>
      <c r="HI326" s="98"/>
      <c r="HJ326" s="98"/>
      <c r="HK326" s="98"/>
      <c r="HL326" s="98"/>
      <c r="HM326" s="98"/>
      <c r="HN326" s="98"/>
      <c r="HO326" s="98"/>
      <c r="HP326" s="98"/>
      <c r="HQ326" s="98"/>
      <c r="HR326" s="98"/>
      <c r="HS326" s="98"/>
      <c r="HT326" s="98"/>
      <c r="HU326" s="98"/>
      <c r="HV326" s="98"/>
      <c r="HW326" s="98"/>
      <c r="HX326" s="98"/>
      <c r="HY326" s="98"/>
      <c r="HZ326" s="98"/>
      <c r="IA326" s="98"/>
      <c r="IB326" s="98"/>
      <c r="IC326" s="98"/>
      <c r="ID326" s="98"/>
      <c r="IE326" s="98"/>
      <c r="IF326" s="98"/>
      <c r="IG326" s="98"/>
      <c r="IH326" s="98"/>
      <c r="II326" s="98"/>
      <c r="IJ326" s="98"/>
      <c r="IK326" s="98"/>
      <c r="IL326" s="98"/>
      <c r="IM326" s="98"/>
    </row>
    <row r="327" spans="1:247" ht="15">
      <c r="A327" s="104" t="s">
        <v>60</v>
      </c>
      <c r="B327" s="105">
        <f>B328+B330</f>
        <v>1339</v>
      </c>
      <c r="C327" s="105">
        <f>C328+C330</f>
        <v>1228</v>
      </c>
      <c r="D327" s="107">
        <f t="shared" si="10"/>
        <v>-111</v>
      </c>
      <c r="E327" s="106">
        <f t="shared" si="11"/>
        <v>-8.3000000000000007</v>
      </c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98"/>
      <c r="AQ327" s="98"/>
      <c r="AR327" s="98"/>
      <c r="AS327" s="98"/>
      <c r="AT327" s="98"/>
      <c r="AU327" s="98"/>
      <c r="AV327" s="98"/>
      <c r="AW327" s="98"/>
      <c r="AX327" s="98"/>
      <c r="AY327" s="98"/>
      <c r="AZ327" s="98"/>
      <c r="BA327" s="98"/>
      <c r="BB327" s="98"/>
      <c r="BC327" s="98"/>
      <c r="BD327" s="98"/>
      <c r="BE327" s="98"/>
      <c r="BF327" s="98"/>
      <c r="BG327" s="98"/>
      <c r="BH327" s="98"/>
      <c r="BI327" s="98"/>
      <c r="BJ327" s="98"/>
      <c r="BK327" s="98"/>
      <c r="BL327" s="98"/>
      <c r="BM327" s="98"/>
      <c r="BN327" s="98"/>
      <c r="BO327" s="98"/>
      <c r="BP327" s="98"/>
      <c r="BQ327" s="98"/>
      <c r="BR327" s="98"/>
      <c r="BS327" s="98"/>
      <c r="BT327" s="98"/>
      <c r="BU327" s="98"/>
      <c r="BV327" s="98"/>
      <c r="BW327" s="98"/>
      <c r="BX327" s="98"/>
      <c r="BY327" s="98"/>
      <c r="BZ327" s="98"/>
      <c r="CA327" s="98"/>
      <c r="CB327" s="98"/>
      <c r="CC327" s="98"/>
      <c r="CD327" s="98"/>
      <c r="CE327" s="98"/>
      <c r="CF327" s="98"/>
      <c r="CG327" s="98"/>
      <c r="CH327" s="98"/>
      <c r="CI327" s="98"/>
      <c r="CJ327" s="98"/>
      <c r="CK327" s="98"/>
      <c r="CL327" s="98"/>
      <c r="CM327" s="98"/>
      <c r="CN327" s="98"/>
      <c r="CO327" s="98"/>
      <c r="CP327" s="98"/>
      <c r="CQ327" s="98"/>
      <c r="CR327" s="98"/>
      <c r="CS327" s="98"/>
      <c r="CT327" s="98"/>
      <c r="CU327" s="98"/>
      <c r="CV327" s="98"/>
      <c r="CW327" s="98"/>
      <c r="CX327" s="98"/>
      <c r="CY327" s="98"/>
      <c r="CZ327" s="98"/>
      <c r="DA327" s="98"/>
      <c r="DB327" s="98"/>
      <c r="DC327" s="98"/>
      <c r="DD327" s="98"/>
      <c r="DE327" s="98"/>
      <c r="DF327" s="98"/>
      <c r="DG327" s="98"/>
      <c r="DH327" s="98"/>
      <c r="DI327" s="98"/>
      <c r="DJ327" s="98"/>
      <c r="DK327" s="98"/>
      <c r="DL327" s="98"/>
      <c r="DM327" s="98"/>
      <c r="DN327" s="98"/>
      <c r="DO327" s="98"/>
      <c r="DP327" s="98"/>
      <c r="DQ327" s="98"/>
      <c r="DR327" s="98"/>
      <c r="DS327" s="98"/>
      <c r="DT327" s="98"/>
      <c r="DU327" s="98"/>
      <c r="DV327" s="98"/>
      <c r="DW327" s="98"/>
      <c r="DX327" s="98"/>
      <c r="DY327" s="98"/>
      <c r="DZ327" s="98"/>
      <c r="EA327" s="98"/>
      <c r="EB327" s="98"/>
      <c r="EC327" s="98"/>
      <c r="ED327" s="98"/>
      <c r="EE327" s="98"/>
      <c r="EF327" s="98"/>
      <c r="EG327" s="98"/>
      <c r="EH327" s="98"/>
      <c r="EI327" s="98"/>
      <c r="EJ327" s="98"/>
      <c r="EK327" s="98"/>
      <c r="EL327" s="98"/>
      <c r="EM327" s="98"/>
      <c r="EN327" s="98"/>
      <c r="EO327" s="98"/>
      <c r="EP327" s="98"/>
      <c r="EQ327" s="98"/>
      <c r="ER327" s="98"/>
      <c r="ES327" s="98"/>
      <c r="ET327" s="98"/>
      <c r="EU327" s="98"/>
      <c r="EV327" s="98"/>
      <c r="EW327" s="98"/>
      <c r="EX327" s="98"/>
      <c r="EY327" s="98"/>
      <c r="EZ327" s="98"/>
      <c r="FA327" s="98"/>
      <c r="FB327" s="98"/>
      <c r="FC327" s="98"/>
      <c r="FD327" s="98"/>
      <c r="FE327" s="98"/>
      <c r="FF327" s="98"/>
      <c r="FG327" s="98"/>
      <c r="FH327" s="98"/>
      <c r="FI327" s="98"/>
      <c r="FJ327" s="98"/>
      <c r="FK327" s="98"/>
      <c r="FL327" s="98"/>
      <c r="FM327" s="98"/>
      <c r="FN327" s="98"/>
      <c r="FO327" s="98"/>
      <c r="FP327" s="98"/>
      <c r="FQ327" s="98"/>
      <c r="FR327" s="98"/>
      <c r="FS327" s="98"/>
      <c r="FT327" s="98"/>
      <c r="FU327" s="98"/>
      <c r="FV327" s="98"/>
      <c r="FW327" s="98"/>
      <c r="FX327" s="98"/>
      <c r="FY327" s="98"/>
      <c r="FZ327" s="98"/>
      <c r="GA327" s="98"/>
      <c r="GB327" s="98"/>
      <c r="GC327" s="98"/>
      <c r="GD327" s="98"/>
      <c r="GE327" s="98"/>
      <c r="GF327" s="98"/>
      <c r="GG327" s="98"/>
      <c r="GH327" s="98"/>
      <c r="GI327" s="98"/>
      <c r="GJ327" s="98"/>
      <c r="GK327" s="98"/>
      <c r="GL327" s="98"/>
      <c r="GM327" s="98"/>
      <c r="GN327" s="98"/>
      <c r="GO327" s="98"/>
      <c r="GP327" s="98"/>
      <c r="GQ327" s="98"/>
      <c r="GR327" s="98"/>
      <c r="GS327" s="98"/>
      <c r="GT327" s="98"/>
      <c r="GU327" s="98"/>
      <c r="GV327" s="98"/>
      <c r="GW327" s="98"/>
      <c r="GX327" s="98"/>
      <c r="GY327" s="98"/>
      <c r="GZ327" s="98"/>
      <c r="HA327" s="98"/>
      <c r="HB327" s="98"/>
      <c r="HC327" s="98"/>
      <c r="HD327" s="98"/>
      <c r="HE327" s="98"/>
      <c r="HF327" s="98"/>
      <c r="HG327" s="98"/>
      <c r="HH327" s="98"/>
      <c r="HI327" s="98"/>
      <c r="HJ327" s="98"/>
      <c r="HK327" s="98"/>
      <c r="HL327" s="98"/>
      <c r="HM327" s="98"/>
      <c r="HN327" s="98"/>
      <c r="HO327" s="98"/>
      <c r="HP327" s="98"/>
      <c r="HQ327" s="98"/>
      <c r="HR327" s="98"/>
      <c r="HS327" s="98"/>
      <c r="HT327" s="98"/>
      <c r="HU327" s="98"/>
      <c r="HV327" s="98"/>
      <c r="HW327" s="98"/>
      <c r="HX327" s="98"/>
      <c r="HY327" s="98"/>
      <c r="HZ327" s="98"/>
      <c r="IA327" s="98"/>
      <c r="IB327" s="98"/>
      <c r="IC327" s="98"/>
      <c r="ID327" s="98"/>
      <c r="IE327" s="98"/>
      <c r="IF327" s="98"/>
      <c r="IG327" s="98"/>
      <c r="IH327" s="98"/>
      <c r="II327" s="98"/>
      <c r="IJ327" s="98"/>
      <c r="IK327" s="98"/>
      <c r="IL327" s="98"/>
      <c r="IM327" s="98"/>
    </row>
    <row r="328" spans="1:247" ht="15">
      <c r="A328" s="104" t="s">
        <v>850</v>
      </c>
      <c r="B328" s="105">
        <f>SUM(B329:B329)</f>
        <v>162</v>
      </c>
      <c r="C328" s="105">
        <f>SUM(C329:C329)</f>
        <v>152</v>
      </c>
      <c r="D328" s="107">
        <f t="shared" si="10"/>
        <v>-10</v>
      </c>
      <c r="E328" s="106">
        <f t="shared" si="11"/>
        <v>-6.2</v>
      </c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98"/>
      <c r="AQ328" s="98"/>
      <c r="AR328" s="98"/>
      <c r="AS328" s="98"/>
      <c r="AT328" s="98"/>
      <c r="AU328" s="98"/>
      <c r="AV328" s="98"/>
      <c r="AW328" s="98"/>
      <c r="AX328" s="98"/>
      <c r="AY328" s="98"/>
      <c r="AZ328" s="98"/>
      <c r="BA328" s="98"/>
      <c r="BB328" s="98"/>
      <c r="BC328" s="98"/>
      <c r="BD328" s="98"/>
      <c r="BE328" s="98"/>
      <c r="BF328" s="98"/>
      <c r="BG328" s="98"/>
      <c r="BH328" s="98"/>
      <c r="BI328" s="98"/>
      <c r="BJ328" s="98"/>
      <c r="BK328" s="98"/>
      <c r="BL328" s="98"/>
      <c r="BM328" s="98"/>
      <c r="BN328" s="98"/>
      <c r="BO328" s="98"/>
      <c r="BP328" s="98"/>
      <c r="BQ328" s="98"/>
      <c r="BR328" s="98"/>
      <c r="BS328" s="98"/>
      <c r="BT328" s="98"/>
      <c r="BU328" s="98"/>
      <c r="BV328" s="98"/>
      <c r="BW328" s="98"/>
      <c r="BX328" s="98"/>
      <c r="BY328" s="98"/>
      <c r="BZ328" s="98"/>
      <c r="CA328" s="98"/>
      <c r="CB328" s="98"/>
      <c r="CC328" s="98"/>
      <c r="CD328" s="98"/>
      <c r="CE328" s="98"/>
      <c r="CF328" s="98"/>
      <c r="CG328" s="98"/>
      <c r="CH328" s="98"/>
      <c r="CI328" s="98"/>
      <c r="CJ328" s="98"/>
      <c r="CK328" s="98"/>
      <c r="CL328" s="98"/>
      <c r="CM328" s="98"/>
      <c r="CN328" s="98"/>
      <c r="CO328" s="98"/>
      <c r="CP328" s="98"/>
      <c r="CQ328" s="98"/>
      <c r="CR328" s="98"/>
      <c r="CS328" s="98"/>
      <c r="CT328" s="98"/>
      <c r="CU328" s="98"/>
      <c r="CV328" s="98"/>
      <c r="CW328" s="98"/>
      <c r="CX328" s="98"/>
      <c r="CY328" s="98"/>
      <c r="CZ328" s="98"/>
      <c r="DA328" s="98"/>
      <c r="DB328" s="98"/>
      <c r="DC328" s="98"/>
      <c r="DD328" s="98"/>
      <c r="DE328" s="98"/>
      <c r="DF328" s="98"/>
      <c r="DG328" s="98"/>
      <c r="DH328" s="98"/>
      <c r="DI328" s="98"/>
      <c r="DJ328" s="98"/>
      <c r="DK328" s="98"/>
      <c r="DL328" s="98"/>
      <c r="DM328" s="98"/>
      <c r="DN328" s="98"/>
      <c r="DO328" s="98"/>
      <c r="DP328" s="98"/>
      <c r="DQ328" s="98"/>
      <c r="DR328" s="98"/>
      <c r="DS328" s="98"/>
      <c r="DT328" s="98"/>
      <c r="DU328" s="98"/>
      <c r="DV328" s="98"/>
      <c r="DW328" s="98"/>
      <c r="DX328" s="98"/>
      <c r="DY328" s="98"/>
      <c r="DZ328" s="98"/>
      <c r="EA328" s="98"/>
      <c r="EB328" s="98"/>
      <c r="EC328" s="98"/>
      <c r="ED328" s="98"/>
      <c r="EE328" s="98"/>
      <c r="EF328" s="98"/>
      <c r="EG328" s="98"/>
      <c r="EH328" s="98"/>
      <c r="EI328" s="98"/>
      <c r="EJ328" s="98"/>
      <c r="EK328" s="98"/>
      <c r="EL328" s="98"/>
      <c r="EM328" s="98"/>
      <c r="EN328" s="98"/>
      <c r="EO328" s="98"/>
      <c r="EP328" s="98"/>
      <c r="EQ328" s="98"/>
      <c r="ER328" s="98"/>
      <c r="ES328" s="98"/>
      <c r="ET328" s="98"/>
      <c r="EU328" s="98"/>
      <c r="EV328" s="98"/>
      <c r="EW328" s="98"/>
      <c r="EX328" s="98"/>
      <c r="EY328" s="98"/>
      <c r="EZ328" s="98"/>
      <c r="FA328" s="98"/>
      <c r="FB328" s="98"/>
      <c r="FC328" s="98"/>
      <c r="FD328" s="98"/>
      <c r="FE328" s="98"/>
      <c r="FF328" s="98"/>
      <c r="FG328" s="98"/>
      <c r="FH328" s="98"/>
      <c r="FI328" s="98"/>
      <c r="FJ328" s="98"/>
      <c r="FK328" s="98"/>
      <c r="FL328" s="98"/>
      <c r="FM328" s="98"/>
      <c r="FN328" s="98"/>
      <c r="FO328" s="98"/>
      <c r="FP328" s="98"/>
      <c r="FQ328" s="98"/>
      <c r="FR328" s="98"/>
      <c r="FS328" s="98"/>
      <c r="FT328" s="98"/>
      <c r="FU328" s="98"/>
      <c r="FV328" s="98"/>
      <c r="FW328" s="98"/>
      <c r="FX328" s="98"/>
      <c r="FY328" s="98"/>
      <c r="FZ328" s="98"/>
      <c r="GA328" s="98"/>
      <c r="GB328" s="98"/>
      <c r="GC328" s="98"/>
      <c r="GD328" s="98"/>
      <c r="GE328" s="98"/>
      <c r="GF328" s="98"/>
      <c r="GG328" s="98"/>
      <c r="GH328" s="98"/>
      <c r="GI328" s="98"/>
      <c r="GJ328" s="98"/>
      <c r="GK328" s="98"/>
      <c r="GL328" s="98"/>
      <c r="GM328" s="98"/>
      <c r="GN328" s="98"/>
      <c r="GO328" s="98"/>
      <c r="GP328" s="98"/>
      <c r="GQ328" s="98"/>
      <c r="GR328" s="98"/>
      <c r="GS328" s="98"/>
      <c r="GT328" s="98"/>
      <c r="GU328" s="98"/>
      <c r="GV328" s="98"/>
      <c r="GW328" s="98"/>
      <c r="GX328" s="98"/>
      <c r="GY328" s="98"/>
      <c r="GZ328" s="98"/>
      <c r="HA328" s="98"/>
      <c r="HB328" s="98"/>
      <c r="HC328" s="98"/>
      <c r="HD328" s="98"/>
      <c r="HE328" s="98"/>
      <c r="HF328" s="98"/>
      <c r="HG328" s="98"/>
      <c r="HH328" s="98"/>
      <c r="HI328" s="98"/>
      <c r="HJ328" s="98"/>
      <c r="HK328" s="98"/>
      <c r="HL328" s="98"/>
      <c r="HM328" s="98"/>
      <c r="HN328" s="98"/>
      <c r="HO328" s="98"/>
      <c r="HP328" s="98"/>
      <c r="HQ328" s="98"/>
      <c r="HR328" s="98"/>
      <c r="HS328" s="98"/>
      <c r="HT328" s="98"/>
      <c r="HU328" s="98"/>
      <c r="HV328" s="98"/>
      <c r="HW328" s="98"/>
      <c r="HX328" s="98"/>
      <c r="HY328" s="98"/>
      <c r="HZ328" s="98"/>
      <c r="IA328" s="98"/>
      <c r="IB328" s="98"/>
      <c r="IC328" s="98"/>
      <c r="ID328" s="98"/>
      <c r="IE328" s="98"/>
      <c r="IF328" s="98"/>
      <c r="IG328" s="98"/>
      <c r="IH328" s="98"/>
      <c r="II328" s="98"/>
      <c r="IJ328" s="98"/>
      <c r="IK328" s="98"/>
      <c r="IL328" s="98"/>
      <c r="IM328" s="98"/>
    </row>
    <row r="329" spans="1:247" ht="15">
      <c r="A329" s="104" t="s">
        <v>644</v>
      </c>
      <c r="B329" s="105">
        <v>162</v>
      </c>
      <c r="C329" s="105">
        <v>152</v>
      </c>
      <c r="D329" s="107">
        <f t="shared" si="10"/>
        <v>-10</v>
      </c>
      <c r="E329" s="106">
        <f t="shared" si="11"/>
        <v>-6.2</v>
      </c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  <c r="AN329" s="98"/>
      <c r="AO329" s="98"/>
      <c r="AP329" s="98"/>
      <c r="AQ329" s="98"/>
      <c r="AR329" s="98"/>
      <c r="AS329" s="98"/>
      <c r="AT329" s="98"/>
      <c r="AU329" s="98"/>
      <c r="AV329" s="98"/>
      <c r="AW329" s="98"/>
      <c r="AX329" s="98"/>
      <c r="AY329" s="98"/>
      <c r="AZ329" s="98"/>
      <c r="BA329" s="98"/>
      <c r="BB329" s="98"/>
      <c r="BC329" s="98"/>
      <c r="BD329" s="98"/>
      <c r="BE329" s="98"/>
      <c r="BF329" s="98"/>
      <c r="BG329" s="98"/>
      <c r="BH329" s="98"/>
      <c r="BI329" s="98"/>
      <c r="BJ329" s="98"/>
      <c r="BK329" s="98"/>
      <c r="BL329" s="98"/>
      <c r="BM329" s="98"/>
      <c r="BN329" s="98"/>
      <c r="BO329" s="98"/>
      <c r="BP329" s="98"/>
      <c r="BQ329" s="98"/>
      <c r="BR329" s="98"/>
      <c r="BS329" s="98"/>
      <c r="BT329" s="98"/>
      <c r="BU329" s="98"/>
      <c r="BV329" s="98"/>
      <c r="BW329" s="98"/>
      <c r="BX329" s="98"/>
      <c r="BY329" s="98"/>
      <c r="BZ329" s="98"/>
      <c r="CA329" s="98"/>
      <c r="CB329" s="98"/>
      <c r="CC329" s="98"/>
      <c r="CD329" s="98"/>
      <c r="CE329" s="98"/>
      <c r="CF329" s="98"/>
      <c r="CG329" s="98"/>
      <c r="CH329" s="98"/>
      <c r="CI329" s="98"/>
      <c r="CJ329" s="98"/>
      <c r="CK329" s="98"/>
      <c r="CL329" s="98"/>
      <c r="CM329" s="98"/>
      <c r="CN329" s="98"/>
      <c r="CO329" s="98"/>
      <c r="CP329" s="98"/>
      <c r="CQ329" s="98"/>
      <c r="CR329" s="98"/>
      <c r="CS329" s="98"/>
      <c r="CT329" s="98"/>
      <c r="CU329" s="98"/>
      <c r="CV329" s="98"/>
      <c r="CW329" s="98"/>
      <c r="CX329" s="98"/>
      <c r="CY329" s="98"/>
      <c r="CZ329" s="98"/>
      <c r="DA329" s="98"/>
      <c r="DB329" s="98"/>
      <c r="DC329" s="98"/>
      <c r="DD329" s="98"/>
      <c r="DE329" s="98"/>
      <c r="DF329" s="98"/>
      <c r="DG329" s="98"/>
      <c r="DH329" s="98"/>
      <c r="DI329" s="98"/>
      <c r="DJ329" s="98"/>
      <c r="DK329" s="98"/>
      <c r="DL329" s="98"/>
      <c r="DM329" s="98"/>
      <c r="DN329" s="98"/>
      <c r="DO329" s="98"/>
      <c r="DP329" s="98"/>
      <c r="DQ329" s="98"/>
      <c r="DR329" s="98"/>
      <c r="DS329" s="98"/>
      <c r="DT329" s="98"/>
      <c r="DU329" s="98"/>
      <c r="DV329" s="98"/>
      <c r="DW329" s="98"/>
      <c r="DX329" s="98"/>
      <c r="DY329" s="98"/>
      <c r="DZ329" s="98"/>
      <c r="EA329" s="98"/>
      <c r="EB329" s="98"/>
      <c r="EC329" s="98"/>
      <c r="ED329" s="98"/>
      <c r="EE329" s="98"/>
      <c r="EF329" s="98"/>
      <c r="EG329" s="98"/>
      <c r="EH329" s="98"/>
      <c r="EI329" s="98"/>
      <c r="EJ329" s="98"/>
      <c r="EK329" s="98"/>
      <c r="EL329" s="98"/>
      <c r="EM329" s="98"/>
      <c r="EN329" s="98"/>
      <c r="EO329" s="98"/>
      <c r="EP329" s="98"/>
      <c r="EQ329" s="98"/>
      <c r="ER329" s="98"/>
      <c r="ES329" s="98"/>
      <c r="ET329" s="98"/>
      <c r="EU329" s="98"/>
      <c r="EV329" s="98"/>
      <c r="EW329" s="98"/>
      <c r="EX329" s="98"/>
      <c r="EY329" s="98"/>
      <c r="EZ329" s="98"/>
      <c r="FA329" s="98"/>
      <c r="FB329" s="98"/>
      <c r="FC329" s="98"/>
      <c r="FD329" s="98"/>
      <c r="FE329" s="98"/>
      <c r="FF329" s="98"/>
      <c r="FG329" s="98"/>
      <c r="FH329" s="98"/>
      <c r="FI329" s="98"/>
      <c r="FJ329" s="98"/>
      <c r="FK329" s="98"/>
      <c r="FL329" s="98"/>
      <c r="FM329" s="98"/>
      <c r="FN329" s="98"/>
      <c r="FO329" s="98"/>
      <c r="FP329" s="98"/>
      <c r="FQ329" s="98"/>
      <c r="FR329" s="98"/>
      <c r="FS329" s="98"/>
      <c r="FT329" s="98"/>
      <c r="FU329" s="98"/>
      <c r="FV329" s="98"/>
      <c r="FW329" s="98"/>
      <c r="FX329" s="98"/>
      <c r="FY329" s="98"/>
      <c r="FZ329" s="98"/>
      <c r="GA329" s="98"/>
      <c r="GB329" s="98"/>
      <c r="GC329" s="98"/>
      <c r="GD329" s="98"/>
      <c r="GE329" s="98"/>
      <c r="GF329" s="98"/>
      <c r="GG329" s="98"/>
      <c r="GH329" s="98"/>
      <c r="GI329" s="98"/>
      <c r="GJ329" s="98"/>
      <c r="GK329" s="98"/>
      <c r="GL329" s="98"/>
      <c r="GM329" s="98"/>
      <c r="GN329" s="98"/>
      <c r="GO329" s="98"/>
      <c r="GP329" s="98"/>
      <c r="GQ329" s="98"/>
      <c r="GR329" s="98"/>
      <c r="GS329" s="98"/>
      <c r="GT329" s="98"/>
      <c r="GU329" s="98"/>
      <c r="GV329" s="98"/>
      <c r="GW329" s="98"/>
      <c r="GX329" s="98"/>
      <c r="GY329" s="98"/>
      <c r="GZ329" s="98"/>
      <c r="HA329" s="98"/>
      <c r="HB329" s="98"/>
      <c r="HC329" s="98"/>
      <c r="HD329" s="98"/>
      <c r="HE329" s="98"/>
      <c r="HF329" s="98"/>
      <c r="HG329" s="98"/>
      <c r="HH329" s="98"/>
      <c r="HI329" s="98"/>
      <c r="HJ329" s="98"/>
      <c r="HK329" s="98"/>
      <c r="HL329" s="98"/>
      <c r="HM329" s="98"/>
      <c r="HN329" s="98"/>
      <c r="HO329" s="98"/>
      <c r="HP329" s="98"/>
      <c r="HQ329" s="98"/>
      <c r="HR329" s="98"/>
      <c r="HS329" s="98"/>
      <c r="HT329" s="98"/>
      <c r="HU329" s="98"/>
      <c r="HV329" s="98"/>
      <c r="HW329" s="98"/>
      <c r="HX329" s="98"/>
      <c r="HY329" s="98"/>
      <c r="HZ329" s="98"/>
      <c r="IA329" s="98"/>
      <c r="IB329" s="98"/>
      <c r="IC329" s="98"/>
      <c r="ID329" s="98"/>
      <c r="IE329" s="98"/>
      <c r="IF329" s="98"/>
      <c r="IG329" s="98"/>
      <c r="IH329" s="98"/>
      <c r="II329" s="98"/>
      <c r="IJ329" s="98"/>
      <c r="IK329" s="98"/>
      <c r="IL329" s="98"/>
      <c r="IM329" s="98"/>
    </row>
    <row r="330" spans="1:247" ht="15">
      <c r="A330" s="104" t="s">
        <v>851</v>
      </c>
      <c r="B330" s="105">
        <f>B331</f>
        <v>1177</v>
      </c>
      <c r="C330" s="105">
        <f>C331</f>
        <v>1076</v>
      </c>
      <c r="D330" s="107">
        <f t="shared" si="10"/>
        <v>-101</v>
      </c>
      <c r="E330" s="106">
        <f t="shared" si="11"/>
        <v>-8.6</v>
      </c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  <c r="AN330" s="98"/>
      <c r="AO330" s="98"/>
      <c r="AP330" s="98"/>
      <c r="AQ330" s="98"/>
      <c r="AR330" s="98"/>
      <c r="AS330" s="98"/>
      <c r="AT330" s="98"/>
      <c r="AU330" s="98"/>
      <c r="AV330" s="98"/>
      <c r="AW330" s="98"/>
      <c r="AX330" s="98"/>
      <c r="AY330" s="98"/>
      <c r="AZ330" s="98"/>
      <c r="BA330" s="98"/>
      <c r="BB330" s="98"/>
      <c r="BC330" s="98"/>
      <c r="BD330" s="98"/>
      <c r="BE330" s="98"/>
      <c r="BF330" s="98"/>
      <c r="BG330" s="98"/>
      <c r="BH330" s="98"/>
      <c r="BI330" s="98"/>
      <c r="BJ330" s="98"/>
      <c r="BK330" s="98"/>
      <c r="BL330" s="98"/>
      <c r="BM330" s="98"/>
      <c r="BN330" s="98"/>
      <c r="BO330" s="98"/>
      <c r="BP330" s="98"/>
      <c r="BQ330" s="98"/>
      <c r="BR330" s="98"/>
      <c r="BS330" s="98"/>
      <c r="BT330" s="98"/>
      <c r="BU330" s="98"/>
      <c r="BV330" s="98"/>
      <c r="BW330" s="98"/>
      <c r="BX330" s="98"/>
      <c r="BY330" s="98"/>
      <c r="BZ330" s="98"/>
      <c r="CA330" s="98"/>
      <c r="CB330" s="98"/>
      <c r="CC330" s="98"/>
      <c r="CD330" s="98"/>
      <c r="CE330" s="98"/>
      <c r="CF330" s="98"/>
      <c r="CG330" s="98"/>
      <c r="CH330" s="98"/>
      <c r="CI330" s="98"/>
      <c r="CJ330" s="98"/>
      <c r="CK330" s="98"/>
      <c r="CL330" s="98"/>
      <c r="CM330" s="98"/>
      <c r="CN330" s="98"/>
      <c r="CO330" s="98"/>
      <c r="CP330" s="98"/>
      <c r="CQ330" s="98"/>
      <c r="CR330" s="98"/>
      <c r="CS330" s="98"/>
      <c r="CT330" s="98"/>
      <c r="CU330" s="98"/>
      <c r="CV330" s="98"/>
      <c r="CW330" s="98"/>
      <c r="CX330" s="98"/>
      <c r="CY330" s="98"/>
      <c r="CZ330" s="98"/>
      <c r="DA330" s="98"/>
      <c r="DB330" s="98"/>
      <c r="DC330" s="98"/>
      <c r="DD330" s="98"/>
      <c r="DE330" s="98"/>
      <c r="DF330" s="98"/>
      <c r="DG330" s="98"/>
      <c r="DH330" s="98"/>
      <c r="DI330" s="98"/>
      <c r="DJ330" s="98"/>
      <c r="DK330" s="98"/>
      <c r="DL330" s="98"/>
      <c r="DM330" s="98"/>
      <c r="DN330" s="98"/>
      <c r="DO330" s="98"/>
      <c r="DP330" s="98"/>
      <c r="DQ330" s="98"/>
      <c r="DR330" s="98"/>
      <c r="DS330" s="98"/>
      <c r="DT330" s="98"/>
      <c r="DU330" s="98"/>
      <c r="DV330" s="98"/>
      <c r="DW330" s="98"/>
      <c r="DX330" s="98"/>
      <c r="DY330" s="98"/>
      <c r="DZ330" s="98"/>
      <c r="EA330" s="98"/>
      <c r="EB330" s="98"/>
      <c r="EC330" s="98"/>
      <c r="ED330" s="98"/>
      <c r="EE330" s="98"/>
      <c r="EF330" s="98"/>
      <c r="EG330" s="98"/>
      <c r="EH330" s="98"/>
      <c r="EI330" s="98"/>
      <c r="EJ330" s="98"/>
      <c r="EK330" s="98"/>
      <c r="EL330" s="98"/>
      <c r="EM330" s="98"/>
      <c r="EN330" s="98"/>
      <c r="EO330" s="98"/>
      <c r="EP330" s="98"/>
      <c r="EQ330" s="98"/>
      <c r="ER330" s="98"/>
      <c r="ES330" s="98"/>
      <c r="ET330" s="98"/>
      <c r="EU330" s="98"/>
      <c r="EV330" s="98"/>
      <c r="EW330" s="98"/>
      <c r="EX330" s="98"/>
      <c r="EY330" s="98"/>
      <c r="EZ330" s="98"/>
      <c r="FA330" s="98"/>
      <c r="FB330" s="98"/>
      <c r="FC330" s="98"/>
      <c r="FD330" s="98"/>
      <c r="FE330" s="98"/>
      <c r="FF330" s="98"/>
      <c r="FG330" s="98"/>
      <c r="FH330" s="98"/>
      <c r="FI330" s="98"/>
      <c r="FJ330" s="98"/>
      <c r="FK330" s="98"/>
      <c r="FL330" s="98"/>
      <c r="FM330" s="98"/>
      <c r="FN330" s="98"/>
      <c r="FO330" s="98"/>
      <c r="FP330" s="98"/>
      <c r="FQ330" s="98"/>
      <c r="FR330" s="98"/>
      <c r="FS330" s="98"/>
      <c r="FT330" s="98"/>
      <c r="FU330" s="98"/>
      <c r="FV330" s="98"/>
      <c r="FW330" s="98"/>
      <c r="FX330" s="98"/>
      <c r="FY330" s="98"/>
      <c r="FZ330" s="98"/>
      <c r="GA330" s="98"/>
      <c r="GB330" s="98"/>
      <c r="GC330" s="98"/>
      <c r="GD330" s="98"/>
      <c r="GE330" s="98"/>
      <c r="GF330" s="98"/>
      <c r="GG330" s="98"/>
      <c r="GH330" s="98"/>
      <c r="GI330" s="98"/>
      <c r="GJ330" s="98"/>
      <c r="GK330" s="98"/>
      <c r="GL330" s="98"/>
      <c r="GM330" s="98"/>
      <c r="GN330" s="98"/>
      <c r="GO330" s="98"/>
      <c r="GP330" s="98"/>
      <c r="GQ330" s="98"/>
      <c r="GR330" s="98"/>
      <c r="GS330" s="98"/>
      <c r="GT330" s="98"/>
      <c r="GU330" s="98"/>
      <c r="GV330" s="98"/>
      <c r="GW330" s="98"/>
      <c r="GX330" s="98"/>
      <c r="GY330" s="98"/>
      <c r="GZ330" s="98"/>
      <c r="HA330" s="98"/>
      <c r="HB330" s="98"/>
      <c r="HC330" s="98"/>
      <c r="HD330" s="98"/>
      <c r="HE330" s="98"/>
      <c r="HF330" s="98"/>
      <c r="HG330" s="98"/>
      <c r="HH330" s="98"/>
      <c r="HI330" s="98"/>
      <c r="HJ330" s="98"/>
      <c r="HK330" s="98"/>
      <c r="HL330" s="98"/>
      <c r="HM330" s="98"/>
      <c r="HN330" s="98"/>
      <c r="HO330" s="98"/>
      <c r="HP330" s="98"/>
      <c r="HQ330" s="98"/>
      <c r="HR330" s="98"/>
      <c r="HS330" s="98"/>
      <c r="HT330" s="98"/>
      <c r="HU330" s="98"/>
      <c r="HV330" s="98"/>
      <c r="HW330" s="98"/>
      <c r="HX330" s="98"/>
      <c r="HY330" s="98"/>
      <c r="HZ330" s="98"/>
      <c r="IA330" s="98"/>
      <c r="IB330" s="98"/>
      <c r="IC330" s="98"/>
      <c r="ID330" s="98"/>
      <c r="IE330" s="98"/>
      <c r="IF330" s="98"/>
      <c r="IG330" s="98"/>
      <c r="IH330" s="98"/>
      <c r="II330" s="98"/>
      <c r="IJ330" s="98"/>
      <c r="IK330" s="98"/>
      <c r="IL330" s="98"/>
      <c r="IM330" s="98"/>
    </row>
    <row r="331" spans="1:247" ht="15">
      <c r="A331" s="104" t="s">
        <v>852</v>
      </c>
      <c r="B331" s="105">
        <v>1177</v>
      </c>
      <c r="C331" s="105">
        <v>1076</v>
      </c>
      <c r="D331" s="107">
        <f t="shared" si="10"/>
        <v>-101</v>
      </c>
      <c r="E331" s="106">
        <f t="shared" si="11"/>
        <v>-8.6</v>
      </c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  <c r="AN331" s="98"/>
      <c r="AO331" s="98"/>
      <c r="AP331" s="98"/>
      <c r="AQ331" s="98"/>
      <c r="AR331" s="98"/>
      <c r="AS331" s="98"/>
      <c r="AT331" s="98"/>
      <c r="AU331" s="98"/>
      <c r="AV331" s="98"/>
      <c r="AW331" s="98"/>
      <c r="AX331" s="98"/>
      <c r="AY331" s="98"/>
      <c r="AZ331" s="98"/>
      <c r="BA331" s="98"/>
      <c r="BB331" s="98"/>
      <c r="BC331" s="98"/>
      <c r="BD331" s="98"/>
      <c r="BE331" s="98"/>
      <c r="BF331" s="98"/>
      <c r="BG331" s="98"/>
      <c r="BH331" s="98"/>
      <c r="BI331" s="98"/>
      <c r="BJ331" s="98"/>
      <c r="BK331" s="98"/>
      <c r="BL331" s="98"/>
      <c r="BM331" s="98"/>
      <c r="BN331" s="98"/>
      <c r="BO331" s="98"/>
      <c r="BP331" s="98"/>
      <c r="BQ331" s="98"/>
      <c r="BR331" s="98"/>
      <c r="BS331" s="98"/>
      <c r="BT331" s="98"/>
      <c r="BU331" s="98"/>
      <c r="BV331" s="98"/>
      <c r="BW331" s="98"/>
      <c r="BX331" s="98"/>
      <c r="BY331" s="98"/>
      <c r="BZ331" s="98"/>
      <c r="CA331" s="98"/>
      <c r="CB331" s="98"/>
      <c r="CC331" s="98"/>
      <c r="CD331" s="98"/>
      <c r="CE331" s="98"/>
      <c r="CF331" s="98"/>
      <c r="CG331" s="98"/>
      <c r="CH331" s="98"/>
      <c r="CI331" s="98"/>
      <c r="CJ331" s="98"/>
      <c r="CK331" s="98"/>
      <c r="CL331" s="98"/>
      <c r="CM331" s="98"/>
      <c r="CN331" s="98"/>
      <c r="CO331" s="98"/>
      <c r="CP331" s="98"/>
      <c r="CQ331" s="98"/>
      <c r="CR331" s="98"/>
      <c r="CS331" s="98"/>
      <c r="CT331" s="98"/>
      <c r="CU331" s="98"/>
      <c r="CV331" s="98"/>
      <c r="CW331" s="98"/>
      <c r="CX331" s="98"/>
      <c r="CY331" s="98"/>
      <c r="CZ331" s="98"/>
      <c r="DA331" s="98"/>
      <c r="DB331" s="98"/>
      <c r="DC331" s="98"/>
      <c r="DD331" s="98"/>
      <c r="DE331" s="98"/>
      <c r="DF331" s="98"/>
      <c r="DG331" s="98"/>
      <c r="DH331" s="98"/>
      <c r="DI331" s="98"/>
      <c r="DJ331" s="98"/>
      <c r="DK331" s="98"/>
      <c r="DL331" s="98"/>
      <c r="DM331" s="98"/>
      <c r="DN331" s="98"/>
      <c r="DO331" s="98"/>
      <c r="DP331" s="98"/>
      <c r="DQ331" s="98"/>
      <c r="DR331" s="98"/>
      <c r="DS331" s="98"/>
      <c r="DT331" s="98"/>
      <c r="DU331" s="98"/>
      <c r="DV331" s="98"/>
      <c r="DW331" s="98"/>
      <c r="DX331" s="98"/>
      <c r="DY331" s="98"/>
      <c r="DZ331" s="98"/>
      <c r="EA331" s="98"/>
      <c r="EB331" s="98"/>
      <c r="EC331" s="98"/>
      <c r="ED331" s="98"/>
      <c r="EE331" s="98"/>
      <c r="EF331" s="98"/>
      <c r="EG331" s="98"/>
      <c r="EH331" s="98"/>
      <c r="EI331" s="98"/>
      <c r="EJ331" s="98"/>
      <c r="EK331" s="98"/>
      <c r="EL331" s="98"/>
      <c r="EM331" s="98"/>
      <c r="EN331" s="98"/>
      <c r="EO331" s="98"/>
      <c r="EP331" s="98"/>
      <c r="EQ331" s="98"/>
      <c r="ER331" s="98"/>
      <c r="ES331" s="98"/>
      <c r="ET331" s="98"/>
      <c r="EU331" s="98"/>
      <c r="EV331" s="98"/>
      <c r="EW331" s="98"/>
      <c r="EX331" s="98"/>
      <c r="EY331" s="98"/>
      <c r="EZ331" s="98"/>
      <c r="FA331" s="98"/>
      <c r="FB331" s="98"/>
      <c r="FC331" s="98"/>
      <c r="FD331" s="98"/>
      <c r="FE331" s="98"/>
      <c r="FF331" s="98"/>
      <c r="FG331" s="98"/>
      <c r="FH331" s="98"/>
      <c r="FI331" s="98"/>
      <c r="FJ331" s="98"/>
      <c r="FK331" s="98"/>
      <c r="FL331" s="98"/>
      <c r="FM331" s="98"/>
      <c r="FN331" s="98"/>
      <c r="FO331" s="98"/>
      <c r="FP331" s="98"/>
      <c r="FQ331" s="98"/>
      <c r="FR331" s="98"/>
      <c r="FS331" s="98"/>
      <c r="FT331" s="98"/>
      <c r="FU331" s="98"/>
      <c r="FV331" s="98"/>
      <c r="FW331" s="98"/>
      <c r="FX331" s="98"/>
      <c r="FY331" s="98"/>
      <c r="FZ331" s="98"/>
      <c r="GA331" s="98"/>
      <c r="GB331" s="98"/>
      <c r="GC331" s="98"/>
      <c r="GD331" s="98"/>
      <c r="GE331" s="98"/>
      <c r="GF331" s="98"/>
      <c r="GG331" s="98"/>
      <c r="GH331" s="98"/>
      <c r="GI331" s="98"/>
      <c r="GJ331" s="98"/>
      <c r="GK331" s="98"/>
      <c r="GL331" s="98"/>
      <c r="GM331" s="98"/>
      <c r="GN331" s="98"/>
      <c r="GO331" s="98"/>
      <c r="GP331" s="98"/>
      <c r="GQ331" s="98"/>
      <c r="GR331" s="98"/>
      <c r="GS331" s="98"/>
      <c r="GT331" s="98"/>
      <c r="GU331" s="98"/>
      <c r="GV331" s="98"/>
      <c r="GW331" s="98"/>
      <c r="GX331" s="98"/>
      <c r="GY331" s="98"/>
      <c r="GZ331" s="98"/>
      <c r="HA331" s="98"/>
      <c r="HB331" s="98"/>
      <c r="HC331" s="98"/>
      <c r="HD331" s="98"/>
      <c r="HE331" s="98"/>
      <c r="HF331" s="98"/>
      <c r="HG331" s="98"/>
      <c r="HH331" s="98"/>
      <c r="HI331" s="98"/>
      <c r="HJ331" s="98"/>
      <c r="HK331" s="98"/>
      <c r="HL331" s="98"/>
      <c r="HM331" s="98"/>
      <c r="HN331" s="98"/>
      <c r="HO331" s="98"/>
      <c r="HP331" s="98"/>
      <c r="HQ331" s="98"/>
      <c r="HR331" s="98"/>
      <c r="HS331" s="98"/>
      <c r="HT331" s="98"/>
      <c r="HU331" s="98"/>
      <c r="HV331" s="98"/>
      <c r="HW331" s="98"/>
      <c r="HX331" s="98"/>
      <c r="HY331" s="98"/>
      <c r="HZ331" s="98"/>
      <c r="IA331" s="98"/>
      <c r="IB331" s="98"/>
      <c r="IC331" s="98"/>
      <c r="ID331" s="98"/>
      <c r="IE331" s="98"/>
      <c r="IF331" s="98"/>
      <c r="IG331" s="98"/>
      <c r="IH331" s="98"/>
      <c r="II331" s="98"/>
      <c r="IJ331" s="98"/>
      <c r="IK331" s="98"/>
      <c r="IL331" s="98"/>
      <c r="IM331" s="98"/>
    </row>
    <row r="332" spans="1:247" ht="15">
      <c r="A332" s="104" t="s">
        <v>61</v>
      </c>
      <c r="B332" s="105">
        <f>B333+B337+B339</f>
        <v>3448</v>
      </c>
      <c r="C332" s="105">
        <f>C333+C337+C339</f>
        <v>1921</v>
      </c>
      <c r="D332" s="107">
        <f t="shared" si="10"/>
        <v>-1527</v>
      </c>
      <c r="E332" s="106">
        <f t="shared" si="11"/>
        <v>-44.3</v>
      </c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98"/>
      <c r="AQ332" s="98"/>
      <c r="AR332" s="98"/>
      <c r="AS332" s="98"/>
      <c r="AT332" s="98"/>
      <c r="AU332" s="98"/>
      <c r="AV332" s="98"/>
      <c r="AW332" s="98"/>
      <c r="AX332" s="98"/>
      <c r="AY332" s="98"/>
      <c r="AZ332" s="98"/>
      <c r="BA332" s="98"/>
      <c r="BB332" s="98"/>
      <c r="BC332" s="98"/>
      <c r="BD332" s="98"/>
      <c r="BE332" s="98"/>
      <c r="BF332" s="98"/>
      <c r="BG332" s="98"/>
      <c r="BH332" s="98"/>
      <c r="BI332" s="98"/>
      <c r="BJ332" s="98"/>
      <c r="BK332" s="98"/>
      <c r="BL332" s="98"/>
      <c r="BM332" s="98"/>
      <c r="BN332" s="98"/>
      <c r="BO332" s="98"/>
      <c r="BP332" s="98"/>
      <c r="BQ332" s="98"/>
      <c r="BR332" s="98"/>
      <c r="BS332" s="98"/>
      <c r="BT332" s="98"/>
      <c r="BU332" s="98"/>
      <c r="BV332" s="98"/>
      <c r="BW332" s="98"/>
      <c r="BX332" s="98"/>
      <c r="BY332" s="98"/>
      <c r="BZ332" s="98"/>
      <c r="CA332" s="98"/>
      <c r="CB332" s="98"/>
      <c r="CC332" s="98"/>
      <c r="CD332" s="98"/>
      <c r="CE332" s="98"/>
      <c r="CF332" s="98"/>
      <c r="CG332" s="98"/>
      <c r="CH332" s="98"/>
      <c r="CI332" s="98"/>
      <c r="CJ332" s="98"/>
      <c r="CK332" s="98"/>
      <c r="CL332" s="98"/>
      <c r="CM332" s="98"/>
      <c r="CN332" s="98"/>
      <c r="CO332" s="98"/>
      <c r="CP332" s="98"/>
      <c r="CQ332" s="98"/>
      <c r="CR332" s="98"/>
      <c r="CS332" s="98"/>
      <c r="CT332" s="98"/>
      <c r="CU332" s="98"/>
      <c r="CV332" s="98"/>
      <c r="CW332" s="98"/>
      <c r="CX332" s="98"/>
      <c r="CY332" s="98"/>
      <c r="CZ332" s="98"/>
      <c r="DA332" s="98"/>
      <c r="DB332" s="98"/>
      <c r="DC332" s="98"/>
      <c r="DD332" s="98"/>
      <c r="DE332" s="98"/>
      <c r="DF332" s="98"/>
      <c r="DG332" s="98"/>
      <c r="DH332" s="98"/>
      <c r="DI332" s="98"/>
      <c r="DJ332" s="98"/>
      <c r="DK332" s="98"/>
      <c r="DL332" s="98"/>
      <c r="DM332" s="98"/>
      <c r="DN332" s="98"/>
      <c r="DO332" s="98"/>
      <c r="DP332" s="98"/>
      <c r="DQ332" s="98"/>
      <c r="DR332" s="98"/>
      <c r="DS332" s="98"/>
      <c r="DT332" s="98"/>
      <c r="DU332" s="98"/>
      <c r="DV332" s="98"/>
      <c r="DW332" s="98"/>
      <c r="DX332" s="98"/>
      <c r="DY332" s="98"/>
      <c r="DZ332" s="98"/>
      <c r="EA332" s="98"/>
      <c r="EB332" s="98"/>
      <c r="EC332" s="98"/>
      <c r="ED332" s="98"/>
      <c r="EE332" s="98"/>
      <c r="EF332" s="98"/>
      <c r="EG332" s="98"/>
      <c r="EH332" s="98"/>
      <c r="EI332" s="98"/>
      <c r="EJ332" s="98"/>
      <c r="EK332" s="98"/>
      <c r="EL332" s="98"/>
      <c r="EM332" s="98"/>
      <c r="EN332" s="98"/>
      <c r="EO332" s="98"/>
      <c r="EP332" s="98"/>
      <c r="EQ332" s="98"/>
      <c r="ER332" s="98"/>
      <c r="ES332" s="98"/>
      <c r="ET332" s="98"/>
      <c r="EU332" s="98"/>
      <c r="EV332" s="98"/>
      <c r="EW332" s="98"/>
      <c r="EX332" s="98"/>
      <c r="EY332" s="98"/>
      <c r="EZ332" s="98"/>
      <c r="FA332" s="98"/>
      <c r="FB332" s="98"/>
      <c r="FC332" s="98"/>
      <c r="FD332" s="98"/>
      <c r="FE332" s="98"/>
      <c r="FF332" s="98"/>
      <c r="FG332" s="98"/>
      <c r="FH332" s="98"/>
      <c r="FI332" s="98"/>
      <c r="FJ332" s="98"/>
      <c r="FK332" s="98"/>
      <c r="FL332" s="98"/>
      <c r="FM332" s="98"/>
      <c r="FN332" s="98"/>
      <c r="FO332" s="98"/>
      <c r="FP332" s="98"/>
      <c r="FQ332" s="98"/>
      <c r="FR332" s="98"/>
      <c r="FS332" s="98"/>
      <c r="FT332" s="98"/>
      <c r="FU332" s="98"/>
      <c r="FV332" s="98"/>
      <c r="FW332" s="98"/>
      <c r="FX332" s="98"/>
      <c r="FY332" s="98"/>
      <c r="FZ332" s="98"/>
      <c r="GA332" s="98"/>
      <c r="GB332" s="98"/>
      <c r="GC332" s="98"/>
      <c r="GD332" s="98"/>
      <c r="GE332" s="98"/>
      <c r="GF332" s="98"/>
      <c r="GG332" s="98"/>
      <c r="GH332" s="98"/>
      <c r="GI332" s="98"/>
      <c r="GJ332" s="98"/>
      <c r="GK332" s="98"/>
      <c r="GL332" s="98"/>
      <c r="GM332" s="98"/>
      <c r="GN332" s="98"/>
      <c r="GO332" s="98"/>
      <c r="GP332" s="98"/>
      <c r="GQ332" s="98"/>
      <c r="GR332" s="98"/>
      <c r="GS332" s="98"/>
      <c r="GT332" s="98"/>
      <c r="GU332" s="98"/>
      <c r="GV332" s="98"/>
      <c r="GW332" s="98"/>
      <c r="GX332" s="98"/>
      <c r="GY332" s="98"/>
      <c r="GZ332" s="98"/>
      <c r="HA332" s="98"/>
      <c r="HB332" s="98"/>
      <c r="HC332" s="98"/>
      <c r="HD332" s="98"/>
      <c r="HE332" s="98"/>
      <c r="HF332" s="98"/>
      <c r="HG332" s="98"/>
      <c r="HH332" s="98"/>
      <c r="HI332" s="98"/>
      <c r="HJ332" s="98"/>
      <c r="HK332" s="98"/>
      <c r="HL332" s="98"/>
      <c r="HM332" s="98"/>
      <c r="HN332" s="98"/>
      <c r="HO332" s="98"/>
      <c r="HP332" s="98"/>
      <c r="HQ332" s="98"/>
      <c r="HR332" s="98"/>
      <c r="HS332" s="98"/>
      <c r="HT332" s="98"/>
      <c r="HU332" s="98"/>
      <c r="HV332" s="98"/>
      <c r="HW332" s="98"/>
      <c r="HX332" s="98"/>
      <c r="HY332" s="98"/>
      <c r="HZ332" s="98"/>
      <c r="IA332" s="98"/>
      <c r="IB332" s="98"/>
      <c r="IC332" s="98"/>
      <c r="ID332" s="98"/>
      <c r="IE332" s="98"/>
      <c r="IF332" s="98"/>
      <c r="IG332" s="98"/>
      <c r="IH332" s="98"/>
      <c r="II332" s="98"/>
      <c r="IJ332" s="98"/>
      <c r="IK332" s="98"/>
      <c r="IL332" s="98"/>
      <c r="IM332" s="98"/>
    </row>
    <row r="333" spans="1:247" ht="15">
      <c r="A333" s="104" t="s">
        <v>853</v>
      </c>
      <c r="B333" s="105">
        <f>SUM(B334:B336)</f>
        <v>1766</v>
      </c>
      <c r="C333" s="105">
        <f>SUM(C334:C336)</f>
        <v>1775</v>
      </c>
      <c r="D333" s="107">
        <f t="shared" si="10"/>
        <v>9</v>
      </c>
      <c r="E333" s="106">
        <f t="shared" si="11"/>
        <v>0.5</v>
      </c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  <c r="AN333" s="98"/>
      <c r="AO333" s="98"/>
      <c r="AP333" s="98"/>
      <c r="AQ333" s="98"/>
      <c r="AR333" s="98"/>
      <c r="AS333" s="98"/>
      <c r="AT333" s="98"/>
      <c r="AU333" s="98"/>
      <c r="AV333" s="98"/>
      <c r="AW333" s="98"/>
      <c r="AX333" s="98"/>
      <c r="AY333" s="98"/>
      <c r="AZ333" s="98"/>
      <c r="BA333" s="98"/>
      <c r="BB333" s="98"/>
      <c r="BC333" s="98"/>
      <c r="BD333" s="98"/>
      <c r="BE333" s="98"/>
      <c r="BF333" s="98"/>
      <c r="BG333" s="98"/>
      <c r="BH333" s="98"/>
      <c r="BI333" s="98"/>
      <c r="BJ333" s="98"/>
      <c r="BK333" s="98"/>
      <c r="BL333" s="98"/>
      <c r="BM333" s="98"/>
      <c r="BN333" s="98"/>
      <c r="BO333" s="98"/>
      <c r="BP333" s="98"/>
      <c r="BQ333" s="98"/>
      <c r="BR333" s="98"/>
      <c r="BS333" s="98"/>
      <c r="BT333" s="98"/>
      <c r="BU333" s="98"/>
      <c r="BV333" s="98"/>
      <c r="BW333" s="98"/>
      <c r="BX333" s="98"/>
      <c r="BY333" s="98"/>
      <c r="BZ333" s="98"/>
      <c r="CA333" s="98"/>
      <c r="CB333" s="98"/>
      <c r="CC333" s="98"/>
      <c r="CD333" s="98"/>
      <c r="CE333" s="98"/>
      <c r="CF333" s="98"/>
      <c r="CG333" s="98"/>
      <c r="CH333" s="98"/>
      <c r="CI333" s="98"/>
      <c r="CJ333" s="98"/>
      <c r="CK333" s="98"/>
      <c r="CL333" s="98"/>
      <c r="CM333" s="98"/>
      <c r="CN333" s="98"/>
      <c r="CO333" s="98"/>
      <c r="CP333" s="98"/>
      <c r="CQ333" s="98"/>
      <c r="CR333" s="98"/>
      <c r="CS333" s="98"/>
      <c r="CT333" s="98"/>
      <c r="CU333" s="98"/>
      <c r="CV333" s="98"/>
      <c r="CW333" s="98"/>
      <c r="CX333" s="98"/>
      <c r="CY333" s="98"/>
      <c r="CZ333" s="98"/>
      <c r="DA333" s="98"/>
      <c r="DB333" s="98"/>
      <c r="DC333" s="98"/>
      <c r="DD333" s="98"/>
      <c r="DE333" s="98"/>
      <c r="DF333" s="98"/>
      <c r="DG333" s="98"/>
      <c r="DH333" s="98"/>
      <c r="DI333" s="98"/>
      <c r="DJ333" s="98"/>
      <c r="DK333" s="98"/>
      <c r="DL333" s="98"/>
      <c r="DM333" s="98"/>
      <c r="DN333" s="98"/>
      <c r="DO333" s="98"/>
      <c r="DP333" s="98"/>
      <c r="DQ333" s="98"/>
      <c r="DR333" s="98"/>
      <c r="DS333" s="98"/>
      <c r="DT333" s="98"/>
      <c r="DU333" s="98"/>
      <c r="DV333" s="98"/>
      <c r="DW333" s="98"/>
      <c r="DX333" s="98"/>
      <c r="DY333" s="98"/>
      <c r="DZ333" s="98"/>
      <c r="EA333" s="98"/>
      <c r="EB333" s="98"/>
      <c r="EC333" s="98"/>
      <c r="ED333" s="98"/>
      <c r="EE333" s="98"/>
      <c r="EF333" s="98"/>
      <c r="EG333" s="98"/>
      <c r="EH333" s="98"/>
      <c r="EI333" s="98"/>
      <c r="EJ333" s="98"/>
      <c r="EK333" s="98"/>
      <c r="EL333" s="98"/>
      <c r="EM333" s="98"/>
      <c r="EN333" s="98"/>
      <c r="EO333" s="98"/>
      <c r="EP333" s="98"/>
      <c r="EQ333" s="98"/>
      <c r="ER333" s="98"/>
      <c r="ES333" s="98"/>
      <c r="ET333" s="98"/>
      <c r="EU333" s="98"/>
      <c r="EV333" s="98"/>
      <c r="EW333" s="98"/>
      <c r="EX333" s="98"/>
      <c r="EY333" s="98"/>
      <c r="EZ333" s="98"/>
      <c r="FA333" s="98"/>
      <c r="FB333" s="98"/>
      <c r="FC333" s="98"/>
      <c r="FD333" s="98"/>
      <c r="FE333" s="98"/>
      <c r="FF333" s="98"/>
      <c r="FG333" s="98"/>
      <c r="FH333" s="98"/>
      <c r="FI333" s="98"/>
      <c r="FJ333" s="98"/>
      <c r="FK333" s="98"/>
      <c r="FL333" s="98"/>
      <c r="FM333" s="98"/>
      <c r="FN333" s="98"/>
      <c r="FO333" s="98"/>
      <c r="FP333" s="98"/>
      <c r="FQ333" s="98"/>
      <c r="FR333" s="98"/>
      <c r="FS333" s="98"/>
      <c r="FT333" s="98"/>
      <c r="FU333" s="98"/>
      <c r="FV333" s="98"/>
      <c r="FW333" s="98"/>
      <c r="FX333" s="98"/>
      <c r="FY333" s="98"/>
      <c r="FZ333" s="98"/>
      <c r="GA333" s="98"/>
      <c r="GB333" s="98"/>
      <c r="GC333" s="98"/>
      <c r="GD333" s="98"/>
      <c r="GE333" s="98"/>
      <c r="GF333" s="98"/>
      <c r="GG333" s="98"/>
      <c r="GH333" s="98"/>
      <c r="GI333" s="98"/>
      <c r="GJ333" s="98"/>
      <c r="GK333" s="98"/>
      <c r="GL333" s="98"/>
      <c r="GM333" s="98"/>
      <c r="GN333" s="98"/>
      <c r="GO333" s="98"/>
      <c r="GP333" s="98"/>
      <c r="GQ333" s="98"/>
      <c r="GR333" s="98"/>
      <c r="GS333" s="98"/>
      <c r="GT333" s="98"/>
      <c r="GU333" s="98"/>
      <c r="GV333" s="98"/>
      <c r="GW333" s="98"/>
      <c r="GX333" s="98"/>
      <c r="GY333" s="98"/>
      <c r="GZ333" s="98"/>
      <c r="HA333" s="98"/>
      <c r="HB333" s="98"/>
      <c r="HC333" s="98"/>
      <c r="HD333" s="98"/>
      <c r="HE333" s="98"/>
      <c r="HF333" s="98"/>
      <c r="HG333" s="98"/>
      <c r="HH333" s="98"/>
      <c r="HI333" s="98"/>
      <c r="HJ333" s="98"/>
      <c r="HK333" s="98"/>
      <c r="HL333" s="98"/>
      <c r="HM333" s="98"/>
      <c r="HN333" s="98"/>
      <c r="HO333" s="98"/>
      <c r="HP333" s="98"/>
      <c r="HQ333" s="98"/>
      <c r="HR333" s="98"/>
      <c r="HS333" s="98"/>
      <c r="HT333" s="98"/>
      <c r="HU333" s="98"/>
      <c r="HV333" s="98"/>
      <c r="HW333" s="98"/>
      <c r="HX333" s="98"/>
      <c r="HY333" s="98"/>
      <c r="HZ333" s="98"/>
      <c r="IA333" s="98"/>
      <c r="IB333" s="98"/>
      <c r="IC333" s="98"/>
      <c r="ID333" s="98"/>
      <c r="IE333" s="98"/>
      <c r="IF333" s="98"/>
      <c r="IG333" s="98"/>
      <c r="IH333" s="98"/>
      <c r="II333" s="98"/>
      <c r="IJ333" s="98"/>
      <c r="IK333" s="98"/>
      <c r="IL333" s="98"/>
      <c r="IM333" s="98"/>
    </row>
    <row r="334" spans="1:247" ht="15">
      <c r="A334" s="104" t="s">
        <v>638</v>
      </c>
      <c r="B334" s="105">
        <v>212</v>
      </c>
      <c r="C334" s="105">
        <v>217</v>
      </c>
      <c r="D334" s="107">
        <f t="shared" si="10"/>
        <v>5</v>
      </c>
      <c r="E334" s="106">
        <f t="shared" si="11"/>
        <v>2.4</v>
      </c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  <c r="AH334" s="98"/>
      <c r="AI334" s="98"/>
      <c r="AJ334" s="98"/>
      <c r="AK334" s="98"/>
      <c r="AL334" s="98"/>
      <c r="AM334" s="98"/>
      <c r="AN334" s="98"/>
      <c r="AO334" s="98"/>
      <c r="AP334" s="98"/>
      <c r="AQ334" s="98"/>
      <c r="AR334" s="98"/>
      <c r="AS334" s="98"/>
      <c r="AT334" s="98"/>
      <c r="AU334" s="98"/>
      <c r="AV334" s="98"/>
      <c r="AW334" s="98"/>
      <c r="AX334" s="98"/>
      <c r="AY334" s="98"/>
      <c r="AZ334" s="98"/>
      <c r="BA334" s="98"/>
      <c r="BB334" s="98"/>
      <c r="BC334" s="98"/>
      <c r="BD334" s="98"/>
      <c r="BE334" s="98"/>
      <c r="BF334" s="98"/>
      <c r="BG334" s="98"/>
      <c r="BH334" s="98"/>
      <c r="BI334" s="98"/>
      <c r="BJ334" s="98"/>
      <c r="BK334" s="98"/>
      <c r="BL334" s="98"/>
      <c r="BM334" s="98"/>
      <c r="BN334" s="98"/>
      <c r="BO334" s="98"/>
      <c r="BP334" s="98"/>
      <c r="BQ334" s="98"/>
      <c r="BR334" s="98"/>
      <c r="BS334" s="98"/>
      <c r="BT334" s="98"/>
      <c r="BU334" s="98"/>
      <c r="BV334" s="98"/>
      <c r="BW334" s="98"/>
      <c r="BX334" s="98"/>
      <c r="BY334" s="98"/>
      <c r="BZ334" s="98"/>
      <c r="CA334" s="98"/>
      <c r="CB334" s="98"/>
      <c r="CC334" s="98"/>
      <c r="CD334" s="98"/>
      <c r="CE334" s="98"/>
      <c r="CF334" s="98"/>
      <c r="CG334" s="98"/>
      <c r="CH334" s="98"/>
      <c r="CI334" s="98"/>
      <c r="CJ334" s="98"/>
      <c r="CK334" s="98"/>
      <c r="CL334" s="98"/>
      <c r="CM334" s="98"/>
      <c r="CN334" s="98"/>
      <c r="CO334" s="98"/>
      <c r="CP334" s="98"/>
      <c r="CQ334" s="98"/>
      <c r="CR334" s="98"/>
      <c r="CS334" s="98"/>
      <c r="CT334" s="98"/>
      <c r="CU334" s="98"/>
      <c r="CV334" s="98"/>
      <c r="CW334" s="98"/>
      <c r="CX334" s="98"/>
      <c r="CY334" s="98"/>
      <c r="CZ334" s="98"/>
      <c r="DA334" s="98"/>
      <c r="DB334" s="98"/>
      <c r="DC334" s="98"/>
      <c r="DD334" s="98"/>
      <c r="DE334" s="98"/>
      <c r="DF334" s="98"/>
      <c r="DG334" s="98"/>
      <c r="DH334" s="98"/>
      <c r="DI334" s="98"/>
      <c r="DJ334" s="98"/>
      <c r="DK334" s="98"/>
      <c r="DL334" s="98"/>
      <c r="DM334" s="98"/>
      <c r="DN334" s="98"/>
      <c r="DO334" s="98"/>
      <c r="DP334" s="98"/>
      <c r="DQ334" s="98"/>
      <c r="DR334" s="98"/>
      <c r="DS334" s="98"/>
      <c r="DT334" s="98"/>
      <c r="DU334" s="98"/>
      <c r="DV334" s="98"/>
      <c r="DW334" s="98"/>
      <c r="DX334" s="98"/>
      <c r="DY334" s="98"/>
      <c r="DZ334" s="98"/>
      <c r="EA334" s="98"/>
      <c r="EB334" s="98"/>
      <c r="EC334" s="98"/>
      <c r="ED334" s="98"/>
      <c r="EE334" s="98"/>
      <c r="EF334" s="98"/>
      <c r="EG334" s="98"/>
      <c r="EH334" s="98"/>
      <c r="EI334" s="98"/>
      <c r="EJ334" s="98"/>
      <c r="EK334" s="98"/>
      <c r="EL334" s="98"/>
      <c r="EM334" s="98"/>
      <c r="EN334" s="98"/>
      <c r="EO334" s="98"/>
      <c r="EP334" s="98"/>
      <c r="EQ334" s="98"/>
      <c r="ER334" s="98"/>
      <c r="ES334" s="98"/>
      <c r="ET334" s="98"/>
      <c r="EU334" s="98"/>
      <c r="EV334" s="98"/>
      <c r="EW334" s="98"/>
      <c r="EX334" s="98"/>
      <c r="EY334" s="98"/>
      <c r="EZ334" s="98"/>
      <c r="FA334" s="98"/>
      <c r="FB334" s="98"/>
      <c r="FC334" s="98"/>
      <c r="FD334" s="98"/>
      <c r="FE334" s="98"/>
      <c r="FF334" s="98"/>
      <c r="FG334" s="98"/>
      <c r="FH334" s="98"/>
      <c r="FI334" s="98"/>
      <c r="FJ334" s="98"/>
      <c r="FK334" s="98"/>
      <c r="FL334" s="98"/>
      <c r="FM334" s="98"/>
      <c r="FN334" s="98"/>
      <c r="FO334" s="98"/>
      <c r="FP334" s="98"/>
      <c r="FQ334" s="98"/>
      <c r="FR334" s="98"/>
      <c r="FS334" s="98"/>
      <c r="FT334" s="98"/>
      <c r="FU334" s="98"/>
      <c r="FV334" s="98"/>
      <c r="FW334" s="98"/>
      <c r="FX334" s="98"/>
      <c r="FY334" s="98"/>
      <c r="FZ334" s="98"/>
      <c r="GA334" s="98"/>
      <c r="GB334" s="98"/>
      <c r="GC334" s="98"/>
      <c r="GD334" s="98"/>
      <c r="GE334" s="98"/>
      <c r="GF334" s="98"/>
      <c r="GG334" s="98"/>
      <c r="GH334" s="98"/>
      <c r="GI334" s="98"/>
      <c r="GJ334" s="98"/>
      <c r="GK334" s="98"/>
      <c r="GL334" s="98"/>
      <c r="GM334" s="98"/>
      <c r="GN334" s="98"/>
      <c r="GO334" s="98"/>
      <c r="GP334" s="98"/>
      <c r="GQ334" s="98"/>
      <c r="GR334" s="98"/>
      <c r="GS334" s="98"/>
      <c r="GT334" s="98"/>
      <c r="GU334" s="98"/>
      <c r="GV334" s="98"/>
      <c r="GW334" s="98"/>
      <c r="GX334" s="98"/>
      <c r="GY334" s="98"/>
      <c r="GZ334" s="98"/>
      <c r="HA334" s="98"/>
      <c r="HB334" s="98"/>
      <c r="HC334" s="98"/>
      <c r="HD334" s="98"/>
      <c r="HE334" s="98"/>
      <c r="HF334" s="98"/>
      <c r="HG334" s="98"/>
      <c r="HH334" s="98"/>
      <c r="HI334" s="98"/>
      <c r="HJ334" s="98"/>
      <c r="HK334" s="98"/>
      <c r="HL334" s="98"/>
      <c r="HM334" s="98"/>
      <c r="HN334" s="98"/>
      <c r="HO334" s="98"/>
      <c r="HP334" s="98"/>
      <c r="HQ334" s="98"/>
      <c r="HR334" s="98"/>
      <c r="HS334" s="98"/>
      <c r="HT334" s="98"/>
      <c r="HU334" s="98"/>
      <c r="HV334" s="98"/>
      <c r="HW334" s="98"/>
      <c r="HX334" s="98"/>
      <c r="HY334" s="98"/>
      <c r="HZ334" s="98"/>
      <c r="IA334" s="98"/>
      <c r="IB334" s="98"/>
      <c r="IC334" s="98"/>
      <c r="ID334" s="98"/>
      <c r="IE334" s="98"/>
      <c r="IF334" s="98"/>
      <c r="IG334" s="98"/>
      <c r="IH334" s="98"/>
      <c r="II334" s="98"/>
      <c r="IJ334" s="98"/>
      <c r="IK334" s="98"/>
      <c r="IL334" s="98"/>
      <c r="IM334" s="98"/>
    </row>
    <row r="335" spans="1:247" ht="15">
      <c r="A335" s="104" t="s">
        <v>639</v>
      </c>
      <c r="B335" s="105">
        <v>112</v>
      </c>
      <c r="C335" s="105">
        <v>119</v>
      </c>
      <c r="D335" s="107">
        <f t="shared" si="10"/>
        <v>7</v>
      </c>
      <c r="E335" s="106">
        <f t="shared" si="11"/>
        <v>6.3</v>
      </c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  <c r="AM335" s="98"/>
      <c r="AN335" s="98"/>
      <c r="AO335" s="98"/>
      <c r="AP335" s="98"/>
      <c r="AQ335" s="98"/>
      <c r="AR335" s="98"/>
      <c r="AS335" s="98"/>
      <c r="AT335" s="98"/>
      <c r="AU335" s="98"/>
      <c r="AV335" s="98"/>
      <c r="AW335" s="98"/>
      <c r="AX335" s="98"/>
      <c r="AY335" s="98"/>
      <c r="AZ335" s="98"/>
      <c r="BA335" s="98"/>
      <c r="BB335" s="98"/>
      <c r="BC335" s="98"/>
      <c r="BD335" s="98"/>
      <c r="BE335" s="98"/>
      <c r="BF335" s="98"/>
      <c r="BG335" s="98"/>
      <c r="BH335" s="98"/>
      <c r="BI335" s="98"/>
      <c r="BJ335" s="98"/>
      <c r="BK335" s="98"/>
      <c r="BL335" s="98"/>
      <c r="BM335" s="98"/>
      <c r="BN335" s="98"/>
      <c r="BO335" s="98"/>
      <c r="BP335" s="98"/>
      <c r="BQ335" s="98"/>
      <c r="BR335" s="98"/>
      <c r="BS335" s="98"/>
      <c r="BT335" s="98"/>
      <c r="BU335" s="98"/>
      <c r="BV335" s="98"/>
      <c r="BW335" s="98"/>
      <c r="BX335" s="98"/>
      <c r="BY335" s="98"/>
      <c r="BZ335" s="98"/>
      <c r="CA335" s="98"/>
      <c r="CB335" s="98"/>
      <c r="CC335" s="98"/>
      <c r="CD335" s="98"/>
      <c r="CE335" s="98"/>
      <c r="CF335" s="98"/>
      <c r="CG335" s="98"/>
      <c r="CH335" s="98"/>
      <c r="CI335" s="98"/>
      <c r="CJ335" s="98"/>
      <c r="CK335" s="98"/>
      <c r="CL335" s="98"/>
      <c r="CM335" s="98"/>
      <c r="CN335" s="98"/>
      <c r="CO335" s="98"/>
      <c r="CP335" s="98"/>
      <c r="CQ335" s="98"/>
      <c r="CR335" s="98"/>
      <c r="CS335" s="98"/>
      <c r="CT335" s="98"/>
      <c r="CU335" s="98"/>
      <c r="CV335" s="98"/>
      <c r="CW335" s="98"/>
      <c r="CX335" s="98"/>
      <c r="CY335" s="98"/>
      <c r="CZ335" s="98"/>
      <c r="DA335" s="98"/>
      <c r="DB335" s="98"/>
      <c r="DC335" s="98"/>
      <c r="DD335" s="98"/>
      <c r="DE335" s="98"/>
      <c r="DF335" s="98"/>
      <c r="DG335" s="98"/>
      <c r="DH335" s="98"/>
      <c r="DI335" s="98"/>
      <c r="DJ335" s="98"/>
      <c r="DK335" s="98"/>
      <c r="DL335" s="98"/>
      <c r="DM335" s="98"/>
      <c r="DN335" s="98"/>
      <c r="DO335" s="98"/>
      <c r="DP335" s="98"/>
      <c r="DQ335" s="98"/>
      <c r="DR335" s="98"/>
      <c r="DS335" s="98"/>
      <c r="DT335" s="98"/>
      <c r="DU335" s="98"/>
      <c r="DV335" s="98"/>
      <c r="DW335" s="98"/>
      <c r="DX335" s="98"/>
      <c r="DY335" s="98"/>
      <c r="DZ335" s="98"/>
      <c r="EA335" s="98"/>
      <c r="EB335" s="98"/>
      <c r="EC335" s="98"/>
      <c r="ED335" s="98"/>
      <c r="EE335" s="98"/>
      <c r="EF335" s="98"/>
      <c r="EG335" s="98"/>
      <c r="EH335" s="98"/>
      <c r="EI335" s="98"/>
      <c r="EJ335" s="98"/>
      <c r="EK335" s="98"/>
      <c r="EL335" s="98"/>
      <c r="EM335" s="98"/>
      <c r="EN335" s="98"/>
      <c r="EO335" s="98"/>
      <c r="EP335" s="98"/>
      <c r="EQ335" s="98"/>
      <c r="ER335" s="98"/>
      <c r="ES335" s="98"/>
      <c r="ET335" s="98"/>
      <c r="EU335" s="98"/>
      <c r="EV335" s="98"/>
      <c r="EW335" s="98"/>
      <c r="EX335" s="98"/>
      <c r="EY335" s="98"/>
      <c r="EZ335" s="98"/>
      <c r="FA335" s="98"/>
      <c r="FB335" s="98"/>
      <c r="FC335" s="98"/>
      <c r="FD335" s="98"/>
      <c r="FE335" s="98"/>
      <c r="FF335" s="98"/>
      <c r="FG335" s="98"/>
      <c r="FH335" s="98"/>
      <c r="FI335" s="98"/>
      <c r="FJ335" s="98"/>
      <c r="FK335" s="98"/>
      <c r="FL335" s="98"/>
      <c r="FM335" s="98"/>
      <c r="FN335" s="98"/>
      <c r="FO335" s="98"/>
      <c r="FP335" s="98"/>
      <c r="FQ335" s="98"/>
      <c r="FR335" s="98"/>
      <c r="FS335" s="98"/>
      <c r="FT335" s="98"/>
      <c r="FU335" s="98"/>
      <c r="FV335" s="98"/>
      <c r="FW335" s="98"/>
      <c r="FX335" s="98"/>
      <c r="FY335" s="98"/>
      <c r="FZ335" s="98"/>
      <c r="GA335" s="98"/>
      <c r="GB335" s="98"/>
      <c r="GC335" s="98"/>
      <c r="GD335" s="98"/>
      <c r="GE335" s="98"/>
      <c r="GF335" s="98"/>
      <c r="GG335" s="98"/>
      <c r="GH335" s="98"/>
      <c r="GI335" s="98"/>
      <c r="GJ335" s="98"/>
      <c r="GK335" s="98"/>
      <c r="GL335" s="98"/>
      <c r="GM335" s="98"/>
      <c r="GN335" s="98"/>
      <c r="GO335" s="98"/>
      <c r="GP335" s="98"/>
      <c r="GQ335" s="98"/>
      <c r="GR335" s="98"/>
      <c r="GS335" s="98"/>
      <c r="GT335" s="98"/>
      <c r="GU335" s="98"/>
      <c r="GV335" s="98"/>
      <c r="GW335" s="98"/>
      <c r="GX335" s="98"/>
      <c r="GY335" s="98"/>
      <c r="GZ335" s="98"/>
      <c r="HA335" s="98"/>
      <c r="HB335" s="98"/>
      <c r="HC335" s="98"/>
      <c r="HD335" s="98"/>
      <c r="HE335" s="98"/>
      <c r="HF335" s="98"/>
      <c r="HG335" s="98"/>
      <c r="HH335" s="98"/>
      <c r="HI335" s="98"/>
      <c r="HJ335" s="98"/>
      <c r="HK335" s="98"/>
      <c r="HL335" s="98"/>
      <c r="HM335" s="98"/>
      <c r="HN335" s="98"/>
      <c r="HO335" s="98"/>
      <c r="HP335" s="98"/>
      <c r="HQ335" s="98"/>
      <c r="HR335" s="98"/>
      <c r="HS335" s="98"/>
      <c r="HT335" s="98"/>
      <c r="HU335" s="98"/>
      <c r="HV335" s="98"/>
      <c r="HW335" s="98"/>
      <c r="HX335" s="98"/>
      <c r="HY335" s="98"/>
      <c r="HZ335" s="98"/>
      <c r="IA335" s="98"/>
      <c r="IB335" s="98"/>
      <c r="IC335" s="98"/>
      <c r="ID335" s="98"/>
      <c r="IE335" s="98"/>
      <c r="IF335" s="98"/>
      <c r="IG335" s="98"/>
      <c r="IH335" s="98"/>
      <c r="II335" s="98"/>
      <c r="IJ335" s="98"/>
      <c r="IK335" s="98"/>
      <c r="IL335" s="98"/>
      <c r="IM335" s="98"/>
    </row>
    <row r="336" spans="1:247" ht="15">
      <c r="A336" s="104" t="s">
        <v>644</v>
      </c>
      <c r="B336" s="105">
        <v>1442</v>
      </c>
      <c r="C336" s="105">
        <v>1439</v>
      </c>
      <c r="D336" s="107">
        <f t="shared" si="10"/>
        <v>-3</v>
      </c>
      <c r="E336" s="106">
        <f t="shared" si="11"/>
        <v>-0.2</v>
      </c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  <c r="AN336" s="98"/>
      <c r="AO336" s="98"/>
      <c r="AP336" s="98"/>
      <c r="AQ336" s="98"/>
      <c r="AR336" s="98"/>
      <c r="AS336" s="98"/>
      <c r="AT336" s="98"/>
      <c r="AU336" s="98"/>
      <c r="AV336" s="98"/>
      <c r="AW336" s="98"/>
      <c r="AX336" s="98"/>
      <c r="AY336" s="98"/>
      <c r="AZ336" s="98"/>
      <c r="BA336" s="98"/>
      <c r="BB336" s="98"/>
      <c r="BC336" s="98"/>
      <c r="BD336" s="98"/>
      <c r="BE336" s="98"/>
      <c r="BF336" s="98"/>
      <c r="BG336" s="98"/>
      <c r="BH336" s="98"/>
      <c r="BI336" s="98"/>
      <c r="BJ336" s="98"/>
      <c r="BK336" s="98"/>
      <c r="BL336" s="98"/>
      <c r="BM336" s="98"/>
      <c r="BN336" s="98"/>
      <c r="BO336" s="98"/>
      <c r="BP336" s="98"/>
      <c r="BQ336" s="98"/>
      <c r="BR336" s="98"/>
      <c r="BS336" s="98"/>
      <c r="BT336" s="98"/>
      <c r="BU336" s="98"/>
      <c r="BV336" s="98"/>
      <c r="BW336" s="98"/>
      <c r="BX336" s="98"/>
      <c r="BY336" s="98"/>
      <c r="BZ336" s="98"/>
      <c r="CA336" s="98"/>
      <c r="CB336" s="98"/>
      <c r="CC336" s="98"/>
      <c r="CD336" s="98"/>
      <c r="CE336" s="98"/>
      <c r="CF336" s="98"/>
      <c r="CG336" s="98"/>
      <c r="CH336" s="98"/>
      <c r="CI336" s="98"/>
      <c r="CJ336" s="98"/>
      <c r="CK336" s="98"/>
      <c r="CL336" s="98"/>
      <c r="CM336" s="98"/>
      <c r="CN336" s="98"/>
      <c r="CO336" s="98"/>
      <c r="CP336" s="98"/>
      <c r="CQ336" s="98"/>
      <c r="CR336" s="98"/>
      <c r="CS336" s="98"/>
      <c r="CT336" s="98"/>
      <c r="CU336" s="98"/>
      <c r="CV336" s="98"/>
      <c r="CW336" s="98"/>
      <c r="CX336" s="98"/>
      <c r="CY336" s="98"/>
      <c r="CZ336" s="98"/>
      <c r="DA336" s="98"/>
      <c r="DB336" s="98"/>
      <c r="DC336" s="98"/>
      <c r="DD336" s="98"/>
      <c r="DE336" s="98"/>
      <c r="DF336" s="98"/>
      <c r="DG336" s="98"/>
      <c r="DH336" s="98"/>
      <c r="DI336" s="98"/>
      <c r="DJ336" s="98"/>
      <c r="DK336" s="98"/>
      <c r="DL336" s="98"/>
      <c r="DM336" s="98"/>
      <c r="DN336" s="98"/>
      <c r="DO336" s="98"/>
      <c r="DP336" s="98"/>
      <c r="DQ336" s="98"/>
      <c r="DR336" s="98"/>
      <c r="DS336" s="98"/>
      <c r="DT336" s="98"/>
      <c r="DU336" s="98"/>
      <c r="DV336" s="98"/>
      <c r="DW336" s="98"/>
      <c r="DX336" s="98"/>
      <c r="DY336" s="98"/>
      <c r="DZ336" s="98"/>
      <c r="EA336" s="98"/>
      <c r="EB336" s="98"/>
      <c r="EC336" s="98"/>
      <c r="ED336" s="98"/>
      <c r="EE336" s="98"/>
      <c r="EF336" s="98"/>
      <c r="EG336" s="98"/>
      <c r="EH336" s="98"/>
      <c r="EI336" s="98"/>
      <c r="EJ336" s="98"/>
      <c r="EK336" s="98"/>
      <c r="EL336" s="98"/>
      <c r="EM336" s="98"/>
      <c r="EN336" s="98"/>
      <c r="EO336" s="98"/>
      <c r="EP336" s="98"/>
      <c r="EQ336" s="98"/>
      <c r="ER336" s="98"/>
      <c r="ES336" s="98"/>
      <c r="ET336" s="98"/>
      <c r="EU336" s="98"/>
      <c r="EV336" s="98"/>
      <c r="EW336" s="98"/>
      <c r="EX336" s="98"/>
      <c r="EY336" s="98"/>
      <c r="EZ336" s="98"/>
      <c r="FA336" s="98"/>
      <c r="FB336" s="98"/>
      <c r="FC336" s="98"/>
      <c r="FD336" s="98"/>
      <c r="FE336" s="98"/>
      <c r="FF336" s="98"/>
      <c r="FG336" s="98"/>
      <c r="FH336" s="98"/>
      <c r="FI336" s="98"/>
      <c r="FJ336" s="98"/>
      <c r="FK336" s="98"/>
      <c r="FL336" s="98"/>
      <c r="FM336" s="98"/>
      <c r="FN336" s="98"/>
      <c r="FO336" s="98"/>
      <c r="FP336" s="98"/>
      <c r="FQ336" s="98"/>
      <c r="FR336" s="98"/>
      <c r="FS336" s="98"/>
      <c r="FT336" s="98"/>
      <c r="FU336" s="98"/>
      <c r="FV336" s="98"/>
      <c r="FW336" s="98"/>
      <c r="FX336" s="98"/>
      <c r="FY336" s="98"/>
      <c r="FZ336" s="98"/>
      <c r="GA336" s="98"/>
      <c r="GB336" s="98"/>
      <c r="GC336" s="98"/>
      <c r="GD336" s="98"/>
      <c r="GE336" s="98"/>
      <c r="GF336" s="98"/>
      <c r="GG336" s="98"/>
      <c r="GH336" s="98"/>
      <c r="GI336" s="98"/>
      <c r="GJ336" s="98"/>
      <c r="GK336" s="98"/>
      <c r="GL336" s="98"/>
      <c r="GM336" s="98"/>
      <c r="GN336" s="98"/>
      <c r="GO336" s="98"/>
      <c r="GP336" s="98"/>
      <c r="GQ336" s="98"/>
      <c r="GR336" s="98"/>
      <c r="GS336" s="98"/>
      <c r="GT336" s="98"/>
      <c r="GU336" s="98"/>
      <c r="GV336" s="98"/>
      <c r="GW336" s="98"/>
      <c r="GX336" s="98"/>
      <c r="GY336" s="98"/>
      <c r="GZ336" s="98"/>
      <c r="HA336" s="98"/>
      <c r="HB336" s="98"/>
      <c r="HC336" s="98"/>
      <c r="HD336" s="98"/>
      <c r="HE336" s="98"/>
      <c r="HF336" s="98"/>
      <c r="HG336" s="98"/>
      <c r="HH336" s="98"/>
      <c r="HI336" s="98"/>
      <c r="HJ336" s="98"/>
      <c r="HK336" s="98"/>
      <c r="HL336" s="98"/>
      <c r="HM336" s="98"/>
      <c r="HN336" s="98"/>
      <c r="HO336" s="98"/>
      <c r="HP336" s="98"/>
      <c r="HQ336" s="98"/>
      <c r="HR336" s="98"/>
      <c r="HS336" s="98"/>
      <c r="HT336" s="98"/>
      <c r="HU336" s="98"/>
      <c r="HV336" s="98"/>
      <c r="HW336" s="98"/>
      <c r="HX336" s="98"/>
      <c r="HY336" s="98"/>
      <c r="HZ336" s="98"/>
      <c r="IA336" s="98"/>
      <c r="IB336" s="98"/>
      <c r="IC336" s="98"/>
      <c r="ID336" s="98"/>
      <c r="IE336" s="98"/>
      <c r="IF336" s="98"/>
      <c r="IG336" s="98"/>
      <c r="IH336" s="98"/>
      <c r="II336" s="98"/>
      <c r="IJ336" s="98"/>
      <c r="IK336" s="98"/>
      <c r="IL336" s="98"/>
      <c r="IM336" s="98"/>
    </row>
    <row r="337" spans="1:247" ht="15">
      <c r="A337" s="104" t="s">
        <v>854</v>
      </c>
      <c r="B337" s="105">
        <f>SUM(B338:B338)</f>
        <v>206</v>
      </c>
      <c r="C337" s="105">
        <f>SUM(C338:C338)</f>
        <v>146</v>
      </c>
      <c r="D337" s="107">
        <f t="shared" si="10"/>
        <v>-60</v>
      </c>
      <c r="E337" s="106">
        <f t="shared" si="11"/>
        <v>-29.1</v>
      </c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  <c r="AM337" s="98"/>
      <c r="AN337" s="98"/>
      <c r="AO337" s="98"/>
      <c r="AP337" s="98"/>
      <c r="AQ337" s="98"/>
      <c r="AR337" s="98"/>
      <c r="AS337" s="98"/>
      <c r="AT337" s="98"/>
      <c r="AU337" s="98"/>
      <c r="AV337" s="98"/>
      <c r="AW337" s="98"/>
      <c r="AX337" s="98"/>
      <c r="AY337" s="98"/>
      <c r="AZ337" s="98"/>
      <c r="BA337" s="98"/>
      <c r="BB337" s="98"/>
      <c r="BC337" s="98"/>
      <c r="BD337" s="98"/>
      <c r="BE337" s="98"/>
      <c r="BF337" s="98"/>
      <c r="BG337" s="98"/>
      <c r="BH337" s="98"/>
      <c r="BI337" s="98"/>
      <c r="BJ337" s="98"/>
      <c r="BK337" s="98"/>
      <c r="BL337" s="98"/>
      <c r="BM337" s="98"/>
      <c r="BN337" s="98"/>
      <c r="BO337" s="98"/>
      <c r="BP337" s="98"/>
      <c r="BQ337" s="98"/>
      <c r="BR337" s="98"/>
      <c r="BS337" s="98"/>
      <c r="BT337" s="98"/>
      <c r="BU337" s="98"/>
      <c r="BV337" s="98"/>
      <c r="BW337" s="98"/>
      <c r="BX337" s="98"/>
      <c r="BY337" s="98"/>
      <c r="BZ337" s="98"/>
      <c r="CA337" s="98"/>
      <c r="CB337" s="98"/>
      <c r="CC337" s="98"/>
      <c r="CD337" s="98"/>
      <c r="CE337" s="98"/>
      <c r="CF337" s="98"/>
      <c r="CG337" s="98"/>
      <c r="CH337" s="98"/>
      <c r="CI337" s="98"/>
      <c r="CJ337" s="98"/>
      <c r="CK337" s="98"/>
      <c r="CL337" s="98"/>
      <c r="CM337" s="98"/>
      <c r="CN337" s="98"/>
      <c r="CO337" s="98"/>
      <c r="CP337" s="98"/>
      <c r="CQ337" s="98"/>
      <c r="CR337" s="98"/>
      <c r="CS337" s="98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  <c r="DX337" s="98"/>
      <c r="DY337" s="98"/>
      <c r="DZ337" s="98"/>
      <c r="EA337" s="98"/>
      <c r="EB337" s="98"/>
      <c r="EC337" s="98"/>
      <c r="ED337" s="98"/>
      <c r="EE337" s="98"/>
      <c r="EF337" s="98"/>
      <c r="EG337" s="98"/>
      <c r="EH337" s="98"/>
      <c r="EI337" s="98"/>
      <c r="EJ337" s="98"/>
      <c r="EK337" s="98"/>
      <c r="EL337" s="98"/>
      <c r="EM337" s="98"/>
      <c r="EN337" s="98"/>
      <c r="EO337" s="98"/>
      <c r="EP337" s="98"/>
      <c r="EQ337" s="98"/>
      <c r="ER337" s="98"/>
      <c r="ES337" s="98"/>
      <c r="ET337" s="98"/>
      <c r="EU337" s="98"/>
      <c r="EV337" s="98"/>
      <c r="EW337" s="98"/>
      <c r="EX337" s="98"/>
      <c r="EY337" s="98"/>
      <c r="EZ337" s="98"/>
      <c r="FA337" s="98"/>
      <c r="FB337" s="98"/>
      <c r="FC337" s="98"/>
      <c r="FD337" s="98"/>
      <c r="FE337" s="98"/>
      <c r="FF337" s="98"/>
      <c r="FG337" s="98"/>
      <c r="FH337" s="98"/>
      <c r="FI337" s="98"/>
      <c r="FJ337" s="98"/>
      <c r="FK337" s="98"/>
      <c r="FL337" s="98"/>
      <c r="FM337" s="98"/>
      <c r="FN337" s="98"/>
      <c r="FO337" s="98"/>
      <c r="FP337" s="98"/>
      <c r="FQ337" s="98"/>
      <c r="FR337" s="98"/>
      <c r="FS337" s="98"/>
      <c r="FT337" s="98"/>
      <c r="FU337" s="98"/>
      <c r="FV337" s="98"/>
      <c r="FW337" s="98"/>
      <c r="FX337" s="98"/>
      <c r="FY337" s="98"/>
      <c r="FZ337" s="98"/>
      <c r="GA337" s="98"/>
      <c r="GB337" s="98"/>
      <c r="GC337" s="98"/>
      <c r="GD337" s="98"/>
      <c r="GE337" s="98"/>
      <c r="GF337" s="98"/>
      <c r="GG337" s="98"/>
      <c r="GH337" s="98"/>
      <c r="GI337" s="98"/>
      <c r="GJ337" s="98"/>
      <c r="GK337" s="98"/>
      <c r="GL337" s="98"/>
      <c r="GM337" s="98"/>
      <c r="GN337" s="98"/>
      <c r="GO337" s="98"/>
      <c r="GP337" s="98"/>
      <c r="GQ337" s="98"/>
      <c r="GR337" s="98"/>
      <c r="GS337" s="98"/>
      <c r="GT337" s="98"/>
      <c r="GU337" s="98"/>
      <c r="GV337" s="98"/>
      <c r="GW337" s="98"/>
      <c r="GX337" s="98"/>
      <c r="GY337" s="98"/>
      <c r="GZ337" s="98"/>
      <c r="HA337" s="98"/>
      <c r="HB337" s="98"/>
      <c r="HC337" s="98"/>
      <c r="HD337" s="98"/>
      <c r="HE337" s="98"/>
      <c r="HF337" s="98"/>
      <c r="HG337" s="98"/>
      <c r="HH337" s="98"/>
      <c r="HI337" s="98"/>
      <c r="HJ337" s="98"/>
      <c r="HK337" s="98"/>
      <c r="HL337" s="98"/>
      <c r="HM337" s="98"/>
      <c r="HN337" s="98"/>
      <c r="HO337" s="98"/>
      <c r="HP337" s="98"/>
      <c r="HQ337" s="98"/>
      <c r="HR337" s="98"/>
      <c r="HS337" s="98"/>
      <c r="HT337" s="98"/>
      <c r="HU337" s="98"/>
      <c r="HV337" s="98"/>
      <c r="HW337" s="98"/>
      <c r="HX337" s="98"/>
      <c r="HY337" s="98"/>
      <c r="HZ337" s="98"/>
      <c r="IA337" s="98"/>
      <c r="IB337" s="98"/>
      <c r="IC337" s="98"/>
      <c r="ID337" s="98"/>
      <c r="IE337" s="98"/>
      <c r="IF337" s="98"/>
      <c r="IG337" s="98"/>
      <c r="IH337" s="98"/>
      <c r="II337" s="98"/>
      <c r="IJ337" s="98"/>
      <c r="IK337" s="98"/>
      <c r="IL337" s="98"/>
      <c r="IM337" s="98"/>
    </row>
    <row r="338" spans="1:247" ht="15">
      <c r="A338" s="104" t="s">
        <v>855</v>
      </c>
      <c r="B338" s="105">
        <v>206</v>
      </c>
      <c r="C338" s="105">
        <v>146</v>
      </c>
      <c r="D338" s="107">
        <f t="shared" ref="D338:D369" si="12">C338-B338</f>
        <v>-60</v>
      </c>
      <c r="E338" s="106">
        <f t="shared" ref="E338:E369" si="13">D338/B338*100</f>
        <v>-29.1</v>
      </c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  <c r="AM338" s="98"/>
      <c r="AN338" s="98"/>
      <c r="AO338" s="98"/>
      <c r="AP338" s="98"/>
      <c r="AQ338" s="98"/>
      <c r="AR338" s="98"/>
      <c r="AS338" s="98"/>
      <c r="AT338" s="98"/>
      <c r="AU338" s="98"/>
      <c r="AV338" s="98"/>
      <c r="AW338" s="98"/>
      <c r="AX338" s="98"/>
      <c r="AY338" s="98"/>
      <c r="AZ338" s="98"/>
      <c r="BA338" s="98"/>
      <c r="BB338" s="98"/>
      <c r="BC338" s="98"/>
      <c r="BD338" s="98"/>
      <c r="BE338" s="98"/>
      <c r="BF338" s="98"/>
      <c r="BG338" s="98"/>
      <c r="BH338" s="98"/>
      <c r="BI338" s="98"/>
      <c r="BJ338" s="98"/>
      <c r="BK338" s="98"/>
      <c r="BL338" s="98"/>
      <c r="BM338" s="98"/>
      <c r="BN338" s="98"/>
      <c r="BO338" s="98"/>
      <c r="BP338" s="98"/>
      <c r="BQ338" s="98"/>
      <c r="BR338" s="98"/>
      <c r="BS338" s="98"/>
      <c r="BT338" s="98"/>
      <c r="BU338" s="98"/>
      <c r="BV338" s="98"/>
      <c r="BW338" s="98"/>
      <c r="BX338" s="98"/>
      <c r="BY338" s="98"/>
      <c r="BZ338" s="98"/>
      <c r="CA338" s="98"/>
      <c r="CB338" s="98"/>
      <c r="CC338" s="98"/>
      <c r="CD338" s="98"/>
      <c r="CE338" s="98"/>
      <c r="CF338" s="98"/>
      <c r="CG338" s="98"/>
      <c r="CH338" s="98"/>
      <c r="CI338" s="98"/>
      <c r="CJ338" s="98"/>
      <c r="CK338" s="98"/>
      <c r="CL338" s="98"/>
      <c r="CM338" s="98"/>
      <c r="CN338" s="98"/>
      <c r="CO338" s="98"/>
      <c r="CP338" s="98"/>
      <c r="CQ338" s="98"/>
      <c r="CR338" s="98"/>
      <c r="CS338" s="98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  <c r="DX338" s="98"/>
      <c r="DY338" s="98"/>
      <c r="DZ338" s="98"/>
      <c r="EA338" s="98"/>
      <c r="EB338" s="98"/>
      <c r="EC338" s="98"/>
      <c r="ED338" s="98"/>
      <c r="EE338" s="98"/>
      <c r="EF338" s="98"/>
      <c r="EG338" s="98"/>
      <c r="EH338" s="98"/>
      <c r="EI338" s="98"/>
      <c r="EJ338" s="98"/>
      <c r="EK338" s="98"/>
      <c r="EL338" s="98"/>
      <c r="EM338" s="98"/>
      <c r="EN338" s="98"/>
      <c r="EO338" s="98"/>
      <c r="EP338" s="98"/>
      <c r="EQ338" s="98"/>
      <c r="ER338" s="98"/>
      <c r="ES338" s="98"/>
      <c r="ET338" s="98"/>
      <c r="EU338" s="98"/>
      <c r="EV338" s="98"/>
      <c r="EW338" s="98"/>
      <c r="EX338" s="98"/>
      <c r="EY338" s="98"/>
      <c r="EZ338" s="98"/>
      <c r="FA338" s="98"/>
      <c r="FB338" s="98"/>
      <c r="FC338" s="98"/>
      <c r="FD338" s="98"/>
      <c r="FE338" s="98"/>
      <c r="FF338" s="98"/>
      <c r="FG338" s="98"/>
      <c r="FH338" s="98"/>
      <c r="FI338" s="98"/>
      <c r="FJ338" s="98"/>
      <c r="FK338" s="98"/>
      <c r="FL338" s="98"/>
      <c r="FM338" s="98"/>
      <c r="FN338" s="98"/>
      <c r="FO338" s="98"/>
      <c r="FP338" s="98"/>
      <c r="FQ338" s="98"/>
      <c r="FR338" s="98"/>
      <c r="FS338" s="98"/>
      <c r="FT338" s="98"/>
      <c r="FU338" s="98"/>
      <c r="FV338" s="98"/>
      <c r="FW338" s="98"/>
      <c r="FX338" s="98"/>
      <c r="FY338" s="98"/>
      <c r="FZ338" s="98"/>
      <c r="GA338" s="98"/>
      <c r="GB338" s="98"/>
      <c r="GC338" s="98"/>
      <c r="GD338" s="98"/>
      <c r="GE338" s="98"/>
      <c r="GF338" s="98"/>
      <c r="GG338" s="98"/>
      <c r="GH338" s="98"/>
      <c r="GI338" s="98"/>
      <c r="GJ338" s="98"/>
      <c r="GK338" s="98"/>
      <c r="GL338" s="98"/>
      <c r="GM338" s="98"/>
      <c r="GN338" s="98"/>
      <c r="GO338" s="98"/>
      <c r="GP338" s="98"/>
      <c r="GQ338" s="98"/>
      <c r="GR338" s="98"/>
      <c r="GS338" s="98"/>
      <c r="GT338" s="98"/>
      <c r="GU338" s="98"/>
      <c r="GV338" s="98"/>
      <c r="GW338" s="98"/>
      <c r="GX338" s="98"/>
      <c r="GY338" s="98"/>
      <c r="GZ338" s="98"/>
      <c r="HA338" s="98"/>
      <c r="HB338" s="98"/>
      <c r="HC338" s="98"/>
      <c r="HD338" s="98"/>
      <c r="HE338" s="98"/>
      <c r="HF338" s="98"/>
      <c r="HG338" s="98"/>
      <c r="HH338" s="98"/>
      <c r="HI338" s="98"/>
      <c r="HJ338" s="98"/>
      <c r="HK338" s="98"/>
      <c r="HL338" s="98"/>
      <c r="HM338" s="98"/>
      <c r="HN338" s="98"/>
      <c r="HO338" s="98"/>
      <c r="HP338" s="98"/>
      <c r="HQ338" s="98"/>
      <c r="HR338" s="98"/>
      <c r="HS338" s="98"/>
      <c r="HT338" s="98"/>
      <c r="HU338" s="98"/>
      <c r="HV338" s="98"/>
      <c r="HW338" s="98"/>
      <c r="HX338" s="98"/>
      <c r="HY338" s="98"/>
      <c r="HZ338" s="98"/>
      <c r="IA338" s="98"/>
      <c r="IB338" s="98"/>
      <c r="IC338" s="98"/>
      <c r="ID338" s="98"/>
      <c r="IE338" s="98"/>
      <c r="IF338" s="98"/>
      <c r="IG338" s="98"/>
      <c r="IH338" s="98"/>
      <c r="II338" s="98"/>
      <c r="IJ338" s="98"/>
      <c r="IK338" s="98"/>
      <c r="IL338" s="98"/>
      <c r="IM338" s="98"/>
    </row>
    <row r="339" spans="1:247" ht="15">
      <c r="A339" s="104" t="s">
        <v>856</v>
      </c>
      <c r="B339" s="105">
        <f>B340</f>
        <v>1476</v>
      </c>
      <c r="C339" s="105">
        <f>C340</f>
        <v>0</v>
      </c>
      <c r="D339" s="107">
        <f t="shared" si="12"/>
        <v>-1476</v>
      </c>
      <c r="E339" s="106">
        <f t="shared" si="13"/>
        <v>-100</v>
      </c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  <c r="AM339" s="98"/>
      <c r="AN339" s="98"/>
      <c r="AO339" s="98"/>
      <c r="AP339" s="98"/>
      <c r="AQ339" s="98"/>
      <c r="AR339" s="98"/>
      <c r="AS339" s="98"/>
      <c r="AT339" s="98"/>
      <c r="AU339" s="98"/>
      <c r="AV339" s="98"/>
      <c r="AW339" s="98"/>
      <c r="AX339" s="98"/>
      <c r="AY339" s="98"/>
      <c r="AZ339" s="98"/>
      <c r="BA339" s="98"/>
      <c r="BB339" s="98"/>
      <c r="BC339" s="98"/>
      <c r="BD339" s="98"/>
      <c r="BE339" s="98"/>
      <c r="BF339" s="98"/>
      <c r="BG339" s="98"/>
      <c r="BH339" s="98"/>
      <c r="BI339" s="98"/>
      <c r="BJ339" s="98"/>
      <c r="BK339" s="98"/>
      <c r="BL339" s="98"/>
      <c r="BM339" s="98"/>
      <c r="BN339" s="98"/>
      <c r="BO339" s="98"/>
      <c r="BP339" s="98"/>
      <c r="BQ339" s="98"/>
      <c r="BR339" s="98"/>
      <c r="BS339" s="98"/>
      <c r="BT339" s="98"/>
      <c r="BU339" s="98"/>
      <c r="BV339" s="98"/>
      <c r="BW339" s="98"/>
      <c r="BX339" s="98"/>
      <c r="BY339" s="98"/>
      <c r="BZ339" s="98"/>
      <c r="CA339" s="98"/>
      <c r="CB339" s="98"/>
      <c r="CC339" s="98"/>
      <c r="CD339" s="98"/>
      <c r="CE339" s="98"/>
      <c r="CF339" s="98"/>
      <c r="CG339" s="98"/>
      <c r="CH339" s="98"/>
      <c r="CI339" s="98"/>
      <c r="CJ339" s="98"/>
      <c r="CK339" s="98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  <c r="DX339" s="98"/>
      <c r="DY339" s="98"/>
      <c r="DZ339" s="98"/>
      <c r="EA339" s="98"/>
      <c r="EB339" s="98"/>
      <c r="EC339" s="98"/>
      <c r="ED339" s="98"/>
      <c r="EE339" s="98"/>
      <c r="EF339" s="98"/>
      <c r="EG339" s="98"/>
      <c r="EH339" s="98"/>
      <c r="EI339" s="98"/>
      <c r="EJ339" s="98"/>
      <c r="EK339" s="98"/>
      <c r="EL339" s="98"/>
      <c r="EM339" s="98"/>
      <c r="EN339" s="98"/>
      <c r="EO339" s="98"/>
      <c r="EP339" s="98"/>
      <c r="EQ339" s="98"/>
      <c r="ER339" s="98"/>
      <c r="ES339" s="98"/>
      <c r="ET339" s="98"/>
      <c r="EU339" s="98"/>
      <c r="EV339" s="98"/>
      <c r="EW339" s="98"/>
      <c r="EX339" s="98"/>
      <c r="EY339" s="98"/>
      <c r="EZ339" s="98"/>
      <c r="FA339" s="98"/>
      <c r="FB339" s="98"/>
      <c r="FC339" s="98"/>
      <c r="FD339" s="98"/>
      <c r="FE339" s="98"/>
      <c r="FF339" s="98"/>
      <c r="FG339" s="98"/>
      <c r="FH339" s="98"/>
      <c r="FI339" s="98"/>
      <c r="FJ339" s="98"/>
      <c r="FK339" s="98"/>
      <c r="FL339" s="98"/>
      <c r="FM339" s="98"/>
      <c r="FN339" s="98"/>
      <c r="FO339" s="98"/>
      <c r="FP339" s="98"/>
      <c r="FQ339" s="98"/>
      <c r="FR339" s="98"/>
      <c r="FS339" s="98"/>
      <c r="FT339" s="98"/>
      <c r="FU339" s="98"/>
      <c r="FV339" s="98"/>
      <c r="FW339" s="98"/>
      <c r="FX339" s="98"/>
      <c r="FY339" s="98"/>
      <c r="FZ339" s="98"/>
      <c r="GA339" s="98"/>
      <c r="GB339" s="98"/>
      <c r="GC339" s="98"/>
      <c r="GD339" s="98"/>
      <c r="GE339" s="98"/>
      <c r="GF339" s="98"/>
      <c r="GG339" s="98"/>
      <c r="GH339" s="98"/>
      <c r="GI339" s="98"/>
      <c r="GJ339" s="98"/>
      <c r="GK339" s="98"/>
      <c r="GL339" s="98"/>
      <c r="GM339" s="98"/>
      <c r="GN339" s="98"/>
      <c r="GO339" s="98"/>
      <c r="GP339" s="98"/>
      <c r="GQ339" s="98"/>
      <c r="GR339" s="98"/>
      <c r="GS339" s="98"/>
      <c r="GT339" s="98"/>
      <c r="GU339" s="98"/>
      <c r="GV339" s="98"/>
      <c r="GW339" s="98"/>
      <c r="GX339" s="98"/>
      <c r="GY339" s="98"/>
      <c r="GZ339" s="98"/>
      <c r="HA339" s="98"/>
      <c r="HB339" s="98"/>
      <c r="HC339" s="98"/>
      <c r="HD339" s="98"/>
      <c r="HE339" s="98"/>
      <c r="HF339" s="98"/>
      <c r="HG339" s="98"/>
      <c r="HH339" s="98"/>
      <c r="HI339" s="98"/>
      <c r="HJ339" s="98"/>
      <c r="HK339" s="98"/>
      <c r="HL339" s="98"/>
      <c r="HM339" s="98"/>
      <c r="HN339" s="98"/>
      <c r="HO339" s="98"/>
      <c r="HP339" s="98"/>
      <c r="HQ339" s="98"/>
      <c r="HR339" s="98"/>
      <c r="HS339" s="98"/>
      <c r="HT339" s="98"/>
      <c r="HU339" s="98"/>
      <c r="HV339" s="98"/>
      <c r="HW339" s="98"/>
      <c r="HX339" s="98"/>
      <c r="HY339" s="98"/>
      <c r="HZ339" s="98"/>
      <c r="IA339" s="98"/>
      <c r="IB339" s="98"/>
      <c r="IC339" s="98"/>
      <c r="ID339" s="98"/>
      <c r="IE339" s="98"/>
      <c r="IF339" s="98"/>
      <c r="IG339" s="98"/>
      <c r="IH339" s="98"/>
      <c r="II339" s="98"/>
      <c r="IJ339" s="98"/>
      <c r="IK339" s="98"/>
      <c r="IL339" s="98"/>
      <c r="IM339" s="98"/>
    </row>
    <row r="340" spans="1:247" ht="15">
      <c r="A340" s="104" t="s">
        <v>857</v>
      </c>
      <c r="B340" s="105">
        <v>1476</v>
      </c>
      <c r="C340" s="105"/>
      <c r="D340" s="107">
        <f t="shared" si="12"/>
        <v>-1476</v>
      </c>
      <c r="E340" s="106">
        <f t="shared" si="13"/>
        <v>-100</v>
      </c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  <c r="AN340" s="98"/>
      <c r="AO340" s="98"/>
      <c r="AP340" s="98"/>
      <c r="AQ340" s="98"/>
      <c r="AR340" s="98"/>
      <c r="AS340" s="98"/>
      <c r="AT340" s="98"/>
      <c r="AU340" s="98"/>
      <c r="AV340" s="98"/>
      <c r="AW340" s="98"/>
      <c r="AX340" s="98"/>
      <c r="AY340" s="98"/>
      <c r="AZ340" s="98"/>
      <c r="BA340" s="98"/>
      <c r="BB340" s="98"/>
      <c r="BC340" s="98"/>
      <c r="BD340" s="98"/>
      <c r="BE340" s="98"/>
      <c r="BF340" s="98"/>
      <c r="BG340" s="98"/>
      <c r="BH340" s="98"/>
      <c r="BI340" s="98"/>
      <c r="BJ340" s="98"/>
      <c r="BK340" s="98"/>
      <c r="BL340" s="98"/>
      <c r="BM340" s="98"/>
      <c r="BN340" s="98"/>
      <c r="BO340" s="98"/>
      <c r="BP340" s="98"/>
      <c r="BQ340" s="98"/>
      <c r="BR340" s="98"/>
      <c r="BS340" s="98"/>
      <c r="BT340" s="98"/>
      <c r="BU340" s="98"/>
      <c r="BV340" s="98"/>
      <c r="BW340" s="98"/>
      <c r="BX340" s="98"/>
      <c r="BY340" s="98"/>
      <c r="BZ340" s="98"/>
      <c r="CA340" s="98"/>
      <c r="CB340" s="98"/>
      <c r="CC340" s="98"/>
      <c r="CD340" s="98"/>
      <c r="CE340" s="98"/>
      <c r="CF340" s="98"/>
      <c r="CG340" s="98"/>
      <c r="CH340" s="98"/>
      <c r="CI340" s="98"/>
      <c r="CJ340" s="98"/>
      <c r="CK340" s="98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  <c r="DX340" s="98"/>
      <c r="DY340" s="98"/>
      <c r="DZ340" s="98"/>
      <c r="EA340" s="98"/>
      <c r="EB340" s="98"/>
      <c r="EC340" s="98"/>
      <c r="ED340" s="98"/>
      <c r="EE340" s="98"/>
      <c r="EF340" s="98"/>
      <c r="EG340" s="98"/>
      <c r="EH340" s="98"/>
      <c r="EI340" s="98"/>
      <c r="EJ340" s="98"/>
      <c r="EK340" s="98"/>
      <c r="EL340" s="98"/>
      <c r="EM340" s="98"/>
      <c r="EN340" s="98"/>
      <c r="EO340" s="98"/>
      <c r="EP340" s="98"/>
      <c r="EQ340" s="98"/>
      <c r="ER340" s="98"/>
      <c r="ES340" s="98"/>
      <c r="ET340" s="98"/>
      <c r="EU340" s="98"/>
      <c r="EV340" s="98"/>
      <c r="EW340" s="98"/>
      <c r="EX340" s="98"/>
      <c r="EY340" s="98"/>
      <c r="EZ340" s="98"/>
      <c r="FA340" s="98"/>
      <c r="FB340" s="98"/>
      <c r="FC340" s="98"/>
      <c r="FD340" s="98"/>
      <c r="FE340" s="98"/>
      <c r="FF340" s="98"/>
      <c r="FG340" s="98"/>
      <c r="FH340" s="98"/>
      <c r="FI340" s="98"/>
      <c r="FJ340" s="98"/>
      <c r="FK340" s="98"/>
      <c r="FL340" s="98"/>
      <c r="FM340" s="98"/>
      <c r="FN340" s="98"/>
      <c r="FO340" s="98"/>
      <c r="FP340" s="98"/>
      <c r="FQ340" s="98"/>
      <c r="FR340" s="98"/>
      <c r="FS340" s="98"/>
      <c r="FT340" s="98"/>
      <c r="FU340" s="98"/>
      <c r="FV340" s="98"/>
      <c r="FW340" s="98"/>
      <c r="FX340" s="98"/>
      <c r="FY340" s="98"/>
      <c r="FZ340" s="98"/>
      <c r="GA340" s="98"/>
      <c r="GB340" s="98"/>
      <c r="GC340" s="98"/>
      <c r="GD340" s="98"/>
      <c r="GE340" s="98"/>
      <c r="GF340" s="98"/>
      <c r="GG340" s="98"/>
      <c r="GH340" s="98"/>
      <c r="GI340" s="98"/>
      <c r="GJ340" s="98"/>
      <c r="GK340" s="98"/>
      <c r="GL340" s="98"/>
      <c r="GM340" s="98"/>
      <c r="GN340" s="98"/>
      <c r="GO340" s="98"/>
      <c r="GP340" s="98"/>
      <c r="GQ340" s="98"/>
      <c r="GR340" s="98"/>
      <c r="GS340" s="98"/>
      <c r="GT340" s="98"/>
      <c r="GU340" s="98"/>
      <c r="GV340" s="98"/>
      <c r="GW340" s="98"/>
      <c r="GX340" s="98"/>
      <c r="GY340" s="98"/>
      <c r="GZ340" s="98"/>
      <c r="HA340" s="98"/>
      <c r="HB340" s="98"/>
      <c r="HC340" s="98"/>
      <c r="HD340" s="98"/>
      <c r="HE340" s="98"/>
      <c r="HF340" s="98"/>
      <c r="HG340" s="98"/>
      <c r="HH340" s="98"/>
      <c r="HI340" s="98"/>
      <c r="HJ340" s="98"/>
      <c r="HK340" s="98"/>
      <c r="HL340" s="98"/>
      <c r="HM340" s="98"/>
      <c r="HN340" s="98"/>
      <c r="HO340" s="98"/>
      <c r="HP340" s="98"/>
      <c r="HQ340" s="98"/>
      <c r="HR340" s="98"/>
      <c r="HS340" s="98"/>
      <c r="HT340" s="98"/>
      <c r="HU340" s="98"/>
      <c r="HV340" s="98"/>
      <c r="HW340" s="98"/>
      <c r="HX340" s="98"/>
      <c r="HY340" s="98"/>
      <c r="HZ340" s="98"/>
      <c r="IA340" s="98"/>
      <c r="IB340" s="98"/>
      <c r="IC340" s="98"/>
      <c r="ID340" s="98"/>
      <c r="IE340" s="98"/>
      <c r="IF340" s="98"/>
      <c r="IG340" s="98"/>
      <c r="IH340" s="98"/>
      <c r="II340" s="98"/>
      <c r="IJ340" s="98"/>
      <c r="IK340" s="98"/>
      <c r="IL340" s="98"/>
      <c r="IM340" s="98"/>
    </row>
    <row r="341" spans="1:247" ht="15">
      <c r="A341" s="104" t="s">
        <v>62</v>
      </c>
      <c r="B341" s="105">
        <f>B342+B345+B347</f>
        <v>12661</v>
      </c>
      <c r="C341" s="105">
        <f>C342+C345+C347</f>
        <v>11584</v>
      </c>
      <c r="D341" s="107">
        <f t="shared" si="12"/>
        <v>-1077</v>
      </c>
      <c r="E341" s="106">
        <f t="shared" si="13"/>
        <v>-8.5</v>
      </c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  <c r="AL341" s="98"/>
      <c r="AM341" s="98"/>
      <c r="AN341" s="98"/>
      <c r="AO341" s="98"/>
      <c r="AP341" s="98"/>
      <c r="AQ341" s="98"/>
      <c r="AR341" s="98"/>
      <c r="AS341" s="98"/>
      <c r="AT341" s="98"/>
      <c r="AU341" s="98"/>
      <c r="AV341" s="98"/>
      <c r="AW341" s="98"/>
      <c r="AX341" s="98"/>
      <c r="AY341" s="98"/>
      <c r="AZ341" s="98"/>
      <c r="BA341" s="98"/>
      <c r="BB341" s="98"/>
      <c r="BC341" s="98"/>
      <c r="BD341" s="98"/>
      <c r="BE341" s="98"/>
      <c r="BF341" s="98"/>
      <c r="BG341" s="98"/>
      <c r="BH341" s="98"/>
      <c r="BI341" s="98"/>
      <c r="BJ341" s="98"/>
      <c r="BK341" s="98"/>
      <c r="BL341" s="98"/>
      <c r="BM341" s="98"/>
      <c r="BN341" s="98"/>
      <c r="BO341" s="98"/>
      <c r="BP341" s="98"/>
      <c r="BQ341" s="98"/>
      <c r="BR341" s="98"/>
      <c r="BS341" s="98"/>
      <c r="BT341" s="98"/>
      <c r="BU341" s="98"/>
      <c r="BV341" s="98"/>
      <c r="BW341" s="98"/>
      <c r="BX341" s="98"/>
      <c r="BY341" s="98"/>
      <c r="BZ341" s="98"/>
      <c r="CA341" s="98"/>
      <c r="CB341" s="98"/>
      <c r="CC341" s="98"/>
      <c r="CD341" s="98"/>
      <c r="CE341" s="98"/>
      <c r="CF341" s="98"/>
      <c r="CG341" s="98"/>
      <c r="CH341" s="98"/>
      <c r="CI341" s="98"/>
      <c r="CJ341" s="98"/>
      <c r="CK341" s="98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  <c r="DX341" s="98"/>
      <c r="DY341" s="98"/>
      <c r="DZ341" s="98"/>
      <c r="EA341" s="98"/>
      <c r="EB341" s="98"/>
      <c r="EC341" s="98"/>
      <c r="ED341" s="98"/>
      <c r="EE341" s="98"/>
      <c r="EF341" s="98"/>
      <c r="EG341" s="98"/>
      <c r="EH341" s="98"/>
      <c r="EI341" s="98"/>
      <c r="EJ341" s="98"/>
      <c r="EK341" s="98"/>
      <c r="EL341" s="98"/>
      <c r="EM341" s="98"/>
      <c r="EN341" s="98"/>
      <c r="EO341" s="98"/>
      <c r="EP341" s="98"/>
      <c r="EQ341" s="98"/>
      <c r="ER341" s="98"/>
      <c r="ES341" s="98"/>
      <c r="ET341" s="98"/>
      <c r="EU341" s="98"/>
      <c r="EV341" s="98"/>
      <c r="EW341" s="98"/>
      <c r="EX341" s="98"/>
      <c r="EY341" s="98"/>
      <c r="EZ341" s="98"/>
      <c r="FA341" s="98"/>
      <c r="FB341" s="98"/>
      <c r="FC341" s="98"/>
      <c r="FD341" s="98"/>
      <c r="FE341" s="98"/>
      <c r="FF341" s="98"/>
      <c r="FG341" s="98"/>
      <c r="FH341" s="98"/>
      <c r="FI341" s="98"/>
      <c r="FJ341" s="98"/>
      <c r="FK341" s="98"/>
      <c r="FL341" s="98"/>
      <c r="FM341" s="98"/>
      <c r="FN341" s="98"/>
      <c r="FO341" s="98"/>
      <c r="FP341" s="98"/>
      <c r="FQ341" s="98"/>
      <c r="FR341" s="98"/>
      <c r="FS341" s="98"/>
      <c r="FT341" s="98"/>
      <c r="FU341" s="98"/>
      <c r="FV341" s="98"/>
      <c r="FW341" s="98"/>
      <c r="FX341" s="98"/>
      <c r="FY341" s="98"/>
      <c r="FZ341" s="98"/>
      <c r="GA341" s="98"/>
      <c r="GB341" s="98"/>
      <c r="GC341" s="98"/>
      <c r="GD341" s="98"/>
      <c r="GE341" s="98"/>
      <c r="GF341" s="98"/>
      <c r="GG341" s="98"/>
      <c r="GH341" s="98"/>
      <c r="GI341" s="98"/>
      <c r="GJ341" s="98"/>
      <c r="GK341" s="98"/>
      <c r="GL341" s="98"/>
      <c r="GM341" s="98"/>
      <c r="GN341" s="98"/>
      <c r="GO341" s="98"/>
      <c r="GP341" s="98"/>
      <c r="GQ341" s="98"/>
      <c r="GR341" s="98"/>
      <c r="GS341" s="98"/>
      <c r="GT341" s="98"/>
      <c r="GU341" s="98"/>
      <c r="GV341" s="98"/>
      <c r="GW341" s="98"/>
      <c r="GX341" s="98"/>
      <c r="GY341" s="98"/>
      <c r="GZ341" s="98"/>
      <c r="HA341" s="98"/>
      <c r="HB341" s="98"/>
      <c r="HC341" s="98"/>
      <c r="HD341" s="98"/>
      <c r="HE341" s="98"/>
      <c r="HF341" s="98"/>
      <c r="HG341" s="98"/>
      <c r="HH341" s="98"/>
      <c r="HI341" s="98"/>
      <c r="HJ341" s="98"/>
      <c r="HK341" s="98"/>
      <c r="HL341" s="98"/>
      <c r="HM341" s="98"/>
      <c r="HN341" s="98"/>
      <c r="HO341" s="98"/>
      <c r="HP341" s="98"/>
      <c r="HQ341" s="98"/>
      <c r="HR341" s="98"/>
      <c r="HS341" s="98"/>
      <c r="HT341" s="98"/>
      <c r="HU341" s="98"/>
      <c r="HV341" s="98"/>
      <c r="HW341" s="98"/>
      <c r="HX341" s="98"/>
      <c r="HY341" s="98"/>
      <c r="HZ341" s="98"/>
      <c r="IA341" s="98"/>
      <c r="IB341" s="98"/>
      <c r="IC341" s="98"/>
      <c r="ID341" s="98"/>
      <c r="IE341" s="98"/>
      <c r="IF341" s="98"/>
      <c r="IG341" s="98"/>
      <c r="IH341" s="98"/>
      <c r="II341" s="98"/>
      <c r="IJ341" s="98"/>
      <c r="IK341" s="98"/>
      <c r="IL341" s="98"/>
      <c r="IM341" s="98"/>
    </row>
    <row r="342" spans="1:247" ht="15">
      <c r="A342" s="104" t="s">
        <v>858</v>
      </c>
      <c r="B342" s="105">
        <f>SUM(B343:B344)</f>
        <v>557</v>
      </c>
      <c r="C342" s="105">
        <f>SUM(C343:C344)</f>
        <v>5</v>
      </c>
      <c r="D342" s="107">
        <f t="shared" si="12"/>
        <v>-552</v>
      </c>
      <c r="E342" s="106">
        <f t="shared" si="13"/>
        <v>-99.1</v>
      </c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  <c r="AN342" s="98"/>
      <c r="AO342" s="98"/>
      <c r="AP342" s="98"/>
      <c r="AQ342" s="98"/>
      <c r="AR342" s="98"/>
      <c r="AS342" s="98"/>
      <c r="AT342" s="98"/>
      <c r="AU342" s="98"/>
      <c r="AV342" s="98"/>
      <c r="AW342" s="98"/>
      <c r="AX342" s="98"/>
      <c r="AY342" s="98"/>
      <c r="AZ342" s="98"/>
      <c r="BA342" s="98"/>
      <c r="BB342" s="98"/>
      <c r="BC342" s="98"/>
      <c r="BD342" s="98"/>
      <c r="BE342" s="98"/>
      <c r="BF342" s="98"/>
      <c r="BG342" s="98"/>
      <c r="BH342" s="98"/>
      <c r="BI342" s="98"/>
      <c r="BJ342" s="98"/>
      <c r="BK342" s="98"/>
      <c r="BL342" s="98"/>
      <c r="BM342" s="98"/>
      <c r="BN342" s="98"/>
      <c r="BO342" s="98"/>
      <c r="BP342" s="98"/>
      <c r="BQ342" s="98"/>
      <c r="BR342" s="98"/>
      <c r="BS342" s="98"/>
      <c r="BT342" s="98"/>
      <c r="BU342" s="98"/>
      <c r="BV342" s="98"/>
      <c r="BW342" s="98"/>
      <c r="BX342" s="98"/>
      <c r="BY342" s="98"/>
      <c r="BZ342" s="98"/>
      <c r="CA342" s="98"/>
      <c r="CB342" s="98"/>
      <c r="CC342" s="98"/>
      <c r="CD342" s="98"/>
      <c r="CE342" s="98"/>
      <c r="CF342" s="98"/>
      <c r="CG342" s="98"/>
      <c r="CH342" s="98"/>
      <c r="CI342" s="98"/>
      <c r="CJ342" s="98"/>
      <c r="CK342" s="98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  <c r="DX342" s="98"/>
      <c r="DY342" s="98"/>
      <c r="DZ342" s="98"/>
      <c r="EA342" s="98"/>
      <c r="EB342" s="98"/>
      <c r="EC342" s="98"/>
      <c r="ED342" s="98"/>
      <c r="EE342" s="98"/>
      <c r="EF342" s="98"/>
      <c r="EG342" s="98"/>
      <c r="EH342" s="98"/>
      <c r="EI342" s="98"/>
      <c r="EJ342" s="98"/>
      <c r="EK342" s="98"/>
      <c r="EL342" s="98"/>
      <c r="EM342" s="98"/>
      <c r="EN342" s="98"/>
      <c r="EO342" s="98"/>
      <c r="EP342" s="98"/>
      <c r="EQ342" s="98"/>
      <c r="ER342" s="98"/>
      <c r="ES342" s="98"/>
      <c r="ET342" s="98"/>
      <c r="EU342" s="98"/>
      <c r="EV342" s="98"/>
      <c r="EW342" s="98"/>
      <c r="EX342" s="98"/>
      <c r="EY342" s="98"/>
      <c r="EZ342" s="98"/>
      <c r="FA342" s="98"/>
      <c r="FB342" s="98"/>
      <c r="FC342" s="98"/>
      <c r="FD342" s="98"/>
      <c r="FE342" s="98"/>
      <c r="FF342" s="98"/>
      <c r="FG342" s="98"/>
      <c r="FH342" s="98"/>
      <c r="FI342" s="98"/>
      <c r="FJ342" s="98"/>
      <c r="FK342" s="98"/>
      <c r="FL342" s="98"/>
      <c r="FM342" s="98"/>
      <c r="FN342" s="98"/>
      <c r="FO342" s="98"/>
      <c r="FP342" s="98"/>
      <c r="FQ342" s="98"/>
      <c r="FR342" s="98"/>
      <c r="FS342" s="98"/>
      <c r="FT342" s="98"/>
      <c r="FU342" s="98"/>
      <c r="FV342" s="98"/>
      <c r="FW342" s="98"/>
      <c r="FX342" s="98"/>
      <c r="FY342" s="98"/>
      <c r="FZ342" s="98"/>
      <c r="GA342" s="98"/>
      <c r="GB342" s="98"/>
      <c r="GC342" s="98"/>
      <c r="GD342" s="98"/>
      <c r="GE342" s="98"/>
      <c r="GF342" s="98"/>
      <c r="GG342" s="98"/>
      <c r="GH342" s="98"/>
      <c r="GI342" s="98"/>
      <c r="GJ342" s="98"/>
      <c r="GK342" s="98"/>
      <c r="GL342" s="98"/>
      <c r="GM342" s="98"/>
      <c r="GN342" s="98"/>
      <c r="GO342" s="98"/>
      <c r="GP342" s="98"/>
      <c r="GQ342" s="98"/>
      <c r="GR342" s="98"/>
      <c r="GS342" s="98"/>
      <c r="GT342" s="98"/>
      <c r="GU342" s="98"/>
      <c r="GV342" s="98"/>
      <c r="GW342" s="98"/>
      <c r="GX342" s="98"/>
      <c r="GY342" s="98"/>
      <c r="GZ342" s="98"/>
      <c r="HA342" s="98"/>
      <c r="HB342" s="98"/>
      <c r="HC342" s="98"/>
      <c r="HD342" s="98"/>
      <c r="HE342" s="98"/>
      <c r="HF342" s="98"/>
      <c r="HG342" s="98"/>
      <c r="HH342" s="98"/>
      <c r="HI342" s="98"/>
      <c r="HJ342" s="98"/>
      <c r="HK342" s="98"/>
      <c r="HL342" s="98"/>
      <c r="HM342" s="98"/>
      <c r="HN342" s="98"/>
      <c r="HO342" s="98"/>
      <c r="HP342" s="98"/>
      <c r="HQ342" s="98"/>
      <c r="HR342" s="98"/>
      <c r="HS342" s="98"/>
      <c r="HT342" s="98"/>
      <c r="HU342" s="98"/>
      <c r="HV342" s="98"/>
      <c r="HW342" s="98"/>
      <c r="HX342" s="98"/>
      <c r="HY342" s="98"/>
      <c r="HZ342" s="98"/>
      <c r="IA342" s="98"/>
      <c r="IB342" s="98"/>
      <c r="IC342" s="98"/>
      <c r="ID342" s="98"/>
      <c r="IE342" s="98"/>
      <c r="IF342" s="98"/>
      <c r="IG342" s="98"/>
      <c r="IH342" s="98"/>
      <c r="II342" s="98"/>
      <c r="IJ342" s="98"/>
      <c r="IK342" s="98"/>
      <c r="IL342" s="98"/>
      <c r="IM342" s="98"/>
    </row>
    <row r="343" spans="1:247" ht="15">
      <c r="A343" s="104" t="s">
        <v>859</v>
      </c>
      <c r="B343" s="105">
        <v>46</v>
      </c>
      <c r="C343" s="105">
        <v>5</v>
      </c>
      <c r="D343" s="107">
        <f t="shared" si="12"/>
        <v>-41</v>
      </c>
      <c r="E343" s="106">
        <f t="shared" si="13"/>
        <v>-89.1</v>
      </c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  <c r="AL343" s="98"/>
      <c r="AM343" s="98"/>
      <c r="AN343" s="98"/>
      <c r="AO343" s="98"/>
      <c r="AP343" s="98"/>
      <c r="AQ343" s="98"/>
      <c r="AR343" s="98"/>
      <c r="AS343" s="98"/>
      <c r="AT343" s="98"/>
      <c r="AU343" s="98"/>
      <c r="AV343" s="98"/>
      <c r="AW343" s="98"/>
      <c r="AX343" s="98"/>
      <c r="AY343" s="98"/>
      <c r="AZ343" s="98"/>
      <c r="BA343" s="98"/>
      <c r="BB343" s="98"/>
      <c r="BC343" s="98"/>
      <c r="BD343" s="98"/>
      <c r="BE343" s="98"/>
      <c r="BF343" s="98"/>
      <c r="BG343" s="98"/>
      <c r="BH343" s="98"/>
      <c r="BI343" s="98"/>
      <c r="BJ343" s="98"/>
      <c r="BK343" s="98"/>
      <c r="BL343" s="98"/>
      <c r="BM343" s="98"/>
      <c r="BN343" s="98"/>
      <c r="BO343" s="98"/>
      <c r="BP343" s="98"/>
      <c r="BQ343" s="98"/>
      <c r="BR343" s="98"/>
      <c r="BS343" s="98"/>
      <c r="BT343" s="98"/>
      <c r="BU343" s="98"/>
      <c r="BV343" s="98"/>
      <c r="BW343" s="98"/>
      <c r="BX343" s="98"/>
      <c r="BY343" s="98"/>
      <c r="BZ343" s="98"/>
      <c r="CA343" s="98"/>
      <c r="CB343" s="98"/>
      <c r="CC343" s="98"/>
      <c r="CD343" s="98"/>
      <c r="CE343" s="98"/>
      <c r="CF343" s="98"/>
      <c r="CG343" s="98"/>
      <c r="CH343" s="98"/>
      <c r="CI343" s="98"/>
      <c r="CJ343" s="98"/>
      <c r="CK343" s="98"/>
      <c r="CL343" s="98"/>
      <c r="CM343" s="98"/>
      <c r="CN343" s="98"/>
      <c r="CO343" s="98"/>
      <c r="CP343" s="98"/>
      <c r="CQ343" s="98"/>
      <c r="CR343" s="98"/>
      <c r="CS343" s="98"/>
      <c r="CT343" s="98"/>
      <c r="CU343" s="98"/>
      <c r="CV343" s="98"/>
      <c r="CW343" s="98"/>
      <c r="CX343" s="98"/>
      <c r="CY343" s="98"/>
      <c r="CZ343" s="98"/>
      <c r="DA343" s="98"/>
      <c r="DB343" s="98"/>
      <c r="DC343" s="98"/>
      <c r="DD343" s="98"/>
      <c r="DE343" s="98"/>
      <c r="DF343" s="98"/>
      <c r="DG343" s="98"/>
      <c r="DH343" s="98"/>
      <c r="DI343" s="98"/>
      <c r="DJ343" s="98"/>
      <c r="DK343" s="98"/>
      <c r="DL343" s="98"/>
      <c r="DM343" s="98"/>
      <c r="DN343" s="98"/>
      <c r="DO343" s="98"/>
      <c r="DP343" s="98"/>
      <c r="DQ343" s="98"/>
      <c r="DR343" s="98"/>
      <c r="DS343" s="98"/>
      <c r="DT343" s="98"/>
      <c r="DU343" s="98"/>
      <c r="DV343" s="98"/>
      <c r="DW343" s="98"/>
      <c r="DX343" s="98"/>
      <c r="DY343" s="98"/>
      <c r="DZ343" s="98"/>
      <c r="EA343" s="98"/>
      <c r="EB343" s="98"/>
      <c r="EC343" s="98"/>
      <c r="ED343" s="98"/>
      <c r="EE343" s="98"/>
      <c r="EF343" s="98"/>
      <c r="EG343" s="98"/>
      <c r="EH343" s="98"/>
      <c r="EI343" s="98"/>
      <c r="EJ343" s="98"/>
      <c r="EK343" s="98"/>
      <c r="EL343" s="98"/>
      <c r="EM343" s="98"/>
      <c r="EN343" s="98"/>
      <c r="EO343" s="98"/>
      <c r="EP343" s="98"/>
      <c r="EQ343" s="98"/>
      <c r="ER343" s="98"/>
      <c r="ES343" s="98"/>
      <c r="ET343" s="98"/>
      <c r="EU343" s="98"/>
      <c r="EV343" s="98"/>
      <c r="EW343" s="98"/>
      <c r="EX343" s="98"/>
      <c r="EY343" s="98"/>
      <c r="EZ343" s="98"/>
      <c r="FA343" s="98"/>
      <c r="FB343" s="98"/>
      <c r="FC343" s="98"/>
      <c r="FD343" s="98"/>
      <c r="FE343" s="98"/>
      <c r="FF343" s="98"/>
      <c r="FG343" s="98"/>
      <c r="FH343" s="98"/>
      <c r="FI343" s="98"/>
      <c r="FJ343" s="98"/>
      <c r="FK343" s="98"/>
      <c r="FL343" s="98"/>
      <c r="FM343" s="98"/>
      <c r="FN343" s="98"/>
      <c r="FO343" s="98"/>
      <c r="FP343" s="98"/>
      <c r="FQ343" s="98"/>
      <c r="FR343" s="98"/>
      <c r="FS343" s="98"/>
      <c r="FT343" s="98"/>
      <c r="FU343" s="98"/>
      <c r="FV343" s="98"/>
      <c r="FW343" s="98"/>
      <c r="FX343" s="98"/>
      <c r="FY343" s="98"/>
      <c r="FZ343" s="98"/>
      <c r="GA343" s="98"/>
      <c r="GB343" s="98"/>
      <c r="GC343" s="98"/>
      <c r="GD343" s="98"/>
      <c r="GE343" s="98"/>
      <c r="GF343" s="98"/>
      <c r="GG343" s="98"/>
      <c r="GH343" s="98"/>
      <c r="GI343" s="98"/>
      <c r="GJ343" s="98"/>
      <c r="GK343" s="98"/>
      <c r="GL343" s="98"/>
      <c r="GM343" s="98"/>
      <c r="GN343" s="98"/>
      <c r="GO343" s="98"/>
      <c r="GP343" s="98"/>
      <c r="GQ343" s="98"/>
      <c r="GR343" s="98"/>
      <c r="GS343" s="98"/>
      <c r="GT343" s="98"/>
      <c r="GU343" s="98"/>
      <c r="GV343" s="98"/>
      <c r="GW343" s="98"/>
      <c r="GX343" s="98"/>
      <c r="GY343" s="98"/>
      <c r="GZ343" s="98"/>
      <c r="HA343" s="98"/>
      <c r="HB343" s="98"/>
      <c r="HC343" s="98"/>
      <c r="HD343" s="98"/>
      <c r="HE343" s="98"/>
      <c r="HF343" s="98"/>
      <c r="HG343" s="98"/>
      <c r="HH343" s="98"/>
      <c r="HI343" s="98"/>
      <c r="HJ343" s="98"/>
      <c r="HK343" s="98"/>
      <c r="HL343" s="98"/>
      <c r="HM343" s="98"/>
      <c r="HN343" s="98"/>
      <c r="HO343" s="98"/>
      <c r="HP343" s="98"/>
      <c r="HQ343" s="98"/>
      <c r="HR343" s="98"/>
      <c r="HS343" s="98"/>
      <c r="HT343" s="98"/>
      <c r="HU343" s="98"/>
      <c r="HV343" s="98"/>
      <c r="HW343" s="98"/>
      <c r="HX343" s="98"/>
      <c r="HY343" s="98"/>
      <c r="HZ343" s="98"/>
      <c r="IA343" s="98"/>
      <c r="IB343" s="98"/>
      <c r="IC343" s="98"/>
      <c r="ID343" s="98"/>
      <c r="IE343" s="98"/>
      <c r="IF343" s="98"/>
      <c r="IG343" s="98"/>
      <c r="IH343" s="98"/>
      <c r="II343" s="98"/>
      <c r="IJ343" s="98"/>
      <c r="IK343" s="98"/>
      <c r="IL343" s="98"/>
      <c r="IM343" s="98"/>
    </row>
    <row r="344" spans="1:247" ht="15">
      <c r="A344" s="104" t="s">
        <v>860</v>
      </c>
      <c r="B344" s="105">
        <v>511</v>
      </c>
      <c r="C344" s="105"/>
      <c r="D344" s="107">
        <f t="shared" si="12"/>
        <v>-511</v>
      </c>
      <c r="E344" s="106">
        <f t="shared" si="13"/>
        <v>-100</v>
      </c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98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98"/>
      <c r="BC344" s="98"/>
      <c r="BD344" s="98"/>
      <c r="BE344" s="98"/>
      <c r="BF344" s="98"/>
      <c r="BG344" s="98"/>
      <c r="BH344" s="98"/>
      <c r="BI344" s="98"/>
      <c r="BJ344" s="98"/>
      <c r="BK344" s="98"/>
      <c r="BL344" s="98"/>
      <c r="BM344" s="98"/>
      <c r="BN344" s="98"/>
      <c r="BO344" s="98"/>
      <c r="BP344" s="98"/>
      <c r="BQ344" s="98"/>
      <c r="BR344" s="98"/>
      <c r="BS344" s="98"/>
      <c r="BT344" s="98"/>
      <c r="BU344" s="98"/>
      <c r="BV344" s="98"/>
      <c r="BW344" s="98"/>
      <c r="BX344" s="98"/>
      <c r="BY344" s="98"/>
      <c r="BZ344" s="98"/>
      <c r="CA344" s="98"/>
      <c r="CB344" s="98"/>
      <c r="CC344" s="98"/>
      <c r="CD344" s="98"/>
      <c r="CE344" s="98"/>
      <c r="CF344" s="98"/>
      <c r="CG344" s="98"/>
      <c r="CH344" s="98"/>
      <c r="CI344" s="98"/>
      <c r="CJ344" s="98"/>
      <c r="CK344" s="98"/>
      <c r="CL344" s="98"/>
      <c r="CM344" s="98"/>
      <c r="CN344" s="98"/>
      <c r="CO344" s="98"/>
      <c r="CP344" s="98"/>
      <c r="CQ344" s="98"/>
      <c r="CR344" s="98"/>
      <c r="CS344" s="98"/>
      <c r="CT344" s="98"/>
      <c r="CU344" s="98"/>
      <c r="CV344" s="98"/>
      <c r="CW344" s="98"/>
      <c r="CX344" s="98"/>
      <c r="CY344" s="98"/>
      <c r="CZ344" s="98"/>
      <c r="DA344" s="98"/>
      <c r="DB344" s="98"/>
      <c r="DC344" s="98"/>
      <c r="DD344" s="98"/>
      <c r="DE344" s="98"/>
      <c r="DF344" s="98"/>
      <c r="DG344" s="98"/>
      <c r="DH344" s="98"/>
      <c r="DI344" s="98"/>
      <c r="DJ344" s="98"/>
      <c r="DK344" s="98"/>
      <c r="DL344" s="98"/>
      <c r="DM344" s="98"/>
      <c r="DN344" s="98"/>
      <c r="DO344" s="98"/>
      <c r="DP344" s="98"/>
      <c r="DQ344" s="98"/>
      <c r="DR344" s="98"/>
      <c r="DS344" s="98"/>
      <c r="DT344" s="98"/>
      <c r="DU344" s="98"/>
      <c r="DV344" s="98"/>
      <c r="DW344" s="98"/>
      <c r="DX344" s="98"/>
      <c r="DY344" s="98"/>
      <c r="DZ344" s="98"/>
      <c r="EA344" s="98"/>
      <c r="EB344" s="98"/>
      <c r="EC344" s="98"/>
      <c r="ED344" s="98"/>
      <c r="EE344" s="98"/>
      <c r="EF344" s="98"/>
      <c r="EG344" s="98"/>
      <c r="EH344" s="98"/>
      <c r="EI344" s="98"/>
      <c r="EJ344" s="98"/>
      <c r="EK344" s="98"/>
      <c r="EL344" s="98"/>
      <c r="EM344" s="98"/>
      <c r="EN344" s="98"/>
      <c r="EO344" s="98"/>
      <c r="EP344" s="98"/>
      <c r="EQ344" s="98"/>
      <c r="ER344" s="98"/>
      <c r="ES344" s="98"/>
      <c r="ET344" s="98"/>
      <c r="EU344" s="98"/>
      <c r="EV344" s="98"/>
      <c r="EW344" s="98"/>
      <c r="EX344" s="98"/>
      <c r="EY344" s="98"/>
      <c r="EZ344" s="98"/>
      <c r="FA344" s="98"/>
      <c r="FB344" s="98"/>
      <c r="FC344" s="98"/>
      <c r="FD344" s="98"/>
      <c r="FE344" s="98"/>
      <c r="FF344" s="98"/>
      <c r="FG344" s="98"/>
      <c r="FH344" s="98"/>
      <c r="FI344" s="98"/>
      <c r="FJ344" s="98"/>
      <c r="FK344" s="98"/>
      <c r="FL344" s="98"/>
      <c r="FM344" s="98"/>
      <c r="FN344" s="98"/>
      <c r="FO344" s="98"/>
      <c r="FP344" s="98"/>
      <c r="FQ344" s="98"/>
      <c r="FR344" s="98"/>
      <c r="FS344" s="98"/>
      <c r="FT344" s="98"/>
      <c r="FU344" s="98"/>
      <c r="FV344" s="98"/>
      <c r="FW344" s="98"/>
      <c r="FX344" s="98"/>
      <c r="FY344" s="98"/>
      <c r="FZ344" s="98"/>
      <c r="GA344" s="98"/>
      <c r="GB344" s="98"/>
      <c r="GC344" s="98"/>
      <c r="GD344" s="98"/>
      <c r="GE344" s="98"/>
      <c r="GF344" s="98"/>
      <c r="GG344" s="98"/>
      <c r="GH344" s="98"/>
      <c r="GI344" s="98"/>
      <c r="GJ344" s="98"/>
      <c r="GK344" s="98"/>
      <c r="GL344" s="98"/>
      <c r="GM344" s="98"/>
      <c r="GN344" s="98"/>
      <c r="GO344" s="98"/>
      <c r="GP344" s="98"/>
      <c r="GQ344" s="98"/>
      <c r="GR344" s="98"/>
      <c r="GS344" s="98"/>
      <c r="GT344" s="98"/>
      <c r="GU344" s="98"/>
      <c r="GV344" s="98"/>
      <c r="GW344" s="98"/>
      <c r="GX344" s="98"/>
      <c r="GY344" s="98"/>
      <c r="GZ344" s="98"/>
      <c r="HA344" s="98"/>
      <c r="HB344" s="98"/>
      <c r="HC344" s="98"/>
      <c r="HD344" s="98"/>
      <c r="HE344" s="98"/>
      <c r="HF344" s="98"/>
      <c r="HG344" s="98"/>
      <c r="HH344" s="98"/>
      <c r="HI344" s="98"/>
      <c r="HJ344" s="98"/>
      <c r="HK344" s="98"/>
      <c r="HL344" s="98"/>
      <c r="HM344" s="98"/>
      <c r="HN344" s="98"/>
      <c r="HO344" s="98"/>
      <c r="HP344" s="98"/>
      <c r="HQ344" s="98"/>
      <c r="HR344" s="98"/>
      <c r="HS344" s="98"/>
      <c r="HT344" s="98"/>
      <c r="HU344" s="98"/>
      <c r="HV344" s="98"/>
      <c r="HW344" s="98"/>
      <c r="HX344" s="98"/>
      <c r="HY344" s="98"/>
      <c r="HZ344" s="98"/>
      <c r="IA344" s="98"/>
      <c r="IB344" s="98"/>
      <c r="IC344" s="98"/>
      <c r="ID344" s="98"/>
      <c r="IE344" s="98"/>
      <c r="IF344" s="98"/>
      <c r="IG344" s="98"/>
      <c r="IH344" s="98"/>
      <c r="II344" s="98"/>
      <c r="IJ344" s="98"/>
      <c r="IK344" s="98"/>
      <c r="IL344" s="98"/>
      <c r="IM344" s="98"/>
    </row>
    <row r="345" spans="1:247" ht="15">
      <c r="A345" s="104" t="s">
        <v>861</v>
      </c>
      <c r="B345" s="105">
        <f>B346</f>
        <v>11662</v>
      </c>
      <c r="C345" s="105">
        <f>C346</f>
        <v>10953</v>
      </c>
      <c r="D345" s="107">
        <f t="shared" si="12"/>
        <v>-709</v>
      </c>
      <c r="E345" s="106">
        <f t="shared" si="13"/>
        <v>-6.1</v>
      </c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98"/>
      <c r="AQ345" s="98"/>
      <c r="AR345" s="98"/>
      <c r="AS345" s="98"/>
      <c r="AT345" s="98"/>
      <c r="AU345" s="98"/>
      <c r="AV345" s="98"/>
      <c r="AW345" s="98"/>
      <c r="AX345" s="98"/>
      <c r="AY345" s="98"/>
      <c r="AZ345" s="98"/>
      <c r="BA345" s="98"/>
      <c r="BB345" s="98"/>
      <c r="BC345" s="98"/>
      <c r="BD345" s="98"/>
      <c r="BE345" s="98"/>
      <c r="BF345" s="98"/>
      <c r="BG345" s="98"/>
      <c r="BH345" s="98"/>
      <c r="BI345" s="98"/>
      <c r="BJ345" s="98"/>
      <c r="BK345" s="98"/>
      <c r="BL345" s="98"/>
      <c r="BM345" s="98"/>
      <c r="BN345" s="98"/>
      <c r="BO345" s="98"/>
      <c r="BP345" s="98"/>
      <c r="BQ345" s="98"/>
      <c r="BR345" s="98"/>
      <c r="BS345" s="98"/>
      <c r="BT345" s="98"/>
      <c r="BU345" s="98"/>
      <c r="BV345" s="98"/>
      <c r="BW345" s="98"/>
      <c r="BX345" s="98"/>
      <c r="BY345" s="98"/>
      <c r="BZ345" s="98"/>
      <c r="CA345" s="98"/>
      <c r="CB345" s="98"/>
      <c r="CC345" s="98"/>
      <c r="CD345" s="98"/>
      <c r="CE345" s="98"/>
      <c r="CF345" s="98"/>
      <c r="CG345" s="98"/>
      <c r="CH345" s="98"/>
      <c r="CI345" s="98"/>
      <c r="CJ345" s="98"/>
      <c r="CK345" s="98"/>
      <c r="CL345" s="98"/>
      <c r="CM345" s="98"/>
      <c r="CN345" s="98"/>
      <c r="CO345" s="98"/>
      <c r="CP345" s="98"/>
      <c r="CQ345" s="98"/>
      <c r="CR345" s="98"/>
      <c r="CS345" s="98"/>
      <c r="CT345" s="98"/>
      <c r="CU345" s="98"/>
      <c r="CV345" s="98"/>
      <c r="CW345" s="98"/>
      <c r="CX345" s="98"/>
      <c r="CY345" s="98"/>
      <c r="CZ345" s="98"/>
      <c r="DA345" s="98"/>
      <c r="DB345" s="98"/>
      <c r="DC345" s="98"/>
      <c r="DD345" s="98"/>
      <c r="DE345" s="98"/>
      <c r="DF345" s="98"/>
      <c r="DG345" s="98"/>
      <c r="DH345" s="98"/>
      <c r="DI345" s="98"/>
      <c r="DJ345" s="98"/>
      <c r="DK345" s="98"/>
      <c r="DL345" s="98"/>
      <c r="DM345" s="98"/>
      <c r="DN345" s="98"/>
      <c r="DO345" s="98"/>
      <c r="DP345" s="98"/>
      <c r="DQ345" s="98"/>
      <c r="DR345" s="98"/>
      <c r="DS345" s="98"/>
      <c r="DT345" s="98"/>
      <c r="DU345" s="98"/>
      <c r="DV345" s="98"/>
      <c r="DW345" s="98"/>
      <c r="DX345" s="98"/>
      <c r="DY345" s="98"/>
      <c r="DZ345" s="98"/>
      <c r="EA345" s="98"/>
      <c r="EB345" s="98"/>
      <c r="EC345" s="98"/>
      <c r="ED345" s="98"/>
      <c r="EE345" s="98"/>
      <c r="EF345" s="98"/>
      <c r="EG345" s="98"/>
      <c r="EH345" s="98"/>
      <c r="EI345" s="98"/>
      <c r="EJ345" s="98"/>
      <c r="EK345" s="98"/>
      <c r="EL345" s="98"/>
      <c r="EM345" s="98"/>
      <c r="EN345" s="98"/>
      <c r="EO345" s="98"/>
      <c r="EP345" s="98"/>
      <c r="EQ345" s="98"/>
      <c r="ER345" s="98"/>
      <c r="ES345" s="98"/>
      <c r="ET345" s="98"/>
      <c r="EU345" s="98"/>
      <c r="EV345" s="98"/>
      <c r="EW345" s="98"/>
      <c r="EX345" s="98"/>
      <c r="EY345" s="98"/>
      <c r="EZ345" s="98"/>
      <c r="FA345" s="98"/>
      <c r="FB345" s="98"/>
      <c r="FC345" s="98"/>
      <c r="FD345" s="98"/>
      <c r="FE345" s="98"/>
      <c r="FF345" s="98"/>
      <c r="FG345" s="98"/>
      <c r="FH345" s="98"/>
      <c r="FI345" s="98"/>
      <c r="FJ345" s="98"/>
      <c r="FK345" s="98"/>
      <c r="FL345" s="98"/>
      <c r="FM345" s="98"/>
      <c r="FN345" s="98"/>
      <c r="FO345" s="98"/>
      <c r="FP345" s="98"/>
      <c r="FQ345" s="98"/>
      <c r="FR345" s="98"/>
      <c r="FS345" s="98"/>
      <c r="FT345" s="98"/>
      <c r="FU345" s="98"/>
      <c r="FV345" s="98"/>
      <c r="FW345" s="98"/>
      <c r="FX345" s="98"/>
      <c r="FY345" s="98"/>
      <c r="FZ345" s="98"/>
      <c r="GA345" s="98"/>
      <c r="GB345" s="98"/>
      <c r="GC345" s="98"/>
      <c r="GD345" s="98"/>
      <c r="GE345" s="98"/>
      <c r="GF345" s="98"/>
      <c r="GG345" s="98"/>
      <c r="GH345" s="98"/>
      <c r="GI345" s="98"/>
      <c r="GJ345" s="98"/>
      <c r="GK345" s="98"/>
      <c r="GL345" s="98"/>
      <c r="GM345" s="98"/>
      <c r="GN345" s="98"/>
      <c r="GO345" s="98"/>
      <c r="GP345" s="98"/>
      <c r="GQ345" s="98"/>
      <c r="GR345" s="98"/>
      <c r="GS345" s="98"/>
      <c r="GT345" s="98"/>
      <c r="GU345" s="98"/>
      <c r="GV345" s="98"/>
      <c r="GW345" s="98"/>
      <c r="GX345" s="98"/>
      <c r="GY345" s="98"/>
      <c r="GZ345" s="98"/>
      <c r="HA345" s="98"/>
      <c r="HB345" s="98"/>
      <c r="HC345" s="98"/>
      <c r="HD345" s="98"/>
      <c r="HE345" s="98"/>
      <c r="HF345" s="98"/>
      <c r="HG345" s="98"/>
      <c r="HH345" s="98"/>
      <c r="HI345" s="98"/>
      <c r="HJ345" s="98"/>
      <c r="HK345" s="98"/>
      <c r="HL345" s="98"/>
      <c r="HM345" s="98"/>
      <c r="HN345" s="98"/>
      <c r="HO345" s="98"/>
      <c r="HP345" s="98"/>
      <c r="HQ345" s="98"/>
      <c r="HR345" s="98"/>
      <c r="HS345" s="98"/>
      <c r="HT345" s="98"/>
      <c r="HU345" s="98"/>
      <c r="HV345" s="98"/>
      <c r="HW345" s="98"/>
      <c r="HX345" s="98"/>
      <c r="HY345" s="98"/>
      <c r="HZ345" s="98"/>
      <c r="IA345" s="98"/>
      <c r="IB345" s="98"/>
      <c r="IC345" s="98"/>
      <c r="ID345" s="98"/>
      <c r="IE345" s="98"/>
      <c r="IF345" s="98"/>
      <c r="IG345" s="98"/>
      <c r="IH345" s="98"/>
      <c r="II345" s="98"/>
      <c r="IJ345" s="98"/>
      <c r="IK345" s="98"/>
      <c r="IL345" s="98"/>
      <c r="IM345" s="98"/>
    </row>
    <row r="346" spans="1:247" ht="15">
      <c r="A346" s="104" t="s">
        <v>862</v>
      </c>
      <c r="B346" s="105">
        <v>11662</v>
      </c>
      <c r="C346" s="105">
        <v>10953</v>
      </c>
      <c r="D346" s="107">
        <f t="shared" si="12"/>
        <v>-709</v>
      </c>
      <c r="E346" s="106">
        <f t="shared" si="13"/>
        <v>-6.1</v>
      </c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  <c r="AN346" s="98"/>
      <c r="AO346" s="98"/>
      <c r="AP346" s="98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98"/>
      <c r="BC346" s="98"/>
      <c r="BD346" s="98"/>
      <c r="BE346" s="98"/>
      <c r="BF346" s="98"/>
      <c r="BG346" s="98"/>
      <c r="BH346" s="98"/>
      <c r="BI346" s="98"/>
      <c r="BJ346" s="98"/>
      <c r="BK346" s="98"/>
      <c r="BL346" s="98"/>
      <c r="BM346" s="98"/>
      <c r="BN346" s="98"/>
      <c r="BO346" s="98"/>
      <c r="BP346" s="98"/>
      <c r="BQ346" s="98"/>
      <c r="BR346" s="98"/>
      <c r="BS346" s="98"/>
      <c r="BT346" s="98"/>
      <c r="BU346" s="98"/>
      <c r="BV346" s="98"/>
      <c r="BW346" s="98"/>
      <c r="BX346" s="98"/>
      <c r="BY346" s="98"/>
      <c r="BZ346" s="98"/>
      <c r="CA346" s="98"/>
      <c r="CB346" s="98"/>
      <c r="CC346" s="98"/>
      <c r="CD346" s="98"/>
      <c r="CE346" s="98"/>
      <c r="CF346" s="98"/>
      <c r="CG346" s="98"/>
      <c r="CH346" s="98"/>
      <c r="CI346" s="98"/>
      <c r="CJ346" s="98"/>
      <c r="CK346" s="98"/>
      <c r="CL346" s="98"/>
      <c r="CM346" s="98"/>
      <c r="CN346" s="98"/>
      <c r="CO346" s="98"/>
      <c r="CP346" s="98"/>
      <c r="CQ346" s="98"/>
      <c r="CR346" s="98"/>
      <c r="CS346" s="98"/>
      <c r="CT346" s="98"/>
      <c r="CU346" s="98"/>
      <c r="CV346" s="98"/>
      <c r="CW346" s="98"/>
      <c r="CX346" s="98"/>
      <c r="CY346" s="98"/>
      <c r="CZ346" s="98"/>
      <c r="DA346" s="98"/>
      <c r="DB346" s="98"/>
      <c r="DC346" s="98"/>
      <c r="DD346" s="98"/>
      <c r="DE346" s="98"/>
      <c r="DF346" s="98"/>
      <c r="DG346" s="98"/>
      <c r="DH346" s="98"/>
      <c r="DI346" s="98"/>
      <c r="DJ346" s="98"/>
      <c r="DK346" s="98"/>
      <c r="DL346" s="98"/>
      <c r="DM346" s="98"/>
      <c r="DN346" s="98"/>
      <c r="DO346" s="98"/>
      <c r="DP346" s="98"/>
      <c r="DQ346" s="98"/>
      <c r="DR346" s="98"/>
      <c r="DS346" s="98"/>
      <c r="DT346" s="98"/>
      <c r="DU346" s="98"/>
      <c r="DV346" s="98"/>
      <c r="DW346" s="98"/>
      <c r="DX346" s="98"/>
      <c r="DY346" s="98"/>
      <c r="DZ346" s="98"/>
      <c r="EA346" s="98"/>
      <c r="EB346" s="98"/>
      <c r="EC346" s="98"/>
      <c r="ED346" s="98"/>
      <c r="EE346" s="98"/>
      <c r="EF346" s="98"/>
      <c r="EG346" s="98"/>
      <c r="EH346" s="98"/>
      <c r="EI346" s="98"/>
      <c r="EJ346" s="98"/>
      <c r="EK346" s="98"/>
      <c r="EL346" s="98"/>
      <c r="EM346" s="98"/>
      <c r="EN346" s="98"/>
      <c r="EO346" s="98"/>
      <c r="EP346" s="98"/>
      <c r="EQ346" s="98"/>
      <c r="ER346" s="98"/>
      <c r="ES346" s="98"/>
      <c r="ET346" s="98"/>
      <c r="EU346" s="98"/>
      <c r="EV346" s="98"/>
      <c r="EW346" s="98"/>
      <c r="EX346" s="98"/>
      <c r="EY346" s="98"/>
      <c r="EZ346" s="98"/>
      <c r="FA346" s="98"/>
      <c r="FB346" s="98"/>
      <c r="FC346" s="98"/>
      <c r="FD346" s="98"/>
      <c r="FE346" s="98"/>
      <c r="FF346" s="98"/>
      <c r="FG346" s="98"/>
      <c r="FH346" s="98"/>
      <c r="FI346" s="98"/>
      <c r="FJ346" s="98"/>
      <c r="FK346" s="98"/>
      <c r="FL346" s="98"/>
      <c r="FM346" s="98"/>
      <c r="FN346" s="98"/>
      <c r="FO346" s="98"/>
      <c r="FP346" s="98"/>
      <c r="FQ346" s="98"/>
      <c r="FR346" s="98"/>
      <c r="FS346" s="98"/>
      <c r="FT346" s="98"/>
      <c r="FU346" s="98"/>
      <c r="FV346" s="98"/>
      <c r="FW346" s="98"/>
      <c r="FX346" s="98"/>
      <c r="FY346" s="98"/>
      <c r="FZ346" s="98"/>
      <c r="GA346" s="98"/>
      <c r="GB346" s="98"/>
      <c r="GC346" s="98"/>
      <c r="GD346" s="98"/>
      <c r="GE346" s="98"/>
      <c r="GF346" s="98"/>
      <c r="GG346" s="98"/>
      <c r="GH346" s="98"/>
      <c r="GI346" s="98"/>
      <c r="GJ346" s="98"/>
      <c r="GK346" s="98"/>
      <c r="GL346" s="98"/>
      <c r="GM346" s="98"/>
      <c r="GN346" s="98"/>
      <c r="GO346" s="98"/>
      <c r="GP346" s="98"/>
      <c r="GQ346" s="98"/>
      <c r="GR346" s="98"/>
      <c r="GS346" s="98"/>
      <c r="GT346" s="98"/>
      <c r="GU346" s="98"/>
      <c r="GV346" s="98"/>
      <c r="GW346" s="98"/>
      <c r="GX346" s="98"/>
      <c r="GY346" s="98"/>
      <c r="GZ346" s="98"/>
      <c r="HA346" s="98"/>
      <c r="HB346" s="98"/>
      <c r="HC346" s="98"/>
      <c r="HD346" s="98"/>
      <c r="HE346" s="98"/>
      <c r="HF346" s="98"/>
      <c r="HG346" s="98"/>
      <c r="HH346" s="98"/>
      <c r="HI346" s="98"/>
      <c r="HJ346" s="98"/>
      <c r="HK346" s="98"/>
      <c r="HL346" s="98"/>
      <c r="HM346" s="98"/>
      <c r="HN346" s="98"/>
      <c r="HO346" s="98"/>
      <c r="HP346" s="98"/>
      <c r="HQ346" s="98"/>
      <c r="HR346" s="98"/>
      <c r="HS346" s="98"/>
      <c r="HT346" s="98"/>
      <c r="HU346" s="98"/>
      <c r="HV346" s="98"/>
      <c r="HW346" s="98"/>
      <c r="HX346" s="98"/>
      <c r="HY346" s="98"/>
      <c r="HZ346" s="98"/>
      <c r="IA346" s="98"/>
      <c r="IB346" s="98"/>
      <c r="IC346" s="98"/>
      <c r="ID346" s="98"/>
      <c r="IE346" s="98"/>
      <c r="IF346" s="98"/>
      <c r="IG346" s="98"/>
      <c r="IH346" s="98"/>
      <c r="II346" s="98"/>
      <c r="IJ346" s="98"/>
      <c r="IK346" s="98"/>
      <c r="IL346" s="98"/>
      <c r="IM346" s="98"/>
    </row>
    <row r="347" spans="1:247" ht="15">
      <c r="A347" s="104" t="s">
        <v>863</v>
      </c>
      <c r="B347" s="105">
        <f>B348</f>
        <v>442</v>
      </c>
      <c r="C347" s="105">
        <f>C348</f>
        <v>626</v>
      </c>
      <c r="D347" s="107">
        <f t="shared" si="12"/>
        <v>184</v>
      </c>
      <c r="E347" s="106">
        <f t="shared" si="13"/>
        <v>41.6</v>
      </c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98"/>
      <c r="AQ347" s="98"/>
      <c r="AR347" s="98"/>
      <c r="AS347" s="98"/>
      <c r="AT347" s="98"/>
      <c r="AU347" s="98"/>
      <c r="AV347" s="98"/>
      <c r="AW347" s="98"/>
      <c r="AX347" s="98"/>
      <c r="AY347" s="98"/>
      <c r="AZ347" s="98"/>
      <c r="BA347" s="98"/>
      <c r="BB347" s="98"/>
      <c r="BC347" s="98"/>
      <c r="BD347" s="98"/>
      <c r="BE347" s="98"/>
      <c r="BF347" s="98"/>
      <c r="BG347" s="98"/>
      <c r="BH347" s="98"/>
      <c r="BI347" s="98"/>
      <c r="BJ347" s="98"/>
      <c r="BK347" s="98"/>
      <c r="BL347" s="98"/>
      <c r="BM347" s="98"/>
      <c r="BN347" s="98"/>
      <c r="BO347" s="98"/>
      <c r="BP347" s="98"/>
      <c r="BQ347" s="98"/>
      <c r="BR347" s="98"/>
      <c r="BS347" s="98"/>
      <c r="BT347" s="98"/>
      <c r="BU347" s="98"/>
      <c r="BV347" s="98"/>
      <c r="BW347" s="98"/>
      <c r="BX347" s="98"/>
      <c r="BY347" s="98"/>
      <c r="BZ347" s="98"/>
      <c r="CA347" s="98"/>
      <c r="CB347" s="98"/>
      <c r="CC347" s="98"/>
      <c r="CD347" s="98"/>
      <c r="CE347" s="98"/>
      <c r="CF347" s="98"/>
      <c r="CG347" s="98"/>
      <c r="CH347" s="98"/>
      <c r="CI347" s="98"/>
      <c r="CJ347" s="98"/>
      <c r="CK347" s="98"/>
      <c r="CL347" s="98"/>
      <c r="CM347" s="98"/>
      <c r="CN347" s="98"/>
      <c r="CO347" s="98"/>
      <c r="CP347" s="98"/>
      <c r="CQ347" s="98"/>
      <c r="CR347" s="98"/>
      <c r="CS347" s="98"/>
      <c r="CT347" s="98"/>
      <c r="CU347" s="98"/>
      <c r="CV347" s="98"/>
      <c r="CW347" s="98"/>
      <c r="CX347" s="98"/>
      <c r="CY347" s="98"/>
      <c r="CZ347" s="98"/>
      <c r="DA347" s="98"/>
      <c r="DB347" s="98"/>
      <c r="DC347" s="98"/>
      <c r="DD347" s="98"/>
      <c r="DE347" s="98"/>
      <c r="DF347" s="98"/>
      <c r="DG347" s="98"/>
      <c r="DH347" s="98"/>
      <c r="DI347" s="98"/>
      <c r="DJ347" s="98"/>
      <c r="DK347" s="98"/>
      <c r="DL347" s="98"/>
      <c r="DM347" s="98"/>
      <c r="DN347" s="98"/>
      <c r="DO347" s="98"/>
      <c r="DP347" s="98"/>
      <c r="DQ347" s="98"/>
      <c r="DR347" s="98"/>
      <c r="DS347" s="98"/>
      <c r="DT347" s="98"/>
      <c r="DU347" s="98"/>
      <c r="DV347" s="98"/>
      <c r="DW347" s="98"/>
      <c r="DX347" s="98"/>
      <c r="DY347" s="98"/>
      <c r="DZ347" s="98"/>
      <c r="EA347" s="98"/>
      <c r="EB347" s="98"/>
      <c r="EC347" s="98"/>
      <c r="ED347" s="98"/>
      <c r="EE347" s="98"/>
      <c r="EF347" s="98"/>
      <c r="EG347" s="98"/>
      <c r="EH347" s="98"/>
      <c r="EI347" s="98"/>
      <c r="EJ347" s="98"/>
      <c r="EK347" s="98"/>
      <c r="EL347" s="98"/>
      <c r="EM347" s="98"/>
      <c r="EN347" s="98"/>
      <c r="EO347" s="98"/>
      <c r="EP347" s="98"/>
      <c r="EQ347" s="98"/>
      <c r="ER347" s="98"/>
      <c r="ES347" s="98"/>
      <c r="ET347" s="98"/>
      <c r="EU347" s="98"/>
      <c r="EV347" s="98"/>
      <c r="EW347" s="98"/>
      <c r="EX347" s="98"/>
      <c r="EY347" s="98"/>
      <c r="EZ347" s="98"/>
      <c r="FA347" s="98"/>
      <c r="FB347" s="98"/>
      <c r="FC347" s="98"/>
      <c r="FD347" s="98"/>
      <c r="FE347" s="98"/>
      <c r="FF347" s="98"/>
      <c r="FG347" s="98"/>
      <c r="FH347" s="98"/>
      <c r="FI347" s="98"/>
      <c r="FJ347" s="98"/>
      <c r="FK347" s="98"/>
      <c r="FL347" s="98"/>
      <c r="FM347" s="98"/>
      <c r="FN347" s="98"/>
      <c r="FO347" s="98"/>
      <c r="FP347" s="98"/>
      <c r="FQ347" s="98"/>
      <c r="FR347" s="98"/>
      <c r="FS347" s="98"/>
      <c r="FT347" s="98"/>
      <c r="FU347" s="98"/>
      <c r="FV347" s="98"/>
      <c r="FW347" s="98"/>
      <c r="FX347" s="98"/>
      <c r="FY347" s="98"/>
      <c r="FZ347" s="98"/>
      <c r="GA347" s="98"/>
      <c r="GB347" s="98"/>
      <c r="GC347" s="98"/>
      <c r="GD347" s="98"/>
      <c r="GE347" s="98"/>
      <c r="GF347" s="98"/>
      <c r="GG347" s="98"/>
      <c r="GH347" s="98"/>
      <c r="GI347" s="98"/>
      <c r="GJ347" s="98"/>
      <c r="GK347" s="98"/>
      <c r="GL347" s="98"/>
      <c r="GM347" s="98"/>
      <c r="GN347" s="98"/>
      <c r="GO347" s="98"/>
      <c r="GP347" s="98"/>
      <c r="GQ347" s="98"/>
      <c r="GR347" s="98"/>
      <c r="GS347" s="98"/>
      <c r="GT347" s="98"/>
      <c r="GU347" s="98"/>
      <c r="GV347" s="98"/>
      <c r="GW347" s="98"/>
      <c r="GX347" s="98"/>
      <c r="GY347" s="98"/>
      <c r="GZ347" s="98"/>
      <c r="HA347" s="98"/>
      <c r="HB347" s="98"/>
      <c r="HC347" s="98"/>
      <c r="HD347" s="98"/>
      <c r="HE347" s="98"/>
      <c r="HF347" s="98"/>
      <c r="HG347" s="98"/>
      <c r="HH347" s="98"/>
      <c r="HI347" s="98"/>
      <c r="HJ347" s="98"/>
      <c r="HK347" s="98"/>
      <c r="HL347" s="98"/>
      <c r="HM347" s="98"/>
      <c r="HN347" s="98"/>
      <c r="HO347" s="98"/>
      <c r="HP347" s="98"/>
      <c r="HQ347" s="98"/>
      <c r="HR347" s="98"/>
      <c r="HS347" s="98"/>
      <c r="HT347" s="98"/>
      <c r="HU347" s="98"/>
      <c r="HV347" s="98"/>
      <c r="HW347" s="98"/>
      <c r="HX347" s="98"/>
      <c r="HY347" s="98"/>
      <c r="HZ347" s="98"/>
      <c r="IA347" s="98"/>
      <c r="IB347" s="98"/>
      <c r="IC347" s="98"/>
      <c r="ID347" s="98"/>
      <c r="IE347" s="98"/>
      <c r="IF347" s="98"/>
      <c r="IG347" s="98"/>
      <c r="IH347" s="98"/>
      <c r="II347" s="98"/>
      <c r="IJ347" s="98"/>
      <c r="IK347" s="98"/>
      <c r="IL347" s="98"/>
      <c r="IM347" s="98"/>
    </row>
    <row r="348" spans="1:247" ht="15">
      <c r="A348" s="104" t="s">
        <v>864</v>
      </c>
      <c r="B348" s="105">
        <v>442</v>
      </c>
      <c r="C348" s="105">
        <v>626</v>
      </c>
      <c r="D348" s="107">
        <f t="shared" si="12"/>
        <v>184</v>
      </c>
      <c r="E348" s="106">
        <f t="shared" si="13"/>
        <v>41.6</v>
      </c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98"/>
      <c r="AQ348" s="98"/>
      <c r="AR348" s="98"/>
      <c r="AS348" s="98"/>
      <c r="AT348" s="98"/>
      <c r="AU348" s="98"/>
      <c r="AV348" s="98"/>
      <c r="AW348" s="98"/>
      <c r="AX348" s="98"/>
      <c r="AY348" s="98"/>
      <c r="AZ348" s="98"/>
      <c r="BA348" s="98"/>
      <c r="BB348" s="98"/>
      <c r="BC348" s="98"/>
      <c r="BD348" s="98"/>
      <c r="BE348" s="98"/>
      <c r="BF348" s="98"/>
      <c r="BG348" s="98"/>
      <c r="BH348" s="98"/>
      <c r="BI348" s="98"/>
      <c r="BJ348" s="98"/>
      <c r="BK348" s="98"/>
      <c r="BL348" s="98"/>
      <c r="BM348" s="98"/>
      <c r="BN348" s="98"/>
      <c r="BO348" s="98"/>
      <c r="BP348" s="98"/>
      <c r="BQ348" s="98"/>
      <c r="BR348" s="98"/>
      <c r="BS348" s="98"/>
      <c r="BT348" s="98"/>
      <c r="BU348" s="98"/>
      <c r="BV348" s="98"/>
      <c r="BW348" s="98"/>
      <c r="BX348" s="98"/>
      <c r="BY348" s="98"/>
      <c r="BZ348" s="98"/>
      <c r="CA348" s="98"/>
      <c r="CB348" s="98"/>
      <c r="CC348" s="98"/>
      <c r="CD348" s="98"/>
      <c r="CE348" s="98"/>
      <c r="CF348" s="98"/>
      <c r="CG348" s="98"/>
      <c r="CH348" s="98"/>
      <c r="CI348" s="98"/>
      <c r="CJ348" s="98"/>
      <c r="CK348" s="98"/>
      <c r="CL348" s="98"/>
      <c r="CM348" s="98"/>
      <c r="CN348" s="98"/>
      <c r="CO348" s="98"/>
      <c r="CP348" s="98"/>
      <c r="CQ348" s="98"/>
      <c r="CR348" s="98"/>
      <c r="CS348" s="98"/>
      <c r="CT348" s="98"/>
      <c r="CU348" s="98"/>
      <c r="CV348" s="98"/>
      <c r="CW348" s="98"/>
      <c r="CX348" s="98"/>
      <c r="CY348" s="98"/>
      <c r="CZ348" s="98"/>
      <c r="DA348" s="98"/>
      <c r="DB348" s="98"/>
      <c r="DC348" s="98"/>
      <c r="DD348" s="98"/>
      <c r="DE348" s="98"/>
      <c r="DF348" s="98"/>
      <c r="DG348" s="98"/>
      <c r="DH348" s="98"/>
      <c r="DI348" s="98"/>
      <c r="DJ348" s="98"/>
      <c r="DK348" s="98"/>
      <c r="DL348" s="98"/>
      <c r="DM348" s="98"/>
      <c r="DN348" s="98"/>
      <c r="DO348" s="98"/>
      <c r="DP348" s="98"/>
      <c r="DQ348" s="98"/>
      <c r="DR348" s="98"/>
      <c r="DS348" s="98"/>
      <c r="DT348" s="98"/>
      <c r="DU348" s="98"/>
      <c r="DV348" s="98"/>
      <c r="DW348" s="98"/>
      <c r="DX348" s="98"/>
      <c r="DY348" s="98"/>
      <c r="DZ348" s="98"/>
      <c r="EA348" s="98"/>
      <c r="EB348" s="98"/>
      <c r="EC348" s="98"/>
      <c r="ED348" s="98"/>
      <c r="EE348" s="98"/>
      <c r="EF348" s="98"/>
      <c r="EG348" s="98"/>
      <c r="EH348" s="98"/>
      <c r="EI348" s="98"/>
      <c r="EJ348" s="98"/>
      <c r="EK348" s="98"/>
      <c r="EL348" s="98"/>
      <c r="EM348" s="98"/>
      <c r="EN348" s="98"/>
      <c r="EO348" s="98"/>
      <c r="EP348" s="98"/>
      <c r="EQ348" s="98"/>
      <c r="ER348" s="98"/>
      <c r="ES348" s="98"/>
      <c r="ET348" s="98"/>
      <c r="EU348" s="98"/>
      <c r="EV348" s="98"/>
      <c r="EW348" s="98"/>
      <c r="EX348" s="98"/>
      <c r="EY348" s="98"/>
      <c r="EZ348" s="98"/>
      <c r="FA348" s="98"/>
      <c r="FB348" s="98"/>
      <c r="FC348" s="98"/>
      <c r="FD348" s="98"/>
      <c r="FE348" s="98"/>
      <c r="FF348" s="98"/>
      <c r="FG348" s="98"/>
      <c r="FH348" s="98"/>
      <c r="FI348" s="98"/>
      <c r="FJ348" s="98"/>
      <c r="FK348" s="98"/>
      <c r="FL348" s="98"/>
      <c r="FM348" s="98"/>
      <c r="FN348" s="98"/>
      <c r="FO348" s="98"/>
      <c r="FP348" s="98"/>
      <c r="FQ348" s="98"/>
      <c r="FR348" s="98"/>
      <c r="FS348" s="98"/>
      <c r="FT348" s="98"/>
      <c r="FU348" s="98"/>
      <c r="FV348" s="98"/>
      <c r="FW348" s="98"/>
      <c r="FX348" s="98"/>
      <c r="FY348" s="98"/>
      <c r="FZ348" s="98"/>
      <c r="GA348" s="98"/>
      <c r="GB348" s="98"/>
      <c r="GC348" s="98"/>
      <c r="GD348" s="98"/>
      <c r="GE348" s="98"/>
      <c r="GF348" s="98"/>
      <c r="GG348" s="98"/>
      <c r="GH348" s="98"/>
      <c r="GI348" s="98"/>
      <c r="GJ348" s="98"/>
      <c r="GK348" s="98"/>
      <c r="GL348" s="98"/>
      <c r="GM348" s="98"/>
      <c r="GN348" s="98"/>
      <c r="GO348" s="98"/>
      <c r="GP348" s="98"/>
      <c r="GQ348" s="98"/>
      <c r="GR348" s="98"/>
      <c r="GS348" s="98"/>
      <c r="GT348" s="98"/>
      <c r="GU348" s="98"/>
      <c r="GV348" s="98"/>
      <c r="GW348" s="98"/>
      <c r="GX348" s="98"/>
      <c r="GY348" s="98"/>
      <c r="GZ348" s="98"/>
      <c r="HA348" s="98"/>
      <c r="HB348" s="98"/>
      <c r="HC348" s="98"/>
      <c r="HD348" s="98"/>
      <c r="HE348" s="98"/>
      <c r="HF348" s="98"/>
      <c r="HG348" s="98"/>
      <c r="HH348" s="98"/>
      <c r="HI348" s="98"/>
      <c r="HJ348" s="98"/>
      <c r="HK348" s="98"/>
      <c r="HL348" s="98"/>
      <c r="HM348" s="98"/>
      <c r="HN348" s="98"/>
      <c r="HO348" s="98"/>
      <c r="HP348" s="98"/>
      <c r="HQ348" s="98"/>
      <c r="HR348" s="98"/>
      <c r="HS348" s="98"/>
      <c r="HT348" s="98"/>
      <c r="HU348" s="98"/>
      <c r="HV348" s="98"/>
      <c r="HW348" s="98"/>
      <c r="HX348" s="98"/>
      <c r="HY348" s="98"/>
      <c r="HZ348" s="98"/>
      <c r="IA348" s="98"/>
      <c r="IB348" s="98"/>
      <c r="IC348" s="98"/>
      <c r="ID348" s="98"/>
      <c r="IE348" s="98"/>
      <c r="IF348" s="98"/>
      <c r="IG348" s="98"/>
      <c r="IH348" s="98"/>
      <c r="II348" s="98"/>
      <c r="IJ348" s="98"/>
      <c r="IK348" s="98"/>
      <c r="IL348" s="98"/>
      <c r="IM348" s="98"/>
    </row>
    <row r="349" spans="1:247" ht="15">
      <c r="A349" s="109" t="s">
        <v>633</v>
      </c>
      <c r="B349" s="105">
        <f>B350+B355+B359</f>
        <v>1082</v>
      </c>
      <c r="C349" s="105">
        <f>C350+C355+C359+C357</f>
        <v>1198</v>
      </c>
      <c r="D349" s="107">
        <f t="shared" si="12"/>
        <v>116</v>
      </c>
      <c r="E349" s="106">
        <f t="shared" si="13"/>
        <v>10.7</v>
      </c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  <c r="AN349" s="98"/>
      <c r="AO349" s="98"/>
      <c r="AP349" s="98"/>
      <c r="AQ349" s="98"/>
      <c r="AR349" s="98"/>
      <c r="AS349" s="98"/>
      <c r="AT349" s="98"/>
      <c r="AU349" s="98"/>
      <c r="AV349" s="98"/>
      <c r="AW349" s="98"/>
      <c r="AX349" s="98"/>
      <c r="AY349" s="98"/>
      <c r="AZ349" s="98"/>
      <c r="BA349" s="98"/>
      <c r="BB349" s="98"/>
      <c r="BC349" s="98"/>
      <c r="BD349" s="98"/>
      <c r="BE349" s="98"/>
      <c r="BF349" s="98"/>
      <c r="BG349" s="98"/>
      <c r="BH349" s="98"/>
      <c r="BI349" s="98"/>
      <c r="BJ349" s="98"/>
      <c r="BK349" s="98"/>
      <c r="BL349" s="98"/>
      <c r="BM349" s="98"/>
      <c r="BN349" s="98"/>
      <c r="BO349" s="98"/>
      <c r="BP349" s="98"/>
      <c r="BQ349" s="98"/>
      <c r="BR349" s="98"/>
      <c r="BS349" s="98"/>
      <c r="BT349" s="98"/>
      <c r="BU349" s="98"/>
      <c r="BV349" s="98"/>
      <c r="BW349" s="98"/>
      <c r="BX349" s="98"/>
      <c r="BY349" s="98"/>
      <c r="BZ349" s="98"/>
      <c r="CA349" s="98"/>
      <c r="CB349" s="98"/>
      <c r="CC349" s="98"/>
      <c r="CD349" s="98"/>
      <c r="CE349" s="98"/>
      <c r="CF349" s="98"/>
      <c r="CG349" s="98"/>
      <c r="CH349" s="98"/>
      <c r="CI349" s="98"/>
      <c r="CJ349" s="98"/>
      <c r="CK349" s="98"/>
      <c r="CL349" s="98"/>
      <c r="CM349" s="98"/>
      <c r="CN349" s="98"/>
      <c r="CO349" s="98"/>
      <c r="CP349" s="98"/>
      <c r="CQ349" s="98"/>
      <c r="CR349" s="98"/>
      <c r="CS349" s="98"/>
      <c r="CT349" s="98"/>
      <c r="CU349" s="98"/>
      <c r="CV349" s="98"/>
      <c r="CW349" s="98"/>
      <c r="CX349" s="98"/>
      <c r="CY349" s="98"/>
      <c r="CZ349" s="98"/>
      <c r="DA349" s="98"/>
      <c r="DB349" s="98"/>
      <c r="DC349" s="98"/>
      <c r="DD349" s="98"/>
      <c r="DE349" s="98"/>
      <c r="DF349" s="98"/>
      <c r="DG349" s="98"/>
      <c r="DH349" s="98"/>
      <c r="DI349" s="98"/>
      <c r="DJ349" s="98"/>
      <c r="DK349" s="98"/>
      <c r="DL349" s="98"/>
      <c r="DM349" s="98"/>
      <c r="DN349" s="98"/>
      <c r="DO349" s="98"/>
      <c r="DP349" s="98"/>
      <c r="DQ349" s="98"/>
      <c r="DR349" s="98"/>
      <c r="DS349" s="98"/>
      <c r="DT349" s="98"/>
      <c r="DU349" s="98"/>
      <c r="DV349" s="98"/>
      <c r="DW349" s="98"/>
      <c r="DX349" s="98"/>
      <c r="DY349" s="98"/>
      <c r="DZ349" s="98"/>
      <c r="EA349" s="98"/>
      <c r="EB349" s="98"/>
      <c r="EC349" s="98"/>
      <c r="ED349" s="98"/>
      <c r="EE349" s="98"/>
      <c r="EF349" s="98"/>
      <c r="EG349" s="98"/>
      <c r="EH349" s="98"/>
      <c r="EI349" s="98"/>
      <c r="EJ349" s="98"/>
      <c r="EK349" s="98"/>
      <c r="EL349" s="98"/>
      <c r="EM349" s="98"/>
      <c r="EN349" s="98"/>
      <c r="EO349" s="98"/>
      <c r="EP349" s="98"/>
      <c r="EQ349" s="98"/>
      <c r="ER349" s="98"/>
      <c r="ES349" s="98"/>
      <c r="ET349" s="98"/>
      <c r="EU349" s="98"/>
      <c r="EV349" s="98"/>
      <c r="EW349" s="98"/>
      <c r="EX349" s="98"/>
      <c r="EY349" s="98"/>
      <c r="EZ349" s="98"/>
      <c r="FA349" s="98"/>
      <c r="FB349" s="98"/>
      <c r="FC349" s="98"/>
      <c r="FD349" s="98"/>
      <c r="FE349" s="98"/>
      <c r="FF349" s="98"/>
      <c r="FG349" s="98"/>
      <c r="FH349" s="98"/>
      <c r="FI349" s="98"/>
      <c r="FJ349" s="98"/>
      <c r="FK349" s="98"/>
      <c r="FL349" s="98"/>
      <c r="FM349" s="98"/>
      <c r="FN349" s="98"/>
      <c r="FO349" s="98"/>
      <c r="FP349" s="98"/>
      <c r="FQ349" s="98"/>
      <c r="FR349" s="98"/>
      <c r="FS349" s="98"/>
      <c r="FT349" s="98"/>
      <c r="FU349" s="98"/>
      <c r="FV349" s="98"/>
      <c r="FW349" s="98"/>
      <c r="FX349" s="98"/>
      <c r="FY349" s="98"/>
      <c r="FZ349" s="98"/>
      <c r="GA349" s="98"/>
      <c r="GB349" s="98"/>
      <c r="GC349" s="98"/>
      <c r="GD349" s="98"/>
      <c r="GE349" s="98"/>
      <c r="GF349" s="98"/>
      <c r="GG349" s="98"/>
      <c r="GH349" s="98"/>
      <c r="GI349" s="98"/>
      <c r="GJ349" s="98"/>
      <c r="GK349" s="98"/>
      <c r="GL349" s="98"/>
      <c r="GM349" s="98"/>
      <c r="GN349" s="98"/>
      <c r="GO349" s="98"/>
      <c r="GP349" s="98"/>
      <c r="GQ349" s="98"/>
      <c r="GR349" s="98"/>
      <c r="GS349" s="98"/>
      <c r="GT349" s="98"/>
      <c r="GU349" s="98"/>
      <c r="GV349" s="98"/>
      <c r="GW349" s="98"/>
      <c r="GX349" s="98"/>
      <c r="GY349" s="98"/>
      <c r="GZ349" s="98"/>
      <c r="HA349" s="98"/>
      <c r="HB349" s="98"/>
      <c r="HC349" s="98"/>
      <c r="HD349" s="98"/>
      <c r="HE349" s="98"/>
      <c r="HF349" s="98"/>
      <c r="HG349" s="98"/>
      <c r="HH349" s="98"/>
      <c r="HI349" s="98"/>
      <c r="HJ349" s="98"/>
      <c r="HK349" s="98"/>
      <c r="HL349" s="98"/>
      <c r="HM349" s="98"/>
      <c r="HN349" s="98"/>
      <c r="HO349" s="98"/>
      <c r="HP349" s="98"/>
      <c r="HQ349" s="98"/>
      <c r="HR349" s="98"/>
      <c r="HS349" s="98"/>
      <c r="HT349" s="98"/>
      <c r="HU349" s="98"/>
      <c r="HV349" s="98"/>
      <c r="HW349" s="98"/>
      <c r="HX349" s="98"/>
      <c r="HY349" s="98"/>
      <c r="HZ349" s="98"/>
      <c r="IA349" s="98"/>
      <c r="IB349" s="98"/>
      <c r="IC349" s="98"/>
      <c r="ID349" s="98"/>
      <c r="IE349" s="98"/>
      <c r="IF349" s="98"/>
      <c r="IG349" s="98"/>
      <c r="IH349" s="98"/>
      <c r="II349" s="98"/>
      <c r="IJ349" s="98"/>
      <c r="IK349" s="98"/>
      <c r="IL349" s="98"/>
      <c r="IM349" s="98"/>
    </row>
    <row r="350" spans="1:247" ht="15">
      <c r="A350" s="109" t="s">
        <v>865</v>
      </c>
      <c r="B350" s="105">
        <f>SUM(B351:B354)</f>
        <v>665</v>
      </c>
      <c r="C350" s="105">
        <f>SUM(C351:C354)</f>
        <v>771</v>
      </c>
      <c r="D350" s="107">
        <f t="shared" si="12"/>
        <v>106</v>
      </c>
      <c r="E350" s="106">
        <f t="shared" si="13"/>
        <v>15.9</v>
      </c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  <c r="AN350" s="98"/>
      <c r="AO350" s="98"/>
      <c r="AP350" s="98"/>
      <c r="AQ350" s="98"/>
      <c r="AR350" s="98"/>
      <c r="AS350" s="98"/>
      <c r="AT350" s="98"/>
      <c r="AU350" s="98"/>
      <c r="AV350" s="98"/>
      <c r="AW350" s="98"/>
      <c r="AX350" s="98"/>
      <c r="AY350" s="98"/>
      <c r="AZ350" s="98"/>
      <c r="BA350" s="98"/>
      <c r="BB350" s="98"/>
      <c r="BC350" s="98"/>
      <c r="BD350" s="98"/>
      <c r="BE350" s="98"/>
      <c r="BF350" s="98"/>
      <c r="BG350" s="98"/>
      <c r="BH350" s="98"/>
      <c r="BI350" s="98"/>
      <c r="BJ350" s="98"/>
      <c r="BK350" s="98"/>
      <c r="BL350" s="98"/>
      <c r="BM350" s="98"/>
      <c r="BN350" s="98"/>
      <c r="BO350" s="98"/>
      <c r="BP350" s="98"/>
      <c r="BQ350" s="98"/>
      <c r="BR350" s="98"/>
      <c r="BS350" s="98"/>
      <c r="BT350" s="98"/>
      <c r="BU350" s="98"/>
      <c r="BV350" s="98"/>
      <c r="BW350" s="98"/>
      <c r="BX350" s="98"/>
      <c r="BY350" s="98"/>
      <c r="BZ350" s="98"/>
      <c r="CA350" s="98"/>
      <c r="CB350" s="98"/>
      <c r="CC350" s="98"/>
      <c r="CD350" s="98"/>
      <c r="CE350" s="98"/>
      <c r="CF350" s="98"/>
      <c r="CG350" s="98"/>
      <c r="CH350" s="98"/>
      <c r="CI350" s="98"/>
      <c r="CJ350" s="98"/>
      <c r="CK350" s="98"/>
      <c r="CL350" s="98"/>
      <c r="CM350" s="98"/>
      <c r="CN350" s="98"/>
      <c r="CO350" s="98"/>
      <c r="CP350" s="98"/>
      <c r="CQ350" s="98"/>
      <c r="CR350" s="98"/>
      <c r="CS350" s="98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  <c r="DX350" s="98"/>
      <c r="DY350" s="98"/>
      <c r="DZ350" s="98"/>
      <c r="EA350" s="98"/>
      <c r="EB350" s="98"/>
      <c r="EC350" s="98"/>
      <c r="ED350" s="98"/>
      <c r="EE350" s="98"/>
      <c r="EF350" s="98"/>
      <c r="EG350" s="98"/>
      <c r="EH350" s="98"/>
      <c r="EI350" s="98"/>
      <c r="EJ350" s="98"/>
      <c r="EK350" s="98"/>
      <c r="EL350" s="98"/>
      <c r="EM350" s="98"/>
      <c r="EN350" s="98"/>
      <c r="EO350" s="98"/>
      <c r="EP350" s="98"/>
      <c r="EQ350" s="98"/>
      <c r="ER350" s="98"/>
      <c r="ES350" s="98"/>
      <c r="ET350" s="98"/>
      <c r="EU350" s="98"/>
      <c r="EV350" s="98"/>
      <c r="EW350" s="98"/>
      <c r="EX350" s="98"/>
      <c r="EY350" s="98"/>
      <c r="EZ350" s="98"/>
      <c r="FA350" s="98"/>
      <c r="FB350" s="98"/>
      <c r="FC350" s="98"/>
      <c r="FD350" s="98"/>
      <c r="FE350" s="98"/>
      <c r="FF350" s="98"/>
      <c r="FG350" s="98"/>
      <c r="FH350" s="98"/>
      <c r="FI350" s="98"/>
      <c r="FJ350" s="98"/>
      <c r="FK350" s="98"/>
      <c r="FL350" s="98"/>
      <c r="FM350" s="98"/>
      <c r="FN350" s="98"/>
      <c r="FO350" s="98"/>
      <c r="FP350" s="98"/>
      <c r="FQ350" s="98"/>
      <c r="FR350" s="98"/>
      <c r="FS350" s="98"/>
      <c r="FT350" s="98"/>
      <c r="FU350" s="98"/>
      <c r="FV350" s="98"/>
      <c r="FW350" s="98"/>
      <c r="FX350" s="98"/>
      <c r="FY350" s="98"/>
      <c r="FZ350" s="98"/>
      <c r="GA350" s="98"/>
      <c r="GB350" s="98"/>
      <c r="GC350" s="98"/>
      <c r="GD350" s="98"/>
      <c r="GE350" s="98"/>
      <c r="GF350" s="98"/>
      <c r="GG350" s="98"/>
      <c r="GH350" s="98"/>
      <c r="GI350" s="98"/>
      <c r="GJ350" s="98"/>
      <c r="GK350" s="98"/>
      <c r="GL350" s="98"/>
      <c r="GM350" s="98"/>
      <c r="GN350" s="98"/>
      <c r="GO350" s="98"/>
      <c r="GP350" s="98"/>
      <c r="GQ350" s="98"/>
      <c r="GR350" s="98"/>
      <c r="GS350" s="98"/>
      <c r="GT350" s="98"/>
      <c r="GU350" s="98"/>
      <c r="GV350" s="98"/>
      <c r="GW350" s="98"/>
      <c r="GX350" s="98"/>
      <c r="GY350" s="98"/>
      <c r="GZ350" s="98"/>
      <c r="HA350" s="98"/>
      <c r="HB350" s="98"/>
      <c r="HC350" s="98"/>
      <c r="HD350" s="98"/>
      <c r="HE350" s="98"/>
      <c r="HF350" s="98"/>
      <c r="HG350" s="98"/>
      <c r="HH350" s="98"/>
      <c r="HI350" s="98"/>
      <c r="HJ350" s="98"/>
      <c r="HK350" s="98"/>
      <c r="HL350" s="98"/>
      <c r="HM350" s="98"/>
      <c r="HN350" s="98"/>
      <c r="HO350" s="98"/>
      <c r="HP350" s="98"/>
      <c r="HQ350" s="98"/>
      <c r="HR350" s="98"/>
      <c r="HS350" s="98"/>
      <c r="HT350" s="98"/>
      <c r="HU350" s="98"/>
      <c r="HV350" s="98"/>
      <c r="HW350" s="98"/>
      <c r="HX350" s="98"/>
      <c r="HY350" s="98"/>
      <c r="HZ350" s="98"/>
      <c r="IA350" s="98"/>
      <c r="IB350" s="98"/>
      <c r="IC350" s="98"/>
      <c r="ID350" s="98"/>
      <c r="IE350" s="98"/>
      <c r="IF350" s="98"/>
      <c r="IG350" s="98"/>
      <c r="IH350" s="98"/>
      <c r="II350" s="98"/>
      <c r="IJ350" s="98"/>
      <c r="IK350" s="98"/>
      <c r="IL350" s="98"/>
      <c r="IM350" s="98"/>
    </row>
    <row r="351" spans="1:247" ht="15">
      <c r="A351" s="104" t="s">
        <v>638</v>
      </c>
      <c r="B351" s="105">
        <v>456</v>
      </c>
      <c r="C351" s="105">
        <v>144</v>
      </c>
      <c r="D351" s="107">
        <f t="shared" si="12"/>
        <v>-312</v>
      </c>
      <c r="E351" s="106">
        <f t="shared" si="13"/>
        <v>-68.400000000000006</v>
      </c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  <c r="AN351" s="98"/>
      <c r="AO351" s="98"/>
      <c r="AP351" s="98"/>
      <c r="AQ351" s="98"/>
      <c r="AR351" s="98"/>
      <c r="AS351" s="98"/>
      <c r="AT351" s="98"/>
      <c r="AU351" s="98"/>
      <c r="AV351" s="98"/>
      <c r="AW351" s="98"/>
      <c r="AX351" s="98"/>
      <c r="AY351" s="98"/>
      <c r="AZ351" s="98"/>
      <c r="BA351" s="98"/>
      <c r="BB351" s="98"/>
      <c r="BC351" s="98"/>
      <c r="BD351" s="98"/>
      <c r="BE351" s="98"/>
      <c r="BF351" s="98"/>
      <c r="BG351" s="98"/>
      <c r="BH351" s="98"/>
      <c r="BI351" s="98"/>
      <c r="BJ351" s="98"/>
      <c r="BK351" s="98"/>
      <c r="BL351" s="98"/>
      <c r="BM351" s="98"/>
      <c r="BN351" s="98"/>
      <c r="BO351" s="98"/>
      <c r="BP351" s="98"/>
      <c r="BQ351" s="98"/>
      <c r="BR351" s="98"/>
      <c r="BS351" s="98"/>
      <c r="BT351" s="98"/>
      <c r="BU351" s="98"/>
      <c r="BV351" s="98"/>
      <c r="BW351" s="98"/>
      <c r="BX351" s="98"/>
      <c r="BY351" s="98"/>
      <c r="BZ351" s="98"/>
      <c r="CA351" s="98"/>
      <c r="CB351" s="98"/>
      <c r="CC351" s="98"/>
      <c r="CD351" s="98"/>
      <c r="CE351" s="98"/>
      <c r="CF351" s="98"/>
      <c r="CG351" s="98"/>
      <c r="CH351" s="98"/>
      <c r="CI351" s="98"/>
      <c r="CJ351" s="98"/>
      <c r="CK351" s="98"/>
      <c r="CL351" s="98"/>
      <c r="CM351" s="98"/>
      <c r="CN351" s="98"/>
      <c r="CO351" s="98"/>
      <c r="CP351" s="98"/>
      <c r="CQ351" s="98"/>
      <c r="CR351" s="98"/>
      <c r="CS351" s="98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  <c r="DX351" s="98"/>
      <c r="DY351" s="98"/>
      <c r="DZ351" s="98"/>
      <c r="EA351" s="98"/>
      <c r="EB351" s="98"/>
      <c r="EC351" s="98"/>
      <c r="ED351" s="98"/>
      <c r="EE351" s="98"/>
      <c r="EF351" s="98"/>
      <c r="EG351" s="98"/>
      <c r="EH351" s="98"/>
      <c r="EI351" s="98"/>
      <c r="EJ351" s="98"/>
      <c r="EK351" s="98"/>
      <c r="EL351" s="98"/>
      <c r="EM351" s="98"/>
      <c r="EN351" s="98"/>
      <c r="EO351" s="98"/>
      <c r="EP351" s="98"/>
      <c r="EQ351" s="98"/>
      <c r="ER351" s="98"/>
      <c r="ES351" s="98"/>
      <c r="ET351" s="98"/>
      <c r="EU351" s="98"/>
      <c r="EV351" s="98"/>
      <c r="EW351" s="98"/>
      <c r="EX351" s="98"/>
      <c r="EY351" s="98"/>
      <c r="EZ351" s="98"/>
      <c r="FA351" s="98"/>
      <c r="FB351" s="98"/>
      <c r="FC351" s="98"/>
      <c r="FD351" s="98"/>
      <c r="FE351" s="98"/>
      <c r="FF351" s="98"/>
      <c r="FG351" s="98"/>
      <c r="FH351" s="98"/>
      <c r="FI351" s="98"/>
      <c r="FJ351" s="98"/>
      <c r="FK351" s="98"/>
      <c r="FL351" s="98"/>
      <c r="FM351" s="98"/>
      <c r="FN351" s="98"/>
      <c r="FO351" s="98"/>
      <c r="FP351" s="98"/>
      <c r="FQ351" s="98"/>
      <c r="FR351" s="98"/>
      <c r="FS351" s="98"/>
      <c r="FT351" s="98"/>
      <c r="FU351" s="98"/>
      <c r="FV351" s="98"/>
      <c r="FW351" s="98"/>
      <c r="FX351" s="98"/>
      <c r="FY351" s="98"/>
      <c r="FZ351" s="98"/>
      <c r="GA351" s="98"/>
      <c r="GB351" s="98"/>
      <c r="GC351" s="98"/>
      <c r="GD351" s="98"/>
      <c r="GE351" s="98"/>
      <c r="GF351" s="98"/>
      <c r="GG351" s="98"/>
      <c r="GH351" s="98"/>
      <c r="GI351" s="98"/>
      <c r="GJ351" s="98"/>
      <c r="GK351" s="98"/>
      <c r="GL351" s="98"/>
      <c r="GM351" s="98"/>
      <c r="GN351" s="98"/>
      <c r="GO351" s="98"/>
      <c r="GP351" s="98"/>
      <c r="GQ351" s="98"/>
      <c r="GR351" s="98"/>
      <c r="GS351" s="98"/>
      <c r="GT351" s="98"/>
      <c r="GU351" s="98"/>
      <c r="GV351" s="98"/>
      <c r="GW351" s="98"/>
      <c r="GX351" s="98"/>
      <c r="GY351" s="98"/>
      <c r="GZ351" s="98"/>
      <c r="HA351" s="98"/>
      <c r="HB351" s="98"/>
      <c r="HC351" s="98"/>
      <c r="HD351" s="98"/>
      <c r="HE351" s="98"/>
      <c r="HF351" s="98"/>
      <c r="HG351" s="98"/>
      <c r="HH351" s="98"/>
      <c r="HI351" s="98"/>
      <c r="HJ351" s="98"/>
      <c r="HK351" s="98"/>
      <c r="HL351" s="98"/>
      <c r="HM351" s="98"/>
      <c r="HN351" s="98"/>
      <c r="HO351" s="98"/>
      <c r="HP351" s="98"/>
      <c r="HQ351" s="98"/>
      <c r="HR351" s="98"/>
      <c r="HS351" s="98"/>
      <c r="HT351" s="98"/>
      <c r="HU351" s="98"/>
      <c r="HV351" s="98"/>
      <c r="HW351" s="98"/>
      <c r="HX351" s="98"/>
      <c r="HY351" s="98"/>
      <c r="HZ351" s="98"/>
      <c r="IA351" s="98"/>
      <c r="IB351" s="98"/>
      <c r="IC351" s="98"/>
      <c r="ID351" s="98"/>
      <c r="IE351" s="98"/>
      <c r="IF351" s="98"/>
      <c r="IG351" s="98"/>
      <c r="IH351" s="98"/>
      <c r="II351" s="98"/>
      <c r="IJ351" s="98"/>
      <c r="IK351" s="98"/>
      <c r="IL351" s="98"/>
      <c r="IM351" s="98"/>
    </row>
    <row r="352" spans="1:247" ht="15">
      <c r="A352" s="104" t="s">
        <v>866</v>
      </c>
      <c r="B352" s="105">
        <v>15</v>
      </c>
      <c r="C352" s="105">
        <v>15</v>
      </c>
      <c r="D352" s="107">
        <f t="shared" si="12"/>
        <v>0</v>
      </c>
      <c r="E352" s="106">
        <f t="shared" si="13"/>
        <v>0</v>
      </c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98"/>
      <c r="AQ352" s="98"/>
      <c r="AR352" s="98"/>
      <c r="AS352" s="98"/>
      <c r="AT352" s="98"/>
      <c r="AU352" s="98"/>
      <c r="AV352" s="98"/>
      <c r="AW352" s="98"/>
      <c r="AX352" s="98"/>
      <c r="AY352" s="98"/>
      <c r="AZ352" s="98"/>
      <c r="BA352" s="98"/>
      <c r="BB352" s="98"/>
      <c r="BC352" s="98"/>
      <c r="BD352" s="98"/>
      <c r="BE352" s="98"/>
      <c r="BF352" s="98"/>
      <c r="BG352" s="98"/>
      <c r="BH352" s="98"/>
      <c r="BI352" s="98"/>
      <c r="BJ352" s="98"/>
      <c r="BK352" s="98"/>
      <c r="BL352" s="98"/>
      <c r="BM352" s="98"/>
      <c r="BN352" s="98"/>
      <c r="BO352" s="98"/>
      <c r="BP352" s="98"/>
      <c r="BQ352" s="98"/>
      <c r="BR352" s="98"/>
      <c r="BS352" s="98"/>
      <c r="BT352" s="98"/>
      <c r="BU352" s="98"/>
      <c r="BV352" s="98"/>
      <c r="BW352" s="98"/>
      <c r="BX352" s="98"/>
      <c r="BY352" s="98"/>
      <c r="BZ352" s="98"/>
      <c r="CA352" s="98"/>
      <c r="CB352" s="98"/>
      <c r="CC352" s="98"/>
      <c r="CD352" s="98"/>
      <c r="CE352" s="98"/>
      <c r="CF352" s="98"/>
      <c r="CG352" s="98"/>
      <c r="CH352" s="98"/>
      <c r="CI352" s="98"/>
      <c r="CJ352" s="98"/>
      <c r="CK352" s="98"/>
      <c r="CL352" s="98"/>
      <c r="CM352" s="98"/>
      <c r="CN352" s="98"/>
      <c r="CO352" s="98"/>
      <c r="CP352" s="98"/>
      <c r="CQ352" s="98"/>
      <c r="CR352" s="98"/>
      <c r="CS352" s="98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  <c r="DX352" s="98"/>
      <c r="DY352" s="98"/>
      <c r="DZ352" s="98"/>
      <c r="EA352" s="98"/>
      <c r="EB352" s="98"/>
      <c r="EC352" s="98"/>
      <c r="ED352" s="98"/>
      <c r="EE352" s="98"/>
      <c r="EF352" s="98"/>
      <c r="EG352" s="98"/>
      <c r="EH352" s="98"/>
      <c r="EI352" s="98"/>
      <c r="EJ352" s="98"/>
      <c r="EK352" s="98"/>
      <c r="EL352" s="98"/>
      <c r="EM352" s="98"/>
      <c r="EN352" s="98"/>
      <c r="EO352" s="98"/>
      <c r="EP352" s="98"/>
      <c r="EQ352" s="98"/>
      <c r="ER352" s="98"/>
      <c r="ES352" s="98"/>
      <c r="ET352" s="98"/>
      <c r="EU352" s="98"/>
      <c r="EV352" s="98"/>
      <c r="EW352" s="98"/>
      <c r="EX352" s="98"/>
      <c r="EY352" s="98"/>
      <c r="EZ352" s="98"/>
      <c r="FA352" s="98"/>
      <c r="FB352" s="98"/>
      <c r="FC352" s="98"/>
      <c r="FD352" s="98"/>
      <c r="FE352" s="98"/>
      <c r="FF352" s="98"/>
      <c r="FG352" s="98"/>
      <c r="FH352" s="98"/>
      <c r="FI352" s="98"/>
      <c r="FJ352" s="98"/>
      <c r="FK352" s="98"/>
      <c r="FL352" s="98"/>
      <c r="FM352" s="98"/>
      <c r="FN352" s="98"/>
      <c r="FO352" s="98"/>
      <c r="FP352" s="98"/>
      <c r="FQ352" s="98"/>
      <c r="FR352" s="98"/>
      <c r="FS352" s="98"/>
      <c r="FT352" s="98"/>
      <c r="FU352" s="98"/>
      <c r="FV352" s="98"/>
      <c r="FW352" s="98"/>
      <c r="FX352" s="98"/>
      <c r="FY352" s="98"/>
      <c r="FZ352" s="98"/>
      <c r="GA352" s="98"/>
      <c r="GB352" s="98"/>
      <c r="GC352" s="98"/>
      <c r="GD352" s="98"/>
      <c r="GE352" s="98"/>
      <c r="GF352" s="98"/>
      <c r="GG352" s="98"/>
      <c r="GH352" s="98"/>
      <c r="GI352" s="98"/>
      <c r="GJ352" s="98"/>
      <c r="GK352" s="98"/>
      <c r="GL352" s="98"/>
      <c r="GM352" s="98"/>
      <c r="GN352" s="98"/>
      <c r="GO352" s="98"/>
      <c r="GP352" s="98"/>
      <c r="GQ352" s="98"/>
      <c r="GR352" s="98"/>
      <c r="GS352" s="98"/>
      <c r="GT352" s="98"/>
      <c r="GU352" s="98"/>
      <c r="GV352" s="98"/>
      <c r="GW352" s="98"/>
      <c r="GX352" s="98"/>
      <c r="GY352" s="98"/>
      <c r="GZ352" s="98"/>
      <c r="HA352" s="98"/>
      <c r="HB352" s="98"/>
      <c r="HC352" s="98"/>
      <c r="HD352" s="98"/>
      <c r="HE352" s="98"/>
      <c r="HF352" s="98"/>
      <c r="HG352" s="98"/>
      <c r="HH352" s="98"/>
      <c r="HI352" s="98"/>
      <c r="HJ352" s="98"/>
      <c r="HK352" s="98"/>
      <c r="HL352" s="98"/>
      <c r="HM352" s="98"/>
      <c r="HN352" s="98"/>
      <c r="HO352" s="98"/>
      <c r="HP352" s="98"/>
      <c r="HQ352" s="98"/>
      <c r="HR352" s="98"/>
      <c r="HS352" s="98"/>
      <c r="HT352" s="98"/>
      <c r="HU352" s="98"/>
      <c r="HV352" s="98"/>
      <c r="HW352" s="98"/>
      <c r="HX352" s="98"/>
      <c r="HY352" s="98"/>
      <c r="HZ352" s="98"/>
      <c r="IA352" s="98"/>
      <c r="IB352" s="98"/>
      <c r="IC352" s="98"/>
      <c r="ID352" s="98"/>
      <c r="IE352" s="98"/>
      <c r="IF352" s="98"/>
      <c r="IG352" s="98"/>
      <c r="IH352" s="98"/>
      <c r="II352" s="98"/>
      <c r="IJ352" s="98"/>
      <c r="IK352" s="98"/>
      <c r="IL352" s="98"/>
      <c r="IM352" s="98"/>
    </row>
    <row r="353" spans="1:247" ht="15">
      <c r="A353" s="104" t="s">
        <v>644</v>
      </c>
      <c r="B353" s="105">
        <v>176</v>
      </c>
      <c r="C353" s="105">
        <v>276</v>
      </c>
      <c r="D353" s="107">
        <f t="shared" si="12"/>
        <v>100</v>
      </c>
      <c r="E353" s="106">
        <f t="shared" si="13"/>
        <v>56.8</v>
      </c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  <c r="AN353" s="98"/>
      <c r="AO353" s="98"/>
      <c r="AP353" s="98"/>
      <c r="AQ353" s="98"/>
      <c r="AR353" s="98"/>
      <c r="AS353" s="98"/>
      <c r="AT353" s="98"/>
      <c r="AU353" s="98"/>
      <c r="AV353" s="98"/>
      <c r="AW353" s="98"/>
      <c r="AX353" s="98"/>
      <c r="AY353" s="98"/>
      <c r="AZ353" s="98"/>
      <c r="BA353" s="98"/>
      <c r="BB353" s="98"/>
      <c r="BC353" s="98"/>
      <c r="BD353" s="98"/>
      <c r="BE353" s="98"/>
      <c r="BF353" s="98"/>
      <c r="BG353" s="98"/>
      <c r="BH353" s="98"/>
      <c r="BI353" s="98"/>
      <c r="BJ353" s="98"/>
      <c r="BK353" s="98"/>
      <c r="BL353" s="98"/>
      <c r="BM353" s="98"/>
      <c r="BN353" s="98"/>
      <c r="BO353" s="98"/>
      <c r="BP353" s="98"/>
      <c r="BQ353" s="98"/>
      <c r="BR353" s="98"/>
      <c r="BS353" s="98"/>
      <c r="BT353" s="98"/>
      <c r="BU353" s="98"/>
      <c r="BV353" s="98"/>
      <c r="BW353" s="98"/>
      <c r="BX353" s="98"/>
      <c r="BY353" s="98"/>
      <c r="BZ353" s="98"/>
      <c r="CA353" s="98"/>
      <c r="CB353" s="98"/>
      <c r="CC353" s="98"/>
      <c r="CD353" s="98"/>
      <c r="CE353" s="98"/>
      <c r="CF353" s="98"/>
      <c r="CG353" s="98"/>
      <c r="CH353" s="98"/>
      <c r="CI353" s="98"/>
      <c r="CJ353" s="98"/>
      <c r="CK353" s="98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  <c r="DX353" s="98"/>
      <c r="DY353" s="98"/>
      <c r="DZ353" s="98"/>
      <c r="EA353" s="98"/>
      <c r="EB353" s="98"/>
      <c r="EC353" s="98"/>
      <c r="ED353" s="98"/>
      <c r="EE353" s="98"/>
      <c r="EF353" s="98"/>
      <c r="EG353" s="98"/>
      <c r="EH353" s="98"/>
      <c r="EI353" s="98"/>
      <c r="EJ353" s="98"/>
      <c r="EK353" s="98"/>
      <c r="EL353" s="98"/>
      <c r="EM353" s="98"/>
      <c r="EN353" s="98"/>
      <c r="EO353" s="98"/>
      <c r="EP353" s="98"/>
      <c r="EQ353" s="98"/>
      <c r="ER353" s="98"/>
      <c r="ES353" s="98"/>
      <c r="ET353" s="98"/>
      <c r="EU353" s="98"/>
      <c r="EV353" s="98"/>
      <c r="EW353" s="98"/>
      <c r="EX353" s="98"/>
      <c r="EY353" s="98"/>
      <c r="EZ353" s="98"/>
      <c r="FA353" s="98"/>
      <c r="FB353" s="98"/>
      <c r="FC353" s="98"/>
      <c r="FD353" s="98"/>
      <c r="FE353" s="98"/>
      <c r="FF353" s="98"/>
      <c r="FG353" s="98"/>
      <c r="FH353" s="98"/>
      <c r="FI353" s="98"/>
      <c r="FJ353" s="98"/>
      <c r="FK353" s="98"/>
      <c r="FL353" s="98"/>
      <c r="FM353" s="98"/>
      <c r="FN353" s="98"/>
      <c r="FO353" s="98"/>
      <c r="FP353" s="98"/>
      <c r="FQ353" s="98"/>
      <c r="FR353" s="98"/>
      <c r="FS353" s="98"/>
      <c r="FT353" s="98"/>
      <c r="FU353" s="98"/>
      <c r="FV353" s="98"/>
      <c r="FW353" s="98"/>
      <c r="FX353" s="98"/>
      <c r="FY353" s="98"/>
      <c r="FZ353" s="98"/>
      <c r="GA353" s="98"/>
      <c r="GB353" s="98"/>
      <c r="GC353" s="98"/>
      <c r="GD353" s="98"/>
      <c r="GE353" s="98"/>
      <c r="GF353" s="98"/>
      <c r="GG353" s="98"/>
      <c r="GH353" s="98"/>
      <c r="GI353" s="98"/>
      <c r="GJ353" s="98"/>
      <c r="GK353" s="98"/>
      <c r="GL353" s="98"/>
      <c r="GM353" s="98"/>
      <c r="GN353" s="98"/>
      <c r="GO353" s="98"/>
      <c r="GP353" s="98"/>
      <c r="GQ353" s="98"/>
      <c r="GR353" s="98"/>
      <c r="GS353" s="98"/>
      <c r="GT353" s="98"/>
      <c r="GU353" s="98"/>
      <c r="GV353" s="98"/>
      <c r="GW353" s="98"/>
      <c r="GX353" s="98"/>
      <c r="GY353" s="98"/>
      <c r="GZ353" s="98"/>
      <c r="HA353" s="98"/>
      <c r="HB353" s="98"/>
      <c r="HC353" s="98"/>
      <c r="HD353" s="98"/>
      <c r="HE353" s="98"/>
      <c r="HF353" s="98"/>
      <c r="HG353" s="98"/>
      <c r="HH353" s="98"/>
      <c r="HI353" s="98"/>
      <c r="HJ353" s="98"/>
      <c r="HK353" s="98"/>
      <c r="HL353" s="98"/>
      <c r="HM353" s="98"/>
      <c r="HN353" s="98"/>
      <c r="HO353" s="98"/>
      <c r="HP353" s="98"/>
      <c r="HQ353" s="98"/>
      <c r="HR353" s="98"/>
      <c r="HS353" s="98"/>
      <c r="HT353" s="98"/>
      <c r="HU353" s="98"/>
      <c r="HV353" s="98"/>
      <c r="HW353" s="98"/>
      <c r="HX353" s="98"/>
      <c r="HY353" s="98"/>
      <c r="HZ353" s="98"/>
      <c r="IA353" s="98"/>
      <c r="IB353" s="98"/>
      <c r="IC353" s="98"/>
      <c r="ID353" s="98"/>
      <c r="IE353" s="98"/>
      <c r="IF353" s="98"/>
      <c r="IG353" s="98"/>
      <c r="IH353" s="98"/>
      <c r="II353" s="98"/>
      <c r="IJ353" s="98"/>
      <c r="IK353" s="98"/>
      <c r="IL353" s="98"/>
      <c r="IM353" s="98"/>
    </row>
    <row r="354" spans="1:247" ht="15">
      <c r="A354" s="104" t="s">
        <v>867</v>
      </c>
      <c r="B354" s="105">
        <v>18</v>
      </c>
      <c r="C354" s="105">
        <v>336</v>
      </c>
      <c r="D354" s="107">
        <f t="shared" si="12"/>
        <v>318</v>
      </c>
      <c r="E354" s="106">
        <f t="shared" si="13"/>
        <v>1766.7</v>
      </c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  <c r="AN354" s="98"/>
      <c r="AO354" s="98"/>
      <c r="AP354" s="98"/>
      <c r="AQ354" s="98"/>
      <c r="AR354" s="98"/>
      <c r="AS354" s="98"/>
      <c r="AT354" s="98"/>
      <c r="AU354" s="98"/>
      <c r="AV354" s="98"/>
      <c r="AW354" s="98"/>
      <c r="AX354" s="98"/>
      <c r="AY354" s="98"/>
      <c r="AZ354" s="98"/>
      <c r="BA354" s="98"/>
      <c r="BB354" s="98"/>
      <c r="BC354" s="98"/>
      <c r="BD354" s="98"/>
      <c r="BE354" s="98"/>
      <c r="BF354" s="98"/>
      <c r="BG354" s="98"/>
      <c r="BH354" s="98"/>
      <c r="BI354" s="98"/>
      <c r="BJ354" s="98"/>
      <c r="BK354" s="98"/>
      <c r="BL354" s="98"/>
      <c r="BM354" s="98"/>
      <c r="BN354" s="98"/>
      <c r="BO354" s="98"/>
      <c r="BP354" s="98"/>
      <c r="BQ354" s="98"/>
      <c r="BR354" s="98"/>
      <c r="BS354" s="98"/>
      <c r="BT354" s="98"/>
      <c r="BU354" s="98"/>
      <c r="BV354" s="98"/>
      <c r="BW354" s="98"/>
      <c r="BX354" s="98"/>
      <c r="BY354" s="98"/>
      <c r="BZ354" s="98"/>
      <c r="CA354" s="98"/>
      <c r="CB354" s="98"/>
      <c r="CC354" s="98"/>
      <c r="CD354" s="98"/>
      <c r="CE354" s="98"/>
      <c r="CF354" s="98"/>
      <c r="CG354" s="98"/>
      <c r="CH354" s="98"/>
      <c r="CI354" s="98"/>
      <c r="CJ354" s="98"/>
      <c r="CK354" s="98"/>
      <c r="CL354" s="98"/>
      <c r="CM354" s="98"/>
      <c r="CN354" s="98"/>
      <c r="CO354" s="98"/>
      <c r="CP354" s="98"/>
      <c r="CQ354" s="98"/>
      <c r="CR354" s="98"/>
      <c r="CS354" s="98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  <c r="DX354" s="98"/>
      <c r="DY354" s="98"/>
      <c r="DZ354" s="98"/>
      <c r="EA354" s="98"/>
      <c r="EB354" s="98"/>
      <c r="EC354" s="98"/>
      <c r="ED354" s="98"/>
      <c r="EE354" s="98"/>
      <c r="EF354" s="98"/>
      <c r="EG354" s="98"/>
      <c r="EH354" s="98"/>
      <c r="EI354" s="98"/>
      <c r="EJ354" s="98"/>
      <c r="EK354" s="98"/>
      <c r="EL354" s="98"/>
      <c r="EM354" s="98"/>
      <c r="EN354" s="98"/>
      <c r="EO354" s="98"/>
      <c r="EP354" s="98"/>
      <c r="EQ354" s="98"/>
      <c r="ER354" s="98"/>
      <c r="ES354" s="98"/>
      <c r="ET354" s="98"/>
      <c r="EU354" s="98"/>
      <c r="EV354" s="98"/>
      <c r="EW354" s="98"/>
      <c r="EX354" s="98"/>
      <c r="EY354" s="98"/>
      <c r="EZ354" s="98"/>
      <c r="FA354" s="98"/>
      <c r="FB354" s="98"/>
      <c r="FC354" s="98"/>
      <c r="FD354" s="98"/>
      <c r="FE354" s="98"/>
      <c r="FF354" s="98"/>
      <c r="FG354" s="98"/>
      <c r="FH354" s="98"/>
      <c r="FI354" s="98"/>
      <c r="FJ354" s="98"/>
      <c r="FK354" s="98"/>
      <c r="FL354" s="98"/>
      <c r="FM354" s="98"/>
      <c r="FN354" s="98"/>
      <c r="FO354" s="98"/>
      <c r="FP354" s="98"/>
      <c r="FQ354" s="98"/>
      <c r="FR354" s="98"/>
      <c r="FS354" s="98"/>
      <c r="FT354" s="98"/>
      <c r="FU354" s="98"/>
      <c r="FV354" s="98"/>
      <c r="FW354" s="98"/>
      <c r="FX354" s="98"/>
      <c r="FY354" s="98"/>
      <c r="FZ354" s="98"/>
      <c r="GA354" s="98"/>
      <c r="GB354" s="98"/>
      <c r="GC354" s="98"/>
      <c r="GD354" s="98"/>
      <c r="GE354" s="98"/>
      <c r="GF354" s="98"/>
      <c r="GG354" s="98"/>
      <c r="GH354" s="98"/>
      <c r="GI354" s="98"/>
      <c r="GJ354" s="98"/>
      <c r="GK354" s="98"/>
      <c r="GL354" s="98"/>
      <c r="GM354" s="98"/>
      <c r="GN354" s="98"/>
      <c r="GO354" s="98"/>
      <c r="GP354" s="98"/>
      <c r="GQ354" s="98"/>
      <c r="GR354" s="98"/>
      <c r="GS354" s="98"/>
      <c r="GT354" s="98"/>
      <c r="GU354" s="98"/>
      <c r="GV354" s="98"/>
      <c r="GW354" s="98"/>
      <c r="GX354" s="98"/>
      <c r="GY354" s="98"/>
      <c r="GZ354" s="98"/>
      <c r="HA354" s="98"/>
      <c r="HB354" s="98"/>
      <c r="HC354" s="98"/>
      <c r="HD354" s="98"/>
      <c r="HE354" s="98"/>
      <c r="HF354" s="98"/>
      <c r="HG354" s="98"/>
      <c r="HH354" s="98"/>
      <c r="HI354" s="98"/>
      <c r="HJ354" s="98"/>
      <c r="HK354" s="98"/>
      <c r="HL354" s="98"/>
      <c r="HM354" s="98"/>
      <c r="HN354" s="98"/>
      <c r="HO354" s="98"/>
      <c r="HP354" s="98"/>
      <c r="HQ354" s="98"/>
      <c r="HR354" s="98"/>
      <c r="HS354" s="98"/>
      <c r="HT354" s="98"/>
      <c r="HU354" s="98"/>
      <c r="HV354" s="98"/>
      <c r="HW354" s="98"/>
      <c r="HX354" s="98"/>
      <c r="HY354" s="98"/>
      <c r="HZ354" s="98"/>
      <c r="IA354" s="98"/>
      <c r="IB354" s="98"/>
      <c r="IC354" s="98"/>
      <c r="ID354" s="98"/>
      <c r="IE354" s="98"/>
      <c r="IF354" s="98"/>
      <c r="IG354" s="98"/>
      <c r="IH354" s="98"/>
      <c r="II354" s="98"/>
      <c r="IJ354" s="98"/>
      <c r="IK354" s="98"/>
      <c r="IL354" s="98"/>
      <c r="IM354" s="98"/>
    </row>
    <row r="355" spans="1:247" ht="15">
      <c r="A355" s="104" t="s">
        <v>868</v>
      </c>
      <c r="B355" s="105">
        <f>B356</f>
        <v>412</v>
      </c>
      <c r="C355" s="105">
        <f>C356</f>
        <v>423</v>
      </c>
      <c r="D355" s="107">
        <f t="shared" si="12"/>
        <v>11</v>
      </c>
      <c r="E355" s="106">
        <f t="shared" si="13"/>
        <v>2.7</v>
      </c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  <c r="AN355" s="98"/>
      <c r="AO355" s="98"/>
      <c r="AP355" s="98"/>
      <c r="AQ355" s="98"/>
      <c r="AR355" s="98"/>
      <c r="AS355" s="98"/>
      <c r="AT355" s="98"/>
      <c r="AU355" s="98"/>
      <c r="AV355" s="98"/>
      <c r="AW355" s="98"/>
      <c r="AX355" s="98"/>
      <c r="AY355" s="98"/>
      <c r="AZ355" s="98"/>
      <c r="BA355" s="98"/>
      <c r="BB355" s="98"/>
      <c r="BC355" s="98"/>
      <c r="BD355" s="98"/>
      <c r="BE355" s="98"/>
      <c r="BF355" s="98"/>
      <c r="BG355" s="98"/>
      <c r="BH355" s="98"/>
      <c r="BI355" s="98"/>
      <c r="BJ355" s="98"/>
      <c r="BK355" s="98"/>
      <c r="BL355" s="98"/>
      <c r="BM355" s="98"/>
      <c r="BN355" s="98"/>
      <c r="BO355" s="98"/>
      <c r="BP355" s="98"/>
      <c r="BQ355" s="98"/>
      <c r="BR355" s="98"/>
      <c r="BS355" s="98"/>
      <c r="BT355" s="98"/>
      <c r="BU355" s="98"/>
      <c r="BV355" s="98"/>
      <c r="BW355" s="98"/>
      <c r="BX355" s="98"/>
      <c r="BY355" s="98"/>
      <c r="BZ355" s="98"/>
      <c r="CA355" s="98"/>
      <c r="CB355" s="98"/>
      <c r="CC355" s="98"/>
      <c r="CD355" s="98"/>
      <c r="CE355" s="98"/>
      <c r="CF355" s="98"/>
      <c r="CG355" s="98"/>
      <c r="CH355" s="98"/>
      <c r="CI355" s="98"/>
      <c r="CJ355" s="98"/>
      <c r="CK355" s="98"/>
      <c r="CL355" s="98"/>
      <c r="CM355" s="98"/>
      <c r="CN355" s="98"/>
      <c r="CO355" s="98"/>
      <c r="CP355" s="98"/>
      <c r="CQ355" s="98"/>
      <c r="CR355" s="98"/>
      <c r="CS355" s="98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  <c r="DX355" s="98"/>
      <c r="DY355" s="98"/>
      <c r="DZ355" s="98"/>
      <c r="EA355" s="98"/>
      <c r="EB355" s="98"/>
      <c r="EC355" s="98"/>
      <c r="ED355" s="98"/>
      <c r="EE355" s="98"/>
      <c r="EF355" s="98"/>
      <c r="EG355" s="98"/>
      <c r="EH355" s="98"/>
      <c r="EI355" s="98"/>
      <c r="EJ355" s="98"/>
      <c r="EK355" s="98"/>
      <c r="EL355" s="98"/>
      <c r="EM355" s="98"/>
      <c r="EN355" s="98"/>
      <c r="EO355" s="98"/>
      <c r="EP355" s="98"/>
      <c r="EQ355" s="98"/>
      <c r="ER355" s="98"/>
      <c r="ES355" s="98"/>
      <c r="ET355" s="98"/>
      <c r="EU355" s="98"/>
      <c r="EV355" s="98"/>
      <c r="EW355" s="98"/>
      <c r="EX355" s="98"/>
      <c r="EY355" s="98"/>
      <c r="EZ355" s="98"/>
      <c r="FA355" s="98"/>
      <c r="FB355" s="98"/>
      <c r="FC355" s="98"/>
      <c r="FD355" s="98"/>
      <c r="FE355" s="98"/>
      <c r="FF355" s="98"/>
      <c r="FG355" s="98"/>
      <c r="FH355" s="98"/>
      <c r="FI355" s="98"/>
      <c r="FJ355" s="98"/>
      <c r="FK355" s="98"/>
      <c r="FL355" s="98"/>
      <c r="FM355" s="98"/>
      <c r="FN355" s="98"/>
      <c r="FO355" s="98"/>
      <c r="FP355" s="98"/>
      <c r="FQ355" s="98"/>
      <c r="FR355" s="98"/>
      <c r="FS355" s="98"/>
      <c r="FT355" s="98"/>
      <c r="FU355" s="98"/>
      <c r="FV355" s="98"/>
      <c r="FW355" s="98"/>
      <c r="FX355" s="98"/>
      <c r="FY355" s="98"/>
      <c r="FZ355" s="98"/>
      <c r="GA355" s="98"/>
      <c r="GB355" s="98"/>
      <c r="GC355" s="98"/>
      <c r="GD355" s="98"/>
      <c r="GE355" s="98"/>
      <c r="GF355" s="98"/>
      <c r="GG355" s="98"/>
      <c r="GH355" s="98"/>
      <c r="GI355" s="98"/>
      <c r="GJ355" s="98"/>
      <c r="GK355" s="98"/>
      <c r="GL355" s="98"/>
      <c r="GM355" s="98"/>
      <c r="GN355" s="98"/>
      <c r="GO355" s="98"/>
      <c r="GP355" s="98"/>
      <c r="GQ355" s="98"/>
      <c r="GR355" s="98"/>
      <c r="GS355" s="98"/>
      <c r="GT355" s="98"/>
      <c r="GU355" s="98"/>
      <c r="GV355" s="98"/>
      <c r="GW355" s="98"/>
      <c r="GX355" s="98"/>
      <c r="GY355" s="98"/>
      <c r="GZ355" s="98"/>
      <c r="HA355" s="98"/>
      <c r="HB355" s="98"/>
      <c r="HC355" s="98"/>
      <c r="HD355" s="98"/>
      <c r="HE355" s="98"/>
      <c r="HF355" s="98"/>
      <c r="HG355" s="98"/>
      <c r="HH355" s="98"/>
      <c r="HI355" s="98"/>
      <c r="HJ355" s="98"/>
      <c r="HK355" s="98"/>
      <c r="HL355" s="98"/>
      <c r="HM355" s="98"/>
      <c r="HN355" s="98"/>
      <c r="HO355" s="98"/>
      <c r="HP355" s="98"/>
      <c r="HQ355" s="98"/>
      <c r="HR355" s="98"/>
      <c r="HS355" s="98"/>
      <c r="HT355" s="98"/>
      <c r="HU355" s="98"/>
      <c r="HV355" s="98"/>
      <c r="HW355" s="98"/>
      <c r="HX355" s="98"/>
      <c r="HY355" s="98"/>
      <c r="HZ355" s="98"/>
      <c r="IA355" s="98"/>
      <c r="IB355" s="98"/>
      <c r="IC355" s="98"/>
      <c r="ID355" s="98"/>
      <c r="IE355" s="98"/>
      <c r="IF355" s="98"/>
      <c r="IG355" s="98"/>
      <c r="IH355" s="98"/>
      <c r="II355" s="98"/>
      <c r="IJ355" s="98"/>
      <c r="IK355" s="98"/>
      <c r="IL355" s="98"/>
      <c r="IM355" s="98"/>
    </row>
    <row r="356" spans="1:247" ht="15">
      <c r="A356" s="104" t="s">
        <v>869</v>
      </c>
      <c r="B356" s="105">
        <v>412</v>
      </c>
      <c r="C356" s="105">
        <v>423</v>
      </c>
      <c r="D356" s="107">
        <f t="shared" si="12"/>
        <v>11</v>
      </c>
      <c r="E356" s="106">
        <f t="shared" si="13"/>
        <v>2.7</v>
      </c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98"/>
      <c r="AQ356" s="98"/>
      <c r="AR356" s="98"/>
      <c r="AS356" s="98"/>
      <c r="AT356" s="98"/>
      <c r="AU356" s="98"/>
      <c r="AV356" s="98"/>
      <c r="AW356" s="98"/>
      <c r="AX356" s="98"/>
      <c r="AY356" s="98"/>
      <c r="AZ356" s="98"/>
      <c r="BA356" s="98"/>
      <c r="BB356" s="98"/>
      <c r="BC356" s="98"/>
      <c r="BD356" s="98"/>
      <c r="BE356" s="98"/>
      <c r="BF356" s="98"/>
      <c r="BG356" s="98"/>
      <c r="BH356" s="98"/>
      <c r="BI356" s="98"/>
      <c r="BJ356" s="98"/>
      <c r="BK356" s="98"/>
      <c r="BL356" s="98"/>
      <c r="BM356" s="98"/>
      <c r="BN356" s="98"/>
      <c r="BO356" s="98"/>
      <c r="BP356" s="98"/>
      <c r="BQ356" s="98"/>
      <c r="BR356" s="98"/>
      <c r="BS356" s="98"/>
      <c r="BT356" s="98"/>
      <c r="BU356" s="98"/>
      <c r="BV356" s="98"/>
      <c r="BW356" s="98"/>
      <c r="BX356" s="98"/>
      <c r="BY356" s="98"/>
      <c r="BZ356" s="98"/>
      <c r="CA356" s="98"/>
      <c r="CB356" s="98"/>
      <c r="CC356" s="98"/>
      <c r="CD356" s="98"/>
      <c r="CE356" s="98"/>
      <c r="CF356" s="98"/>
      <c r="CG356" s="98"/>
      <c r="CH356" s="98"/>
      <c r="CI356" s="98"/>
      <c r="CJ356" s="98"/>
      <c r="CK356" s="98"/>
      <c r="CL356" s="98"/>
      <c r="CM356" s="98"/>
      <c r="CN356" s="98"/>
      <c r="CO356" s="98"/>
      <c r="CP356" s="98"/>
      <c r="CQ356" s="98"/>
      <c r="CR356" s="98"/>
      <c r="CS356" s="98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  <c r="DX356" s="98"/>
      <c r="DY356" s="98"/>
      <c r="DZ356" s="98"/>
      <c r="EA356" s="98"/>
      <c r="EB356" s="98"/>
      <c r="EC356" s="98"/>
      <c r="ED356" s="98"/>
      <c r="EE356" s="98"/>
      <c r="EF356" s="98"/>
      <c r="EG356" s="98"/>
      <c r="EH356" s="98"/>
      <c r="EI356" s="98"/>
      <c r="EJ356" s="98"/>
      <c r="EK356" s="98"/>
      <c r="EL356" s="98"/>
      <c r="EM356" s="98"/>
      <c r="EN356" s="98"/>
      <c r="EO356" s="98"/>
      <c r="EP356" s="98"/>
      <c r="EQ356" s="98"/>
      <c r="ER356" s="98"/>
      <c r="ES356" s="98"/>
      <c r="ET356" s="98"/>
      <c r="EU356" s="98"/>
      <c r="EV356" s="98"/>
      <c r="EW356" s="98"/>
      <c r="EX356" s="98"/>
      <c r="EY356" s="98"/>
      <c r="EZ356" s="98"/>
      <c r="FA356" s="98"/>
      <c r="FB356" s="98"/>
      <c r="FC356" s="98"/>
      <c r="FD356" s="98"/>
      <c r="FE356" s="98"/>
      <c r="FF356" s="98"/>
      <c r="FG356" s="98"/>
      <c r="FH356" s="98"/>
      <c r="FI356" s="98"/>
      <c r="FJ356" s="98"/>
      <c r="FK356" s="98"/>
      <c r="FL356" s="98"/>
      <c r="FM356" s="98"/>
      <c r="FN356" s="98"/>
      <c r="FO356" s="98"/>
      <c r="FP356" s="98"/>
      <c r="FQ356" s="98"/>
      <c r="FR356" s="98"/>
      <c r="FS356" s="98"/>
      <c r="FT356" s="98"/>
      <c r="FU356" s="98"/>
      <c r="FV356" s="98"/>
      <c r="FW356" s="98"/>
      <c r="FX356" s="98"/>
      <c r="FY356" s="98"/>
      <c r="FZ356" s="98"/>
      <c r="GA356" s="98"/>
      <c r="GB356" s="98"/>
      <c r="GC356" s="98"/>
      <c r="GD356" s="98"/>
      <c r="GE356" s="98"/>
      <c r="GF356" s="98"/>
      <c r="GG356" s="98"/>
      <c r="GH356" s="98"/>
      <c r="GI356" s="98"/>
      <c r="GJ356" s="98"/>
      <c r="GK356" s="98"/>
      <c r="GL356" s="98"/>
      <c r="GM356" s="98"/>
      <c r="GN356" s="98"/>
      <c r="GO356" s="98"/>
      <c r="GP356" s="98"/>
      <c r="GQ356" s="98"/>
      <c r="GR356" s="98"/>
      <c r="GS356" s="98"/>
      <c r="GT356" s="98"/>
      <c r="GU356" s="98"/>
      <c r="GV356" s="98"/>
      <c r="GW356" s="98"/>
      <c r="GX356" s="98"/>
      <c r="GY356" s="98"/>
      <c r="GZ356" s="98"/>
      <c r="HA356" s="98"/>
      <c r="HB356" s="98"/>
      <c r="HC356" s="98"/>
      <c r="HD356" s="98"/>
      <c r="HE356" s="98"/>
      <c r="HF356" s="98"/>
      <c r="HG356" s="98"/>
      <c r="HH356" s="98"/>
      <c r="HI356" s="98"/>
      <c r="HJ356" s="98"/>
      <c r="HK356" s="98"/>
      <c r="HL356" s="98"/>
      <c r="HM356" s="98"/>
      <c r="HN356" s="98"/>
      <c r="HO356" s="98"/>
      <c r="HP356" s="98"/>
      <c r="HQ356" s="98"/>
      <c r="HR356" s="98"/>
      <c r="HS356" s="98"/>
      <c r="HT356" s="98"/>
      <c r="HU356" s="98"/>
      <c r="HV356" s="98"/>
      <c r="HW356" s="98"/>
      <c r="HX356" s="98"/>
      <c r="HY356" s="98"/>
      <c r="HZ356" s="98"/>
      <c r="IA356" s="98"/>
      <c r="IB356" s="98"/>
      <c r="IC356" s="98"/>
      <c r="ID356" s="98"/>
      <c r="IE356" s="98"/>
      <c r="IF356" s="98"/>
      <c r="IG356" s="98"/>
      <c r="IH356" s="98"/>
      <c r="II356" s="98"/>
      <c r="IJ356" s="98"/>
      <c r="IK356" s="98"/>
      <c r="IL356" s="98"/>
      <c r="IM356" s="98"/>
    </row>
    <row r="357" spans="1:247" ht="15">
      <c r="A357" s="104" t="s">
        <v>870</v>
      </c>
      <c r="B357" s="105">
        <f>SUM(B358)</f>
        <v>0</v>
      </c>
      <c r="C357" s="105">
        <f>SUM(C358)</f>
        <v>4</v>
      </c>
      <c r="D357" s="107">
        <f t="shared" si="12"/>
        <v>4</v>
      </c>
      <c r="E357" s="106" t="e">
        <f t="shared" si="13"/>
        <v>#DIV/0!</v>
      </c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  <c r="AN357" s="98"/>
      <c r="AO357" s="98"/>
      <c r="AP357" s="98"/>
      <c r="AQ357" s="98"/>
      <c r="AR357" s="98"/>
      <c r="AS357" s="98"/>
      <c r="AT357" s="98"/>
      <c r="AU357" s="98"/>
      <c r="AV357" s="98"/>
      <c r="AW357" s="98"/>
      <c r="AX357" s="98"/>
      <c r="AY357" s="98"/>
      <c r="AZ357" s="98"/>
      <c r="BA357" s="98"/>
      <c r="BB357" s="98"/>
      <c r="BC357" s="98"/>
      <c r="BD357" s="98"/>
      <c r="BE357" s="98"/>
      <c r="BF357" s="98"/>
      <c r="BG357" s="98"/>
      <c r="BH357" s="98"/>
      <c r="BI357" s="98"/>
      <c r="BJ357" s="98"/>
      <c r="BK357" s="98"/>
      <c r="BL357" s="98"/>
      <c r="BM357" s="98"/>
      <c r="BN357" s="98"/>
      <c r="BO357" s="98"/>
      <c r="BP357" s="98"/>
      <c r="BQ357" s="98"/>
      <c r="BR357" s="98"/>
      <c r="BS357" s="98"/>
      <c r="BT357" s="98"/>
      <c r="BU357" s="98"/>
      <c r="BV357" s="98"/>
      <c r="BW357" s="98"/>
      <c r="BX357" s="98"/>
      <c r="BY357" s="98"/>
      <c r="BZ357" s="98"/>
      <c r="CA357" s="98"/>
      <c r="CB357" s="98"/>
      <c r="CC357" s="98"/>
      <c r="CD357" s="98"/>
      <c r="CE357" s="98"/>
      <c r="CF357" s="98"/>
      <c r="CG357" s="98"/>
      <c r="CH357" s="98"/>
      <c r="CI357" s="98"/>
      <c r="CJ357" s="98"/>
      <c r="CK357" s="98"/>
      <c r="CL357" s="98"/>
      <c r="CM357" s="98"/>
      <c r="CN357" s="98"/>
      <c r="CO357" s="98"/>
      <c r="CP357" s="98"/>
      <c r="CQ357" s="98"/>
      <c r="CR357" s="98"/>
      <c r="CS357" s="98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  <c r="DX357" s="98"/>
      <c r="DY357" s="98"/>
      <c r="DZ357" s="98"/>
      <c r="EA357" s="98"/>
      <c r="EB357" s="98"/>
      <c r="EC357" s="98"/>
      <c r="ED357" s="98"/>
      <c r="EE357" s="98"/>
      <c r="EF357" s="98"/>
      <c r="EG357" s="98"/>
      <c r="EH357" s="98"/>
      <c r="EI357" s="98"/>
      <c r="EJ357" s="98"/>
      <c r="EK357" s="98"/>
      <c r="EL357" s="98"/>
      <c r="EM357" s="98"/>
      <c r="EN357" s="98"/>
      <c r="EO357" s="98"/>
      <c r="EP357" s="98"/>
      <c r="EQ357" s="98"/>
      <c r="ER357" s="98"/>
      <c r="ES357" s="98"/>
      <c r="ET357" s="98"/>
      <c r="EU357" s="98"/>
      <c r="EV357" s="98"/>
      <c r="EW357" s="98"/>
      <c r="EX357" s="98"/>
      <c r="EY357" s="98"/>
      <c r="EZ357" s="98"/>
      <c r="FA357" s="98"/>
      <c r="FB357" s="98"/>
      <c r="FC357" s="98"/>
      <c r="FD357" s="98"/>
      <c r="FE357" s="98"/>
      <c r="FF357" s="98"/>
      <c r="FG357" s="98"/>
      <c r="FH357" s="98"/>
      <c r="FI357" s="98"/>
      <c r="FJ357" s="98"/>
      <c r="FK357" s="98"/>
      <c r="FL357" s="98"/>
      <c r="FM357" s="98"/>
      <c r="FN357" s="98"/>
      <c r="FO357" s="98"/>
      <c r="FP357" s="98"/>
      <c r="FQ357" s="98"/>
      <c r="FR357" s="98"/>
      <c r="FS357" s="98"/>
      <c r="FT357" s="98"/>
      <c r="FU357" s="98"/>
      <c r="FV357" s="98"/>
      <c r="FW357" s="98"/>
      <c r="FX357" s="98"/>
      <c r="FY357" s="98"/>
      <c r="FZ357" s="98"/>
      <c r="GA357" s="98"/>
      <c r="GB357" s="98"/>
      <c r="GC357" s="98"/>
      <c r="GD357" s="98"/>
      <c r="GE357" s="98"/>
      <c r="GF357" s="98"/>
      <c r="GG357" s="98"/>
      <c r="GH357" s="98"/>
      <c r="GI357" s="98"/>
      <c r="GJ357" s="98"/>
      <c r="GK357" s="98"/>
      <c r="GL357" s="98"/>
      <c r="GM357" s="98"/>
      <c r="GN357" s="98"/>
      <c r="GO357" s="98"/>
      <c r="GP357" s="98"/>
      <c r="GQ357" s="98"/>
      <c r="GR357" s="98"/>
      <c r="GS357" s="98"/>
      <c r="GT357" s="98"/>
      <c r="GU357" s="98"/>
      <c r="GV357" s="98"/>
      <c r="GW357" s="98"/>
      <c r="GX357" s="98"/>
      <c r="GY357" s="98"/>
      <c r="GZ357" s="98"/>
      <c r="HA357" s="98"/>
      <c r="HB357" s="98"/>
      <c r="HC357" s="98"/>
      <c r="HD357" s="98"/>
      <c r="HE357" s="98"/>
      <c r="HF357" s="98"/>
      <c r="HG357" s="98"/>
      <c r="HH357" s="98"/>
      <c r="HI357" s="98"/>
      <c r="HJ357" s="98"/>
      <c r="HK357" s="98"/>
      <c r="HL357" s="98"/>
      <c r="HM357" s="98"/>
      <c r="HN357" s="98"/>
      <c r="HO357" s="98"/>
      <c r="HP357" s="98"/>
      <c r="HQ357" s="98"/>
      <c r="HR357" s="98"/>
      <c r="HS357" s="98"/>
      <c r="HT357" s="98"/>
      <c r="HU357" s="98"/>
      <c r="HV357" s="98"/>
      <c r="HW357" s="98"/>
      <c r="HX357" s="98"/>
      <c r="HY357" s="98"/>
      <c r="HZ357" s="98"/>
      <c r="IA357" s="98"/>
      <c r="IB357" s="98"/>
      <c r="IC357" s="98"/>
      <c r="ID357" s="98"/>
      <c r="IE357" s="98"/>
      <c r="IF357" s="98"/>
      <c r="IG357" s="98"/>
      <c r="IH357" s="98"/>
      <c r="II357" s="98"/>
      <c r="IJ357" s="98"/>
      <c r="IK357" s="98"/>
      <c r="IL357" s="98"/>
      <c r="IM357" s="98"/>
    </row>
    <row r="358" spans="1:247" ht="15">
      <c r="A358" s="104" t="s">
        <v>871</v>
      </c>
      <c r="B358" s="105"/>
      <c r="C358" s="105">
        <v>4</v>
      </c>
      <c r="D358" s="107">
        <f t="shared" si="12"/>
        <v>4</v>
      </c>
      <c r="E358" s="106" t="e">
        <f t="shared" si="13"/>
        <v>#DIV/0!</v>
      </c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  <c r="AN358" s="98"/>
      <c r="AO358" s="98"/>
      <c r="AP358" s="98"/>
      <c r="AQ358" s="98"/>
      <c r="AR358" s="98"/>
      <c r="AS358" s="98"/>
      <c r="AT358" s="98"/>
      <c r="AU358" s="98"/>
      <c r="AV358" s="98"/>
      <c r="AW358" s="98"/>
      <c r="AX358" s="98"/>
      <c r="AY358" s="98"/>
      <c r="AZ358" s="98"/>
      <c r="BA358" s="98"/>
      <c r="BB358" s="98"/>
      <c r="BC358" s="98"/>
      <c r="BD358" s="98"/>
      <c r="BE358" s="98"/>
      <c r="BF358" s="98"/>
      <c r="BG358" s="98"/>
      <c r="BH358" s="98"/>
      <c r="BI358" s="98"/>
      <c r="BJ358" s="98"/>
      <c r="BK358" s="98"/>
      <c r="BL358" s="98"/>
      <c r="BM358" s="98"/>
      <c r="BN358" s="98"/>
      <c r="BO358" s="98"/>
      <c r="BP358" s="98"/>
      <c r="BQ358" s="98"/>
      <c r="BR358" s="98"/>
      <c r="BS358" s="98"/>
      <c r="BT358" s="98"/>
      <c r="BU358" s="98"/>
      <c r="BV358" s="98"/>
      <c r="BW358" s="98"/>
      <c r="BX358" s="98"/>
      <c r="BY358" s="98"/>
      <c r="BZ358" s="98"/>
      <c r="CA358" s="98"/>
      <c r="CB358" s="98"/>
      <c r="CC358" s="98"/>
      <c r="CD358" s="98"/>
      <c r="CE358" s="98"/>
      <c r="CF358" s="98"/>
      <c r="CG358" s="98"/>
      <c r="CH358" s="98"/>
      <c r="CI358" s="98"/>
      <c r="CJ358" s="98"/>
      <c r="CK358" s="98"/>
      <c r="CL358" s="98"/>
      <c r="CM358" s="98"/>
      <c r="CN358" s="98"/>
      <c r="CO358" s="98"/>
      <c r="CP358" s="98"/>
      <c r="CQ358" s="98"/>
      <c r="CR358" s="98"/>
      <c r="CS358" s="98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  <c r="DX358" s="98"/>
      <c r="DY358" s="98"/>
      <c r="DZ358" s="98"/>
      <c r="EA358" s="98"/>
      <c r="EB358" s="98"/>
      <c r="EC358" s="98"/>
      <c r="ED358" s="98"/>
      <c r="EE358" s="98"/>
      <c r="EF358" s="98"/>
      <c r="EG358" s="98"/>
      <c r="EH358" s="98"/>
      <c r="EI358" s="98"/>
      <c r="EJ358" s="98"/>
      <c r="EK358" s="98"/>
      <c r="EL358" s="98"/>
      <c r="EM358" s="98"/>
      <c r="EN358" s="98"/>
      <c r="EO358" s="98"/>
      <c r="EP358" s="98"/>
      <c r="EQ358" s="98"/>
      <c r="ER358" s="98"/>
      <c r="ES358" s="98"/>
      <c r="ET358" s="98"/>
      <c r="EU358" s="98"/>
      <c r="EV358" s="98"/>
      <c r="EW358" s="98"/>
      <c r="EX358" s="98"/>
      <c r="EY358" s="98"/>
      <c r="EZ358" s="98"/>
      <c r="FA358" s="98"/>
      <c r="FB358" s="98"/>
      <c r="FC358" s="98"/>
      <c r="FD358" s="98"/>
      <c r="FE358" s="98"/>
      <c r="FF358" s="98"/>
      <c r="FG358" s="98"/>
      <c r="FH358" s="98"/>
      <c r="FI358" s="98"/>
      <c r="FJ358" s="98"/>
      <c r="FK358" s="98"/>
      <c r="FL358" s="98"/>
      <c r="FM358" s="98"/>
      <c r="FN358" s="98"/>
      <c r="FO358" s="98"/>
      <c r="FP358" s="98"/>
      <c r="FQ358" s="98"/>
      <c r="FR358" s="98"/>
      <c r="FS358" s="98"/>
      <c r="FT358" s="98"/>
      <c r="FU358" s="98"/>
      <c r="FV358" s="98"/>
      <c r="FW358" s="98"/>
      <c r="FX358" s="98"/>
      <c r="FY358" s="98"/>
      <c r="FZ358" s="98"/>
      <c r="GA358" s="98"/>
      <c r="GB358" s="98"/>
      <c r="GC358" s="98"/>
      <c r="GD358" s="98"/>
      <c r="GE358" s="98"/>
      <c r="GF358" s="98"/>
      <c r="GG358" s="98"/>
      <c r="GH358" s="98"/>
      <c r="GI358" s="98"/>
      <c r="GJ358" s="98"/>
      <c r="GK358" s="98"/>
      <c r="GL358" s="98"/>
      <c r="GM358" s="98"/>
      <c r="GN358" s="98"/>
      <c r="GO358" s="98"/>
      <c r="GP358" s="98"/>
      <c r="GQ358" s="98"/>
      <c r="GR358" s="98"/>
      <c r="GS358" s="98"/>
      <c r="GT358" s="98"/>
      <c r="GU358" s="98"/>
      <c r="GV358" s="98"/>
      <c r="GW358" s="98"/>
      <c r="GX358" s="98"/>
      <c r="GY358" s="98"/>
      <c r="GZ358" s="98"/>
      <c r="HA358" s="98"/>
      <c r="HB358" s="98"/>
      <c r="HC358" s="98"/>
      <c r="HD358" s="98"/>
      <c r="HE358" s="98"/>
      <c r="HF358" s="98"/>
      <c r="HG358" s="98"/>
      <c r="HH358" s="98"/>
      <c r="HI358" s="98"/>
      <c r="HJ358" s="98"/>
      <c r="HK358" s="98"/>
      <c r="HL358" s="98"/>
      <c r="HM358" s="98"/>
      <c r="HN358" s="98"/>
      <c r="HO358" s="98"/>
      <c r="HP358" s="98"/>
      <c r="HQ358" s="98"/>
      <c r="HR358" s="98"/>
      <c r="HS358" s="98"/>
      <c r="HT358" s="98"/>
      <c r="HU358" s="98"/>
      <c r="HV358" s="98"/>
      <c r="HW358" s="98"/>
      <c r="HX358" s="98"/>
      <c r="HY358" s="98"/>
      <c r="HZ358" s="98"/>
      <c r="IA358" s="98"/>
      <c r="IB358" s="98"/>
      <c r="IC358" s="98"/>
      <c r="ID358" s="98"/>
      <c r="IE358" s="98"/>
      <c r="IF358" s="98"/>
      <c r="IG358" s="98"/>
      <c r="IH358" s="98"/>
      <c r="II358" s="98"/>
      <c r="IJ358" s="98"/>
      <c r="IK358" s="98"/>
      <c r="IL358" s="98"/>
      <c r="IM358" s="98"/>
    </row>
    <row r="359" spans="1:247" ht="15">
      <c r="A359" s="109" t="s">
        <v>872</v>
      </c>
      <c r="B359" s="105">
        <f>B360</f>
        <v>5</v>
      </c>
      <c r="C359" s="105">
        <f>C360</f>
        <v>0</v>
      </c>
      <c r="D359" s="107">
        <f t="shared" si="12"/>
        <v>-5</v>
      </c>
      <c r="E359" s="106">
        <f t="shared" si="13"/>
        <v>-100</v>
      </c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  <c r="AN359" s="98"/>
      <c r="AO359" s="98"/>
      <c r="AP359" s="98"/>
      <c r="AQ359" s="98"/>
      <c r="AR359" s="98"/>
      <c r="AS359" s="98"/>
      <c r="AT359" s="98"/>
      <c r="AU359" s="98"/>
      <c r="AV359" s="98"/>
      <c r="AW359" s="98"/>
      <c r="AX359" s="98"/>
      <c r="AY359" s="98"/>
      <c r="AZ359" s="98"/>
      <c r="BA359" s="98"/>
      <c r="BB359" s="98"/>
      <c r="BC359" s="98"/>
      <c r="BD359" s="98"/>
      <c r="BE359" s="98"/>
      <c r="BF359" s="98"/>
      <c r="BG359" s="98"/>
      <c r="BH359" s="98"/>
      <c r="BI359" s="98"/>
      <c r="BJ359" s="98"/>
      <c r="BK359" s="98"/>
      <c r="BL359" s="98"/>
      <c r="BM359" s="98"/>
      <c r="BN359" s="98"/>
      <c r="BO359" s="98"/>
      <c r="BP359" s="98"/>
      <c r="BQ359" s="98"/>
      <c r="BR359" s="98"/>
      <c r="BS359" s="98"/>
      <c r="BT359" s="98"/>
      <c r="BU359" s="98"/>
      <c r="BV359" s="98"/>
      <c r="BW359" s="98"/>
      <c r="BX359" s="98"/>
      <c r="BY359" s="98"/>
      <c r="BZ359" s="98"/>
      <c r="CA359" s="98"/>
      <c r="CB359" s="98"/>
      <c r="CC359" s="98"/>
      <c r="CD359" s="98"/>
      <c r="CE359" s="98"/>
      <c r="CF359" s="98"/>
      <c r="CG359" s="98"/>
      <c r="CH359" s="98"/>
      <c r="CI359" s="98"/>
      <c r="CJ359" s="98"/>
      <c r="CK359" s="98"/>
      <c r="CL359" s="98"/>
      <c r="CM359" s="98"/>
      <c r="CN359" s="98"/>
      <c r="CO359" s="98"/>
      <c r="CP359" s="98"/>
      <c r="CQ359" s="98"/>
      <c r="CR359" s="98"/>
      <c r="CS359" s="98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  <c r="DX359" s="98"/>
      <c r="DY359" s="98"/>
      <c r="DZ359" s="98"/>
      <c r="EA359" s="98"/>
      <c r="EB359" s="98"/>
      <c r="EC359" s="98"/>
      <c r="ED359" s="98"/>
      <c r="EE359" s="98"/>
      <c r="EF359" s="98"/>
      <c r="EG359" s="98"/>
      <c r="EH359" s="98"/>
      <c r="EI359" s="98"/>
      <c r="EJ359" s="98"/>
      <c r="EK359" s="98"/>
      <c r="EL359" s="98"/>
      <c r="EM359" s="98"/>
      <c r="EN359" s="98"/>
      <c r="EO359" s="98"/>
      <c r="EP359" s="98"/>
      <c r="EQ359" s="98"/>
      <c r="ER359" s="98"/>
      <c r="ES359" s="98"/>
      <c r="ET359" s="98"/>
      <c r="EU359" s="98"/>
      <c r="EV359" s="98"/>
      <c r="EW359" s="98"/>
      <c r="EX359" s="98"/>
      <c r="EY359" s="98"/>
      <c r="EZ359" s="98"/>
      <c r="FA359" s="98"/>
      <c r="FB359" s="98"/>
      <c r="FC359" s="98"/>
      <c r="FD359" s="98"/>
      <c r="FE359" s="98"/>
      <c r="FF359" s="98"/>
      <c r="FG359" s="98"/>
      <c r="FH359" s="98"/>
      <c r="FI359" s="98"/>
      <c r="FJ359" s="98"/>
      <c r="FK359" s="98"/>
      <c r="FL359" s="98"/>
      <c r="FM359" s="98"/>
      <c r="FN359" s="98"/>
      <c r="FO359" s="98"/>
      <c r="FP359" s="98"/>
      <c r="FQ359" s="98"/>
      <c r="FR359" s="98"/>
      <c r="FS359" s="98"/>
      <c r="FT359" s="98"/>
      <c r="FU359" s="98"/>
      <c r="FV359" s="98"/>
      <c r="FW359" s="98"/>
      <c r="FX359" s="98"/>
      <c r="FY359" s="98"/>
      <c r="FZ359" s="98"/>
      <c r="GA359" s="98"/>
      <c r="GB359" s="98"/>
      <c r="GC359" s="98"/>
      <c r="GD359" s="98"/>
      <c r="GE359" s="98"/>
      <c r="GF359" s="98"/>
      <c r="GG359" s="98"/>
      <c r="GH359" s="98"/>
      <c r="GI359" s="98"/>
      <c r="GJ359" s="98"/>
      <c r="GK359" s="98"/>
      <c r="GL359" s="98"/>
      <c r="GM359" s="98"/>
      <c r="GN359" s="98"/>
      <c r="GO359" s="98"/>
      <c r="GP359" s="98"/>
      <c r="GQ359" s="98"/>
      <c r="GR359" s="98"/>
      <c r="GS359" s="98"/>
      <c r="GT359" s="98"/>
      <c r="GU359" s="98"/>
      <c r="GV359" s="98"/>
      <c r="GW359" s="98"/>
      <c r="GX359" s="98"/>
      <c r="GY359" s="98"/>
      <c r="GZ359" s="98"/>
      <c r="HA359" s="98"/>
      <c r="HB359" s="98"/>
      <c r="HC359" s="98"/>
      <c r="HD359" s="98"/>
      <c r="HE359" s="98"/>
      <c r="HF359" s="98"/>
      <c r="HG359" s="98"/>
      <c r="HH359" s="98"/>
      <c r="HI359" s="98"/>
      <c r="HJ359" s="98"/>
      <c r="HK359" s="98"/>
      <c r="HL359" s="98"/>
      <c r="HM359" s="98"/>
      <c r="HN359" s="98"/>
      <c r="HO359" s="98"/>
      <c r="HP359" s="98"/>
      <c r="HQ359" s="98"/>
      <c r="HR359" s="98"/>
      <c r="HS359" s="98"/>
      <c r="HT359" s="98"/>
      <c r="HU359" s="98"/>
      <c r="HV359" s="98"/>
      <c r="HW359" s="98"/>
      <c r="HX359" s="98"/>
      <c r="HY359" s="98"/>
      <c r="HZ359" s="98"/>
      <c r="IA359" s="98"/>
      <c r="IB359" s="98"/>
      <c r="IC359" s="98"/>
      <c r="ID359" s="98"/>
      <c r="IE359" s="98"/>
      <c r="IF359" s="98"/>
      <c r="IG359" s="98"/>
      <c r="IH359" s="98"/>
      <c r="II359" s="98"/>
      <c r="IJ359" s="98"/>
      <c r="IK359" s="98"/>
      <c r="IL359" s="98"/>
      <c r="IM359" s="98"/>
    </row>
    <row r="360" spans="1:247" ht="15">
      <c r="A360" s="109" t="s">
        <v>873</v>
      </c>
      <c r="B360" s="105">
        <v>5</v>
      </c>
      <c r="C360" s="105"/>
      <c r="D360" s="107">
        <f t="shared" si="12"/>
        <v>-5</v>
      </c>
      <c r="E360" s="106">
        <f t="shared" si="13"/>
        <v>-100</v>
      </c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98"/>
      <c r="AQ360" s="98"/>
      <c r="AR360" s="98"/>
      <c r="AS360" s="98"/>
      <c r="AT360" s="98"/>
      <c r="AU360" s="98"/>
      <c r="AV360" s="98"/>
      <c r="AW360" s="98"/>
      <c r="AX360" s="98"/>
      <c r="AY360" s="98"/>
      <c r="AZ360" s="98"/>
      <c r="BA360" s="98"/>
      <c r="BB360" s="98"/>
      <c r="BC360" s="98"/>
      <c r="BD360" s="98"/>
      <c r="BE360" s="98"/>
      <c r="BF360" s="98"/>
      <c r="BG360" s="98"/>
      <c r="BH360" s="98"/>
      <c r="BI360" s="98"/>
      <c r="BJ360" s="98"/>
      <c r="BK360" s="98"/>
      <c r="BL360" s="98"/>
      <c r="BM360" s="98"/>
      <c r="BN360" s="98"/>
      <c r="BO360" s="98"/>
      <c r="BP360" s="98"/>
      <c r="BQ360" s="98"/>
      <c r="BR360" s="98"/>
      <c r="BS360" s="98"/>
      <c r="BT360" s="98"/>
      <c r="BU360" s="98"/>
      <c r="BV360" s="98"/>
      <c r="BW360" s="98"/>
      <c r="BX360" s="98"/>
      <c r="BY360" s="98"/>
      <c r="BZ360" s="98"/>
      <c r="CA360" s="98"/>
      <c r="CB360" s="98"/>
      <c r="CC360" s="98"/>
      <c r="CD360" s="98"/>
      <c r="CE360" s="98"/>
      <c r="CF360" s="98"/>
      <c r="CG360" s="98"/>
      <c r="CH360" s="98"/>
      <c r="CI360" s="98"/>
      <c r="CJ360" s="98"/>
      <c r="CK360" s="98"/>
      <c r="CL360" s="98"/>
      <c r="CM360" s="98"/>
      <c r="CN360" s="98"/>
      <c r="CO360" s="98"/>
      <c r="CP360" s="98"/>
      <c r="CQ360" s="98"/>
      <c r="CR360" s="98"/>
      <c r="CS360" s="98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  <c r="DX360" s="98"/>
      <c r="DY360" s="98"/>
      <c r="DZ360" s="98"/>
      <c r="EA360" s="98"/>
      <c r="EB360" s="98"/>
      <c r="EC360" s="98"/>
      <c r="ED360" s="98"/>
      <c r="EE360" s="98"/>
      <c r="EF360" s="98"/>
      <c r="EG360" s="98"/>
      <c r="EH360" s="98"/>
      <c r="EI360" s="98"/>
      <c r="EJ360" s="98"/>
      <c r="EK360" s="98"/>
      <c r="EL360" s="98"/>
      <c r="EM360" s="98"/>
      <c r="EN360" s="98"/>
      <c r="EO360" s="98"/>
      <c r="EP360" s="98"/>
      <c r="EQ360" s="98"/>
      <c r="ER360" s="98"/>
      <c r="ES360" s="98"/>
      <c r="ET360" s="98"/>
      <c r="EU360" s="98"/>
      <c r="EV360" s="98"/>
      <c r="EW360" s="98"/>
      <c r="EX360" s="98"/>
      <c r="EY360" s="98"/>
      <c r="EZ360" s="98"/>
      <c r="FA360" s="98"/>
      <c r="FB360" s="98"/>
      <c r="FC360" s="98"/>
      <c r="FD360" s="98"/>
      <c r="FE360" s="98"/>
      <c r="FF360" s="98"/>
      <c r="FG360" s="98"/>
      <c r="FH360" s="98"/>
      <c r="FI360" s="98"/>
      <c r="FJ360" s="98"/>
      <c r="FK360" s="98"/>
      <c r="FL360" s="98"/>
      <c r="FM360" s="98"/>
      <c r="FN360" s="98"/>
      <c r="FO360" s="98"/>
      <c r="FP360" s="98"/>
      <c r="FQ360" s="98"/>
      <c r="FR360" s="98"/>
      <c r="FS360" s="98"/>
      <c r="FT360" s="98"/>
      <c r="FU360" s="98"/>
      <c r="FV360" s="98"/>
      <c r="FW360" s="98"/>
      <c r="FX360" s="98"/>
      <c r="FY360" s="98"/>
      <c r="FZ360" s="98"/>
      <c r="GA360" s="98"/>
      <c r="GB360" s="98"/>
      <c r="GC360" s="98"/>
      <c r="GD360" s="98"/>
      <c r="GE360" s="98"/>
      <c r="GF360" s="98"/>
      <c r="GG360" s="98"/>
      <c r="GH360" s="98"/>
      <c r="GI360" s="98"/>
      <c r="GJ360" s="98"/>
      <c r="GK360" s="98"/>
      <c r="GL360" s="98"/>
      <c r="GM360" s="98"/>
      <c r="GN360" s="98"/>
      <c r="GO360" s="98"/>
      <c r="GP360" s="98"/>
      <c r="GQ360" s="98"/>
      <c r="GR360" s="98"/>
      <c r="GS360" s="98"/>
      <c r="GT360" s="98"/>
      <c r="GU360" s="98"/>
      <c r="GV360" s="98"/>
      <c r="GW360" s="98"/>
      <c r="GX360" s="98"/>
      <c r="GY360" s="98"/>
      <c r="GZ360" s="98"/>
      <c r="HA360" s="98"/>
      <c r="HB360" s="98"/>
      <c r="HC360" s="98"/>
      <c r="HD360" s="98"/>
      <c r="HE360" s="98"/>
      <c r="HF360" s="98"/>
      <c r="HG360" s="98"/>
      <c r="HH360" s="98"/>
      <c r="HI360" s="98"/>
      <c r="HJ360" s="98"/>
      <c r="HK360" s="98"/>
      <c r="HL360" s="98"/>
      <c r="HM360" s="98"/>
      <c r="HN360" s="98"/>
      <c r="HO360" s="98"/>
      <c r="HP360" s="98"/>
      <c r="HQ360" s="98"/>
      <c r="HR360" s="98"/>
      <c r="HS360" s="98"/>
      <c r="HT360" s="98"/>
      <c r="HU360" s="98"/>
      <c r="HV360" s="98"/>
      <c r="HW360" s="98"/>
      <c r="HX360" s="98"/>
      <c r="HY360" s="98"/>
      <c r="HZ360" s="98"/>
      <c r="IA360" s="98"/>
      <c r="IB360" s="98"/>
      <c r="IC360" s="98"/>
      <c r="ID360" s="98"/>
      <c r="IE360" s="98"/>
      <c r="IF360" s="98"/>
      <c r="IG360" s="98"/>
      <c r="IH360" s="98"/>
      <c r="II360" s="98"/>
      <c r="IJ360" s="98"/>
      <c r="IK360" s="98"/>
      <c r="IL360" s="98"/>
      <c r="IM360" s="98"/>
    </row>
    <row r="361" spans="1:247" ht="15">
      <c r="A361" s="109" t="s">
        <v>874</v>
      </c>
      <c r="B361" s="105">
        <v>2500</v>
      </c>
      <c r="C361" s="105">
        <v>3400</v>
      </c>
      <c r="D361" s="107">
        <f t="shared" si="12"/>
        <v>900</v>
      </c>
      <c r="E361" s="106">
        <f t="shared" si="13"/>
        <v>36</v>
      </c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  <c r="AL361" s="98"/>
      <c r="AM361" s="98"/>
      <c r="AN361" s="98"/>
      <c r="AO361" s="98"/>
      <c r="AP361" s="98"/>
      <c r="AQ361" s="98"/>
      <c r="AR361" s="98"/>
      <c r="AS361" s="98"/>
      <c r="AT361" s="98"/>
      <c r="AU361" s="98"/>
      <c r="AV361" s="98"/>
      <c r="AW361" s="98"/>
      <c r="AX361" s="98"/>
      <c r="AY361" s="98"/>
      <c r="AZ361" s="98"/>
      <c r="BA361" s="98"/>
      <c r="BB361" s="98"/>
      <c r="BC361" s="98"/>
      <c r="BD361" s="98"/>
      <c r="BE361" s="98"/>
      <c r="BF361" s="98"/>
      <c r="BG361" s="98"/>
      <c r="BH361" s="98"/>
      <c r="BI361" s="98"/>
      <c r="BJ361" s="98"/>
      <c r="BK361" s="98"/>
      <c r="BL361" s="98"/>
      <c r="BM361" s="98"/>
      <c r="BN361" s="98"/>
      <c r="BO361" s="98"/>
      <c r="BP361" s="98"/>
      <c r="BQ361" s="98"/>
      <c r="BR361" s="98"/>
      <c r="BS361" s="98"/>
      <c r="BT361" s="98"/>
      <c r="BU361" s="98"/>
      <c r="BV361" s="98"/>
      <c r="BW361" s="98"/>
      <c r="BX361" s="98"/>
      <c r="BY361" s="98"/>
      <c r="BZ361" s="98"/>
      <c r="CA361" s="98"/>
      <c r="CB361" s="98"/>
      <c r="CC361" s="98"/>
      <c r="CD361" s="98"/>
      <c r="CE361" s="98"/>
      <c r="CF361" s="98"/>
      <c r="CG361" s="98"/>
      <c r="CH361" s="98"/>
      <c r="CI361" s="98"/>
      <c r="CJ361" s="98"/>
      <c r="CK361" s="98"/>
      <c r="CL361" s="98"/>
      <c r="CM361" s="98"/>
      <c r="CN361" s="98"/>
      <c r="CO361" s="98"/>
      <c r="CP361" s="98"/>
      <c r="CQ361" s="98"/>
      <c r="CR361" s="98"/>
      <c r="CS361" s="98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  <c r="DX361" s="98"/>
      <c r="DY361" s="98"/>
      <c r="DZ361" s="98"/>
      <c r="EA361" s="98"/>
      <c r="EB361" s="98"/>
      <c r="EC361" s="98"/>
      <c r="ED361" s="98"/>
      <c r="EE361" s="98"/>
      <c r="EF361" s="98"/>
      <c r="EG361" s="98"/>
      <c r="EH361" s="98"/>
      <c r="EI361" s="98"/>
      <c r="EJ361" s="98"/>
      <c r="EK361" s="98"/>
      <c r="EL361" s="98"/>
      <c r="EM361" s="98"/>
      <c r="EN361" s="98"/>
      <c r="EO361" s="98"/>
      <c r="EP361" s="98"/>
      <c r="EQ361" s="98"/>
      <c r="ER361" s="98"/>
      <c r="ES361" s="98"/>
      <c r="ET361" s="98"/>
      <c r="EU361" s="98"/>
      <c r="EV361" s="98"/>
      <c r="EW361" s="98"/>
      <c r="EX361" s="98"/>
      <c r="EY361" s="98"/>
      <c r="EZ361" s="98"/>
      <c r="FA361" s="98"/>
      <c r="FB361" s="98"/>
      <c r="FC361" s="98"/>
      <c r="FD361" s="98"/>
      <c r="FE361" s="98"/>
      <c r="FF361" s="98"/>
      <c r="FG361" s="98"/>
      <c r="FH361" s="98"/>
      <c r="FI361" s="98"/>
      <c r="FJ361" s="98"/>
      <c r="FK361" s="98"/>
      <c r="FL361" s="98"/>
      <c r="FM361" s="98"/>
      <c r="FN361" s="98"/>
      <c r="FO361" s="98"/>
      <c r="FP361" s="98"/>
      <c r="FQ361" s="98"/>
      <c r="FR361" s="98"/>
      <c r="FS361" s="98"/>
      <c r="FT361" s="98"/>
      <c r="FU361" s="98"/>
      <c r="FV361" s="98"/>
      <c r="FW361" s="98"/>
      <c r="FX361" s="98"/>
      <c r="FY361" s="98"/>
      <c r="FZ361" s="98"/>
      <c r="GA361" s="98"/>
      <c r="GB361" s="98"/>
      <c r="GC361" s="98"/>
      <c r="GD361" s="98"/>
      <c r="GE361" s="98"/>
      <c r="GF361" s="98"/>
      <c r="GG361" s="98"/>
      <c r="GH361" s="98"/>
      <c r="GI361" s="98"/>
      <c r="GJ361" s="98"/>
      <c r="GK361" s="98"/>
      <c r="GL361" s="98"/>
      <c r="GM361" s="98"/>
      <c r="GN361" s="98"/>
      <c r="GO361" s="98"/>
      <c r="GP361" s="98"/>
      <c r="GQ361" s="98"/>
      <c r="GR361" s="98"/>
      <c r="GS361" s="98"/>
      <c r="GT361" s="98"/>
      <c r="GU361" s="98"/>
      <c r="GV361" s="98"/>
      <c r="GW361" s="98"/>
      <c r="GX361" s="98"/>
      <c r="GY361" s="98"/>
      <c r="GZ361" s="98"/>
      <c r="HA361" s="98"/>
      <c r="HB361" s="98"/>
      <c r="HC361" s="98"/>
      <c r="HD361" s="98"/>
      <c r="HE361" s="98"/>
      <c r="HF361" s="98"/>
      <c r="HG361" s="98"/>
      <c r="HH361" s="98"/>
      <c r="HI361" s="98"/>
      <c r="HJ361" s="98"/>
      <c r="HK361" s="98"/>
      <c r="HL361" s="98"/>
      <c r="HM361" s="98"/>
      <c r="HN361" s="98"/>
      <c r="HO361" s="98"/>
      <c r="HP361" s="98"/>
      <c r="HQ361" s="98"/>
      <c r="HR361" s="98"/>
      <c r="HS361" s="98"/>
      <c r="HT361" s="98"/>
      <c r="HU361" s="98"/>
      <c r="HV361" s="98"/>
      <c r="HW361" s="98"/>
      <c r="HX361" s="98"/>
      <c r="HY361" s="98"/>
      <c r="HZ361" s="98"/>
      <c r="IA361" s="98"/>
      <c r="IB361" s="98"/>
      <c r="IC361" s="98"/>
      <c r="ID361" s="98"/>
      <c r="IE361" s="98"/>
      <c r="IF361" s="98"/>
      <c r="IG361" s="98"/>
      <c r="IH361" s="98"/>
      <c r="II361" s="98"/>
      <c r="IJ361" s="98"/>
      <c r="IK361" s="98"/>
      <c r="IL361" s="98"/>
      <c r="IM361" s="98"/>
    </row>
    <row r="362" spans="1:247" ht="15">
      <c r="A362" s="104" t="s">
        <v>65</v>
      </c>
      <c r="B362" s="105">
        <f>B363</f>
        <v>4117</v>
      </c>
      <c r="C362" s="105">
        <f>C363</f>
        <v>0</v>
      </c>
      <c r="D362" s="107">
        <f t="shared" si="12"/>
        <v>-4117</v>
      </c>
      <c r="E362" s="106">
        <f t="shared" si="13"/>
        <v>-100</v>
      </c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  <c r="AL362" s="98"/>
      <c r="AM362" s="98"/>
      <c r="AN362" s="98"/>
      <c r="AO362" s="98"/>
      <c r="AP362" s="98"/>
      <c r="AQ362" s="98"/>
      <c r="AR362" s="98"/>
      <c r="AS362" s="98"/>
      <c r="AT362" s="98"/>
      <c r="AU362" s="98"/>
      <c r="AV362" s="98"/>
      <c r="AW362" s="98"/>
      <c r="AX362" s="98"/>
      <c r="AY362" s="98"/>
      <c r="AZ362" s="98"/>
      <c r="BA362" s="98"/>
      <c r="BB362" s="98"/>
      <c r="BC362" s="98"/>
      <c r="BD362" s="98"/>
      <c r="BE362" s="98"/>
      <c r="BF362" s="98"/>
      <c r="BG362" s="98"/>
      <c r="BH362" s="98"/>
      <c r="BI362" s="98"/>
      <c r="BJ362" s="98"/>
      <c r="BK362" s="98"/>
      <c r="BL362" s="98"/>
      <c r="BM362" s="98"/>
      <c r="BN362" s="98"/>
      <c r="BO362" s="98"/>
      <c r="BP362" s="98"/>
      <c r="BQ362" s="98"/>
      <c r="BR362" s="98"/>
      <c r="BS362" s="98"/>
      <c r="BT362" s="98"/>
      <c r="BU362" s="98"/>
      <c r="BV362" s="98"/>
      <c r="BW362" s="98"/>
      <c r="BX362" s="98"/>
      <c r="BY362" s="98"/>
      <c r="BZ362" s="98"/>
      <c r="CA362" s="98"/>
      <c r="CB362" s="98"/>
      <c r="CC362" s="98"/>
      <c r="CD362" s="98"/>
      <c r="CE362" s="98"/>
      <c r="CF362" s="98"/>
      <c r="CG362" s="98"/>
      <c r="CH362" s="98"/>
      <c r="CI362" s="98"/>
      <c r="CJ362" s="98"/>
      <c r="CK362" s="98"/>
      <c r="CL362" s="98"/>
      <c r="CM362" s="98"/>
      <c r="CN362" s="98"/>
      <c r="CO362" s="98"/>
      <c r="CP362" s="98"/>
      <c r="CQ362" s="98"/>
      <c r="CR362" s="98"/>
      <c r="CS362" s="98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  <c r="DX362" s="98"/>
      <c r="DY362" s="98"/>
      <c r="DZ362" s="98"/>
      <c r="EA362" s="98"/>
      <c r="EB362" s="98"/>
      <c r="EC362" s="98"/>
      <c r="ED362" s="98"/>
      <c r="EE362" s="98"/>
      <c r="EF362" s="98"/>
      <c r="EG362" s="98"/>
      <c r="EH362" s="98"/>
      <c r="EI362" s="98"/>
      <c r="EJ362" s="98"/>
      <c r="EK362" s="98"/>
      <c r="EL362" s="98"/>
      <c r="EM362" s="98"/>
      <c r="EN362" s="98"/>
      <c r="EO362" s="98"/>
      <c r="EP362" s="98"/>
      <c r="EQ362" s="98"/>
      <c r="ER362" s="98"/>
      <c r="ES362" s="98"/>
      <c r="ET362" s="98"/>
      <c r="EU362" s="98"/>
      <c r="EV362" s="98"/>
      <c r="EW362" s="98"/>
      <c r="EX362" s="98"/>
      <c r="EY362" s="98"/>
      <c r="EZ362" s="98"/>
      <c r="FA362" s="98"/>
      <c r="FB362" s="98"/>
      <c r="FC362" s="98"/>
      <c r="FD362" s="98"/>
      <c r="FE362" s="98"/>
      <c r="FF362" s="98"/>
      <c r="FG362" s="98"/>
      <c r="FH362" s="98"/>
      <c r="FI362" s="98"/>
      <c r="FJ362" s="98"/>
      <c r="FK362" s="98"/>
      <c r="FL362" s="98"/>
      <c r="FM362" s="98"/>
      <c r="FN362" s="98"/>
      <c r="FO362" s="98"/>
      <c r="FP362" s="98"/>
      <c r="FQ362" s="98"/>
      <c r="FR362" s="98"/>
      <c r="FS362" s="98"/>
      <c r="FT362" s="98"/>
      <c r="FU362" s="98"/>
      <c r="FV362" s="98"/>
      <c r="FW362" s="98"/>
      <c r="FX362" s="98"/>
      <c r="FY362" s="98"/>
      <c r="FZ362" s="98"/>
      <c r="GA362" s="98"/>
      <c r="GB362" s="98"/>
      <c r="GC362" s="98"/>
      <c r="GD362" s="98"/>
      <c r="GE362" s="98"/>
      <c r="GF362" s="98"/>
      <c r="GG362" s="98"/>
      <c r="GH362" s="98"/>
      <c r="GI362" s="98"/>
      <c r="GJ362" s="98"/>
      <c r="GK362" s="98"/>
      <c r="GL362" s="98"/>
      <c r="GM362" s="98"/>
      <c r="GN362" s="98"/>
      <c r="GO362" s="98"/>
      <c r="GP362" s="98"/>
      <c r="GQ362" s="98"/>
      <c r="GR362" s="98"/>
      <c r="GS362" s="98"/>
      <c r="GT362" s="98"/>
      <c r="GU362" s="98"/>
      <c r="GV362" s="98"/>
      <c r="GW362" s="98"/>
      <c r="GX362" s="98"/>
      <c r="GY362" s="98"/>
      <c r="GZ362" s="98"/>
      <c r="HA362" s="98"/>
      <c r="HB362" s="98"/>
      <c r="HC362" s="98"/>
      <c r="HD362" s="98"/>
      <c r="HE362" s="98"/>
      <c r="HF362" s="98"/>
      <c r="HG362" s="98"/>
      <c r="HH362" s="98"/>
      <c r="HI362" s="98"/>
      <c r="HJ362" s="98"/>
      <c r="HK362" s="98"/>
      <c r="HL362" s="98"/>
      <c r="HM362" s="98"/>
      <c r="HN362" s="98"/>
      <c r="HO362" s="98"/>
      <c r="HP362" s="98"/>
      <c r="HQ362" s="98"/>
      <c r="HR362" s="98"/>
      <c r="HS362" s="98"/>
      <c r="HT362" s="98"/>
      <c r="HU362" s="98"/>
      <c r="HV362" s="98"/>
      <c r="HW362" s="98"/>
      <c r="HX362" s="98"/>
      <c r="HY362" s="98"/>
      <c r="HZ362" s="98"/>
      <c r="IA362" s="98"/>
      <c r="IB362" s="98"/>
      <c r="IC362" s="98"/>
      <c r="ID362" s="98"/>
      <c r="IE362" s="98"/>
      <c r="IF362" s="98"/>
      <c r="IG362" s="98"/>
      <c r="IH362" s="98"/>
      <c r="II362" s="98"/>
      <c r="IJ362" s="98"/>
      <c r="IK362" s="98"/>
      <c r="IL362" s="98"/>
      <c r="IM362" s="98"/>
    </row>
    <row r="363" spans="1:247" ht="15">
      <c r="A363" s="104" t="s">
        <v>415</v>
      </c>
      <c r="B363" s="105">
        <f>B364</f>
        <v>4117</v>
      </c>
      <c r="C363" s="105">
        <f>C364</f>
        <v>0</v>
      </c>
      <c r="D363" s="107">
        <f t="shared" si="12"/>
        <v>-4117</v>
      </c>
      <c r="E363" s="106">
        <f t="shared" si="13"/>
        <v>-100</v>
      </c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  <c r="AA363" s="98"/>
      <c r="AB363" s="98"/>
      <c r="AC363" s="98"/>
      <c r="AD363" s="98"/>
      <c r="AE363" s="98"/>
      <c r="AF363" s="98"/>
      <c r="AG363" s="98"/>
      <c r="AH363" s="98"/>
      <c r="AI363" s="98"/>
      <c r="AJ363" s="98"/>
      <c r="AK363" s="98"/>
      <c r="AL363" s="98"/>
      <c r="AM363" s="98"/>
      <c r="AN363" s="98"/>
      <c r="AO363" s="98"/>
      <c r="AP363" s="98"/>
      <c r="AQ363" s="98"/>
      <c r="AR363" s="98"/>
      <c r="AS363" s="98"/>
      <c r="AT363" s="98"/>
      <c r="AU363" s="98"/>
      <c r="AV363" s="98"/>
      <c r="AW363" s="98"/>
      <c r="AX363" s="98"/>
      <c r="AY363" s="98"/>
      <c r="AZ363" s="98"/>
      <c r="BA363" s="98"/>
      <c r="BB363" s="98"/>
      <c r="BC363" s="98"/>
      <c r="BD363" s="98"/>
      <c r="BE363" s="98"/>
      <c r="BF363" s="98"/>
      <c r="BG363" s="98"/>
      <c r="BH363" s="98"/>
      <c r="BI363" s="98"/>
      <c r="BJ363" s="98"/>
      <c r="BK363" s="98"/>
      <c r="BL363" s="98"/>
      <c r="BM363" s="98"/>
      <c r="BN363" s="98"/>
      <c r="BO363" s="98"/>
      <c r="BP363" s="98"/>
      <c r="BQ363" s="98"/>
      <c r="BR363" s="98"/>
      <c r="BS363" s="98"/>
      <c r="BT363" s="98"/>
      <c r="BU363" s="98"/>
      <c r="BV363" s="98"/>
      <c r="BW363" s="98"/>
      <c r="BX363" s="98"/>
      <c r="BY363" s="98"/>
      <c r="BZ363" s="98"/>
      <c r="CA363" s="98"/>
      <c r="CB363" s="98"/>
      <c r="CC363" s="98"/>
      <c r="CD363" s="98"/>
      <c r="CE363" s="98"/>
      <c r="CF363" s="98"/>
      <c r="CG363" s="98"/>
      <c r="CH363" s="98"/>
      <c r="CI363" s="98"/>
      <c r="CJ363" s="98"/>
      <c r="CK363" s="98"/>
      <c r="CL363" s="98"/>
      <c r="CM363" s="98"/>
      <c r="CN363" s="98"/>
      <c r="CO363" s="98"/>
      <c r="CP363" s="98"/>
      <c r="CQ363" s="98"/>
      <c r="CR363" s="98"/>
      <c r="CS363" s="98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  <c r="DX363" s="98"/>
      <c r="DY363" s="98"/>
      <c r="DZ363" s="98"/>
      <c r="EA363" s="98"/>
      <c r="EB363" s="98"/>
      <c r="EC363" s="98"/>
      <c r="ED363" s="98"/>
      <c r="EE363" s="98"/>
      <c r="EF363" s="98"/>
      <c r="EG363" s="98"/>
      <c r="EH363" s="98"/>
      <c r="EI363" s="98"/>
      <c r="EJ363" s="98"/>
      <c r="EK363" s="98"/>
      <c r="EL363" s="98"/>
      <c r="EM363" s="98"/>
      <c r="EN363" s="98"/>
      <c r="EO363" s="98"/>
      <c r="EP363" s="98"/>
      <c r="EQ363" s="98"/>
      <c r="ER363" s="98"/>
      <c r="ES363" s="98"/>
      <c r="ET363" s="98"/>
      <c r="EU363" s="98"/>
      <c r="EV363" s="98"/>
      <c r="EW363" s="98"/>
      <c r="EX363" s="98"/>
      <c r="EY363" s="98"/>
      <c r="EZ363" s="98"/>
      <c r="FA363" s="98"/>
      <c r="FB363" s="98"/>
      <c r="FC363" s="98"/>
      <c r="FD363" s="98"/>
      <c r="FE363" s="98"/>
      <c r="FF363" s="98"/>
      <c r="FG363" s="98"/>
      <c r="FH363" s="98"/>
      <c r="FI363" s="98"/>
      <c r="FJ363" s="98"/>
      <c r="FK363" s="98"/>
      <c r="FL363" s="98"/>
      <c r="FM363" s="98"/>
      <c r="FN363" s="98"/>
      <c r="FO363" s="98"/>
      <c r="FP363" s="98"/>
      <c r="FQ363" s="98"/>
      <c r="FR363" s="98"/>
      <c r="FS363" s="98"/>
      <c r="FT363" s="98"/>
      <c r="FU363" s="98"/>
      <c r="FV363" s="98"/>
      <c r="FW363" s="98"/>
      <c r="FX363" s="98"/>
      <c r="FY363" s="98"/>
      <c r="FZ363" s="98"/>
      <c r="GA363" s="98"/>
      <c r="GB363" s="98"/>
      <c r="GC363" s="98"/>
      <c r="GD363" s="98"/>
      <c r="GE363" s="98"/>
      <c r="GF363" s="98"/>
      <c r="GG363" s="98"/>
      <c r="GH363" s="98"/>
      <c r="GI363" s="98"/>
      <c r="GJ363" s="98"/>
      <c r="GK363" s="98"/>
      <c r="GL363" s="98"/>
      <c r="GM363" s="98"/>
      <c r="GN363" s="98"/>
      <c r="GO363" s="98"/>
      <c r="GP363" s="98"/>
      <c r="GQ363" s="98"/>
      <c r="GR363" s="98"/>
      <c r="GS363" s="98"/>
      <c r="GT363" s="98"/>
      <c r="GU363" s="98"/>
      <c r="GV363" s="98"/>
      <c r="GW363" s="98"/>
      <c r="GX363" s="98"/>
      <c r="GY363" s="98"/>
      <c r="GZ363" s="98"/>
      <c r="HA363" s="98"/>
      <c r="HB363" s="98"/>
      <c r="HC363" s="98"/>
      <c r="HD363" s="98"/>
      <c r="HE363" s="98"/>
      <c r="HF363" s="98"/>
      <c r="HG363" s="98"/>
      <c r="HH363" s="98"/>
      <c r="HI363" s="98"/>
      <c r="HJ363" s="98"/>
      <c r="HK363" s="98"/>
      <c r="HL363" s="98"/>
      <c r="HM363" s="98"/>
      <c r="HN363" s="98"/>
      <c r="HO363" s="98"/>
      <c r="HP363" s="98"/>
      <c r="HQ363" s="98"/>
      <c r="HR363" s="98"/>
      <c r="HS363" s="98"/>
      <c r="HT363" s="98"/>
      <c r="HU363" s="98"/>
      <c r="HV363" s="98"/>
      <c r="HW363" s="98"/>
      <c r="HX363" s="98"/>
      <c r="HY363" s="98"/>
      <c r="HZ363" s="98"/>
      <c r="IA363" s="98"/>
      <c r="IB363" s="98"/>
      <c r="IC363" s="98"/>
      <c r="ID363" s="98"/>
      <c r="IE363" s="98"/>
      <c r="IF363" s="98"/>
      <c r="IG363" s="98"/>
      <c r="IH363" s="98"/>
      <c r="II363" s="98"/>
      <c r="IJ363" s="98"/>
      <c r="IK363" s="98"/>
      <c r="IL363" s="98"/>
      <c r="IM363" s="98"/>
    </row>
    <row r="364" spans="1:247" ht="15">
      <c r="A364" s="104" t="s">
        <v>875</v>
      </c>
      <c r="B364" s="105">
        <v>4117</v>
      </c>
      <c r="C364" s="105"/>
      <c r="D364" s="107">
        <f t="shared" si="12"/>
        <v>-4117</v>
      </c>
      <c r="E364" s="106">
        <f t="shared" si="13"/>
        <v>-100</v>
      </c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  <c r="AA364" s="98"/>
      <c r="AB364" s="98"/>
      <c r="AC364" s="98"/>
      <c r="AD364" s="98"/>
      <c r="AE364" s="98"/>
      <c r="AF364" s="98"/>
      <c r="AG364" s="98"/>
      <c r="AH364" s="98"/>
      <c r="AI364" s="98"/>
      <c r="AJ364" s="98"/>
      <c r="AK364" s="98"/>
      <c r="AL364" s="98"/>
      <c r="AM364" s="98"/>
      <c r="AN364" s="98"/>
      <c r="AO364" s="98"/>
      <c r="AP364" s="98"/>
      <c r="AQ364" s="98"/>
      <c r="AR364" s="98"/>
      <c r="AS364" s="98"/>
      <c r="AT364" s="98"/>
      <c r="AU364" s="98"/>
      <c r="AV364" s="98"/>
      <c r="AW364" s="98"/>
      <c r="AX364" s="98"/>
      <c r="AY364" s="98"/>
      <c r="AZ364" s="98"/>
      <c r="BA364" s="98"/>
      <c r="BB364" s="98"/>
      <c r="BC364" s="98"/>
      <c r="BD364" s="98"/>
      <c r="BE364" s="98"/>
      <c r="BF364" s="98"/>
      <c r="BG364" s="98"/>
      <c r="BH364" s="98"/>
      <c r="BI364" s="98"/>
      <c r="BJ364" s="98"/>
      <c r="BK364" s="98"/>
      <c r="BL364" s="98"/>
      <c r="BM364" s="98"/>
      <c r="BN364" s="98"/>
      <c r="BO364" s="98"/>
      <c r="BP364" s="98"/>
      <c r="BQ364" s="98"/>
      <c r="BR364" s="98"/>
      <c r="BS364" s="98"/>
      <c r="BT364" s="98"/>
      <c r="BU364" s="98"/>
      <c r="BV364" s="98"/>
      <c r="BW364" s="98"/>
      <c r="BX364" s="98"/>
      <c r="BY364" s="98"/>
      <c r="BZ364" s="98"/>
      <c r="CA364" s="98"/>
      <c r="CB364" s="98"/>
      <c r="CC364" s="98"/>
      <c r="CD364" s="98"/>
      <c r="CE364" s="98"/>
      <c r="CF364" s="98"/>
      <c r="CG364" s="98"/>
      <c r="CH364" s="98"/>
      <c r="CI364" s="98"/>
      <c r="CJ364" s="98"/>
      <c r="CK364" s="98"/>
      <c r="CL364" s="98"/>
      <c r="CM364" s="98"/>
      <c r="CN364" s="98"/>
      <c r="CO364" s="98"/>
      <c r="CP364" s="98"/>
      <c r="CQ364" s="98"/>
      <c r="CR364" s="98"/>
      <c r="CS364" s="98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  <c r="DX364" s="98"/>
      <c r="DY364" s="98"/>
      <c r="DZ364" s="98"/>
      <c r="EA364" s="98"/>
      <c r="EB364" s="98"/>
      <c r="EC364" s="98"/>
      <c r="ED364" s="98"/>
      <c r="EE364" s="98"/>
      <c r="EF364" s="98"/>
      <c r="EG364" s="98"/>
      <c r="EH364" s="98"/>
      <c r="EI364" s="98"/>
      <c r="EJ364" s="98"/>
      <c r="EK364" s="98"/>
      <c r="EL364" s="98"/>
      <c r="EM364" s="98"/>
      <c r="EN364" s="98"/>
      <c r="EO364" s="98"/>
      <c r="EP364" s="98"/>
      <c r="EQ364" s="98"/>
      <c r="ER364" s="98"/>
      <c r="ES364" s="98"/>
      <c r="ET364" s="98"/>
      <c r="EU364" s="98"/>
      <c r="EV364" s="98"/>
      <c r="EW364" s="98"/>
      <c r="EX364" s="98"/>
      <c r="EY364" s="98"/>
      <c r="EZ364" s="98"/>
      <c r="FA364" s="98"/>
      <c r="FB364" s="98"/>
      <c r="FC364" s="98"/>
      <c r="FD364" s="98"/>
      <c r="FE364" s="98"/>
      <c r="FF364" s="98"/>
      <c r="FG364" s="98"/>
      <c r="FH364" s="98"/>
      <c r="FI364" s="98"/>
      <c r="FJ364" s="98"/>
      <c r="FK364" s="98"/>
      <c r="FL364" s="98"/>
      <c r="FM364" s="98"/>
      <c r="FN364" s="98"/>
      <c r="FO364" s="98"/>
      <c r="FP364" s="98"/>
      <c r="FQ364" s="98"/>
      <c r="FR364" s="98"/>
      <c r="FS364" s="98"/>
      <c r="FT364" s="98"/>
      <c r="FU364" s="98"/>
      <c r="FV364" s="98"/>
      <c r="FW364" s="98"/>
      <c r="FX364" s="98"/>
      <c r="FY364" s="98"/>
      <c r="FZ364" s="98"/>
      <c r="GA364" s="98"/>
      <c r="GB364" s="98"/>
      <c r="GC364" s="98"/>
      <c r="GD364" s="98"/>
      <c r="GE364" s="98"/>
      <c r="GF364" s="98"/>
      <c r="GG364" s="98"/>
      <c r="GH364" s="98"/>
      <c r="GI364" s="98"/>
      <c r="GJ364" s="98"/>
      <c r="GK364" s="98"/>
      <c r="GL364" s="98"/>
      <c r="GM364" s="98"/>
      <c r="GN364" s="98"/>
      <c r="GO364" s="98"/>
      <c r="GP364" s="98"/>
      <c r="GQ364" s="98"/>
      <c r="GR364" s="98"/>
      <c r="GS364" s="98"/>
      <c r="GT364" s="98"/>
      <c r="GU364" s="98"/>
      <c r="GV364" s="98"/>
      <c r="GW364" s="98"/>
      <c r="GX364" s="98"/>
      <c r="GY364" s="98"/>
      <c r="GZ364" s="98"/>
      <c r="HA364" s="98"/>
      <c r="HB364" s="98"/>
      <c r="HC364" s="98"/>
      <c r="HD364" s="98"/>
      <c r="HE364" s="98"/>
      <c r="HF364" s="98"/>
      <c r="HG364" s="98"/>
      <c r="HH364" s="98"/>
      <c r="HI364" s="98"/>
      <c r="HJ364" s="98"/>
      <c r="HK364" s="98"/>
      <c r="HL364" s="98"/>
      <c r="HM364" s="98"/>
      <c r="HN364" s="98"/>
      <c r="HO364" s="98"/>
      <c r="HP364" s="98"/>
      <c r="HQ364" s="98"/>
      <c r="HR364" s="98"/>
      <c r="HS364" s="98"/>
      <c r="HT364" s="98"/>
      <c r="HU364" s="98"/>
      <c r="HV364" s="98"/>
      <c r="HW364" s="98"/>
      <c r="HX364" s="98"/>
      <c r="HY364" s="98"/>
      <c r="HZ364" s="98"/>
      <c r="IA364" s="98"/>
      <c r="IB364" s="98"/>
      <c r="IC364" s="98"/>
      <c r="ID364" s="98"/>
      <c r="IE364" s="98"/>
      <c r="IF364" s="98"/>
      <c r="IG364" s="98"/>
      <c r="IH364" s="98"/>
      <c r="II364" s="98"/>
      <c r="IJ364" s="98"/>
      <c r="IK364" s="98"/>
      <c r="IL364" s="98"/>
      <c r="IM364" s="98"/>
    </row>
    <row r="365" spans="1:247" ht="15">
      <c r="A365" s="110" t="s">
        <v>66</v>
      </c>
      <c r="B365" s="105">
        <f>B366</f>
        <v>7517</v>
      </c>
      <c r="C365" s="105">
        <f>C366</f>
        <v>7287</v>
      </c>
      <c r="D365" s="107">
        <f t="shared" si="12"/>
        <v>-230</v>
      </c>
      <c r="E365" s="106">
        <f t="shared" si="13"/>
        <v>-3.1</v>
      </c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  <c r="AA365" s="98"/>
      <c r="AB365" s="98"/>
      <c r="AC365" s="98"/>
      <c r="AD365" s="98"/>
      <c r="AE365" s="98"/>
      <c r="AF365" s="98"/>
      <c r="AG365" s="98"/>
      <c r="AH365" s="98"/>
      <c r="AI365" s="98"/>
      <c r="AJ365" s="98"/>
      <c r="AK365" s="98"/>
      <c r="AL365" s="98"/>
      <c r="AM365" s="98"/>
      <c r="AN365" s="98"/>
      <c r="AO365" s="98"/>
      <c r="AP365" s="98"/>
      <c r="AQ365" s="98"/>
      <c r="AR365" s="98"/>
      <c r="AS365" s="98"/>
      <c r="AT365" s="98"/>
      <c r="AU365" s="98"/>
      <c r="AV365" s="98"/>
      <c r="AW365" s="98"/>
      <c r="AX365" s="98"/>
      <c r="AY365" s="98"/>
      <c r="AZ365" s="98"/>
      <c r="BA365" s="98"/>
      <c r="BB365" s="98"/>
      <c r="BC365" s="98"/>
      <c r="BD365" s="98"/>
      <c r="BE365" s="98"/>
      <c r="BF365" s="98"/>
      <c r="BG365" s="98"/>
      <c r="BH365" s="98"/>
      <c r="BI365" s="98"/>
      <c r="BJ365" s="98"/>
      <c r="BK365" s="98"/>
      <c r="BL365" s="98"/>
      <c r="BM365" s="98"/>
      <c r="BN365" s="98"/>
      <c r="BO365" s="98"/>
      <c r="BP365" s="98"/>
      <c r="BQ365" s="98"/>
      <c r="BR365" s="98"/>
      <c r="BS365" s="98"/>
      <c r="BT365" s="98"/>
      <c r="BU365" s="98"/>
      <c r="BV365" s="98"/>
      <c r="BW365" s="98"/>
      <c r="BX365" s="98"/>
      <c r="BY365" s="98"/>
      <c r="BZ365" s="98"/>
      <c r="CA365" s="98"/>
      <c r="CB365" s="98"/>
      <c r="CC365" s="98"/>
      <c r="CD365" s="98"/>
      <c r="CE365" s="98"/>
      <c r="CF365" s="98"/>
      <c r="CG365" s="98"/>
      <c r="CH365" s="98"/>
      <c r="CI365" s="98"/>
      <c r="CJ365" s="98"/>
      <c r="CK365" s="98"/>
      <c r="CL365" s="98"/>
      <c r="CM365" s="98"/>
      <c r="CN365" s="98"/>
      <c r="CO365" s="98"/>
      <c r="CP365" s="98"/>
      <c r="CQ365" s="98"/>
      <c r="CR365" s="98"/>
      <c r="CS365" s="98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  <c r="DX365" s="98"/>
      <c r="DY365" s="98"/>
      <c r="DZ365" s="98"/>
      <c r="EA365" s="98"/>
      <c r="EB365" s="98"/>
      <c r="EC365" s="98"/>
      <c r="ED365" s="98"/>
      <c r="EE365" s="98"/>
      <c r="EF365" s="98"/>
      <c r="EG365" s="98"/>
      <c r="EH365" s="98"/>
      <c r="EI365" s="98"/>
      <c r="EJ365" s="98"/>
      <c r="EK365" s="98"/>
      <c r="EL365" s="98"/>
      <c r="EM365" s="98"/>
      <c r="EN365" s="98"/>
      <c r="EO365" s="98"/>
      <c r="EP365" s="98"/>
      <c r="EQ365" s="98"/>
      <c r="ER365" s="98"/>
      <c r="ES365" s="98"/>
      <c r="ET365" s="98"/>
      <c r="EU365" s="98"/>
      <c r="EV365" s="98"/>
      <c r="EW365" s="98"/>
      <c r="EX365" s="98"/>
      <c r="EY365" s="98"/>
      <c r="EZ365" s="98"/>
      <c r="FA365" s="98"/>
      <c r="FB365" s="98"/>
      <c r="FC365" s="98"/>
      <c r="FD365" s="98"/>
      <c r="FE365" s="98"/>
      <c r="FF365" s="98"/>
      <c r="FG365" s="98"/>
      <c r="FH365" s="98"/>
      <c r="FI365" s="98"/>
      <c r="FJ365" s="98"/>
      <c r="FK365" s="98"/>
      <c r="FL365" s="98"/>
      <c r="FM365" s="98"/>
      <c r="FN365" s="98"/>
      <c r="FO365" s="98"/>
      <c r="FP365" s="98"/>
      <c r="FQ365" s="98"/>
      <c r="FR365" s="98"/>
      <c r="FS365" s="98"/>
      <c r="FT365" s="98"/>
      <c r="FU365" s="98"/>
      <c r="FV365" s="98"/>
      <c r="FW365" s="98"/>
      <c r="FX365" s="98"/>
      <c r="FY365" s="98"/>
      <c r="FZ365" s="98"/>
      <c r="GA365" s="98"/>
      <c r="GB365" s="98"/>
      <c r="GC365" s="98"/>
      <c r="GD365" s="98"/>
      <c r="GE365" s="98"/>
      <c r="GF365" s="98"/>
      <c r="GG365" s="98"/>
      <c r="GH365" s="98"/>
      <c r="GI365" s="98"/>
      <c r="GJ365" s="98"/>
      <c r="GK365" s="98"/>
      <c r="GL365" s="98"/>
      <c r="GM365" s="98"/>
      <c r="GN365" s="98"/>
      <c r="GO365" s="98"/>
      <c r="GP365" s="98"/>
      <c r="GQ365" s="98"/>
      <c r="GR365" s="98"/>
      <c r="GS365" s="98"/>
      <c r="GT365" s="98"/>
      <c r="GU365" s="98"/>
      <c r="GV365" s="98"/>
      <c r="GW365" s="98"/>
      <c r="GX365" s="98"/>
      <c r="GY365" s="98"/>
      <c r="GZ365" s="98"/>
      <c r="HA365" s="98"/>
      <c r="HB365" s="98"/>
      <c r="HC365" s="98"/>
      <c r="HD365" s="98"/>
      <c r="HE365" s="98"/>
      <c r="HF365" s="98"/>
      <c r="HG365" s="98"/>
      <c r="HH365" s="98"/>
      <c r="HI365" s="98"/>
      <c r="HJ365" s="98"/>
      <c r="HK365" s="98"/>
      <c r="HL365" s="98"/>
      <c r="HM365" s="98"/>
      <c r="HN365" s="98"/>
      <c r="HO365" s="98"/>
      <c r="HP365" s="98"/>
      <c r="HQ365" s="98"/>
      <c r="HR365" s="98"/>
      <c r="HS365" s="98"/>
      <c r="HT365" s="98"/>
      <c r="HU365" s="98"/>
      <c r="HV365" s="98"/>
      <c r="HW365" s="98"/>
      <c r="HX365" s="98"/>
      <c r="HY365" s="98"/>
      <c r="HZ365" s="98"/>
      <c r="IA365" s="98"/>
      <c r="IB365" s="98"/>
      <c r="IC365" s="98"/>
      <c r="ID365" s="98"/>
      <c r="IE365" s="98"/>
      <c r="IF365" s="98"/>
      <c r="IG365" s="98"/>
      <c r="IH365" s="98"/>
      <c r="II365" s="98"/>
      <c r="IJ365" s="98"/>
      <c r="IK365" s="98"/>
      <c r="IL365" s="98"/>
      <c r="IM365" s="98"/>
    </row>
    <row r="366" spans="1:247" ht="15">
      <c r="A366" s="110" t="s">
        <v>876</v>
      </c>
      <c r="B366" s="105">
        <f>SUM(B367:B369)</f>
        <v>7517</v>
      </c>
      <c r="C366" s="105">
        <f>SUM(C367:C369)</f>
        <v>7287</v>
      </c>
      <c r="D366" s="107">
        <f t="shared" si="12"/>
        <v>-230</v>
      </c>
      <c r="E366" s="106">
        <f t="shared" si="13"/>
        <v>-3.1</v>
      </c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  <c r="AA366" s="98"/>
      <c r="AB366" s="98"/>
      <c r="AC366" s="98"/>
      <c r="AD366" s="98"/>
      <c r="AE366" s="98"/>
      <c r="AF366" s="98"/>
      <c r="AG366" s="98"/>
      <c r="AH366" s="98"/>
      <c r="AI366" s="98"/>
      <c r="AJ366" s="98"/>
      <c r="AK366" s="98"/>
      <c r="AL366" s="98"/>
      <c r="AM366" s="98"/>
      <c r="AN366" s="98"/>
      <c r="AO366" s="98"/>
      <c r="AP366" s="98"/>
      <c r="AQ366" s="98"/>
      <c r="AR366" s="98"/>
      <c r="AS366" s="98"/>
      <c r="AT366" s="98"/>
      <c r="AU366" s="98"/>
      <c r="AV366" s="98"/>
      <c r="AW366" s="98"/>
      <c r="AX366" s="98"/>
      <c r="AY366" s="98"/>
      <c r="AZ366" s="98"/>
      <c r="BA366" s="98"/>
      <c r="BB366" s="98"/>
      <c r="BC366" s="98"/>
      <c r="BD366" s="98"/>
      <c r="BE366" s="98"/>
      <c r="BF366" s="98"/>
      <c r="BG366" s="98"/>
      <c r="BH366" s="98"/>
      <c r="BI366" s="98"/>
      <c r="BJ366" s="98"/>
      <c r="BK366" s="98"/>
      <c r="BL366" s="98"/>
      <c r="BM366" s="98"/>
      <c r="BN366" s="98"/>
      <c r="BO366" s="98"/>
      <c r="BP366" s="98"/>
      <c r="BQ366" s="98"/>
      <c r="BR366" s="98"/>
      <c r="BS366" s="98"/>
      <c r="BT366" s="98"/>
      <c r="BU366" s="98"/>
      <c r="BV366" s="98"/>
      <c r="BW366" s="98"/>
      <c r="BX366" s="98"/>
      <c r="BY366" s="98"/>
      <c r="BZ366" s="98"/>
      <c r="CA366" s="98"/>
      <c r="CB366" s="98"/>
      <c r="CC366" s="98"/>
      <c r="CD366" s="98"/>
      <c r="CE366" s="98"/>
      <c r="CF366" s="98"/>
      <c r="CG366" s="98"/>
      <c r="CH366" s="98"/>
      <c r="CI366" s="98"/>
      <c r="CJ366" s="98"/>
      <c r="CK366" s="98"/>
      <c r="CL366" s="98"/>
      <c r="CM366" s="98"/>
      <c r="CN366" s="98"/>
      <c r="CO366" s="98"/>
      <c r="CP366" s="98"/>
      <c r="CQ366" s="98"/>
      <c r="CR366" s="98"/>
      <c r="CS366" s="98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  <c r="DX366" s="98"/>
      <c r="DY366" s="98"/>
      <c r="DZ366" s="98"/>
      <c r="EA366" s="98"/>
      <c r="EB366" s="98"/>
      <c r="EC366" s="98"/>
      <c r="ED366" s="98"/>
      <c r="EE366" s="98"/>
      <c r="EF366" s="98"/>
      <c r="EG366" s="98"/>
      <c r="EH366" s="98"/>
      <c r="EI366" s="98"/>
      <c r="EJ366" s="98"/>
      <c r="EK366" s="98"/>
      <c r="EL366" s="98"/>
      <c r="EM366" s="98"/>
      <c r="EN366" s="98"/>
      <c r="EO366" s="98"/>
      <c r="EP366" s="98"/>
      <c r="EQ366" s="98"/>
      <c r="ER366" s="98"/>
      <c r="ES366" s="98"/>
      <c r="ET366" s="98"/>
      <c r="EU366" s="98"/>
      <c r="EV366" s="98"/>
      <c r="EW366" s="98"/>
      <c r="EX366" s="98"/>
      <c r="EY366" s="98"/>
      <c r="EZ366" s="98"/>
      <c r="FA366" s="98"/>
      <c r="FB366" s="98"/>
      <c r="FC366" s="98"/>
      <c r="FD366" s="98"/>
      <c r="FE366" s="98"/>
      <c r="FF366" s="98"/>
      <c r="FG366" s="98"/>
      <c r="FH366" s="98"/>
      <c r="FI366" s="98"/>
      <c r="FJ366" s="98"/>
      <c r="FK366" s="98"/>
      <c r="FL366" s="98"/>
      <c r="FM366" s="98"/>
      <c r="FN366" s="98"/>
      <c r="FO366" s="98"/>
      <c r="FP366" s="98"/>
      <c r="FQ366" s="98"/>
      <c r="FR366" s="98"/>
      <c r="FS366" s="98"/>
      <c r="FT366" s="98"/>
      <c r="FU366" s="98"/>
      <c r="FV366" s="98"/>
      <c r="FW366" s="98"/>
      <c r="FX366" s="98"/>
      <c r="FY366" s="98"/>
      <c r="FZ366" s="98"/>
      <c r="GA366" s="98"/>
      <c r="GB366" s="98"/>
      <c r="GC366" s="98"/>
      <c r="GD366" s="98"/>
      <c r="GE366" s="98"/>
      <c r="GF366" s="98"/>
      <c r="GG366" s="98"/>
      <c r="GH366" s="98"/>
      <c r="GI366" s="98"/>
      <c r="GJ366" s="98"/>
      <c r="GK366" s="98"/>
      <c r="GL366" s="98"/>
      <c r="GM366" s="98"/>
      <c r="GN366" s="98"/>
      <c r="GO366" s="98"/>
      <c r="GP366" s="98"/>
      <c r="GQ366" s="98"/>
      <c r="GR366" s="98"/>
      <c r="GS366" s="98"/>
      <c r="GT366" s="98"/>
      <c r="GU366" s="98"/>
      <c r="GV366" s="98"/>
      <c r="GW366" s="98"/>
      <c r="GX366" s="98"/>
      <c r="GY366" s="98"/>
      <c r="GZ366" s="98"/>
      <c r="HA366" s="98"/>
      <c r="HB366" s="98"/>
      <c r="HC366" s="98"/>
      <c r="HD366" s="98"/>
      <c r="HE366" s="98"/>
      <c r="HF366" s="98"/>
      <c r="HG366" s="98"/>
      <c r="HH366" s="98"/>
      <c r="HI366" s="98"/>
      <c r="HJ366" s="98"/>
      <c r="HK366" s="98"/>
      <c r="HL366" s="98"/>
      <c r="HM366" s="98"/>
      <c r="HN366" s="98"/>
      <c r="HO366" s="98"/>
      <c r="HP366" s="98"/>
      <c r="HQ366" s="98"/>
      <c r="HR366" s="98"/>
      <c r="HS366" s="98"/>
      <c r="HT366" s="98"/>
      <c r="HU366" s="98"/>
      <c r="HV366" s="98"/>
      <c r="HW366" s="98"/>
      <c r="HX366" s="98"/>
      <c r="HY366" s="98"/>
      <c r="HZ366" s="98"/>
      <c r="IA366" s="98"/>
      <c r="IB366" s="98"/>
      <c r="IC366" s="98"/>
      <c r="ID366" s="98"/>
      <c r="IE366" s="98"/>
      <c r="IF366" s="98"/>
      <c r="IG366" s="98"/>
      <c r="IH366" s="98"/>
      <c r="II366" s="98"/>
      <c r="IJ366" s="98"/>
      <c r="IK366" s="98"/>
      <c r="IL366" s="98"/>
      <c r="IM366" s="98"/>
    </row>
    <row r="367" spans="1:247" ht="15">
      <c r="A367" s="110" t="s">
        <v>418</v>
      </c>
      <c r="B367" s="105">
        <v>7517</v>
      </c>
      <c r="C367" s="105">
        <v>7127</v>
      </c>
      <c r="D367" s="107">
        <f t="shared" si="12"/>
        <v>-390</v>
      </c>
      <c r="E367" s="106">
        <f t="shared" si="13"/>
        <v>-5.2</v>
      </c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  <c r="AA367" s="98"/>
      <c r="AB367" s="98"/>
      <c r="AC367" s="98"/>
      <c r="AD367" s="98"/>
      <c r="AE367" s="98"/>
      <c r="AF367" s="98"/>
      <c r="AG367" s="98"/>
      <c r="AH367" s="98"/>
      <c r="AI367" s="98"/>
      <c r="AJ367" s="98"/>
      <c r="AK367" s="98"/>
      <c r="AL367" s="98"/>
      <c r="AM367" s="98"/>
      <c r="AN367" s="98"/>
      <c r="AO367" s="98"/>
      <c r="AP367" s="98"/>
      <c r="AQ367" s="98"/>
      <c r="AR367" s="98"/>
      <c r="AS367" s="98"/>
      <c r="AT367" s="98"/>
      <c r="AU367" s="98"/>
      <c r="AV367" s="98"/>
      <c r="AW367" s="98"/>
      <c r="AX367" s="98"/>
      <c r="AY367" s="98"/>
      <c r="AZ367" s="98"/>
      <c r="BA367" s="98"/>
      <c r="BB367" s="98"/>
      <c r="BC367" s="98"/>
      <c r="BD367" s="98"/>
      <c r="BE367" s="98"/>
      <c r="BF367" s="98"/>
      <c r="BG367" s="98"/>
      <c r="BH367" s="98"/>
      <c r="BI367" s="98"/>
      <c r="BJ367" s="98"/>
      <c r="BK367" s="98"/>
      <c r="BL367" s="98"/>
      <c r="BM367" s="98"/>
      <c r="BN367" s="98"/>
      <c r="BO367" s="98"/>
      <c r="BP367" s="98"/>
      <c r="BQ367" s="98"/>
      <c r="BR367" s="98"/>
      <c r="BS367" s="98"/>
      <c r="BT367" s="98"/>
      <c r="BU367" s="98"/>
      <c r="BV367" s="98"/>
      <c r="BW367" s="98"/>
      <c r="BX367" s="98"/>
      <c r="BY367" s="98"/>
      <c r="BZ367" s="98"/>
      <c r="CA367" s="98"/>
      <c r="CB367" s="98"/>
      <c r="CC367" s="98"/>
      <c r="CD367" s="98"/>
      <c r="CE367" s="98"/>
      <c r="CF367" s="98"/>
      <c r="CG367" s="98"/>
      <c r="CH367" s="98"/>
      <c r="CI367" s="98"/>
      <c r="CJ367" s="98"/>
      <c r="CK367" s="98"/>
      <c r="CL367" s="98"/>
      <c r="CM367" s="98"/>
      <c r="CN367" s="98"/>
      <c r="CO367" s="98"/>
      <c r="CP367" s="98"/>
      <c r="CQ367" s="98"/>
      <c r="CR367" s="98"/>
      <c r="CS367" s="98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  <c r="DX367" s="98"/>
      <c r="DY367" s="98"/>
      <c r="DZ367" s="98"/>
      <c r="EA367" s="98"/>
      <c r="EB367" s="98"/>
      <c r="EC367" s="98"/>
      <c r="ED367" s="98"/>
      <c r="EE367" s="98"/>
      <c r="EF367" s="98"/>
      <c r="EG367" s="98"/>
      <c r="EH367" s="98"/>
      <c r="EI367" s="98"/>
      <c r="EJ367" s="98"/>
      <c r="EK367" s="98"/>
      <c r="EL367" s="98"/>
      <c r="EM367" s="98"/>
      <c r="EN367" s="98"/>
      <c r="EO367" s="98"/>
      <c r="EP367" s="98"/>
      <c r="EQ367" s="98"/>
      <c r="ER367" s="98"/>
      <c r="ES367" s="98"/>
      <c r="ET367" s="98"/>
      <c r="EU367" s="98"/>
      <c r="EV367" s="98"/>
      <c r="EW367" s="98"/>
      <c r="EX367" s="98"/>
      <c r="EY367" s="98"/>
      <c r="EZ367" s="98"/>
      <c r="FA367" s="98"/>
      <c r="FB367" s="98"/>
      <c r="FC367" s="98"/>
      <c r="FD367" s="98"/>
      <c r="FE367" s="98"/>
      <c r="FF367" s="98"/>
      <c r="FG367" s="98"/>
      <c r="FH367" s="98"/>
      <c r="FI367" s="98"/>
      <c r="FJ367" s="98"/>
      <c r="FK367" s="98"/>
      <c r="FL367" s="98"/>
      <c r="FM367" s="98"/>
      <c r="FN367" s="98"/>
      <c r="FO367" s="98"/>
      <c r="FP367" s="98"/>
      <c r="FQ367" s="98"/>
      <c r="FR367" s="98"/>
      <c r="FS367" s="98"/>
      <c r="FT367" s="98"/>
      <c r="FU367" s="98"/>
      <c r="FV367" s="98"/>
      <c r="FW367" s="98"/>
      <c r="FX367" s="98"/>
      <c r="FY367" s="98"/>
      <c r="FZ367" s="98"/>
      <c r="GA367" s="98"/>
      <c r="GB367" s="98"/>
      <c r="GC367" s="98"/>
      <c r="GD367" s="98"/>
      <c r="GE367" s="98"/>
      <c r="GF367" s="98"/>
      <c r="GG367" s="98"/>
      <c r="GH367" s="98"/>
      <c r="GI367" s="98"/>
      <c r="GJ367" s="98"/>
      <c r="GK367" s="98"/>
      <c r="GL367" s="98"/>
      <c r="GM367" s="98"/>
      <c r="GN367" s="98"/>
      <c r="GO367" s="98"/>
      <c r="GP367" s="98"/>
      <c r="GQ367" s="98"/>
      <c r="GR367" s="98"/>
      <c r="GS367" s="98"/>
      <c r="GT367" s="98"/>
      <c r="GU367" s="98"/>
      <c r="GV367" s="98"/>
      <c r="GW367" s="98"/>
      <c r="GX367" s="98"/>
      <c r="GY367" s="98"/>
      <c r="GZ367" s="98"/>
      <c r="HA367" s="98"/>
      <c r="HB367" s="98"/>
      <c r="HC367" s="98"/>
      <c r="HD367" s="98"/>
      <c r="HE367" s="98"/>
      <c r="HF367" s="98"/>
      <c r="HG367" s="98"/>
      <c r="HH367" s="98"/>
      <c r="HI367" s="98"/>
      <c r="HJ367" s="98"/>
      <c r="HK367" s="98"/>
      <c r="HL367" s="98"/>
      <c r="HM367" s="98"/>
      <c r="HN367" s="98"/>
      <c r="HO367" s="98"/>
      <c r="HP367" s="98"/>
      <c r="HQ367" s="98"/>
      <c r="HR367" s="98"/>
      <c r="HS367" s="98"/>
      <c r="HT367" s="98"/>
      <c r="HU367" s="98"/>
      <c r="HV367" s="98"/>
      <c r="HW367" s="98"/>
      <c r="HX367" s="98"/>
      <c r="HY367" s="98"/>
      <c r="HZ367" s="98"/>
      <c r="IA367" s="98"/>
      <c r="IB367" s="98"/>
      <c r="IC367" s="98"/>
      <c r="ID367" s="98"/>
      <c r="IE367" s="98"/>
      <c r="IF367" s="98"/>
      <c r="IG367" s="98"/>
      <c r="IH367" s="98"/>
      <c r="II367" s="98"/>
      <c r="IJ367" s="98"/>
      <c r="IK367" s="98"/>
      <c r="IL367" s="98"/>
      <c r="IM367" s="98"/>
    </row>
    <row r="368" spans="1:247" ht="15">
      <c r="A368" s="110" t="s">
        <v>419</v>
      </c>
      <c r="B368" s="105"/>
      <c r="C368" s="105">
        <v>20</v>
      </c>
      <c r="D368" s="107">
        <f t="shared" si="12"/>
        <v>20</v>
      </c>
      <c r="E368" s="106" t="e">
        <f t="shared" si="13"/>
        <v>#DIV/0!</v>
      </c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  <c r="AA368" s="98"/>
      <c r="AB368" s="98"/>
      <c r="AC368" s="98"/>
      <c r="AD368" s="98"/>
      <c r="AE368" s="98"/>
      <c r="AF368" s="98"/>
      <c r="AG368" s="98"/>
      <c r="AH368" s="98"/>
      <c r="AI368" s="98"/>
      <c r="AJ368" s="98"/>
      <c r="AK368" s="98"/>
      <c r="AL368" s="98"/>
      <c r="AM368" s="98"/>
      <c r="AN368" s="98"/>
      <c r="AO368" s="98"/>
      <c r="AP368" s="98"/>
      <c r="AQ368" s="98"/>
      <c r="AR368" s="98"/>
      <c r="AS368" s="98"/>
      <c r="AT368" s="98"/>
      <c r="AU368" s="98"/>
      <c r="AV368" s="98"/>
      <c r="AW368" s="98"/>
      <c r="AX368" s="98"/>
      <c r="AY368" s="98"/>
      <c r="AZ368" s="98"/>
      <c r="BA368" s="98"/>
      <c r="BB368" s="98"/>
      <c r="BC368" s="98"/>
      <c r="BD368" s="98"/>
      <c r="BE368" s="98"/>
      <c r="BF368" s="98"/>
      <c r="BG368" s="98"/>
      <c r="BH368" s="98"/>
      <c r="BI368" s="98"/>
      <c r="BJ368" s="98"/>
      <c r="BK368" s="98"/>
      <c r="BL368" s="98"/>
      <c r="BM368" s="98"/>
      <c r="BN368" s="98"/>
      <c r="BO368" s="98"/>
      <c r="BP368" s="98"/>
      <c r="BQ368" s="98"/>
      <c r="BR368" s="98"/>
      <c r="BS368" s="98"/>
      <c r="BT368" s="98"/>
      <c r="BU368" s="98"/>
      <c r="BV368" s="98"/>
      <c r="BW368" s="98"/>
      <c r="BX368" s="98"/>
      <c r="BY368" s="98"/>
      <c r="BZ368" s="98"/>
      <c r="CA368" s="98"/>
      <c r="CB368" s="98"/>
      <c r="CC368" s="98"/>
      <c r="CD368" s="98"/>
      <c r="CE368" s="98"/>
      <c r="CF368" s="98"/>
      <c r="CG368" s="98"/>
      <c r="CH368" s="98"/>
      <c r="CI368" s="98"/>
      <c r="CJ368" s="98"/>
      <c r="CK368" s="98"/>
      <c r="CL368" s="98"/>
      <c r="CM368" s="98"/>
      <c r="CN368" s="98"/>
      <c r="CO368" s="98"/>
      <c r="CP368" s="98"/>
      <c r="CQ368" s="98"/>
      <c r="CR368" s="98"/>
      <c r="CS368" s="98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  <c r="DX368" s="98"/>
      <c r="DY368" s="98"/>
      <c r="DZ368" s="98"/>
      <c r="EA368" s="98"/>
      <c r="EB368" s="98"/>
      <c r="EC368" s="98"/>
      <c r="ED368" s="98"/>
      <c r="EE368" s="98"/>
      <c r="EF368" s="98"/>
      <c r="EG368" s="98"/>
      <c r="EH368" s="98"/>
      <c r="EI368" s="98"/>
      <c r="EJ368" s="98"/>
      <c r="EK368" s="98"/>
      <c r="EL368" s="98"/>
      <c r="EM368" s="98"/>
      <c r="EN368" s="98"/>
      <c r="EO368" s="98"/>
      <c r="EP368" s="98"/>
      <c r="EQ368" s="98"/>
      <c r="ER368" s="98"/>
      <c r="ES368" s="98"/>
      <c r="ET368" s="98"/>
      <c r="EU368" s="98"/>
      <c r="EV368" s="98"/>
      <c r="EW368" s="98"/>
      <c r="EX368" s="98"/>
      <c r="EY368" s="98"/>
      <c r="EZ368" s="98"/>
      <c r="FA368" s="98"/>
      <c r="FB368" s="98"/>
      <c r="FC368" s="98"/>
      <c r="FD368" s="98"/>
      <c r="FE368" s="98"/>
      <c r="FF368" s="98"/>
      <c r="FG368" s="98"/>
      <c r="FH368" s="98"/>
      <c r="FI368" s="98"/>
      <c r="FJ368" s="98"/>
      <c r="FK368" s="98"/>
      <c r="FL368" s="98"/>
      <c r="FM368" s="98"/>
      <c r="FN368" s="98"/>
      <c r="FO368" s="98"/>
      <c r="FP368" s="98"/>
      <c r="FQ368" s="98"/>
      <c r="FR368" s="98"/>
      <c r="FS368" s="98"/>
      <c r="FT368" s="98"/>
      <c r="FU368" s="98"/>
      <c r="FV368" s="98"/>
      <c r="FW368" s="98"/>
      <c r="FX368" s="98"/>
      <c r="FY368" s="98"/>
      <c r="FZ368" s="98"/>
      <c r="GA368" s="98"/>
      <c r="GB368" s="98"/>
      <c r="GC368" s="98"/>
      <c r="GD368" s="98"/>
      <c r="GE368" s="98"/>
      <c r="GF368" s="98"/>
      <c r="GG368" s="98"/>
      <c r="GH368" s="98"/>
      <c r="GI368" s="98"/>
      <c r="GJ368" s="98"/>
      <c r="GK368" s="98"/>
      <c r="GL368" s="98"/>
      <c r="GM368" s="98"/>
      <c r="GN368" s="98"/>
      <c r="GO368" s="98"/>
      <c r="GP368" s="98"/>
      <c r="GQ368" s="98"/>
      <c r="GR368" s="98"/>
      <c r="GS368" s="98"/>
      <c r="GT368" s="98"/>
      <c r="GU368" s="98"/>
      <c r="GV368" s="98"/>
      <c r="GW368" s="98"/>
      <c r="GX368" s="98"/>
      <c r="GY368" s="98"/>
      <c r="GZ368" s="98"/>
      <c r="HA368" s="98"/>
      <c r="HB368" s="98"/>
      <c r="HC368" s="98"/>
      <c r="HD368" s="98"/>
      <c r="HE368" s="98"/>
      <c r="HF368" s="98"/>
      <c r="HG368" s="98"/>
      <c r="HH368" s="98"/>
      <c r="HI368" s="98"/>
      <c r="HJ368" s="98"/>
      <c r="HK368" s="98"/>
      <c r="HL368" s="98"/>
      <c r="HM368" s="98"/>
      <c r="HN368" s="98"/>
      <c r="HO368" s="98"/>
      <c r="HP368" s="98"/>
      <c r="HQ368" s="98"/>
      <c r="HR368" s="98"/>
      <c r="HS368" s="98"/>
      <c r="HT368" s="98"/>
      <c r="HU368" s="98"/>
      <c r="HV368" s="98"/>
      <c r="HW368" s="98"/>
      <c r="HX368" s="98"/>
      <c r="HY368" s="98"/>
      <c r="HZ368" s="98"/>
      <c r="IA368" s="98"/>
      <c r="IB368" s="98"/>
      <c r="IC368" s="98"/>
      <c r="ID368" s="98"/>
      <c r="IE368" s="98"/>
      <c r="IF368" s="98"/>
      <c r="IG368" s="98"/>
      <c r="IH368" s="98"/>
      <c r="II368" s="98"/>
      <c r="IJ368" s="98"/>
      <c r="IK368" s="98"/>
      <c r="IL368" s="98"/>
      <c r="IM368" s="98"/>
    </row>
    <row r="369" spans="1:247" ht="15">
      <c r="A369" s="110" t="s">
        <v>420</v>
      </c>
      <c r="B369" s="105"/>
      <c r="C369" s="105">
        <v>140</v>
      </c>
      <c r="D369" s="107">
        <f t="shared" si="12"/>
        <v>140</v>
      </c>
      <c r="E369" s="106" t="e">
        <f t="shared" si="13"/>
        <v>#DIV/0!</v>
      </c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  <c r="AA369" s="98"/>
      <c r="AB369" s="98"/>
      <c r="AC369" s="98"/>
      <c r="AD369" s="98"/>
      <c r="AE369" s="98"/>
      <c r="AF369" s="98"/>
      <c r="AG369" s="98"/>
      <c r="AH369" s="98"/>
      <c r="AI369" s="98"/>
      <c r="AJ369" s="98"/>
      <c r="AK369" s="98"/>
      <c r="AL369" s="98"/>
      <c r="AM369" s="98"/>
      <c r="AN369" s="98"/>
      <c r="AO369" s="98"/>
      <c r="AP369" s="98"/>
      <c r="AQ369" s="98"/>
      <c r="AR369" s="98"/>
      <c r="AS369" s="98"/>
      <c r="AT369" s="98"/>
      <c r="AU369" s="98"/>
      <c r="AV369" s="98"/>
      <c r="AW369" s="98"/>
      <c r="AX369" s="98"/>
      <c r="AY369" s="98"/>
      <c r="AZ369" s="98"/>
      <c r="BA369" s="98"/>
      <c r="BB369" s="98"/>
      <c r="BC369" s="98"/>
      <c r="BD369" s="98"/>
      <c r="BE369" s="98"/>
      <c r="BF369" s="98"/>
      <c r="BG369" s="98"/>
      <c r="BH369" s="98"/>
      <c r="BI369" s="98"/>
      <c r="BJ369" s="98"/>
      <c r="BK369" s="98"/>
      <c r="BL369" s="98"/>
      <c r="BM369" s="98"/>
      <c r="BN369" s="98"/>
      <c r="BO369" s="98"/>
      <c r="BP369" s="98"/>
      <c r="BQ369" s="98"/>
      <c r="BR369" s="98"/>
      <c r="BS369" s="98"/>
      <c r="BT369" s="98"/>
      <c r="BU369" s="98"/>
      <c r="BV369" s="98"/>
      <c r="BW369" s="98"/>
      <c r="BX369" s="98"/>
      <c r="BY369" s="98"/>
      <c r="BZ369" s="98"/>
      <c r="CA369" s="98"/>
      <c r="CB369" s="98"/>
      <c r="CC369" s="98"/>
      <c r="CD369" s="98"/>
      <c r="CE369" s="98"/>
      <c r="CF369" s="98"/>
      <c r="CG369" s="98"/>
      <c r="CH369" s="98"/>
      <c r="CI369" s="98"/>
      <c r="CJ369" s="98"/>
      <c r="CK369" s="98"/>
      <c r="CL369" s="98"/>
      <c r="CM369" s="98"/>
      <c r="CN369" s="98"/>
      <c r="CO369" s="98"/>
      <c r="CP369" s="98"/>
      <c r="CQ369" s="98"/>
      <c r="CR369" s="98"/>
      <c r="CS369" s="98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  <c r="DX369" s="98"/>
      <c r="DY369" s="98"/>
      <c r="DZ369" s="98"/>
      <c r="EA369" s="98"/>
      <c r="EB369" s="98"/>
      <c r="EC369" s="98"/>
      <c r="ED369" s="98"/>
      <c r="EE369" s="98"/>
      <c r="EF369" s="98"/>
      <c r="EG369" s="98"/>
      <c r="EH369" s="98"/>
      <c r="EI369" s="98"/>
      <c r="EJ369" s="98"/>
      <c r="EK369" s="98"/>
      <c r="EL369" s="98"/>
      <c r="EM369" s="98"/>
      <c r="EN369" s="98"/>
      <c r="EO369" s="98"/>
      <c r="EP369" s="98"/>
      <c r="EQ369" s="98"/>
      <c r="ER369" s="98"/>
      <c r="ES369" s="98"/>
      <c r="ET369" s="98"/>
      <c r="EU369" s="98"/>
      <c r="EV369" s="98"/>
      <c r="EW369" s="98"/>
      <c r="EX369" s="98"/>
      <c r="EY369" s="98"/>
      <c r="EZ369" s="98"/>
      <c r="FA369" s="98"/>
      <c r="FB369" s="98"/>
      <c r="FC369" s="98"/>
      <c r="FD369" s="98"/>
      <c r="FE369" s="98"/>
      <c r="FF369" s="98"/>
      <c r="FG369" s="98"/>
      <c r="FH369" s="98"/>
      <c r="FI369" s="98"/>
      <c r="FJ369" s="98"/>
      <c r="FK369" s="98"/>
      <c r="FL369" s="98"/>
      <c r="FM369" s="98"/>
      <c r="FN369" s="98"/>
      <c r="FO369" s="98"/>
      <c r="FP369" s="98"/>
      <c r="FQ369" s="98"/>
      <c r="FR369" s="98"/>
      <c r="FS369" s="98"/>
      <c r="FT369" s="98"/>
      <c r="FU369" s="98"/>
      <c r="FV369" s="98"/>
      <c r="FW369" s="98"/>
      <c r="FX369" s="98"/>
      <c r="FY369" s="98"/>
      <c r="FZ369" s="98"/>
      <c r="GA369" s="98"/>
      <c r="GB369" s="98"/>
      <c r="GC369" s="98"/>
      <c r="GD369" s="98"/>
      <c r="GE369" s="98"/>
      <c r="GF369" s="98"/>
      <c r="GG369" s="98"/>
      <c r="GH369" s="98"/>
      <c r="GI369" s="98"/>
      <c r="GJ369" s="98"/>
      <c r="GK369" s="98"/>
      <c r="GL369" s="98"/>
      <c r="GM369" s="98"/>
      <c r="GN369" s="98"/>
      <c r="GO369" s="98"/>
      <c r="GP369" s="98"/>
      <c r="GQ369" s="98"/>
      <c r="GR369" s="98"/>
      <c r="GS369" s="98"/>
      <c r="GT369" s="98"/>
      <c r="GU369" s="98"/>
      <c r="GV369" s="98"/>
      <c r="GW369" s="98"/>
      <c r="GX369" s="98"/>
      <c r="GY369" s="98"/>
      <c r="GZ369" s="98"/>
      <c r="HA369" s="98"/>
      <c r="HB369" s="98"/>
      <c r="HC369" s="98"/>
      <c r="HD369" s="98"/>
      <c r="HE369" s="98"/>
      <c r="HF369" s="98"/>
      <c r="HG369" s="98"/>
      <c r="HH369" s="98"/>
      <c r="HI369" s="98"/>
      <c r="HJ369" s="98"/>
      <c r="HK369" s="98"/>
      <c r="HL369" s="98"/>
      <c r="HM369" s="98"/>
      <c r="HN369" s="98"/>
      <c r="HO369" s="98"/>
      <c r="HP369" s="98"/>
      <c r="HQ369" s="98"/>
      <c r="HR369" s="98"/>
      <c r="HS369" s="98"/>
      <c r="HT369" s="98"/>
      <c r="HU369" s="98"/>
      <c r="HV369" s="98"/>
      <c r="HW369" s="98"/>
      <c r="HX369" s="98"/>
      <c r="HY369" s="98"/>
      <c r="HZ369" s="98"/>
      <c r="IA369" s="98"/>
      <c r="IB369" s="98"/>
      <c r="IC369" s="98"/>
      <c r="ID369" s="98"/>
      <c r="IE369" s="98"/>
      <c r="IF369" s="98"/>
      <c r="IG369" s="98"/>
      <c r="IH369" s="98"/>
      <c r="II369" s="98"/>
      <c r="IJ369" s="98"/>
      <c r="IK369" s="98"/>
      <c r="IL369" s="98"/>
      <c r="IM369" s="98"/>
    </row>
    <row r="370" spans="1:247" ht="15">
      <c r="A370" s="98"/>
      <c r="B370" s="98"/>
      <c r="C370" s="111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  <c r="AA370" s="98"/>
      <c r="AB370" s="98"/>
      <c r="AC370" s="98"/>
      <c r="AD370" s="98"/>
      <c r="AE370" s="98"/>
      <c r="AF370" s="98"/>
      <c r="AG370" s="98"/>
      <c r="AH370" s="98"/>
      <c r="AI370" s="98"/>
      <c r="AJ370" s="98"/>
      <c r="AK370" s="98"/>
      <c r="AL370" s="98"/>
      <c r="AM370" s="98"/>
      <c r="AN370" s="98"/>
      <c r="AO370" s="98"/>
      <c r="AP370" s="98"/>
      <c r="AQ370" s="98"/>
      <c r="AR370" s="98"/>
      <c r="AS370" s="98"/>
      <c r="AT370" s="98"/>
      <c r="AU370" s="98"/>
      <c r="AV370" s="98"/>
      <c r="AW370" s="98"/>
      <c r="AX370" s="98"/>
      <c r="AY370" s="98"/>
      <c r="AZ370" s="98"/>
      <c r="BA370" s="98"/>
      <c r="BB370" s="98"/>
      <c r="BC370" s="98"/>
      <c r="BD370" s="98"/>
      <c r="BE370" s="98"/>
      <c r="BF370" s="98"/>
      <c r="BG370" s="98"/>
      <c r="BH370" s="98"/>
      <c r="BI370" s="98"/>
      <c r="BJ370" s="98"/>
      <c r="BK370" s="98"/>
      <c r="BL370" s="98"/>
      <c r="BM370" s="98"/>
      <c r="BN370" s="98"/>
      <c r="BO370" s="98"/>
      <c r="BP370" s="98"/>
      <c r="BQ370" s="98"/>
      <c r="BR370" s="98"/>
      <c r="BS370" s="98"/>
      <c r="BT370" s="98"/>
      <c r="BU370" s="98"/>
      <c r="BV370" s="98"/>
      <c r="BW370" s="98"/>
      <c r="BX370" s="98"/>
      <c r="BY370" s="98"/>
      <c r="BZ370" s="98"/>
      <c r="CA370" s="98"/>
      <c r="CB370" s="98"/>
      <c r="CC370" s="98"/>
      <c r="CD370" s="98"/>
      <c r="CE370" s="98"/>
      <c r="CF370" s="98"/>
      <c r="CG370" s="98"/>
      <c r="CH370" s="98"/>
      <c r="CI370" s="98"/>
      <c r="CJ370" s="98"/>
      <c r="CK370" s="98"/>
      <c r="CL370" s="98"/>
      <c r="CM370" s="98"/>
      <c r="CN370" s="98"/>
      <c r="CO370" s="98"/>
      <c r="CP370" s="98"/>
      <c r="CQ370" s="98"/>
      <c r="CR370" s="98"/>
      <c r="CS370" s="98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  <c r="DX370" s="98"/>
      <c r="DY370" s="98"/>
      <c r="DZ370" s="98"/>
      <c r="EA370" s="98"/>
      <c r="EB370" s="98"/>
      <c r="EC370" s="98"/>
      <c r="ED370" s="98"/>
      <c r="EE370" s="98"/>
      <c r="EF370" s="98"/>
      <c r="EG370" s="98"/>
      <c r="EH370" s="98"/>
      <c r="EI370" s="98"/>
      <c r="EJ370" s="98"/>
      <c r="EK370" s="98"/>
      <c r="EL370" s="98"/>
      <c r="EM370" s="98"/>
      <c r="EN370" s="98"/>
      <c r="EO370" s="98"/>
      <c r="EP370" s="98"/>
      <c r="EQ370" s="98"/>
      <c r="ER370" s="98"/>
      <c r="ES370" s="98"/>
      <c r="ET370" s="98"/>
      <c r="EU370" s="98"/>
      <c r="EV370" s="98"/>
      <c r="EW370" s="98"/>
      <c r="EX370" s="98"/>
      <c r="EY370" s="98"/>
      <c r="EZ370" s="98"/>
      <c r="FA370" s="98"/>
      <c r="FB370" s="98"/>
      <c r="FC370" s="98"/>
      <c r="FD370" s="98"/>
      <c r="FE370" s="98"/>
      <c r="FF370" s="98"/>
      <c r="FG370" s="98"/>
      <c r="FH370" s="98"/>
      <c r="FI370" s="98"/>
      <c r="FJ370" s="98"/>
      <c r="FK370" s="98"/>
      <c r="FL370" s="98"/>
      <c r="FM370" s="98"/>
      <c r="FN370" s="98"/>
      <c r="FO370" s="98"/>
      <c r="FP370" s="98"/>
      <c r="FQ370" s="98"/>
      <c r="FR370" s="98"/>
      <c r="FS370" s="98"/>
      <c r="FT370" s="98"/>
      <c r="FU370" s="98"/>
      <c r="FV370" s="98"/>
      <c r="FW370" s="98"/>
      <c r="FX370" s="98"/>
      <c r="FY370" s="98"/>
      <c r="FZ370" s="98"/>
      <c r="GA370" s="98"/>
      <c r="GB370" s="98"/>
      <c r="GC370" s="98"/>
      <c r="GD370" s="98"/>
      <c r="GE370" s="98"/>
      <c r="GF370" s="98"/>
      <c r="GG370" s="98"/>
      <c r="GH370" s="98"/>
      <c r="GI370" s="98"/>
      <c r="GJ370" s="98"/>
      <c r="GK370" s="98"/>
      <c r="GL370" s="98"/>
      <c r="GM370" s="98"/>
      <c r="GN370" s="98"/>
      <c r="GO370" s="98"/>
      <c r="GP370" s="98"/>
      <c r="GQ370" s="98"/>
      <c r="GR370" s="98"/>
      <c r="GS370" s="98"/>
      <c r="GT370" s="98"/>
      <c r="GU370" s="98"/>
      <c r="GV370" s="98"/>
      <c r="GW370" s="98"/>
      <c r="GX370" s="98"/>
      <c r="GY370" s="98"/>
      <c r="GZ370" s="98"/>
      <c r="HA370" s="98"/>
      <c r="HB370" s="98"/>
      <c r="HC370" s="98"/>
      <c r="HD370" s="98"/>
      <c r="HE370" s="98"/>
      <c r="HF370" s="98"/>
      <c r="HG370" s="98"/>
      <c r="HH370" s="98"/>
      <c r="HI370" s="98"/>
      <c r="HJ370" s="98"/>
      <c r="HK370" s="98"/>
      <c r="HL370" s="98"/>
      <c r="HM370" s="98"/>
      <c r="HN370" s="98"/>
      <c r="HO370" s="98"/>
      <c r="HP370" s="98"/>
      <c r="HQ370" s="98"/>
      <c r="HR370" s="98"/>
      <c r="HS370" s="98"/>
      <c r="HT370" s="98"/>
      <c r="HU370" s="98"/>
      <c r="HV370" s="98"/>
      <c r="HW370" s="98"/>
      <c r="HX370" s="98"/>
      <c r="HY370" s="98"/>
      <c r="HZ370" s="98"/>
      <c r="IA370" s="98"/>
      <c r="IB370" s="98"/>
      <c r="IC370" s="98"/>
      <c r="ID370" s="98"/>
      <c r="IE370" s="98"/>
      <c r="IF370" s="98"/>
      <c r="IG370" s="98"/>
      <c r="IH370" s="98"/>
      <c r="II370" s="98"/>
      <c r="IJ370" s="98"/>
      <c r="IK370" s="98"/>
      <c r="IL370" s="98"/>
      <c r="IM370" s="98"/>
    </row>
    <row r="371" spans="1:247" ht="15">
      <c r="A371" s="98"/>
      <c r="B371" s="98"/>
      <c r="C371" s="111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  <c r="AA371" s="98"/>
      <c r="AB371" s="98"/>
      <c r="AC371" s="98"/>
      <c r="AD371" s="98"/>
      <c r="AE371" s="98"/>
      <c r="AF371" s="98"/>
      <c r="AG371" s="98"/>
      <c r="AH371" s="98"/>
      <c r="AI371" s="98"/>
      <c r="AJ371" s="98"/>
      <c r="AK371" s="98"/>
      <c r="AL371" s="98"/>
      <c r="AM371" s="98"/>
      <c r="AN371" s="98"/>
      <c r="AO371" s="98"/>
      <c r="AP371" s="98"/>
      <c r="AQ371" s="98"/>
      <c r="AR371" s="98"/>
      <c r="AS371" s="98"/>
      <c r="AT371" s="98"/>
      <c r="AU371" s="98"/>
      <c r="AV371" s="98"/>
      <c r="AW371" s="98"/>
      <c r="AX371" s="98"/>
      <c r="AY371" s="98"/>
      <c r="AZ371" s="98"/>
      <c r="BA371" s="98"/>
      <c r="BB371" s="98"/>
      <c r="BC371" s="98"/>
      <c r="BD371" s="98"/>
      <c r="BE371" s="98"/>
      <c r="BF371" s="98"/>
      <c r="BG371" s="98"/>
      <c r="BH371" s="98"/>
      <c r="BI371" s="98"/>
      <c r="BJ371" s="98"/>
      <c r="BK371" s="98"/>
      <c r="BL371" s="98"/>
      <c r="BM371" s="98"/>
      <c r="BN371" s="98"/>
      <c r="BO371" s="98"/>
      <c r="BP371" s="98"/>
      <c r="BQ371" s="98"/>
      <c r="BR371" s="98"/>
      <c r="BS371" s="98"/>
      <c r="BT371" s="98"/>
      <c r="BU371" s="98"/>
      <c r="BV371" s="98"/>
      <c r="BW371" s="98"/>
      <c r="BX371" s="98"/>
      <c r="BY371" s="98"/>
      <c r="BZ371" s="98"/>
      <c r="CA371" s="98"/>
      <c r="CB371" s="98"/>
      <c r="CC371" s="98"/>
      <c r="CD371" s="98"/>
      <c r="CE371" s="98"/>
      <c r="CF371" s="98"/>
      <c r="CG371" s="98"/>
      <c r="CH371" s="98"/>
      <c r="CI371" s="98"/>
      <c r="CJ371" s="98"/>
      <c r="CK371" s="98"/>
      <c r="CL371" s="98"/>
      <c r="CM371" s="98"/>
      <c r="CN371" s="98"/>
      <c r="CO371" s="98"/>
      <c r="CP371" s="98"/>
      <c r="CQ371" s="98"/>
      <c r="CR371" s="98"/>
      <c r="CS371" s="98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  <c r="DX371" s="98"/>
      <c r="DY371" s="98"/>
      <c r="DZ371" s="98"/>
      <c r="EA371" s="98"/>
      <c r="EB371" s="98"/>
      <c r="EC371" s="98"/>
      <c r="ED371" s="98"/>
      <c r="EE371" s="98"/>
      <c r="EF371" s="98"/>
      <c r="EG371" s="98"/>
      <c r="EH371" s="98"/>
      <c r="EI371" s="98"/>
      <c r="EJ371" s="98"/>
      <c r="EK371" s="98"/>
      <c r="EL371" s="98"/>
      <c r="EM371" s="98"/>
      <c r="EN371" s="98"/>
      <c r="EO371" s="98"/>
      <c r="EP371" s="98"/>
      <c r="EQ371" s="98"/>
      <c r="ER371" s="98"/>
      <c r="ES371" s="98"/>
      <c r="ET371" s="98"/>
      <c r="EU371" s="98"/>
      <c r="EV371" s="98"/>
      <c r="EW371" s="98"/>
      <c r="EX371" s="98"/>
      <c r="EY371" s="98"/>
      <c r="EZ371" s="98"/>
      <c r="FA371" s="98"/>
      <c r="FB371" s="98"/>
      <c r="FC371" s="98"/>
      <c r="FD371" s="98"/>
      <c r="FE371" s="98"/>
      <c r="FF371" s="98"/>
      <c r="FG371" s="98"/>
      <c r="FH371" s="98"/>
      <c r="FI371" s="98"/>
      <c r="FJ371" s="98"/>
      <c r="FK371" s="98"/>
      <c r="FL371" s="98"/>
      <c r="FM371" s="98"/>
      <c r="FN371" s="98"/>
      <c r="FO371" s="98"/>
      <c r="FP371" s="98"/>
      <c r="FQ371" s="98"/>
      <c r="FR371" s="98"/>
      <c r="FS371" s="98"/>
      <c r="FT371" s="98"/>
      <c r="FU371" s="98"/>
      <c r="FV371" s="98"/>
      <c r="FW371" s="98"/>
      <c r="FX371" s="98"/>
      <c r="FY371" s="98"/>
      <c r="FZ371" s="98"/>
      <c r="GA371" s="98"/>
      <c r="GB371" s="98"/>
      <c r="GC371" s="98"/>
      <c r="GD371" s="98"/>
      <c r="GE371" s="98"/>
      <c r="GF371" s="98"/>
      <c r="GG371" s="98"/>
      <c r="GH371" s="98"/>
      <c r="GI371" s="98"/>
      <c r="GJ371" s="98"/>
      <c r="GK371" s="98"/>
      <c r="GL371" s="98"/>
      <c r="GM371" s="98"/>
      <c r="GN371" s="98"/>
      <c r="GO371" s="98"/>
      <c r="GP371" s="98"/>
      <c r="GQ371" s="98"/>
      <c r="GR371" s="98"/>
      <c r="GS371" s="98"/>
      <c r="GT371" s="98"/>
      <c r="GU371" s="98"/>
      <c r="GV371" s="98"/>
      <c r="GW371" s="98"/>
      <c r="GX371" s="98"/>
      <c r="GY371" s="98"/>
      <c r="GZ371" s="98"/>
      <c r="HA371" s="98"/>
      <c r="HB371" s="98"/>
      <c r="HC371" s="98"/>
      <c r="HD371" s="98"/>
      <c r="HE371" s="98"/>
      <c r="HF371" s="98"/>
      <c r="HG371" s="98"/>
      <c r="HH371" s="98"/>
      <c r="HI371" s="98"/>
      <c r="HJ371" s="98"/>
      <c r="HK371" s="98"/>
      <c r="HL371" s="98"/>
      <c r="HM371" s="98"/>
      <c r="HN371" s="98"/>
      <c r="HO371" s="98"/>
      <c r="HP371" s="98"/>
      <c r="HQ371" s="98"/>
      <c r="HR371" s="98"/>
      <c r="HS371" s="98"/>
      <c r="HT371" s="98"/>
      <c r="HU371" s="98"/>
      <c r="HV371" s="98"/>
      <c r="HW371" s="98"/>
      <c r="HX371" s="98"/>
      <c r="HY371" s="98"/>
      <c r="HZ371" s="98"/>
      <c r="IA371" s="98"/>
      <c r="IB371" s="98"/>
      <c r="IC371" s="98"/>
      <c r="ID371" s="98"/>
      <c r="IE371" s="98"/>
      <c r="IF371" s="98"/>
      <c r="IG371" s="98"/>
      <c r="IH371" s="98"/>
      <c r="II371" s="98"/>
      <c r="IJ371" s="98"/>
      <c r="IK371" s="98"/>
      <c r="IL371" s="98"/>
      <c r="IM371" s="98"/>
    </row>
    <row r="372" spans="1:247" ht="15">
      <c r="A372" s="98"/>
      <c r="B372" s="98"/>
      <c r="C372" s="111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  <c r="AA372" s="98"/>
      <c r="AB372" s="98"/>
      <c r="AC372" s="98"/>
      <c r="AD372" s="98"/>
      <c r="AE372" s="98"/>
      <c r="AF372" s="98"/>
      <c r="AG372" s="98"/>
      <c r="AH372" s="98"/>
      <c r="AI372" s="98"/>
      <c r="AJ372" s="98"/>
      <c r="AK372" s="98"/>
      <c r="AL372" s="98"/>
      <c r="AM372" s="98"/>
      <c r="AN372" s="98"/>
      <c r="AO372" s="98"/>
      <c r="AP372" s="98"/>
      <c r="AQ372" s="98"/>
      <c r="AR372" s="98"/>
      <c r="AS372" s="98"/>
      <c r="AT372" s="98"/>
      <c r="AU372" s="98"/>
      <c r="AV372" s="98"/>
      <c r="AW372" s="98"/>
      <c r="AX372" s="98"/>
      <c r="AY372" s="98"/>
      <c r="AZ372" s="98"/>
      <c r="BA372" s="98"/>
      <c r="BB372" s="98"/>
      <c r="BC372" s="98"/>
      <c r="BD372" s="98"/>
      <c r="BE372" s="98"/>
      <c r="BF372" s="98"/>
      <c r="BG372" s="98"/>
      <c r="BH372" s="98"/>
      <c r="BI372" s="98"/>
      <c r="BJ372" s="98"/>
      <c r="BK372" s="98"/>
      <c r="BL372" s="98"/>
      <c r="BM372" s="98"/>
      <c r="BN372" s="98"/>
      <c r="BO372" s="98"/>
      <c r="BP372" s="98"/>
      <c r="BQ372" s="98"/>
      <c r="BR372" s="98"/>
      <c r="BS372" s="98"/>
      <c r="BT372" s="98"/>
      <c r="BU372" s="98"/>
      <c r="BV372" s="98"/>
      <c r="BW372" s="98"/>
      <c r="BX372" s="98"/>
      <c r="BY372" s="98"/>
      <c r="BZ372" s="98"/>
      <c r="CA372" s="98"/>
      <c r="CB372" s="98"/>
      <c r="CC372" s="98"/>
      <c r="CD372" s="98"/>
      <c r="CE372" s="98"/>
      <c r="CF372" s="98"/>
      <c r="CG372" s="98"/>
      <c r="CH372" s="98"/>
      <c r="CI372" s="98"/>
      <c r="CJ372" s="98"/>
      <c r="CK372" s="98"/>
      <c r="CL372" s="98"/>
      <c r="CM372" s="98"/>
      <c r="CN372" s="98"/>
      <c r="CO372" s="98"/>
      <c r="CP372" s="98"/>
      <c r="CQ372" s="98"/>
      <c r="CR372" s="98"/>
      <c r="CS372" s="98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  <c r="DX372" s="98"/>
      <c r="DY372" s="98"/>
      <c r="DZ372" s="98"/>
      <c r="EA372" s="98"/>
      <c r="EB372" s="98"/>
      <c r="EC372" s="98"/>
      <c r="ED372" s="98"/>
      <c r="EE372" s="98"/>
      <c r="EF372" s="98"/>
      <c r="EG372" s="98"/>
      <c r="EH372" s="98"/>
      <c r="EI372" s="98"/>
      <c r="EJ372" s="98"/>
      <c r="EK372" s="98"/>
      <c r="EL372" s="98"/>
      <c r="EM372" s="98"/>
      <c r="EN372" s="98"/>
      <c r="EO372" s="98"/>
      <c r="EP372" s="98"/>
      <c r="EQ372" s="98"/>
      <c r="ER372" s="98"/>
      <c r="ES372" s="98"/>
      <c r="ET372" s="98"/>
      <c r="EU372" s="98"/>
      <c r="EV372" s="98"/>
      <c r="EW372" s="98"/>
      <c r="EX372" s="98"/>
      <c r="EY372" s="98"/>
      <c r="EZ372" s="98"/>
      <c r="FA372" s="98"/>
      <c r="FB372" s="98"/>
      <c r="FC372" s="98"/>
      <c r="FD372" s="98"/>
      <c r="FE372" s="98"/>
      <c r="FF372" s="98"/>
      <c r="FG372" s="98"/>
      <c r="FH372" s="98"/>
      <c r="FI372" s="98"/>
      <c r="FJ372" s="98"/>
      <c r="FK372" s="98"/>
      <c r="FL372" s="98"/>
      <c r="FM372" s="98"/>
      <c r="FN372" s="98"/>
      <c r="FO372" s="98"/>
      <c r="FP372" s="98"/>
      <c r="FQ372" s="98"/>
      <c r="FR372" s="98"/>
      <c r="FS372" s="98"/>
      <c r="FT372" s="98"/>
      <c r="FU372" s="98"/>
      <c r="FV372" s="98"/>
      <c r="FW372" s="98"/>
      <c r="FX372" s="98"/>
      <c r="FY372" s="98"/>
      <c r="FZ372" s="98"/>
      <c r="GA372" s="98"/>
      <c r="GB372" s="98"/>
      <c r="GC372" s="98"/>
      <c r="GD372" s="98"/>
      <c r="GE372" s="98"/>
      <c r="GF372" s="98"/>
      <c r="GG372" s="98"/>
      <c r="GH372" s="98"/>
      <c r="GI372" s="98"/>
      <c r="GJ372" s="98"/>
      <c r="GK372" s="98"/>
      <c r="GL372" s="98"/>
      <c r="GM372" s="98"/>
      <c r="GN372" s="98"/>
      <c r="GO372" s="98"/>
      <c r="GP372" s="98"/>
      <c r="GQ372" s="98"/>
      <c r="GR372" s="98"/>
      <c r="GS372" s="98"/>
      <c r="GT372" s="98"/>
      <c r="GU372" s="98"/>
      <c r="GV372" s="98"/>
      <c r="GW372" s="98"/>
      <c r="GX372" s="98"/>
      <c r="GY372" s="98"/>
      <c r="GZ372" s="98"/>
      <c r="HA372" s="98"/>
      <c r="HB372" s="98"/>
      <c r="HC372" s="98"/>
      <c r="HD372" s="98"/>
      <c r="HE372" s="98"/>
      <c r="HF372" s="98"/>
      <c r="HG372" s="98"/>
      <c r="HH372" s="98"/>
      <c r="HI372" s="98"/>
      <c r="HJ372" s="98"/>
      <c r="HK372" s="98"/>
      <c r="HL372" s="98"/>
      <c r="HM372" s="98"/>
      <c r="HN372" s="98"/>
      <c r="HO372" s="98"/>
      <c r="HP372" s="98"/>
      <c r="HQ372" s="98"/>
      <c r="HR372" s="98"/>
      <c r="HS372" s="98"/>
      <c r="HT372" s="98"/>
      <c r="HU372" s="98"/>
      <c r="HV372" s="98"/>
      <c r="HW372" s="98"/>
      <c r="HX372" s="98"/>
      <c r="HY372" s="98"/>
      <c r="HZ372" s="98"/>
      <c r="IA372" s="98"/>
      <c r="IB372" s="98"/>
      <c r="IC372" s="98"/>
      <c r="ID372" s="98"/>
      <c r="IE372" s="98"/>
      <c r="IF372" s="98"/>
      <c r="IG372" s="98"/>
      <c r="IH372" s="98"/>
      <c r="II372" s="98"/>
      <c r="IJ372" s="98"/>
      <c r="IK372" s="98"/>
      <c r="IL372" s="98"/>
      <c r="IM372" s="98"/>
    </row>
    <row r="373" spans="1:247" ht="15">
      <c r="A373" s="98"/>
      <c r="B373" s="98"/>
      <c r="C373" s="111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  <c r="AA373" s="98"/>
      <c r="AB373" s="98"/>
      <c r="AC373" s="98"/>
      <c r="AD373" s="98"/>
      <c r="AE373" s="98"/>
      <c r="AF373" s="98"/>
      <c r="AG373" s="98"/>
      <c r="AH373" s="98"/>
      <c r="AI373" s="98"/>
      <c r="AJ373" s="98"/>
      <c r="AK373" s="98"/>
      <c r="AL373" s="98"/>
      <c r="AM373" s="98"/>
      <c r="AN373" s="98"/>
      <c r="AO373" s="98"/>
      <c r="AP373" s="98"/>
      <c r="AQ373" s="98"/>
      <c r="AR373" s="98"/>
      <c r="AS373" s="98"/>
      <c r="AT373" s="98"/>
      <c r="AU373" s="98"/>
      <c r="AV373" s="98"/>
      <c r="AW373" s="98"/>
      <c r="AX373" s="98"/>
      <c r="AY373" s="98"/>
      <c r="AZ373" s="98"/>
      <c r="BA373" s="98"/>
      <c r="BB373" s="98"/>
      <c r="BC373" s="98"/>
      <c r="BD373" s="98"/>
      <c r="BE373" s="98"/>
      <c r="BF373" s="98"/>
      <c r="BG373" s="98"/>
      <c r="BH373" s="98"/>
      <c r="BI373" s="98"/>
      <c r="BJ373" s="98"/>
      <c r="BK373" s="98"/>
      <c r="BL373" s="98"/>
      <c r="BM373" s="98"/>
      <c r="BN373" s="98"/>
      <c r="BO373" s="98"/>
      <c r="BP373" s="98"/>
      <c r="BQ373" s="98"/>
      <c r="BR373" s="98"/>
      <c r="BS373" s="98"/>
      <c r="BT373" s="98"/>
      <c r="BU373" s="98"/>
      <c r="BV373" s="98"/>
      <c r="BW373" s="98"/>
      <c r="BX373" s="98"/>
      <c r="BY373" s="98"/>
      <c r="BZ373" s="98"/>
      <c r="CA373" s="98"/>
      <c r="CB373" s="98"/>
      <c r="CC373" s="98"/>
      <c r="CD373" s="98"/>
      <c r="CE373" s="98"/>
      <c r="CF373" s="98"/>
      <c r="CG373" s="98"/>
      <c r="CH373" s="98"/>
      <c r="CI373" s="98"/>
      <c r="CJ373" s="98"/>
      <c r="CK373" s="98"/>
      <c r="CL373" s="98"/>
      <c r="CM373" s="98"/>
      <c r="CN373" s="98"/>
      <c r="CO373" s="98"/>
      <c r="CP373" s="98"/>
      <c r="CQ373" s="98"/>
      <c r="CR373" s="98"/>
      <c r="CS373" s="98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  <c r="DX373" s="98"/>
      <c r="DY373" s="98"/>
      <c r="DZ373" s="98"/>
      <c r="EA373" s="98"/>
      <c r="EB373" s="98"/>
      <c r="EC373" s="98"/>
      <c r="ED373" s="98"/>
      <c r="EE373" s="98"/>
      <c r="EF373" s="98"/>
      <c r="EG373" s="98"/>
      <c r="EH373" s="98"/>
      <c r="EI373" s="98"/>
      <c r="EJ373" s="98"/>
      <c r="EK373" s="98"/>
      <c r="EL373" s="98"/>
      <c r="EM373" s="98"/>
      <c r="EN373" s="98"/>
      <c r="EO373" s="98"/>
      <c r="EP373" s="98"/>
      <c r="EQ373" s="98"/>
      <c r="ER373" s="98"/>
      <c r="ES373" s="98"/>
      <c r="ET373" s="98"/>
      <c r="EU373" s="98"/>
      <c r="EV373" s="98"/>
      <c r="EW373" s="98"/>
      <c r="EX373" s="98"/>
      <c r="EY373" s="98"/>
      <c r="EZ373" s="98"/>
      <c r="FA373" s="98"/>
      <c r="FB373" s="98"/>
      <c r="FC373" s="98"/>
      <c r="FD373" s="98"/>
      <c r="FE373" s="98"/>
      <c r="FF373" s="98"/>
      <c r="FG373" s="98"/>
      <c r="FH373" s="98"/>
      <c r="FI373" s="98"/>
      <c r="FJ373" s="98"/>
      <c r="FK373" s="98"/>
      <c r="FL373" s="98"/>
      <c r="FM373" s="98"/>
      <c r="FN373" s="98"/>
      <c r="FO373" s="98"/>
      <c r="FP373" s="98"/>
      <c r="FQ373" s="98"/>
      <c r="FR373" s="98"/>
      <c r="FS373" s="98"/>
      <c r="FT373" s="98"/>
      <c r="FU373" s="98"/>
      <c r="FV373" s="98"/>
      <c r="FW373" s="98"/>
      <c r="FX373" s="98"/>
      <c r="FY373" s="98"/>
      <c r="FZ373" s="98"/>
      <c r="GA373" s="98"/>
      <c r="GB373" s="98"/>
      <c r="GC373" s="98"/>
      <c r="GD373" s="98"/>
      <c r="GE373" s="98"/>
      <c r="GF373" s="98"/>
      <c r="GG373" s="98"/>
      <c r="GH373" s="98"/>
      <c r="GI373" s="98"/>
      <c r="GJ373" s="98"/>
      <c r="GK373" s="98"/>
      <c r="GL373" s="98"/>
      <c r="GM373" s="98"/>
      <c r="GN373" s="98"/>
      <c r="GO373" s="98"/>
      <c r="GP373" s="98"/>
      <c r="GQ373" s="98"/>
      <c r="GR373" s="98"/>
      <c r="GS373" s="98"/>
      <c r="GT373" s="98"/>
      <c r="GU373" s="98"/>
      <c r="GV373" s="98"/>
      <c r="GW373" s="98"/>
      <c r="GX373" s="98"/>
      <c r="GY373" s="98"/>
      <c r="GZ373" s="98"/>
      <c r="HA373" s="98"/>
      <c r="HB373" s="98"/>
      <c r="HC373" s="98"/>
      <c r="HD373" s="98"/>
      <c r="HE373" s="98"/>
      <c r="HF373" s="98"/>
      <c r="HG373" s="98"/>
      <c r="HH373" s="98"/>
      <c r="HI373" s="98"/>
      <c r="HJ373" s="98"/>
      <c r="HK373" s="98"/>
      <c r="HL373" s="98"/>
      <c r="HM373" s="98"/>
      <c r="HN373" s="98"/>
      <c r="HO373" s="98"/>
      <c r="HP373" s="98"/>
      <c r="HQ373" s="98"/>
      <c r="HR373" s="98"/>
      <c r="HS373" s="98"/>
      <c r="HT373" s="98"/>
      <c r="HU373" s="98"/>
      <c r="HV373" s="98"/>
      <c r="HW373" s="98"/>
      <c r="HX373" s="98"/>
      <c r="HY373" s="98"/>
      <c r="HZ373" s="98"/>
      <c r="IA373" s="98"/>
      <c r="IB373" s="98"/>
      <c r="IC373" s="98"/>
      <c r="ID373" s="98"/>
      <c r="IE373" s="98"/>
      <c r="IF373" s="98"/>
      <c r="IG373" s="98"/>
      <c r="IH373" s="98"/>
      <c r="II373" s="98"/>
      <c r="IJ373" s="98"/>
      <c r="IK373" s="98"/>
      <c r="IL373" s="98"/>
      <c r="IM373" s="98"/>
    </row>
    <row r="374" spans="1:247" ht="15">
      <c r="A374" s="98"/>
      <c r="B374" s="98"/>
      <c r="C374" s="111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  <c r="AA374" s="98"/>
      <c r="AB374" s="98"/>
      <c r="AC374" s="98"/>
      <c r="AD374" s="98"/>
      <c r="AE374" s="98"/>
      <c r="AF374" s="98"/>
      <c r="AG374" s="98"/>
      <c r="AH374" s="98"/>
      <c r="AI374" s="98"/>
      <c r="AJ374" s="98"/>
      <c r="AK374" s="98"/>
      <c r="AL374" s="98"/>
      <c r="AM374" s="98"/>
      <c r="AN374" s="98"/>
      <c r="AO374" s="98"/>
      <c r="AP374" s="98"/>
      <c r="AQ374" s="98"/>
      <c r="AR374" s="98"/>
      <c r="AS374" s="98"/>
      <c r="AT374" s="98"/>
      <c r="AU374" s="98"/>
      <c r="AV374" s="98"/>
      <c r="AW374" s="98"/>
      <c r="AX374" s="98"/>
      <c r="AY374" s="98"/>
      <c r="AZ374" s="98"/>
      <c r="BA374" s="98"/>
      <c r="BB374" s="98"/>
      <c r="BC374" s="98"/>
      <c r="BD374" s="98"/>
      <c r="BE374" s="98"/>
      <c r="BF374" s="98"/>
      <c r="BG374" s="98"/>
      <c r="BH374" s="98"/>
      <c r="BI374" s="98"/>
      <c r="BJ374" s="98"/>
      <c r="BK374" s="98"/>
      <c r="BL374" s="98"/>
      <c r="BM374" s="98"/>
      <c r="BN374" s="98"/>
      <c r="BO374" s="98"/>
      <c r="BP374" s="98"/>
      <c r="BQ374" s="98"/>
      <c r="BR374" s="98"/>
      <c r="BS374" s="98"/>
      <c r="BT374" s="98"/>
      <c r="BU374" s="98"/>
      <c r="BV374" s="98"/>
      <c r="BW374" s="98"/>
      <c r="BX374" s="98"/>
      <c r="BY374" s="98"/>
      <c r="BZ374" s="98"/>
      <c r="CA374" s="98"/>
      <c r="CB374" s="98"/>
      <c r="CC374" s="98"/>
      <c r="CD374" s="98"/>
      <c r="CE374" s="98"/>
      <c r="CF374" s="98"/>
      <c r="CG374" s="98"/>
      <c r="CH374" s="98"/>
      <c r="CI374" s="98"/>
      <c r="CJ374" s="98"/>
      <c r="CK374" s="98"/>
      <c r="CL374" s="98"/>
      <c r="CM374" s="98"/>
      <c r="CN374" s="98"/>
      <c r="CO374" s="98"/>
      <c r="CP374" s="98"/>
      <c r="CQ374" s="98"/>
      <c r="CR374" s="98"/>
      <c r="CS374" s="98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  <c r="DX374" s="98"/>
      <c r="DY374" s="98"/>
      <c r="DZ374" s="98"/>
      <c r="EA374" s="98"/>
      <c r="EB374" s="98"/>
      <c r="EC374" s="98"/>
      <c r="ED374" s="98"/>
      <c r="EE374" s="98"/>
      <c r="EF374" s="98"/>
      <c r="EG374" s="98"/>
      <c r="EH374" s="98"/>
      <c r="EI374" s="98"/>
      <c r="EJ374" s="98"/>
      <c r="EK374" s="98"/>
      <c r="EL374" s="98"/>
      <c r="EM374" s="98"/>
      <c r="EN374" s="98"/>
      <c r="EO374" s="98"/>
      <c r="EP374" s="98"/>
      <c r="EQ374" s="98"/>
      <c r="ER374" s="98"/>
      <c r="ES374" s="98"/>
      <c r="ET374" s="98"/>
      <c r="EU374" s="98"/>
      <c r="EV374" s="98"/>
      <c r="EW374" s="98"/>
      <c r="EX374" s="98"/>
      <c r="EY374" s="98"/>
      <c r="EZ374" s="98"/>
      <c r="FA374" s="98"/>
      <c r="FB374" s="98"/>
      <c r="FC374" s="98"/>
      <c r="FD374" s="98"/>
      <c r="FE374" s="98"/>
      <c r="FF374" s="98"/>
      <c r="FG374" s="98"/>
      <c r="FH374" s="98"/>
      <c r="FI374" s="98"/>
      <c r="FJ374" s="98"/>
      <c r="FK374" s="98"/>
      <c r="FL374" s="98"/>
      <c r="FM374" s="98"/>
      <c r="FN374" s="98"/>
      <c r="FO374" s="98"/>
      <c r="FP374" s="98"/>
      <c r="FQ374" s="98"/>
      <c r="FR374" s="98"/>
      <c r="FS374" s="98"/>
      <c r="FT374" s="98"/>
      <c r="FU374" s="98"/>
      <c r="FV374" s="98"/>
      <c r="FW374" s="98"/>
      <c r="FX374" s="98"/>
      <c r="FY374" s="98"/>
      <c r="FZ374" s="98"/>
      <c r="GA374" s="98"/>
      <c r="GB374" s="98"/>
      <c r="GC374" s="98"/>
      <c r="GD374" s="98"/>
      <c r="GE374" s="98"/>
      <c r="GF374" s="98"/>
      <c r="GG374" s="98"/>
      <c r="GH374" s="98"/>
      <c r="GI374" s="98"/>
      <c r="GJ374" s="98"/>
      <c r="GK374" s="98"/>
      <c r="GL374" s="98"/>
      <c r="GM374" s="98"/>
      <c r="GN374" s="98"/>
      <c r="GO374" s="98"/>
      <c r="GP374" s="98"/>
      <c r="GQ374" s="98"/>
      <c r="GR374" s="98"/>
      <c r="GS374" s="98"/>
      <c r="GT374" s="98"/>
      <c r="GU374" s="98"/>
      <c r="GV374" s="98"/>
      <c r="GW374" s="98"/>
      <c r="GX374" s="98"/>
      <c r="GY374" s="98"/>
      <c r="GZ374" s="98"/>
      <c r="HA374" s="98"/>
      <c r="HB374" s="98"/>
      <c r="HC374" s="98"/>
      <c r="HD374" s="98"/>
      <c r="HE374" s="98"/>
      <c r="HF374" s="98"/>
      <c r="HG374" s="98"/>
      <c r="HH374" s="98"/>
      <c r="HI374" s="98"/>
      <c r="HJ374" s="98"/>
      <c r="HK374" s="98"/>
      <c r="HL374" s="98"/>
      <c r="HM374" s="98"/>
      <c r="HN374" s="98"/>
      <c r="HO374" s="98"/>
      <c r="HP374" s="98"/>
      <c r="HQ374" s="98"/>
      <c r="HR374" s="98"/>
      <c r="HS374" s="98"/>
      <c r="HT374" s="98"/>
      <c r="HU374" s="98"/>
      <c r="HV374" s="98"/>
      <c r="HW374" s="98"/>
      <c r="HX374" s="98"/>
      <c r="HY374" s="98"/>
      <c r="HZ374" s="98"/>
      <c r="IA374" s="98"/>
      <c r="IB374" s="98"/>
      <c r="IC374" s="98"/>
      <c r="ID374" s="98"/>
      <c r="IE374" s="98"/>
      <c r="IF374" s="98"/>
      <c r="IG374" s="98"/>
      <c r="IH374" s="98"/>
      <c r="II374" s="98"/>
      <c r="IJ374" s="98"/>
      <c r="IK374" s="98"/>
      <c r="IL374" s="98"/>
      <c r="IM374" s="98"/>
    </row>
    <row r="375" spans="1:247" ht="15">
      <c r="A375" s="98"/>
      <c r="B375" s="98"/>
      <c r="C375" s="111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  <c r="AA375" s="98"/>
      <c r="AB375" s="98"/>
      <c r="AC375" s="98"/>
      <c r="AD375" s="98"/>
      <c r="AE375" s="98"/>
      <c r="AF375" s="98"/>
      <c r="AG375" s="98"/>
      <c r="AH375" s="98"/>
      <c r="AI375" s="98"/>
      <c r="AJ375" s="98"/>
      <c r="AK375" s="98"/>
      <c r="AL375" s="98"/>
      <c r="AM375" s="98"/>
      <c r="AN375" s="98"/>
      <c r="AO375" s="98"/>
      <c r="AP375" s="98"/>
      <c r="AQ375" s="98"/>
      <c r="AR375" s="98"/>
      <c r="AS375" s="98"/>
      <c r="AT375" s="98"/>
      <c r="AU375" s="98"/>
      <c r="AV375" s="98"/>
      <c r="AW375" s="98"/>
      <c r="AX375" s="98"/>
      <c r="AY375" s="98"/>
      <c r="AZ375" s="98"/>
      <c r="BA375" s="98"/>
      <c r="BB375" s="98"/>
      <c r="BC375" s="98"/>
      <c r="BD375" s="98"/>
      <c r="BE375" s="98"/>
      <c r="BF375" s="98"/>
      <c r="BG375" s="98"/>
      <c r="BH375" s="98"/>
      <c r="BI375" s="98"/>
      <c r="BJ375" s="98"/>
      <c r="BK375" s="98"/>
      <c r="BL375" s="98"/>
      <c r="BM375" s="98"/>
      <c r="BN375" s="98"/>
      <c r="BO375" s="98"/>
      <c r="BP375" s="98"/>
      <c r="BQ375" s="98"/>
      <c r="BR375" s="98"/>
      <c r="BS375" s="98"/>
      <c r="BT375" s="98"/>
      <c r="BU375" s="98"/>
      <c r="BV375" s="98"/>
      <c r="BW375" s="98"/>
      <c r="BX375" s="98"/>
      <c r="BY375" s="98"/>
      <c r="BZ375" s="98"/>
      <c r="CA375" s="98"/>
      <c r="CB375" s="98"/>
      <c r="CC375" s="98"/>
      <c r="CD375" s="98"/>
      <c r="CE375" s="98"/>
      <c r="CF375" s="98"/>
      <c r="CG375" s="98"/>
      <c r="CH375" s="98"/>
      <c r="CI375" s="98"/>
      <c r="CJ375" s="98"/>
      <c r="CK375" s="98"/>
      <c r="CL375" s="98"/>
      <c r="CM375" s="98"/>
      <c r="CN375" s="98"/>
      <c r="CO375" s="98"/>
      <c r="CP375" s="98"/>
      <c r="CQ375" s="98"/>
      <c r="CR375" s="98"/>
      <c r="CS375" s="98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  <c r="DX375" s="98"/>
      <c r="DY375" s="98"/>
      <c r="DZ375" s="98"/>
      <c r="EA375" s="98"/>
      <c r="EB375" s="98"/>
      <c r="EC375" s="98"/>
      <c r="ED375" s="98"/>
      <c r="EE375" s="98"/>
      <c r="EF375" s="98"/>
      <c r="EG375" s="98"/>
      <c r="EH375" s="98"/>
      <c r="EI375" s="98"/>
      <c r="EJ375" s="98"/>
      <c r="EK375" s="98"/>
      <c r="EL375" s="98"/>
      <c r="EM375" s="98"/>
      <c r="EN375" s="98"/>
      <c r="EO375" s="98"/>
      <c r="EP375" s="98"/>
      <c r="EQ375" s="98"/>
      <c r="ER375" s="98"/>
      <c r="ES375" s="98"/>
      <c r="ET375" s="98"/>
      <c r="EU375" s="98"/>
      <c r="EV375" s="98"/>
      <c r="EW375" s="98"/>
      <c r="EX375" s="98"/>
      <c r="EY375" s="98"/>
      <c r="EZ375" s="98"/>
      <c r="FA375" s="98"/>
      <c r="FB375" s="98"/>
      <c r="FC375" s="98"/>
      <c r="FD375" s="98"/>
      <c r="FE375" s="98"/>
      <c r="FF375" s="98"/>
      <c r="FG375" s="98"/>
      <c r="FH375" s="98"/>
      <c r="FI375" s="98"/>
      <c r="FJ375" s="98"/>
      <c r="FK375" s="98"/>
      <c r="FL375" s="98"/>
      <c r="FM375" s="98"/>
      <c r="FN375" s="98"/>
      <c r="FO375" s="98"/>
      <c r="FP375" s="98"/>
      <c r="FQ375" s="98"/>
      <c r="FR375" s="98"/>
      <c r="FS375" s="98"/>
      <c r="FT375" s="98"/>
      <c r="FU375" s="98"/>
      <c r="FV375" s="98"/>
      <c r="FW375" s="98"/>
      <c r="FX375" s="98"/>
      <c r="FY375" s="98"/>
      <c r="FZ375" s="98"/>
      <c r="GA375" s="98"/>
      <c r="GB375" s="98"/>
      <c r="GC375" s="98"/>
      <c r="GD375" s="98"/>
      <c r="GE375" s="98"/>
      <c r="GF375" s="98"/>
      <c r="GG375" s="98"/>
      <c r="GH375" s="98"/>
      <c r="GI375" s="98"/>
      <c r="GJ375" s="98"/>
      <c r="GK375" s="98"/>
      <c r="GL375" s="98"/>
      <c r="GM375" s="98"/>
      <c r="GN375" s="98"/>
      <c r="GO375" s="98"/>
      <c r="GP375" s="98"/>
      <c r="GQ375" s="98"/>
      <c r="GR375" s="98"/>
      <c r="GS375" s="98"/>
      <c r="GT375" s="98"/>
      <c r="GU375" s="98"/>
      <c r="GV375" s="98"/>
      <c r="GW375" s="98"/>
      <c r="GX375" s="98"/>
      <c r="GY375" s="98"/>
      <c r="GZ375" s="98"/>
      <c r="HA375" s="98"/>
      <c r="HB375" s="98"/>
      <c r="HC375" s="98"/>
      <c r="HD375" s="98"/>
      <c r="HE375" s="98"/>
      <c r="HF375" s="98"/>
      <c r="HG375" s="98"/>
      <c r="HH375" s="98"/>
      <c r="HI375" s="98"/>
      <c r="HJ375" s="98"/>
      <c r="HK375" s="98"/>
      <c r="HL375" s="98"/>
      <c r="HM375" s="98"/>
      <c r="HN375" s="98"/>
      <c r="HO375" s="98"/>
      <c r="HP375" s="98"/>
      <c r="HQ375" s="98"/>
      <c r="HR375" s="98"/>
      <c r="HS375" s="98"/>
      <c r="HT375" s="98"/>
      <c r="HU375" s="98"/>
      <c r="HV375" s="98"/>
      <c r="HW375" s="98"/>
      <c r="HX375" s="98"/>
      <c r="HY375" s="98"/>
      <c r="HZ375" s="98"/>
      <c r="IA375" s="98"/>
      <c r="IB375" s="98"/>
      <c r="IC375" s="98"/>
      <c r="ID375" s="98"/>
      <c r="IE375" s="98"/>
      <c r="IF375" s="98"/>
      <c r="IG375" s="98"/>
      <c r="IH375" s="98"/>
      <c r="II375" s="98"/>
      <c r="IJ375" s="98"/>
      <c r="IK375" s="98"/>
      <c r="IL375" s="98"/>
      <c r="IM375" s="98"/>
    </row>
    <row r="376" spans="1:247" ht="15">
      <c r="A376" s="98"/>
      <c r="B376" s="98"/>
      <c r="C376" s="111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  <c r="AA376" s="98"/>
      <c r="AB376" s="98"/>
      <c r="AC376" s="98"/>
      <c r="AD376" s="98"/>
      <c r="AE376" s="98"/>
      <c r="AF376" s="98"/>
      <c r="AG376" s="98"/>
      <c r="AH376" s="98"/>
      <c r="AI376" s="98"/>
      <c r="AJ376" s="98"/>
      <c r="AK376" s="98"/>
      <c r="AL376" s="98"/>
      <c r="AM376" s="98"/>
      <c r="AN376" s="98"/>
      <c r="AO376" s="98"/>
      <c r="AP376" s="98"/>
      <c r="AQ376" s="98"/>
      <c r="AR376" s="98"/>
      <c r="AS376" s="98"/>
      <c r="AT376" s="98"/>
      <c r="AU376" s="98"/>
      <c r="AV376" s="98"/>
      <c r="AW376" s="98"/>
      <c r="AX376" s="98"/>
      <c r="AY376" s="98"/>
      <c r="AZ376" s="98"/>
      <c r="BA376" s="98"/>
      <c r="BB376" s="98"/>
      <c r="BC376" s="98"/>
      <c r="BD376" s="98"/>
      <c r="BE376" s="98"/>
      <c r="BF376" s="98"/>
      <c r="BG376" s="98"/>
      <c r="BH376" s="98"/>
      <c r="BI376" s="98"/>
      <c r="BJ376" s="98"/>
      <c r="BK376" s="98"/>
      <c r="BL376" s="98"/>
      <c r="BM376" s="98"/>
      <c r="BN376" s="98"/>
      <c r="BO376" s="98"/>
      <c r="BP376" s="98"/>
      <c r="BQ376" s="98"/>
      <c r="BR376" s="98"/>
      <c r="BS376" s="98"/>
      <c r="BT376" s="98"/>
      <c r="BU376" s="98"/>
      <c r="BV376" s="98"/>
      <c r="BW376" s="98"/>
      <c r="BX376" s="98"/>
      <c r="BY376" s="98"/>
      <c r="BZ376" s="98"/>
      <c r="CA376" s="98"/>
      <c r="CB376" s="98"/>
      <c r="CC376" s="98"/>
      <c r="CD376" s="98"/>
      <c r="CE376" s="98"/>
      <c r="CF376" s="98"/>
      <c r="CG376" s="98"/>
      <c r="CH376" s="98"/>
      <c r="CI376" s="98"/>
      <c r="CJ376" s="98"/>
      <c r="CK376" s="98"/>
      <c r="CL376" s="98"/>
      <c r="CM376" s="98"/>
      <c r="CN376" s="98"/>
      <c r="CO376" s="98"/>
      <c r="CP376" s="98"/>
      <c r="CQ376" s="98"/>
      <c r="CR376" s="98"/>
      <c r="CS376" s="98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  <c r="DX376" s="98"/>
      <c r="DY376" s="98"/>
      <c r="DZ376" s="98"/>
      <c r="EA376" s="98"/>
      <c r="EB376" s="98"/>
      <c r="EC376" s="98"/>
      <c r="ED376" s="98"/>
      <c r="EE376" s="98"/>
      <c r="EF376" s="98"/>
      <c r="EG376" s="98"/>
      <c r="EH376" s="98"/>
      <c r="EI376" s="98"/>
      <c r="EJ376" s="98"/>
      <c r="EK376" s="98"/>
      <c r="EL376" s="98"/>
      <c r="EM376" s="98"/>
      <c r="EN376" s="98"/>
      <c r="EO376" s="98"/>
      <c r="EP376" s="98"/>
      <c r="EQ376" s="98"/>
      <c r="ER376" s="98"/>
      <c r="ES376" s="98"/>
      <c r="ET376" s="98"/>
      <c r="EU376" s="98"/>
      <c r="EV376" s="98"/>
      <c r="EW376" s="98"/>
      <c r="EX376" s="98"/>
      <c r="EY376" s="98"/>
      <c r="EZ376" s="98"/>
      <c r="FA376" s="98"/>
      <c r="FB376" s="98"/>
      <c r="FC376" s="98"/>
      <c r="FD376" s="98"/>
      <c r="FE376" s="98"/>
      <c r="FF376" s="98"/>
      <c r="FG376" s="98"/>
      <c r="FH376" s="98"/>
      <c r="FI376" s="98"/>
      <c r="FJ376" s="98"/>
      <c r="FK376" s="98"/>
      <c r="FL376" s="98"/>
      <c r="FM376" s="98"/>
      <c r="FN376" s="98"/>
      <c r="FO376" s="98"/>
      <c r="FP376" s="98"/>
      <c r="FQ376" s="98"/>
      <c r="FR376" s="98"/>
      <c r="FS376" s="98"/>
      <c r="FT376" s="98"/>
      <c r="FU376" s="98"/>
      <c r="FV376" s="98"/>
      <c r="FW376" s="98"/>
      <c r="FX376" s="98"/>
      <c r="FY376" s="98"/>
      <c r="FZ376" s="98"/>
      <c r="GA376" s="98"/>
      <c r="GB376" s="98"/>
      <c r="GC376" s="98"/>
      <c r="GD376" s="98"/>
      <c r="GE376" s="98"/>
      <c r="GF376" s="98"/>
      <c r="GG376" s="98"/>
      <c r="GH376" s="98"/>
      <c r="GI376" s="98"/>
      <c r="GJ376" s="98"/>
      <c r="GK376" s="98"/>
      <c r="GL376" s="98"/>
      <c r="GM376" s="98"/>
      <c r="GN376" s="98"/>
      <c r="GO376" s="98"/>
      <c r="GP376" s="98"/>
      <c r="GQ376" s="98"/>
      <c r="GR376" s="98"/>
      <c r="GS376" s="98"/>
      <c r="GT376" s="98"/>
      <c r="GU376" s="98"/>
      <c r="GV376" s="98"/>
      <c r="GW376" s="98"/>
      <c r="GX376" s="98"/>
      <c r="GY376" s="98"/>
      <c r="GZ376" s="98"/>
      <c r="HA376" s="98"/>
      <c r="HB376" s="98"/>
      <c r="HC376" s="98"/>
      <c r="HD376" s="98"/>
      <c r="HE376" s="98"/>
      <c r="HF376" s="98"/>
      <c r="HG376" s="98"/>
      <c r="HH376" s="98"/>
      <c r="HI376" s="98"/>
      <c r="HJ376" s="98"/>
      <c r="HK376" s="98"/>
      <c r="HL376" s="98"/>
      <c r="HM376" s="98"/>
      <c r="HN376" s="98"/>
      <c r="HO376" s="98"/>
      <c r="HP376" s="98"/>
      <c r="HQ376" s="98"/>
      <c r="HR376" s="98"/>
      <c r="HS376" s="98"/>
      <c r="HT376" s="98"/>
      <c r="HU376" s="98"/>
      <c r="HV376" s="98"/>
      <c r="HW376" s="98"/>
      <c r="HX376" s="98"/>
      <c r="HY376" s="98"/>
      <c r="HZ376" s="98"/>
      <c r="IA376" s="98"/>
      <c r="IB376" s="98"/>
      <c r="IC376" s="98"/>
      <c r="ID376" s="98"/>
      <c r="IE376" s="98"/>
      <c r="IF376" s="98"/>
      <c r="IG376" s="98"/>
      <c r="IH376" s="98"/>
      <c r="II376" s="98"/>
      <c r="IJ376" s="98"/>
      <c r="IK376" s="98"/>
      <c r="IL376" s="98"/>
      <c r="IM376" s="98"/>
    </row>
    <row r="377" spans="1:247" ht="15">
      <c r="A377" s="98"/>
      <c r="B377" s="98"/>
      <c r="C377" s="111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  <c r="AA377" s="98"/>
      <c r="AB377" s="98"/>
      <c r="AC377" s="98"/>
      <c r="AD377" s="98"/>
      <c r="AE377" s="98"/>
      <c r="AF377" s="98"/>
      <c r="AG377" s="98"/>
      <c r="AH377" s="98"/>
      <c r="AI377" s="98"/>
      <c r="AJ377" s="98"/>
      <c r="AK377" s="98"/>
      <c r="AL377" s="98"/>
      <c r="AM377" s="98"/>
      <c r="AN377" s="98"/>
      <c r="AO377" s="98"/>
      <c r="AP377" s="98"/>
      <c r="AQ377" s="98"/>
      <c r="AR377" s="98"/>
      <c r="AS377" s="98"/>
      <c r="AT377" s="98"/>
      <c r="AU377" s="98"/>
      <c r="AV377" s="98"/>
      <c r="AW377" s="98"/>
      <c r="AX377" s="98"/>
      <c r="AY377" s="98"/>
      <c r="AZ377" s="98"/>
      <c r="BA377" s="98"/>
      <c r="BB377" s="98"/>
      <c r="BC377" s="98"/>
      <c r="BD377" s="98"/>
      <c r="BE377" s="98"/>
      <c r="BF377" s="98"/>
      <c r="BG377" s="98"/>
      <c r="BH377" s="98"/>
      <c r="BI377" s="98"/>
      <c r="BJ377" s="98"/>
      <c r="BK377" s="98"/>
      <c r="BL377" s="98"/>
      <c r="BM377" s="98"/>
      <c r="BN377" s="98"/>
      <c r="BO377" s="98"/>
      <c r="BP377" s="98"/>
      <c r="BQ377" s="98"/>
      <c r="BR377" s="98"/>
      <c r="BS377" s="98"/>
      <c r="BT377" s="98"/>
      <c r="BU377" s="98"/>
      <c r="BV377" s="98"/>
      <c r="BW377" s="98"/>
      <c r="BX377" s="98"/>
      <c r="BY377" s="98"/>
      <c r="BZ377" s="98"/>
      <c r="CA377" s="98"/>
      <c r="CB377" s="98"/>
      <c r="CC377" s="98"/>
      <c r="CD377" s="98"/>
      <c r="CE377" s="98"/>
      <c r="CF377" s="98"/>
      <c r="CG377" s="98"/>
      <c r="CH377" s="98"/>
      <c r="CI377" s="98"/>
      <c r="CJ377" s="98"/>
      <c r="CK377" s="98"/>
      <c r="CL377" s="98"/>
      <c r="CM377" s="98"/>
      <c r="CN377" s="98"/>
      <c r="CO377" s="98"/>
      <c r="CP377" s="98"/>
      <c r="CQ377" s="98"/>
      <c r="CR377" s="98"/>
      <c r="CS377" s="98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  <c r="DX377" s="98"/>
      <c r="DY377" s="98"/>
      <c r="DZ377" s="98"/>
      <c r="EA377" s="98"/>
      <c r="EB377" s="98"/>
      <c r="EC377" s="98"/>
      <c r="ED377" s="98"/>
      <c r="EE377" s="98"/>
      <c r="EF377" s="98"/>
      <c r="EG377" s="98"/>
      <c r="EH377" s="98"/>
      <c r="EI377" s="98"/>
      <c r="EJ377" s="98"/>
      <c r="EK377" s="98"/>
      <c r="EL377" s="98"/>
      <c r="EM377" s="98"/>
      <c r="EN377" s="98"/>
      <c r="EO377" s="98"/>
      <c r="EP377" s="98"/>
      <c r="EQ377" s="98"/>
      <c r="ER377" s="98"/>
      <c r="ES377" s="98"/>
      <c r="ET377" s="98"/>
      <c r="EU377" s="98"/>
      <c r="EV377" s="98"/>
      <c r="EW377" s="98"/>
      <c r="EX377" s="98"/>
      <c r="EY377" s="98"/>
      <c r="EZ377" s="98"/>
      <c r="FA377" s="98"/>
      <c r="FB377" s="98"/>
      <c r="FC377" s="98"/>
      <c r="FD377" s="98"/>
      <c r="FE377" s="98"/>
      <c r="FF377" s="98"/>
      <c r="FG377" s="98"/>
      <c r="FH377" s="98"/>
      <c r="FI377" s="98"/>
      <c r="FJ377" s="98"/>
      <c r="FK377" s="98"/>
      <c r="FL377" s="98"/>
      <c r="FM377" s="98"/>
      <c r="FN377" s="98"/>
      <c r="FO377" s="98"/>
      <c r="FP377" s="98"/>
      <c r="FQ377" s="98"/>
      <c r="FR377" s="98"/>
      <c r="FS377" s="98"/>
      <c r="FT377" s="98"/>
      <c r="FU377" s="98"/>
      <c r="FV377" s="98"/>
      <c r="FW377" s="98"/>
      <c r="FX377" s="98"/>
      <c r="FY377" s="98"/>
      <c r="FZ377" s="98"/>
      <c r="GA377" s="98"/>
      <c r="GB377" s="98"/>
      <c r="GC377" s="98"/>
      <c r="GD377" s="98"/>
      <c r="GE377" s="98"/>
      <c r="GF377" s="98"/>
      <c r="GG377" s="98"/>
      <c r="GH377" s="98"/>
      <c r="GI377" s="98"/>
      <c r="GJ377" s="98"/>
      <c r="GK377" s="98"/>
      <c r="GL377" s="98"/>
      <c r="GM377" s="98"/>
      <c r="GN377" s="98"/>
      <c r="GO377" s="98"/>
      <c r="GP377" s="98"/>
      <c r="GQ377" s="98"/>
      <c r="GR377" s="98"/>
      <c r="GS377" s="98"/>
      <c r="GT377" s="98"/>
      <c r="GU377" s="98"/>
      <c r="GV377" s="98"/>
      <c r="GW377" s="98"/>
      <c r="GX377" s="98"/>
      <c r="GY377" s="98"/>
      <c r="GZ377" s="98"/>
      <c r="HA377" s="98"/>
      <c r="HB377" s="98"/>
      <c r="HC377" s="98"/>
      <c r="HD377" s="98"/>
      <c r="HE377" s="98"/>
      <c r="HF377" s="98"/>
      <c r="HG377" s="98"/>
      <c r="HH377" s="98"/>
      <c r="HI377" s="98"/>
      <c r="HJ377" s="98"/>
      <c r="HK377" s="98"/>
      <c r="HL377" s="98"/>
      <c r="HM377" s="98"/>
      <c r="HN377" s="98"/>
      <c r="HO377" s="98"/>
      <c r="HP377" s="98"/>
      <c r="HQ377" s="98"/>
      <c r="HR377" s="98"/>
      <c r="HS377" s="98"/>
      <c r="HT377" s="98"/>
      <c r="HU377" s="98"/>
      <c r="HV377" s="98"/>
      <c r="HW377" s="98"/>
      <c r="HX377" s="98"/>
      <c r="HY377" s="98"/>
      <c r="HZ377" s="98"/>
      <c r="IA377" s="98"/>
      <c r="IB377" s="98"/>
      <c r="IC377" s="98"/>
      <c r="ID377" s="98"/>
      <c r="IE377" s="98"/>
      <c r="IF377" s="98"/>
      <c r="IG377" s="98"/>
      <c r="IH377" s="98"/>
      <c r="II377" s="98"/>
      <c r="IJ377" s="98"/>
      <c r="IK377" s="98"/>
      <c r="IL377" s="98"/>
      <c r="IM377" s="98"/>
    </row>
    <row r="378" spans="1:247" ht="15">
      <c r="A378" s="98"/>
      <c r="B378" s="98"/>
      <c r="C378" s="111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  <c r="AA378" s="98"/>
      <c r="AB378" s="98"/>
      <c r="AC378" s="98"/>
      <c r="AD378" s="98"/>
      <c r="AE378" s="98"/>
      <c r="AF378" s="98"/>
      <c r="AG378" s="98"/>
      <c r="AH378" s="98"/>
      <c r="AI378" s="98"/>
      <c r="AJ378" s="98"/>
      <c r="AK378" s="98"/>
      <c r="AL378" s="98"/>
      <c r="AM378" s="98"/>
      <c r="AN378" s="98"/>
      <c r="AO378" s="98"/>
      <c r="AP378" s="98"/>
      <c r="AQ378" s="98"/>
      <c r="AR378" s="98"/>
      <c r="AS378" s="98"/>
      <c r="AT378" s="98"/>
      <c r="AU378" s="98"/>
      <c r="AV378" s="98"/>
      <c r="AW378" s="98"/>
      <c r="AX378" s="98"/>
      <c r="AY378" s="98"/>
      <c r="AZ378" s="98"/>
      <c r="BA378" s="98"/>
      <c r="BB378" s="98"/>
      <c r="BC378" s="98"/>
      <c r="BD378" s="98"/>
      <c r="BE378" s="98"/>
      <c r="BF378" s="98"/>
      <c r="BG378" s="98"/>
      <c r="BH378" s="98"/>
      <c r="BI378" s="98"/>
      <c r="BJ378" s="98"/>
      <c r="BK378" s="98"/>
      <c r="BL378" s="98"/>
      <c r="BM378" s="98"/>
      <c r="BN378" s="98"/>
      <c r="BO378" s="98"/>
      <c r="BP378" s="98"/>
      <c r="BQ378" s="98"/>
      <c r="BR378" s="98"/>
      <c r="BS378" s="98"/>
      <c r="BT378" s="98"/>
      <c r="BU378" s="98"/>
      <c r="BV378" s="98"/>
      <c r="BW378" s="98"/>
      <c r="BX378" s="98"/>
      <c r="BY378" s="98"/>
      <c r="BZ378" s="98"/>
      <c r="CA378" s="98"/>
      <c r="CB378" s="98"/>
      <c r="CC378" s="98"/>
      <c r="CD378" s="98"/>
      <c r="CE378" s="98"/>
      <c r="CF378" s="98"/>
      <c r="CG378" s="98"/>
      <c r="CH378" s="98"/>
      <c r="CI378" s="98"/>
      <c r="CJ378" s="98"/>
      <c r="CK378" s="98"/>
      <c r="CL378" s="98"/>
      <c r="CM378" s="98"/>
      <c r="CN378" s="98"/>
      <c r="CO378" s="98"/>
      <c r="CP378" s="98"/>
      <c r="CQ378" s="98"/>
      <c r="CR378" s="98"/>
      <c r="CS378" s="98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  <c r="DX378" s="98"/>
      <c r="DY378" s="98"/>
      <c r="DZ378" s="98"/>
      <c r="EA378" s="98"/>
      <c r="EB378" s="98"/>
      <c r="EC378" s="98"/>
      <c r="ED378" s="98"/>
      <c r="EE378" s="98"/>
      <c r="EF378" s="98"/>
      <c r="EG378" s="98"/>
      <c r="EH378" s="98"/>
      <c r="EI378" s="98"/>
      <c r="EJ378" s="98"/>
      <c r="EK378" s="98"/>
      <c r="EL378" s="98"/>
      <c r="EM378" s="98"/>
      <c r="EN378" s="98"/>
      <c r="EO378" s="98"/>
      <c r="EP378" s="98"/>
      <c r="EQ378" s="98"/>
      <c r="ER378" s="98"/>
      <c r="ES378" s="98"/>
      <c r="ET378" s="98"/>
      <c r="EU378" s="98"/>
      <c r="EV378" s="98"/>
      <c r="EW378" s="98"/>
      <c r="EX378" s="98"/>
      <c r="EY378" s="98"/>
      <c r="EZ378" s="98"/>
      <c r="FA378" s="98"/>
      <c r="FB378" s="98"/>
      <c r="FC378" s="98"/>
      <c r="FD378" s="98"/>
      <c r="FE378" s="98"/>
      <c r="FF378" s="98"/>
      <c r="FG378" s="98"/>
      <c r="FH378" s="98"/>
      <c r="FI378" s="98"/>
      <c r="FJ378" s="98"/>
      <c r="FK378" s="98"/>
      <c r="FL378" s="98"/>
      <c r="FM378" s="98"/>
      <c r="FN378" s="98"/>
      <c r="FO378" s="98"/>
      <c r="FP378" s="98"/>
      <c r="FQ378" s="98"/>
      <c r="FR378" s="98"/>
      <c r="FS378" s="98"/>
      <c r="FT378" s="98"/>
      <c r="FU378" s="98"/>
      <c r="FV378" s="98"/>
      <c r="FW378" s="98"/>
      <c r="FX378" s="98"/>
      <c r="FY378" s="98"/>
      <c r="FZ378" s="98"/>
      <c r="GA378" s="98"/>
      <c r="GB378" s="98"/>
      <c r="GC378" s="98"/>
      <c r="GD378" s="98"/>
      <c r="GE378" s="98"/>
      <c r="GF378" s="98"/>
      <c r="GG378" s="98"/>
      <c r="GH378" s="98"/>
      <c r="GI378" s="98"/>
      <c r="GJ378" s="98"/>
      <c r="GK378" s="98"/>
      <c r="GL378" s="98"/>
      <c r="GM378" s="98"/>
      <c r="GN378" s="98"/>
      <c r="GO378" s="98"/>
      <c r="GP378" s="98"/>
      <c r="GQ378" s="98"/>
      <c r="GR378" s="98"/>
      <c r="GS378" s="98"/>
      <c r="GT378" s="98"/>
      <c r="GU378" s="98"/>
      <c r="GV378" s="98"/>
      <c r="GW378" s="98"/>
      <c r="GX378" s="98"/>
      <c r="GY378" s="98"/>
      <c r="GZ378" s="98"/>
      <c r="HA378" s="98"/>
      <c r="HB378" s="98"/>
      <c r="HC378" s="98"/>
      <c r="HD378" s="98"/>
      <c r="HE378" s="98"/>
      <c r="HF378" s="98"/>
      <c r="HG378" s="98"/>
      <c r="HH378" s="98"/>
      <c r="HI378" s="98"/>
      <c r="HJ378" s="98"/>
      <c r="HK378" s="98"/>
      <c r="HL378" s="98"/>
      <c r="HM378" s="98"/>
      <c r="HN378" s="98"/>
      <c r="HO378" s="98"/>
      <c r="HP378" s="98"/>
      <c r="HQ378" s="98"/>
      <c r="HR378" s="98"/>
      <c r="HS378" s="98"/>
      <c r="HT378" s="98"/>
      <c r="HU378" s="98"/>
      <c r="HV378" s="98"/>
      <c r="HW378" s="98"/>
      <c r="HX378" s="98"/>
      <c r="HY378" s="98"/>
      <c r="HZ378" s="98"/>
      <c r="IA378" s="98"/>
      <c r="IB378" s="98"/>
      <c r="IC378" s="98"/>
      <c r="ID378" s="98"/>
      <c r="IE378" s="98"/>
      <c r="IF378" s="98"/>
      <c r="IG378" s="98"/>
      <c r="IH378" s="98"/>
      <c r="II378" s="98"/>
      <c r="IJ378" s="98"/>
      <c r="IK378" s="98"/>
      <c r="IL378" s="98"/>
      <c r="IM378" s="98"/>
    </row>
    <row r="379" spans="1:247" ht="15">
      <c r="A379" s="98"/>
      <c r="B379" s="98"/>
      <c r="C379" s="111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  <c r="AA379" s="98"/>
      <c r="AB379" s="98"/>
      <c r="AC379" s="98"/>
      <c r="AD379" s="98"/>
      <c r="AE379" s="98"/>
      <c r="AF379" s="98"/>
      <c r="AG379" s="98"/>
      <c r="AH379" s="98"/>
      <c r="AI379" s="98"/>
      <c r="AJ379" s="98"/>
      <c r="AK379" s="98"/>
      <c r="AL379" s="98"/>
      <c r="AM379" s="98"/>
      <c r="AN379" s="98"/>
      <c r="AO379" s="98"/>
      <c r="AP379" s="98"/>
      <c r="AQ379" s="98"/>
      <c r="AR379" s="98"/>
      <c r="AS379" s="98"/>
      <c r="AT379" s="98"/>
      <c r="AU379" s="98"/>
      <c r="AV379" s="98"/>
      <c r="AW379" s="98"/>
      <c r="AX379" s="98"/>
      <c r="AY379" s="98"/>
      <c r="AZ379" s="98"/>
      <c r="BA379" s="98"/>
      <c r="BB379" s="98"/>
      <c r="BC379" s="98"/>
      <c r="BD379" s="98"/>
      <c r="BE379" s="98"/>
      <c r="BF379" s="98"/>
      <c r="BG379" s="98"/>
      <c r="BH379" s="98"/>
      <c r="BI379" s="98"/>
      <c r="BJ379" s="98"/>
      <c r="BK379" s="98"/>
      <c r="BL379" s="98"/>
      <c r="BM379" s="98"/>
      <c r="BN379" s="98"/>
      <c r="BO379" s="98"/>
      <c r="BP379" s="98"/>
      <c r="BQ379" s="98"/>
      <c r="BR379" s="98"/>
      <c r="BS379" s="98"/>
      <c r="BT379" s="98"/>
      <c r="BU379" s="98"/>
      <c r="BV379" s="98"/>
      <c r="BW379" s="98"/>
      <c r="BX379" s="98"/>
      <c r="BY379" s="98"/>
      <c r="BZ379" s="98"/>
      <c r="CA379" s="98"/>
      <c r="CB379" s="98"/>
      <c r="CC379" s="98"/>
      <c r="CD379" s="98"/>
      <c r="CE379" s="98"/>
      <c r="CF379" s="98"/>
      <c r="CG379" s="98"/>
      <c r="CH379" s="98"/>
      <c r="CI379" s="98"/>
      <c r="CJ379" s="98"/>
      <c r="CK379" s="98"/>
      <c r="CL379" s="98"/>
      <c r="CM379" s="98"/>
      <c r="CN379" s="98"/>
      <c r="CO379" s="98"/>
      <c r="CP379" s="98"/>
      <c r="CQ379" s="98"/>
      <c r="CR379" s="98"/>
      <c r="CS379" s="98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  <c r="DX379" s="98"/>
      <c r="DY379" s="98"/>
      <c r="DZ379" s="98"/>
      <c r="EA379" s="98"/>
      <c r="EB379" s="98"/>
      <c r="EC379" s="98"/>
      <c r="ED379" s="98"/>
      <c r="EE379" s="98"/>
      <c r="EF379" s="98"/>
      <c r="EG379" s="98"/>
      <c r="EH379" s="98"/>
      <c r="EI379" s="98"/>
      <c r="EJ379" s="98"/>
      <c r="EK379" s="98"/>
      <c r="EL379" s="98"/>
      <c r="EM379" s="98"/>
      <c r="EN379" s="98"/>
      <c r="EO379" s="98"/>
      <c r="EP379" s="98"/>
      <c r="EQ379" s="98"/>
      <c r="ER379" s="98"/>
      <c r="ES379" s="98"/>
      <c r="ET379" s="98"/>
      <c r="EU379" s="98"/>
      <c r="EV379" s="98"/>
      <c r="EW379" s="98"/>
      <c r="EX379" s="98"/>
      <c r="EY379" s="98"/>
      <c r="EZ379" s="98"/>
      <c r="FA379" s="98"/>
      <c r="FB379" s="98"/>
      <c r="FC379" s="98"/>
      <c r="FD379" s="98"/>
      <c r="FE379" s="98"/>
      <c r="FF379" s="98"/>
      <c r="FG379" s="98"/>
      <c r="FH379" s="98"/>
      <c r="FI379" s="98"/>
      <c r="FJ379" s="98"/>
      <c r="FK379" s="98"/>
      <c r="FL379" s="98"/>
      <c r="FM379" s="98"/>
      <c r="FN379" s="98"/>
      <c r="FO379" s="98"/>
      <c r="FP379" s="98"/>
      <c r="FQ379" s="98"/>
      <c r="FR379" s="98"/>
      <c r="FS379" s="98"/>
      <c r="FT379" s="98"/>
      <c r="FU379" s="98"/>
      <c r="FV379" s="98"/>
      <c r="FW379" s="98"/>
      <c r="FX379" s="98"/>
      <c r="FY379" s="98"/>
      <c r="FZ379" s="98"/>
      <c r="GA379" s="98"/>
      <c r="GB379" s="98"/>
      <c r="GC379" s="98"/>
      <c r="GD379" s="98"/>
      <c r="GE379" s="98"/>
      <c r="GF379" s="98"/>
      <c r="GG379" s="98"/>
      <c r="GH379" s="98"/>
      <c r="GI379" s="98"/>
      <c r="GJ379" s="98"/>
      <c r="GK379" s="98"/>
      <c r="GL379" s="98"/>
      <c r="GM379" s="98"/>
      <c r="GN379" s="98"/>
      <c r="GO379" s="98"/>
      <c r="GP379" s="98"/>
      <c r="GQ379" s="98"/>
      <c r="GR379" s="98"/>
      <c r="GS379" s="98"/>
      <c r="GT379" s="98"/>
      <c r="GU379" s="98"/>
      <c r="GV379" s="98"/>
      <c r="GW379" s="98"/>
      <c r="GX379" s="98"/>
      <c r="GY379" s="98"/>
      <c r="GZ379" s="98"/>
      <c r="HA379" s="98"/>
      <c r="HB379" s="98"/>
      <c r="HC379" s="98"/>
      <c r="HD379" s="98"/>
      <c r="HE379" s="98"/>
      <c r="HF379" s="98"/>
      <c r="HG379" s="98"/>
      <c r="HH379" s="98"/>
      <c r="HI379" s="98"/>
      <c r="HJ379" s="98"/>
      <c r="HK379" s="98"/>
      <c r="HL379" s="98"/>
      <c r="HM379" s="98"/>
      <c r="HN379" s="98"/>
      <c r="HO379" s="98"/>
      <c r="HP379" s="98"/>
      <c r="HQ379" s="98"/>
      <c r="HR379" s="98"/>
      <c r="HS379" s="98"/>
      <c r="HT379" s="98"/>
      <c r="HU379" s="98"/>
      <c r="HV379" s="98"/>
      <c r="HW379" s="98"/>
      <c r="HX379" s="98"/>
      <c r="HY379" s="98"/>
      <c r="HZ379" s="98"/>
      <c r="IA379" s="98"/>
      <c r="IB379" s="98"/>
      <c r="IC379" s="98"/>
      <c r="ID379" s="98"/>
      <c r="IE379" s="98"/>
      <c r="IF379" s="98"/>
      <c r="IG379" s="98"/>
      <c r="IH379" s="98"/>
      <c r="II379" s="98"/>
      <c r="IJ379" s="98"/>
      <c r="IK379" s="98"/>
      <c r="IL379" s="98"/>
      <c r="IM379" s="98"/>
    </row>
    <row r="380" spans="1:247" ht="15">
      <c r="A380" s="98"/>
      <c r="B380" s="98"/>
      <c r="C380" s="111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  <c r="AA380" s="98"/>
      <c r="AB380" s="98"/>
      <c r="AC380" s="98"/>
      <c r="AD380" s="98"/>
      <c r="AE380" s="98"/>
      <c r="AF380" s="98"/>
      <c r="AG380" s="98"/>
      <c r="AH380" s="98"/>
      <c r="AI380" s="98"/>
      <c r="AJ380" s="98"/>
      <c r="AK380" s="98"/>
      <c r="AL380" s="98"/>
      <c r="AM380" s="98"/>
      <c r="AN380" s="98"/>
      <c r="AO380" s="98"/>
      <c r="AP380" s="98"/>
      <c r="AQ380" s="98"/>
      <c r="AR380" s="98"/>
      <c r="AS380" s="98"/>
      <c r="AT380" s="98"/>
      <c r="AU380" s="98"/>
      <c r="AV380" s="98"/>
      <c r="AW380" s="98"/>
      <c r="AX380" s="98"/>
      <c r="AY380" s="98"/>
      <c r="AZ380" s="98"/>
      <c r="BA380" s="98"/>
      <c r="BB380" s="98"/>
      <c r="BC380" s="98"/>
      <c r="BD380" s="98"/>
      <c r="BE380" s="98"/>
      <c r="BF380" s="98"/>
      <c r="BG380" s="98"/>
      <c r="BH380" s="98"/>
      <c r="BI380" s="98"/>
      <c r="BJ380" s="98"/>
      <c r="BK380" s="98"/>
      <c r="BL380" s="98"/>
      <c r="BM380" s="98"/>
      <c r="BN380" s="98"/>
      <c r="BO380" s="98"/>
      <c r="BP380" s="98"/>
      <c r="BQ380" s="98"/>
      <c r="BR380" s="98"/>
      <c r="BS380" s="98"/>
      <c r="BT380" s="98"/>
      <c r="BU380" s="98"/>
      <c r="BV380" s="98"/>
      <c r="BW380" s="98"/>
      <c r="BX380" s="98"/>
      <c r="BY380" s="98"/>
      <c r="BZ380" s="98"/>
      <c r="CA380" s="98"/>
      <c r="CB380" s="98"/>
      <c r="CC380" s="98"/>
      <c r="CD380" s="98"/>
      <c r="CE380" s="98"/>
      <c r="CF380" s="98"/>
      <c r="CG380" s="98"/>
      <c r="CH380" s="98"/>
      <c r="CI380" s="98"/>
      <c r="CJ380" s="98"/>
      <c r="CK380" s="98"/>
      <c r="CL380" s="98"/>
      <c r="CM380" s="98"/>
      <c r="CN380" s="98"/>
      <c r="CO380" s="98"/>
      <c r="CP380" s="98"/>
      <c r="CQ380" s="98"/>
      <c r="CR380" s="98"/>
      <c r="CS380" s="98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  <c r="DX380" s="98"/>
      <c r="DY380" s="98"/>
      <c r="DZ380" s="98"/>
      <c r="EA380" s="98"/>
      <c r="EB380" s="98"/>
      <c r="EC380" s="98"/>
      <c r="ED380" s="98"/>
      <c r="EE380" s="98"/>
      <c r="EF380" s="98"/>
      <c r="EG380" s="98"/>
      <c r="EH380" s="98"/>
      <c r="EI380" s="98"/>
      <c r="EJ380" s="98"/>
      <c r="EK380" s="98"/>
      <c r="EL380" s="98"/>
      <c r="EM380" s="98"/>
      <c r="EN380" s="98"/>
      <c r="EO380" s="98"/>
      <c r="EP380" s="98"/>
      <c r="EQ380" s="98"/>
      <c r="ER380" s="98"/>
      <c r="ES380" s="98"/>
      <c r="ET380" s="98"/>
      <c r="EU380" s="98"/>
      <c r="EV380" s="98"/>
      <c r="EW380" s="98"/>
      <c r="EX380" s="98"/>
      <c r="EY380" s="98"/>
      <c r="EZ380" s="98"/>
      <c r="FA380" s="98"/>
      <c r="FB380" s="98"/>
      <c r="FC380" s="98"/>
      <c r="FD380" s="98"/>
      <c r="FE380" s="98"/>
      <c r="FF380" s="98"/>
      <c r="FG380" s="98"/>
      <c r="FH380" s="98"/>
      <c r="FI380" s="98"/>
      <c r="FJ380" s="98"/>
      <c r="FK380" s="98"/>
      <c r="FL380" s="98"/>
      <c r="FM380" s="98"/>
      <c r="FN380" s="98"/>
      <c r="FO380" s="98"/>
      <c r="FP380" s="98"/>
      <c r="FQ380" s="98"/>
      <c r="FR380" s="98"/>
      <c r="FS380" s="98"/>
      <c r="FT380" s="98"/>
      <c r="FU380" s="98"/>
      <c r="FV380" s="98"/>
      <c r="FW380" s="98"/>
      <c r="FX380" s="98"/>
      <c r="FY380" s="98"/>
      <c r="FZ380" s="98"/>
      <c r="GA380" s="98"/>
      <c r="GB380" s="98"/>
      <c r="GC380" s="98"/>
      <c r="GD380" s="98"/>
      <c r="GE380" s="98"/>
      <c r="GF380" s="98"/>
      <c r="GG380" s="98"/>
      <c r="GH380" s="98"/>
      <c r="GI380" s="98"/>
      <c r="GJ380" s="98"/>
      <c r="GK380" s="98"/>
      <c r="GL380" s="98"/>
      <c r="GM380" s="98"/>
      <c r="GN380" s="98"/>
      <c r="GO380" s="98"/>
      <c r="GP380" s="98"/>
      <c r="GQ380" s="98"/>
      <c r="GR380" s="98"/>
      <c r="GS380" s="98"/>
      <c r="GT380" s="98"/>
      <c r="GU380" s="98"/>
      <c r="GV380" s="98"/>
      <c r="GW380" s="98"/>
      <c r="GX380" s="98"/>
      <c r="GY380" s="98"/>
      <c r="GZ380" s="98"/>
      <c r="HA380" s="98"/>
      <c r="HB380" s="98"/>
      <c r="HC380" s="98"/>
      <c r="HD380" s="98"/>
      <c r="HE380" s="98"/>
      <c r="HF380" s="98"/>
      <c r="HG380" s="98"/>
      <c r="HH380" s="98"/>
      <c r="HI380" s="98"/>
      <c r="HJ380" s="98"/>
      <c r="HK380" s="98"/>
      <c r="HL380" s="98"/>
      <c r="HM380" s="98"/>
      <c r="HN380" s="98"/>
      <c r="HO380" s="98"/>
      <c r="HP380" s="98"/>
      <c r="HQ380" s="98"/>
      <c r="HR380" s="98"/>
      <c r="HS380" s="98"/>
      <c r="HT380" s="98"/>
      <c r="HU380" s="98"/>
      <c r="HV380" s="98"/>
      <c r="HW380" s="98"/>
      <c r="HX380" s="98"/>
      <c r="HY380" s="98"/>
      <c r="HZ380" s="98"/>
      <c r="IA380" s="98"/>
      <c r="IB380" s="98"/>
      <c r="IC380" s="98"/>
      <c r="ID380" s="98"/>
      <c r="IE380" s="98"/>
      <c r="IF380" s="98"/>
      <c r="IG380" s="98"/>
      <c r="IH380" s="98"/>
      <c r="II380" s="98"/>
      <c r="IJ380" s="98"/>
      <c r="IK380" s="98"/>
      <c r="IL380" s="98"/>
      <c r="IM380" s="98"/>
    </row>
    <row r="381" spans="1:247" ht="15">
      <c r="A381" s="98"/>
      <c r="B381" s="98"/>
      <c r="C381" s="111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  <c r="AA381" s="98"/>
      <c r="AB381" s="98"/>
      <c r="AC381" s="98"/>
      <c r="AD381" s="98"/>
      <c r="AE381" s="98"/>
      <c r="AF381" s="98"/>
      <c r="AG381" s="98"/>
      <c r="AH381" s="98"/>
      <c r="AI381" s="98"/>
      <c r="AJ381" s="98"/>
      <c r="AK381" s="98"/>
      <c r="AL381" s="98"/>
      <c r="AM381" s="98"/>
      <c r="AN381" s="98"/>
      <c r="AO381" s="98"/>
      <c r="AP381" s="98"/>
      <c r="AQ381" s="98"/>
      <c r="AR381" s="98"/>
      <c r="AS381" s="98"/>
      <c r="AT381" s="98"/>
      <c r="AU381" s="98"/>
      <c r="AV381" s="98"/>
      <c r="AW381" s="98"/>
      <c r="AX381" s="98"/>
      <c r="AY381" s="98"/>
      <c r="AZ381" s="98"/>
      <c r="BA381" s="98"/>
      <c r="BB381" s="98"/>
      <c r="BC381" s="98"/>
      <c r="BD381" s="98"/>
      <c r="BE381" s="98"/>
      <c r="BF381" s="98"/>
      <c r="BG381" s="98"/>
      <c r="BH381" s="98"/>
      <c r="BI381" s="98"/>
      <c r="BJ381" s="98"/>
      <c r="BK381" s="98"/>
      <c r="BL381" s="98"/>
      <c r="BM381" s="98"/>
      <c r="BN381" s="98"/>
      <c r="BO381" s="98"/>
      <c r="BP381" s="98"/>
      <c r="BQ381" s="98"/>
      <c r="BR381" s="98"/>
      <c r="BS381" s="98"/>
      <c r="BT381" s="98"/>
      <c r="BU381" s="98"/>
      <c r="BV381" s="98"/>
      <c r="BW381" s="98"/>
      <c r="BX381" s="98"/>
      <c r="BY381" s="98"/>
      <c r="BZ381" s="98"/>
      <c r="CA381" s="98"/>
      <c r="CB381" s="98"/>
      <c r="CC381" s="98"/>
      <c r="CD381" s="98"/>
      <c r="CE381" s="98"/>
      <c r="CF381" s="98"/>
      <c r="CG381" s="98"/>
      <c r="CH381" s="98"/>
      <c r="CI381" s="98"/>
      <c r="CJ381" s="98"/>
      <c r="CK381" s="98"/>
      <c r="CL381" s="98"/>
      <c r="CM381" s="98"/>
      <c r="CN381" s="98"/>
      <c r="CO381" s="98"/>
      <c r="CP381" s="98"/>
      <c r="CQ381" s="98"/>
      <c r="CR381" s="98"/>
      <c r="CS381" s="98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  <c r="DX381" s="98"/>
      <c r="DY381" s="98"/>
      <c r="DZ381" s="98"/>
      <c r="EA381" s="98"/>
      <c r="EB381" s="98"/>
      <c r="EC381" s="98"/>
      <c r="ED381" s="98"/>
      <c r="EE381" s="98"/>
      <c r="EF381" s="98"/>
      <c r="EG381" s="98"/>
      <c r="EH381" s="98"/>
      <c r="EI381" s="98"/>
      <c r="EJ381" s="98"/>
      <c r="EK381" s="98"/>
      <c r="EL381" s="98"/>
      <c r="EM381" s="98"/>
      <c r="EN381" s="98"/>
      <c r="EO381" s="98"/>
      <c r="EP381" s="98"/>
      <c r="EQ381" s="98"/>
      <c r="ER381" s="98"/>
      <c r="ES381" s="98"/>
      <c r="ET381" s="98"/>
      <c r="EU381" s="98"/>
      <c r="EV381" s="98"/>
      <c r="EW381" s="98"/>
      <c r="EX381" s="98"/>
      <c r="EY381" s="98"/>
      <c r="EZ381" s="98"/>
      <c r="FA381" s="98"/>
      <c r="FB381" s="98"/>
      <c r="FC381" s="98"/>
      <c r="FD381" s="98"/>
      <c r="FE381" s="98"/>
      <c r="FF381" s="98"/>
      <c r="FG381" s="98"/>
      <c r="FH381" s="98"/>
      <c r="FI381" s="98"/>
      <c r="FJ381" s="98"/>
      <c r="FK381" s="98"/>
      <c r="FL381" s="98"/>
      <c r="FM381" s="98"/>
      <c r="FN381" s="98"/>
      <c r="FO381" s="98"/>
      <c r="FP381" s="98"/>
      <c r="FQ381" s="98"/>
      <c r="FR381" s="98"/>
      <c r="FS381" s="98"/>
      <c r="FT381" s="98"/>
      <c r="FU381" s="98"/>
      <c r="FV381" s="98"/>
      <c r="FW381" s="98"/>
      <c r="FX381" s="98"/>
      <c r="FY381" s="98"/>
      <c r="FZ381" s="98"/>
      <c r="GA381" s="98"/>
      <c r="GB381" s="98"/>
      <c r="GC381" s="98"/>
      <c r="GD381" s="98"/>
      <c r="GE381" s="98"/>
      <c r="GF381" s="98"/>
      <c r="GG381" s="98"/>
      <c r="GH381" s="98"/>
      <c r="GI381" s="98"/>
      <c r="GJ381" s="98"/>
      <c r="GK381" s="98"/>
      <c r="GL381" s="98"/>
      <c r="GM381" s="98"/>
      <c r="GN381" s="98"/>
      <c r="GO381" s="98"/>
      <c r="GP381" s="98"/>
      <c r="GQ381" s="98"/>
      <c r="GR381" s="98"/>
      <c r="GS381" s="98"/>
      <c r="GT381" s="98"/>
      <c r="GU381" s="98"/>
      <c r="GV381" s="98"/>
      <c r="GW381" s="98"/>
      <c r="GX381" s="98"/>
      <c r="GY381" s="98"/>
      <c r="GZ381" s="98"/>
      <c r="HA381" s="98"/>
      <c r="HB381" s="98"/>
      <c r="HC381" s="98"/>
      <c r="HD381" s="98"/>
      <c r="HE381" s="98"/>
      <c r="HF381" s="98"/>
      <c r="HG381" s="98"/>
      <c r="HH381" s="98"/>
      <c r="HI381" s="98"/>
      <c r="HJ381" s="98"/>
      <c r="HK381" s="98"/>
      <c r="HL381" s="98"/>
      <c r="HM381" s="98"/>
      <c r="HN381" s="98"/>
      <c r="HO381" s="98"/>
      <c r="HP381" s="98"/>
      <c r="HQ381" s="98"/>
      <c r="HR381" s="98"/>
      <c r="HS381" s="98"/>
      <c r="HT381" s="98"/>
      <c r="HU381" s="98"/>
      <c r="HV381" s="98"/>
      <c r="HW381" s="98"/>
      <c r="HX381" s="98"/>
      <c r="HY381" s="98"/>
      <c r="HZ381" s="98"/>
      <c r="IA381" s="98"/>
      <c r="IB381" s="98"/>
      <c r="IC381" s="98"/>
      <c r="ID381" s="98"/>
      <c r="IE381" s="98"/>
      <c r="IF381" s="98"/>
      <c r="IG381" s="98"/>
      <c r="IH381" s="98"/>
      <c r="II381" s="98"/>
      <c r="IJ381" s="98"/>
      <c r="IK381" s="98"/>
      <c r="IL381" s="98"/>
      <c r="IM381" s="98"/>
    </row>
    <row r="382" spans="1:247" ht="15">
      <c r="A382" s="98"/>
      <c r="B382" s="98"/>
      <c r="C382" s="111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  <c r="AA382" s="98"/>
      <c r="AB382" s="98"/>
      <c r="AC382" s="98"/>
      <c r="AD382" s="98"/>
      <c r="AE382" s="98"/>
      <c r="AF382" s="98"/>
      <c r="AG382" s="98"/>
      <c r="AH382" s="98"/>
      <c r="AI382" s="98"/>
      <c r="AJ382" s="98"/>
      <c r="AK382" s="98"/>
      <c r="AL382" s="98"/>
      <c r="AM382" s="98"/>
      <c r="AN382" s="98"/>
      <c r="AO382" s="98"/>
      <c r="AP382" s="98"/>
      <c r="AQ382" s="98"/>
      <c r="AR382" s="98"/>
      <c r="AS382" s="98"/>
      <c r="AT382" s="98"/>
      <c r="AU382" s="98"/>
      <c r="AV382" s="98"/>
      <c r="AW382" s="98"/>
      <c r="AX382" s="98"/>
      <c r="AY382" s="98"/>
      <c r="AZ382" s="98"/>
      <c r="BA382" s="98"/>
      <c r="BB382" s="98"/>
      <c r="BC382" s="98"/>
      <c r="BD382" s="98"/>
      <c r="BE382" s="98"/>
      <c r="BF382" s="98"/>
      <c r="BG382" s="98"/>
      <c r="BH382" s="98"/>
      <c r="BI382" s="98"/>
      <c r="BJ382" s="98"/>
      <c r="BK382" s="98"/>
      <c r="BL382" s="98"/>
      <c r="BM382" s="98"/>
      <c r="BN382" s="98"/>
      <c r="BO382" s="98"/>
      <c r="BP382" s="98"/>
      <c r="BQ382" s="98"/>
      <c r="BR382" s="98"/>
      <c r="BS382" s="98"/>
      <c r="BT382" s="98"/>
      <c r="BU382" s="98"/>
      <c r="BV382" s="98"/>
      <c r="BW382" s="98"/>
      <c r="BX382" s="98"/>
      <c r="BY382" s="98"/>
      <c r="BZ382" s="98"/>
      <c r="CA382" s="98"/>
      <c r="CB382" s="98"/>
      <c r="CC382" s="98"/>
      <c r="CD382" s="98"/>
      <c r="CE382" s="98"/>
      <c r="CF382" s="98"/>
      <c r="CG382" s="98"/>
      <c r="CH382" s="98"/>
      <c r="CI382" s="98"/>
      <c r="CJ382" s="98"/>
      <c r="CK382" s="98"/>
      <c r="CL382" s="98"/>
      <c r="CM382" s="98"/>
      <c r="CN382" s="98"/>
      <c r="CO382" s="98"/>
      <c r="CP382" s="98"/>
      <c r="CQ382" s="98"/>
      <c r="CR382" s="98"/>
      <c r="CS382" s="98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  <c r="DX382" s="98"/>
      <c r="DY382" s="98"/>
      <c r="DZ382" s="98"/>
      <c r="EA382" s="98"/>
      <c r="EB382" s="98"/>
      <c r="EC382" s="98"/>
      <c r="ED382" s="98"/>
      <c r="EE382" s="98"/>
      <c r="EF382" s="98"/>
      <c r="EG382" s="98"/>
      <c r="EH382" s="98"/>
      <c r="EI382" s="98"/>
      <c r="EJ382" s="98"/>
      <c r="EK382" s="98"/>
      <c r="EL382" s="98"/>
      <c r="EM382" s="98"/>
      <c r="EN382" s="98"/>
      <c r="EO382" s="98"/>
      <c r="EP382" s="98"/>
      <c r="EQ382" s="98"/>
      <c r="ER382" s="98"/>
      <c r="ES382" s="98"/>
      <c r="ET382" s="98"/>
      <c r="EU382" s="98"/>
      <c r="EV382" s="98"/>
      <c r="EW382" s="98"/>
      <c r="EX382" s="98"/>
      <c r="EY382" s="98"/>
      <c r="EZ382" s="98"/>
      <c r="FA382" s="98"/>
      <c r="FB382" s="98"/>
      <c r="FC382" s="98"/>
      <c r="FD382" s="98"/>
      <c r="FE382" s="98"/>
      <c r="FF382" s="98"/>
      <c r="FG382" s="98"/>
      <c r="FH382" s="98"/>
      <c r="FI382" s="98"/>
      <c r="FJ382" s="98"/>
      <c r="FK382" s="98"/>
      <c r="FL382" s="98"/>
      <c r="FM382" s="98"/>
      <c r="FN382" s="98"/>
      <c r="FO382" s="98"/>
      <c r="FP382" s="98"/>
      <c r="FQ382" s="98"/>
      <c r="FR382" s="98"/>
      <c r="FS382" s="98"/>
      <c r="FT382" s="98"/>
      <c r="FU382" s="98"/>
      <c r="FV382" s="98"/>
      <c r="FW382" s="98"/>
      <c r="FX382" s="98"/>
      <c r="FY382" s="98"/>
      <c r="FZ382" s="98"/>
      <c r="GA382" s="98"/>
      <c r="GB382" s="98"/>
      <c r="GC382" s="98"/>
      <c r="GD382" s="98"/>
      <c r="GE382" s="98"/>
      <c r="GF382" s="98"/>
      <c r="GG382" s="98"/>
      <c r="GH382" s="98"/>
      <c r="GI382" s="98"/>
      <c r="GJ382" s="98"/>
      <c r="GK382" s="98"/>
      <c r="GL382" s="98"/>
      <c r="GM382" s="98"/>
      <c r="GN382" s="98"/>
      <c r="GO382" s="98"/>
      <c r="GP382" s="98"/>
      <c r="GQ382" s="98"/>
      <c r="GR382" s="98"/>
      <c r="GS382" s="98"/>
      <c r="GT382" s="98"/>
      <c r="GU382" s="98"/>
      <c r="GV382" s="98"/>
      <c r="GW382" s="98"/>
      <c r="GX382" s="98"/>
      <c r="GY382" s="98"/>
      <c r="GZ382" s="98"/>
      <c r="HA382" s="98"/>
      <c r="HB382" s="98"/>
      <c r="HC382" s="98"/>
      <c r="HD382" s="98"/>
      <c r="HE382" s="98"/>
      <c r="HF382" s="98"/>
      <c r="HG382" s="98"/>
      <c r="HH382" s="98"/>
      <c r="HI382" s="98"/>
      <c r="HJ382" s="98"/>
      <c r="HK382" s="98"/>
      <c r="HL382" s="98"/>
      <c r="HM382" s="98"/>
      <c r="HN382" s="98"/>
      <c r="HO382" s="98"/>
      <c r="HP382" s="98"/>
      <c r="HQ382" s="98"/>
      <c r="HR382" s="98"/>
      <c r="HS382" s="98"/>
      <c r="HT382" s="98"/>
      <c r="HU382" s="98"/>
      <c r="HV382" s="98"/>
      <c r="HW382" s="98"/>
      <c r="HX382" s="98"/>
      <c r="HY382" s="98"/>
      <c r="HZ382" s="98"/>
      <c r="IA382" s="98"/>
      <c r="IB382" s="98"/>
      <c r="IC382" s="98"/>
      <c r="ID382" s="98"/>
      <c r="IE382" s="98"/>
      <c r="IF382" s="98"/>
      <c r="IG382" s="98"/>
      <c r="IH382" s="98"/>
      <c r="II382" s="98"/>
      <c r="IJ382" s="98"/>
      <c r="IK382" s="98"/>
      <c r="IL382" s="98"/>
      <c r="IM382" s="98"/>
    </row>
    <row r="383" spans="1:247" ht="15">
      <c r="A383" s="98"/>
      <c r="B383" s="98"/>
      <c r="C383" s="111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  <c r="AA383" s="98"/>
      <c r="AB383" s="98"/>
      <c r="AC383" s="98"/>
      <c r="AD383" s="98"/>
      <c r="AE383" s="98"/>
      <c r="AF383" s="98"/>
      <c r="AG383" s="98"/>
      <c r="AH383" s="98"/>
      <c r="AI383" s="98"/>
      <c r="AJ383" s="98"/>
      <c r="AK383" s="98"/>
      <c r="AL383" s="98"/>
      <c r="AM383" s="98"/>
      <c r="AN383" s="98"/>
      <c r="AO383" s="98"/>
      <c r="AP383" s="98"/>
      <c r="AQ383" s="98"/>
      <c r="AR383" s="98"/>
      <c r="AS383" s="98"/>
      <c r="AT383" s="98"/>
      <c r="AU383" s="98"/>
      <c r="AV383" s="98"/>
      <c r="AW383" s="98"/>
      <c r="AX383" s="98"/>
      <c r="AY383" s="98"/>
      <c r="AZ383" s="98"/>
      <c r="BA383" s="98"/>
      <c r="BB383" s="98"/>
      <c r="BC383" s="98"/>
      <c r="BD383" s="98"/>
      <c r="BE383" s="98"/>
      <c r="BF383" s="98"/>
      <c r="BG383" s="98"/>
      <c r="BH383" s="98"/>
      <c r="BI383" s="98"/>
      <c r="BJ383" s="98"/>
      <c r="BK383" s="98"/>
      <c r="BL383" s="98"/>
      <c r="BM383" s="98"/>
      <c r="BN383" s="98"/>
      <c r="BO383" s="98"/>
      <c r="BP383" s="98"/>
      <c r="BQ383" s="98"/>
      <c r="BR383" s="98"/>
      <c r="BS383" s="98"/>
      <c r="BT383" s="98"/>
      <c r="BU383" s="98"/>
      <c r="BV383" s="98"/>
      <c r="BW383" s="98"/>
      <c r="BX383" s="98"/>
      <c r="BY383" s="98"/>
      <c r="BZ383" s="98"/>
      <c r="CA383" s="98"/>
      <c r="CB383" s="98"/>
      <c r="CC383" s="98"/>
      <c r="CD383" s="98"/>
      <c r="CE383" s="98"/>
      <c r="CF383" s="98"/>
      <c r="CG383" s="98"/>
      <c r="CH383" s="98"/>
      <c r="CI383" s="98"/>
      <c r="CJ383" s="98"/>
      <c r="CK383" s="98"/>
      <c r="CL383" s="98"/>
      <c r="CM383" s="98"/>
      <c r="CN383" s="98"/>
      <c r="CO383" s="98"/>
      <c r="CP383" s="98"/>
      <c r="CQ383" s="98"/>
      <c r="CR383" s="98"/>
      <c r="CS383" s="98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  <c r="DX383" s="98"/>
      <c r="DY383" s="98"/>
      <c r="DZ383" s="98"/>
      <c r="EA383" s="98"/>
      <c r="EB383" s="98"/>
      <c r="EC383" s="98"/>
      <c r="ED383" s="98"/>
      <c r="EE383" s="98"/>
      <c r="EF383" s="98"/>
      <c r="EG383" s="98"/>
      <c r="EH383" s="98"/>
      <c r="EI383" s="98"/>
      <c r="EJ383" s="98"/>
      <c r="EK383" s="98"/>
      <c r="EL383" s="98"/>
      <c r="EM383" s="98"/>
      <c r="EN383" s="98"/>
      <c r="EO383" s="98"/>
      <c r="EP383" s="98"/>
      <c r="EQ383" s="98"/>
      <c r="ER383" s="98"/>
      <c r="ES383" s="98"/>
      <c r="ET383" s="98"/>
      <c r="EU383" s="98"/>
      <c r="EV383" s="98"/>
      <c r="EW383" s="98"/>
      <c r="EX383" s="98"/>
      <c r="EY383" s="98"/>
      <c r="EZ383" s="98"/>
      <c r="FA383" s="98"/>
      <c r="FB383" s="98"/>
      <c r="FC383" s="98"/>
      <c r="FD383" s="98"/>
      <c r="FE383" s="98"/>
      <c r="FF383" s="98"/>
      <c r="FG383" s="98"/>
      <c r="FH383" s="98"/>
      <c r="FI383" s="98"/>
      <c r="FJ383" s="98"/>
      <c r="FK383" s="98"/>
      <c r="FL383" s="98"/>
      <c r="FM383" s="98"/>
      <c r="FN383" s="98"/>
      <c r="FO383" s="98"/>
      <c r="FP383" s="98"/>
      <c r="FQ383" s="98"/>
      <c r="FR383" s="98"/>
      <c r="FS383" s="98"/>
      <c r="FT383" s="98"/>
      <c r="FU383" s="98"/>
      <c r="FV383" s="98"/>
      <c r="FW383" s="98"/>
      <c r="FX383" s="98"/>
      <c r="FY383" s="98"/>
      <c r="FZ383" s="98"/>
      <c r="GA383" s="98"/>
      <c r="GB383" s="98"/>
      <c r="GC383" s="98"/>
      <c r="GD383" s="98"/>
      <c r="GE383" s="98"/>
      <c r="GF383" s="98"/>
      <c r="GG383" s="98"/>
      <c r="GH383" s="98"/>
      <c r="GI383" s="98"/>
      <c r="GJ383" s="98"/>
      <c r="GK383" s="98"/>
      <c r="GL383" s="98"/>
      <c r="GM383" s="98"/>
      <c r="GN383" s="98"/>
      <c r="GO383" s="98"/>
      <c r="GP383" s="98"/>
      <c r="GQ383" s="98"/>
      <c r="GR383" s="98"/>
      <c r="GS383" s="98"/>
      <c r="GT383" s="98"/>
      <c r="GU383" s="98"/>
      <c r="GV383" s="98"/>
      <c r="GW383" s="98"/>
      <c r="GX383" s="98"/>
      <c r="GY383" s="98"/>
      <c r="GZ383" s="98"/>
      <c r="HA383" s="98"/>
      <c r="HB383" s="98"/>
      <c r="HC383" s="98"/>
      <c r="HD383" s="98"/>
      <c r="HE383" s="98"/>
      <c r="HF383" s="98"/>
      <c r="HG383" s="98"/>
      <c r="HH383" s="98"/>
      <c r="HI383" s="98"/>
      <c r="HJ383" s="98"/>
      <c r="HK383" s="98"/>
      <c r="HL383" s="98"/>
      <c r="HM383" s="98"/>
      <c r="HN383" s="98"/>
      <c r="HO383" s="98"/>
      <c r="HP383" s="98"/>
      <c r="HQ383" s="98"/>
      <c r="HR383" s="98"/>
      <c r="HS383" s="98"/>
      <c r="HT383" s="98"/>
      <c r="HU383" s="98"/>
      <c r="HV383" s="98"/>
      <c r="HW383" s="98"/>
      <c r="HX383" s="98"/>
      <c r="HY383" s="98"/>
      <c r="HZ383" s="98"/>
      <c r="IA383" s="98"/>
      <c r="IB383" s="98"/>
      <c r="IC383" s="98"/>
      <c r="ID383" s="98"/>
      <c r="IE383" s="98"/>
      <c r="IF383" s="98"/>
      <c r="IG383" s="98"/>
      <c r="IH383" s="98"/>
      <c r="II383" s="98"/>
      <c r="IJ383" s="98"/>
      <c r="IK383" s="98"/>
      <c r="IL383" s="98"/>
      <c r="IM383" s="98"/>
    </row>
    <row r="384" spans="1:247" ht="15">
      <c r="A384" s="98"/>
      <c r="B384" s="98"/>
      <c r="C384" s="111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  <c r="AA384" s="98"/>
      <c r="AB384" s="98"/>
      <c r="AC384" s="98"/>
      <c r="AD384" s="98"/>
      <c r="AE384" s="98"/>
      <c r="AF384" s="98"/>
      <c r="AG384" s="98"/>
      <c r="AH384" s="98"/>
      <c r="AI384" s="98"/>
      <c r="AJ384" s="98"/>
      <c r="AK384" s="98"/>
      <c r="AL384" s="98"/>
      <c r="AM384" s="98"/>
      <c r="AN384" s="98"/>
      <c r="AO384" s="98"/>
      <c r="AP384" s="98"/>
      <c r="AQ384" s="98"/>
      <c r="AR384" s="98"/>
      <c r="AS384" s="98"/>
      <c r="AT384" s="98"/>
      <c r="AU384" s="98"/>
      <c r="AV384" s="98"/>
      <c r="AW384" s="98"/>
      <c r="AX384" s="98"/>
      <c r="AY384" s="98"/>
      <c r="AZ384" s="98"/>
      <c r="BA384" s="98"/>
      <c r="BB384" s="98"/>
      <c r="BC384" s="98"/>
      <c r="BD384" s="98"/>
      <c r="BE384" s="98"/>
      <c r="BF384" s="98"/>
      <c r="BG384" s="98"/>
      <c r="BH384" s="98"/>
      <c r="BI384" s="98"/>
      <c r="BJ384" s="98"/>
      <c r="BK384" s="98"/>
      <c r="BL384" s="98"/>
      <c r="BM384" s="98"/>
      <c r="BN384" s="98"/>
      <c r="BO384" s="98"/>
      <c r="BP384" s="98"/>
      <c r="BQ384" s="98"/>
      <c r="BR384" s="98"/>
      <c r="BS384" s="98"/>
      <c r="BT384" s="98"/>
      <c r="BU384" s="98"/>
      <c r="BV384" s="98"/>
      <c r="BW384" s="98"/>
      <c r="BX384" s="98"/>
      <c r="BY384" s="98"/>
      <c r="BZ384" s="98"/>
      <c r="CA384" s="98"/>
      <c r="CB384" s="98"/>
      <c r="CC384" s="98"/>
      <c r="CD384" s="98"/>
      <c r="CE384" s="98"/>
      <c r="CF384" s="98"/>
      <c r="CG384" s="98"/>
      <c r="CH384" s="98"/>
      <c r="CI384" s="98"/>
      <c r="CJ384" s="98"/>
      <c r="CK384" s="98"/>
      <c r="CL384" s="98"/>
      <c r="CM384" s="98"/>
      <c r="CN384" s="98"/>
      <c r="CO384" s="98"/>
      <c r="CP384" s="98"/>
      <c r="CQ384" s="98"/>
      <c r="CR384" s="98"/>
      <c r="CS384" s="98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  <c r="DX384" s="98"/>
      <c r="DY384" s="98"/>
      <c r="DZ384" s="98"/>
      <c r="EA384" s="98"/>
      <c r="EB384" s="98"/>
      <c r="EC384" s="98"/>
      <c r="ED384" s="98"/>
      <c r="EE384" s="98"/>
      <c r="EF384" s="98"/>
      <c r="EG384" s="98"/>
      <c r="EH384" s="98"/>
      <c r="EI384" s="98"/>
      <c r="EJ384" s="98"/>
      <c r="EK384" s="98"/>
      <c r="EL384" s="98"/>
      <c r="EM384" s="98"/>
      <c r="EN384" s="98"/>
      <c r="EO384" s="98"/>
      <c r="EP384" s="98"/>
      <c r="EQ384" s="98"/>
      <c r="ER384" s="98"/>
      <c r="ES384" s="98"/>
      <c r="ET384" s="98"/>
      <c r="EU384" s="98"/>
      <c r="EV384" s="98"/>
      <c r="EW384" s="98"/>
      <c r="EX384" s="98"/>
      <c r="EY384" s="98"/>
      <c r="EZ384" s="98"/>
      <c r="FA384" s="98"/>
      <c r="FB384" s="98"/>
      <c r="FC384" s="98"/>
      <c r="FD384" s="98"/>
      <c r="FE384" s="98"/>
      <c r="FF384" s="98"/>
      <c r="FG384" s="98"/>
      <c r="FH384" s="98"/>
      <c r="FI384" s="98"/>
      <c r="FJ384" s="98"/>
      <c r="FK384" s="98"/>
      <c r="FL384" s="98"/>
      <c r="FM384" s="98"/>
      <c r="FN384" s="98"/>
      <c r="FO384" s="98"/>
      <c r="FP384" s="98"/>
      <c r="FQ384" s="98"/>
      <c r="FR384" s="98"/>
      <c r="FS384" s="98"/>
      <c r="FT384" s="98"/>
      <c r="FU384" s="98"/>
      <c r="FV384" s="98"/>
      <c r="FW384" s="98"/>
      <c r="FX384" s="98"/>
      <c r="FY384" s="98"/>
      <c r="FZ384" s="98"/>
      <c r="GA384" s="98"/>
      <c r="GB384" s="98"/>
      <c r="GC384" s="98"/>
      <c r="GD384" s="98"/>
      <c r="GE384" s="98"/>
      <c r="GF384" s="98"/>
      <c r="GG384" s="98"/>
      <c r="GH384" s="98"/>
      <c r="GI384" s="98"/>
      <c r="GJ384" s="98"/>
      <c r="GK384" s="98"/>
      <c r="GL384" s="98"/>
      <c r="GM384" s="98"/>
      <c r="GN384" s="98"/>
      <c r="GO384" s="98"/>
      <c r="GP384" s="98"/>
      <c r="GQ384" s="98"/>
      <c r="GR384" s="98"/>
      <c r="GS384" s="98"/>
      <c r="GT384" s="98"/>
      <c r="GU384" s="98"/>
      <c r="GV384" s="98"/>
      <c r="GW384" s="98"/>
      <c r="GX384" s="98"/>
      <c r="GY384" s="98"/>
      <c r="GZ384" s="98"/>
      <c r="HA384" s="98"/>
      <c r="HB384" s="98"/>
      <c r="HC384" s="98"/>
      <c r="HD384" s="98"/>
      <c r="HE384" s="98"/>
      <c r="HF384" s="98"/>
      <c r="HG384" s="98"/>
      <c r="HH384" s="98"/>
      <c r="HI384" s="98"/>
      <c r="HJ384" s="98"/>
      <c r="HK384" s="98"/>
      <c r="HL384" s="98"/>
      <c r="HM384" s="98"/>
      <c r="HN384" s="98"/>
      <c r="HO384" s="98"/>
      <c r="HP384" s="98"/>
      <c r="HQ384" s="98"/>
      <c r="HR384" s="98"/>
      <c r="HS384" s="98"/>
      <c r="HT384" s="98"/>
      <c r="HU384" s="98"/>
      <c r="HV384" s="98"/>
      <c r="HW384" s="98"/>
      <c r="HX384" s="98"/>
      <c r="HY384" s="98"/>
      <c r="HZ384" s="98"/>
      <c r="IA384" s="98"/>
      <c r="IB384" s="98"/>
      <c r="IC384" s="98"/>
      <c r="ID384" s="98"/>
      <c r="IE384" s="98"/>
      <c r="IF384" s="98"/>
      <c r="IG384" s="98"/>
      <c r="IH384" s="98"/>
      <c r="II384" s="98"/>
      <c r="IJ384" s="98"/>
      <c r="IK384" s="98"/>
      <c r="IL384" s="98"/>
      <c r="IM384" s="98"/>
    </row>
    <row r="385" spans="1:247" ht="15">
      <c r="A385" s="98"/>
      <c r="B385" s="98"/>
      <c r="C385" s="111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  <c r="AA385" s="98"/>
      <c r="AB385" s="98"/>
      <c r="AC385" s="98"/>
      <c r="AD385" s="98"/>
      <c r="AE385" s="98"/>
      <c r="AF385" s="98"/>
      <c r="AG385" s="98"/>
      <c r="AH385" s="98"/>
      <c r="AI385" s="98"/>
      <c r="AJ385" s="98"/>
      <c r="AK385" s="98"/>
      <c r="AL385" s="98"/>
      <c r="AM385" s="98"/>
      <c r="AN385" s="98"/>
      <c r="AO385" s="98"/>
      <c r="AP385" s="98"/>
      <c r="AQ385" s="98"/>
      <c r="AR385" s="98"/>
      <c r="AS385" s="98"/>
      <c r="AT385" s="98"/>
      <c r="AU385" s="98"/>
      <c r="AV385" s="98"/>
      <c r="AW385" s="98"/>
      <c r="AX385" s="98"/>
      <c r="AY385" s="98"/>
      <c r="AZ385" s="98"/>
      <c r="BA385" s="98"/>
      <c r="BB385" s="98"/>
      <c r="BC385" s="98"/>
      <c r="BD385" s="98"/>
      <c r="BE385" s="98"/>
      <c r="BF385" s="98"/>
      <c r="BG385" s="98"/>
      <c r="BH385" s="98"/>
      <c r="BI385" s="98"/>
      <c r="BJ385" s="98"/>
      <c r="BK385" s="98"/>
      <c r="BL385" s="98"/>
      <c r="BM385" s="98"/>
      <c r="BN385" s="98"/>
      <c r="BO385" s="98"/>
      <c r="BP385" s="98"/>
      <c r="BQ385" s="98"/>
      <c r="BR385" s="98"/>
      <c r="BS385" s="98"/>
      <c r="BT385" s="98"/>
      <c r="BU385" s="98"/>
      <c r="BV385" s="98"/>
      <c r="BW385" s="98"/>
      <c r="BX385" s="98"/>
      <c r="BY385" s="98"/>
      <c r="BZ385" s="98"/>
      <c r="CA385" s="98"/>
      <c r="CB385" s="98"/>
      <c r="CC385" s="98"/>
      <c r="CD385" s="98"/>
      <c r="CE385" s="98"/>
      <c r="CF385" s="98"/>
      <c r="CG385" s="98"/>
      <c r="CH385" s="98"/>
      <c r="CI385" s="98"/>
      <c r="CJ385" s="98"/>
      <c r="CK385" s="98"/>
      <c r="CL385" s="98"/>
      <c r="CM385" s="98"/>
      <c r="CN385" s="98"/>
      <c r="CO385" s="98"/>
      <c r="CP385" s="98"/>
      <c r="CQ385" s="98"/>
      <c r="CR385" s="98"/>
      <c r="CS385" s="98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  <c r="DX385" s="98"/>
      <c r="DY385" s="98"/>
      <c r="DZ385" s="98"/>
      <c r="EA385" s="98"/>
      <c r="EB385" s="98"/>
      <c r="EC385" s="98"/>
      <c r="ED385" s="98"/>
      <c r="EE385" s="98"/>
      <c r="EF385" s="98"/>
      <c r="EG385" s="98"/>
      <c r="EH385" s="98"/>
      <c r="EI385" s="98"/>
      <c r="EJ385" s="98"/>
      <c r="EK385" s="98"/>
      <c r="EL385" s="98"/>
      <c r="EM385" s="98"/>
      <c r="EN385" s="98"/>
      <c r="EO385" s="98"/>
      <c r="EP385" s="98"/>
      <c r="EQ385" s="98"/>
      <c r="ER385" s="98"/>
      <c r="ES385" s="98"/>
      <c r="ET385" s="98"/>
      <c r="EU385" s="98"/>
      <c r="EV385" s="98"/>
      <c r="EW385" s="98"/>
      <c r="EX385" s="98"/>
      <c r="EY385" s="98"/>
      <c r="EZ385" s="98"/>
      <c r="FA385" s="98"/>
      <c r="FB385" s="98"/>
      <c r="FC385" s="98"/>
      <c r="FD385" s="98"/>
      <c r="FE385" s="98"/>
      <c r="FF385" s="98"/>
      <c r="FG385" s="98"/>
      <c r="FH385" s="98"/>
      <c r="FI385" s="98"/>
      <c r="FJ385" s="98"/>
      <c r="FK385" s="98"/>
      <c r="FL385" s="98"/>
      <c r="FM385" s="98"/>
      <c r="FN385" s="98"/>
      <c r="FO385" s="98"/>
      <c r="FP385" s="98"/>
      <c r="FQ385" s="98"/>
      <c r="FR385" s="98"/>
      <c r="FS385" s="98"/>
      <c r="FT385" s="98"/>
      <c r="FU385" s="98"/>
      <c r="FV385" s="98"/>
      <c r="FW385" s="98"/>
      <c r="FX385" s="98"/>
      <c r="FY385" s="98"/>
      <c r="FZ385" s="98"/>
      <c r="GA385" s="98"/>
      <c r="GB385" s="98"/>
      <c r="GC385" s="98"/>
      <c r="GD385" s="98"/>
      <c r="GE385" s="98"/>
      <c r="GF385" s="98"/>
      <c r="GG385" s="98"/>
      <c r="GH385" s="98"/>
      <c r="GI385" s="98"/>
      <c r="GJ385" s="98"/>
      <c r="GK385" s="98"/>
      <c r="GL385" s="98"/>
      <c r="GM385" s="98"/>
      <c r="GN385" s="98"/>
      <c r="GO385" s="98"/>
      <c r="GP385" s="98"/>
      <c r="GQ385" s="98"/>
      <c r="GR385" s="98"/>
      <c r="GS385" s="98"/>
      <c r="GT385" s="98"/>
      <c r="GU385" s="98"/>
      <c r="GV385" s="98"/>
      <c r="GW385" s="98"/>
      <c r="GX385" s="98"/>
      <c r="GY385" s="98"/>
      <c r="GZ385" s="98"/>
      <c r="HA385" s="98"/>
      <c r="HB385" s="98"/>
      <c r="HC385" s="98"/>
      <c r="HD385" s="98"/>
      <c r="HE385" s="98"/>
      <c r="HF385" s="98"/>
      <c r="HG385" s="98"/>
      <c r="HH385" s="98"/>
      <c r="HI385" s="98"/>
      <c r="HJ385" s="98"/>
      <c r="HK385" s="98"/>
      <c r="HL385" s="98"/>
      <c r="HM385" s="98"/>
      <c r="HN385" s="98"/>
      <c r="HO385" s="98"/>
      <c r="HP385" s="98"/>
      <c r="HQ385" s="98"/>
      <c r="HR385" s="98"/>
      <c r="HS385" s="98"/>
      <c r="HT385" s="98"/>
      <c r="HU385" s="98"/>
      <c r="HV385" s="98"/>
      <c r="HW385" s="98"/>
      <c r="HX385" s="98"/>
      <c r="HY385" s="98"/>
      <c r="HZ385" s="98"/>
      <c r="IA385" s="98"/>
      <c r="IB385" s="98"/>
      <c r="IC385" s="98"/>
      <c r="ID385" s="98"/>
      <c r="IE385" s="98"/>
      <c r="IF385" s="98"/>
      <c r="IG385" s="98"/>
      <c r="IH385" s="98"/>
      <c r="II385" s="98"/>
      <c r="IJ385" s="98"/>
      <c r="IK385" s="98"/>
      <c r="IL385" s="98"/>
      <c r="IM385" s="98"/>
    </row>
    <row r="386" spans="1:247" ht="15">
      <c r="A386" s="98"/>
      <c r="B386" s="98"/>
      <c r="C386" s="111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  <c r="AA386" s="98"/>
      <c r="AB386" s="98"/>
      <c r="AC386" s="98"/>
      <c r="AD386" s="98"/>
      <c r="AE386" s="98"/>
      <c r="AF386" s="98"/>
      <c r="AG386" s="98"/>
      <c r="AH386" s="98"/>
      <c r="AI386" s="98"/>
      <c r="AJ386" s="98"/>
      <c r="AK386" s="98"/>
      <c r="AL386" s="98"/>
      <c r="AM386" s="98"/>
      <c r="AN386" s="98"/>
      <c r="AO386" s="98"/>
      <c r="AP386" s="98"/>
      <c r="AQ386" s="98"/>
      <c r="AR386" s="98"/>
      <c r="AS386" s="98"/>
      <c r="AT386" s="98"/>
      <c r="AU386" s="98"/>
      <c r="AV386" s="98"/>
      <c r="AW386" s="98"/>
      <c r="AX386" s="98"/>
      <c r="AY386" s="98"/>
      <c r="AZ386" s="98"/>
      <c r="BA386" s="98"/>
      <c r="BB386" s="98"/>
      <c r="BC386" s="98"/>
      <c r="BD386" s="98"/>
      <c r="BE386" s="98"/>
      <c r="BF386" s="98"/>
      <c r="BG386" s="98"/>
      <c r="BH386" s="98"/>
      <c r="BI386" s="98"/>
      <c r="BJ386" s="98"/>
      <c r="BK386" s="98"/>
      <c r="BL386" s="98"/>
      <c r="BM386" s="98"/>
      <c r="BN386" s="98"/>
      <c r="BO386" s="98"/>
      <c r="BP386" s="98"/>
      <c r="BQ386" s="98"/>
      <c r="BR386" s="98"/>
      <c r="BS386" s="98"/>
      <c r="BT386" s="98"/>
      <c r="BU386" s="98"/>
      <c r="BV386" s="98"/>
      <c r="BW386" s="98"/>
      <c r="BX386" s="98"/>
      <c r="BY386" s="98"/>
      <c r="BZ386" s="98"/>
      <c r="CA386" s="98"/>
      <c r="CB386" s="98"/>
      <c r="CC386" s="98"/>
      <c r="CD386" s="98"/>
      <c r="CE386" s="98"/>
      <c r="CF386" s="98"/>
      <c r="CG386" s="98"/>
      <c r="CH386" s="98"/>
      <c r="CI386" s="98"/>
      <c r="CJ386" s="98"/>
      <c r="CK386" s="98"/>
      <c r="CL386" s="98"/>
      <c r="CM386" s="98"/>
      <c r="CN386" s="98"/>
      <c r="CO386" s="98"/>
      <c r="CP386" s="98"/>
      <c r="CQ386" s="98"/>
      <c r="CR386" s="98"/>
      <c r="CS386" s="98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  <c r="DX386" s="98"/>
      <c r="DY386" s="98"/>
      <c r="DZ386" s="98"/>
      <c r="EA386" s="98"/>
      <c r="EB386" s="98"/>
      <c r="EC386" s="98"/>
      <c r="ED386" s="98"/>
      <c r="EE386" s="98"/>
      <c r="EF386" s="98"/>
      <c r="EG386" s="98"/>
      <c r="EH386" s="98"/>
      <c r="EI386" s="98"/>
      <c r="EJ386" s="98"/>
      <c r="EK386" s="98"/>
      <c r="EL386" s="98"/>
      <c r="EM386" s="98"/>
      <c r="EN386" s="98"/>
      <c r="EO386" s="98"/>
      <c r="EP386" s="98"/>
      <c r="EQ386" s="98"/>
      <c r="ER386" s="98"/>
      <c r="ES386" s="98"/>
      <c r="ET386" s="98"/>
      <c r="EU386" s="98"/>
      <c r="EV386" s="98"/>
      <c r="EW386" s="98"/>
      <c r="EX386" s="98"/>
      <c r="EY386" s="98"/>
      <c r="EZ386" s="98"/>
      <c r="FA386" s="98"/>
      <c r="FB386" s="98"/>
      <c r="FC386" s="98"/>
      <c r="FD386" s="98"/>
      <c r="FE386" s="98"/>
      <c r="FF386" s="98"/>
      <c r="FG386" s="98"/>
      <c r="FH386" s="98"/>
      <c r="FI386" s="98"/>
      <c r="FJ386" s="98"/>
      <c r="FK386" s="98"/>
      <c r="FL386" s="98"/>
      <c r="FM386" s="98"/>
      <c r="FN386" s="98"/>
      <c r="FO386" s="98"/>
      <c r="FP386" s="98"/>
      <c r="FQ386" s="98"/>
      <c r="FR386" s="98"/>
      <c r="FS386" s="98"/>
      <c r="FT386" s="98"/>
      <c r="FU386" s="98"/>
      <c r="FV386" s="98"/>
      <c r="FW386" s="98"/>
      <c r="FX386" s="98"/>
      <c r="FY386" s="98"/>
      <c r="FZ386" s="98"/>
      <c r="GA386" s="98"/>
      <c r="GB386" s="98"/>
      <c r="GC386" s="98"/>
      <c r="GD386" s="98"/>
      <c r="GE386" s="98"/>
      <c r="GF386" s="98"/>
      <c r="GG386" s="98"/>
      <c r="GH386" s="98"/>
      <c r="GI386" s="98"/>
      <c r="GJ386" s="98"/>
      <c r="GK386" s="98"/>
      <c r="GL386" s="98"/>
      <c r="GM386" s="98"/>
      <c r="GN386" s="98"/>
      <c r="GO386" s="98"/>
      <c r="GP386" s="98"/>
      <c r="GQ386" s="98"/>
      <c r="GR386" s="98"/>
      <c r="GS386" s="98"/>
      <c r="GT386" s="98"/>
      <c r="GU386" s="98"/>
      <c r="GV386" s="98"/>
      <c r="GW386" s="98"/>
      <c r="GX386" s="98"/>
      <c r="GY386" s="98"/>
      <c r="GZ386" s="98"/>
      <c r="HA386" s="98"/>
      <c r="HB386" s="98"/>
      <c r="HC386" s="98"/>
      <c r="HD386" s="98"/>
      <c r="HE386" s="98"/>
      <c r="HF386" s="98"/>
      <c r="HG386" s="98"/>
      <c r="HH386" s="98"/>
      <c r="HI386" s="98"/>
      <c r="HJ386" s="98"/>
      <c r="HK386" s="98"/>
      <c r="HL386" s="98"/>
      <c r="HM386" s="98"/>
      <c r="HN386" s="98"/>
      <c r="HO386" s="98"/>
      <c r="HP386" s="98"/>
      <c r="HQ386" s="98"/>
      <c r="HR386" s="98"/>
      <c r="HS386" s="98"/>
      <c r="HT386" s="98"/>
      <c r="HU386" s="98"/>
      <c r="HV386" s="98"/>
      <c r="HW386" s="98"/>
      <c r="HX386" s="98"/>
      <c r="HY386" s="98"/>
      <c r="HZ386" s="98"/>
      <c r="IA386" s="98"/>
      <c r="IB386" s="98"/>
      <c r="IC386" s="98"/>
      <c r="ID386" s="98"/>
      <c r="IE386" s="98"/>
      <c r="IF386" s="98"/>
      <c r="IG386" s="98"/>
      <c r="IH386" s="98"/>
      <c r="II386" s="98"/>
      <c r="IJ386" s="98"/>
      <c r="IK386" s="98"/>
      <c r="IL386" s="98"/>
      <c r="IM386" s="98"/>
    </row>
    <row r="387" spans="1:247" ht="15">
      <c r="A387" s="98"/>
      <c r="B387" s="98"/>
      <c r="C387" s="111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  <c r="AA387" s="98"/>
      <c r="AB387" s="98"/>
      <c r="AC387" s="98"/>
      <c r="AD387" s="98"/>
      <c r="AE387" s="98"/>
      <c r="AF387" s="98"/>
      <c r="AG387" s="98"/>
      <c r="AH387" s="98"/>
      <c r="AI387" s="98"/>
      <c r="AJ387" s="98"/>
      <c r="AK387" s="98"/>
      <c r="AL387" s="98"/>
      <c r="AM387" s="98"/>
      <c r="AN387" s="98"/>
      <c r="AO387" s="98"/>
      <c r="AP387" s="98"/>
      <c r="AQ387" s="98"/>
      <c r="AR387" s="98"/>
      <c r="AS387" s="98"/>
      <c r="AT387" s="98"/>
      <c r="AU387" s="98"/>
      <c r="AV387" s="98"/>
      <c r="AW387" s="98"/>
      <c r="AX387" s="98"/>
      <c r="AY387" s="98"/>
      <c r="AZ387" s="98"/>
      <c r="BA387" s="98"/>
      <c r="BB387" s="98"/>
      <c r="BC387" s="98"/>
      <c r="BD387" s="98"/>
      <c r="BE387" s="98"/>
      <c r="BF387" s="98"/>
      <c r="BG387" s="98"/>
      <c r="BH387" s="98"/>
      <c r="BI387" s="98"/>
      <c r="BJ387" s="98"/>
      <c r="BK387" s="98"/>
      <c r="BL387" s="98"/>
      <c r="BM387" s="98"/>
      <c r="BN387" s="98"/>
      <c r="BO387" s="98"/>
      <c r="BP387" s="98"/>
      <c r="BQ387" s="98"/>
      <c r="BR387" s="98"/>
      <c r="BS387" s="98"/>
      <c r="BT387" s="98"/>
      <c r="BU387" s="98"/>
      <c r="BV387" s="98"/>
      <c r="BW387" s="98"/>
      <c r="BX387" s="98"/>
      <c r="BY387" s="98"/>
      <c r="BZ387" s="98"/>
      <c r="CA387" s="98"/>
      <c r="CB387" s="98"/>
      <c r="CC387" s="98"/>
      <c r="CD387" s="98"/>
      <c r="CE387" s="98"/>
      <c r="CF387" s="98"/>
      <c r="CG387" s="98"/>
      <c r="CH387" s="98"/>
      <c r="CI387" s="98"/>
      <c r="CJ387" s="98"/>
      <c r="CK387" s="98"/>
      <c r="CL387" s="98"/>
      <c r="CM387" s="98"/>
      <c r="CN387" s="98"/>
      <c r="CO387" s="98"/>
      <c r="CP387" s="98"/>
      <c r="CQ387" s="98"/>
      <c r="CR387" s="98"/>
      <c r="CS387" s="98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  <c r="DX387" s="98"/>
      <c r="DY387" s="98"/>
      <c r="DZ387" s="98"/>
      <c r="EA387" s="98"/>
      <c r="EB387" s="98"/>
      <c r="EC387" s="98"/>
      <c r="ED387" s="98"/>
      <c r="EE387" s="98"/>
      <c r="EF387" s="98"/>
      <c r="EG387" s="98"/>
      <c r="EH387" s="98"/>
      <c r="EI387" s="98"/>
      <c r="EJ387" s="98"/>
      <c r="EK387" s="98"/>
      <c r="EL387" s="98"/>
      <c r="EM387" s="98"/>
      <c r="EN387" s="98"/>
      <c r="EO387" s="98"/>
      <c r="EP387" s="98"/>
      <c r="EQ387" s="98"/>
      <c r="ER387" s="98"/>
      <c r="ES387" s="98"/>
      <c r="ET387" s="98"/>
      <c r="EU387" s="98"/>
      <c r="EV387" s="98"/>
      <c r="EW387" s="98"/>
      <c r="EX387" s="98"/>
      <c r="EY387" s="98"/>
      <c r="EZ387" s="98"/>
      <c r="FA387" s="98"/>
      <c r="FB387" s="98"/>
      <c r="FC387" s="98"/>
      <c r="FD387" s="98"/>
      <c r="FE387" s="98"/>
      <c r="FF387" s="98"/>
      <c r="FG387" s="98"/>
      <c r="FH387" s="98"/>
      <c r="FI387" s="98"/>
      <c r="FJ387" s="98"/>
      <c r="FK387" s="98"/>
      <c r="FL387" s="98"/>
      <c r="FM387" s="98"/>
      <c r="FN387" s="98"/>
      <c r="FO387" s="98"/>
      <c r="FP387" s="98"/>
      <c r="FQ387" s="98"/>
      <c r="FR387" s="98"/>
      <c r="FS387" s="98"/>
      <c r="FT387" s="98"/>
      <c r="FU387" s="98"/>
      <c r="FV387" s="98"/>
      <c r="FW387" s="98"/>
      <c r="FX387" s="98"/>
      <c r="FY387" s="98"/>
      <c r="FZ387" s="98"/>
      <c r="GA387" s="98"/>
      <c r="GB387" s="98"/>
      <c r="GC387" s="98"/>
      <c r="GD387" s="98"/>
      <c r="GE387" s="98"/>
      <c r="GF387" s="98"/>
      <c r="GG387" s="98"/>
      <c r="GH387" s="98"/>
      <c r="GI387" s="98"/>
      <c r="GJ387" s="98"/>
      <c r="GK387" s="98"/>
      <c r="GL387" s="98"/>
      <c r="GM387" s="98"/>
      <c r="GN387" s="98"/>
      <c r="GO387" s="98"/>
      <c r="GP387" s="98"/>
      <c r="GQ387" s="98"/>
      <c r="GR387" s="98"/>
      <c r="GS387" s="98"/>
      <c r="GT387" s="98"/>
      <c r="GU387" s="98"/>
      <c r="GV387" s="98"/>
      <c r="GW387" s="98"/>
      <c r="GX387" s="98"/>
      <c r="GY387" s="98"/>
      <c r="GZ387" s="98"/>
      <c r="HA387" s="98"/>
      <c r="HB387" s="98"/>
      <c r="HC387" s="98"/>
      <c r="HD387" s="98"/>
      <c r="HE387" s="98"/>
      <c r="HF387" s="98"/>
      <c r="HG387" s="98"/>
      <c r="HH387" s="98"/>
      <c r="HI387" s="98"/>
      <c r="HJ387" s="98"/>
      <c r="HK387" s="98"/>
      <c r="HL387" s="98"/>
      <c r="HM387" s="98"/>
      <c r="HN387" s="98"/>
      <c r="HO387" s="98"/>
      <c r="HP387" s="98"/>
      <c r="HQ387" s="98"/>
      <c r="HR387" s="98"/>
      <c r="HS387" s="98"/>
      <c r="HT387" s="98"/>
      <c r="HU387" s="98"/>
      <c r="HV387" s="98"/>
      <c r="HW387" s="98"/>
      <c r="HX387" s="98"/>
      <c r="HY387" s="98"/>
      <c r="HZ387" s="98"/>
      <c r="IA387" s="98"/>
      <c r="IB387" s="98"/>
      <c r="IC387" s="98"/>
      <c r="ID387" s="98"/>
      <c r="IE387" s="98"/>
      <c r="IF387" s="98"/>
      <c r="IG387" s="98"/>
      <c r="IH387" s="98"/>
      <c r="II387" s="98"/>
      <c r="IJ387" s="98"/>
      <c r="IK387" s="98"/>
      <c r="IL387" s="98"/>
      <c r="IM387" s="98"/>
    </row>
    <row r="388" spans="1:247" ht="15">
      <c r="A388" s="98"/>
      <c r="B388" s="98"/>
      <c r="C388" s="111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  <c r="AA388" s="98"/>
      <c r="AB388" s="98"/>
      <c r="AC388" s="98"/>
      <c r="AD388" s="98"/>
      <c r="AE388" s="98"/>
      <c r="AF388" s="98"/>
      <c r="AG388" s="98"/>
      <c r="AH388" s="98"/>
      <c r="AI388" s="98"/>
      <c r="AJ388" s="98"/>
      <c r="AK388" s="98"/>
      <c r="AL388" s="98"/>
      <c r="AM388" s="98"/>
      <c r="AN388" s="98"/>
      <c r="AO388" s="98"/>
      <c r="AP388" s="98"/>
      <c r="AQ388" s="98"/>
      <c r="AR388" s="98"/>
      <c r="AS388" s="98"/>
      <c r="AT388" s="98"/>
      <c r="AU388" s="98"/>
      <c r="AV388" s="98"/>
      <c r="AW388" s="98"/>
      <c r="AX388" s="98"/>
      <c r="AY388" s="98"/>
      <c r="AZ388" s="98"/>
      <c r="BA388" s="98"/>
      <c r="BB388" s="98"/>
      <c r="BC388" s="98"/>
      <c r="BD388" s="98"/>
      <c r="BE388" s="98"/>
      <c r="BF388" s="98"/>
      <c r="BG388" s="98"/>
      <c r="BH388" s="98"/>
      <c r="BI388" s="98"/>
      <c r="BJ388" s="98"/>
      <c r="BK388" s="98"/>
      <c r="BL388" s="98"/>
      <c r="BM388" s="98"/>
      <c r="BN388" s="98"/>
      <c r="BO388" s="98"/>
      <c r="BP388" s="98"/>
      <c r="BQ388" s="98"/>
      <c r="BR388" s="98"/>
      <c r="BS388" s="98"/>
      <c r="BT388" s="98"/>
      <c r="BU388" s="98"/>
      <c r="BV388" s="98"/>
      <c r="BW388" s="98"/>
      <c r="BX388" s="98"/>
      <c r="BY388" s="98"/>
      <c r="BZ388" s="98"/>
      <c r="CA388" s="98"/>
      <c r="CB388" s="98"/>
      <c r="CC388" s="98"/>
      <c r="CD388" s="98"/>
      <c r="CE388" s="98"/>
      <c r="CF388" s="98"/>
      <c r="CG388" s="98"/>
      <c r="CH388" s="98"/>
      <c r="CI388" s="98"/>
      <c r="CJ388" s="98"/>
      <c r="CK388" s="98"/>
      <c r="CL388" s="98"/>
      <c r="CM388" s="98"/>
      <c r="CN388" s="98"/>
      <c r="CO388" s="98"/>
      <c r="CP388" s="98"/>
      <c r="CQ388" s="98"/>
      <c r="CR388" s="98"/>
      <c r="CS388" s="98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  <c r="DX388" s="98"/>
      <c r="DY388" s="98"/>
      <c r="DZ388" s="98"/>
      <c r="EA388" s="98"/>
      <c r="EB388" s="98"/>
      <c r="EC388" s="98"/>
      <c r="ED388" s="98"/>
      <c r="EE388" s="98"/>
      <c r="EF388" s="98"/>
      <c r="EG388" s="98"/>
      <c r="EH388" s="98"/>
      <c r="EI388" s="98"/>
      <c r="EJ388" s="98"/>
      <c r="EK388" s="98"/>
      <c r="EL388" s="98"/>
      <c r="EM388" s="98"/>
      <c r="EN388" s="98"/>
      <c r="EO388" s="98"/>
      <c r="EP388" s="98"/>
      <c r="EQ388" s="98"/>
      <c r="ER388" s="98"/>
      <c r="ES388" s="98"/>
      <c r="ET388" s="98"/>
      <c r="EU388" s="98"/>
      <c r="EV388" s="98"/>
      <c r="EW388" s="98"/>
      <c r="EX388" s="98"/>
      <c r="EY388" s="98"/>
      <c r="EZ388" s="98"/>
      <c r="FA388" s="98"/>
      <c r="FB388" s="98"/>
      <c r="FC388" s="98"/>
      <c r="FD388" s="98"/>
      <c r="FE388" s="98"/>
      <c r="FF388" s="98"/>
      <c r="FG388" s="98"/>
      <c r="FH388" s="98"/>
      <c r="FI388" s="98"/>
      <c r="FJ388" s="98"/>
      <c r="FK388" s="98"/>
      <c r="FL388" s="98"/>
      <c r="FM388" s="98"/>
      <c r="FN388" s="98"/>
      <c r="FO388" s="98"/>
      <c r="FP388" s="98"/>
      <c r="FQ388" s="98"/>
      <c r="FR388" s="98"/>
      <c r="FS388" s="98"/>
      <c r="FT388" s="98"/>
      <c r="FU388" s="98"/>
      <c r="FV388" s="98"/>
      <c r="FW388" s="98"/>
      <c r="FX388" s="98"/>
      <c r="FY388" s="98"/>
      <c r="FZ388" s="98"/>
      <c r="GA388" s="98"/>
      <c r="GB388" s="98"/>
      <c r="GC388" s="98"/>
      <c r="GD388" s="98"/>
      <c r="GE388" s="98"/>
      <c r="GF388" s="98"/>
      <c r="GG388" s="98"/>
      <c r="GH388" s="98"/>
      <c r="GI388" s="98"/>
      <c r="GJ388" s="98"/>
      <c r="GK388" s="98"/>
      <c r="GL388" s="98"/>
      <c r="GM388" s="98"/>
      <c r="GN388" s="98"/>
      <c r="GO388" s="98"/>
      <c r="GP388" s="98"/>
      <c r="GQ388" s="98"/>
      <c r="GR388" s="98"/>
      <c r="GS388" s="98"/>
      <c r="GT388" s="98"/>
      <c r="GU388" s="98"/>
      <c r="GV388" s="98"/>
      <c r="GW388" s="98"/>
      <c r="GX388" s="98"/>
      <c r="GY388" s="98"/>
      <c r="GZ388" s="98"/>
      <c r="HA388" s="98"/>
      <c r="HB388" s="98"/>
      <c r="HC388" s="98"/>
      <c r="HD388" s="98"/>
      <c r="HE388" s="98"/>
      <c r="HF388" s="98"/>
      <c r="HG388" s="98"/>
      <c r="HH388" s="98"/>
      <c r="HI388" s="98"/>
      <c r="HJ388" s="98"/>
      <c r="HK388" s="98"/>
      <c r="HL388" s="98"/>
      <c r="HM388" s="98"/>
      <c r="HN388" s="98"/>
      <c r="HO388" s="98"/>
      <c r="HP388" s="98"/>
      <c r="HQ388" s="98"/>
      <c r="HR388" s="98"/>
      <c r="HS388" s="98"/>
      <c r="HT388" s="98"/>
      <c r="HU388" s="98"/>
      <c r="HV388" s="98"/>
      <c r="HW388" s="98"/>
      <c r="HX388" s="98"/>
      <c r="HY388" s="98"/>
      <c r="HZ388" s="98"/>
      <c r="IA388" s="98"/>
      <c r="IB388" s="98"/>
      <c r="IC388" s="98"/>
      <c r="ID388" s="98"/>
      <c r="IE388" s="98"/>
      <c r="IF388" s="98"/>
      <c r="IG388" s="98"/>
      <c r="IH388" s="98"/>
      <c r="II388" s="98"/>
      <c r="IJ388" s="98"/>
      <c r="IK388" s="98"/>
      <c r="IL388" s="98"/>
      <c r="IM388" s="98"/>
    </row>
    <row r="389" spans="1:247" ht="15">
      <c r="A389" s="98"/>
      <c r="B389" s="98"/>
      <c r="C389" s="111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  <c r="AA389" s="98"/>
      <c r="AB389" s="98"/>
      <c r="AC389" s="98"/>
      <c r="AD389" s="98"/>
      <c r="AE389" s="98"/>
      <c r="AF389" s="98"/>
      <c r="AG389" s="98"/>
      <c r="AH389" s="98"/>
      <c r="AI389" s="98"/>
      <c r="AJ389" s="98"/>
      <c r="AK389" s="98"/>
      <c r="AL389" s="98"/>
      <c r="AM389" s="98"/>
      <c r="AN389" s="98"/>
      <c r="AO389" s="98"/>
      <c r="AP389" s="98"/>
      <c r="AQ389" s="98"/>
      <c r="AR389" s="98"/>
      <c r="AS389" s="98"/>
      <c r="AT389" s="98"/>
      <c r="AU389" s="98"/>
      <c r="AV389" s="98"/>
      <c r="AW389" s="98"/>
      <c r="AX389" s="98"/>
      <c r="AY389" s="98"/>
      <c r="AZ389" s="98"/>
      <c r="BA389" s="98"/>
      <c r="BB389" s="98"/>
      <c r="BC389" s="98"/>
      <c r="BD389" s="98"/>
      <c r="BE389" s="98"/>
      <c r="BF389" s="98"/>
      <c r="BG389" s="98"/>
      <c r="BH389" s="98"/>
      <c r="BI389" s="98"/>
      <c r="BJ389" s="98"/>
      <c r="BK389" s="98"/>
      <c r="BL389" s="98"/>
      <c r="BM389" s="98"/>
      <c r="BN389" s="98"/>
      <c r="BO389" s="98"/>
      <c r="BP389" s="98"/>
      <c r="BQ389" s="98"/>
      <c r="BR389" s="98"/>
      <c r="BS389" s="98"/>
      <c r="BT389" s="98"/>
      <c r="BU389" s="98"/>
      <c r="BV389" s="98"/>
      <c r="BW389" s="98"/>
      <c r="BX389" s="98"/>
      <c r="BY389" s="98"/>
      <c r="BZ389" s="98"/>
      <c r="CA389" s="98"/>
      <c r="CB389" s="98"/>
      <c r="CC389" s="98"/>
      <c r="CD389" s="98"/>
      <c r="CE389" s="98"/>
      <c r="CF389" s="98"/>
      <c r="CG389" s="98"/>
      <c r="CH389" s="98"/>
      <c r="CI389" s="98"/>
      <c r="CJ389" s="98"/>
      <c r="CK389" s="98"/>
      <c r="CL389" s="98"/>
      <c r="CM389" s="98"/>
      <c r="CN389" s="98"/>
      <c r="CO389" s="98"/>
      <c r="CP389" s="98"/>
      <c r="CQ389" s="98"/>
      <c r="CR389" s="98"/>
      <c r="CS389" s="98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  <c r="DX389" s="98"/>
      <c r="DY389" s="98"/>
      <c r="DZ389" s="98"/>
      <c r="EA389" s="98"/>
      <c r="EB389" s="98"/>
      <c r="EC389" s="98"/>
      <c r="ED389" s="98"/>
      <c r="EE389" s="98"/>
      <c r="EF389" s="98"/>
      <c r="EG389" s="98"/>
      <c r="EH389" s="98"/>
      <c r="EI389" s="98"/>
      <c r="EJ389" s="98"/>
      <c r="EK389" s="98"/>
      <c r="EL389" s="98"/>
      <c r="EM389" s="98"/>
      <c r="EN389" s="98"/>
      <c r="EO389" s="98"/>
      <c r="EP389" s="98"/>
      <c r="EQ389" s="98"/>
      <c r="ER389" s="98"/>
      <c r="ES389" s="98"/>
      <c r="ET389" s="98"/>
      <c r="EU389" s="98"/>
      <c r="EV389" s="98"/>
      <c r="EW389" s="98"/>
      <c r="EX389" s="98"/>
      <c r="EY389" s="98"/>
      <c r="EZ389" s="98"/>
      <c r="FA389" s="98"/>
      <c r="FB389" s="98"/>
      <c r="FC389" s="98"/>
      <c r="FD389" s="98"/>
      <c r="FE389" s="98"/>
      <c r="FF389" s="98"/>
      <c r="FG389" s="98"/>
      <c r="FH389" s="98"/>
      <c r="FI389" s="98"/>
      <c r="FJ389" s="98"/>
      <c r="FK389" s="98"/>
      <c r="FL389" s="98"/>
      <c r="FM389" s="98"/>
      <c r="FN389" s="98"/>
      <c r="FO389" s="98"/>
      <c r="FP389" s="98"/>
      <c r="FQ389" s="98"/>
      <c r="FR389" s="98"/>
      <c r="FS389" s="98"/>
      <c r="FT389" s="98"/>
      <c r="FU389" s="98"/>
      <c r="FV389" s="98"/>
      <c r="FW389" s="98"/>
      <c r="FX389" s="98"/>
      <c r="FY389" s="98"/>
      <c r="FZ389" s="98"/>
      <c r="GA389" s="98"/>
      <c r="GB389" s="98"/>
      <c r="GC389" s="98"/>
      <c r="GD389" s="98"/>
      <c r="GE389" s="98"/>
      <c r="GF389" s="98"/>
      <c r="GG389" s="98"/>
      <c r="GH389" s="98"/>
      <c r="GI389" s="98"/>
      <c r="GJ389" s="98"/>
      <c r="GK389" s="98"/>
      <c r="GL389" s="98"/>
      <c r="GM389" s="98"/>
      <c r="GN389" s="98"/>
      <c r="GO389" s="98"/>
      <c r="GP389" s="98"/>
      <c r="GQ389" s="98"/>
      <c r="GR389" s="98"/>
      <c r="GS389" s="98"/>
      <c r="GT389" s="98"/>
      <c r="GU389" s="98"/>
      <c r="GV389" s="98"/>
      <c r="GW389" s="98"/>
      <c r="GX389" s="98"/>
      <c r="GY389" s="98"/>
      <c r="GZ389" s="98"/>
      <c r="HA389" s="98"/>
      <c r="HB389" s="98"/>
      <c r="HC389" s="98"/>
      <c r="HD389" s="98"/>
      <c r="HE389" s="98"/>
      <c r="HF389" s="98"/>
      <c r="HG389" s="98"/>
      <c r="HH389" s="98"/>
      <c r="HI389" s="98"/>
      <c r="HJ389" s="98"/>
      <c r="HK389" s="98"/>
      <c r="HL389" s="98"/>
      <c r="HM389" s="98"/>
      <c r="HN389" s="98"/>
      <c r="HO389" s="98"/>
      <c r="HP389" s="98"/>
      <c r="HQ389" s="98"/>
      <c r="HR389" s="98"/>
      <c r="HS389" s="98"/>
      <c r="HT389" s="98"/>
      <c r="HU389" s="98"/>
      <c r="HV389" s="98"/>
      <c r="HW389" s="98"/>
      <c r="HX389" s="98"/>
      <c r="HY389" s="98"/>
      <c r="HZ389" s="98"/>
      <c r="IA389" s="98"/>
      <c r="IB389" s="98"/>
      <c r="IC389" s="98"/>
      <c r="ID389" s="98"/>
      <c r="IE389" s="98"/>
      <c r="IF389" s="98"/>
      <c r="IG389" s="98"/>
      <c r="IH389" s="98"/>
      <c r="II389" s="98"/>
      <c r="IJ389" s="98"/>
      <c r="IK389" s="98"/>
      <c r="IL389" s="98"/>
      <c r="IM389" s="98"/>
    </row>
    <row r="390" spans="1:247" ht="15">
      <c r="A390" s="98"/>
      <c r="B390" s="98"/>
      <c r="C390" s="111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  <c r="AA390" s="98"/>
      <c r="AB390" s="98"/>
      <c r="AC390" s="98"/>
      <c r="AD390" s="98"/>
      <c r="AE390" s="98"/>
      <c r="AF390" s="98"/>
      <c r="AG390" s="98"/>
      <c r="AH390" s="98"/>
      <c r="AI390" s="98"/>
      <c r="AJ390" s="98"/>
      <c r="AK390" s="98"/>
      <c r="AL390" s="98"/>
      <c r="AM390" s="98"/>
      <c r="AN390" s="98"/>
      <c r="AO390" s="98"/>
      <c r="AP390" s="98"/>
      <c r="AQ390" s="98"/>
      <c r="AR390" s="98"/>
      <c r="AS390" s="98"/>
      <c r="AT390" s="98"/>
      <c r="AU390" s="98"/>
      <c r="AV390" s="98"/>
      <c r="AW390" s="98"/>
      <c r="AX390" s="98"/>
      <c r="AY390" s="98"/>
      <c r="AZ390" s="98"/>
      <c r="BA390" s="98"/>
      <c r="BB390" s="98"/>
      <c r="BC390" s="98"/>
      <c r="BD390" s="98"/>
      <c r="BE390" s="98"/>
      <c r="BF390" s="98"/>
      <c r="BG390" s="98"/>
      <c r="BH390" s="98"/>
      <c r="BI390" s="98"/>
      <c r="BJ390" s="98"/>
      <c r="BK390" s="98"/>
      <c r="BL390" s="98"/>
      <c r="BM390" s="98"/>
      <c r="BN390" s="98"/>
      <c r="BO390" s="98"/>
      <c r="BP390" s="98"/>
      <c r="BQ390" s="98"/>
      <c r="BR390" s="98"/>
      <c r="BS390" s="98"/>
      <c r="BT390" s="98"/>
      <c r="BU390" s="98"/>
      <c r="BV390" s="98"/>
      <c r="BW390" s="98"/>
      <c r="BX390" s="98"/>
      <c r="BY390" s="98"/>
      <c r="BZ390" s="98"/>
      <c r="CA390" s="98"/>
      <c r="CB390" s="98"/>
      <c r="CC390" s="98"/>
      <c r="CD390" s="98"/>
      <c r="CE390" s="98"/>
      <c r="CF390" s="98"/>
      <c r="CG390" s="98"/>
      <c r="CH390" s="98"/>
      <c r="CI390" s="98"/>
      <c r="CJ390" s="98"/>
      <c r="CK390" s="98"/>
      <c r="CL390" s="98"/>
      <c r="CM390" s="98"/>
      <c r="CN390" s="98"/>
      <c r="CO390" s="98"/>
      <c r="CP390" s="98"/>
      <c r="CQ390" s="98"/>
      <c r="CR390" s="98"/>
      <c r="CS390" s="98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  <c r="DX390" s="98"/>
      <c r="DY390" s="98"/>
      <c r="DZ390" s="98"/>
      <c r="EA390" s="98"/>
      <c r="EB390" s="98"/>
      <c r="EC390" s="98"/>
      <c r="ED390" s="98"/>
      <c r="EE390" s="98"/>
      <c r="EF390" s="98"/>
      <c r="EG390" s="98"/>
      <c r="EH390" s="98"/>
      <c r="EI390" s="98"/>
      <c r="EJ390" s="98"/>
      <c r="EK390" s="98"/>
      <c r="EL390" s="98"/>
      <c r="EM390" s="98"/>
      <c r="EN390" s="98"/>
      <c r="EO390" s="98"/>
      <c r="EP390" s="98"/>
      <c r="EQ390" s="98"/>
      <c r="ER390" s="98"/>
      <c r="ES390" s="98"/>
      <c r="ET390" s="98"/>
      <c r="EU390" s="98"/>
      <c r="EV390" s="98"/>
      <c r="EW390" s="98"/>
      <c r="EX390" s="98"/>
      <c r="EY390" s="98"/>
      <c r="EZ390" s="98"/>
      <c r="FA390" s="98"/>
      <c r="FB390" s="98"/>
      <c r="FC390" s="98"/>
      <c r="FD390" s="98"/>
      <c r="FE390" s="98"/>
      <c r="FF390" s="98"/>
      <c r="FG390" s="98"/>
      <c r="FH390" s="98"/>
      <c r="FI390" s="98"/>
      <c r="FJ390" s="98"/>
      <c r="FK390" s="98"/>
      <c r="FL390" s="98"/>
      <c r="FM390" s="98"/>
      <c r="FN390" s="98"/>
      <c r="FO390" s="98"/>
      <c r="FP390" s="98"/>
      <c r="FQ390" s="98"/>
      <c r="FR390" s="98"/>
      <c r="FS390" s="98"/>
      <c r="FT390" s="98"/>
      <c r="FU390" s="98"/>
      <c r="FV390" s="98"/>
      <c r="FW390" s="98"/>
      <c r="FX390" s="98"/>
      <c r="FY390" s="98"/>
      <c r="FZ390" s="98"/>
      <c r="GA390" s="98"/>
      <c r="GB390" s="98"/>
      <c r="GC390" s="98"/>
      <c r="GD390" s="98"/>
      <c r="GE390" s="98"/>
      <c r="GF390" s="98"/>
      <c r="GG390" s="98"/>
      <c r="GH390" s="98"/>
      <c r="GI390" s="98"/>
      <c r="GJ390" s="98"/>
      <c r="GK390" s="98"/>
      <c r="GL390" s="98"/>
      <c r="GM390" s="98"/>
      <c r="GN390" s="98"/>
      <c r="GO390" s="98"/>
      <c r="GP390" s="98"/>
      <c r="GQ390" s="98"/>
      <c r="GR390" s="98"/>
      <c r="GS390" s="98"/>
      <c r="GT390" s="98"/>
      <c r="GU390" s="98"/>
      <c r="GV390" s="98"/>
      <c r="GW390" s="98"/>
      <c r="GX390" s="98"/>
      <c r="GY390" s="98"/>
      <c r="GZ390" s="98"/>
      <c r="HA390" s="98"/>
      <c r="HB390" s="98"/>
      <c r="HC390" s="98"/>
      <c r="HD390" s="98"/>
      <c r="HE390" s="98"/>
      <c r="HF390" s="98"/>
      <c r="HG390" s="98"/>
      <c r="HH390" s="98"/>
      <c r="HI390" s="98"/>
      <c r="HJ390" s="98"/>
      <c r="HK390" s="98"/>
      <c r="HL390" s="98"/>
      <c r="HM390" s="98"/>
      <c r="HN390" s="98"/>
      <c r="HO390" s="98"/>
      <c r="HP390" s="98"/>
      <c r="HQ390" s="98"/>
      <c r="HR390" s="98"/>
      <c r="HS390" s="98"/>
      <c r="HT390" s="98"/>
      <c r="HU390" s="98"/>
      <c r="HV390" s="98"/>
      <c r="HW390" s="98"/>
      <c r="HX390" s="98"/>
      <c r="HY390" s="98"/>
      <c r="HZ390" s="98"/>
      <c r="IA390" s="98"/>
      <c r="IB390" s="98"/>
      <c r="IC390" s="98"/>
      <c r="ID390" s="98"/>
      <c r="IE390" s="98"/>
      <c r="IF390" s="98"/>
      <c r="IG390" s="98"/>
      <c r="IH390" s="98"/>
      <c r="II390" s="98"/>
      <c r="IJ390" s="98"/>
      <c r="IK390" s="98"/>
      <c r="IL390" s="98"/>
      <c r="IM390" s="98"/>
    </row>
    <row r="391" spans="1:247" ht="15">
      <c r="A391" s="98"/>
      <c r="B391" s="98"/>
      <c r="C391" s="111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  <c r="AA391" s="98"/>
      <c r="AB391" s="98"/>
      <c r="AC391" s="98"/>
      <c r="AD391" s="98"/>
      <c r="AE391" s="98"/>
      <c r="AF391" s="98"/>
      <c r="AG391" s="98"/>
      <c r="AH391" s="98"/>
      <c r="AI391" s="98"/>
      <c r="AJ391" s="98"/>
      <c r="AK391" s="98"/>
      <c r="AL391" s="98"/>
      <c r="AM391" s="98"/>
      <c r="AN391" s="98"/>
      <c r="AO391" s="98"/>
      <c r="AP391" s="98"/>
      <c r="AQ391" s="98"/>
      <c r="AR391" s="98"/>
      <c r="AS391" s="98"/>
      <c r="AT391" s="98"/>
      <c r="AU391" s="98"/>
      <c r="AV391" s="98"/>
      <c r="AW391" s="98"/>
      <c r="AX391" s="98"/>
      <c r="AY391" s="98"/>
      <c r="AZ391" s="98"/>
      <c r="BA391" s="98"/>
      <c r="BB391" s="98"/>
      <c r="BC391" s="98"/>
      <c r="BD391" s="98"/>
      <c r="BE391" s="98"/>
      <c r="BF391" s="98"/>
      <c r="BG391" s="98"/>
      <c r="BH391" s="98"/>
      <c r="BI391" s="98"/>
      <c r="BJ391" s="98"/>
      <c r="BK391" s="98"/>
      <c r="BL391" s="98"/>
      <c r="BM391" s="98"/>
      <c r="BN391" s="98"/>
      <c r="BO391" s="98"/>
      <c r="BP391" s="98"/>
      <c r="BQ391" s="98"/>
      <c r="BR391" s="98"/>
      <c r="BS391" s="98"/>
      <c r="BT391" s="98"/>
      <c r="BU391" s="98"/>
      <c r="BV391" s="98"/>
      <c r="BW391" s="98"/>
      <c r="BX391" s="98"/>
      <c r="BY391" s="98"/>
      <c r="BZ391" s="98"/>
      <c r="CA391" s="98"/>
      <c r="CB391" s="98"/>
      <c r="CC391" s="98"/>
      <c r="CD391" s="98"/>
      <c r="CE391" s="98"/>
      <c r="CF391" s="98"/>
      <c r="CG391" s="98"/>
      <c r="CH391" s="98"/>
      <c r="CI391" s="98"/>
      <c r="CJ391" s="98"/>
      <c r="CK391" s="98"/>
      <c r="CL391" s="98"/>
      <c r="CM391" s="98"/>
      <c r="CN391" s="98"/>
      <c r="CO391" s="98"/>
      <c r="CP391" s="98"/>
      <c r="CQ391" s="98"/>
      <c r="CR391" s="98"/>
      <c r="CS391" s="98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  <c r="DX391" s="98"/>
      <c r="DY391" s="98"/>
      <c r="DZ391" s="98"/>
      <c r="EA391" s="98"/>
      <c r="EB391" s="98"/>
      <c r="EC391" s="98"/>
      <c r="ED391" s="98"/>
      <c r="EE391" s="98"/>
      <c r="EF391" s="98"/>
      <c r="EG391" s="98"/>
      <c r="EH391" s="98"/>
      <c r="EI391" s="98"/>
      <c r="EJ391" s="98"/>
      <c r="EK391" s="98"/>
      <c r="EL391" s="98"/>
      <c r="EM391" s="98"/>
      <c r="EN391" s="98"/>
      <c r="EO391" s="98"/>
      <c r="EP391" s="98"/>
      <c r="EQ391" s="98"/>
      <c r="ER391" s="98"/>
      <c r="ES391" s="98"/>
      <c r="ET391" s="98"/>
      <c r="EU391" s="98"/>
      <c r="EV391" s="98"/>
      <c r="EW391" s="98"/>
      <c r="EX391" s="98"/>
      <c r="EY391" s="98"/>
      <c r="EZ391" s="98"/>
      <c r="FA391" s="98"/>
      <c r="FB391" s="98"/>
      <c r="FC391" s="98"/>
      <c r="FD391" s="98"/>
      <c r="FE391" s="98"/>
      <c r="FF391" s="98"/>
      <c r="FG391" s="98"/>
      <c r="FH391" s="98"/>
      <c r="FI391" s="98"/>
      <c r="FJ391" s="98"/>
      <c r="FK391" s="98"/>
      <c r="FL391" s="98"/>
      <c r="FM391" s="98"/>
      <c r="FN391" s="98"/>
      <c r="FO391" s="98"/>
      <c r="FP391" s="98"/>
      <c r="FQ391" s="98"/>
      <c r="FR391" s="98"/>
      <c r="FS391" s="98"/>
      <c r="FT391" s="98"/>
      <c r="FU391" s="98"/>
      <c r="FV391" s="98"/>
      <c r="FW391" s="98"/>
      <c r="FX391" s="98"/>
      <c r="FY391" s="98"/>
      <c r="FZ391" s="98"/>
      <c r="GA391" s="98"/>
      <c r="GB391" s="98"/>
      <c r="GC391" s="98"/>
      <c r="GD391" s="98"/>
      <c r="GE391" s="98"/>
      <c r="GF391" s="98"/>
      <c r="GG391" s="98"/>
      <c r="GH391" s="98"/>
      <c r="GI391" s="98"/>
      <c r="GJ391" s="98"/>
      <c r="GK391" s="98"/>
      <c r="GL391" s="98"/>
      <c r="GM391" s="98"/>
      <c r="GN391" s="98"/>
      <c r="GO391" s="98"/>
      <c r="GP391" s="98"/>
      <c r="GQ391" s="98"/>
      <c r="GR391" s="98"/>
      <c r="GS391" s="98"/>
      <c r="GT391" s="98"/>
      <c r="GU391" s="98"/>
      <c r="GV391" s="98"/>
      <c r="GW391" s="98"/>
      <c r="GX391" s="98"/>
      <c r="GY391" s="98"/>
      <c r="GZ391" s="98"/>
      <c r="HA391" s="98"/>
      <c r="HB391" s="98"/>
      <c r="HC391" s="98"/>
      <c r="HD391" s="98"/>
      <c r="HE391" s="98"/>
      <c r="HF391" s="98"/>
      <c r="HG391" s="98"/>
      <c r="HH391" s="98"/>
      <c r="HI391" s="98"/>
      <c r="HJ391" s="98"/>
      <c r="HK391" s="98"/>
      <c r="HL391" s="98"/>
      <c r="HM391" s="98"/>
      <c r="HN391" s="98"/>
      <c r="HO391" s="98"/>
      <c r="HP391" s="98"/>
      <c r="HQ391" s="98"/>
      <c r="HR391" s="98"/>
      <c r="HS391" s="98"/>
      <c r="HT391" s="98"/>
      <c r="HU391" s="98"/>
      <c r="HV391" s="98"/>
      <c r="HW391" s="98"/>
      <c r="HX391" s="98"/>
      <c r="HY391" s="98"/>
      <c r="HZ391" s="98"/>
      <c r="IA391" s="98"/>
      <c r="IB391" s="98"/>
      <c r="IC391" s="98"/>
      <c r="ID391" s="98"/>
      <c r="IE391" s="98"/>
      <c r="IF391" s="98"/>
      <c r="IG391" s="98"/>
      <c r="IH391" s="98"/>
      <c r="II391" s="98"/>
      <c r="IJ391" s="98"/>
      <c r="IK391" s="98"/>
      <c r="IL391" s="98"/>
      <c r="IM391" s="98"/>
    </row>
    <row r="392" spans="1:247" ht="15">
      <c r="A392" s="98"/>
      <c r="B392" s="98"/>
      <c r="C392" s="111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  <c r="AA392" s="98"/>
      <c r="AB392" s="98"/>
      <c r="AC392" s="98"/>
      <c r="AD392" s="98"/>
      <c r="AE392" s="98"/>
      <c r="AF392" s="98"/>
      <c r="AG392" s="98"/>
      <c r="AH392" s="98"/>
      <c r="AI392" s="98"/>
      <c r="AJ392" s="98"/>
      <c r="AK392" s="98"/>
      <c r="AL392" s="98"/>
      <c r="AM392" s="98"/>
      <c r="AN392" s="98"/>
      <c r="AO392" s="98"/>
      <c r="AP392" s="98"/>
      <c r="AQ392" s="98"/>
      <c r="AR392" s="98"/>
      <c r="AS392" s="98"/>
      <c r="AT392" s="98"/>
      <c r="AU392" s="98"/>
      <c r="AV392" s="98"/>
      <c r="AW392" s="98"/>
      <c r="AX392" s="98"/>
      <c r="AY392" s="98"/>
      <c r="AZ392" s="98"/>
      <c r="BA392" s="98"/>
      <c r="BB392" s="98"/>
      <c r="BC392" s="98"/>
      <c r="BD392" s="98"/>
      <c r="BE392" s="98"/>
      <c r="BF392" s="98"/>
      <c r="BG392" s="98"/>
      <c r="BH392" s="98"/>
      <c r="BI392" s="98"/>
      <c r="BJ392" s="98"/>
      <c r="BK392" s="98"/>
      <c r="BL392" s="98"/>
      <c r="BM392" s="98"/>
      <c r="BN392" s="98"/>
      <c r="BO392" s="98"/>
      <c r="BP392" s="98"/>
      <c r="BQ392" s="98"/>
      <c r="BR392" s="98"/>
      <c r="BS392" s="98"/>
      <c r="BT392" s="98"/>
      <c r="BU392" s="98"/>
      <c r="BV392" s="98"/>
      <c r="BW392" s="98"/>
      <c r="BX392" s="98"/>
      <c r="BY392" s="98"/>
      <c r="BZ392" s="98"/>
      <c r="CA392" s="98"/>
      <c r="CB392" s="98"/>
      <c r="CC392" s="98"/>
      <c r="CD392" s="98"/>
      <c r="CE392" s="98"/>
      <c r="CF392" s="98"/>
      <c r="CG392" s="98"/>
      <c r="CH392" s="98"/>
      <c r="CI392" s="98"/>
      <c r="CJ392" s="98"/>
      <c r="CK392" s="98"/>
      <c r="CL392" s="98"/>
      <c r="CM392" s="98"/>
      <c r="CN392" s="98"/>
      <c r="CO392" s="98"/>
      <c r="CP392" s="98"/>
      <c r="CQ392" s="98"/>
      <c r="CR392" s="98"/>
      <c r="CS392" s="98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  <c r="DX392" s="98"/>
      <c r="DY392" s="98"/>
      <c r="DZ392" s="98"/>
      <c r="EA392" s="98"/>
      <c r="EB392" s="98"/>
      <c r="EC392" s="98"/>
      <c r="ED392" s="98"/>
      <c r="EE392" s="98"/>
      <c r="EF392" s="98"/>
      <c r="EG392" s="98"/>
      <c r="EH392" s="98"/>
      <c r="EI392" s="98"/>
      <c r="EJ392" s="98"/>
      <c r="EK392" s="98"/>
      <c r="EL392" s="98"/>
      <c r="EM392" s="98"/>
      <c r="EN392" s="98"/>
      <c r="EO392" s="98"/>
      <c r="EP392" s="98"/>
      <c r="EQ392" s="98"/>
      <c r="ER392" s="98"/>
      <c r="ES392" s="98"/>
      <c r="ET392" s="98"/>
      <c r="EU392" s="98"/>
      <c r="EV392" s="98"/>
      <c r="EW392" s="98"/>
      <c r="EX392" s="98"/>
      <c r="EY392" s="98"/>
      <c r="EZ392" s="98"/>
      <c r="FA392" s="98"/>
      <c r="FB392" s="98"/>
      <c r="FC392" s="98"/>
      <c r="FD392" s="98"/>
      <c r="FE392" s="98"/>
      <c r="FF392" s="98"/>
      <c r="FG392" s="98"/>
      <c r="FH392" s="98"/>
      <c r="FI392" s="98"/>
      <c r="FJ392" s="98"/>
      <c r="FK392" s="98"/>
      <c r="FL392" s="98"/>
      <c r="FM392" s="98"/>
      <c r="FN392" s="98"/>
      <c r="FO392" s="98"/>
      <c r="FP392" s="98"/>
      <c r="FQ392" s="98"/>
      <c r="FR392" s="98"/>
      <c r="FS392" s="98"/>
      <c r="FT392" s="98"/>
      <c r="FU392" s="98"/>
      <c r="FV392" s="98"/>
      <c r="FW392" s="98"/>
      <c r="FX392" s="98"/>
      <c r="FY392" s="98"/>
      <c r="FZ392" s="98"/>
      <c r="GA392" s="98"/>
      <c r="GB392" s="98"/>
      <c r="GC392" s="98"/>
      <c r="GD392" s="98"/>
      <c r="GE392" s="98"/>
      <c r="GF392" s="98"/>
      <c r="GG392" s="98"/>
      <c r="GH392" s="98"/>
      <c r="GI392" s="98"/>
      <c r="GJ392" s="98"/>
      <c r="GK392" s="98"/>
      <c r="GL392" s="98"/>
      <c r="GM392" s="98"/>
      <c r="GN392" s="98"/>
      <c r="GO392" s="98"/>
      <c r="GP392" s="98"/>
      <c r="GQ392" s="98"/>
      <c r="GR392" s="98"/>
      <c r="GS392" s="98"/>
      <c r="GT392" s="98"/>
      <c r="GU392" s="98"/>
      <c r="GV392" s="98"/>
      <c r="GW392" s="98"/>
      <c r="GX392" s="98"/>
      <c r="GY392" s="98"/>
      <c r="GZ392" s="98"/>
      <c r="HA392" s="98"/>
      <c r="HB392" s="98"/>
      <c r="HC392" s="98"/>
      <c r="HD392" s="98"/>
      <c r="HE392" s="98"/>
      <c r="HF392" s="98"/>
      <c r="HG392" s="98"/>
      <c r="HH392" s="98"/>
      <c r="HI392" s="98"/>
      <c r="HJ392" s="98"/>
      <c r="HK392" s="98"/>
      <c r="HL392" s="98"/>
      <c r="HM392" s="98"/>
      <c r="HN392" s="98"/>
      <c r="HO392" s="98"/>
      <c r="HP392" s="98"/>
      <c r="HQ392" s="98"/>
      <c r="HR392" s="98"/>
      <c r="HS392" s="98"/>
      <c r="HT392" s="98"/>
      <c r="HU392" s="98"/>
      <c r="HV392" s="98"/>
      <c r="HW392" s="98"/>
      <c r="HX392" s="98"/>
      <c r="HY392" s="98"/>
      <c r="HZ392" s="98"/>
      <c r="IA392" s="98"/>
      <c r="IB392" s="98"/>
      <c r="IC392" s="98"/>
      <c r="ID392" s="98"/>
      <c r="IE392" s="98"/>
      <c r="IF392" s="98"/>
      <c r="IG392" s="98"/>
      <c r="IH392" s="98"/>
      <c r="II392" s="98"/>
      <c r="IJ392" s="98"/>
      <c r="IK392" s="98"/>
      <c r="IL392" s="98"/>
      <c r="IM392" s="98"/>
    </row>
    <row r="393" spans="1:247" ht="15">
      <c r="A393" s="98"/>
      <c r="B393" s="98"/>
      <c r="C393" s="111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  <c r="AA393" s="98"/>
      <c r="AB393" s="98"/>
      <c r="AC393" s="98"/>
      <c r="AD393" s="98"/>
      <c r="AE393" s="98"/>
      <c r="AF393" s="98"/>
      <c r="AG393" s="98"/>
      <c r="AH393" s="98"/>
      <c r="AI393" s="98"/>
      <c r="AJ393" s="98"/>
      <c r="AK393" s="98"/>
      <c r="AL393" s="98"/>
      <c r="AM393" s="98"/>
      <c r="AN393" s="98"/>
      <c r="AO393" s="98"/>
      <c r="AP393" s="98"/>
      <c r="AQ393" s="98"/>
      <c r="AR393" s="98"/>
      <c r="AS393" s="98"/>
      <c r="AT393" s="98"/>
      <c r="AU393" s="98"/>
      <c r="AV393" s="98"/>
      <c r="AW393" s="98"/>
      <c r="AX393" s="98"/>
      <c r="AY393" s="98"/>
      <c r="AZ393" s="98"/>
      <c r="BA393" s="98"/>
      <c r="BB393" s="98"/>
      <c r="BC393" s="98"/>
      <c r="BD393" s="98"/>
      <c r="BE393" s="98"/>
      <c r="BF393" s="98"/>
      <c r="BG393" s="98"/>
      <c r="BH393" s="98"/>
      <c r="BI393" s="98"/>
      <c r="BJ393" s="98"/>
      <c r="BK393" s="98"/>
      <c r="BL393" s="98"/>
      <c r="BM393" s="98"/>
      <c r="BN393" s="98"/>
      <c r="BO393" s="98"/>
      <c r="BP393" s="98"/>
      <c r="BQ393" s="98"/>
      <c r="BR393" s="98"/>
      <c r="BS393" s="98"/>
      <c r="BT393" s="98"/>
      <c r="BU393" s="98"/>
      <c r="BV393" s="98"/>
      <c r="BW393" s="98"/>
      <c r="BX393" s="98"/>
      <c r="BY393" s="98"/>
      <c r="BZ393" s="98"/>
      <c r="CA393" s="98"/>
      <c r="CB393" s="98"/>
      <c r="CC393" s="98"/>
      <c r="CD393" s="98"/>
      <c r="CE393" s="98"/>
      <c r="CF393" s="98"/>
      <c r="CG393" s="98"/>
      <c r="CH393" s="98"/>
      <c r="CI393" s="98"/>
      <c r="CJ393" s="98"/>
      <c r="CK393" s="98"/>
      <c r="CL393" s="98"/>
      <c r="CM393" s="98"/>
      <c r="CN393" s="98"/>
      <c r="CO393" s="98"/>
      <c r="CP393" s="98"/>
      <c r="CQ393" s="98"/>
      <c r="CR393" s="98"/>
      <c r="CS393" s="98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  <c r="DX393" s="98"/>
      <c r="DY393" s="98"/>
      <c r="DZ393" s="98"/>
      <c r="EA393" s="98"/>
      <c r="EB393" s="98"/>
      <c r="EC393" s="98"/>
      <c r="ED393" s="98"/>
      <c r="EE393" s="98"/>
      <c r="EF393" s="98"/>
      <c r="EG393" s="98"/>
      <c r="EH393" s="98"/>
      <c r="EI393" s="98"/>
      <c r="EJ393" s="98"/>
      <c r="EK393" s="98"/>
      <c r="EL393" s="98"/>
      <c r="EM393" s="98"/>
      <c r="EN393" s="98"/>
      <c r="EO393" s="98"/>
      <c r="EP393" s="98"/>
      <c r="EQ393" s="98"/>
      <c r="ER393" s="98"/>
      <c r="ES393" s="98"/>
      <c r="ET393" s="98"/>
      <c r="EU393" s="98"/>
      <c r="EV393" s="98"/>
      <c r="EW393" s="98"/>
      <c r="EX393" s="98"/>
      <c r="EY393" s="98"/>
      <c r="EZ393" s="98"/>
      <c r="FA393" s="98"/>
      <c r="FB393" s="98"/>
      <c r="FC393" s="98"/>
      <c r="FD393" s="98"/>
      <c r="FE393" s="98"/>
      <c r="FF393" s="98"/>
      <c r="FG393" s="98"/>
      <c r="FH393" s="98"/>
      <c r="FI393" s="98"/>
      <c r="FJ393" s="98"/>
      <c r="FK393" s="98"/>
      <c r="FL393" s="98"/>
      <c r="FM393" s="98"/>
      <c r="FN393" s="98"/>
      <c r="FO393" s="98"/>
      <c r="FP393" s="98"/>
      <c r="FQ393" s="98"/>
      <c r="FR393" s="98"/>
      <c r="FS393" s="98"/>
      <c r="FT393" s="98"/>
      <c r="FU393" s="98"/>
      <c r="FV393" s="98"/>
      <c r="FW393" s="98"/>
      <c r="FX393" s="98"/>
      <c r="FY393" s="98"/>
      <c r="FZ393" s="98"/>
      <c r="GA393" s="98"/>
      <c r="GB393" s="98"/>
      <c r="GC393" s="98"/>
      <c r="GD393" s="98"/>
      <c r="GE393" s="98"/>
      <c r="GF393" s="98"/>
      <c r="GG393" s="98"/>
      <c r="GH393" s="98"/>
      <c r="GI393" s="98"/>
      <c r="GJ393" s="98"/>
      <c r="GK393" s="98"/>
      <c r="GL393" s="98"/>
      <c r="GM393" s="98"/>
      <c r="GN393" s="98"/>
      <c r="GO393" s="98"/>
      <c r="GP393" s="98"/>
      <c r="GQ393" s="98"/>
      <c r="GR393" s="98"/>
      <c r="GS393" s="98"/>
      <c r="GT393" s="98"/>
      <c r="GU393" s="98"/>
      <c r="GV393" s="98"/>
      <c r="GW393" s="98"/>
      <c r="GX393" s="98"/>
      <c r="GY393" s="98"/>
      <c r="GZ393" s="98"/>
      <c r="HA393" s="98"/>
      <c r="HB393" s="98"/>
      <c r="HC393" s="98"/>
      <c r="HD393" s="98"/>
      <c r="HE393" s="98"/>
      <c r="HF393" s="98"/>
      <c r="HG393" s="98"/>
      <c r="HH393" s="98"/>
      <c r="HI393" s="98"/>
      <c r="HJ393" s="98"/>
      <c r="HK393" s="98"/>
      <c r="HL393" s="98"/>
      <c r="HM393" s="98"/>
      <c r="HN393" s="98"/>
      <c r="HO393" s="98"/>
      <c r="HP393" s="98"/>
      <c r="HQ393" s="98"/>
      <c r="HR393" s="98"/>
      <c r="HS393" s="98"/>
      <c r="HT393" s="98"/>
      <c r="HU393" s="98"/>
      <c r="HV393" s="98"/>
      <c r="HW393" s="98"/>
      <c r="HX393" s="98"/>
      <c r="HY393" s="98"/>
      <c r="HZ393" s="98"/>
      <c r="IA393" s="98"/>
      <c r="IB393" s="98"/>
      <c r="IC393" s="98"/>
      <c r="ID393" s="98"/>
      <c r="IE393" s="98"/>
      <c r="IF393" s="98"/>
      <c r="IG393" s="98"/>
      <c r="IH393" s="98"/>
      <c r="II393" s="98"/>
      <c r="IJ393" s="98"/>
      <c r="IK393" s="98"/>
      <c r="IL393" s="98"/>
      <c r="IM393" s="98"/>
    </row>
    <row r="394" spans="1:247" ht="15">
      <c r="A394" s="98"/>
      <c r="B394" s="98"/>
      <c r="C394" s="111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  <c r="AA394" s="98"/>
      <c r="AB394" s="98"/>
      <c r="AC394" s="98"/>
      <c r="AD394" s="98"/>
      <c r="AE394" s="98"/>
      <c r="AF394" s="98"/>
      <c r="AG394" s="98"/>
      <c r="AH394" s="98"/>
      <c r="AI394" s="98"/>
      <c r="AJ394" s="98"/>
      <c r="AK394" s="98"/>
      <c r="AL394" s="98"/>
      <c r="AM394" s="98"/>
      <c r="AN394" s="98"/>
      <c r="AO394" s="98"/>
      <c r="AP394" s="98"/>
      <c r="AQ394" s="98"/>
      <c r="AR394" s="98"/>
      <c r="AS394" s="98"/>
      <c r="AT394" s="98"/>
      <c r="AU394" s="98"/>
      <c r="AV394" s="98"/>
      <c r="AW394" s="98"/>
      <c r="AX394" s="98"/>
      <c r="AY394" s="98"/>
      <c r="AZ394" s="98"/>
      <c r="BA394" s="98"/>
      <c r="BB394" s="98"/>
      <c r="BC394" s="98"/>
      <c r="BD394" s="98"/>
      <c r="BE394" s="98"/>
      <c r="BF394" s="98"/>
      <c r="BG394" s="98"/>
      <c r="BH394" s="98"/>
      <c r="BI394" s="98"/>
      <c r="BJ394" s="98"/>
      <c r="BK394" s="98"/>
      <c r="BL394" s="98"/>
      <c r="BM394" s="98"/>
      <c r="BN394" s="98"/>
      <c r="BO394" s="98"/>
      <c r="BP394" s="98"/>
      <c r="BQ394" s="98"/>
      <c r="BR394" s="98"/>
      <c r="BS394" s="98"/>
      <c r="BT394" s="98"/>
      <c r="BU394" s="98"/>
      <c r="BV394" s="98"/>
      <c r="BW394" s="98"/>
      <c r="BX394" s="98"/>
      <c r="BY394" s="98"/>
      <c r="BZ394" s="98"/>
      <c r="CA394" s="98"/>
      <c r="CB394" s="98"/>
      <c r="CC394" s="98"/>
      <c r="CD394" s="98"/>
      <c r="CE394" s="98"/>
      <c r="CF394" s="98"/>
      <c r="CG394" s="98"/>
      <c r="CH394" s="98"/>
      <c r="CI394" s="98"/>
      <c r="CJ394" s="98"/>
      <c r="CK394" s="98"/>
      <c r="CL394" s="98"/>
      <c r="CM394" s="98"/>
      <c r="CN394" s="98"/>
      <c r="CO394" s="98"/>
      <c r="CP394" s="98"/>
      <c r="CQ394" s="98"/>
      <c r="CR394" s="98"/>
      <c r="CS394" s="98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  <c r="DX394" s="98"/>
      <c r="DY394" s="98"/>
      <c r="DZ394" s="98"/>
      <c r="EA394" s="98"/>
      <c r="EB394" s="98"/>
      <c r="EC394" s="98"/>
      <c r="ED394" s="98"/>
      <c r="EE394" s="98"/>
      <c r="EF394" s="98"/>
      <c r="EG394" s="98"/>
      <c r="EH394" s="98"/>
      <c r="EI394" s="98"/>
      <c r="EJ394" s="98"/>
      <c r="EK394" s="98"/>
      <c r="EL394" s="98"/>
      <c r="EM394" s="98"/>
      <c r="EN394" s="98"/>
      <c r="EO394" s="98"/>
      <c r="EP394" s="98"/>
      <c r="EQ394" s="98"/>
      <c r="ER394" s="98"/>
      <c r="ES394" s="98"/>
      <c r="ET394" s="98"/>
      <c r="EU394" s="98"/>
      <c r="EV394" s="98"/>
      <c r="EW394" s="98"/>
      <c r="EX394" s="98"/>
      <c r="EY394" s="98"/>
      <c r="EZ394" s="98"/>
      <c r="FA394" s="98"/>
      <c r="FB394" s="98"/>
      <c r="FC394" s="98"/>
      <c r="FD394" s="98"/>
      <c r="FE394" s="98"/>
      <c r="FF394" s="98"/>
      <c r="FG394" s="98"/>
      <c r="FH394" s="98"/>
      <c r="FI394" s="98"/>
      <c r="FJ394" s="98"/>
      <c r="FK394" s="98"/>
      <c r="FL394" s="98"/>
      <c r="FM394" s="98"/>
      <c r="FN394" s="98"/>
      <c r="FO394" s="98"/>
      <c r="FP394" s="98"/>
      <c r="FQ394" s="98"/>
      <c r="FR394" s="98"/>
      <c r="FS394" s="98"/>
      <c r="FT394" s="98"/>
      <c r="FU394" s="98"/>
      <c r="FV394" s="98"/>
      <c r="FW394" s="98"/>
      <c r="FX394" s="98"/>
      <c r="FY394" s="98"/>
      <c r="FZ394" s="98"/>
      <c r="GA394" s="98"/>
      <c r="GB394" s="98"/>
      <c r="GC394" s="98"/>
      <c r="GD394" s="98"/>
      <c r="GE394" s="98"/>
      <c r="GF394" s="98"/>
      <c r="GG394" s="98"/>
      <c r="GH394" s="98"/>
      <c r="GI394" s="98"/>
      <c r="GJ394" s="98"/>
      <c r="GK394" s="98"/>
      <c r="GL394" s="98"/>
      <c r="GM394" s="98"/>
      <c r="GN394" s="98"/>
      <c r="GO394" s="98"/>
      <c r="GP394" s="98"/>
      <c r="GQ394" s="98"/>
      <c r="GR394" s="98"/>
      <c r="GS394" s="98"/>
      <c r="GT394" s="98"/>
      <c r="GU394" s="98"/>
      <c r="GV394" s="98"/>
      <c r="GW394" s="98"/>
      <c r="GX394" s="98"/>
      <c r="GY394" s="98"/>
      <c r="GZ394" s="98"/>
      <c r="HA394" s="98"/>
      <c r="HB394" s="98"/>
      <c r="HC394" s="98"/>
      <c r="HD394" s="98"/>
      <c r="HE394" s="98"/>
      <c r="HF394" s="98"/>
      <c r="HG394" s="98"/>
      <c r="HH394" s="98"/>
      <c r="HI394" s="98"/>
      <c r="HJ394" s="98"/>
      <c r="HK394" s="98"/>
      <c r="HL394" s="98"/>
      <c r="HM394" s="98"/>
      <c r="HN394" s="98"/>
      <c r="HO394" s="98"/>
      <c r="HP394" s="98"/>
      <c r="HQ394" s="98"/>
      <c r="HR394" s="98"/>
      <c r="HS394" s="98"/>
      <c r="HT394" s="98"/>
      <c r="HU394" s="98"/>
      <c r="HV394" s="98"/>
      <c r="HW394" s="98"/>
      <c r="HX394" s="98"/>
      <c r="HY394" s="98"/>
      <c r="HZ394" s="98"/>
      <c r="IA394" s="98"/>
      <c r="IB394" s="98"/>
      <c r="IC394" s="98"/>
      <c r="ID394" s="98"/>
      <c r="IE394" s="98"/>
      <c r="IF394" s="98"/>
      <c r="IG394" s="98"/>
      <c r="IH394" s="98"/>
      <c r="II394" s="98"/>
      <c r="IJ394" s="98"/>
      <c r="IK394" s="98"/>
      <c r="IL394" s="98"/>
      <c r="IM394" s="98"/>
    </row>
    <row r="395" spans="1:247" ht="15">
      <c r="A395" s="98"/>
      <c r="B395" s="98"/>
      <c r="C395" s="111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  <c r="AA395" s="98"/>
      <c r="AB395" s="98"/>
      <c r="AC395" s="98"/>
      <c r="AD395" s="98"/>
      <c r="AE395" s="98"/>
      <c r="AF395" s="98"/>
      <c r="AG395" s="98"/>
      <c r="AH395" s="98"/>
      <c r="AI395" s="98"/>
      <c r="AJ395" s="98"/>
      <c r="AK395" s="98"/>
      <c r="AL395" s="98"/>
      <c r="AM395" s="98"/>
      <c r="AN395" s="98"/>
      <c r="AO395" s="98"/>
      <c r="AP395" s="98"/>
      <c r="AQ395" s="98"/>
      <c r="AR395" s="98"/>
      <c r="AS395" s="98"/>
      <c r="AT395" s="98"/>
      <c r="AU395" s="98"/>
      <c r="AV395" s="98"/>
      <c r="AW395" s="98"/>
      <c r="AX395" s="98"/>
      <c r="AY395" s="98"/>
      <c r="AZ395" s="98"/>
      <c r="BA395" s="98"/>
      <c r="BB395" s="98"/>
      <c r="BC395" s="98"/>
      <c r="BD395" s="98"/>
      <c r="BE395" s="98"/>
      <c r="BF395" s="98"/>
      <c r="BG395" s="98"/>
      <c r="BH395" s="98"/>
      <c r="BI395" s="98"/>
      <c r="BJ395" s="98"/>
      <c r="BK395" s="98"/>
      <c r="BL395" s="98"/>
      <c r="BM395" s="98"/>
      <c r="BN395" s="98"/>
      <c r="BO395" s="98"/>
      <c r="BP395" s="98"/>
      <c r="BQ395" s="98"/>
      <c r="BR395" s="98"/>
      <c r="BS395" s="98"/>
      <c r="BT395" s="98"/>
      <c r="BU395" s="98"/>
      <c r="BV395" s="98"/>
      <c r="BW395" s="98"/>
      <c r="BX395" s="98"/>
      <c r="BY395" s="98"/>
      <c r="BZ395" s="98"/>
      <c r="CA395" s="98"/>
      <c r="CB395" s="98"/>
      <c r="CC395" s="98"/>
      <c r="CD395" s="98"/>
      <c r="CE395" s="98"/>
      <c r="CF395" s="98"/>
      <c r="CG395" s="98"/>
      <c r="CH395" s="98"/>
      <c r="CI395" s="98"/>
      <c r="CJ395" s="98"/>
      <c r="CK395" s="98"/>
      <c r="CL395" s="98"/>
      <c r="CM395" s="98"/>
      <c r="CN395" s="98"/>
      <c r="CO395" s="98"/>
      <c r="CP395" s="98"/>
      <c r="CQ395" s="98"/>
      <c r="CR395" s="98"/>
      <c r="CS395" s="98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  <c r="DX395" s="98"/>
      <c r="DY395" s="98"/>
      <c r="DZ395" s="98"/>
      <c r="EA395" s="98"/>
      <c r="EB395" s="98"/>
      <c r="EC395" s="98"/>
      <c r="ED395" s="98"/>
      <c r="EE395" s="98"/>
      <c r="EF395" s="98"/>
      <c r="EG395" s="98"/>
      <c r="EH395" s="98"/>
      <c r="EI395" s="98"/>
      <c r="EJ395" s="98"/>
      <c r="EK395" s="98"/>
      <c r="EL395" s="98"/>
      <c r="EM395" s="98"/>
      <c r="EN395" s="98"/>
      <c r="EO395" s="98"/>
      <c r="EP395" s="98"/>
      <c r="EQ395" s="98"/>
      <c r="ER395" s="98"/>
      <c r="ES395" s="98"/>
      <c r="ET395" s="98"/>
      <c r="EU395" s="98"/>
      <c r="EV395" s="98"/>
      <c r="EW395" s="98"/>
      <c r="EX395" s="98"/>
      <c r="EY395" s="98"/>
      <c r="EZ395" s="98"/>
      <c r="FA395" s="98"/>
      <c r="FB395" s="98"/>
      <c r="FC395" s="98"/>
      <c r="FD395" s="98"/>
      <c r="FE395" s="98"/>
      <c r="FF395" s="98"/>
      <c r="FG395" s="98"/>
      <c r="FH395" s="98"/>
      <c r="FI395" s="98"/>
      <c r="FJ395" s="98"/>
      <c r="FK395" s="98"/>
      <c r="FL395" s="98"/>
      <c r="FM395" s="98"/>
      <c r="FN395" s="98"/>
      <c r="FO395" s="98"/>
      <c r="FP395" s="98"/>
      <c r="FQ395" s="98"/>
      <c r="FR395" s="98"/>
      <c r="FS395" s="98"/>
      <c r="FT395" s="98"/>
      <c r="FU395" s="98"/>
      <c r="FV395" s="98"/>
      <c r="FW395" s="98"/>
      <c r="FX395" s="98"/>
      <c r="FY395" s="98"/>
      <c r="FZ395" s="98"/>
      <c r="GA395" s="98"/>
      <c r="GB395" s="98"/>
      <c r="GC395" s="98"/>
      <c r="GD395" s="98"/>
      <c r="GE395" s="98"/>
      <c r="GF395" s="98"/>
      <c r="GG395" s="98"/>
      <c r="GH395" s="98"/>
      <c r="GI395" s="98"/>
      <c r="GJ395" s="98"/>
      <c r="GK395" s="98"/>
      <c r="GL395" s="98"/>
      <c r="GM395" s="98"/>
      <c r="GN395" s="98"/>
      <c r="GO395" s="98"/>
      <c r="GP395" s="98"/>
      <c r="GQ395" s="98"/>
      <c r="GR395" s="98"/>
      <c r="GS395" s="98"/>
      <c r="GT395" s="98"/>
      <c r="GU395" s="98"/>
      <c r="GV395" s="98"/>
      <c r="GW395" s="98"/>
      <c r="GX395" s="98"/>
      <c r="GY395" s="98"/>
      <c r="GZ395" s="98"/>
      <c r="HA395" s="98"/>
      <c r="HB395" s="98"/>
      <c r="HC395" s="98"/>
      <c r="HD395" s="98"/>
      <c r="HE395" s="98"/>
      <c r="HF395" s="98"/>
      <c r="HG395" s="98"/>
      <c r="HH395" s="98"/>
      <c r="HI395" s="98"/>
      <c r="HJ395" s="98"/>
      <c r="HK395" s="98"/>
      <c r="HL395" s="98"/>
      <c r="HM395" s="98"/>
      <c r="HN395" s="98"/>
      <c r="HO395" s="98"/>
      <c r="HP395" s="98"/>
      <c r="HQ395" s="98"/>
      <c r="HR395" s="98"/>
      <c r="HS395" s="98"/>
      <c r="HT395" s="98"/>
      <c r="HU395" s="98"/>
      <c r="HV395" s="98"/>
      <c r="HW395" s="98"/>
      <c r="HX395" s="98"/>
      <c r="HY395" s="98"/>
      <c r="HZ395" s="98"/>
      <c r="IA395" s="98"/>
      <c r="IB395" s="98"/>
      <c r="IC395" s="98"/>
      <c r="ID395" s="98"/>
      <c r="IE395" s="98"/>
      <c r="IF395" s="98"/>
      <c r="IG395" s="98"/>
      <c r="IH395" s="98"/>
      <c r="II395" s="98"/>
      <c r="IJ395" s="98"/>
      <c r="IK395" s="98"/>
      <c r="IL395" s="98"/>
      <c r="IM395" s="98"/>
    </row>
    <row r="396" spans="1:247" ht="15">
      <c r="A396" s="98"/>
      <c r="B396" s="98"/>
      <c r="C396" s="111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  <c r="AA396" s="98"/>
      <c r="AB396" s="98"/>
      <c r="AC396" s="98"/>
      <c r="AD396" s="98"/>
      <c r="AE396" s="98"/>
      <c r="AF396" s="98"/>
      <c r="AG396" s="98"/>
      <c r="AH396" s="98"/>
      <c r="AI396" s="98"/>
      <c r="AJ396" s="98"/>
      <c r="AK396" s="98"/>
      <c r="AL396" s="98"/>
      <c r="AM396" s="98"/>
      <c r="AN396" s="98"/>
      <c r="AO396" s="98"/>
      <c r="AP396" s="98"/>
      <c r="AQ396" s="98"/>
      <c r="AR396" s="98"/>
      <c r="AS396" s="98"/>
      <c r="AT396" s="98"/>
      <c r="AU396" s="98"/>
      <c r="AV396" s="98"/>
      <c r="AW396" s="98"/>
      <c r="AX396" s="98"/>
      <c r="AY396" s="98"/>
      <c r="AZ396" s="98"/>
      <c r="BA396" s="98"/>
      <c r="BB396" s="98"/>
      <c r="BC396" s="98"/>
      <c r="BD396" s="98"/>
      <c r="BE396" s="98"/>
      <c r="BF396" s="98"/>
      <c r="BG396" s="98"/>
      <c r="BH396" s="98"/>
      <c r="BI396" s="98"/>
      <c r="BJ396" s="98"/>
      <c r="BK396" s="98"/>
      <c r="BL396" s="98"/>
      <c r="BM396" s="98"/>
      <c r="BN396" s="98"/>
      <c r="BO396" s="98"/>
      <c r="BP396" s="98"/>
      <c r="BQ396" s="98"/>
      <c r="BR396" s="98"/>
      <c r="BS396" s="98"/>
      <c r="BT396" s="98"/>
      <c r="BU396" s="98"/>
      <c r="BV396" s="98"/>
      <c r="BW396" s="98"/>
      <c r="BX396" s="98"/>
      <c r="BY396" s="98"/>
      <c r="BZ396" s="98"/>
      <c r="CA396" s="98"/>
      <c r="CB396" s="98"/>
      <c r="CC396" s="98"/>
      <c r="CD396" s="98"/>
      <c r="CE396" s="98"/>
      <c r="CF396" s="98"/>
      <c r="CG396" s="98"/>
      <c r="CH396" s="98"/>
      <c r="CI396" s="98"/>
      <c r="CJ396" s="98"/>
      <c r="CK396" s="98"/>
      <c r="CL396" s="98"/>
      <c r="CM396" s="98"/>
      <c r="CN396" s="98"/>
      <c r="CO396" s="98"/>
      <c r="CP396" s="98"/>
      <c r="CQ396" s="98"/>
      <c r="CR396" s="98"/>
      <c r="CS396" s="98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  <c r="DX396" s="98"/>
      <c r="DY396" s="98"/>
      <c r="DZ396" s="98"/>
      <c r="EA396" s="98"/>
      <c r="EB396" s="98"/>
      <c r="EC396" s="98"/>
      <c r="ED396" s="98"/>
      <c r="EE396" s="98"/>
      <c r="EF396" s="98"/>
      <c r="EG396" s="98"/>
      <c r="EH396" s="98"/>
      <c r="EI396" s="98"/>
      <c r="EJ396" s="98"/>
      <c r="EK396" s="98"/>
      <c r="EL396" s="98"/>
      <c r="EM396" s="98"/>
      <c r="EN396" s="98"/>
      <c r="EO396" s="98"/>
      <c r="EP396" s="98"/>
      <c r="EQ396" s="98"/>
      <c r="ER396" s="98"/>
      <c r="ES396" s="98"/>
      <c r="ET396" s="98"/>
      <c r="EU396" s="98"/>
      <c r="EV396" s="98"/>
      <c r="EW396" s="98"/>
      <c r="EX396" s="98"/>
      <c r="EY396" s="98"/>
      <c r="EZ396" s="98"/>
      <c r="FA396" s="98"/>
      <c r="FB396" s="98"/>
      <c r="FC396" s="98"/>
      <c r="FD396" s="98"/>
      <c r="FE396" s="98"/>
      <c r="FF396" s="98"/>
      <c r="FG396" s="98"/>
      <c r="FH396" s="98"/>
      <c r="FI396" s="98"/>
      <c r="FJ396" s="98"/>
      <c r="FK396" s="98"/>
      <c r="FL396" s="98"/>
      <c r="FM396" s="98"/>
      <c r="FN396" s="98"/>
      <c r="FO396" s="98"/>
      <c r="FP396" s="98"/>
      <c r="FQ396" s="98"/>
      <c r="FR396" s="98"/>
      <c r="FS396" s="98"/>
      <c r="FT396" s="98"/>
      <c r="FU396" s="98"/>
      <c r="FV396" s="98"/>
      <c r="FW396" s="98"/>
      <c r="FX396" s="98"/>
      <c r="FY396" s="98"/>
      <c r="FZ396" s="98"/>
      <c r="GA396" s="98"/>
      <c r="GB396" s="98"/>
      <c r="GC396" s="98"/>
      <c r="GD396" s="98"/>
      <c r="GE396" s="98"/>
      <c r="GF396" s="98"/>
      <c r="GG396" s="98"/>
      <c r="GH396" s="98"/>
      <c r="GI396" s="98"/>
      <c r="GJ396" s="98"/>
      <c r="GK396" s="98"/>
      <c r="GL396" s="98"/>
      <c r="GM396" s="98"/>
      <c r="GN396" s="98"/>
      <c r="GO396" s="98"/>
      <c r="GP396" s="98"/>
      <c r="GQ396" s="98"/>
      <c r="GR396" s="98"/>
      <c r="GS396" s="98"/>
      <c r="GT396" s="98"/>
      <c r="GU396" s="98"/>
      <c r="GV396" s="98"/>
      <c r="GW396" s="98"/>
      <c r="GX396" s="98"/>
      <c r="GY396" s="98"/>
      <c r="GZ396" s="98"/>
      <c r="HA396" s="98"/>
      <c r="HB396" s="98"/>
      <c r="HC396" s="98"/>
      <c r="HD396" s="98"/>
      <c r="HE396" s="98"/>
      <c r="HF396" s="98"/>
      <c r="HG396" s="98"/>
      <c r="HH396" s="98"/>
      <c r="HI396" s="98"/>
      <c r="HJ396" s="98"/>
      <c r="HK396" s="98"/>
      <c r="HL396" s="98"/>
      <c r="HM396" s="98"/>
      <c r="HN396" s="98"/>
      <c r="HO396" s="98"/>
      <c r="HP396" s="98"/>
      <c r="HQ396" s="98"/>
      <c r="HR396" s="98"/>
      <c r="HS396" s="98"/>
      <c r="HT396" s="98"/>
      <c r="HU396" s="98"/>
      <c r="HV396" s="98"/>
      <c r="HW396" s="98"/>
      <c r="HX396" s="98"/>
      <c r="HY396" s="98"/>
      <c r="HZ396" s="98"/>
      <c r="IA396" s="98"/>
      <c r="IB396" s="98"/>
      <c r="IC396" s="98"/>
      <c r="ID396" s="98"/>
      <c r="IE396" s="98"/>
      <c r="IF396" s="98"/>
      <c r="IG396" s="98"/>
      <c r="IH396" s="98"/>
      <c r="II396" s="98"/>
      <c r="IJ396" s="98"/>
      <c r="IK396" s="98"/>
      <c r="IL396" s="98"/>
      <c r="IM396" s="98"/>
    </row>
    <row r="397" spans="1:247" ht="15">
      <c r="A397" s="98"/>
      <c r="B397" s="98"/>
      <c r="C397" s="111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  <c r="AA397" s="98"/>
      <c r="AB397" s="98"/>
      <c r="AC397" s="98"/>
      <c r="AD397" s="98"/>
      <c r="AE397" s="98"/>
      <c r="AF397" s="98"/>
      <c r="AG397" s="98"/>
      <c r="AH397" s="98"/>
      <c r="AI397" s="98"/>
      <c r="AJ397" s="98"/>
      <c r="AK397" s="98"/>
      <c r="AL397" s="98"/>
      <c r="AM397" s="98"/>
      <c r="AN397" s="98"/>
      <c r="AO397" s="98"/>
      <c r="AP397" s="98"/>
      <c r="AQ397" s="98"/>
      <c r="AR397" s="98"/>
      <c r="AS397" s="98"/>
      <c r="AT397" s="98"/>
      <c r="AU397" s="98"/>
      <c r="AV397" s="98"/>
      <c r="AW397" s="98"/>
      <c r="AX397" s="98"/>
      <c r="AY397" s="98"/>
      <c r="AZ397" s="98"/>
      <c r="BA397" s="98"/>
      <c r="BB397" s="98"/>
      <c r="BC397" s="98"/>
      <c r="BD397" s="98"/>
      <c r="BE397" s="98"/>
      <c r="BF397" s="98"/>
      <c r="BG397" s="98"/>
      <c r="BH397" s="98"/>
      <c r="BI397" s="98"/>
      <c r="BJ397" s="98"/>
      <c r="BK397" s="98"/>
      <c r="BL397" s="98"/>
      <c r="BM397" s="98"/>
      <c r="BN397" s="98"/>
      <c r="BO397" s="98"/>
      <c r="BP397" s="98"/>
      <c r="BQ397" s="98"/>
      <c r="BR397" s="98"/>
      <c r="BS397" s="98"/>
      <c r="BT397" s="98"/>
      <c r="BU397" s="98"/>
      <c r="BV397" s="98"/>
      <c r="BW397" s="98"/>
      <c r="BX397" s="98"/>
      <c r="BY397" s="98"/>
      <c r="BZ397" s="98"/>
      <c r="CA397" s="98"/>
      <c r="CB397" s="98"/>
      <c r="CC397" s="98"/>
      <c r="CD397" s="98"/>
      <c r="CE397" s="98"/>
      <c r="CF397" s="98"/>
      <c r="CG397" s="98"/>
      <c r="CH397" s="98"/>
      <c r="CI397" s="98"/>
      <c r="CJ397" s="98"/>
      <c r="CK397" s="98"/>
      <c r="CL397" s="98"/>
      <c r="CM397" s="98"/>
      <c r="CN397" s="98"/>
      <c r="CO397" s="98"/>
      <c r="CP397" s="98"/>
      <c r="CQ397" s="98"/>
      <c r="CR397" s="98"/>
      <c r="CS397" s="98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  <c r="DX397" s="98"/>
      <c r="DY397" s="98"/>
      <c r="DZ397" s="98"/>
      <c r="EA397" s="98"/>
      <c r="EB397" s="98"/>
      <c r="EC397" s="98"/>
      <c r="ED397" s="98"/>
      <c r="EE397" s="98"/>
      <c r="EF397" s="98"/>
      <c r="EG397" s="98"/>
      <c r="EH397" s="98"/>
      <c r="EI397" s="98"/>
      <c r="EJ397" s="98"/>
      <c r="EK397" s="98"/>
      <c r="EL397" s="98"/>
      <c r="EM397" s="98"/>
      <c r="EN397" s="98"/>
      <c r="EO397" s="98"/>
      <c r="EP397" s="98"/>
      <c r="EQ397" s="98"/>
      <c r="ER397" s="98"/>
      <c r="ES397" s="98"/>
      <c r="ET397" s="98"/>
      <c r="EU397" s="98"/>
      <c r="EV397" s="98"/>
      <c r="EW397" s="98"/>
      <c r="EX397" s="98"/>
      <c r="EY397" s="98"/>
      <c r="EZ397" s="98"/>
      <c r="FA397" s="98"/>
      <c r="FB397" s="98"/>
      <c r="FC397" s="98"/>
      <c r="FD397" s="98"/>
      <c r="FE397" s="98"/>
      <c r="FF397" s="98"/>
      <c r="FG397" s="98"/>
      <c r="FH397" s="98"/>
      <c r="FI397" s="98"/>
      <c r="FJ397" s="98"/>
      <c r="FK397" s="98"/>
      <c r="FL397" s="98"/>
      <c r="FM397" s="98"/>
      <c r="FN397" s="98"/>
      <c r="FO397" s="98"/>
      <c r="FP397" s="98"/>
      <c r="FQ397" s="98"/>
      <c r="FR397" s="98"/>
      <c r="FS397" s="98"/>
      <c r="FT397" s="98"/>
      <c r="FU397" s="98"/>
      <c r="FV397" s="98"/>
      <c r="FW397" s="98"/>
      <c r="FX397" s="98"/>
      <c r="FY397" s="98"/>
      <c r="FZ397" s="98"/>
      <c r="GA397" s="98"/>
      <c r="GB397" s="98"/>
      <c r="GC397" s="98"/>
      <c r="GD397" s="98"/>
      <c r="GE397" s="98"/>
      <c r="GF397" s="98"/>
      <c r="GG397" s="98"/>
      <c r="GH397" s="98"/>
      <c r="GI397" s="98"/>
      <c r="GJ397" s="98"/>
      <c r="GK397" s="98"/>
      <c r="GL397" s="98"/>
      <c r="GM397" s="98"/>
      <c r="GN397" s="98"/>
      <c r="GO397" s="98"/>
      <c r="GP397" s="98"/>
      <c r="GQ397" s="98"/>
      <c r="GR397" s="98"/>
      <c r="GS397" s="98"/>
      <c r="GT397" s="98"/>
      <c r="GU397" s="98"/>
      <c r="GV397" s="98"/>
      <c r="GW397" s="98"/>
      <c r="GX397" s="98"/>
      <c r="GY397" s="98"/>
      <c r="GZ397" s="98"/>
      <c r="HA397" s="98"/>
      <c r="HB397" s="98"/>
      <c r="HC397" s="98"/>
      <c r="HD397" s="98"/>
      <c r="HE397" s="98"/>
      <c r="HF397" s="98"/>
      <c r="HG397" s="98"/>
      <c r="HH397" s="98"/>
      <c r="HI397" s="98"/>
      <c r="HJ397" s="98"/>
      <c r="HK397" s="98"/>
      <c r="HL397" s="98"/>
      <c r="HM397" s="98"/>
      <c r="HN397" s="98"/>
      <c r="HO397" s="98"/>
      <c r="HP397" s="98"/>
      <c r="HQ397" s="98"/>
      <c r="HR397" s="98"/>
      <c r="HS397" s="98"/>
      <c r="HT397" s="98"/>
      <c r="HU397" s="98"/>
      <c r="HV397" s="98"/>
      <c r="HW397" s="98"/>
      <c r="HX397" s="98"/>
      <c r="HY397" s="98"/>
      <c r="HZ397" s="98"/>
      <c r="IA397" s="98"/>
      <c r="IB397" s="98"/>
      <c r="IC397" s="98"/>
      <c r="ID397" s="98"/>
      <c r="IE397" s="98"/>
      <c r="IF397" s="98"/>
      <c r="IG397" s="98"/>
      <c r="IH397" s="98"/>
      <c r="II397" s="98"/>
      <c r="IJ397" s="98"/>
      <c r="IK397" s="98"/>
      <c r="IL397" s="98"/>
      <c r="IM397" s="98"/>
    </row>
    <row r="398" spans="1:247" ht="15">
      <c r="A398" s="98"/>
      <c r="B398" s="98"/>
      <c r="C398" s="111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  <c r="AA398" s="98"/>
      <c r="AB398" s="98"/>
      <c r="AC398" s="98"/>
      <c r="AD398" s="98"/>
      <c r="AE398" s="98"/>
      <c r="AF398" s="98"/>
      <c r="AG398" s="98"/>
      <c r="AH398" s="98"/>
      <c r="AI398" s="98"/>
      <c r="AJ398" s="98"/>
      <c r="AK398" s="98"/>
      <c r="AL398" s="98"/>
      <c r="AM398" s="98"/>
      <c r="AN398" s="98"/>
      <c r="AO398" s="98"/>
      <c r="AP398" s="98"/>
      <c r="AQ398" s="98"/>
      <c r="AR398" s="98"/>
      <c r="AS398" s="98"/>
      <c r="AT398" s="98"/>
      <c r="AU398" s="98"/>
      <c r="AV398" s="98"/>
      <c r="AW398" s="98"/>
      <c r="AX398" s="98"/>
      <c r="AY398" s="98"/>
      <c r="AZ398" s="98"/>
      <c r="BA398" s="98"/>
      <c r="BB398" s="98"/>
      <c r="BC398" s="98"/>
      <c r="BD398" s="98"/>
      <c r="BE398" s="98"/>
      <c r="BF398" s="98"/>
      <c r="BG398" s="98"/>
      <c r="BH398" s="98"/>
      <c r="BI398" s="98"/>
      <c r="BJ398" s="98"/>
      <c r="BK398" s="98"/>
      <c r="BL398" s="98"/>
      <c r="BM398" s="98"/>
      <c r="BN398" s="98"/>
      <c r="BO398" s="98"/>
      <c r="BP398" s="98"/>
      <c r="BQ398" s="98"/>
      <c r="BR398" s="98"/>
      <c r="BS398" s="98"/>
      <c r="BT398" s="98"/>
      <c r="BU398" s="98"/>
      <c r="BV398" s="98"/>
      <c r="BW398" s="98"/>
      <c r="BX398" s="98"/>
      <c r="BY398" s="98"/>
      <c r="BZ398" s="98"/>
      <c r="CA398" s="98"/>
      <c r="CB398" s="98"/>
      <c r="CC398" s="98"/>
      <c r="CD398" s="98"/>
      <c r="CE398" s="98"/>
      <c r="CF398" s="98"/>
      <c r="CG398" s="98"/>
      <c r="CH398" s="98"/>
      <c r="CI398" s="98"/>
      <c r="CJ398" s="98"/>
      <c r="CK398" s="98"/>
      <c r="CL398" s="98"/>
      <c r="CM398" s="98"/>
      <c r="CN398" s="98"/>
      <c r="CO398" s="98"/>
      <c r="CP398" s="98"/>
      <c r="CQ398" s="98"/>
      <c r="CR398" s="98"/>
      <c r="CS398" s="98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  <c r="DX398" s="98"/>
      <c r="DY398" s="98"/>
      <c r="DZ398" s="98"/>
      <c r="EA398" s="98"/>
      <c r="EB398" s="98"/>
      <c r="EC398" s="98"/>
      <c r="ED398" s="98"/>
      <c r="EE398" s="98"/>
      <c r="EF398" s="98"/>
      <c r="EG398" s="98"/>
      <c r="EH398" s="98"/>
      <c r="EI398" s="98"/>
      <c r="EJ398" s="98"/>
      <c r="EK398" s="98"/>
      <c r="EL398" s="98"/>
      <c r="EM398" s="98"/>
      <c r="EN398" s="98"/>
      <c r="EO398" s="98"/>
      <c r="EP398" s="98"/>
      <c r="EQ398" s="98"/>
      <c r="ER398" s="98"/>
      <c r="ES398" s="98"/>
      <c r="ET398" s="98"/>
      <c r="EU398" s="98"/>
      <c r="EV398" s="98"/>
      <c r="EW398" s="98"/>
      <c r="EX398" s="98"/>
      <c r="EY398" s="98"/>
      <c r="EZ398" s="98"/>
      <c r="FA398" s="98"/>
      <c r="FB398" s="98"/>
      <c r="FC398" s="98"/>
      <c r="FD398" s="98"/>
      <c r="FE398" s="98"/>
      <c r="FF398" s="98"/>
      <c r="FG398" s="98"/>
      <c r="FH398" s="98"/>
      <c r="FI398" s="98"/>
      <c r="FJ398" s="98"/>
      <c r="FK398" s="98"/>
      <c r="FL398" s="98"/>
      <c r="FM398" s="98"/>
      <c r="FN398" s="98"/>
      <c r="FO398" s="98"/>
      <c r="FP398" s="98"/>
      <c r="FQ398" s="98"/>
      <c r="FR398" s="98"/>
      <c r="FS398" s="98"/>
      <c r="FT398" s="98"/>
      <c r="FU398" s="98"/>
      <c r="FV398" s="98"/>
      <c r="FW398" s="98"/>
      <c r="FX398" s="98"/>
      <c r="FY398" s="98"/>
      <c r="FZ398" s="98"/>
      <c r="GA398" s="98"/>
      <c r="GB398" s="98"/>
      <c r="GC398" s="98"/>
      <c r="GD398" s="98"/>
      <c r="GE398" s="98"/>
      <c r="GF398" s="98"/>
      <c r="GG398" s="98"/>
      <c r="GH398" s="98"/>
      <c r="GI398" s="98"/>
      <c r="GJ398" s="98"/>
      <c r="GK398" s="98"/>
      <c r="GL398" s="98"/>
      <c r="GM398" s="98"/>
      <c r="GN398" s="98"/>
      <c r="GO398" s="98"/>
      <c r="GP398" s="98"/>
      <c r="GQ398" s="98"/>
      <c r="GR398" s="98"/>
      <c r="GS398" s="98"/>
      <c r="GT398" s="98"/>
      <c r="GU398" s="98"/>
      <c r="GV398" s="98"/>
      <c r="GW398" s="98"/>
      <c r="GX398" s="98"/>
      <c r="GY398" s="98"/>
      <c r="GZ398" s="98"/>
      <c r="HA398" s="98"/>
      <c r="HB398" s="98"/>
      <c r="HC398" s="98"/>
      <c r="HD398" s="98"/>
      <c r="HE398" s="98"/>
      <c r="HF398" s="98"/>
      <c r="HG398" s="98"/>
      <c r="HH398" s="98"/>
      <c r="HI398" s="98"/>
      <c r="HJ398" s="98"/>
      <c r="HK398" s="98"/>
      <c r="HL398" s="98"/>
      <c r="HM398" s="98"/>
      <c r="HN398" s="98"/>
      <c r="HO398" s="98"/>
      <c r="HP398" s="98"/>
      <c r="HQ398" s="98"/>
      <c r="HR398" s="98"/>
      <c r="HS398" s="98"/>
      <c r="HT398" s="98"/>
      <c r="HU398" s="98"/>
      <c r="HV398" s="98"/>
      <c r="HW398" s="98"/>
      <c r="HX398" s="98"/>
      <c r="HY398" s="98"/>
      <c r="HZ398" s="98"/>
      <c r="IA398" s="98"/>
      <c r="IB398" s="98"/>
      <c r="IC398" s="98"/>
      <c r="ID398" s="98"/>
      <c r="IE398" s="98"/>
      <c r="IF398" s="98"/>
      <c r="IG398" s="98"/>
      <c r="IH398" s="98"/>
      <c r="II398" s="98"/>
      <c r="IJ398" s="98"/>
      <c r="IK398" s="98"/>
      <c r="IL398" s="98"/>
      <c r="IM398" s="98"/>
    </row>
    <row r="399" spans="1:247" ht="15">
      <c r="A399" s="98"/>
      <c r="B399" s="98"/>
      <c r="C399" s="111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  <c r="AA399" s="98"/>
      <c r="AB399" s="98"/>
      <c r="AC399" s="98"/>
      <c r="AD399" s="98"/>
      <c r="AE399" s="98"/>
      <c r="AF399" s="98"/>
      <c r="AG399" s="98"/>
      <c r="AH399" s="98"/>
      <c r="AI399" s="98"/>
      <c r="AJ399" s="98"/>
      <c r="AK399" s="98"/>
      <c r="AL399" s="98"/>
      <c r="AM399" s="98"/>
      <c r="AN399" s="98"/>
      <c r="AO399" s="98"/>
      <c r="AP399" s="98"/>
      <c r="AQ399" s="98"/>
      <c r="AR399" s="98"/>
      <c r="AS399" s="98"/>
      <c r="AT399" s="98"/>
      <c r="AU399" s="98"/>
      <c r="AV399" s="98"/>
      <c r="AW399" s="98"/>
      <c r="AX399" s="98"/>
      <c r="AY399" s="98"/>
      <c r="AZ399" s="98"/>
      <c r="BA399" s="98"/>
      <c r="BB399" s="98"/>
      <c r="BC399" s="98"/>
      <c r="BD399" s="98"/>
      <c r="BE399" s="98"/>
      <c r="BF399" s="98"/>
      <c r="BG399" s="98"/>
      <c r="BH399" s="98"/>
      <c r="BI399" s="98"/>
      <c r="BJ399" s="98"/>
      <c r="BK399" s="98"/>
      <c r="BL399" s="98"/>
      <c r="BM399" s="98"/>
      <c r="BN399" s="98"/>
      <c r="BO399" s="98"/>
      <c r="BP399" s="98"/>
      <c r="BQ399" s="98"/>
      <c r="BR399" s="98"/>
      <c r="BS399" s="98"/>
      <c r="BT399" s="98"/>
      <c r="BU399" s="98"/>
      <c r="BV399" s="98"/>
      <c r="BW399" s="98"/>
      <c r="BX399" s="98"/>
      <c r="BY399" s="98"/>
      <c r="BZ399" s="98"/>
      <c r="CA399" s="98"/>
      <c r="CB399" s="98"/>
      <c r="CC399" s="98"/>
      <c r="CD399" s="98"/>
      <c r="CE399" s="98"/>
      <c r="CF399" s="98"/>
      <c r="CG399" s="98"/>
      <c r="CH399" s="98"/>
      <c r="CI399" s="98"/>
      <c r="CJ399" s="98"/>
      <c r="CK399" s="98"/>
      <c r="CL399" s="98"/>
      <c r="CM399" s="98"/>
      <c r="CN399" s="98"/>
      <c r="CO399" s="98"/>
      <c r="CP399" s="98"/>
      <c r="CQ399" s="98"/>
      <c r="CR399" s="98"/>
      <c r="CS399" s="98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  <c r="DX399" s="98"/>
      <c r="DY399" s="98"/>
      <c r="DZ399" s="98"/>
      <c r="EA399" s="98"/>
      <c r="EB399" s="98"/>
      <c r="EC399" s="98"/>
      <c r="ED399" s="98"/>
      <c r="EE399" s="98"/>
      <c r="EF399" s="98"/>
      <c r="EG399" s="98"/>
      <c r="EH399" s="98"/>
      <c r="EI399" s="98"/>
      <c r="EJ399" s="98"/>
      <c r="EK399" s="98"/>
      <c r="EL399" s="98"/>
      <c r="EM399" s="98"/>
      <c r="EN399" s="98"/>
      <c r="EO399" s="98"/>
      <c r="EP399" s="98"/>
      <c r="EQ399" s="98"/>
      <c r="ER399" s="98"/>
      <c r="ES399" s="98"/>
      <c r="ET399" s="98"/>
      <c r="EU399" s="98"/>
      <c r="EV399" s="98"/>
      <c r="EW399" s="98"/>
      <c r="EX399" s="98"/>
      <c r="EY399" s="98"/>
      <c r="EZ399" s="98"/>
      <c r="FA399" s="98"/>
      <c r="FB399" s="98"/>
      <c r="FC399" s="98"/>
      <c r="FD399" s="98"/>
      <c r="FE399" s="98"/>
      <c r="FF399" s="98"/>
      <c r="FG399" s="98"/>
      <c r="FH399" s="98"/>
      <c r="FI399" s="98"/>
      <c r="FJ399" s="98"/>
      <c r="FK399" s="98"/>
      <c r="FL399" s="98"/>
      <c r="FM399" s="98"/>
      <c r="FN399" s="98"/>
      <c r="FO399" s="98"/>
      <c r="FP399" s="98"/>
      <c r="FQ399" s="98"/>
      <c r="FR399" s="98"/>
      <c r="FS399" s="98"/>
      <c r="FT399" s="98"/>
      <c r="FU399" s="98"/>
      <c r="FV399" s="98"/>
      <c r="FW399" s="98"/>
      <c r="FX399" s="98"/>
      <c r="FY399" s="98"/>
      <c r="FZ399" s="98"/>
      <c r="GA399" s="98"/>
      <c r="GB399" s="98"/>
      <c r="GC399" s="98"/>
      <c r="GD399" s="98"/>
      <c r="GE399" s="98"/>
      <c r="GF399" s="98"/>
      <c r="GG399" s="98"/>
      <c r="GH399" s="98"/>
      <c r="GI399" s="98"/>
      <c r="GJ399" s="98"/>
      <c r="GK399" s="98"/>
      <c r="GL399" s="98"/>
      <c r="GM399" s="98"/>
      <c r="GN399" s="98"/>
      <c r="GO399" s="98"/>
      <c r="GP399" s="98"/>
      <c r="GQ399" s="98"/>
      <c r="GR399" s="98"/>
      <c r="GS399" s="98"/>
      <c r="GT399" s="98"/>
      <c r="GU399" s="98"/>
      <c r="GV399" s="98"/>
      <c r="GW399" s="98"/>
      <c r="GX399" s="98"/>
      <c r="GY399" s="98"/>
      <c r="GZ399" s="98"/>
      <c r="HA399" s="98"/>
      <c r="HB399" s="98"/>
      <c r="HC399" s="98"/>
      <c r="HD399" s="98"/>
      <c r="HE399" s="98"/>
      <c r="HF399" s="98"/>
      <c r="HG399" s="98"/>
      <c r="HH399" s="98"/>
      <c r="HI399" s="98"/>
      <c r="HJ399" s="98"/>
      <c r="HK399" s="98"/>
      <c r="HL399" s="98"/>
      <c r="HM399" s="98"/>
      <c r="HN399" s="98"/>
      <c r="HO399" s="98"/>
      <c r="HP399" s="98"/>
      <c r="HQ399" s="98"/>
      <c r="HR399" s="98"/>
      <c r="HS399" s="98"/>
      <c r="HT399" s="98"/>
      <c r="HU399" s="98"/>
      <c r="HV399" s="98"/>
      <c r="HW399" s="98"/>
      <c r="HX399" s="98"/>
      <c r="HY399" s="98"/>
      <c r="HZ399" s="98"/>
      <c r="IA399" s="98"/>
      <c r="IB399" s="98"/>
      <c r="IC399" s="98"/>
      <c r="ID399" s="98"/>
      <c r="IE399" s="98"/>
      <c r="IF399" s="98"/>
      <c r="IG399" s="98"/>
      <c r="IH399" s="98"/>
      <c r="II399" s="98"/>
      <c r="IJ399" s="98"/>
      <c r="IK399" s="98"/>
      <c r="IL399" s="98"/>
      <c r="IM399" s="98"/>
    </row>
    <row r="400" spans="1:247" ht="15">
      <c r="A400" s="98"/>
      <c r="B400" s="98"/>
      <c r="C400" s="111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  <c r="AA400" s="98"/>
      <c r="AB400" s="98"/>
      <c r="AC400" s="98"/>
      <c r="AD400" s="98"/>
      <c r="AE400" s="98"/>
      <c r="AF400" s="98"/>
      <c r="AG400" s="98"/>
      <c r="AH400" s="98"/>
      <c r="AI400" s="98"/>
      <c r="AJ400" s="98"/>
      <c r="AK400" s="98"/>
      <c r="AL400" s="98"/>
      <c r="AM400" s="98"/>
      <c r="AN400" s="98"/>
      <c r="AO400" s="98"/>
      <c r="AP400" s="98"/>
      <c r="AQ400" s="98"/>
      <c r="AR400" s="98"/>
      <c r="AS400" s="98"/>
      <c r="AT400" s="98"/>
      <c r="AU400" s="98"/>
      <c r="AV400" s="98"/>
      <c r="AW400" s="98"/>
      <c r="AX400" s="98"/>
      <c r="AY400" s="98"/>
      <c r="AZ400" s="98"/>
      <c r="BA400" s="98"/>
      <c r="BB400" s="98"/>
      <c r="BC400" s="98"/>
      <c r="BD400" s="98"/>
      <c r="BE400" s="98"/>
      <c r="BF400" s="98"/>
      <c r="BG400" s="98"/>
      <c r="BH400" s="98"/>
      <c r="BI400" s="98"/>
      <c r="BJ400" s="98"/>
      <c r="BK400" s="98"/>
      <c r="BL400" s="98"/>
      <c r="BM400" s="98"/>
      <c r="BN400" s="98"/>
      <c r="BO400" s="98"/>
      <c r="BP400" s="98"/>
      <c r="BQ400" s="98"/>
      <c r="BR400" s="98"/>
      <c r="BS400" s="98"/>
      <c r="BT400" s="98"/>
      <c r="BU400" s="98"/>
      <c r="BV400" s="98"/>
      <c r="BW400" s="98"/>
      <c r="BX400" s="98"/>
      <c r="BY400" s="98"/>
      <c r="BZ400" s="98"/>
      <c r="CA400" s="98"/>
      <c r="CB400" s="98"/>
      <c r="CC400" s="98"/>
      <c r="CD400" s="98"/>
      <c r="CE400" s="98"/>
      <c r="CF400" s="98"/>
      <c r="CG400" s="98"/>
      <c r="CH400" s="98"/>
      <c r="CI400" s="98"/>
      <c r="CJ400" s="98"/>
      <c r="CK400" s="98"/>
      <c r="CL400" s="98"/>
      <c r="CM400" s="98"/>
      <c r="CN400" s="98"/>
      <c r="CO400" s="98"/>
      <c r="CP400" s="98"/>
      <c r="CQ400" s="98"/>
      <c r="CR400" s="98"/>
      <c r="CS400" s="98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  <c r="DX400" s="98"/>
      <c r="DY400" s="98"/>
      <c r="DZ400" s="98"/>
      <c r="EA400" s="98"/>
      <c r="EB400" s="98"/>
      <c r="EC400" s="98"/>
      <c r="ED400" s="98"/>
      <c r="EE400" s="98"/>
      <c r="EF400" s="98"/>
      <c r="EG400" s="98"/>
      <c r="EH400" s="98"/>
      <c r="EI400" s="98"/>
      <c r="EJ400" s="98"/>
      <c r="EK400" s="98"/>
      <c r="EL400" s="98"/>
      <c r="EM400" s="98"/>
      <c r="EN400" s="98"/>
      <c r="EO400" s="98"/>
      <c r="EP400" s="98"/>
      <c r="EQ400" s="98"/>
      <c r="ER400" s="98"/>
      <c r="ES400" s="98"/>
      <c r="ET400" s="98"/>
      <c r="EU400" s="98"/>
      <c r="EV400" s="98"/>
      <c r="EW400" s="98"/>
      <c r="EX400" s="98"/>
      <c r="EY400" s="98"/>
      <c r="EZ400" s="98"/>
      <c r="FA400" s="98"/>
      <c r="FB400" s="98"/>
      <c r="FC400" s="98"/>
      <c r="FD400" s="98"/>
      <c r="FE400" s="98"/>
      <c r="FF400" s="98"/>
      <c r="FG400" s="98"/>
      <c r="FH400" s="98"/>
      <c r="FI400" s="98"/>
      <c r="FJ400" s="98"/>
      <c r="FK400" s="98"/>
      <c r="FL400" s="98"/>
      <c r="FM400" s="98"/>
      <c r="FN400" s="98"/>
      <c r="FO400" s="98"/>
      <c r="FP400" s="98"/>
      <c r="FQ400" s="98"/>
      <c r="FR400" s="98"/>
      <c r="FS400" s="98"/>
      <c r="FT400" s="98"/>
      <c r="FU400" s="98"/>
      <c r="FV400" s="98"/>
      <c r="FW400" s="98"/>
      <c r="FX400" s="98"/>
      <c r="FY400" s="98"/>
      <c r="FZ400" s="98"/>
      <c r="GA400" s="98"/>
      <c r="GB400" s="98"/>
      <c r="GC400" s="98"/>
      <c r="GD400" s="98"/>
      <c r="GE400" s="98"/>
      <c r="GF400" s="98"/>
      <c r="GG400" s="98"/>
      <c r="GH400" s="98"/>
      <c r="GI400" s="98"/>
      <c r="GJ400" s="98"/>
      <c r="GK400" s="98"/>
      <c r="GL400" s="98"/>
      <c r="GM400" s="98"/>
      <c r="GN400" s="98"/>
      <c r="GO400" s="98"/>
      <c r="GP400" s="98"/>
      <c r="GQ400" s="98"/>
      <c r="GR400" s="98"/>
      <c r="GS400" s="98"/>
      <c r="GT400" s="98"/>
      <c r="GU400" s="98"/>
      <c r="GV400" s="98"/>
      <c r="GW400" s="98"/>
      <c r="GX400" s="98"/>
      <c r="GY400" s="98"/>
      <c r="GZ400" s="98"/>
      <c r="HA400" s="98"/>
      <c r="HB400" s="98"/>
      <c r="HC400" s="98"/>
      <c r="HD400" s="98"/>
      <c r="HE400" s="98"/>
      <c r="HF400" s="98"/>
      <c r="HG400" s="98"/>
      <c r="HH400" s="98"/>
      <c r="HI400" s="98"/>
      <c r="HJ400" s="98"/>
      <c r="HK400" s="98"/>
      <c r="HL400" s="98"/>
      <c r="HM400" s="98"/>
      <c r="HN400" s="98"/>
      <c r="HO400" s="98"/>
      <c r="HP400" s="98"/>
      <c r="HQ400" s="98"/>
      <c r="HR400" s="98"/>
      <c r="HS400" s="98"/>
      <c r="HT400" s="98"/>
      <c r="HU400" s="98"/>
      <c r="HV400" s="98"/>
      <c r="HW400" s="98"/>
      <c r="HX400" s="98"/>
      <c r="HY400" s="98"/>
      <c r="HZ400" s="98"/>
      <c r="IA400" s="98"/>
      <c r="IB400" s="98"/>
      <c r="IC400" s="98"/>
      <c r="ID400" s="98"/>
      <c r="IE400" s="98"/>
      <c r="IF400" s="98"/>
      <c r="IG400" s="98"/>
      <c r="IH400" s="98"/>
      <c r="II400" s="98"/>
      <c r="IJ400" s="98"/>
      <c r="IK400" s="98"/>
      <c r="IL400" s="98"/>
      <c r="IM400" s="98"/>
    </row>
    <row r="401" spans="1:247" ht="15">
      <c r="A401" s="98"/>
      <c r="B401" s="98"/>
      <c r="C401" s="111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  <c r="AA401" s="98"/>
      <c r="AB401" s="98"/>
      <c r="AC401" s="98"/>
      <c r="AD401" s="98"/>
      <c r="AE401" s="98"/>
      <c r="AF401" s="98"/>
      <c r="AG401" s="98"/>
      <c r="AH401" s="98"/>
      <c r="AI401" s="98"/>
      <c r="AJ401" s="98"/>
      <c r="AK401" s="98"/>
      <c r="AL401" s="98"/>
      <c r="AM401" s="98"/>
      <c r="AN401" s="98"/>
      <c r="AO401" s="98"/>
      <c r="AP401" s="98"/>
      <c r="AQ401" s="98"/>
      <c r="AR401" s="98"/>
      <c r="AS401" s="98"/>
      <c r="AT401" s="98"/>
      <c r="AU401" s="98"/>
      <c r="AV401" s="98"/>
      <c r="AW401" s="98"/>
      <c r="AX401" s="98"/>
      <c r="AY401" s="98"/>
      <c r="AZ401" s="98"/>
      <c r="BA401" s="98"/>
      <c r="BB401" s="98"/>
      <c r="BC401" s="98"/>
      <c r="BD401" s="98"/>
      <c r="BE401" s="98"/>
      <c r="BF401" s="98"/>
      <c r="BG401" s="98"/>
      <c r="BH401" s="98"/>
      <c r="BI401" s="98"/>
      <c r="BJ401" s="98"/>
      <c r="BK401" s="98"/>
      <c r="BL401" s="98"/>
      <c r="BM401" s="98"/>
      <c r="BN401" s="98"/>
      <c r="BO401" s="98"/>
      <c r="BP401" s="98"/>
      <c r="BQ401" s="98"/>
      <c r="BR401" s="98"/>
      <c r="BS401" s="98"/>
      <c r="BT401" s="98"/>
      <c r="BU401" s="98"/>
      <c r="BV401" s="98"/>
      <c r="BW401" s="98"/>
      <c r="BX401" s="98"/>
      <c r="BY401" s="98"/>
      <c r="BZ401" s="98"/>
      <c r="CA401" s="98"/>
      <c r="CB401" s="98"/>
      <c r="CC401" s="98"/>
      <c r="CD401" s="98"/>
      <c r="CE401" s="98"/>
      <c r="CF401" s="98"/>
      <c r="CG401" s="98"/>
      <c r="CH401" s="98"/>
      <c r="CI401" s="98"/>
      <c r="CJ401" s="98"/>
      <c r="CK401" s="98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  <c r="DX401" s="98"/>
      <c r="DY401" s="98"/>
      <c r="DZ401" s="98"/>
      <c r="EA401" s="98"/>
      <c r="EB401" s="98"/>
      <c r="EC401" s="98"/>
      <c r="ED401" s="98"/>
      <c r="EE401" s="98"/>
      <c r="EF401" s="98"/>
      <c r="EG401" s="98"/>
      <c r="EH401" s="98"/>
      <c r="EI401" s="98"/>
      <c r="EJ401" s="98"/>
      <c r="EK401" s="98"/>
      <c r="EL401" s="98"/>
      <c r="EM401" s="98"/>
      <c r="EN401" s="98"/>
      <c r="EO401" s="98"/>
      <c r="EP401" s="98"/>
      <c r="EQ401" s="98"/>
      <c r="ER401" s="98"/>
      <c r="ES401" s="98"/>
      <c r="ET401" s="98"/>
      <c r="EU401" s="98"/>
      <c r="EV401" s="98"/>
      <c r="EW401" s="98"/>
      <c r="EX401" s="98"/>
      <c r="EY401" s="98"/>
      <c r="EZ401" s="98"/>
      <c r="FA401" s="98"/>
      <c r="FB401" s="98"/>
      <c r="FC401" s="98"/>
      <c r="FD401" s="98"/>
      <c r="FE401" s="98"/>
      <c r="FF401" s="98"/>
      <c r="FG401" s="98"/>
      <c r="FH401" s="98"/>
      <c r="FI401" s="98"/>
      <c r="FJ401" s="98"/>
      <c r="FK401" s="98"/>
      <c r="FL401" s="98"/>
      <c r="FM401" s="98"/>
      <c r="FN401" s="98"/>
      <c r="FO401" s="98"/>
      <c r="FP401" s="98"/>
      <c r="FQ401" s="98"/>
      <c r="FR401" s="98"/>
      <c r="FS401" s="98"/>
      <c r="FT401" s="98"/>
      <c r="FU401" s="98"/>
      <c r="FV401" s="98"/>
      <c r="FW401" s="98"/>
      <c r="FX401" s="98"/>
      <c r="FY401" s="98"/>
      <c r="FZ401" s="98"/>
      <c r="GA401" s="98"/>
      <c r="GB401" s="98"/>
      <c r="GC401" s="98"/>
      <c r="GD401" s="98"/>
      <c r="GE401" s="98"/>
      <c r="GF401" s="98"/>
      <c r="GG401" s="98"/>
      <c r="GH401" s="98"/>
      <c r="GI401" s="98"/>
      <c r="GJ401" s="98"/>
      <c r="GK401" s="98"/>
      <c r="GL401" s="98"/>
      <c r="GM401" s="98"/>
      <c r="GN401" s="98"/>
      <c r="GO401" s="98"/>
      <c r="GP401" s="98"/>
      <c r="GQ401" s="98"/>
      <c r="GR401" s="98"/>
      <c r="GS401" s="98"/>
      <c r="GT401" s="98"/>
      <c r="GU401" s="98"/>
      <c r="GV401" s="98"/>
      <c r="GW401" s="98"/>
      <c r="GX401" s="98"/>
      <c r="GY401" s="98"/>
      <c r="GZ401" s="98"/>
      <c r="HA401" s="98"/>
      <c r="HB401" s="98"/>
      <c r="HC401" s="98"/>
      <c r="HD401" s="98"/>
      <c r="HE401" s="98"/>
      <c r="HF401" s="98"/>
      <c r="HG401" s="98"/>
      <c r="HH401" s="98"/>
      <c r="HI401" s="98"/>
      <c r="HJ401" s="98"/>
      <c r="HK401" s="98"/>
      <c r="HL401" s="98"/>
      <c r="HM401" s="98"/>
      <c r="HN401" s="98"/>
      <c r="HO401" s="98"/>
      <c r="HP401" s="98"/>
      <c r="HQ401" s="98"/>
      <c r="HR401" s="98"/>
      <c r="HS401" s="98"/>
      <c r="HT401" s="98"/>
      <c r="HU401" s="98"/>
      <c r="HV401" s="98"/>
      <c r="HW401" s="98"/>
      <c r="HX401" s="98"/>
      <c r="HY401" s="98"/>
      <c r="HZ401" s="98"/>
      <c r="IA401" s="98"/>
      <c r="IB401" s="98"/>
      <c r="IC401" s="98"/>
      <c r="ID401" s="98"/>
      <c r="IE401" s="98"/>
      <c r="IF401" s="98"/>
      <c r="IG401" s="98"/>
      <c r="IH401" s="98"/>
      <c r="II401" s="98"/>
      <c r="IJ401" s="98"/>
      <c r="IK401" s="98"/>
      <c r="IL401" s="98"/>
      <c r="IM401" s="98"/>
    </row>
    <row r="402" spans="1:247" ht="15">
      <c r="A402" s="98"/>
      <c r="B402" s="98"/>
      <c r="C402" s="111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  <c r="AH402" s="98"/>
      <c r="AI402" s="98"/>
      <c r="AJ402" s="98"/>
      <c r="AK402" s="98"/>
      <c r="AL402" s="98"/>
      <c r="AM402" s="98"/>
      <c r="AN402" s="98"/>
      <c r="AO402" s="98"/>
      <c r="AP402" s="98"/>
      <c r="AQ402" s="98"/>
      <c r="AR402" s="98"/>
      <c r="AS402" s="98"/>
      <c r="AT402" s="98"/>
      <c r="AU402" s="98"/>
      <c r="AV402" s="98"/>
      <c r="AW402" s="98"/>
      <c r="AX402" s="98"/>
      <c r="AY402" s="98"/>
      <c r="AZ402" s="98"/>
      <c r="BA402" s="98"/>
      <c r="BB402" s="98"/>
      <c r="BC402" s="98"/>
      <c r="BD402" s="98"/>
      <c r="BE402" s="98"/>
      <c r="BF402" s="98"/>
      <c r="BG402" s="98"/>
      <c r="BH402" s="98"/>
      <c r="BI402" s="98"/>
      <c r="BJ402" s="98"/>
      <c r="BK402" s="98"/>
      <c r="BL402" s="98"/>
      <c r="BM402" s="98"/>
      <c r="BN402" s="98"/>
      <c r="BO402" s="98"/>
      <c r="BP402" s="98"/>
      <c r="BQ402" s="98"/>
      <c r="BR402" s="98"/>
      <c r="BS402" s="98"/>
      <c r="BT402" s="98"/>
      <c r="BU402" s="98"/>
      <c r="BV402" s="98"/>
      <c r="BW402" s="98"/>
      <c r="BX402" s="98"/>
      <c r="BY402" s="98"/>
      <c r="BZ402" s="98"/>
      <c r="CA402" s="98"/>
      <c r="CB402" s="98"/>
      <c r="CC402" s="98"/>
      <c r="CD402" s="98"/>
      <c r="CE402" s="98"/>
      <c r="CF402" s="98"/>
      <c r="CG402" s="98"/>
      <c r="CH402" s="98"/>
      <c r="CI402" s="98"/>
      <c r="CJ402" s="98"/>
      <c r="CK402" s="98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  <c r="DX402" s="98"/>
      <c r="DY402" s="98"/>
      <c r="DZ402" s="98"/>
      <c r="EA402" s="98"/>
      <c r="EB402" s="98"/>
      <c r="EC402" s="98"/>
      <c r="ED402" s="98"/>
      <c r="EE402" s="98"/>
      <c r="EF402" s="98"/>
      <c r="EG402" s="98"/>
      <c r="EH402" s="98"/>
      <c r="EI402" s="98"/>
      <c r="EJ402" s="98"/>
      <c r="EK402" s="98"/>
      <c r="EL402" s="98"/>
      <c r="EM402" s="98"/>
      <c r="EN402" s="98"/>
      <c r="EO402" s="98"/>
      <c r="EP402" s="98"/>
      <c r="EQ402" s="98"/>
      <c r="ER402" s="98"/>
      <c r="ES402" s="98"/>
      <c r="ET402" s="98"/>
      <c r="EU402" s="98"/>
      <c r="EV402" s="98"/>
      <c r="EW402" s="98"/>
      <c r="EX402" s="98"/>
      <c r="EY402" s="98"/>
      <c r="EZ402" s="98"/>
      <c r="FA402" s="98"/>
      <c r="FB402" s="98"/>
      <c r="FC402" s="98"/>
      <c r="FD402" s="98"/>
      <c r="FE402" s="98"/>
      <c r="FF402" s="98"/>
      <c r="FG402" s="98"/>
      <c r="FH402" s="98"/>
      <c r="FI402" s="98"/>
      <c r="FJ402" s="98"/>
      <c r="FK402" s="98"/>
      <c r="FL402" s="98"/>
      <c r="FM402" s="98"/>
      <c r="FN402" s="98"/>
      <c r="FO402" s="98"/>
      <c r="FP402" s="98"/>
      <c r="FQ402" s="98"/>
      <c r="FR402" s="98"/>
      <c r="FS402" s="98"/>
      <c r="FT402" s="98"/>
      <c r="FU402" s="98"/>
      <c r="FV402" s="98"/>
      <c r="FW402" s="98"/>
      <c r="FX402" s="98"/>
      <c r="FY402" s="98"/>
      <c r="FZ402" s="98"/>
      <c r="GA402" s="98"/>
      <c r="GB402" s="98"/>
      <c r="GC402" s="98"/>
      <c r="GD402" s="98"/>
      <c r="GE402" s="98"/>
      <c r="GF402" s="98"/>
      <c r="GG402" s="98"/>
      <c r="GH402" s="98"/>
      <c r="GI402" s="98"/>
      <c r="GJ402" s="98"/>
      <c r="GK402" s="98"/>
      <c r="GL402" s="98"/>
      <c r="GM402" s="98"/>
      <c r="GN402" s="98"/>
      <c r="GO402" s="98"/>
      <c r="GP402" s="98"/>
      <c r="GQ402" s="98"/>
      <c r="GR402" s="98"/>
      <c r="GS402" s="98"/>
      <c r="GT402" s="98"/>
      <c r="GU402" s="98"/>
      <c r="GV402" s="98"/>
      <c r="GW402" s="98"/>
      <c r="GX402" s="98"/>
      <c r="GY402" s="98"/>
      <c r="GZ402" s="98"/>
      <c r="HA402" s="98"/>
      <c r="HB402" s="98"/>
      <c r="HC402" s="98"/>
      <c r="HD402" s="98"/>
      <c r="HE402" s="98"/>
      <c r="HF402" s="98"/>
      <c r="HG402" s="98"/>
      <c r="HH402" s="98"/>
      <c r="HI402" s="98"/>
      <c r="HJ402" s="98"/>
      <c r="HK402" s="98"/>
      <c r="HL402" s="98"/>
      <c r="HM402" s="98"/>
      <c r="HN402" s="98"/>
      <c r="HO402" s="98"/>
      <c r="HP402" s="98"/>
      <c r="HQ402" s="98"/>
      <c r="HR402" s="98"/>
      <c r="HS402" s="98"/>
      <c r="HT402" s="98"/>
      <c r="HU402" s="98"/>
      <c r="HV402" s="98"/>
      <c r="HW402" s="98"/>
      <c r="HX402" s="98"/>
      <c r="HY402" s="98"/>
      <c r="HZ402" s="98"/>
      <c r="IA402" s="98"/>
      <c r="IB402" s="98"/>
      <c r="IC402" s="98"/>
      <c r="ID402" s="98"/>
      <c r="IE402" s="98"/>
      <c r="IF402" s="98"/>
      <c r="IG402" s="98"/>
      <c r="IH402" s="98"/>
      <c r="II402" s="98"/>
      <c r="IJ402" s="98"/>
      <c r="IK402" s="98"/>
      <c r="IL402" s="98"/>
      <c r="IM402" s="98"/>
    </row>
    <row r="403" spans="1:247" ht="15">
      <c r="A403" s="98"/>
      <c r="B403" s="98"/>
      <c r="C403" s="111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  <c r="AA403" s="98"/>
      <c r="AB403" s="98"/>
      <c r="AC403" s="98"/>
      <c r="AD403" s="98"/>
      <c r="AE403" s="98"/>
      <c r="AF403" s="98"/>
      <c r="AG403" s="98"/>
      <c r="AH403" s="98"/>
      <c r="AI403" s="98"/>
      <c r="AJ403" s="98"/>
      <c r="AK403" s="98"/>
      <c r="AL403" s="98"/>
      <c r="AM403" s="98"/>
      <c r="AN403" s="98"/>
      <c r="AO403" s="98"/>
      <c r="AP403" s="98"/>
      <c r="AQ403" s="98"/>
      <c r="AR403" s="98"/>
      <c r="AS403" s="98"/>
      <c r="AT403" s="98"/>
      <c r="AU403" s="98"/>
      <c r="AV403" s="98"/>
      <c r="AW403" s="98"/>
      <c r="AX403" s="98"/>
      <c r="AY403" s="98"/>
      <c r="AZ403" s="98"/>
      <c r="BA403" s="98"/>
      <c r="BB403" s="98"/>
      <c r="BC403" s="98"/>
      <c r="BD403" s="98"/>
      <c r="BE403" s="98"/>
      <c r="BF403" s="98"/>
      <c r="BG403" s="98"/>
      <c r="BH403" s="98"/>
      <c r="BI403" s="98"/>
      <c r="BJ403" s="98"/>
      <c r="BK403" s="98"/>
      <c r="BL403" s="98"/>
      <c r="BM403" s="98"/>
      <c r="BN403" s="98"/>
      <c r="BO403" s="98"/>
      <c r="BP403" s="98"/>
      <c r="BQ403" s="98"/>
      <c r="BR403" s="98"/>
      <c r="BS403" s="98"/>
      <c r="BT403" s="98"/>
      <c r="BU403" s="98"/>
      <c r="BV403" s="98"/>
      <c r="BW403" s="98"/>
      <c r="BX403" s="98"/>
      <c r="BY403" s="98"/>
      <c r="BZ403" s="98"/>
      <c r="CA403" s="98"/>
      <c r="CB403" s="98"/>
      <c r="CC403" s="98"/>
      <c r="CD403" s="98"/>
      <c r="CE403" s="98"/>
      <c r="CF403" s="98"/>
      <c r="CG403" s="98"/>
      <c r="CH403" s="98"/>
      <c r="CI403" s="98"/>
      <c r="CJ403" s="98"/>
      <c r="CK403" s="98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  <c r="DX403" s="98"/>
      <c r="DY403" s="98"/>
      <c r="DZ403" s="98"/>
      <c r="EA403" s="98"/>
      <c r="EB403" s="98"/>
      <c r="EC403" s="98"/>
      <c r="ED403" s="98"/>
      <c r="EE403" s="98"/>
      <c r="EF403" s="98"/>
      <c r="EG403" s="98"/>
      <c r="EH403" s="98"/>
      <c r="EI403" s="98"/>
      <c r="EJ403" s="98"/>
      <c r="EK403" s="98"/>
      <c r="EL403" s="98"/>
      <c r="EM403" s="98"/>
      <c r="EN403" s="98"/>
      <c r="EO403" s="98"/>
      <c r="EP403" s="98"/>
      <c r="EQ403" s="98"/>
      <c r="ER403" s="98"/>
      <c r="ES403" s="98"/>
      <c r="ET403" s="98"/>
      <c r="EU403" s="98"/>
      <c r="EV403" s="98"/>
      <c r="EW403" s="98"/>
      <c r="EX403" s="98"/>
      <c r="EY403" s="98"/>
      <c r="EZ403" s="98"/>
      <c r="FA403" s="98"/>
      <c r="FB403" s="98"/>
      <c r="FC403" s="98"/>
      <c r="FD403" s="98"/>
      <c r="FE403" s="98"/>
      <c r="FF403" s="98"/>
      <c r="FG403" s="98"/>
      <c r="FH403" s="98"/>
      <c r="FI403" s="98"/>
      <c r="FJ403" s="98"/>
      <c r="FK403" s="98"/>
      <c r="FL403" s="98"/>
      <c r="FM403" s="98"/>
      <c r="FN403" s="98"/>
      <c r="FO403" s="98"/>
      <c r="FP403" s="98"/>
      <c r="FQ403" s="98"/>
      <c r="FR403" s="98"/>
      <c r="FS403" s="98"/>
      <c r="FT403" s="98"/>
      <c r="FU403" s="98"/>
      <c r="FV403" s="98"/>
      <c r="FW403" s="98"/>
      <c r="FX403" s="98"/>
      <c r="FY403" s="98"/>
      <c r="FZ403" s="98"/>
      <c r="GA403" s="98"/>
      <c r="GB403" s="98"/>
      <c r="GC403" s="98"/>
      <c r="GD403" s="98"/>
      <c r="GE403" s="98"/>
      <c r="GF403" s="98"/>
      <c r="GG403" s="98"/>
      <c r="GH403" s="98"/>
      <c r="GI403" s="98"/>
      <c r="GJ403" s="98"/>
      <c r="GK403" s="98"/>
      <c r="GL403" s="98"/>
      <c r="GM403" s="98"/>
      <c r="GN403" s="98"/>
      <c r="GO403" s="98"/>
      <c r="GP403" s="98"/>
      <c r="GQ403" s="98"/>
      <c r="GR403" s="98"/>
      <c r="GS403" s="98"/>
      <c r="GT403" s="98"/>
      <c r="GU403" s="98"/>
      <c r="GV403" s="98"/>
      <c r="GW403" s="98"/>
      <c r="GX403" s="98"/>
      <c r="GY403" s="98"/>
      <c r="GZ403" s="98"/>
      <c r="HA403" s="98"/>
      <c r="HB403" s="98"/>
      <c r="HC403" s="98"/>
      <c r="HD403" s="98"/>
      <c r="HE403" s="98"/>
      <c r="HF403" s="98"/>
      <c r="HG403" s="98"/>
      <c r="HH403" s="98"/>
      <c r="HI403" s="98"/>
      <c r="HJ403" s="98"/>
      <c r="HK403" s="98"/>
      <c r="HL403" s="98"/>
      <c r="HM403" s="98"/>
      <c r="HN403" s="98"/>
      <c r="HO403" s="98"/>
      <c r="HP403" s="98"/>
      <c r="HQ403" s="98"/>
      <c r="HR403" s="98"/>
      <c r="HS403" s="98"/>
      <c r="HT403" s="98"/>
      <c r="HU403" s="98"/>
      <c r="HV403" s="98"/>
      <c r="HW403" s="98"/>
      <c r="HX403" s="98"/>
      <c r="HY403" s="98"/>
      <c r="HZ403" s="98"/>
      <c r="IA403" s="98"/>
      <c r="IB403" s="98"/>
      <c r="IC403" s="98"/>
      <c r="ID403" s="98"/>
      <c r="IE403" s="98"/>
      <c r="IF403" s="98"/>
      <c r="IG403" s="98"/>
      <c r="IH403" s="98"/>
      <c r="II403" s="98"/>
      <c r="IJ403" s="98"/>
      <c r="IK403" s="98"/>
      <c r="IL403" s="98"/>
      <c r="IM403" s="98"/>
    </row>
    <row r="404" spans="1:247" ht="15">
      <c r="A404" s="98"/>
      <c r="B404" s="98"/>
      <c r="C404" s="111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  <c r="AH404" s="98"/>
      <c r="AI404" s="98"/>
      <c r="AJ404" s="98"/>
      <c r="AK404" s="98"/>
      <c r="AL404" s="98"/>
      <c r="AM404" s="98"/>
      <c r="AN404" s="98"/>
      <c r="AO404" s="98"/>
      <c r="AP404" s="98"/>
      <c r="AQ404" s="98"/>
      <c r="AR404" s="98"/>
      <c r="AS404" s="98"/>
      <c r="AT404" s="98"/>
      <c r="AU404" s="98"/>
      <c r="AV404" s="98"/>
      <c r="AW404" s="98"/>
      <c r="AX404" s="98"/>
      <c r="AY404" s="98"/>
      <c r="AZ404" s="98"/>
      <c r="BA404" s="98"/>
      <c r="BB404" s="98"/>
      <c r="BC404" s="98"/>
      <c r="BD404" s="98"/>
      <c r="BE404" s="98"/>
      <c r="BF404" s="98"/>
      <c r="BG404" s="98"/>
      <c r="BH404" s="98"/>
      <c r="BI404" s="98"/>
      <c r="BJ404" s="98"/>
      <c r="BK404" s="98"/>
      <c r="BL404" s="98"/>
      <c r="BM404" s="98"/>
      <c r="BN404" s="98"/>
      <c r="BO404" s="98"/>
      <c r="BP404" s="98"/>
      <c r="BQ404" s="98"/>
      <c r="BR404" s="98"/>
      <c r="BS404" s="98"/>
      <c r="BT404" s="98"/>
      <c r="BU404" s="98"/>
      <c r="BV404" s="98"/>
      <c r="BW404" s="98"/>
      <c r="BX404" s="98"/>
      <c r="BY404" s="98"/>
      <c r="BZ404" s="98"/>
      <c r="CA404" s="98"/>
      <c r="CB404" s="98"/>
      <c r="CC404" s="98"/>
      <c r="CD404" s="98"/>
      <c r="CE404" s="98"/>
      <c r="CF404" s="98"/>
      <c r="CG404" s="98"/>
      <c r="CH404" s="98"/>
      <c r="CI404" s="98"/>
      <c r="CJ404" s="98"/>
      <c r="CK404" s="98"/>
      <c r="CL404" s="98"/>
      <c r="CM404" s="98"/>
      <c r="CN404" s="98"/>
      <c r="CO404" s="98"/>
      <c r="CP404" s="98"/>
      <c r="CQ404" s="98"/>
      <c r="CR404" s="98"/>
      <c r="CS404" s="98"/>
      <c r="CT404" s="98"/>
      <c r="CU404" s="98"/>
      <c r="CV404" s="98"/>
      <c r="CW404" s="98"/>
      <c r="CX404" s="98"/>
      <c r="CY404" s="98"/>
      <c r="CZ404" s="98"/>
      <c r="DA404" s="98"/>
      <c r="DB404" s="98"/>
      <c r="DC404" s="98"/>
      <c r="DD404" s="98"/>
      <c r="DE404" s="98"/>
      <c r="DF404" s="98"/>
      <c r="DG404" s="98"/>
      <c r="DH404" s="98"/>
      <c r="DI404" s="98"/>
      <c r="DJ404" s="98"/>
      <c r="DK404" s="98"/>
      <c r="DL404" s="98"/>
      <c r="DM404" s="98"/>
      <c r="DN404" s="98"/>
      <c r="DO404" s="98"/>
      <c r="DP404" s="98"/>
      <c r="DQ404" s="98"/>
      <c r="DR404" s="98"/>
      <c r="DS404" s="98"/>
      <c r="DT404" s="98"/>
      <c r="DU404" s="98"/>
      <c r="DV404" s="98"/>
      <c r="DW404" s="98"/>
      <c r="DX404" s="98"/>
      <c r="DY404" s="98"/>
      <c r="DZ404" s="98"/>
      <c r="EA404" s="98"/>
      <c r="EB404" s="98"/>
      <c r="EC404" s="98"/>
      <c r="ED404" s="98"/>
      <c r="EE404" s="98"/>
      <c r="EF404" s="98"/>
      <c r="EG404" s="98"/>
      <c r="EH404" s="98"/>
      <c r="EI404" s="98"/>
      <c r="EJ404" s="98"/>
      <c r="EK404" s="98"/>
      <c r="EL404" s="98"/>
      <c r="EM404" s="98"/>
      <c r="EN404" s="98"/>
      <c r="EO404" s="98"/>
      <c r="EP404" s="98"/>
      <c r="EQ404" s="98"/>
      <c r="ER404" s="98"/>
      <c r="ES404" s="98"/>
      <c r="ET404" s="98"/>
      <c r="EU404" s="98"/>
      <c r="EV404" s="98"/>
      <c r="EW404" s="98"/>
      <c r="EX404" s="98"/>
      <c r="EY404" s="98"/>
      <c r="EZ404" s="98"/>
      <c r="FA404" s="98"/>
      <c r="FB404" s="98"/>
      <c r="FC404" s="98"/>
      <c r="FD404" s="98"/>
      <c r="FE404" s="98"/>
      <c r="FF404" s="98"/>
      <c r="FG404" s="98"/>
      <c r="FH404" s="98"/>
      <c r="FI404" s="98"/>
      <c r="FJ404" s="98"/>
      <c r="FK404" s="98"/>
      <c r="FL404" s="98"/>
      <c r="FM404" s="98"/>
      <c r="FN404" s="98"/>
      <c r="FO404" s="98"/>
      <c r="FP404" s="98"/>
      <c r="FQ404" s="98"/>
      <c r="FR404" s="98"/>
      <c r="FS404" s="98"/>
      <c r="FT404" s="98"/>
      <c r="FU404" s="98"/>
      <c r="FV404" s="98"/>
      <c r="FW404" s="98"/>
      <c r="FX404" s="98"/>
      <c r="FY404" s="98"/>
      <c r="FZ404" s="98"/>
      <c r="GA404" s="98"/>
      <c r="GB404" s="98"/>
      <c r="GC404" s="98"/>
      <c r="GD404" s="98"/>
      <c r="GE404" s="98"/>
      <c r="GF404" s="98"/>
      <c r="GG404" s="98"/>
      <c r="GH404" s="98"/>
      <c r="GI404" s="98"/>
      <c r="GJ404" s="98"/>
      <c r="GK404" s="98"/>
      <c r="GL404" s="98"/>
      <c r="GM404" s="98"/>
      <c r="GN404" s="98"/>
      <c r="GO404" s="98"/>
      <c r="GP404" s="98"/>
      <c r="GQ404" s="98"/>
      <c r="GR404" s="98"/>
      <c r="GS404" s="98"/>
      <c r="GT404" s="98"/>
      <c r="GU404" s="98"/>
      <c r="GV404" s="98"/>
      <c r="GW404" s="98"/>
      <c r="GX404" s="98"/>
      <c r="GY404" s="98"/>
      <c r="GZ404" s="98"/>
      <c r="HA404" s="98"/>
      <c r="HB404" s="98"/>
      <c r="HC404" s="98"/>
      <c r="HD404" s="98"/>
      <c r="HE404" s="98"/>
      <c r="HF404" s="98"/>
      <c r="HG404" s="98"/>
      <c r="HH404" s="98"/>
      <c r="HI404" s="98"/>
      <c r="HJ404" s="98"/>
      <c r="HK404" s="98"/>
      <c r="HL404" s="98"/>
      <c r="HM404" s="98"/>
      <c r="HN404" s="98"/>
      <c r="HO404" s="98"/>
      <c r="HP404" s="98"/>
      <c r="HQ404" s="98"/>
      <c r="HR404" s="98"/>
      <c r="HS404" s="98"/>
      <c r="HT404" s="98"/>
      <c r="HU404" s="98"/>
      <c r="HV404" s="98"/>
      <c r="HW404" s="98"/>
      <c r="HX404" s="98"/>
      <c r="HY404" s="98"/>
      <c r="HZ404" s="98"/>
      <c r="IA404" s="98"/>
      <c r="IB404" s="98"/>
      <c r="IC404" s="98"/>
      <c r="ID404" s="98"/>
      <c r="IE404" s="98"/>
      <c r="IF404" s="98"/>
      <c r="IG404" s="98"/>
      <c r="IH404" s="98"/>
      <c r="II404" s="98"/>
      <c r="IJ404" s="98"/>
      <c r="IK404" s="98"/>
      <c r="IL404" s="98"/>
      <c r="IM404" s="98"/>
    </row>
    <row r="405" spans="1:247" ht="15">
      <c r="A405" s="98"/>
      <c r="B405" s="98"/>
      <c r="C405" s="111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  <c r="AA405" s="98"/>
      <c r="AB405" s="98"/>
      <c r="AC405" s="98"/>
      <c r="AD405" s="98"/>
      <c r="AE405" s="98"/>
      <c r="AF405" s="98"/>
      <c r="AG405" s="98"/>
      <c r="AH405" s="98"/>
      <c r="AI405" s="98"/>
      <c r="AJ405" s="98"/>
      <c r="AK405" s="98"/>
      <c r="AL405" s="98"/>
      <c r="AM405" s="98"/>
      <c r="AN405" s="98"/>
      <c r="AO405" s="98"/>
      <c r="AP405" s="98"/>
      <c r="AQ405" s="98"/>
      <c r="AR405" s="98"/>
      <c r="AS405" s="98"/>
      <c r="AT405" s="98"/>
      <c r="AU405" s="98"/>
      <c r="AV405" s="98"/>
      <c r="AW405" s="98"/>
      <c r="AX405" s="98"/>
      <c r="AY405" s="98"/>
      <c r="AZ405" s="98"/>
      <c r="BA405" s="98"/>
      <c r="BB405" s="98"/>
      <c r="BC405" s="98"/>
      <c r="BD405" s="98"/>
      <c r="BE405" s="98"/>
      <c r="BF405" s="98"/>
      <c r="BG405" s="98"/>
      <c r="BH405" s="98"/>
      <c r="BI405" s="98"/>
      <c r="BJ405" s="98"/>
      <c r="BK405" s="98"/>
      <c r="BL405" s="98"/>
      <c r="BM405" s="98"/>
      <c r="BN405" s="98"/>
      <c r="BO405" s="98"/>
      <c r="BP405" s="98"/>
      <c r="BQ405" s="98"/>
      <c r="BR405" s="98"/>
      <c r="BS405" s="98"/>
      <c r="BT405" s="98"/>
      <c r="BU405" s="98"/>
      <c r="BV405" s="98"/>
      <c r="BW405" s="98"/>
      <c r="BX405" s="98"/>
      <c r="BY405" s="98"/>
      <c r="BZ405" s="98"/>
      <c r="CA405" s="98"/>
      <c r="CB405" s="98"/>
      <c r="CC405" s="98"/>
      <c r="CD405" s="98"/>
      <c r="CE405" s="98"/>
      <c r="CF405" s="98"/>
      <c r="CG405" s="98"/>
      <c r="CH405" s="98"/>
      <c r="CI405" s="98"/>
      <c r="CJ405" s="98"/>
      <c r="CK405" s="98"/>
      <c r="CL405" s="98"/>
      <c r="CM405" s="98"/>
      <c r="CN405" s="98"/>
      <c r="CO405" s="98"/>
      <c r="CP405" s="98"/>
      <c r="CQ405" s="98"/>
      <c r="CR405" s="98"/>
      <c r="CS405" s="98"/>
      <c r="CT405" s="98"/>
      <c r="CU405" s="98"/>
      <c r="CV405" s="98"/>
      <c r="CW405" s="98"/>
      <c r="CX405" s="98"/>
      <c r="CY405" s="98"/>
      <c r="CZ405" s="98"/>
      <c r="DA405" s="98"/>
      <c r="DB405" s="98"/>
      <c r="DC405" s="98"/>
      <c r="DD405" s="98"/>
      <c r="DE405" s="98"/>
      <c r="DF405" s="98"/>
      <c r="DG405" s="98"/>
      <c r="DH405" s="98"/>
      <c r="DI405" s="98"/>
      <c r="DJ405" s="98"/>
      <c r="DK405" s="98"/>
      <c r="DL405" s="98"/>
      <c r="DM405" s="98"/>
      <c r="DN405" s="98"/>
      <c r="DO405" s="98"/>
      <c r="DP405" s="98"/>
      <c r="DQ405" s="98"/>
      <c r="DR405" s="98"/>
      <c r="DS405" s="98"/>
      <c r="DT405" s="98"/>
      <c r="DU405" s="98"/>
      <c r="DV405" s="98"/>
      <c r="DW405" s="98"/>
      <c r="DX405" s="98"/>
      <c r="DY405" s="98"/>
      <c r="DZ405" s="98"/>
      <c r="EA405" s="98"/>
      <c r="EB405" s="98"/>
      <c r="EC405" s="98"/>
      <c r="ED405" s="98"/>
      <c r="EE405" s="98"/>
      <c r="EF405" s="98"/>
      <c r="EG405" s="98"/>
      <c r="EH405" s="98"/>
      <c r="EI405" s="98"/>
      <c r="EJ405" s="98"/>
      <c r="EK405" s="98"/>
      <c r="EL405" s="98"/>
      <c r="EM405" s="98"/>
      <c r="EN405" s="98"/>
      <c r="EO405" s="98"/>
      <c r="EP405" s="98"/>
      <c r="EQ405" s="98"/>
      <c r="ER405" s="98"/>
      <c r="ES405" s="98"/>
      <c r="ET405" s="98"/>
      <c r="EU405" s="98"/>
      <c r="EV405" s="98"/>
      <c r="EW405" s="98"/>
      <c r="EX405" s="98"/>
      <c r="EY405" s="98"/>
      <c r="EZ405" s="98"/>
      <c r="FA405" s="98"/>
      <c r="FB405" s="98"/>
      <c r="FC405" s="98"/>
      <c r="FD405" s="98"/>
      <c r="FE405" s="98"/>
      <c r="FF405" s="98"/>
      <c r="FG405" s="98"/>
      <c r="FH405" s="98"/>
      <c r="FI405" s="98"/>
      <c r="FJ405" s="98"/>
      <c r="FK405" s="98"/>
      <c r="FL405" s="98"/>
      <c r="FM405" s="98"/>
      <c r="FN405" s="98"/>
      <c r="FO405" s="98"/>
      <c r="FP405" s="98"/>
      <c r="FQ405" s="98"/>
      <c r="FR405" s="98"/>
      <c r="FS405" s="98"/>
      <c r="FT405" s="98"/>
      <c r="FU405" s="98"/>
      <c r="FV405" s="98"/>
      <c r="FW405" s="98"/>
      <c r="FX405" s="98"/>
      <c r="FY405" s="98"/>
      <c r="FZ405" s="98"/>
      <c r="GA405" s="98"/>
      <c r="GB405" s="98"/>
      <c r="GC405" s="98"/>
      <c r="GD405" s="98"/>
      <c r="GE405" s="98"/>
      <c r="GF405" s="98"/>
      <c r="GG405" s="98"/>
      <c r="GH405" s="98"/>
      <c r="GI405" s="98"/>
      <c r="GJ405" s="98"/>
      <c r="GK405" s="98"/>
      <c r="GL405" s="98"/>
      <c r="GM405" s="98"/>
      <c r="GN405" s="98"/>
      <c r="GO405" s="98"/>
      <c r="GP405" s="98"/>
      <c r="GQ405" s="98"/>
      <c r="GR405" s="98"/>
      <c r="GS405" s="98"/>
      <c r="GT405" s="98"/>
      <c r="GU405" s="98"/>
      <c r="GV405" s="98"/>
      <c r="GW405" s="98"/>
      <c r="GX405" s="98"/>
      <c r="GY405" s="98"/>
      <c r="GZ405" s="98"/>
      <c r="HA405" s="98"/>
      <c r="HB405" s="98"/>
      <c r="HC405" s="98"/>
      <c r="HD405" s="98"/>
      <c r="HE405" s="98"/>
      <c r="HF405" s="98"/>
      <c r="HG405" s="98"/>
      <c r="HH405" s="98"/>
      <c r="HI405" s="98"/>
      <c r="HJ405" s="98"/>
      <c r="HK405" s="98"/>
      <c r="HL405" s="98"/>
      <c r="HM405" s="98"/>
      <c r="HN405" s="98"/>
      <c r="HO405" s="98"/>
      <c r="HP405" s="98"/>
      <c r="HQ405" s="98"/>
      <c r="HR405" s="98"/>
      <c r="HS405" s="98"/>
      <c r="HT405" s="98"/>
      <c r="HU405" s="98"/>
      <c r="HV405" s="98"/>
      <c r="HW405" s="98"/>
      <c r="HX405" s="98"/>
      <c r="HY405" s="98"/>
      <c r="HZ405" s="98"/>
      <c r="IA405" s="98"/>
      <c r="IB405" s="98"/>
      <c r="IC405" s="98"/>
      <c r="ID405" s="98"/>
      <c r="IE405" s="98"/>
      <c r="IF405" s="98"/>
      <c r="IG405" s="98"/>
      <c r="IH405" s="98"/>
      <c r="II405" s="98"/>
      <c r="IJ405" s="98"/>
      <c r="IK405" s="98"/>
      <c r="IL405" s="98"/>
      <c r="IM405" s="98"/>
    </row>
    <row r="406" spans="1:247" ht="15">
      <c r="A406" s="98"/>
      <c r="B406" s="98"/>
      <c r="C406" s="111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  <c r="AH406" s="98"/>
      <c r="AI406" s="98"/>
      <c r="AJ406" s="98"/>
      <c r="AK406" s="98"/>
      <c r="AL406" s="98"/>
      <c r="AM406" s="98"/>
      <c r="AN406" s="98"/>
      <c r="AO406" s="98"/>
      <c r="AP406" s="98"/>
      <c r="AQ406" s="98"/>
      <c r="AR406" s="98"/>
      <c r="AS406" s="98"/>
      <c r="AT406" s="98"/>
      <c r="AU406" s="98"/>
      <c r="AV406" s="98"/>
      <c r="AW406" s="98"/>
      <c r="AX406" s="98"/>
      <c r="AY406" s="98"/>
      <c r="AZ406" s="98"/>
      <c r="BA406" s="98"/>
      <c r="BB406" s="98"/>
      <c r="BC406" s="98"/>
      <c r="BD406" s="98"/>
      <c r="BE406" s="98"/>
      <c r="BF406" s="98"/>
      <c r="BG406" s="98"/>
      <c r="BH406" s="98"/>
      <c r="BI406" s="98"/>
      <c r="BJ406" s="98"/>
      <c r="BK406" s="98"/>
      <c r="BL406" s="98"/>
      <c r="BM406" s="98"/>
      <c r="BN406" s="98"/>
      <c r="BO406" s="98"/>
      <c r="BP406" s="98"/>
      <c r="BQ406" s="98"/>
      <c r="BR406" s="98"/>
      <c r="BS406" s="98"/>
      <c r="BT406" s="98"/>
      <c r="BU406" s="98"/>
      <c r="BV406" s="98"/>
      <c r="BW406" s="98"/>
      <c r="BX406" s="98"/>
      <c r="BY406" s="98"/>
      <c r="BZ406" s="98"/>
      <c r="CA406" s="98"/>
      <c r="CB406" s="98"/>
      <c r="CC406" s="98"/>
      <c r="CD406" s="98"/>
      <c r="CE406" s="98"/>
      <c r="CF406" s="98"/>
      <c r="CG406" s="98"/>
      <c r="CH406" s="98"/>
      <c r="CI406" s="98"/>
      <c r="CJ406" s="98"/>
      <c r="CK406" s="98"/>
      <c r="CL406" s="98"/>
      <c r="CM406" s="98"/>
      <c r="CN406" s="98"/>
      <c r="CO406" s="98"/>
      <c r="CP406" s="98"/>
      <c r="CQ406" s="98"/>
      <c r="CR406" s="98"/>
      <c r="CS406" s="98"/>
      <c r="CT406" s="98"/>
      <c r="CU406" s="98"/>
      <c r="CV406" s="98"/>
      <c r="CW406" s="98"/>
      <c r="CX406" s="98"/>
      <c r="CY406" s="98"/>
      <c r="CZ406" s="98"/>
      <c r="DA406" s="98"/>
      <c r="DB406" s="98"/>
      <c r="DC406" s="98"/>
      <c r="DD406" s="98"/>
      <c r="DE406" s="98"/>
      <c r="DF406" s="98"/>
      <c r="DG406" s="98"/>
      <c r="DH406" s="98"/>
      <c r="DI406" s="98"/>
      <c r="DJ406" s="98"/>
      <c r="DK406" s="98"/>
      <c r="DL406" s="98"/>
      <c r="DM406" s="98"/>
      <c r="DN406" s="98"/>
      <c r="DO406" s="98"/>
      <c r="DP406" s="98"/>
      <c r="DQ406" s="98"/>
      <c r="DR406" s="98"/>
      <c r="DS406" s="98"/>
      <c r="DT406" s="98"/>
      <c r="DU406" s="98"/>
      <c r="DV406" s="98"/>
      <c r="DW406" s="98"/>
      <c r="DX406" s="98"/>
      <c r="DY406" s="98"/>
      <c r="DZ406" s="98"/>
      <c r="EA406" s="98"/>
      <c r="EB406" s="98"/>
      <c r="EC406" s="98"/>
      <c r="ED406" s="98"/>
      <c r="EE406" s="98"/>
      <c r="EF406" s="98"/>
      <c r="EG406" s="98"/>
      <c r="EH406" s="98"/>
      <c r="EI406" s="98"/>
      <c r="EJ406" s="98"/>
      <c r="EK406" s="98"/>
      <c r="EL406" s="98"/>
      <c r="EM406" s="98"/>
      <c r="EN406" s="98"/>
      <c r="EO406" s="98"/>
      <c r="EP406" s="98"/>
      <c r="EQ406" s="98"/>
      <c r="ER406" s="98"/>
      <c r="ES406" s="98"/>
      <c r="ET406" s="98"/>
      <c r="EU406" s="98"/>
      <c r="EV406" s="98"/>
      <c r="EW406" s="98"/>
      <c r="EX406" s="98"/>
      <c r="EY406" s="98"/>
      <c r="EZ406" s="98"/>
      <c r="FA406" s="98"/>
      <c r="FB406" s="98"/>
      <c r="FC406" s="98"/>
      <c r="FD406" s="98"/>
      <c r="FE406" s="98"/>
      <c r="FF406" s="98"/>
      <c r="FG406" s="98"/>
      <c r="FH406" s="98"/>
      <c r="FI406" s="98"/>
      <c r="FJ406" s="98"/>
      <c r="FK406" s="98"/>
      <c r="FL406" s="98"/>
      <c r="FM406" s="98"/>
      <c r="FN406" s="98"/>
      <c r="FO406" s="98"/>
      <c r="FP406" s="98"/>
      <c r="FQ406" s="98"/>
      <c r="FR406" s="98"/>
      <c r="FS406" s="98"/>
      <c r="FT406" s="98"/>
      <c r="FU406" s="98"/>
      <c r="FV406" s="98"/>
      <c r="FW406" s="98"/>
      <c r="FX406" s="98"/>
      <c r="FY406" s="98"/>
      <c r="FZ406" s="98"/>
      <c r="GA406" s="98"/>
      <c r="GB406" s="98"/>
      <c r="GC406" s="98"/>
      <c r="GD406" s="98"/>
      <c r="GE406" s="98"/>
      <c r="GF406" s="98"/>
      <c r="GG406" s="98"/>
      <c r="GH406" s="98"/>
      <c r="GI406" s="98"/>
      <c r="GJ406" s="98"/>
      <c r="GK406" s="98"/>
      <c r="GL406" s="98"/>
      <c r="GM406" s="98"/>
      <c r="GN406" s="98"/>
      <c r="GO406" s="98"/>
      <c r="GP406" s="98"/>
      <c r="GQ406" s="98"/>
      <c r="GR406" s="98"/>
      <c r="GS406" s="98"/>
      <c r="GT406" s="98"/>
      <c r="GU406" s="98"/>
      <c r="GV406" s="98"/>
      <c r="GW406" s="98"/>
      <c r="GX406" s="98"/>
      <c r="GY406" s="98"/>
      <c r="GZ406" s="98"/>
      <c r="HA406" s="98"/>
      <c r="HB406" s="98"/>
      <c r="HC406" s="98"/>
      <c r="HD406" s="98"/>
      <c r="HE406" s="98"/>
      <c r="HF406" s="98"/>
      <c r="HG406" s="98"/>
      <c r="HH406" s="98"/>
      <c r="HI406" s="98"/>
      <c r="HJ406" s="98"/>
      <c r="HK406" s="98"/>
      <c r="HL406" s="98"/>
      <c r="HM406" s="98"/>
      <c r="HN406" s="98"/>
      <c r="HO406" s="98"/>
      <c r="HP406" s="98"/>
      <c r="HQ406" s="98"/>
      <c r="HR406" s="98"/>
      <c r="HS406" s="98"/>
      <c r="HT406" s="98"/>
      <c r="HU406" s="98"/>
      <c r="HV406" s="98"/>
      <c r="HW406" s="98"/>
      <c r="HX406" s="98"/>
      <c r="HY406" s="98"/>
      <c r="HZ406" s="98"/>
      <c r="IA406" s="98"/>
      <c r="IB406" s="98"/>
      <c r="IC406" s="98"/>
      <c r="ID406" s="98"/>
      <c r="IE406" s="98"/>
      <c r="IF406" s="98"/>
      <c r="IG406" s="98"/>
      <c r="IH406" s="98"/>
      <c r="II406" s="98"/>
      <c r="IJ406" s="98"/>
      <c r="IK406" s="98"/>
      <c r="IL406" s="98"/>
      <c r="IM406" s="98"/>
    </row>
    <row r="407" spans="1:247" ht="15">
      <c r="A407" s="98"/>
      <c r="B407" s="98"/>
      <c r="C407" s="111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  <c r="AH407" s="98"/>
      <c r="AI407" s="98"/>
      <c r="AJ407" s="98"/>
      <c r="AK407" s="98"/>
      <c r="AL407" s="98"/>
      <c r="AM407" s="98"/>
      <c r="AN407" s="98"/>
      <c r="AO407" s="98"/>
      <c r="AP407" s="98"/>
      <c r="AQ407" s="98"/>
      <c r="AR407" s="98"/>
      <c r="AS407" s="98"/>
      <c r="AT407" s="98"/>
      <c r="AU407" s="98"/>
      <c r="AV407" s="98"/>
      <c r="AW407" s="98"/>
      <c r="AX407" s="98"/>
      <c r="AY407" s="98"/>
      <c r="AZ407" s="98"/>
      <c r="BA407" s="98"/>
      <c r="BB407" s="98"/>
      <c r="BC407" s="98"/>
      <c r="BD407" s="98"/>
      <c r="BE407" s="98"/>
      <c r="BF407" s="98"/>
      <c r="BG407" s="98"/>
      <c r="BH407" s="98"/>
      <c r="BI407" s="98"/>
      <c r="BJ407" s="98"/>
      <c r="BK407" s="98"/>
      <c r="BL407" s="98"/>
      <c r="BM407" s="98"/>
      <c r="BN407" s="98"/>
      <c r="BO407" s="98"/>
      <c r="BP407" s="98"/>
      <c r="BQ407" s="98"/>
      <c r="BR407" s="98"/>
      <c r="BS407" s="98"/>
      <c r="BT407" s="98"/>
      <c r="BU407" s="98"/>
      <c r="BV407" s="98"/>
      <c r="BW407" s="98"/>
      <c r="BX407" s="98"/>
      <c r="BY407" s="98"/>
      <c r="BZ407" s="98"/>
      <c r="CA407" s="98"/>
      <c r="CB407" s="98"/>
      <c r="CC407" s="98"/>
      <c r="CD407" s="98"/>
      <c r="CE407" s="98"/>
      <c r="CF407" s="98"/>
      <c r="CG407" s="98"/>
      <c r="CH407" s="98"/>
      <c r="CI407" s="98"/>
      <c r="CJ407" s="98"/>
      <c r="CK407" s="98"/>
      <c r="CL407" s="98"/>
      <c r="CM407" s="98"/>
      <c r="CN407" s="98"/>
      <c r="CO407" s="98"/>
      <c r="CP407" s="98"/>
      <c r="CQ407" s="98"/>
      <c r="CR407" s="98"/>
      <c r="CS407" s="98"/>
      <c r="CT407" s="98"/>
      <c r="CU407" s="98"/>
      <c r="CV407" s="98"/>
      <c r="CW407" s="98"/>
      <c r="CX407" s="98"/>
      <c r="CY407" s="98"/>
      <c r="CZ407" s="98"/>
      <c r="DA407" s="98"/>
      <c r="DB407" s="98"/>
      <c r="DC407" s="98"/>
      <c r="DD407" s="98"/>
      <c r="DE407" s="98"/>
      <c r="DF407" s="98"/>
      <c r="DG407" s="98"/>
      <c r="DH407" s="98"/>
      <c r="DI407" s="98"/>
      <c r="DJ407" s="98"/>
      <c r="DK407" s="98"/>
      <c r="DL407" s="98"/>
      <c r="DM407" s="98"/>
      <c r="DN407" s="98"/>
      <c r="DO407" s="98"/>
      <c r="DP407" s="98"/>
      <c r="DQ407" s="98"/>
      <c r="DR407" s="98"/>
      <c r="DS407" s="98"/>
      <c r="DT407" s="98"/>
      <c r="DU407" s="98"/>
      <c r="DV407" s="98"/>
      <c r="DW407" s="98"/>
      <c r="DX407" s="98"/>
      <c r="DY407" s="98"/>
      <c r="DZ407" s="98"/>
      <c r="EA407" s="98"/>
      <c r="EB407" s="98"/>
      <c r="EC407" s="98"/>
      <c r="ED407" s="98"/>
      <c r="EE407" s="98"/>
      <c r="EF407" s="98"/>
      <c r="EG407" s="98"/>
      <c r="EH407" s="98"/>
      <c r="EI407" s="98"/>
      <c r="EJ407" s="98"/>
      <c r="EK407" s="98"/>
      <c r="EL407" s="98"/>
      <c r="EM407" s="98"/>
      <c r="EN407" s="98"/>
      <c r="EO407" s="98"/>
      <c r="EP407" s="98"/>
      <c r="EQ407" s="98"/>
      <c r="ER407" s="98"/>
      <c r="ES407" s="98"/>
      <c r="ET407" s="98"/>
      <c r="EU407" s="98"/>
      <c r="EV407" s="98"/>
      <c r="EW407" s="98"/>
      <c r="EX407" s="98"/>
      <c r="EY407" s="98"/>
      <c r="EZ407" s="98"/>
      <c r="FA407" s="98"/>
      <c r="FB407" s="98"/>
      <c r="FC407" s="98"/>
      <c r="FD407" s="98"/>
      <c r="FE407" s="98"/>
      <c r="FF407" s="98"/>
      <c r="FG407" s="98"/>
      <c r="FH407" s="98"/>
      <c r="FI407" s="98"/>
      <c r="FJ407" s="98"/>
      <c r="FK407" s="98"/>
      <c r="FL407" s="98"/>
      <c r="FM407" s="98"/>
      <c r="FN407" s="98"/>
      <c r="FO407" s="98"/>
      <c r="FP407" s="98"/>
      <c r="FQ407" s="98"/>
      <c r="FR407" s="98"/>
      <c r="FS407" s="98"/>
      <c r="FT407" s="98"/>
      <c r="FU407" s="98"/>
      <c r="FV407" s="98"/>
      <c r="FW407" s="98"/>
      <c r="FX407" s="98"/>
      <c r="FY407" s="98"/>
      <c r="FZ407" s="98"/>
      <c r="GA407" s="98"/>
      <c r="GB407" s="98"/>
      <c r="GC407" s="98"/>
      <c r="GD407" s="98"/>
      <c r="GE407" s="98"/>
      <c r="GF407" s="98"/>
      <c r="GG407" s="98"/>
      <c r="GH407" s="98"/>
      <c r="GI407" s="98"/>
      <c r="GJ407" s="98"/>
      <c r="GK407" s="98"/>
      <c r="GL407" s="98"/>
      <c r="GM407" s="98"/>
      <c r="GN407" s="98"/>
      <c r="GO407" s="98"/>
      <c r="GP407" s="98"/>
      <c r="GQ407" s="98"/>
      <c r="GR407" s="98"/>
      <c r="GS407" s="98"/>
      <c r="GT407" s="98"/>
      <c r="GU407" s="98"/>
      <c r="GV407" s="98"/>
      <c r="GW407" s="98"/>
      <c r="GX407" s="98"/>
      <c r="GY407" s="98"/>
      <c r="GZ407" s="98"/>
      <c r="HA407" s="98"/>
      <c r="HB407" s="98"/>
      <c r="HC407" s="98"/>
      <c r="HD407" s="98"/>
      <c r="HE407" s="98"/>
      <c r="HF407" s="98"/>
      <c r="HG407" s="98"/>
      <c r="HH407" s="98"/>
      <c r="HI407" s="98"/>
      <c r="HJ407" s="98"/>
      <c r="HK407" s="98"/>
      <c r="HL407" s="98"/>
      <c r="HM407" s="98"/>
      <c r="HN407" s="98"/>
      <c r="HO407" s="98"/>
      <c r="HP407" s="98"/>
      <c r="HQ407" s="98"/>
      <c r="HR407" s="98"/>
      <c r="HS407" s="98"/>
      <c r="HT407" s="98"/>
      <c r="HU407" s="98"/>
      <c r="HV407" s="98"/>
      <c r="HW407" s="98"/>
      <c r="HX407" s="98"/>
      <c r="HY407" s="98"/>
      <c r="HZ407" s="98"/>
      <c r="IA407" s="98"/>
      <c r="IB407" s="98"/>
      <c r="IC407" s="98"/>
      <c r="ID407" s="98"/>
      <c r="IE407" s="98"/>
      <c r="IF407" s="98"/>
      <c r="IG407" s="98"/>
      <c r="IH407" s="98"/>
      <c r="II407" s="98"/>
      <c r="IJ407" s="98"/>
      <c r="IK407" s="98"/>
      <c r="IL407" s="98"/>
      <c r="IM407" s="98"/>
    </row>
    <row r="408" spans="1:247" ht="15">
      <c r="A408" s="98"/>
      <c r="B408" s="98"/>
      <c r="C408" s="111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  <c r="AA408" s="98"/>
      <c r="AB408" s="98"/>
      <c r="AC408" s="98"/>
      <c r="AD408" s="98"/>
      <c r="AE408" s="98"/>
      <c r="AF408" s="98"/>
      <c r="AG408" s="98"/>
      <c r="AH408" s="98"/>
      <c r="AI408" s="98"/>
      <c r="AJ408" s="98"/>
      <c r="AK408" s="98"/>
      <c r="AL408" s="98"/>
      <c r="AM408" s="98"/>
      <c r="AN408" s="98"/>
      <c r="AO408" s="98"/>
      <c r="AP408" s="98"/>
      <c r="AQ408" s="98"/>
      <c r="AR408" s="98"/>
      <c r="AS408" s="98"/>
      <c r="AT408" s="98"/>
      <c r="AU408" s="98"/>
      <c r="AV408" s="98"/>
      <c r="AW408" s="98"/>
      <c r="AX408" s="98"/>
      <c r="AY408" s="98"/>
      <c r="AZ408" s="98"/>
      <c r="BA408" s="98"/>
      <c r="BB408" s="98"/>
      <c r="BC408" s="98"/>
      <c r="BD408" s="98"/>
      <c r="BE408" s="98"/>
      <c r="BF408" s="98"/>
      <c r="BG408" s="98"/>
      <c r="BH408" s="98"/>
      <c r="BI408" s="98"/>
      <c r="BJ408" s="98"/>
      <c r="BK408" s="98"/>
      <c r="BL408" s="98"/>
      <c r="BM408" s="98"/>
      <c r="BN408" s="98"/>
      <c r="BO408" s="98"/>
      <c r="BP408" s="98"/>
      <c r="BQ408" s="98"/>
      <c r="BR408" s="98"/>
      <c r="BS408" s="98"/>
      <c r="BT408" s="98"/>
      <c r="BU408" s="98"/>
      <c r="BV408" s="98"/>
      <c r="BW408" s="98"/>
      <c r="BX408" s="98"/>
      <c r="BY408" s="98"/>
      <c r="BZ408" s="98"/>
      <c r="CA408" s="98"/>
      <c r="CB408" s="98"/>
      <c r="CC408" s="98"/>
      <c r="CD408" s="98"/>
      <c r="CE408" s="98"/>
      <c r="CF408" s="98"/>
      <c r="CG408" s="98"/>
      <c r="CH408" s="98"/>
      <c r="CI408" s="98"/>
      <c r="CJ408" s="98"/>
      <c r="CK408" s="98"/>
      <c r="CL408" s="98"/>
      <c r="CM408" s="98"/>
      <c r="CN408" s="98"/>
      <c r="CO408" s="98"/>
      <c r="CP408" s="98"/>
      <c r="CQ408" s="98"/>
      <c r="CR408" s="98"/>
      <c r="CS408" s="98"/>
      <c r="CT408" s="98"/>
      <c r="CU408" s="98"/>
      <c r="CV408" s="98"/>
      <c r="CW408" s="98"/>
      <c r="CX408" s="98"/>
      <c r="CY408" s="98"/>
      <c r="CZ408" s="98"/>
      <c r="DA408" s="98"/>
      <c r="DB408" s="98"/>
      <c r="DC408" s="98"/>
      <c r="DD408" s="98"/>
      <c r="DE408" s="98"/>
      <c r="DF408" s="98"/>
      <c r="DG408" s="98"/>
      <c r="DH408" s="98"/>
      <c r="DI408" s="98"/>
      <c r="DJ408" s="98"/>
      <c r="DK408" s="98"/>
      <c r="DL408" s="98"/>
      <c r="DM408" s="98"/>
      <c r="DN408" s="98"/>
      <c r="DO408" s="98"/>
      <c r="DP408" s="98"/>
      <c r="DQ408" s="98"/>
      <c r="DR408" s="98"/>
      <c r="DS408" s="98"/>
      <c r="DT408" s="98"/>
      <c r="DU408" s="98"/>
      <c r="DV408" s="98"/>
      <c r="DW408" s="98"/>
      <c r="DX408" s="98"/>
      <c r="DY408" s="98"/>
      <c r="DZ408" s="98"/>
      <c r="EA408" s="98"/>
      <c r="EB408" s="98"/>
      <c r="EC408" s="98"/>
      <c r="ED408" s="98"/>
      <c r="EE408" s="98"/>
      <c r="EF408" s="98"/>
      <c r="EG408" s="98"/>
      <c r="EH408" s="98"/>
      <c r="EI408" s="98"/>
      <c r="EJ408" s="98"/>
      <c r="EK408" s="98"/>
      <c r="EL408" s="98"/>
      <c r="EM408" s="98"/>
      <c r="EN408" s="98"/>
      <c r="EO408" s="98"/>
      <c r="EP408" s="98"/>
      <c r="EQ408" s="98"/>
      <c r="ER408" s="98"/>
      <c r="ES408" s="98"/>
      <c r="ET408" s="98"/>
      <c r="EU408" s="98"/>
      <c r="EV408" s="98"/>
      <c r="EW408" s="98"/>
      <c r="EX408" s="98"/>
      <c r="EY408" s="98"/>
      <c r="EZ408" s="98"/>
      <c r="FA408" s="98"/>
      <c r="FB408" s="98"/>
      <c r="FC408" s="98"/>
      <c r="FD408" s="98"/>
      <c r="FE408" s="98"/>
      <c r="FF408" s="98"/>
      <c r="FG408" s="98"/>
      <c r="FH408" s="98"/>
      <c r="FI408" s="98"/>
      <c r="FJ408" s="98"/>
      <c r="FK408" s="98"/>
      <c r="FL408" s="98"/>
      <c r="FM408" s="98"/>
      <c r="FN408" s="98"/>
      <c r="FO408" s="98"/>
      <c r="FP408" s="98"/>
      <c r="FQ408" s="98"/>
      <c r="FR408" s="98"/>
      <c r="FS408" s="98"/>
      <c r="FT408" s="98"/>
      <c r="FU408" s="98"/>
      <c r="FV408" s="98"/>
      <c r="FW408" s="98"/>
      <c r="FX408" s="98"/>
      <c r="FY408" s="98"/>
      <c r="FZ408" s="98"/>
      <c r="GA408" s="98"/>
      <c r="GB408" s="98"/>
      <c r="GC408" s="98"/>
      <c r="GD408" s="98"/>
      <c r="GE408" s="98"/>
      <c r="GF408" s="98"/>
      <c r="GG408" s="98"/>
      <c r="GH408" s="98"/>
      <c r="GI408" s="98"/>
      <c r="GJ408" s="98"/>
      <c r="GK408" s="98"/>
      <c r="GL408" s="98"/>
      <c r="GM408" s="98"/>
      <c r="GN408" s="98"/>
      <c r="GO408" s="98"/>
      <c r="GP408" s="98"/>
      <c r="GQ408" s="98"/>
      <c r="GR408" s="98"/>
      <c r="GS408" s="98"/>
      <c r="GT408" s="98"/>
      <c r="GU408" s="98"/>
      <c r="GV408" s="98"/>
      <c r="GW408" s="98"/>
      <c r="GX408" s="98"/>
      <c r="GY408" s="98"/>
      <c r="GZ408" s="98"/>
      <c r="HA408" s="98"/>
      <c r="HB408" s="98"/>
      <c r="HC408" s="98"/>
      <c r="HD408" s="98"/>
      <c r="HE408" s="98"/>
      <c r="HF408" s="98"/>
      <c r="HG408" s="98"/>
      <c r="HH408" s="98"/>
      <c r="HI408" s="98"/>
      <c r="HJ408" s="98"/>
      <c r="HK408" s="98"/>
      <c r="HL408" s="98"/>
      <c r="HM408" s="98"/>
      <c r="HN408" s="98"/>
      <c r="HO408" s="98"/>
      <c r="HP408" s="98"/>
      <c r="HQ408" s="98"/>
      <c r="HR408" s="98"/>
      <c r="HS408" s="98"/>
      <c r="HT408" s="98"/>
      <c r="HU408" s="98"/>
      <c r="HV408" s="98"/>
      <c r="HW408" s="98"/>
      <c r="HX408" s="98"/>
      <c r="HY408" s="98"/>
      <c r="HZ408" s="98"/>
      <c r="IA408" s="98"/>
      <c r="IB408" s="98"/>
      <c r="IC408" s="98"/>
      <c r="ID408" s="98"/>
      <c r="IE408" s="98"/>
      <c r="IF408" s="98"/>
      <c r="IG408" s="98"/>
      <c r="IH408" s="98"/>
      <c r="II408" s="98"/>
      <c r="IJ408" s="98"/>
      <c r="IK408" s="98"/>
      <c r="IL408" s="98"/>
      <c r="IM408" s="98"/>
    </row>
    <row r="409" spans="1:247" ht="15">
      <c r="A409" s="98"/>
      <c r="B409" s="98"/>
      <c r="C409" s="111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  <c r="AH409" s="98"/>
      <c r="AI409" s="98"/>
      <c r="AJ409" s="98"/>
      <c r="AK409" s="98"/>
      <c r="AL409" s="98"/>
      <c r="AM409" s="98"/>
      <c r="AN409" s="98"/>
      <c r="AO409" s="98"/>
      <c r="AP409" s="98"/>
      <c r="AQ409" s="98"/>
      <c r="AR409" s="98"/>
      <c r="AS409" s="98"/>
      <c r="AT409" s="98"/>
      <c r="AU409" s="98"/>
      <c r="AV409" s="98"/>
      <c r="AW409" s="98"/>
      <c r="AX409" s="98"/>
      <c r="AY409" s="98"/>
      <c r="AZ409" s="98"/>
      <c r="BA409" s="98"/>
      <c r="BB409" s="98"/>
      <c r="BC409" s="98"/>
      <c r="BD409" s="98"/>
      <c r="BE409" s="98"/>
      <c r="BF409" s="98"/>
      <c r="BG409" s="98"/>
      <c r="BH409" s="98"/>
      <c r="BI409" s="98"/>
      <c r="BJ409" s="98"/>
      <c r="BK409" s="98"/>
      <c r="BL409" s="98"/>
      <c r="BM409" s="98"/>
      <c r="BN409" s="98"/>
      <c r="BO409" s="98"/>
      <c r="BP409" s="98"/>
      <c r="BQ409" s="98"/>
      <c r="BR409" s="98"/>
      <c r="BS409" s="98"/>
      <c r="BT409" s="98"/>
      <c r="BU409" s="98"/>
      <c r="BV409" s="98"/>
      <c r="BW409" s="98"/>
      <c r="BX409" s="98"/>
      <c r="BY409" s="98"/>
      <c r="BZ409" s="98"/>
      <c r="CA409" s="98"/>
      <c r="CB409" s="98"/>
      <c r="CC409" s="98"/>
      <c r="CD409" s="98"/>
      <c r="CE409" s="98"/>
      <c r="CF409" s="98"/>
      <c r="CG409" s="98"/>
      <c r="CH409" s="98"/>
      <c r="CI409" s="98"/>
      <c r="CJ409" s="98"/>
      <c r="CK409" s="98"/>
      <c r="CL409" s="98"/>
      <c r="CM409" s="98"/>
      <c r="CN409" s="98"/>
      <c r="CO409" s="98"/>
      <c r="CP409" s="98"/>
      <c r="CQ409" s="98"/>
      <c r="CR409" s="98"/>
      <c r="CS409" s="98"/>
      <c r="CT409" s="98"/>
      <c r="CU409" s="98"/>
      <c r="CV409" s="98"/>
      <c r="CW409" s="98"/>
      <c r="CX409" s="98"/>
      <c r="CY409" s="98"/>
      <c r="CZ409" s="98"/>
      <c r="DA409" s="98"/>
      <c r="DB409" s="98"/>
      <c r="DC409" s="98"/>
      <c r="DD409" s="98"/>
      <c r="DE409" s="98"/>
      <c r="DF409" s="98"/>
      <c r="DG409" s="98"/>
      <c r="DH409" s="98"/>
      <c r="DI409" s="98"/>
      <c r="DJ409" s="98"/>
      <c r="DK409" s="98"/>
      <c r="DL409" s="98"/>
      <c r="DM409" s="98"/>
      <c r="DN409" s="98"/>
      <c r="DO409" s="98"/>
      <c r="DP409" s="98"/>
      <c r="DQ409" s="98"/>
      <c r="DR409" s="98"/>
      <c r="DS409" s="98"/>
      <c r="DT409" s="98"/>
      <c r="DU409" s="98"/>
      <c r="DV409" s="98"/>
      <c r="DW409" s="98"/>
      <c r="DX409" s="98"/>
      <c r="DY409" s="98"/>
      <c r="DZ409" s="98"/>
      <c r="EA409" s="98"/>
      <c r="EB409" s="98"/>
      <c r="EC409" s="98"/>
      <c r="ED409" s="98"/>
      <c r="EE409" s="98"/>
      <c r="EF409" s="98"/>
      <c r="EG409" s="98"/>
      <c r="EH409" s="98"/>
      <c r="EI409" s="98"/>
      <c r="EJ409" s="98"/>
      <c r="EK409" s="98"/>
      <c r="EL409" s="98"/>
      <c r="EM409" s="98"/>
      <c r="EN409" s="98"/>
      <c r="EO409" s="98"/>
      <c r="EP409" s="98"/>
      <c r="EQ409" s="98"/>
      <c r="ER409" s="98"/>
      <c r="ES409" s="98"/>
      <c r="ET409" s="98"/>
      <c r="EU409" s="98"/>
      <c r="EV409" s="98"/>
      <c r="EW409" s="98"/>
      <c r="EX409" s="98"/>
      <c r="EY409" s="98"/>
      <c r="EZ409" s="98"/>
      <c r="FA409" s="98"/>
      <c r="FB409" s="98"/>
      <c r="FC409" s="98"/>
      <c r="FD409" s="98"/>
      <c r="FE409" s="98"/>
      <c r="FF409" s="98"/>
      <c r="FG409" s="98"/>
      <c r="FH409" s="98"/>
      <c r="FI409" s="98"/>
      <c r="FJ409" s="98"/>
      <c r="FK409" s="98"/>
      <c r="FL409" s="98"/>
      <c r="FM409" s="98"/>
      <c r="FN409" s="98"/>
      <c r="FO409" s="98"/>
      <c r="FP409" s="98"/>
      <c r="FQ409" s="98"/>
      <c r="FR409" s="98"/>
      <c r="FS409" s="98"/>
      <c r="FT409" s="98"/>
      <c r="FU409" s="98"/>
      <c r="FV409" s="98"/>
      <c r="FW409" s="98"/>
      <c r="FX409" s="98"/>
      <c r="FY409" s="98"/>
      <c r="FZ409" s="98"/>
      <c r="GA409" s="98"/>
      <c r="GB409" s="98"/>
      <c r="GC409" s="98"/>
      <c r="GD409" s="98"/>
      <c r="GE409" s="98"/>
      <c r="GF409" s="98"/>
      <c r="GG409" s="98"/>
      <c r="GH409" s="98"/>
      <c r="GI409" s="98"/>
      <c r="GJ409" s="98"/>
      <c r="GK409" s="98"/>
      <c r="GL409" s="98"/>
      <c r="GM409" s="98"/>
      <c r="GN409" s="98"/>
      <c r="GO409" s="98"/>
      <c r="GP409" s="98"/>
      <c r="GQ409" s="98"/>
      <c r="GR409" s="98"/>
      <c r="GS409" s="98"/>
      <c r="GT409" s="98"/>
      <c r="GU409" s="98"/>
      <c r="GV409" s="98"/>
      <c r="GW409" s="98"/>
      <c r="GX409" s="98"/>
      <c r="GY409" s="98"/>
      <c r="GZ409" s="98"/>
      <c r="HA409" s="98"/>
      <c r="HB409" s="98"/>
      <c r="HC409" s="98"/>
      <c r="HD409" s="98"/>
      <c r="HE409" s="98"/>
      <c r="HF409" s="98"/>
      <c r="HG409" s="98"/>
      <c r="HH409" s="98"/>
      <c r="HI409" s="98"/>
      <c r="HJ409" s="98"/>
      <c r="HK409" s="98"/>
      <c r="HL409" s="98"/>
      <c r="HM409" s="98"/>
      <c r="HN409" s="98"/>
      <c r="HO409" s="98"/>
      <c r="HP409" s="98"/>
      <c r="HQ409" s="98"/>
      <c r="HR409" s="98"/>
      <c r="HS409" s="98"/>
      <c r="HT409" s="98"/>
      <c r="HU409" s="98"/>
      <c r="HV409" s="98"/>
      <c r="HW409" s="98"/>
      <c r="HX409" s="98"/>
      <c r="HY409" s="98"/>
      <c r="HZ409" s="98"/>
      <c r="IA409" s="98"/>
      <c r="IB409" s="98"/>
      <c r="IC409" s="98"/>
      <c r="ID409" s="98"/>
      <c r="IE409" s="98"/>
      <c r="IF409" s="98"/>
      <c r="IG409" s="98"/>
      <c r="IH409" s="98"/>
      <c r="II409" s="98"/>
      <c r="IJ409" s="98"/>
      <c r="IK409" s="98"/>
      <c r="IL409" s="98"/>
      <c r="IM409" s="98"/>
    </row>
    <row r="410" spans="1:247" ht="15">
      <c r="A410" s="98"/>
      <c r="B410" s="98"/>
      <c r="C410" s="111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  <c r="AH410" s="98"/>
      <c r="AI410" s="98"/>
      <c r="AJ410" s="98"/>
      <c r="AK410" s="98"/>
      <c r="AL410" s="98"/>
      <c r="AM410" s="98"/>
      <c r="AN410" s="98"/>
      <c r="AO410" s="98"/>
      <c r="AP410" s="98"/>
      <c r="AQ410" s="98"/>
      <c r="AR410" s="98"/>
      <c r="AS410" s="98"/>
      <c r="AT410" s="98"/>
      <c r="AU410" s="98"/>
      <c r="AV410" s="98"/>
      <c r="AW410" s="98"/>
      <c r="AX410" s="98"/>
      <c r="AY410" s="98"/>
      <c r="AZ410" s="98"/>
      <c r="BA410" s="98"/>
      <c r="BB410" s="98"/>
      <c r="BC410" s="98"/>
      <c r="BD410" s="98"/>
      <c r="BE410" s="98"/>
      <c r="BF410" s="98"/>
      <c r="BG410" s="98"/>
      <c r="BH410" s="98"/>
      <c r="BI410" s="98"/>
      <c r="BJ410" s="98"/>
      <c r="BK410" s="98"/>
      <c r="BL410" s="98"/>
      <c r="BM410" s="98"/>
      <c r="BN410" s="98"/>
      <c r="BO410" s="98"/>
      <c r="BP410" s="98"/>
      <c r="BQ410" s="98"/>
      <c r="BR410" s="98"/>
      <c r="BS410" s="98"/>
      <c r="BT410" s="98"/>
      <c r="BU410" s="98"/>
      <c r="BV410" s="98"/>
      <c r="BW410" s="98"/>
      <c r="BX410" s="98"/>
      <c r="BY410" s="98"/>
      <c r="BZ410" s="98"/>
      <c r="CA410" s="98"/>
      <c r="CB410" s="98"/>
      <c r="CC410" s="98"/>
      <c r="CD410" s="98"/>
      <c r="CE410" s="98"/>
      <c r="CF410" s="98"/>
      <c r="CG410" s="98"/>
      <c r="CH410" s="98"/>
      <c r="CI410" s="98"/>
      <c r="CJ410" s="98"/>
      <c r="CK410" s="98"/>
      <c r="CL410" s="98"/>
      <c r="CM410" s="98"/>
      <c r="CN410" s="98"/>
      <c r="CO410" s="98"/>
      <c r="CP410" s="98"/>
      <c r="CQ410" s="98"/>
      <c r="CR410" s="98"/>
      <c r="CS410" s="98"/>
      <c r="CT410" s="98"/>
      <c r="CU410" s="98"/>
      <c r="CV410" s="98"/>
      <c r="CW410" s="98"/>
      <c r="CX410" s="98"/>
      <c r="CY410" s="98"/>
      <c r="CZ410" s="98"/>
      <c r="DA410" s="98"/>
      <c r="DB410" s="98"/>
      <c r="DC410" s="98"/>
      <c r="DD410" s="98"/>
      <c r="DE410" s="98"/>
      <c r="DF410" s="98"/>
      <c r="DG410" s="98"/>
      <c r="DH410" s="98"/>
      <c r="DI410" s="98"/>
      <c r="DJ410" s="98"/>
      <c r="DK410" s="98"/>
      <c r="DL410" s="98"/>
      <c r="DM410" s="98"/>
      <c r="DN410" s="98"/>
      <c r="DO410" s="98"/>
      <c r="DP410" s="98"/>
      <c r="DQ410" s="98"/>
      <c r="DR410" s="98"/>
      <c r="DS410" s="98"/>
      <c r="DT410" s="98"/>
      <c r="DU410" s="98"/>
      <c r="DV410" s="98"/>
      <c r="DW410" s="98"/>
      <c r="DX410" s="98"/>
      <c r="DY410" s="98"/>
      <c r="DZ410" s="98"/>
      <c r="EA410" s="98"/>
      <c r="EB410" s="98"/>
      <c r="EC410" s="98"/>
      <c r="ED410" s="98"/>
      <c r="EE410" s="98"/>
      <c r="EF410" s="98"/>
      <c r="EG410" s="98"/>
      <c r="EH410" s="98"/>
      <c r="EI410" s="98"/>
      <c r="EJ410" s="98"/>
      <c r="EK410" s="98"/>
      <c r="EL410" s="98"/>
      <c r="EM410" s="98"/>
      <c r="EN410" s="98"/>
      <c r="EO410" s="98"/>
      <c r="EP410" s="98"/>
      <c r="EQ410" s="98"/>
      <c r="ER410" s="98"/>
      <c r="ES410" s="98"/>
      <c r="ET410" s="98"/>
      <c r="EU410" s="98"/>
      <c r="EV410" s="98"/>
      <c r="EW410" s="98"/>
      <c r="EX410" s="98"/>
      <c r="EY410" s="98"/>
      <c r="EZ410" s="98"/>
      <c r="FA410" s="98"/>
      <c r="FB410" s="98"/>
      <c r="FC410" s="98"/>
      <c r="FD410" s="98"/>
      <c r="FE410" s="98"/>
      <c r="FF410" s="98"/>
      <c r="FG410" s="98"/>
      <c r="FH410" s="98"/>
      <c r="FI410" s="98"/>
      <c r="FJ410" s="98"/>
      <c r="FK410" s="98"/>
      <c r="FL410" s="98"/>
      <c r="FM410" s="98"/>
      <c r="FN410" s="98"/>
      <c r="FO410" s="98"/>
      <c r="FP410" s="98"/>
      <c r="FQ410" s="98"/>
      <c r="FR410" s="98"/>
      <c r="FS410" s="98"/>
      <c r="FT410" s="98"/>
      <c r="FU410" s="98"/>
      <c r="FV410" s="98"/>
      <c r="FW410" s="98"/>
      <c r="FX410" s="98"/>
      <c r="FY410" s="98"/>
      <c r="FZ410" s="98"/>
      <c r="GA410" s="98"/>
      <c r="GB410" s="98"/>
      <c r="GC410" s="98"/>
      <c r="GD410" s="98"/>
      <c r="GE410" s="98"/>
      <c r="GF410" s="98"/>
      <c r="GG410" s="98"/>
      <c r="GH410" s="98"/>
      <c r="GI410" s="98"/>
      <c r="GJ410" s="98"/>
      <c r="GK410" s="98"/>
      <c r="GL410" s="98"/>
      <c r="GM410" s="98"/>
      <c r="GN410" s="98"/>
      <c r="GO410" s="98"/>
      <c r="GP410" s="98"/>
      <c r="GQ410" s="98"/>
      <c r="GR410" s="98"/>
      <c r="GS410" s="98"/>
      <c r="GT410" s="98"/>
      <c r="GU410" s="98"/>
      <c r="GV410" s="98"/>
      <c r="GW410" s="98"/>
      <c r="GX410" s="98"/>
      <c r="GY410" s="98"/>
      <c r="GZ410" s="98"/>
      <c r="HA410" s="98"/>
      <c r="HB410" s="98"/>
      <c r="HC410" s="98"/>
      <c r="HD410" s="98"/>
      <c r="HE410" s="98"/>
      <c r="HF410" s="98"/>
      <c r="HG410" s="98"/>
      <c r="HH410" s="98"/>
      <c r="HI410" s="98"/>
      <c r="HJ410" s="98"/>
      <c r="HK410" s="98"/>
      <c r="HL410" s="98"/>
      <c r="HM410" s="98"/>
      <c r="HN410" s="98"/>
      <c r="HO410" s="98"/>
      <c r="HP410" s="98"/>
      <c r="HQ410" s="98"/>
      <c r="HR410" s="98"/>
      <c r="HS410" s="98"/>
      <c r="HT410" s="98"/>
      <c r="HU410" s="98"/>
      <c r="HV410" s="98"/>
      <c r="HW410" s="98"/>
      <c r="HX410" s="98"/>
      <c r="HY410" s="98"/>
      <c r="HZ410" s="98"/>
      <c r="IA410" s="98"/>
      <c r="IB410" s="98"/>
      <c r="IC410" s="98"/>
      <c r="ID410" s="98"/>
      <c r="IE410" s="98"/>
      <c r="IF410" s="98"/>
      <c r="IG410" s="98"/>
      <c r="IH410" s="98"/>
      <c r="II410" s="98"/>
      <c r="IJ410" s="98"/>
      <c r="IK410" s="98"/>
      <c r="IL410" s="98"/>
      <c r="IM410" s="98"/>
    </row>
    <row r="411" spans="1:247" ht="15">
      <c r="A411" s="98"/>
      <c r="B411" s="98"/>
      <c r="C411" s="111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  <c r="AF411" s="98"/>
      <c r="AG411" s="98"/>
      <c r="AH411" s="98"/>
      <c r="AI411" s="98"/>
      <c r="AJ411" s="98"/>
      <c r="AK411" s="98"/>
      <c r="AL411" s="98"/>
      <c r="AM411" s="98"/>
      <c r="AN411" s="98"/>
      <c r="AO411" s="98"/>
      <c r="AP411" s="98"/>
      <c r="AQ411" s="98"/>
      <c r="AR411" s="98"/>
      <c r="AS411" s="98"/>
      <c r="AT411" s="98"/>
      <c r="AU411" s="98"/>
      <c r="AV411" s="98"/>
      <c r="AW411" s="98"/>
      <c r="AX411" s="98"/>
      <c r="AY411" s="98"/>
      <c r="AZ411" s="98"/>
      <c r="BA411" s="98"/>
      <c r="BB411" s="98"/>
      <c r="BC411" s="98"/>
      <c r="BD411" s="98"/>
      <c r="BE411" s="98"/>
      <c r="BF411" s="98"/>
      <c r="BG411" s="98"/>
      <c r="BH411" s="98"/>
      <c r="BI411" s="98"/>
      <c r="BJ411" s="98"/>
      <c r="BK411" s="98"/>
      <c r="BL411" s="98"/>
      <c r="BM411" s="98"/>
      <c r="BN411" s="98"/>
      <c r="BO411" s="98"/>
      <c r="BP411" s="98"/>
      <c r="BQ411" s="98"/>
      <c r="BR411" s="98"/>
      <c r="BS411" s="98"/>
      <c r="BT411" s="98"/>
      <c r="BU411" s="98"/>
      <c r="BV411" s="98"/>
      <c r="BW411" s="98"/>
      <c r="BX411" s="98"/>
      <c r="BY411" s="98"/>
      <c r="BZ411" s="98"/>
      <c r="CA411" s="98"/>
      <c r="CB411" s="98"/>
      <c r="CC411" s="98"/>
      <c r="CD411" s="98"/>
      <c r="CE411" s="98"/>
      <c r="CF411" s="98"/>
      <c r="CG411" s="98"/>
      <c r="CH411" s="98"/>
      <c r="CI411" s="98"/>
      <c r="CJ411" s="98"/>
      <c r="CK411" s="98"/>
      <c r="CL411" s="98"/>
      <c r="CM411" s="98"/>
      <c r="CN411" s="98"/>
      <c r="CO411" s="98"/>
      <c r="CP411" s="98"/>
      <c r="CQ411" s="98"/>
      <c r="CR411" s="98"/>
      <c r="CS411" s="98"/>
      <c r="CT411" s="98"/>
      <c r="CU411" s="98"/>
      <c r="CV411" s="98"/>
      <c r="CW411" s="98"/>
      <c r="CX411" s="98"/>
      <c r="CY411" s="98"/>
      <c r="CZ411" s="98"/>
      <c r="DA411" s="98"/>
      <c r="DB411" s="98"/>
      <c r="DC411" s="98"/>
      <c r="DD411" s="98"/>
      <c r="DE411" s="98"/>
      <c r="DF411" s="98"/>
      <c r="DG411" s="98"/>
      <c r="DH411" s="98"/>
      <c r="DI411" s="98"/>
      <c r="DJ411" s="98"/>
      <c r="DK411" s="98"/>
      <c r="DL411" s="98"/>
      <c r="DM411" s="98"/>
      <c r="DN411" s="98"/>
      <c r="DO411" s="98"/>
      <c r="DP411" s="98"/>
      <c r="DQ411" s="98"/>
      <c r="DR411" s="98"/>
      <c r="DS411" s="98"/>
      <c r="DT411" s="98"/>
      <c r="DU411" s="98"/>
      <c r="DV411" s="98"/>
      <c r="DW411" s="98"/>
      <c r="DX411" s="98"/>
      <c r="DY411" s="98"/>
      <c r="DZ411" s="98"/>
      <c r="EA411" s="98"/>
      <c r="EB411" s="98"/>
      <c r="EC411" s="98"/>
      <c r="ED411" s="98"/>
      <c r="EE411" s="98"/>
      <c r="EF411" s="98"/>
      <c r="EG411" s="98"/>
      <c r="EH411" s="98"/>
      <c r="EI411" s="98"/>
      <c r="EJ411" s="98"/>
      <c r="EK411" s="98"/>
      <c r="EL411" s="98"/>
      <c r="EM411" s="98"/>
      <c r="EN411" s="98"/>
      <c r="EO411" s="98"/>
      <c r="EP411" s="98"/>
      <c r="EQ411" s="98"/>
      <c r="ER411" s="98"/>
      <c r="ES411" s="98"/>
      <c r="ET411" s="98"/>
      <c r="EU411" s="98"/>
      <c r="EV411" s="98"/>
      <c r="EW411" s="98"/>
      <c r="EX411" s="98"/>
      <c r="EY411" s="98"/>
      <c r="EZ411" s="98"/>
      <c r="FA411" s="98"/>
      <c r="FB411" s="98"/>
      <c r="FC411" s="98"/>
      <c r="FD411" s="98"/>
      <c r="FE411" s="98"/>
      <c r="FF411" s="98"/>
      <c r="FG411" s="98"/>
      <c r="FH411" s="98"/>
      <c r="FI411" s="98"/>
      <c r="FJ411" s="98"/>
      <c r="FK411" s="98"/>
      <c r="FL411" s="98"/>
      <c r="FM411" s="98"/>
      <c r="FN411" s="98"/>
      <c r="FO411" s="98"/>
      <c r="FP411" s="98"/>
      <c r="FQ411" s="98"/>
      <c r="FR411" s="98"/>
      <c r="FS411" s="98"/>
      <c r="FT411" s="98"/>
      <c r="FU411" s="98"/>
      <c r="FV411" s="98"/>
      <c r="FW411" s="98"/>
      <c r="FX411" s="98"/>
      <c r="FY411" s="98"/>
      <c r="FZ411" s="98"/>
      <c r="GA411" s="98"/>
      <c r="GB411" s="98"/>
      <c r="GC411" s="98"/>
      <c r="GD411" s="98"/>
      <c r="GE411" s="98"/>
      <c r="GF411" s="98"/>
      <c r="GG411" s="98"/>
      <c r="GH411" s="98"/>
      <c r="GI411" s="98"/>
      <c r="GJ411" s="98"/>
      <c r="GK411" s="98"/>
      <c r="GL411" s="98"/>
      <c r="GM411" s="98"/>
      <c r="GN411" s="98"/>
      <c r="GO411" s="98"/>
      <c r="GP411" s="98"/>
      <c r="GQ411" s="98"/>
      <c r="GR411" s="98"/>
      <c r="GS411" s="98"/>
      <c r="GT411" s="98"/>
      <c r="GU411" s="98"/>
      <c r="GV411" s="98"/>
      <c r="GW411" s="98"/>
      <c r="GX411" s="98"/>
      <c r="GY411" s="98"/>
      <c r="GZ411" s="98"/>
      <c r="HA411" s="98"/>
      <c r="HB411" s="98"/>
      <c r="HC411" s="98"/>
      <c r="HD411" s="98"/>
      <c r="HE411" s="98"/>
      <c r="HF411" s="98"/>
      <c r="HG411" s="98"/>
      <c r="HH411" s="98"/>
      <c r="HI411" s="98"/>
      <c r="HJ411" s="98"/>
      <c r="HK411" s="98"/>
      <c r="HL411" s="98"/>
      <c r="HM411" s="98"/>
      <c r="HN411" s="98"/>
      <c r="HO411" s="98"/>
      <c r="HP411" s="98"/>
      <c r="HQ411" s="98"/>
      <c r="HR411" s="98"/>
      <c r="HS411" s="98"/>
      <c r="HT411" s="98"/>
      <c r="HU411" s="98"/>
      <c r="HV411" s="98"/>
      <c r="HW411" s="98"/>
      <c r="HX411" s="98"/>
      <c r="HY411" s="98"/>
      <c r="HZ411" s="98"/>
      <c r="IA411" s="98"/>
      <c r="IB411" s="98"/>
      <c r="IC411" s="98"/>
      <c r="ID411" s="98"/>
      <c r="IE411" s="98"/>
      <c r="IF411" s="98"/>
      <c r="IG411" s="98"/>
      <c r="IH411" s="98"/>
      <c r="II411" s="98"/>
      <c r="IJ411" s="98"/>
      <c r="IK411" s="98"/>
      <c r="IL411" s="98"/>
      <c r="IM411" s="98"/>
    </row>
    <row r="412" spans="1:247" ht="15">
      <c r="A412" s="98"/>
      <c r="B412" s="98"/>
      <c r="C412" s="111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  <c r="AA412" s="98"/>
      <c r="AB412" s="98"/>
      <c r="AC412" s="98"/>
      <c r="AD412" s="98"/>
      <c r="AE412" s="98"/>
      <c r="AF412" s="98"/>
      <c r="AG412" s="98"/>
      <c r="AH412" s="98"/>
      <c r="AI412" s="98"/>
      <c r="AJ412" s="98"/>
      <c r="AK412" s="98"/>
      <c r="AL412" s="98"/>
      <c r="AM412" s="98"/>
      <c r="AN412" s="98"/>
      <c r="AO412" s="98"/>
      <c r="AP412" s="98"/>
      <c r="AQ412" s="98"/>
      <c r="AR412" s="98"/>
      <c r="AS412" s="98"/>
      <c r="AT412" s="98"/>
      <c r="AU412" s="98"/>
      <c r="AV412" s="98"/>
      <c r="AW412" s="98"/>
      <c r="AX412" s="98"/>
      <c r="AY412" s="98"/>
      <c r="AZ412" s="98"/>
      <c r="BA412" s="98"/>
      <c r="BB412" s="98"/>
      <c r="BC412" s="98"/>
      <c r="BD412" s="98"/>
      <c r="BE412" s="98"/>
      <c r="BF412" s="98"/>
      <c r="BG412" s="98"/>
      <c r="BH412" s="98"/>
      <c r="BI412" s="98"/>
      <c r="BJ412" s="98"/>
      <c r="BK412" s="98"/>
      <c r="BL412" s="98"/>
      <c r="BM412" s="98"/>
      <c r="BN412" s="98"/>
      <c r="BO412" s="98"/>
      <c r="BP412" s="98"/>
      <c r="BQ412" s="98"/>
      <c r="BR412" s="98"/>
      <c r="BS412" s="98"/>
      <c r="BT412" s="98"/>
      <c r="BU412" s="98"/>
      <c r="BV412" s="98"/>
      <c r="BW412" s="98"/>
      <c r="BX412" s="98"/>
      <c r="BY412" s="98"/>
      <c r="BZ412" s="98"/>
      <c r="CA412" s="98"/>
      <c r="CB412" s="98"/>
      <c r="CC412" s="98"/>
      <c r="CD412" s="98"/>
      <c r="CE412" s="98"/>
      <c r="CF412" s="98"/>
      <c r="CG412" s="98"/>
      <c r="CH412" s="98"/>
      <c r="CI412" s="98"/>
      <c r="CJ412" s="98"/>
      <c r="CK412" s="98"/>
      <c r="CL412" s="98"/>
      <c r="CM412" s="98"/>
      <c r="CN412" s="98"/>
      <c r="CO412" s="98"/>
      <c r="CP412" s="98"/>
      <c r="CQ412" s="98"/>
      <c r="CR412" s="98"/>
      <c r="CS412" s="98"/>
      <c r="CT412" s="98"/>
      <c r="CU412" s="98"/>
      <c r="CV412" s="98"/>
      <c r="CW412" s="98"/>
      <c r="CX412" s="98"/>
      <c r="CY412" s="98"/>
      <c r="CZ412" s="98"/>
      <c r="DA412" s="98"/>
      <c r="DB412" s="98"/>
      <c r="DC412" s="98"/>
      <c r="DD412" s="98"/>
      <c r="DE412" s="98"/>
      <c r="DF412" s="98"/>
      <c r="DG412" s="98"/>
      <c r="DH412" s="98"/>
      <c r="DI412" s="98"/>
      <c r="DJ412" s="98"/>
      <c r="DK412" s="98"/>
      <c r="DL412" s="98"/>
      <c r="DM412" s="98"/>
      <c r="DN412" s="98"/>
      <c r="DO412" s="98"/>
      <c r="DP412" s="98"/>
      <c r="DQ412" s="98"/>
      <c r="DR412" s="98"/>
      <c r="DS412" s="98"/>
      <c r="DT412" s="98"/>
      <c r="DU412" s="98"/>
      <c r="DV412" s="98"/>
      <c r="DW412" s="98"/>
      <c r="DX412" s="98"/>
      <c r="DY412" s="98"/>
      <c r="DZ412" s="98"/>
      <c r="EA412" s="98"/>
      <c r="EB412" s="98"/>
      <c r="EC412" s="98"/>
      <c r="ED412" s="98"/>
      <c r="EE412" s="98"/>
      <c r="EF412" s="98"/>
      <c r="EG412" s="98"/>
      <c r="EH412" s="98"/>
      <c r="EI412" s="98"/>
      <c r="EJ412" s="98"/>
      <c r="EK412" s="98"/>
      <c r="EL412" s="98"/>
      <c r="EM412" s="98"/>
      <c r="EN412" s="98"/>
      <c r="EO412" s="98"/>
      <c r="EP412" s="98"/>
      <c r="EQ412" s="98"/>
      <c r="ER412" s="98"/>
      <c r="ES412" s="98"/>
      <c r="ET412" s="98"/>
      <c r="EU412" s="98"/>
      <c r="EV412" s="98"/>
      <c r="EW412" s="98"/>
      <c r="EX412" s="98"/>
      <c r="EY412" s="98"/>
      <c r="EZ412" s="98"/>
      <c r="FA412" s="98"/>
      <c r="FB412" s="98"/>
      <c r="FC412" s="98"/>
      <c r="FD412" s="98"/>
      <c r="FE412" s="98"/>
      <c r="FF412" s="98"/>
      <c r="FG412" s="98"/>
      <c r="FH412" s="98"/>
      <c r="FI412" s="98"/>
      <c r="FJ412" s="98"/>
      <c r="FK412" s="98"/>
      <c r="FL412" s="98"/>
      <c r="FM412" s="98"/>
      <c r="FN412" s="98"/>
      <c r="FO412" s="98"/>
      <c r="FP412" s="98"/>
      <c r="FQ412" s="98"/>
      <c r="FR412" s="98"/>
      <c r="FS412" s="98"/>
      <c r="FT412" s="98"/>
      <c r="FU412" s="98"/>
      <c r="FV412" s="98"/>
      <c r="FW412" s="98"/>
      <c r="FX412" s="98"/>
      <c r="FY412" s="98"/>
      <c r="FZ412" s="98"/>
      <c r="GA412" s="98"/>
      <c r="GB412" s="98"/>
      <c r="GC412" s="98"/>
      <c r="GD412" s="98"/>
      <c r="GE412" s="98"/>
      <c r="GF412" s="98"/>
      <c r="GG412" s="98"/>
      <c r="GH412" s="98"/>
      <c r="GI412" s="98"/>
      <c r="GJ412" s="98"/>
      <c r="GK412" s="98"/>
      <c r="GL412" s="98"/>
      <c r="GM412" s="98"/>
      <c r="GN412" s="98"/>
      <c r="GO412" s="98"/>
      <c r="GP412" s="98"/>
      <c r="GQ412" s="98"/>
      <c r="GR412" s="98"/>
      <c r="GS412" s="98"/>
      <c r="GT412" s="98"/>
      <c r="GU412" s="98"/>
      <c r="GV412" s="98"/>
      <c r="GW412" s="98"/>
      <c r="GX412" s="98"/>
      <c r="GY412" s="98"/>
      <c r="GZ412" s="98"/>
      <c r="HA412" s="98"/>
      <c r="HB412" s="98"/>
      <c r="HC412" s="98"/>
      <c r="HD412" s="98"/>
      <c r="HE412" s="98"/>
      <c r="HF412" s="98"/>
      <c r="HG412" s="98"/>
      <c r="HH412" s="98"/>
      <c r="HI412" s="98"/>
      <c r="HJ412" s="98"/>
      <c r="HK412" s="98"/>
      <c r="HL412" s="98"/>
      <c r="HM412" s="98"/>
      <c r="HN412" s="98"/>
      <c r="HO412" s="98"/>
      <c r="HP412" s="98"/>
      <c r="HQ412" s="98"/>
      <c r="HR412" s="98"/>
      <c r="HS412" s="98"/>
      <c r="HT412" s="98"/>
      <c r="HU412" s="98"/>
      <c r="HV412" s="98"/>
      <c r="HW412" s="98"/>
      <c r="HX412" s="98"/>
      <c r="HY412" s="98"/>
      <c r="HZ412" s="98"/>
      <c r="IA412" s="98"/>
      <c r="IB412" s="98"/>
      <c r="IC412" s="98"/>
      <c r="ID412" s="98"/>
      <c r="IE412" s="98"/>
      <c r="IF412" s="98"/>
      <c r="IG412" s="98"/>
      <c r="IH412" s="98"/>
      <c r="II412" s="98"/>
      <c r="IJ412" s="98"/>
      <c r="IK412" s="98"/>
      <c r="IL412" s="98"/>
      <c r="IM412" s="98"/>
    </row>
    <row r="413" spans="1:247" ht="15">
      <c r="A413" s="98"/>
      <c r="B413" s="98"/>
      <c r="C413" s="111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  <c r="AA413" s="98"/>
      <c r="AB413" s="98"/>
      <c r="AC413" s="98"/>
      <c r="AD413" s="98"/>
      <c r="AE413" s="98"/>
      <c r="AF413" s="98"/>
      <c r="AG413" s="98"/>
      <c r="AH413" s="98"/>
      <c r="AI413" s="98"/>
      <c r="AJ413" s="98"/>
      <c r="AK413" s="98"/>
      <c r="AL413" s="98"/>
      <c r="AM413" s="98"/>
      <c r="AN413" s="98"/>
      <c r="AO413" s="98"/>
      <c r="AP413" s="98"/>
      <c r="AQ413" s="98"/>
      <c r="AR413" s="98"/>
      <c r="AS413" s="98"/>
      <c r="AT413" s="98"/>
      <c r="AU413" s="98"/>
      <c r="AV413" s="98"/>
      <c r="AW413" s="98"/>
      <c r="AX413" s="98"/>
      <c r="AY413" s="98"/>
      <c r="AZ413" s="98"/>
      <c r="BA413" s="98"/>
      <c r="BB413" s="98"/>
      <c r="BC413" s="98"/>
      <c r="BD413" s="98"/>
      <c r="BE413" s="98"/>
      <c r="BF413" s="98"/>
      <c r="BG413" s="98"/>
      <c r="BH413" s="98"/>
      <c r="BI413" s="98"/>
      <c r="BJ413" s="98"/>
      <c r="BK413" s="98"/>
      <c r="BL413" s="98"/>
      <c r="BM413" s="98"/>
      <c r="BN413" s="98"/>
      <c r="BO413" s="98"/>
      <c r="BP413" s="98"/>
      <c r="BQ413" s="98"/>
      <c r="BR413" s="98"/>
      <c r="BS413" s="98"/>
      <c r="BT413" s="98"/>
      <c r="BU413" s="98"/>
      <c r="BV413" s="98"/>
      <c r="BW413" s="98"/>
      <c r="BX413" s="98"/>
      <c r="BY413" s="98"/>
      <c r="BZ413" s="98"/>
      <c r="CA413" s="98"/>
      <c r="CB413" s="98"/>
      <c r="CC413" s="98"/>
      <c r="CD413" s="98"/>
      <c r="CE413" s="98"/>
      <c r="CF413" s="98"/>
      <c r="CG413" s="98"/>
      <c r="CH413" s="98"/>
      <c r="CI413" s="98"/>
      <c r="CJ413" s="98"/>
      <c r="CK413" s="98"/>
      <c r="CL413" s="98"/>
      <c r="CM413" s="98"/>
      <c r="CN413" s="98"/>
      <c r="CO413" s="98"/>
      <c r="CP413" s="98"/>
      <c r="CQ413" s="98"/>
      <c r="CR413" s="98"/>
      <c r="CS413" s="98"/>
      <c r="CT413" s="98"/>
      <c r="CU413" s="98"/>
      <c r="CV413" s="98"/>
      <c r="CW413" s="98"/>
      <c r="CX413" s="98"/>
      <c r="CY413" s="98"/>
      <c r="CZ413" s="98"/>
      <c r="DA413" s="98"/>
      <c r="DB413" s="98"/>
      <c r="DC413" s="98"/>
      <c r="DD413" s="98"/>
      <c r="DE413" s="98"/>
      <c r="DF413" s="98"/>
      <c r="DG413" s="98"/>
      <c r="DH413" s="98"/>
      <c r="DI413" s="98"/>
      <c r="DJ413" s="98"/>
      <c r="DK413" s="98"/>
      <c r="DL413" s="98"/>
      <c r="DM413" s="98"/>
      <c r="DN413" s="98"/>
      <c r="DO413" s="98"/>
      <c r="DP413" s="98"/>
      <c r="DQ413" s="98"/>
      <c r="DR413" s="98"/>
      <c r="DS413" s="98"/>
      <c r="DT413" s="98"/>
      <c r="DU413" s="98"/>
      <c r="DV413" s="98"/>
      <c r="DW413" s="98"/>
      <c r="DX413" s="98"/>
      <c r="DY413" s="98"/>
      <c r="DZ413" s="98"/>
      <c r="EA413" s="98"/>
      <c r="EB413" s="98"/>
      <c r="EC413" s="98"/>
      <c r="ED413" s="98"/>
      <c r="EE413" s="98"/>
      <c r="EF413" s="98"/>
      <c r="EG413" s="98"/>
      <c r="EH413" s="98"/>
      <c r="EI413" s="98"/>
      <c r="EJ413" s="98"/>
      <c r="EK413" s="98"/>
      <c r="EL413" s="98"/>
      <c r="EM413" s="98"/>
      <c r="EN413" s="98"/>
      <c r="EO413" s="98"/>
      <c r="EP413" s="98"/>
      <c r="EQ413" s="98"/>
      <c r="ER413" s="98"/>
      <c r="ES413" s="98"/>
      <c r="ET413" s="98"/>
      <c r="EU413" s="98"/>
      <c r="EV413" s="98"/>
      <c r="EW413" s="98"/>
      <c r="EX413" s="98"/>
      <c r="EY413" s="98"/>
      <c r="EZ413" s="98"/>
      <c r="FA413" s="98"/>
      <c r="FB413" s="98"/>
      <c r="FC413" s="98"/>
      <c r="FD413" s="98"/>
      <c r="FE413" s="98"/>
      <c r="FF413" s="98"/>
      <c r="FG413" s="98"/>
      <c r="FH413" s="98"/>
      <c r="FI413" s="98"/>
      <c r="FJ413" s="98"/>
      <c r="FK413" s="98"/>
      <c r="FL413" s="98"/>
      <c r="FM413" s="98"/>
      <c r="FN413" s="98"/>
      <c r="FO413" s="98"/>
      <c r="FP413" s="98"/>
      <c r="FQ413" s="98"/>
      <c r="FR413" s="98"/>
      <c r="FS413" s="98"/>
      <c r="FT413" s="98"/>
      <c r="FU413" s="98"/>
      <c r="FV413" s="98"/>
      <c r="FW413" s="98"/>
      <c r="FX413" s="98"/>
      <c r="FY413" s="98"/>
      <c r="FZ413" s="98"/>
      <c r="GA413" s="98"/>
      <c r="GB413" s="98"/>
      <c r="GC413" s="98"/>
      <c r="GD413" s="98"/>
      <c r="GE413" s="98"/>
      <c r="GF413" s="98"/>
      <c r="GG413" s="98"/>
      <c r="GH413" s="98"/>
      <c r="GI413" s="98"/>
      <c r="GJ413" s="98"/>
      <c r="GK413" s="98"/>
      <c r="GL413" s="98"/>
      <c r="GM413" s="98"/>
      <c r="GN413" s="98"/>
      <c r="GO413" s="98"/>
      <c r="GP413" s="98"/>
      <c r="GQ413" s="98"/>
      <c r="GR413" s="98"/>
      <c r="GS413" s="98"/>
      <c r="GT413" s="98"/>
      <c r="GU413" s="98"/>
      <c r="GV413" s="98"/>
      <c r="GW413" s="98"/>
      <c r="GX413" s="98"/>
      <c r="GY413" s="98"/>
      <c r="GZ413" s="98"/>
      <c r="HA413" s="98"/>
      <c r="HB413" s="98"/>
      <c r="HC413" s="98"/>
      <c r="HD413" s="98"/>
      <c r="HE413" s="98"/>
      <c r="HF413" s="98"/>
      <c r="HG413" s="98"/>
      <c r="HH413" s="98"/>
      <c r="HI413" s="98"/>
      <c r="HJ413" s="98"/>
      <c r="HK413" s="98"/>
      <c r="HL413" s="98"/>
      <c r="HM413" s="98"/>
      <c r="HN413" s="98"/>
      <c r="HO413" s="98"/>
      <c r="HP413" s="98"/>
      <c r="HQ413" s="98"/>
      <c r="HR413" s="98"/>
      <c r="HS413" s="98"/>
      <c r="HT413" s="98"/>
      <c r="HU413" s="98"/>
      <c r="HV413" s="98"/>
      <c r="HW413" s="98"/>
      <c r="HX413" s="98"/>
      <c r="HY413" s="98"/>
      <c r="HZ413" s="98"/>
      <c r="IA413" s="98"/>
      <c r="IB413" s="98"/>
      <c r="IC413" s="98"/>
      <c r="ID413" s="98"/>
      <c r="IE413" s="98"/>
      <c r="IF413" s="98"/>
      <c r="IG413" s="98"/>
      <c r="IH413" s="98"/>
      <c r="II413" s="98"/>
      <c r="IJ413" s="98"/>
      <c r="IK413" s="98"/>
      <c r="IL413" s="98"/>
      <c r="IM413" s="98"/>
    </row>
    <row r="414" spans="1:247" ht="15">
      <c r="A414" s="98"/>
      <c r="B414" s="98"/>
      <c r="C414" s="111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  <c r="AH414" s="98"/>
      <c r="AI414" s="98"/>
      <c r="AJ414" s="98"/>
      <c r="AK414" s="98"/>
      <c r="AL414" s="98"/>
      <c r="AM414" s="98"/>
      <c r="AN414" s="98"/>
      <c r="AO414" s="98"/>
      <c r="AP414" s="98"/>
      <c r="AQ414" s="98"/>
      <c r="AR414" s="98"/>
      <c r="AS414" s="98"/>
      <c r="AT414" s="98"/>
      <c r="AU414" s="98"/>
      <c r="AV414" s="98"/>
      <c r="AW414" s="98"/>
      <c r="AX414" s="98"/>
      <c r="AY414" s="98"/>
      <c r="AZ414" s="98"/>
      <c r="BA414" s="98"/>
      <c r="BB414" s="98"/>
      <c r="BC414" s="98"/>
      <c r="BD414" s="98"/>
      <c r="BE414" s="98"/>
      <c r="BF414" s="98"/>
      <c r="BG414" s="98"/>
      <c r="BH414" s="98"/>
      <c r="BI414" s="98"/>
      <c r="BJ414" s="98"/>
      <c r="BK414" s="98"/>
      <c r="BL414" s="98"/>
      <c r="BM414" s="98"/>
      <c r="BN414" s="98"/>
      <c r="BO414" s="98"/>
      <c r="BP414" s="98"/>
      <c r="BQ414" s="98"/>
      <c r="BR414" s="98"/>
      <c r="BS414" s="98"/>
      <c r="BT414" s="98"/>
      <c r="BU414" s="98"/>
      <c r="BV414" s="98"/>
      <c r="BW414" s="98"/>
      <c r="BX414" s="98"/>
      <c r="BY414" s="98"/>
      <c r="BZ414" s="98"/>
      <c r="CA414" s="98"/>
      <c r="CB414" s="98"/>
      <c r="CC414" s="98"/>
      <c r="CD414" s="98"/>
      <c r="CE414" s="98"/>
      <c r="CF414" s="98"/>
      <c r="CG414" s="98"/>
      <c r="CH414" s="98"/>
      <c r="CI414" s="98"/>
      <c r="CJ414" s="98"/>
      <c r="CK414" s="98"/>
      <c r="CL414" s="98"/>
      <c r="CM414" s="98"/>
      <c r="CN414" s="98"/>
      <c r="CO414" s="98"/>
      <c r="CP414" s="98"/>
      <c r="CQ414" s="98"/>
      <c r="CR414" s="98"/>
      <c r="CS414" s="98"/>
      <c r="CT414" s="98"/>
      <c r="CU414" s="98"/>
      <c r="CV414" s="98"/>
      <c r="CW414" s="98"/>
      <c r="CX414" s="98"/>
      <c r="CY414" s="98"/>
      <c r="CZ414" s="98"/>
      <c r="DA414" s="98"/>
      <c r="DB414" s="98"/>
      <c r="DC414" s="98"/>
      <c r="DD414" s="98"/>
      <c r="DE414" s="98"/>
      <c r="DF414" s="98"/>
      <c r="DG414" s="98"/>
      <c r="DH414" s="98"/>
      <c r="DI414" s="98"/>
      <c r="DJ414" s="98"/>
      <c r="DK414" s="98"/>
      <c r="DL414" s="98"/>
      <c r="DM414" s="98"/>
      <c r="DN414" s="98"/>
      <c r="DO414" s="98"/>
      <c r="DP414" s="98"/>
      <c r="DQ414" s="98"/>
      <c r="DR414" s="98"/>
      <c r="DS414" s="98"/>
      <c r="DT414" s="98"/>
      <c r="DU414" s="98"/>
      <c r="DV414" s="98"/>
      <c r="DW414" s="98"/>
      <c r="DX414" s="98"/>
      <c r="DY414" s="98"/>
      <c r="DZ414" s="98"/>
      <c r="EA414" s="98"/>
      <c r="EB414" s="98"/>
      <c r="EC414" s="98"/>
      <c r="ED414" s="98"/>
      <c r="EE414" s="98"/>
      <c r="EF414" s="98"/>
      <c r="EG414" s="98"/>
      <c r="EH414" s="98"/>
      <c r="EI414" s="98"/>
      <c r="EJ414" s="98"/>
      <c r="EK414" s="98"/>
      <c r="EL414" s="98"/>
      <c r="EM414" s="98"/>
      <c r="EN414" s="98"/>
      <c r="EO414" s="98"/>
      <c r="EP414" s="98"/>
      <c r="EQ414" s="98"/>
      <c r="ER414" s="98"/>
      <c r="ES414" s="98"/>
      <c r="ET414" s="98"/>
      <c r="EU414" s="98"/>
      <c r="EV414" s="98"/>
      <c r="EW414" s="98"/>
      <c r="EX414" s="98"/>
      <c r="EY414" s="98"/>
      <c r="EZ414" s="98"/>
      <c r="FA414" s="98"/>
      <c r="FB414" s="98"/>
      <c r="FC414" s="98"/>
      <c r="FD414" s="98"/>
      <c r="FE414" s="98"/>
      <c r="FF414" s="98"/>
      <c r="FG414" s="98"/>
      <c r="FH414" s="98"/>
      <c r="FI414" s="98"/>
      <c r="FJ414" s="98"/>
      <c r="FK414" s="98"/>
      <c r="FL414" s="98"/>
      <c r="FM414" s="98"/>
      <c r="FN414" s="98"/>
      <c r="FO414" s="98"/>
      <c r="FP414" s="98"/>
      <c r="FQ414" s="98"/>
      <c r="FR414" s="98"/>
      <c r="FS414" s="98"/>
      <c r="FT414" s="98"/>
      <c r="FU414" s="98"/>
      <c r="FV414" s="98"/>
      <c r="FW414" s="98"/>
      <c r="FX414" s="98"/>
      <c r="FY414" s="98"/>
      <c r="FZ414" s="98"/>
      <c r="GA414" s="98"/>
      <c r="GB414" s="98"/>
      <c r="GC414" s="98"/>
      <c r="GD414" s="98"/>
      <c r="GE414" s="98"/>
      <c r="GF414" s="98"/>
      <c r="GG414" s="98"/>
      <c r="GH414" s="98"/>
      <c r="GI414" s="98"/>
      <c r="GJ414" s="98"/>
      <c r="GK414" s="98"/>
      <c r="GL414" s="98"/>
      <c r="GM414" s="98"/>
      <c r="GN414" s="98"/>
      <c r="GO414" s="98"/>
      <c r="GP414" s="98"/>
      <c r="GQ414" s="98"/>
      <c r="GR414" s="98"/>
      <c r="GS414" s="98"/>
      <c r="GT414" s="98"/>
      <c r="GU414" s="98"/>
      <c r="GV414" s="98"/>
      <c r="GW414" s="98"/>
      <c r="GX414" s="98"/>
      <c r="GY414" s="98"/>
      <c r="GZ414" s="98"/>
      <c r="HA414" s="98"/>
      <c r="HB414" s="98"/>
      <c r="HC414" s="98"/>
      <c r="HD414" s="98"/>
      <c r="HE414" s="98"/>
      <c r="HF414" s="98"/>
      <c r="HG414" s="98"/>
      <c r="HH414" s="98"/>
      <c r="HI414" s="98"/>
      <c r="HJ414" s="98"/>
      <c r="HK414" s="98"/>
      <c r="HL414" s="98"/>
      <c r="HM414" s="98"/>
      <c r="HN414" s="98"/>
      <c r="HO414" s="98"/>
      <c r="HP414" s="98"/>
      <c r="HQ414" s="98"/>
      <c r="HR414" s="98"/>
      <c r="HS414" s="98"/>
      <c r="HT414" s="98"/>
      <c r="HU414" s="98"/>
      <c r="HV414" s="98"/>
      <c r="HW414" s="98"/>
      <c r="HX414" s="98"/>
      <c r="HY414" s="98"/>
      <c r="HZ414" s="98"/>
      <c r="IA414" s="98"/>
      <c r="IB414" s="98"/>
      <c r="IC414" s="98"/>
      <c r="ID414" s="98"/>
      <c r="IE414" s="98"/>
      <c r="IF414" s="98"/>
      <c r="IG414" s="98"/>
      <c r="IH414" s="98"/>
      <c r="II414" s="98"/>
      <c r="IJ414" s="98"/>
      <c r="IK414" s="98"/>
      <c r="IL414" s="98"/>
      <c r="IM414" s="98"/>
    </row>
    <row r="415" spans="1:247" ht="15">
      <c r="A415" s="98"/>
      <c r="B415" s="98"/>
      <c r="C415" s="111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  <c r="AA415" s="98"/>
      <c r="AB415" s="98"/>
      <c r="AC415" s="98"/>
      <c r="AD415" s="98"/>
      <c r="AE415" s="98"/>
      <c r="AF415" s="98"/>
      <c r="AG415" s="98"/>
      <c r="AH415" s="98"/>
      <c r="AI415" s="98"/>
      <c r="AJ415" s="98"/>
      <c r="AK415" s="98"/>
      <c r="AL415" s="98"/>
      <c r="AM415" s="98"/>
      <c r="AN415" s="98"/>
      <c r="AO415" s="98"/>
      <c r="AP415" s="98"/>
      <c r="AQ415" s="98"/>
      <c r="AR415" s="98"/>
      <c r="AS415" s="98"/>
      <c r="AT415" s="98"/>
      <c r="AU415" s="98"/>
      <c r="AV415" s="98"/>
      <c r="AW415" s="98"/>
      <c r="AX415" s="98"/>
      <c r="AY415" s="98"/>
      <c r="AZ415" s="98"/>
      <c r="BA415" s="98"/>
      <c r="BB415" s="98"/>
      <c r="BC415" s="98"/>
      <c r="BD415" s="98"/>
      <c r="BE415" s="98"/>
      <c r="BF415" s="98"/>
      <c r="BG415" s="98"/>
      <c r="BH415" s="98"/>
      <c r="BI415" s="98"/>
      <c r="BJ415" s="98"/>
      <c r="BK415" s="98"/>
      <c r="BL415" s="98"/>
      <c r="BM415" s="98"/>
      <c r="BN415" s="98"/>
      <c r="BO415" s="98"/>
      <c r="BP415" s="98"/>
      <c r="BQ415" s="98"/>
      <c r="BR415" s="98"/>
      <c r="BS415" s="98"/>
      <c r="BT415" s="98"/>
      <c r="BU415" s="98"/>
      <c r="BV415" s="98"/>
      <c r="BW415" s="98"/>
      <c r="BX415" s="98"/>
      <c r="BY415" s="98"/>
      <c r="BZ415" s="98"/>
      <c r="CA415" s="98"/>
      <c r="CB415" s="98"/>
      <c r="CC415" s="98"/>
      <c r="CD415" s="98"/>
      <c r="CE415" s="98"/>
      <c r="CF415" s="98"/>
      <c r="CG415" s="98"/>
      <c r="CH415" s="98"/>
      <c r="CI415" s="98"/>
      <c r="CJ415" s="98"/>
      <c r="CK415" s="98"/>
      <c r="CL415" s="98"/>
      <c r="CM415" s="98"/>
      <c r="CN415" s="98"/>
      <c r="CO415" s="98"/>
      <c r="CP415" s="98"/>
      <c r="CQ415" s="98"/>
      <c r="CR415" s="98"/>
      <c r="CS415" s="98"/>
      <c r="CT415" s="98"/>
      <c r="CU415" s="98"/>
      <c r="CV415" s="98"/>
      <c r="CW415" s="98"/>
      <c r="CX415" s="98"/>
      <c r="CY415" s="98"/>
      <c r="CZ415" s="98"/>
      <c r="DA415" s="98"/>
      <c r="DB415" s="98"/>
      <c r="DC415" s="98"/>
      <c r="DD415" s="98"/>
      <c r="DE415" s="98"/>
      <c r="DF415" s="98"/>
      <c r="DG415" s="98"/>
      <c r="DH415" s="98"/>
      <c r="DI415" s="98"/>
      <c r="DJ415" s="98"/>
      <c r="DK415" s="98"/>
      <c r="DL415" s="98"/>
      <c r="DM415" s="98"/>
      <c r="DN415" s="98"/>
      <c r="DO415" s="98"/>
      <c r="DP415" s="98"/>
      <c r="DQ415" s="98"/>
      <c r="DR415" s="98"/>
      <c r="DS415" s="98"/>
      <c r="DT415" s="98"/>
      <c r="DU415" s="98"/>
      <c r="DV415" s="98"/>
      <c r="DW415" s="98"/>
      <c r="DX415" s="98"/>
      <c r="DY415" s="98"/>
      <c r="DZ415" s="98"/>
      <c r="EA415" s="98"/>
      <c r="EB415" s="98"/>
      <c r="EC415" s="98"/>
      <c r="ED415" s="98"/>
      <c r="EE415" s="98"/>
      <c r="EF415" s="98"/>
      <c r="EG415" s="98"/>
      <c r="EH415" s="98"/>
      <c r="EI415" s="98"/>
      <c r="EJ415" s="98"/>
      <c r="EK415" s="98"/>
      <c r="EL415" s="98"/>
      <c r="EM415" s="98"/>
      <c r="EN415" s="98"/>
      <c r="EO415" s="98"/>
      <c r="EP415" s="98"/>
      <c r="EQ415" s="98"/>
      <c r="ER415" s="98"/>
      <c r="ES415" s="98"/>
      <c r="ET415" s="98"/>
      <c r="EU415" s="98"/>
      <c r="EV415" s="98"/>
      <c r="EW415" s="98"/>
      <c r="EX415" s="98"/>
      <c r="EY415" s="98"/>
      <c r="EZ415" s="98"/>
      <c r="FA415" s="98"/>
      <c r="FB415" s="98"/>
      <c r="FC415" s="98"/>
      <c r="FD415" s="98"/>
      <c r="FE415" s="98"/>
      <c r="FF415" s="98"/>
      <c r="FG415" s="98"/>
      <c r="FH415" s="98"/>
      <c r="FI415" s="98"/>
      <c r="FJ415" s="98"/>
      <c r="FK415" s="98"/>
      <c r="FL415" s="98"/>
      <c r="FM415" s="98"/>
      <c r="FN415" s="98"/>
      <c r="FO415" s="98"/>
      <c r="FP415" s="98"/>
      <c r="FQ415" s="98"/>
      <c r="FR415" s="98"/>
      <c r="FS415" s="98"/>
      <c r="FT415" s="98"/>
      <c r="FU415" s="98"/>
      <c r="FV415" s="98"/>
      <c r="FW415" s="98"/>
      <c r="FX415" s="98"/>
      <c r="FY415" s="98"/>
      <c r="FZ415" s="98"/>
      <c r="GA415" s="98"/>
      <c r="GB415" s="98"/>
      <c r="GC415" s="98"/>
      <c r="GD415" s="98"/>
      <c r="GE415" s="98"/>
      <c r="GF415" s="98"/>
      <c r="GG415" s="98"/>
      <c r="GH415" s="98"/>
      <c r="GI415" s="98"/>
      <c r="GJ415" s="98"/>
      <c r="GK415" s="98"/>
      <c r="GL415" s="98"/>
      <c r="GM415" s="98"/>
      <c r="GN415" s="98"/>
      <c r="GO415" s="98"/>
      <c r="GP415" s="98"/>
      <c r="GQ415" s="98"/>
      <c r="GR415" s="98"/>
      <c r="GS415" s="98"/>
      <c r="GT415" s="98"/>
      <c r="GU415" s="98"/>
      <c r="GV415" s="98"/>
      <c r="GW415" s="98"/>
      <c r="GX415" s="98"/>
      <c r="GY415" s="98"/>
      <c r="GZ415" s="98"/>
      <c r="HA415" s="98"/>
      <c r="HB415" s="98"/>
      <c r="HC415" s="98"/>
      <c r="HD415" s="98"/>
      <c r="HE415" s="98"/>
      <c r="HF415" s="98"/>
      <c r="HG415" s="98"/>
      <c r="HH415" s="98"/>
      <c r="HI415" s="98"/>
      <c r="HJ415" s="98"/>
      <c r="HK415" s="98"/>
      <c r="HL415" s="98"/>
      <c r="HM415" s="98"/>
      <c r="HN415" s="98"/>
      <c r="HO415" s="98"/>
      <c r="HP415" s="98"/>
      <c r="HQ415" s="98"/>
      <c r="HR415" s="98"/>
      <c r="HS415" s="98"/>
      <c r="HT415" s="98"/>
      <c r="HU415" s="98"/>
      <c r="HV415" s="98"/>
      <c r="HW415" s="98"/>
      <c r="HX415" s="98"/>
      <c r="HY415" s="98"/>
      <c r="HZ415" s="98"/>
      <c r="IA415" s="98"/>
      <c r="IB415" s="98"/>
      <c r="IC415" s="98"/>
      <c r="ID415" s="98"/>
      <c r="IE415" s="98"/>
      <c r="IF415" s="98"/>
      <c r="IG415" s="98"/>
      <c r="IH415" s="98"/>
      <c r="II415" s="98"/>
      <c r="IJ415" s="98"/>
      <c r="IK415" s="98"/>
      <c r="IL415" s="98"/>
      <c r="IM415" s="98"/>
    </row>
    <row r="416" spans="1:247" ht="15">
      <c r="A416" s="98"/>
      <c r="B416" s="98"/>
      <c r="C416" s="111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  <c r="AA416" s="98"/>
      <c r="AB416" s="98"/>
      <c r="AC416" s="98"/>
      <c r="AD416" s="98"/>
      <c r="AE416" s="98"/>
      <c r="AF416" s="98"/>
      <c r="AG416" s="98"/>
      <c r="AH416" s="98"/>
      <c r="AI416" s="98"/>
      <c r="AJ416" s="98"/>
      <c r="AK416" s="98"/>
      <c r="AL416" s="98"/>
      <c r="AM416" s="98"/>
      <c r="AN416" s="98"/>
      <c r="AO416" s="98"/>
      <c r="AP416" s="98"/>
      <c r="AQ416" s="98"/>
      <c r="AR416" s="98"/>
      <c r="AS416" s="98"/>
      <c r="AT416" s="98"/>
      <c r="AU416" s="98"/>
      <c r="AV416" s="98"/>
      <c r="AW416" s="98"/>
      <c r="AX416" s="98"/>
      <c r="AY416" s="98"/>
      <c r="AZ416" s="98"/>
      <c r="BA416" s="98"/>
      <c r="BB416" s="98"/>
      <c r="BC416" s="98"/>
      <c r="BD416" s="98"/>
      <c r="BE416" s="98"/>
      <c r="BF416" s="98"/>
      <c r="BG416" s="98"/>
      <c r="BH416" s="98"/>
      <c r="BI416" s="98"/>
      <c r="BJ416" s="98"/>
      <c r="BK416" s="98"/>
      <c r="BL416" s="98"/>
      <c r="BM416" s="98"/>
      <c r="BN416" s="98"/>
      <c r="BO416" s="98"/>
      <c r="BP416" s="98"/>
      <c r="BQ416" s="98"/>
      <c r="BR416" s="98"/>
      <c r="BS416" s="98"/>
      <c r="BT416" s="98"/>
      <c r="BU416" s="98"/>
      <c r="BV416" s="98"/>
      <c r="BW416" s="98"/>
      <c r="BX416" s="98"/>
      <c r="BY416" s="98"/>
      <c r="BZ416" s="98"/>
      <c r="CA416" s="98"/>
      <c r="CB416" s="98"/>
      <c r="CC416" s="98"/>
      <c r="CD416" s="98"/>
      <c r="CE416" s="98"/>
      <c r="CF416" s="98"/>
      <c r="CG416" s="98"/>
      <c r="CH416" s="98"/>
      <c r="CI416" s="98"/>
      <c r="CJ416" s="98"/>
      <c r="CK416" s="98"/>
      <c r="CL416" s="98"/>
      <c r="CM416" s="98"/>
      <c r="CN416" s="98"/>
      <c r="CO416" s="98"/>
      <c r="CP416" s="98"/>
      <c r="CQ416" s="98"/>
      <c r="CR416" s="98"/>
      <c r="CS416" s="98"/>
      <c r="CT416" s="98"/>
      <c r="CU416" s="98"/>
      <c r="CV416" s="98"/>
      <c r="CW416" s="98"/>
      <c r="CX416" s="98"/>
      <c r="CY416" s="98"/>
      <c r="CZ416" s="98"/>
      <c r="DA416" s="98"/>
      <c r="DB416" s="98"/>
      <c r="DC416" s="98"/>
      <c r="DD416" s="98"/>
      <c r="DE416" s="98"/>
      <c r="DF416" s="98"/>
      <c r="DG416" s="98"/>
      <c r="DH416" s="98"/>
      <c r="DI416" s="98"/>
      <c r="DJ416" s="98"/>
      <c r="DK416" s="98"/>
      <c r="DL416" s="98"/>
      <c r="DM416" s="98"/>
      <c r="DN416" s="98"/>
      <c r="DO416" s="98"/>
      <c r="DP416" s="98"/>
      <c r="DQ416" s="98"/>
      <c r="DR416" s="98"/>
      <c r="DS416" s="98"/>
      <c r="DT416" s="98"/>
      <c r="DU416" s="98"/>
      <c r="DV416" s="98"/>
      <c r="DW416" s="98"/>
      <c r="DX416" s="98"/>
      <c r="DY416" s="98"/>
      <c r="DZ416" s="98"/>
      <c r="EA416" s="98"/>
      <c r="EB416" s="98"/>
      <c r="EC416" s="98"/>
      <c r="ED416" s="98"/>
      <c r="EE416" s="98"/>
      <c r="EF416" s="98"/>
      <c r="EG416" s="98"/>
      <c r="EH416" s="98"/>
      <c r="EI416" s="98"/>
      <c r="EJ416" s="98"/>
      <c r="EK416" s="98"/>
      <c r="EL416" s="98"/>
      <c r="EM416" s="98"/>
      <c r="EN416" s="98"/>
      <c r="EO416" s="98"/>
      <c r="EP416" s="98"/>
      <c r="EQ416" s="98"/>
      <c r="ER416" s="98"/>
      <c r="ES416" s="98"/>
      <c r="ET416" s="98"/>
      <c r="EU416" s="98"/>
      <c r="EV416" s="98"/>
      <c r="EW416" s="98"/>
      <c r="EX416" s="98"/>
      <c r="EY416" s="98"/>
      <c r="EZ416" s="98"/>
      <c r="FA416" s="98"/>
      <c r="FB416" s="98"/>
      <c r="FC416" s="98"/>
      <c r="FD416" s="98"/>
      <c r="FE416" s="98"/>
      <c r="FF416" s="98"/>
      <c r="FG416" s="98"/>
      <c r="FH416" s="98"/>
      <c r="FI416" s="98"/>
      <c r="FJ416" s="98"/>
      <c r="FK416" s="98"/>
      <c r="FL416" s="98"/>
      <c r="FM416" s="98"/>
      <c r="FN416" s="98"/>
      <c r="FO416" s="98"/>
      <c r="FP416" s="98"/>
      <c r="FQ416" s="98"/>
      <c r="FR416" s="98"/>
      <c r="FS416" s="98"/>
      <c r="FT416" s="98"/>
      <c r="FU416" s="98"/>
      <c r="FV416" s="98"/>
      <c r="FW416" s="98"/>
      <c r="FX416" s="98"/>
      <c r="FY416" s="98"/>
      <c r="FZ416" s="98"/>
      <c r="GA416" s="98"/>
      <c r="GB416" s="98"/>
      <c r="GC416" s="98"/>
      <c r="GD416" s="98"/>
      <c r="GE416" s="98"/>
      <c r="GF416" s="98"/>
      <c r="GG416" s="98"/>
      <c r="GH416" s="98"/>
      <c r="GI416" s="98"/>
      <c r="GJ416" s="98"/>
      <c r="GK416" s="98"/>
      <c r="GL416" s="98"/>
      <c r="GM416" s="98"/>
      <c r="GN416" s="98"/>
      <c r="GO416" s="98"/>
      <c r="GP416" s="98"/>
      <c r="GQ416" s="98"/>
      <c r="GR416" s="98"/>
      <c r="GS416" s="98"/>
      <c r="GT416" s="98"/>
      <c r="GU416" s="98"/>
      <c r="GV416" s="98"/>
      <c r="GW416" s="98"/>
      <c r="GX416" s="98"/>
      <c r="GY416" s="98"/>
      <c r="GZ416" s="98"/>
      <c r="HA416" s="98"/>
      <c r="HB416" s="98"/>
      <c r="HC416" s="98"/>
      <c r="HD416" s="98"/>
      <c r="HE416" s="98"/>
      <c r="HF416" s="98"/>
      <c r="HG416" s="98"/>
      <c r="HH416" s="98"/>
      <c r="HI416" s="98"/>
      <c r="HJ416" s="98"/>
      <c r="HK416" s="98"/>
      <c r="HL416" s="98"/>
      <c r="HM416" s="98"/>
      <c r="HN416" s="98"/>
      <c r="HO416" s="98"/>
      <c r="HP416" s="98"/>
      <c r="HQ416" s="98"/>
      <c r="HR416" s="98"/>
      <c r="HS416" s="98"/>
      <c r="HT416" s="98"/>
      <c r="HU416" s="98"/>
      <c r="HV416" s="98"/>
      <c r="HW416" s="98"/>
      <c r="HX416" s="98"/>
      <c r="HY416" s="98"/>
      <c r="HZ416" s="98"/>
      <c r="IA416" s="98"/>
      <c r="IB416" s="98"/>
      <c r="IC416" s="98"/>
      <c r="ID416" s="98"/>
      <c r="IE416" s="98"/>
      <c r="IF416" s="98"/>
      <c r="IG416" s="98"/>
      <c r="IH416" s="98"/>
      <c r="II416" s="98"/>
      <c r="IJ416" s="98"/>
      <c r="IK416" s="98"/>
      <c r="IL416" s="98"/>
      <c r="IM416" s="98"/>
    </row>
    <row r="417" spans="1:247" ht="15">
      <c r="A417" s="98"/>
      <c r="B417" s="98"/>
      <c r="C417" s="111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  <c r="AA417" s="98"/>
      <c r="AB417" s="98"/>
      <c r="AC417" s="98"/>
      <c r="AD417" s="98"/>
      <c r="AE417" s="98"/>
      <c r="AF417" s="98"/>
      <c r="AG417" s="98"/>
      <c r="AH417" s="98"/>
      <c r="AI417" s="98"/>
      <c r="AJ417" s="98"/>
      <c r="AK417" s="98"/>
      <c r="AL417" s="98"/>
      <c r="AM417" s="98"/>
      <c r="AN417" s="98"/>
      <c r="AO417" s="98"/>
      <c r="AP417" s="98"/>
      <c r="AQ417" s="98"/>
      <c r="AR417" s="98"/>
      <c r="AS417" s="98"/>
      <c r="AT417" s="98"/>
      <c r="AU417" s="98"/>
      <c r="AV417" s="98"/>
      <c r="AW417" s="98"/>
      <c r="AX417" s="98"/>
      <c r="AY417" s="98"/>
      <c r="AZ417" s="98"/>
      <c r="BA417" s="98"/>
      <c r="BB417" s="98"/>
      <c r="BC417" s="98"/>
      <c r="BD417" s="98"/>
      <c r="BE417" s="98"/>
      <c r="BF417" s="98"/>
      <c r="BG417" s="98"/>
      <c r="BH417" s="98"/>
      <c r="BI417" s="98"/>
      <c r="BJ417" s="98"/>
      <c r="BK417" s="98"/>
      <c r="BL417" s="98"/>
      <c r="BM417" s="98"/>
      <c r="BN417" s="98"/>
      <c r="BO417" s="98"/>
      <c r="BP417" s="98"/>
      <c r="BQ417" s="98"/>
      <c r="BR417" s="98"/>
      <c r="BS417" s="98"/>
      <c r="BT417" s="98"/>
      <c r="BU417" s="98"/>
      <c r="BV417" s="98"/>
      <c r="BW417" s="98"/>
      <c r="BX417" s="98"/>
      <c r="BY417" s="98"/>
      <c r="BZ417" s="98"/>
      <c r="CA417" s="98"/>
      <c r="CB417" s="98"/>
      <c r="CC417" s="98"/>
      <c r="CD417" s="98"/>
      <c r="CE417" s="98"/>
      <c r="CF417" s="98"/>
      <c r="CG417" s="98"/>
      <c r="CH417" s="98"/>
      <c r="CI417" s="98"/>
      <c r="CJ417" s="98"/>
      <c r="CK417" s="98"/>
      <c r="CL417" s="98"/>
      <c r="CM417" s="98"/>
      <c r="CN417" s="98"/>
      <c r="CO417" s="98"/>
      <c r="CP417" s="98"/>
      <c r="CQ417" s="98"/>
      <c r="CR417" s="98"/>
      <c r="CS417" s="98"/>
      <c r="CT417" s="98"/>
      <c r="CU417" s="98"/>
      <c r="CV417" s="98"/>
      <c r="CW417" s="98"/>
      <c r="CX417" s="98"/>
      <c r="CY417" s="98"/>
      <c r="CZ417" s="98"/>
      <c r="DA417" s="98"/>
      <c r="DB417" s="98"/>
      <c r="DC417" s="98"/>
      <c r="DD417" s="98"/>
      <c r="DE417" s="98"/>
      <c r="DF417" s="98"/>
      <c r="DG417" s="98"/>
      <c r="DH417" s="98"/>
      <c r="DI417" s="98"/>
      <c r="DJ417" s="98"/>
      <c r="DK417" s="98"/>
      <c r="DL417" s="98"/>
      <c r="DM417" s="98"/>
      <c r="DN417" s="98"/>
      <c r="DO417" s="98"/>
      <c r="DP417" s="98"/>
      <c r="DQ417" s="98"/>
      <c r="DR417" s="98"/>
      <c r="DS417" s="98"/>
      <c r="DT417" s="98"/>
      <c r="DU417" s="98"/>
      <c r="DV417" s="98"/>
      <c r="DW417" s="98"/>
      <c r="DX417" s="98"/>
      <c r="DY417" s="98"/>
      <c r="DZ417" s="98"/>
      <c r="EA417" s="98"/>
      <c r="EB417" s="98"/>
      <c r="EC417" s="98"/>
      <c r="ED417" s="98"/>
      <c r="EE417" s="98"/>
      <c r="EF417" s="98"/>
      <c r="EG417" s="98"/>
      <c r="EH417" s="98"/>
      <c r="EI417" s="98"/>
      <c r="EJ417" s="98"/>
      <c r="EK417" s="98"/>
      <c r="EL417" s="98"/>
      <c r="EM417" s="98"/>
      <c r="EN417" s="98"/>
      <c r="EO417" s="98"/>
      <c r="EP417" s="98"/>
      <c r="EQ417" s="98"/>
      <c r="ER417" s="98"/>
      <c r="ES417" s="98"/>
      <c r="ET417" s="98"/>
      <c r="EU417" s="98"/>
      <c r="EV417" s="98"/>
      <c r="EW417" s="98"/>
      <c r="EX417" s="98"/>
      <c r="EY417" s="98"/>
      <c r="EZ417" s="98"/>
      <c r="FA417" s="98"/>
      <c r="FB417" s="98"/>
      <c r="FC417" s="98"/>
      <c r="FD417" s="98"/>
      <c r="FE417" s="98"/>
      <c r="FF417" s="98"/>
      <c r="FG417" s="98"/>
      <c r="FH417" s="98"/>
      <c r="FI417" s="98"/>
      <c r="FJ417" s="98"/>
      <c r="FK417" s="98"/>
      <c r="FL417" s="98"/>
      <c r="FM417" s="98"/>
      <c r="FN417" s="98"/>
      <c r="FO417" s="98"/>
      <c r="FP417" s="98"/>
      <c r="FQ417" s="98"/>
      <c r="FR417" s="98"/>
      <c r="FS417" s="98"/>
      <c r="FT417" s="98"/>
      <c r="FU417" s="98"/>
      <c r="FV417" s="98"/>
      <c r="FW417" s="98"/>
      <c r="FX417" s="98"/>
      <c r="FY417" s="98"/>
      <c r="FZ417" s="98"/>
      <c r="GA417" s="98"/>
      <c r="GB417" s="98"/>
      <c r="GC417" s="98"/>
      <c r="GD417" s="98"/>
      <c r="GE417" s="98"/>
      <c r="GF417" s="98"/>
      <c r="GG417" s="98"/>
      <c r="GH417" s="98"/>
      <c r="GI417" s="98"/>
      <c r="GJ417" s="98"/>
      <c r="GK417" s="98"/>
      <c r="GL417" s="98"/>
      <c r="GM417" s="98"/>
      <c r="GN417" s="98"/>
      <c r="GO417" s="98"/>
      <c r="GP417" s="98"/>
      <c r="GQ417" s="98"/>
      <c r="GR417" s="98"/>
      <c r="GS417" s="98"/>
      <c r="GT417" s="98"/>
      <c r="GU417" s="98"/>
      <c r="GV417" s="98"/>
      <c r="GW417" s="98"/>
      <c r="GX417" s="98"/>
      <c r="GY417" s="98"/>
      <c r="GZ417" s="98"/>
      <c r="HA417" s="98"/>
      <c r="HB417" s="98"/>
      <c r="HC417" s="98"/>
      <c r="HD417" s="98"/>
      <c r="HE417" s="98"/>
      <c r="HF417" s="98"/>
      <c r="HG417" s="98"/>
      <c r="HH417" s="98"/>
      <c r="HI417" s="98"/>
      <c r="HJ417" s="98"/>
      <c r="HK417" s="98"/>
      <c r="HL417" s="98"/>
      <c r="HM417" s="98"/>
      <c r="HN417" s="98"/>
      <c r="HO417" s="98"/>
      <c r="HP417" s="98"/>
      <c r="HQ417" s="98"/>
      <c r="HR417" s="98"/>
      <c r="HS417" s="98"/>
      <c r="HT417" s="98"/>
      <c r="HU417" s="98"/>
      <c r="HV417" s="98"/>
      <c r="HW417" s="98"/>
      <c r="HX417" s="98"/>
      <c r="HY417" s="98"/>
      <c r="HZ417" s="98"/>
      <c r="IA417" s="98"/>
      <c r="IB417" s="98"/>
      <c r="IC417" s="98"/>
      <c r="ID417" s="98"/>
      <c r="IE417" s="98"/>
      <c r="IF417" s="98"/>
      <c r="IG417" s="98"/>
      <c r="IH417" s="98"/>
      <c r="II417" s="98"/>
      <c r="IJ417" s="98"/>
      <c r="IK417" s="98"/>
      <c r="IL417" s="98"/>
      <c r="IM417" s="98"/>
    </row>
    <row r="418" spans="1:247" ht="15">
      <c r="A418" s="98"/>
      <c r="B418" s="98"/>
      <c r="C418" s="111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  <c r="AH418" s="98"/>
      <c r="AI418" s="98"/>
      <c r="AJ418" s="98"/>
      <c r="AK418" s="98"/>
      <c r="AL418" s="98"/>
      <c r="AM418" s="98"/>
      <c r="AN418" s="98"/>
      <c r="AO418" s="98"/>
      <c r="AP418" s="98"/>
      <c r="AQ418" s="98"/>
      <c r="AR418" s="98"/>
      <c r="AS418" s="98"/>
      <c r="AT418" s="98"/>
      <c r="AU418" s="98"/>
      <c r="AV418" s="98"/>
      <c r="AW418" s="98"/>
      <c r="AX418" s="98"/>
      <c r="AY418" s="98"/>
      <c r="AZ418" s="98"/>
      <c r="BA418" s="98"/>
      <c r="BB418" s="98"/>
      <c r="BC418" s="98"/>
      <c r="BD418" s="98"/>
      <c r="BE418" s="98"/>
      <c r="BF418" s="98"/>
      <c r="BG418" s="98"/>
      <c r="BH418" s="98"/>
      <c r="BI418" s="98"/>
      <c r="BJ418" s="98"/>
      <c r="BK418" s="98"/>
      <c r="BL418" s="98"/>
      <c r="BM418" s="98"/>
      <c r="BN418" s="98"/>
      <c r="BO418" s="98"/>
      <c r="BP418" s="98"/>
      <c r="BQ418" s="98"/>
      <c r="BR418" s="98"/>
      <c r="BS418" s="98"/>
      <c r="BT418" s="98"/>
      <c r="BU418" s="98"/>
      <c r="BV418" s="98"/>
      <c r="BW418" s="98"/>
      <c r="BX418" s="98"/>
      <c r="BY418" s="98"/>
      <c r="BZ418" s="98"/>
      <c r="CA418" s="98"/>
      <c r="CB418" s="98"/>
      <c r="CC418" s="98"/>
      <c r="CD418" s="98"/>
      <c r="CE418" s="98"/>
      <c r="CF418" s="98"/>
      <c r="CG418" s="98"/>
      <c r="CH418" s="98"/>
      <c r="CI418" s="98"/>
      <c r="CJ418" s="98"/>
      <c r="CK418" s="98"/>
      <c r="CL418" s="98"/>
      <c r="CM418" s="98"/>
      <c r="CN418" s="98"/>
      <c r="CO418" s="98"/>
      <c r="CP418" s="98"/>
      <c r="CQ418" s="98"/>
      <c r="CR418" s="98"/>
      <c r="CS418" s="98"/>
      <c r="CT418" s="98"/>
      <c r="CU418" s="98"/>
      <c r="CV418" s="98"/>
      <c r="CW418" s="98"/>
      <c r="CX418" s="98"/>
      <c r="CY418" s="98"/>
      <c r="CZ418" s="98"/>
      <c r="DA418" s="98"/>
      <c r="DB418" s="98"/>
      <c r="DC418" s="98"/>
      <c r="DD418" s="98"/>
      <c r="DE418" s="98"/>
      <c r="DF418" s="98"/>
      <c r="DG418" s="98"/>
      <c r="DH418" s="98"/>
      <c r="DI418" s="98"/>
      <c r="DJ418" s="98"/>
      <c r="DK418" s="98"/>
      <c r="DL418" s="98"/>
      <c r="DM418" s="98"/>
      <c r="DN418" s="98"/>
      <c r="DO418" s="98"/>
      <c r="DP418" s="98"/>
      <c r="DQ418" s="98"/>
      <c r="DR418" s="98"/>
      <c r="DS418" s="98"/>
      <c r="DT418" s="98"/>
      <c r="DU418" s="98"/>
      <c r="DV418" s="98"/>
      <c r="DW418" s="98"/>
      <c r="DX418" s="98"/>
      <c r="DY418" s="98"/>
      <c r="DZ418" s="98"/>
      <c r="EA418" s="98"/>
      <c r="EB418" s="98"/>
      <c r="EC418" s="98"/>
      <c r="ED418" s="98"/>
      <c r="EE418" s="98"/>
      <c r="EF418" s="98"/>
      <c r="EG418" s="98"/>
      <c r="EH418" s="98"/>
      <c r="EI418" s="98"/>
      <c r="EJ418" s="98"/>
      <c r="EK418" s="98"/>
      <c r="EL418" s="98"/>
      <c r="EM418" s="98"/>
      <c r="EN418" s="98"/>
      <c r="EO418" s="98"/>
      <c r="EP418" s="98"/>
      <c r="EQ418" s="98"/>
      <c r="ER418" s="98"/>
      <c r="ES418" s="98"/>
      <c r="ET418" s="98"/>
      <c r="EU418" s="98"/>
      <c r="EV418" s="98"/>
      <c r="EW418" s="98"/>
      <c r="EX418" s="98"/>
      <c r="EY418" s="98"/>
      <c r="EZ418" s="98"/>
      <c r="FA418" s="98"/>
      <c r="FB418" s="98"/>
      <c r="FC418" s="98"/>
      <c r="FD418" s="98"/>
      <c r="FE418" s="98"/>
      <c r="FF418" s="98"/>
      <c r="FG418" s="98"/>
      <c r="FH418" s="98"/>
      <c r="FI418" s="98"/>
      <c r="FJ418" s="98"/>
      <c r="FK418" s="98"/>
      <c r="FL418" s="98"/>
      <c r="FM418" s="98"/>
      <c r="FN418" s="98"/>
      <c r="FO418" s="98"/>
      <c r="FP418" s="98"/>
      <c r="FQ418" s="98"/>
      <c r="FR418" s="98"/>
      <c r="FS418" s="98"/>
      <c r="FT418" s="98"/>
      <c r="FU418" s="98"/>
      <c r="FV418" s="98"/>
      <c r="FW418" s="98"/>
      <c r="FX418" s="98"/>
      <c r="FY418" s="98"/>
      <c r="FZ418" s="98"/>
      <c r="GA418" s="98"/>
      <c r="GB418" s="98"/>
      <c r="GC418" s="98"/>
      <c r="GD418" s="98"/>
      <c r="GE418" s="98"/>
      <c r="GF418" s="98"/>
      <c r="GG418" s="98"/>
      <c r="GH418" s="98"/>
      <c r="GI418" s="98"/>
      <c r="GJ418" s="98"/>
      <c r="GK418" s="98"/>
      <c r="GL418" s="98"/>
      <c r="GM418" s="98"/>
      <c r="GN418" s="98"/>
      <c r="GO418" s="98"/>
      <c r="GP418" s="98"/>
      <c r="GQ418" s="98"/>
      <c r="GR418" s="98"/>
      <c r="GS418" s="98"/>
      <c r="GT418" s="98"/>
      <c r="GU418" s="98"/>
      <c r="GV418" s="98"/>
      <c r="GW418" s="98"/>
      <c r="GX418" s="98"/>
      <c r="GY418" s="98"/>
      <c r="GZ418" s="98"/>
      <c r="HA418" s="98"/>
      <c r="HB418" s="98"/>
      <c r="HC418" s="98"/>
      <c r="HD418" s="98"/>
      <c r="HE418" s="98"/>
      <c r="HF418" s="98"/>
      <c r="HG418" s="98"/>
      <c r="HH418" s="98"/>
      <c r="HI418" s="98"/>
      <c r="HJ418" s="98"/>
      <c r="HK418" s="98"/>
      <c r="HL418" s="98"/>
      <c r="HM418" s="98"/>
      <c r="HN418" s="98"/>
      <c r="HO418" s="98"/>
      <c r="HP418" s="98"/>
      <c r="HQ418" s="98"/>
      <c r="HR418" s="98"/>
      <c r="HS418" s="98"/>
      <c r="HT418" s="98"/>
      <c r="HU418" s="98"/>
      <c r="HV418" s="98"/>
      <c r="HW418" s="98"/>
      <c r="HX418" s="98"/>
      <c r="HY418" s="98"/>
      <c r="HZ418" s="98"/>
      <c r="IA418" s="98"/>
      <c r="IB418" s="98"/>
      <c r="IC418" s="98"/>
      <c r="ID418" s="98"/>
      <c r="IE418" s="98"/>
      <c r="IF418" s="98"/>
      <c r="IG418" s="98"/>
      <c r="IH418" s="98"/>
      <c r="II418" s="98"/>
      <c r="IJ418" s="98"/>
      <c r="IK418" s="98"/>
      <c r="IL418" s="98"/>
      <c r="IM418" s="98"/>
    </row>
    <row r="419" spans="1:247" ht="15">
      <c r="A419" s="98"/>
      <c r="B419" s="98"/>
      <c r="C419" s="111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  <c r="AA419" s="98"/>
      <c r="AB419" s="98"/>
      <c r="AC419" s="98"/>
      <c r="AD419" s="98"/>
      <c r="AE419" s="98"/>
      <c r="AF419" s="98"/>
      <c r="AG419" s="98"/>
      <c r="AH419" s="98"/>
      <c r="AI419" s="98"/>
      <c r="AJ419" s="98"/>
      <c r="AK419" s="98"/>
      <c r="AL419" s="98"/>
      <c r="AM419" s="98"/>
      <c r="AN419" s="98"/>
      <c r="AO419" s="98"/>
      <c r="AP419" s="98"/>
      <c r="AQ419" s="98"/>
      <c r="AR419" s="98"/>
      <c r="AS419" s="98"/>
      <c r="AT419" s="98"/>
      <c r="AU419" s="98"/>
      <c r="AV419" s="98"/>
      <c r="AW419" s="98"/>
      <c r="AX419" s="98"/>
      <c r="AY419" s="98"/>
      <c r="AZ419" s="98"/>
      <c r="BA419" s="98"/>
      <c r="BB419" s="98"/>
      <c r="BC419" s="98"/>
      <c r="BD419" s="98"/>
      <c r="BE419" s="98"/>
      <c r="BF419" s="98"/>
      <c r="BG419" s="98"/>
      <c r="BH419" s="98"/>
      <c r="BI419" s="98"/>
      <c r="BJ419" s="98"/>
      <c r="BK419" s="98"/>
      <c r="BL419" s="98"/>
      <c r="BM419" s="98"/>
      <c r="BN419" s="98"/>
      <c r="BO419" s="98"/>
      <c r="BP419" s="98"/>
      <c r="BQ419" s="98"/>
      <c r="BR419" s="98"/>
      <c r="BS419" s="98"/>
      <c r="BT419" s="98"/>
      <c r="BU419" s="98"/>
      <c r="BV419" s="98"/>
      <c r="BW419" s="98"/>
      <c r="BX419" s="98"/>
      <c r="BY419" s="98"/>
      <c r="BZ419" s="98"/>
      <c r="CA419" s="98"/>
      <c r="CB419" s="98"/>
      <c r="CC419" s="98"/>
      <c r="CD419" s="98"/>
      <c r="CE419" s="98"/>
      <c r="CF419" s="98"/>
      <c r="CG419" s="98"/>
      <c r="CH419" s="98"/>
      <c r="CI419" s="98"/>
      <c r="CJ419" s="98"/>
      <c r="CK419" s="98"/>
      <c r="CL419" s="98"/>
      <c r="CM419" s="98"/>
      <c r="CN419" s="98"/>
      <c r="CO419" s="98"/>
      <c r="CP419" s="98"/>
      <c r="CQ419" s="98"/>
      <c r="CR419" s="98"/>
      <c r="CS419" s="98"/>
      <c r="CT419" s="98"/>
      <c r="CU419" s="98"/>
      <c r="CV419" s="98"/>
      <c r="CW419" s="98"/>
      <c r="CX419" s="98"/>
      <c r="CY419" s="98"/>
      <c r="CZ419" s="98"/>
      <c r="DA419" s="98"/>
      <c r="DB419" s="98"/>
      <c r="DC419" s="98"/>
      <c r="DD419" s="98"/>
      <c r="DE419" s="98"/>
      <c r="DF419" s="98"/>
      <c r="DG419" s="98"/>
      <c r="DH419" s="98"/>
      <c r="DI419" s="98"/>
      <c r="DJ419" s="98"/>
      <c r="DK419" s="98"/>
      <c r="DL419" s="98"/>
      <c r="DM419" s="98"/>
      <c r="DN419" s="98"/>
      <c r="DO419" s="98"/>
      <c r="DP419" s="98"/>
      <c r="DQ419" s="98"/>
      <c r="DR419" s="98"/>
      <c r="DS419" s="98"/>
      <c r="DT419" s="98"/>
      <c r="DU419" s="98"/>
      <c r="DV419" s="98"/>
      <c r="DW419" s="98"/>
      <c r="DX419" s="98"/>
      <c r="DY419" s="98"/>
      <c r="DZ419" s="98"/>
      <c r="EA419" s="98"/>
      <c r="EB419" s="98"/>
      <c r="EC419" s="98"/>
      <c r="ED419" s="98"/>
      <c r="EE419" s="98"/>
      <c r="EF419" s="98"/>
      <c r="EG419" s="98"/>
      <c r="EH419" s="98"/>
      <c r="EI419" s="98"/>
      <c r="EJ419" s="98"/>
      <c r="EK419" s="98"/>
      <c r="EL419" s="98"/>
      <c r="EM419" s="98"/>
      <c r="EN419" s="98"/>
      <c r="EO419" s="98"/>
      <c r="EP419" s="98"/>
      <c r="EQ419" s="98"/>
      <c r="ER419" s="98"/>
      <c r="ES419" s="98"/>
      <c r="ET419" s="98"/>
      <c r="EU419" s="98"/>
      <c r="EV419" s="98"/>
      <c r="EW419" s="98"/>
      <c r="EX419" s="98"/>
      <c r="EY419" s="98"/>
      <c r="EZ419" s="98"/>
      <c r="FA419" s="98"/>
      <c r="FB419" s="98"/>
      <c r="FC419" s="98"/>
      <c r="FD419" s="98"/>
      <c r="FE419" s="98"/>
      <c r="FF419" s="98"/>
      <c r="FG419" s="98"/>
      <c r="FH419" s="98"/>
      <c r="FI419" s="98"/>
      <c r="FJ419" s="98"/>
      <c r="FK419" s="98"/>
      <c r="FL419" s="98"/>
      <c r="FM419" s="98"/>
      <c r="FN419" s="98"/>
      <c r="FO419" s="98"/>
      <c r="FP419" s="98"/>
      <c r="FQ419" s="98"/>
      <c r="FR419" s="98"/>
      <c r="FS419" s="98"/>
      <c r="FT419" s="98"/>
      <c r="FU419" s="98"/>
      <c r="FV419" s="98"/>
      <c r="FW419" s="98"/>
      <c r="FX419" s="98"/>
      <c r="FY419" s="98"/>
      <c r="FZ419" s="98"/>
      <c r="GA419" s="98"/>
      <c r="GB419" s="98"/>
      <c r="GC419" s="98"/>
      <c r="GD419" s="98"/>
      <c r="GE419" s="98"/>
      <c r="GF419" s="98"/>
      <c r="GG419" s="98"/>
      <c r="GH419" s="98"/>
      <c r="GI419" s="98"/>
      <c r="GJ419" s="98"/>
      <c r="GK419" s="98"/>
      <c r="GL419" s="98"/>
      <c r="GM419" s="98"/>
      <c r="GN419" s="98"/>
      <c r="GO419" s="98"/>
      <c r="GP419" s="98"/>
      <c r="GQ419" s="98"/>
      <c r="GR419" s="98"/>
      <c r="GS419" s="98"/>
      <c r="GT419" s="98"/>
      <c r="GU419" s="98"/>
      <c r="GV419" s="98"/>
      <c r="GW419" s="98"/>
      <c r="GX419" s="98"/>
      <c r="GY419" s="98"/>
      <c r="GZ419" s="98"/>
      <c r="HA419" s="98"/>
      <c r="HB419" s="98"/>
      <c r="HC419" s="98"/>
      <c r="HD419" s="98"/>
      <c r="HE419" s="98"/>
      <c r="HF419" s="98"/>
      <c r="HG419" s="98"/>
      <c r="HH419" s="98"/>
      <c r="HI419" s="98"/>
      <c r="HJ419" s="98"/>
      <c r="HK419" s="98"/>
      <c r="HL419" s="98"/>
      <c r="HM419" s="98"/>
      <c r="HN419" s="98"/>
      <c r="HO419" s="98"/>
      <c r="HP419" s="98"/>
      <c r="HQ419" s="98"/>
      <c r="HR419" s="98"/>
      <c r="HS419" s="98"/>
      <c r="HT419" s="98"/>
      <c r="HU419" s="98"/>
      <c r="HV419" s="98"/>
      <c r="HW419" s="98"/>
      <c r="HX419" s="98"/>
      <c r="HY419" s="98"/>
      <c r="HZ419" s="98"/>
      <c r="IA419" s="98"/>
      <c r="IB419" s="98"/>
      <c r="IC419" s="98"/>
      <c r="ID419" s="98"/>
      <c r="IE419" s="98"/>
      <c r="IF419" s="98"/>
      <c r="IG419" s="98"/>
      <c r="IH419" s="98"/>
      <c r="II419" s="98"/>
      <c r="IJ419" s="98"/>
      <c r="IK419" s="98"/>
      <c r="IL419" s="98"/>
      <c r="IM419" s="98"/>
    </row>
    <row r="420" spans="1:247" ht="15">
      <c r="A420" s="98"/>
      <c r="B420" s="98"/>
      <c r="C420" s="111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  <c r="AA420" s="98"/>
      <c r="AB420" s="98"/>
      <c r="AC420" s="98"/>
      <c r="AD420" s="98"/>
      <c r="AE420" s="98"/>
      <c r="AF420" s="98"/>
      <c r="AG420" s="98"/>
      <c r="AH420" s="98"/>
      <c r="AI420" s="98"/>
      <c r="AJ420" s="98"/>
      <c r="AK420" s="98"/>
      <c r="AL420" s="98"/>
      <c r="AM420" s="98"/>
      <c r="AN420" s="98"/>
      <c r="AO420" s="98"/>
      <c r="AP420" s="98"/>
      <c r="AQ420" s="98"/>
      <c r="AR420" s="98"/>
      <c r="AS420" s="98"/>
      <c r="AT420" s="98"/>
      <c r="AU420" s="98"/>
      <c r="AV420" s="98"/>
      <c r="AW420" s="98"/>
      <c r="AX420" s="98"/>
      <c r="AY420" s="98"/>
      <c r="AZ420" s="98"/>
      <c r="BA420" s="98"/>
      <c r="BB420" s="98"/>
      <c r="BC420" s="98"/>
      <c r="BD420" s="98"/>
      <c r="BE420" s="98"/>
      <c r="BF420" s="98"/>
      <c r="BG420" s="98"/>
      <c r="BH420" s="98"/>
      <c r="BI420" s="98"/>
      <c r="BJ420" s="98"/>
      <c r="BK420" s="98"/>
      <c r="BL420" s="98"/>
      <c r="BM420" s="98"/>
      <c r="BN420" s="98"/>
      <c r="BO420" s="98"/>
      <c r="BP420" s="98"/>
      <c r="BQ420" s="98"/>
      <c r="BR420" s="98"/>
      <c r="BS420" s="98"/>
      <c r="BT420" s="98"/>
      <c r="BU420" s="98"/>
      <c r="BV420" s="98"/>
      <c r="BW420" s="98"/>
      <c r="BX420" s="98"/>
      <c r="BY420" s="98"/>
      <c r="BZ420" s="98"/>
      <c r="CA420" s="98"/>
      <c r="CB420" s="98"/>
      <c r="CC420" s="98"/>
      <c r="CD420" s="98"/>
      <c r="CE420" s="98"/>
      <c r="CF420" s="98"/>
      <c r="CG420" s="98"/>
      <c r="CH420" s="98"/>
      <c r="CI420" s="98"/>
      <c r="CJ420" s="98"/>
      <c r="CK420" s="98"/>
      <c r="CL420" s="98"/>
      <c r="CM420" s="98"/>
      <c r="CN420" s="98"/>
      <c r="CO420" s="98"/>
      <c r="CP420" s="98"/>
      <c r="CQ420" s="98"/>
      <c r="CR420" s="98"/>
      <c r="CS420" s="98"/>
      <c r="CT420" s="98"/>
      <c r="CU420" s="98"/>
      <c r="CV420" s="98"/>
      <c r="CW420" s="98"/>
      <c r="CX420" s="98"/>
      <c r="CY420" s="98"/>
      <c r="CZ420" s="98"/>
      <c r="DA420" s="98"/>
      <c r="DB420" s="98"/>
      <c r="DC420" s="98"/>
      <c r="DD420" s="98"/>
      <c r="DE420" s="98"/>
      <c r="DF420" s="98"/>
      <c r="DG420" s="98"/>
      <c r="DH420" s="98"/>
      <c r="DI420" s="98"/>
      <c r="DJ420" s="98"/>
      <c r="DK420" s="98"/>
      <c r="DL420" s="98"/>
      <c r="DM420" s="98"/>
      <c r="DN420" s="98"/>
      <c r="DO420" s="98"/>
      <c r="DP420" s="98"/>
      <c r="DQ420" s="98"/>
      <c r="DR420" s="98"/>
      <c r="DS420" s="98"/>
      <c r="DT420" s="98"/>
      <c r="DU420" s="98"/>
      <c r="DV420" s="98"/>
      <c r="DW420" s="98"/>
      <c r="DX420" s="98"/>
      <c r="DY420" s="98"/>
      <c r="DZ420" s="98"/>
      <c r="EA420" s="98"/>
      <c r="EB420" s="98"/>
      <c r="EC420" s="98"/>
      <c r="ED420" s="98"/>
      <c r="EE420" s="98"/>
      <c r="EF420" s="98"/>
      <c r="EG420" s="98"/>
      <c r="EH420" s="98"/>
      <c r="EI420" s="98"/>
      <c r="EJ420" s="98"/>
      <c r="EK420" s="98"/>
      <c r="EL420" s="98"/>
      <c r="EM420" s="98"/>
      <c r="EN420" s="98"/>
      <c r="EO420" s="98"/>
      <c r="EP420" s="98"/>
      <c r="EQ420" s="98"/>
      <c r="ER420" s="98"/>
      <c r="ES420" s="98"/>
      <c r="ET420" s="98"/>
      <c r="EU420" s="98"/>
      <c r="EV420" s="98"/>
      <c r="EW420" s="98"/>
      <c r="EX420" s="98"/>
      <c r="EY420" s="98"/>
      <c r="EZ420" s="98"/>
      <c r="FA420" s="98"/>
      <c r="FB420" s="98"/>
      <c r="FC420" s="98"/>
      <c r="FD420" s="98"/>
      <c r="FE420" s="98"/>
      <c r="FF420" s="98"/>
      <c r="FG420" s="98"/>
      <c r="FH420" s="98"/>
      <c r="FI420" s="98"/>
      <c r="FJ420" s="98"/>
      <c r="FK420" s="98"/>
      <c r="FL420" s="98"/>
      <c r="FM420" s="98"/>
      <c r="FN420" s="98"/>
      <c r="FO420" s="98"/>
      <c r="FP420" s="98"/>
      <c r="FQ420" s="98"/>
      <c r="FR420" s="98"/>
      <c r="FS420" s="98"/>
      <c r="FT420" s="98"/>
      <c r="FU420" s="98"/>
      <c r="FV420" s="98"/>
      <c r="FW420" s="98"/>
      <c r="FX420" s="98"/>
      <c r="FY420" s="98"/>
      <c r="FZ420" s="98"/>
      <c r="GA420" s="98"/>
      <c r="GB420" s="98"/>
      <c r="GC420" s="98"/>
      <c r="GD420" s="98"/>
      <c r="GE420" s="98"/>
      <c r="GF420" s="98"/>
      <c r="GG420" s="98"/>
      <c r="GH420" s="98"/>
      <c r="GI420" s="98"/>
      <c r="GJ420" s="98"/>
      <c r="GK420" s="98"/>
      <c r="GL420" s="98"/>
      <c r="GM420" s="98"/>
      <c r="GN420" s="98"/>
      <c r="GO420" s="98"/>
      <c r="GP420" s="98"/>
      <c r="GQ420" s="98"/>
      <c r="GR420" s="98"/>
      <c r="GS420" s="98"/>
      <c r="GT420" s="98"/>
      <c r="GU420" s="98"/>
      <c r="GV420" s="98"/>
      <c r="GW420" s="98"/>
      <c r="GX420" s="98"/>
      <c r="GY420" s="98"/>
      <c r="GZ420" s="98"/>
      <c r="HA420" s="98"/>
      <c r="HB420" s="98"/>
      <c r="HC420" s="98"/>
      <c r="HD420" s="98"/>
      <c r="HE420" s="98"/>
      <c r="HF420" s="98"/>
      <c r="HG420" s="98"/>
      <c r="HH420" s="98"/>
      <c r="HI420" s="98"/>
      <c r="HJ420" s="98"/>
      <c r="HK420" s="98"/>
      <c r="HL420" s="98"/>
      <c r="HM420" s="98"/>
      <c r="HN420" s="98"/>
      <c r="HO420" s="98"/>
      <c r="HP420" s="98"/>
      <c r="HQ420" s="98"/>
      <c r="HR420" s="98"/>
      <c r="HS420" s="98"/>
      <c r="HT420" s="98"/>
      <c r="HU420" s="98"/>
      <c r="HV420" s="98"/>
      <c r="HW420" s="98"/>
      <c r="HX420" s="98"/>
      <c r="HY420" s="98"/>
      <c r="HZ420" s="98"/>
      <c r="IA420" s="98"/>
      <c r="IB420" s="98"/>
      <c r="IC420" s="98"/>
      <c r="ID420" s="98"/>
      <c r="IE420" s="98"/>
      <c r="IF420" s="98"/>
      <c r="IG420" s="98"/>
      <c r="IH420" s="98"/>
      <c r="II420" s="98"/>
      <c r="IJ420" s="98"/>
      <c r="IK420" s="98"/>
      <c r="IL420" s="98"/>
      <c r="IM420" s="98"/>
    </row>
    <row r="421" spans="1:247" ht="15">
      <c r="A421" s="98"/>
      <c r="B421" s="98"/>
      <c r="C421" s="111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  <c r="AA421" s="98"/>
      <c r="AB421" s="98"/>
      <c r="AC421" s="98"/>
      <c r="AD421" s="98"/>
      <c r="AE421" s="98"/>
      <c r="AF421" s="98"/>
      <c r="AG421" s="98"/>
      <c r="AH421" s="98"/>
      <c r="AI421" s="98"/>
      <c r="AJ421" s="98"/>
      <c r="AK421" s="98"/>
      <c r="AL421" s="98"/>
      <c r="AM421" s="98"/>
      <c r="AN421" s="98"/>
      <c r="AO421" s="98"/>
      <c r="AP421" s="98"/>
      <c r="AQ421" s="98"/>
      <c r="AR421" s="98"/>
      <c r="AS421" s="98"/>
      <c r="AT421" s="98"/>
      <c r="AU421" s="98"/>
      <c r="AV421" s="98"/>
      <c r="AW421" s="98"/>
      <c r="AX421" s="98"/>
      <c r="AY421" s="98"/>
      <c r="AZ421" s="98"/>
      <c r="BA421" s="98"/>
      <c r="BB421" s="98"/>
      <c r="BC421" s="98"/>
      <c r="BD421" s="98"/>
      <c r="BE421" s="98"/>
      <c r="BF421" s="98"/>
      <c r="BG421" s="98"/>
      <c r="BH421" s="98"/>
      <c r="BI421" s="98"/>
      <c r="BJ421" s="98"/>
      <c r="BK421" s="98"/>
      <c r="BL421" s="98"/>
      <c r="BM421" s="98"/>
      <c r="BN421" s="98"/>
      <c r="BO421" s="98"/>
      <c r="BP421" s="98"/>
      <c r="BQ421" s="98"/>
      <c r="BR421" s="98"/>
      <c r="BS421" s="98"/>
      <c r="BT421" s="98"/>
      <c r="BU421" s="98"/>
      <c r="BV421" s="98"/>
      <c r="BW421" s="98"/>
      <c r="BX421" s="98"/>
      <c r="BY421" s="98"/>
      <c r="BZ421" s="98"/>
      <c r="CA421" s="98"/>
      <c r="CB421" s="98"/>
      <c r="CC421" s="98"/>
      <c r="CD421" s="98"/>
      <c r="CE421" s="98"/>
      <c r="CF421" s="98"/>
      <c r="CG421" s="98"/>
      <c r="CH421" s="98"/>
      <c r="CI421" s="98"/>
      <c r="CJ421" s="98"/>
      <c r="CK421" s="98"/>
      <c r="CL421" s="98"/>
      <c r="CM421" s="98"/>
      <c r="CN421" s="98"/>
      <c r="CO421" s="98"/>
      <c r="CP421" s="98"/>
      <c r="CQ421" s="98"/>
      <c r="CR421" s="98"/>
      <c r="CS421" s="98"/>
      <c r="CT421" s="98"/>
      <c r="CU421" s="98"/>
      <c r="CV421" s="98"/>
      <c r="CW421" s="98"/>
      <c r="CX421" s="98"/>
      <c r="CY421" s="98"/>
      <c r="CZ421" s="98"/>
      <c r="DA421" s="98"/>
      <c r="DB421" s="98"/>
      <c r="DC421" s="98"/>
      <c r="DD421" s="98"/>
      <c r="DE421" s="98"/>
      <c r="DF421" s="98"/>
      <c r="DG421" s="98"/>
      <c r="DH421" s="98"/>
      <c r="DI421" s="98"/>
      <c r="DJ421" s="98"/>
      <c r="DK421" s="98"/>
      <c r="DL421" s="98"/>
      <c r="DM421" s="98"/>
      <c r="DN421" s="98"/>
      <c r="DO421" s="98"/>
      <c r="DP421" s="98"/>
      <c r="DQ421" s="98"/>
      <c r="DR421" s="98"/>
      <c r="DS421" s="98"/>
      <c r="DT421" s="98"/>
      <c r="DU421" s="98"/>
      <c r="DV421" s="98"/>
      <c r="DW421" s="98"/>
      <c r="DX421" s="98"/>
      <c r="DY421" s="98"/>
      <c r="DZ421" s="98"/>
      <c r="EA421" s="98"/>
      <c r="EB421" s="98"/>
      <c r="EC421" s="98"/>
      <c r="ED421" s="98"/>
      <c r="EE421" s="98"/>
      <c r="EF421" s="98"/>
      <c r="EG421" s="98"/>
      <c r="EH421" s="98"/>
      <c r="EI421" s="98"/>
      <c r="EJ421" s="98"/>
      <c r="EK421" s="98"/>
      <c r="EL421" s="98"/>
      <c r="EM421" s="98"/>
      <c r="EN421" s="98"/>
      <c r="EO421" s="98"/>
      <c r="EP421" s="98"/>
      <c r="EQ421" s="98"/>
      <c r="ER421" s="98"/>
      <c r="ES421" s="98"/>
      <c r="ET421" s="98"/>
      <c r="EU421" s="98"/>
      <c r="EV421" s="98"/>
      <c r="EW421" s="98"/>
      <c r="EX421" s="98"/>
      <c r="EY421" s="98"/>
      <c r="EZ421" s="98"/>
      <c r="FA421" s="98"/>
      <c r="FB421" s="98"/>
      <c r="FC421" s="98"/>
      <c r="FD421" s="98"/>
      <c r="FE421" s="98"/>
      <c r="FF421" s="98"/>
      <c r="FG421" s="98"/>
      <c r="FH421" s="98"/>
      <c r="FI421" s="98"/>
      <c r="FJ421" s="98"/>
      <c r="FK421" s="98"/>
      <c r="FL421" s="98"/>
      <c r="FM421" s="98"/>
      <c r="FN421" s="98"/>
      <c r="FO421" s="98"/>
      <c r="FP421" s="98"/>
      <c r="FQ421" s="98"/>
      <c r="FR421" s="98"/>
      <c r="FS421" s="98"/>
      <c r="FT421" s="98"/>
      <c r="FU421" s="98"/>
      <c r="FV421" s="98"/>
      <c r="FW421" s="98"/>
      <c r="FX421" s="98"/>
      <c r="FY421" s="98"/>
      <c r="FZ421" s="98"/>
      <c r="GA421" s="98"/>
      <c r="GB421" s="98"/>
      <c r="GC421" s="98"/>
      <c r="GD421" s="98"/>
      <c r="GE421" s="98"/>
      <c r="GF421" s="98"/>
      <c r="GG421" s="98"/>
      <c r="GH421" s="98"/>
      <c r="GI421" s="98"/>
      <c r="GJ421" s="98"/>
      <c r="GK421" s="98"/>
      <c r="GL421" s="98"/>
      <c r="GM421" s="98"/>
      <c r="GN421" s="98"/>
      <c r="GO421" s="98"/>
      <c r="GP421" s="98"/>
      <c r="GQ421" s="98"/>
      <c r="GR421" s="98"/>
      <c r="GS421" s="98"/>
      <c r="GT421" s="98"/>
      <c r="GU421" s="98"/>
      <c r="GV421" s="98"/>
      <c r="GW421" s="98"/>
      <c r="GX421" s="98"/>
      <c r="GY421" s="98"/>
      <c r="GZ421" s="98"/>
      <c r="HA421" s="98"/>
      <c r="HB421" s="98"/>
      <c r="HC421" s="98"/>
      <c r="HD421" s="98"/>
      <c r="HE421" s="98"/>
      <c r="HF421" s="98"/>
      <c r="HG421" s="98"/>
      <c r="HH421" s="98"/>
      <c r="HI421" s="98"/>
      <c r="HJ421" s="98"/>
      <c r="HK421" s="98"/>
      <c r="HL421" s="98"/>
      <c r="HM421" s="98"/>
      <c r="HN421" s="98"/>
      <c r="HO421" s="98"/>
      <c r="HP421" s="98"/>
      <c r="HQ421" s="98"/>
      <c r="HR421" s="98"/>
      <c r="HS421" s="98"/>
      <c r="HT421" s="98"/>
      <c r="HU421" s="98"/>
      <c r="HV421" s="98"/>
      <c r="HW421" s="98"/>
      <c r="HX421" s="98"/>
      <c r="HY421" s="98"/>
      <c r="HZ421" s="98"/>
      <c r="IA421" s="98"/>
      <c r="IB421" s="98"/>
      <c r="IC421" s="98"/>
      <c r="ID421" s="98"/>
      <c r="IE421" s="98"/>
      <c r="IF421" s="98"/>
      <c r="IG421" s="98"/>
      <c r="IH421" s="98"/>
      <c r="II421" s="98"/>
      <c r="IJ421" s="98"/>
      <c r="IK421" s="98"/>
      <c r="IL421" s="98"/>
      <c r="IM421" s="98"/>
    </row>
    <row r="422" spans="1:247" ht="15">
      <c r="A422" s="98"/>
      <c r="B422" s="98"/>
      <c r="C422" s="111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  <c r="AA422" s="98"/>
      <c r="AB422" s="98"/>
      <c r="AC422" s="98"/>
      <c r="AD422" s="98"/>
      <c r="AE422" s="98"/>
      <c r="AF422" s="98"/>
      <c r="AG422" s="98"/>
      <c r="AH422" s="98"/>
      <c r="AI422" s="98"/>
      <c r="AJ422" s="98"/>
      <c r="AK422" s="98"/>
      <c r="AL422" s="98"/>
      <c r="AM422" s="98"/>
      <c r="AN422" s="98"/>
      <c r="AO422" s="98"/>
      <c r="AP422" s="98"/>
      <c r="AQ422" s="98"/>
      <c r="AR422" s="98"/>
      <c r="AS422" s="98"/>
      <c r="AT422" s="98"/>
      <c r="AU422" s="98"/>
      <c r="AV422" s="98"/>
      <c r="AW422" s="98"/>
      <c r="AX422" s="98"/>
      <c r="AY422" s="98"/>
      <c r="AZ422" s="98"/>
      <c r="BA422" s="98"/>
      <c r="BB422" s="98"/>
      <c r="BC422" s="98"/>
      <c r="BD422" s="98"/>
      <c r="BE422" s="98"/>
      <c r="BF422" s="98"/>
      <c r="BG422" s="98"/>
      <c r="BH422" s="98"/>
      <c r="BI422" s="98"/>
      <c r="BJ422" s="98"/>
      <c r="BK422" s="98"/>
      <c r="BL422" s="98"/>
      <c r="BM422" s="98"/>
      <c r="BN422" s="98"/>
      <c r="BO422" s="98"/>
      <c r="BP422" s="98"/>
      <c r="BQ422" s="98"/>
      <c r="BR422" s="98"/>
      <c r="BS422" s="98"/>
      <c r="BT422" s="98"/>
      <c r="BU422" s="98"/>
      <c r="BV422" s="98"/>
      <c r="BW422" s="98"/>
      <c r="BX422" s="98"/>
      <c r="BY422" s="98"/>
      <c r="BZ422" s="98"/>
      <c r="CA422" s="98"/>
      <c r="CB422" s="98"/>
      <c r="CC422" s="98"/>
      <c r="CD422" s="98"/>
      <c r="CE422" s="98"/>
      <c r="CF422" s="98"/>
      <c r="CG422" s="98"/>
      <c r="CH422" s="98"/>
      <c r="CI422" s="98"/>
      <c r="CJ422" s="98"/>
      <c r="CK422" s="98"/>
      <c r="CL422" s="98"/>
      <c r="CM422" s="98"/>
      <c r="CN422" s="98"/>
      <c r="CO422" s="98"/>
      <c r="CP422" s="98"/>
      <c r="CQ422" s="98"/>
      <c r="CR422" s="98"/>
      <c r="CS422" s="98"/>
      <c r="CT422" s="98"/>
      <c r="CU422" s="98"/>
      <c r="CV422" s="98"/>
      <c r="CW422" s="98"/>
      <c r="CX422" s="98"/>
      <c r="CY422" s="98"/>
      <c r="CZ422" s="98"/>
      <c r="DA422" s="98"/>
      <c r="DB422" s="98"/>
      <c r="DC422" s="98"/>
      <c r="DD422" s="98"/>
      <c r="DE422" s="98"/>
      <c r="DF422" s="98"/>
      <c r="DG422" s="98"/>
      <c r="DH422" s="98"/>
      <c r="DI422" s="98"/>
      <c r="DJ422" s="98"/>
      <c r="DK422" s="98"/>
      <c r="DL422" s="98"/>
      <c r="DM422" s="98"/>
      <c r="DN422" s="98"/>
      <c r="DO422" s="98"/>
      <c r="DP422" s="98"/>
      <c r="DQ422" s="98"/>
      <c r="DR422" s="98"/>
      <c r="DS422" s="98"/>
      <c r="DT422" s="98"/>
      <c r="DU422" s="98"/>
      <c r="DV422" s="98"/>
      <c r="DW422" s="98"/>
      <c r="DX422" s="98"/>
      <c r="DY422" s="98"/>
      <c r="DZ422" s="98"/>
      <c r="EA422" s="98"/>
      <c r="EB422" s="98"/>
      <c r="EC422" s="98"/>
      <c r="ED422" s="98"/>
      <c r="EE422" s="98"/>
      <c r="EF422" s="98"/>
      <c r="EG422" s="98"/>
      <c r="EH422" s="98"/>
      <c r="EI422" s="98"/>
      <c r="EJ422" s="98"/>
      <c r="EK422" s="98"/>
      <c r="EL422" s="98"/>
      <c r="EM422" s="98"/>
      <c r="EN422" s="98"/>
      <c r="EO422" s="98"/>
      <c r="EP422" s="98"/>
      <c r="EQ422" s="98"/>
      <c r="ER422" s="98"/>
      <c r="ES422" s="98"/>
      <c r="ET422" s="98"/>
      <c r="EU422" s="98"/>
      <c r="EV422" s="98"/>
      <c r="EW422" s="98"/>
      <c r="EX422" s="98"/>
      <c r="EY422" s="98"/>
      <c r="EZ422" s="98"/>
      <c r="FA422" s="98"/>
      <c r="FB422" s="98"/>
      <c r="FC422" s="98"/>
      <c r="FD422" s="98"/>
      <c r="FE422" s="98"/>
      <c r="FF422" s="98"/>
      <c r="FG422" s="98"/>
      <c r="FH422" s="98"/>
      <c r="FI422" s="98"/>
      <c r="FJ422" s="98"/>
      <c r="FK422" s="98"/>
      <c r="FL422" s="98"/>
      <c r="FM422" s="98"/>
      <c r="FN422" s="98"/>
      <c r="FO422" s="98"/>
      <c r="FP422" s="98"/>
      <c r="FQ422" s="98"/>
      <c r="FR422" s="98"/>
      <c r="FS422" s="98"/>
      <c r="FT422" s="98"/>
      <c r="FU422" s="98"/>
      <c r="FV422" s="98"/>
      <c r="FW422" s="98"/>
      <c r="FX422" s="98"/>
      <c r="FY422" s="98"/>
      <c r="FZ422" s="98"/>
      <c r="GA422" s="98"/>
      <c r="GB422" s="98"/>
      <c r="GC422" s="98"/>
      <c r="GD422" s="98"/>
      <c r="GE422" s="98"/>
      <c r="GF422" s="98"/>
      <c r="GG422" s="98"/>
      <c r="GH422" s="98"/>
      <c r="GI422" s="98"/>
      <c r="GJ422" s="98"/>
      <c r="GK422" s="98"/>
      <c r="GL422" s="98"/>
      <c r="GM422" s="98"/>
      <c r="GN422" s="98"/>
      <c r="GO422" s="98"/>
      <c r="GP422" s="98"/>
      <c r="GQ422" s="98"/>
      <c r="GR422" s="98"/>
      <c r="GS422" s="98"/>
      <c r="GT422" s="98"/>
      <c r="GU422" s="98"/>
      <c r="GV422" s="98"/>
      <c r="GW422" s="98"/>
      <c r="GX422" s="98"/>
      <c r="GY422" s="98"/>
      <c r="GZ422" s="98"/>
      <c r="HA422" s="98"/>
      <c r="HB422" s="98"/>
      <c r="HC422" s="98"/>
      <c r="HD422" s="98"/>
      <c r="HE422" s="98"/>
      <c r="HF422" s="98"/>
      <c r="HG422" s="98"/>
      <c r="HH422" s="98"/>
      <c r="HI422" s="98"/>
      <c r="HJ422" s="98"/>
      <c r="HK422" s="98"/>
      <c r="HL422" s="98"/>
      <c r="HM422" s="98"/>
      <c r="HN422" s="98"/>
      <c r="HO422" s="98"/>
      <c r="HP422" s="98"/>
      <c r="HQ422" s="98"/>
      <c r="HR422" s="98"/>
      <c r="HS422" s="98"/>
      <c r="HT422" s="98"/>
      <c r="HU422" s="98"/>
      <c r="HV422" s="98"/>
      <c r="HW422" s="98"/>
      <c r="HX422" s="98"/>
      <c r="HY422" s="98"/>
      <c r="HZ422" s="98"/>
      <c r="IA422" s="98"/>
      <c r="IB422" s="98"/>
      <c r="IC422" s="98"/>
      <c r="ID422" s="98"/>
      <c r="IE422" s="98"/>
      <c r="IF422" s="98"/>
      <c r="IG422" s="98"/>
      <c r="IH422" s="98"/>
      <c r="II422" s="98"/>
      <c r="IJ422" s="98"/>
      <c r="IK422" s="98"/>
      <c r="IL422" s="98"/>
      <c r="IM422" s="98"/>
    </row>
    <row r="423" spans="1:247" ht="15">
      <c r="A423" s="98"/>
      <c r="B423" s="98"/>
      <c r="C423" s="111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  <c r="AA423" s="98"/>
      <c r="AB423" s="98"/>
      <c r="AC423" s="98"/>
      <c r="AD423" s="98"/>
      <c r="AE423" s="98"/>
      <c r="AF423" s="98"/>
      <c r="AG423" s="98"/>
      <c r="AH423" s="98"/>
      <c r="AI423" s="98"/>
      <c r="AJ423" s="98"/>
      <c r="AK423" s="98"/>
      <c r="AL423" s="98"/>
      <c r="AM423" s="98"/>
      <c r="AN423" s="98"/>
      <c r="AO423" s="98"/>
      <c r="AP423" s="98"/>
      <c r="AQ423" s="98"/>
      <c r="AR423" s="98"/>
      <c r="AS423" s="98"/>
      <c r="AT423" s="98"/>
      <c r="AU423" s="98"/>
      <c r="AV423" s="98"/>
      <c r="AW423" s="98"/>
      <c r="AX423" s="98"/>
      <c r="AY423" s="98"/>
      <c r="AZ423" s="98"/>
      <c r="BA423" s="98"/>
      <c r="BB423" s="98"/>
      <c r="BC423" s="98"/>
      <c r="BD423" s="98"/>
      <c r="BE423" s="98"/>
      <c r="BF423" s="98"/>
      <c r="BG423" s="98"/>
      <c r="BH423" s="98"/>
      <c r="BI423" s="98"/>
      <c r="BJ423" s="98"/>
      <c r="BK423" s="98"/>
      <c r="BL423" s="98"/>
      <c r="BM423" s="98"/>
      <c r="BN423" s="98"/>
      <c r="BO423" s="98"/>
      <c r="BP423" s="98"/>
      <c r="BQ423" s="98"/>
      <c r="BR423" s="98"/>
      <c r="BS423" s="98"/>
      <c r="BT423" s="98"/>
      <c r="BU423" s="98"/>
      <c r="BV423" s="98"/>
      <c r="BW423" s="98"/>
      <c r="BX423" s="98"/>
      <c r="BY423" s="98"/>
      <c r="BZ423" s="98"/>
      <c r="CA423" s="98"/>
      <c r="CB423" s="98"/>
      <c r="CC423" s="98"/>
      <c r="CD423" s="98"/>
      <c r="CE423" s="98"/>
      <c r="CF423" s="98"/>
      <c r="CG423" s="98"/>
      <c r="CH423" s="98"/>
      <c r="CI423" s="98"/>
      <c r="CJ423" s="98"/>
      <c r="CK423" s="98"/>
      <c r="CL423" s="98"/>
      <c r="CM423" s="98"/>
      <c r="CN423" s="98"/>
      <c r="CO423" s="98"/>
      <c r="CP423" s="98"/>
      <c r="CQ423" s="98"/>
      <c r="CR423" s="98"/>
      <c r="CS423" s="98"/>
      <c r="CT423" s="98"/>
      <c r="CU423" s="98"/>
      <c r="CV423" s="98"/>
      <c r="CW423" s="98"/>
      <c r="CX423" s="98"/>
      <c r="CY423" s="98"/>
      <c r="CZ423" s="98"/>
      <c r="DA423" s="98"/>
      <c r="DB423" s="98"/>
      <c r="DC423" s="98"/>
      <c r="DD423" s="98"/>
      <c r="DE423" s="98"/>
      <c r="DF423" s="98"/>
      <c r="DG423" s="98"/>
      <c r="DH423" s="98"/>
      <c r="DI423" s="98"/>
      <c r="DJ423" s="98"/>
      <c r="DK423" s="98"/>
      <c r="DL423" s="98"/>
      <c r="DM423" s="98"/>
      <c r="DN423" s="98"/>
      <c r="DO423" s="98"/>
      <c r="DP423" s="98"/>
      <c r="DQ423" s="98"/>
      <c r="DR423" s="98"/>
      <c r="DS423" s="98"/>
      <c r="DT423" s="98"/>
      <c r="DU423" s="98"/>
      <c r="DV423" s="98"/>
      <c r="DW423" s="98"/>
      <c r="DX423" s="98"/>
      <c r="DY423" s="98"/>
      <c r="DZ423" s="98"/>
      <c r="EA423" s="98"/>
      <c r="EB423" s="98"/>
      <c r="EC423" s="98"/>
      <c r="ED423" s="98"/>
      <c r="EE423" s="98"/>
      <c r="EF423" s="98"/>
      <c r="EG423" s="98"/>
      <c r="EH423" s="98"/>
      <c r="EI423" s="98"/>
      <c r="EJ423" s="98"/>
      <c r="EK423" s="98"/>
      <c r="EL423" s="98"/>
      <c r="EM423" s="98"/>
      <c r="EN423" s="98"/>
      <c r="EO423" s="98"/>
      <c r="EP423" s="98"/>
      <c r="EQ423" s="98"/>
      <c r="ER423" s="98"/>
      <c r="ES423" s="98"/>
      <c r="ET423" s="98"/>
      <c r="EU423" s="98"/>
      <c r="EV423" s="98"/>
      <c r="EW423" s="98"/>
      <c r="EX423" s="98"/>
      <c r="EY423" s="98"/>
      <c r="EZ423" s="98"/>
      <c r="FA423" s="98"/>
      <c r="FB423" s="98"/>
      <c r="FC423" s="98"/>
      <c r="FD423" s="98"/>
      <c r="FE423" s="98"/>
      <c r="FF423" s="98"/>
      <c r="FG423" s="98"/>
      <c r="FH423" s="98"/>
      <c r="FI423" s="98"/>
      <c r="FJ423" s="98"/>
      <c r="FK423" s="98"/>
      <c r="FL423" s="98"/>
      <c r="FM423" s="98"/>
      <c r="FN423" s="98"/>
      <c r="FO423" s="98"/>
      <c r="FP423" s="98"/>
      <c r="FQ423" s="98"/>
      <c r="FR423" s="98"/>
      <c r="FS423" s="98"/>
      <c r="FT423" s="98"/>
      <c r="FU423" s="98"/>
      <c r="FV423" s="98"/>
      <c r="FW423" s="98"/>
      <c r="FX423" s="98"/>
      <c r="FY423" s="98"/>
      <c r="FZ423" s="98"/>
      <c r="GA423" s="98"/>
      <c r="GB423" s="98"/>
      <c r="GC423" s="98"/>
      <c r="GD423" s="98"/>
      <c r="GE423" s="98"/>
      <c r="GF423" s="98"/>
      <c r="GG423" s="98"/>
      <c r="GH423" s="98"/>
      <c r="GI423" s="98"/>
      <c r="GJ423" s="98"/>
      <c r="GK423" s="98"/>
      <c r="GL423" s="98"/>
      <c r="GM423" s="98"/>
      <c r="GN423" s="98"/>
      <c r="GO423" s="98"/>
      <c r="GP423" s="98"/>
      <c r="GQ423" s="98"/>
      <c r="GR423" s="98"/>
      <c r="GS423" s="98"/>
      <c r="GT423" s="98"/>
      <c r="GU423" s="98"/>
      <c r="GV423" s="98"/>
      <c r="GW423" s="98"/>
      <c r="GX423" s="98"/>
      <c r="GY423" s="98"/>
      <c r="GZ423" s="98"/>
      <c r="HA423" s="98"/>
      <c r="HB423" s="98"/>
      <c r="HC423" s="98"/>
      <c r="HD423" s="98"/>
      <c r="HE423" s="98"/>
      <c r="HF423" s="98"/>
      <c r="HG423" s="98"/>
      <c r="HH423" s="98"/>
      <c r="HI423" s="98"/>
      <c r="HJ423" s="98"/>
      <c r="HK423" s="98"/>
      <c r="HL423" s="98"/>
      <c r="HM423" s="98"/>
      <c r="HN423" s="98"/>
      <c r="HO423" s="98"/>
      <c r="HP423" s="98"/>
      <c r="HQ423" s="98"/>
      <c r="HR423" s="98"/>
      <c r="HS423" s="98"/>
      <c r="HT423" s="98"/>
      <c r="HU423" s="98"/>
      <c r="HV423" s="98"/>
      <c r="HW423" s="98"/>
      <c r="HX423" s="98"/>
      <c r="HY423" s="98"/>
      <c r="HZ423" s="98"/>
      <c r="IA423" s="98"/>
      <c r="IB423" s="98"/>
      <c r="IC423" s="98"/>
      <c r="ID423" s="98"/>
      <c r="IE423" s="98"/>
      <c r="IF423" s="98"/>
      <c r="IG423" s="98"/>
      <c r="IH423" s="98"/>
      <c r="II423" s="98"/>
      <c r="IJ423" s="98"/>
      <c r="IK423" s="98"/>
      <c r="IL423" s="98"/>
      <c r="IM423" s="98"/>
    </row>
    <row r="424" spans="1:247" ht="15">
      <c r="A424" s="98"/>
      <c r="B424" s="98"/>
      <c r="C424" s="111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  <c r="AA424" s="98"/>
      <c r="AB424" s="98"/>
      <c r="AC424" s="98"/>
      <c r="AD424" s="98"/>
      <c r="AE424" s="98"/>
      <c r="AF424" s="98"/>
      <c r="AG424" s="98"/>
      <c r="AH424" s="98"/>
      <c r="AI424" s="98"/>
      <c r="AJ424" s="98"/>
      <c r="AK424" s="98"/>
      <c r="AL424" s="98"/>
      <c r="AM424" s="98"/>
      <c r="AN424" s="98"/>
      <c r="AO424" s="98"/>
      <c r="AP424" s="98"/>
      <c r="AQ424" s="98"/>
      <c r="AR424" s="98"/>
      <c r="AS424" s="98"/>
      <c r="AT424" s="98"/>
      <c r="AU424" s="98"/>
      <c r="AV424" s="98"/>
      <c r="AW424" s="98"/>
      <c r="AX424" s="98"/>
      <c r="AY424" s="98"/>
      <c r="AZ424" s="98"/>
      <c r="BA424" s="98"/>
      <c r="BB424" s="98"/>
      <c r="BC424" s="98"/>
      <c r="BD424" s="98"/>
      <c r="BE424" s="98"/>
      <c r="BF424" s="98"/>
      <c r="BG424" s="98"/>
      <c r="BH424" s="98"/>
      <c r="BI424" s="98"/>
      <c r="BJ424" s="98"/>
      <c r="BK424" s="98"/>
      <c r="BL424" s="98"/>
      <c r="BM424" s="98"/>
      <c r="BN424" s="98"/>
      <c r="BO424" s="98"/>
      <c r="BP424" s="98"/>
      <c r="BQ424" s="98"/>
      <c r="BR424" s="98"/>
      <c r="BS424" s="98"/>
      <c r="BT424" s="98"/>
      <c r="BU424" s="98"/>
      <c r="BV424" s="98"/>
      <c r="BW424" s="98"/>
      <c r="BX424" s="98"/>
      <c r="BY424" s="98"/>
      <c r="BZ424" s="98"/>
      <c r="CA424" s="98"/>
      <c r="CB424" s="98"/>
      <c r="CC424" s="98"/>
      <c r="CD424" s="98"/>
      <c r="CE424" s="98"/>
      <c r="CF424" s="98"/>
      <c r="CG424" s="98"/>
      <c r="CH424" s="98"/>
      <c r="CI424" s="98"/>
      <c r="CJ424" s="98"/>
      <c r="CK424" s="98"/>
      <c r="CL424" s="98"/>
      <c r="CM424" s="98"/>
      <c r="CN424" s="98"/>
      <c r="CO424" s="98"/>
      <c r="CP424" s="98"/>
      <c r="CQ424" s="98"/>
      <c r="CR424" s="98"/>
      <c r="CS424" s="98"/>
      <c r="CT424" s="98"/>
      <c r="CU424" s="98"/>
      <c r="CV424" s="98"/>
      <c r="CW424" s="98"/>
      <c r="CX424" s="98"/>
      <c r="CY424" s="98"/>
      <c r="CZ424" s="98"/>
      <c r="DA424" s="98"/>
      <c r="DB424" s="98"/>
      <c r="DC424" s="98"/>
      <c r="DD424" s="98"/>
      <c r="DE424" s="98"/>
      <c r="DF424" s="98"/>
      <c r="DG424" s="98"/>
      <c r="DH424" s="98"/>
      <c r="DI424" s="98"/>
      <c r="DJ424" s="98"/>
      <c r="DK424" s="98"/>
      <c r="DL424" s="98"/>
      <c r="DM424" s="98"/>
      <c r="DN424" s="98"/>
      <c r="DO424" s="98"/>
      <c r="DP424" s="98"/>
      <c r="DQ424" s="98"/>
      <c r="DR424" s="98"/>
      <c r="DS424" s="98"/>
      <c r="DT424" s="98"/>
      <c r="DU424" s="98"/>
      <c r="DV424" s="98"/>
      <c r="DW424" s="98"/>
      <c r="DX424" s="98"/>
      <c r="DY424" s="98"/>
      <c r="DZ424" s="98"/>
      <c r="EA424" s="98"/>
      <c r="EB424" s="98"/>
      <c r="EC424" s="98"/>
      <c r="ED424" s="98"/>
      <c r="EE424" s="98"/>
      <c r="EF424" s="98"/>
      <c r="EG424" s="98"/>
      <c r="EH424" s="98"/>
      <c r="EI424" s="98"/>
      <c r="EJ424" s="98"/>
      <c r="EK424" s="98"/>
      <c r="EL424" s="98"/>
      <c r="EM424" s="98"/>
      <c r="EN424" s="98"/>
      <c r="EO424" s="98"/>
      <c r="EP424" s="98"/>
      <c r="EQ424" s="98"/>
      <c r="ER424" s="98"/>
      <c r="ES424" s="98"/>
      <c r="ET424" s="98"/>
      <c r="EU424" s="98"/>
      <c r="EV424" s="98"/>
      <c r="EW424" s="98"/>
      <c r="EX424" s="98"/>
      <c r="EY424" s="98"/>
      <c r="EZ424" s="98"/>
      <c r="FA424" s="98"/>
      <c r="FB424" s="98"/>
      <c r="FC424" s="98"/>
      <c r="FD424" s="98"/>
      <c r="FE424" s="98"/>
      <c r="FF424" s="98"/>
      <c r="FG424" s="98"/>
      <c r="FH424" s="98"/>
      <c r="FI424" s="98"/>
      <c r="FJ424" s="98"/>
      <c r="FK424" s="98"/>
      <c r="FL424" s="98"/>
      <c r="FM424" s="98"/>
      <c r="FN424" s="98"/>
      <c r="FO424" s="98"/>
      <c r="FP424" s="98"/>
      <c r="FQ424" s="98"/>
      <c r="FR424" s="98"/>
      <c r="FS424" s="98"/>
      <c r="FT424" s="98"/>
      <c r="FU424" s="98"/>
      <c r="FV424" s="98"/>
      <c r="FW424" s="98"/>
      <c r="FX424" s="98"/>
      <c r="FY424" s="98"/>
      <c r="FZ424" s="98"/>
      <c r="GA424" s="98"/>
      <c r="GB424" s="98"/>
      <c r="GC424" s="98"/>
      <c r="GD424" s="98"/>
      <c r="GE424" s="98"/>
      <c r="GF424" s="98"/>
      <c r="GG424" s="98"/>
      <c r="GH424" s="98"/>
      <c r="GI424" s="98"/>
      <c r="GJ424" s="98"/>
      <c r="GK424" s="98"/>
      <c r="GL424" s="98"/>
      <c r="GM424" s="98"/>
      <c r="GN424" s="98"/>
      <c r="GO424" s="98"/>
      <c r="GP424" s="98"/>
      <c r="GQ424" s="98"/>
      <c r="GR424" s="98"/>
      <c r="GS424" s="98"/>
      <c r="GT424" s="98"/>
      <c r="GU424" s="98"/>
      <c r="GV424" s="98"/>
      <c r="GW424" s="98"/>
      <c r="GX424" s="98"/>
      <c r="GY424" s="98"/>
      <c r="GZ424" s="98"/>
      <c r="HA424" s="98"/>
      <c r="HB424" s="98"/>
      <c r="HC424" s="98"/>
      <c r="HD424" s="98"/>
      <c r="HE424" s="98"/>
      <c r="HF424" s="98"/>
      <c r="HG424" s="98"/>
      <c r="HH424" s="98"/>
      <c r="HI424" s="98"/>
      <c r="HJ424" s="98"/>
      <c r="HK424" s="98"/>
      <c r="HL424" s="98"/>
      <c r="HM424" s="98"/>
      <c r="HN424" s="98"/>
      <c r="HO424" s="98"/>
      <c r="HP424" s="98"/>
      <c r="HQ424" s="98"/>
      <c r="HR424" s="98"/>
      <c r="HS424" s="98"/>
      <c r="HT424" s="98"/>
      <c r="HU424" s="98"/>
      <c r="HV424" s="98"/>
      <c r="HW424" s="98"/>
      <c r="HX424" s="98"/>
      <c r="HY424" s="98"/>
      <c r="HZ424" s="98"/>
      <c r="IA424" s="98"/>
      <c r="IB424" s="98"/>
      <c r="IC424" s="98"/>
      <c r="ID424" s="98"/>
      <c r="IE424" s="98"/>
      <c r="IF424" s="98"/>
      <c r="IG424" s="98"/>
      <c r="IH424" s="98"/>
      <c r="II424" s="98"/>
      <c r="IJ424" s="98"/>
      <c r="IK424" s="98"/>
      <c r="IL424" s="98"/>
      <c r="IM424" s="98"/>
    </row>
    <row r="425" spans="1:247" ht="15">
      <c r="A425" s="98"/>
      <c r="B425" s="98"/>
      <c r="C425" s="111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  <c r="AA425" s="98"/>
      <c r="AB425" s="98"/>
      <c r="AC425" s="98"/>
      <c r="AD425" s="98"/>
      <c r="AE425" s="98"/>
      <c r="AF425" s="98"/>
      <c r="AG425" s="98"/>
      <c r="AH425" s="98"/>
      <c r="AI425" s="98"/>
      <c r="AJ425" s="98"/>
      <c r="AK425" s="98"/>
      <c r="AL425" s="98"/>
      <c r="AM425" s="98"/>
      <c r="AN425" s="98"/>
      <c r="AO425" s="98"/>
      <c r="AP425" s="98"/>
      <c r="AQ425" s="98"/>
      <c r="AR425" s="98"/>
      <c r="AS425" s="98"/>
      <c r="AT425" s="98"/>
      <c r="AU425" s="98"/>
      <c r="AV425" s="98"/>
      <c r="AW425" s="98"/>
      <c r="AX425" s="98"/>
      <c r="AY425" s="98"/>
      <c r="AZ425" s="98"/>
      <c r="BA425" s="98"/>
      <c r="BB425" s="98"/>
      <c r="BC425" s="98"/>
      <c r="BD425" s="98"/>
      <c r="BE425" s="98"/>
      <c r="BF425" s="98"/>
      <c r="BG425" s="98"/>
      <c r="BH425" s="98"/>
      <c r="BI425" s="98"/>
      <c r="BJ425" s="98"/>
      <c r="BK425" s="98"/>
      <c r="BL425" s="98"/>
      <c r="BM425" s="98"/>
      <c r="BN425" s="98"/>
      <c r="BO425" s="98"/>
      <c r="BP425" s="98"/>
      <c r="BQ425" s="98"/>
      <c r="BR425" s="98"/>
      <c r="BS425" s="98"/>
      <c r="BT425" s="98"/>
      <c r="BU425" s="98"/>
      <c r="BV425" s="98"/>
      <c r="BW425" s="98"/>
      <c r="BX425" s="98"/>
      <c r="BY425" s="98"/>
      <c r="BZ425" s="98"/>
      <c r="CA425" s="98"/>
      <c r="CB425" s="98"/>
      <c r="CC425" s="98"/>
      <c r="CD425" s="98"/>
      <c r="CE425" s="98"/>
      <c r="CF425" s="98"/>
      <c r="CG425" s="98"/>
      <c r="CH425" s="98"/>
      <c r="CI425" s="98"/>
      <c r="CJ425" s="98"/>
      <c r="CK425" s="98"/>
      <c r="CL425" s="98"/>
      <c r="CM425" s="98"/>
      <c r="CN425" s="98"/>
      <c r="CO425" s="98"/>
      <c r="CP425" s="98"/>
      <c r="CQ425" s="98"/>
      <c r="CR425" s="98"/>
      <c r="CS425" s="98"/>
      <c r="CT425" s="98"/>
      <c r="CU425" s="98"/>
      <c r="CV425" s="98"/>
      <c r="CW425" s="98"/>
      <c r="CX425" s="98"/>
      <c r="CY425" s="98"/>
      <c r="CZ425" s="98"/>
      <c r="DA425" s="98"/>
      <c r="DB425" s="98"/>
      <c r="DC425" s="98"/>
      <c r="DD425" s="98"/>
      <c r="DE425" s="98"/>
      <c r="DF425" s="98"/>
      <c r="DG425" s="98"/>
      <c r="DH425" s="98"/>
      <c r="DI425" s="98"/>
      <c r="DJ425" s="98"/>
      <c r="DK425" s="98"/>
      <c r="DL425" s="98"/>
      <c r="DM425" s="98"/>
      <c r="DN425" s="98"/>
      <c r="DO425" s="98"/>
      <c r="DP425" s="98"/>
      <c r="DQ425" s="98"/>
      <c r="DR425" s="98"/>
      <c r="DS425" s="98"/>
      <c r="DT425" s="98"/>
      <c r="DU425" s="98"/>
      <c r="DV425" s="98"/>
      <c r="DW425" s="98"/>
      <c r="DX425" s="98"/>
      <c r="DY425" s="98"/>
      <c r="DZ425" s="98"/>
      <c r="EA425" s="98"/>
      <c r="EB425" s="98"/>
      <c r="EC425" s="98"/>
      <c r="ED425" s="98"/>
      <c r="EE425" s="98"/>
      <c r="EF425" s="98"/>
      <c r="EG425" s="98"/>
      <c r="EH425" s="98"/>
      <c r="EI425" s="98"/>
      <c r="EJ425" s="98"/>
      <c r="EK425" s="98"/>
      <c r="EL425" s="98"/>
      <c r="EM425" s="98"/>
      <c r="EN425" s="98"/>
      <c r="EO425" s="98"/>
      <c r="EP425" s="98"/>
      <c r="EQ425" s="98"/>
      <c r="ER425" s="98"/>
      <c r="ES425" s="98"/>
      <c r="ET425" s="98"/>
      <c r="EU425" s="98"/>
      <c r="EV425" s="98"/>
      <c r="EW425" s="98"/>
      <c r="EX425" s="98"/>
      <c r="EY425" s="98"/>
      <c r="EZ425" s="98"/>
      <c r="FA425" s="98"/>
      <c r="FB425" s="98"/>
      <c r="FC425" s="98"/>
      <c r="FD425" s="98"/>
      <c r="FE425" s="98"/>
      <c r="FF425" s="98"/>
      <c r="FG425" s="98"/>
      <c r="FH425" s="98"/>
      <c r="FI425" s="98"/>
      <c r="FJ425" s="98"/>
      <c r="FK425" s="98"/>
      <c r="FL425" s="98"/>
      <c r="FM425" s="98"/>
      <c r="FN425" s="98"/>
      <c r="FO425" s="98"/>
      <c r="FP425" s="98"/>
      <c r="FQ425" s="98"/>
      <c r="FR425" s="98"/>
      <c r="FS425" s="98"/>
      <c r="FT425" s="98"/>
      <c r="FU425" s="98"/>
      <c r="FV425" s="98"/>
      <c r="FW425" s="98"/>
      <c r="FX425" s="98"/>
      <c r="FY425" s="98"/>
      <c r="FZ425" s="98"/>
      <c r="GA425" s="98"/>
      <c r="GB425" s="98"/>
      <c r="GC425" s="98"/>
      <c r="GD425" s="98"/>
      <c r="GE425" s="98"/>
      <c r="GF425" s="98"/>
      <c r="GG425" s="98"/>
      <c r="GH425" s="98"/>
      <c r="GI425" s="98"/>
      <c r="GJ425" s="98"/>
      <c r="GK425" s="98"/>
      <c r="GL425" s="98"/>
      <c r="GM425" s="98"/>
      <c r="GN425" s="98"/>
      <c r="GO425" s="98"/>
      <c r="GP425" s="98"/>
      <c r="GQ425" s="98"/>
      <c r="GR425" s="98"/>
      <c r="GS425" s="98"/>
      <c r="GT425" s="98"/>
      <c r="GU425" s="98"/>
      <c r="GV425" s="98"/>
      <c r="GW425" s="98"/>
      <c r="GX425" s="98"/>
      <c r="GY425" s="98"/>
      <c r="GZ425" s="98"/>
      <c r="HA425" s="98"/>
      <c r="HB425" s="98"/>
      <c r="HC425" s="98"/>
      <c r="HD425" s="98"/>
      <c r="HE425" s="98"/>
      <c r="HF425" s="98"/>
      <c r="HG425" s="98"/>
      <c r="HH425" s="98"/>
      <c r="HI425" s="98"/>
      <c r="HJ425" s="98"/>
      <c r="HK425" s="98"/>
      <c r="HL425" s="98"/>
      <c r="HM425" s="98"/>
      <c r="HN425" s="98"/>
      <c r="HO425" s="98"/>
      <c r="HP425" s="98"/>
      <c r="HQ425" s="98"/>
      <c r="HR425" s="98"/>
      <c r="HS425" s="98"/>
      <c r="HT425" s="98"/>
      <c r="HU425" s="98"/>
      <c r="HV425" s="98"/>
      <c r="HW425" s="98"/>
      <c r="HX425" s="98"/>
      <c r="HY425" s="98"/>
      <c r="HZ425" s="98"/>
      <c r="IA425" s="98"/>
      <c r="IB425" s="98"/>
      <c r="IC425" s="98"/>
      <c r="ID425" s="98"/>
      <c r="IE425" s="98"/>
      <c r="IF425" s="98"/>
      <c r="IG425" s="98"/>
      <c r="IH425" s="98"/>
      <c r="II425" s="98"/>
      <c r="IJ425" s="98"/>
      <c r="IK425" s="98"/>
      <c r="IL425" s="98"/>
      <c r="IM425" s="98"/>
    </row>
    <row r="426" spans="1:247" ht="15">
      <c r="A426" s="98"/>
      <c r="B426" s="98"/>
      <c r="C426" s="111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  <c r="AA426" s="98"/>
      <c r="AB426" s="98"/>
      <c r="AC426" s="98"/>
      <c r="AD426" s="98"/>
      <c r="AE426" s="98"/>
      <c r="AF426" s="98"/>
      <c r="AG426" s="98"/>
      <c r="AH426" s="98"/>
      <c r="AI426" s="98"/>
      <c r="AJ426" s="98"/>
      <c r="AK426" s="98"/>
      <c r="AL426" s="98"/>
      <c r="AM426" s="98"/>
      <c r="AN426" s="98"/>
      <c r="AO426" s="98"/>
      <c r="AP426" s="98"/>
      <c r="AQ426" s="98"/>
      <c r="AR426" s="98"/>
      <c r="AS426" s="98"/>
      <c r="AT426" s="98"/>
      <c r="AU426" s="98"/>
      <c r="AV426" s="98"/>
      <c r="AW426" s="98"/>
      <c r="AX426" s="98"/>
      <c r="AY426" s="98"/>
      <c r="AZ426" s="98"/>
      <c r="BA426" s="98"/>
      <c r="BB426" s="98"/>
      <c r="BC426" s="98"/>
      <c r="BD426" s="98"/>
      <c r="BE426" s="98"/>
      <c r="BF426" s="98"/>
      <c r="BG426" s="98"/>
      <c r="BH426" s="98"/>
      <c r="BI426" s="98"/>
      <c r="BJ426" s="98"/>
      <c r="BK426" s="98"/>
      <c r="BL426" s="98"/>
      <c r="BM426" s="98"/>
      <c r="BN426" s="98"/>
      <c r="BO426" s="98"/>
      <c r="BP426" s="98"/>
      <c r="BQ426" s="98"/>
      <c r="BR426" s="98"/>
      <c r="BS426" s="98"/>
      <c r="BT426" s="98"/>
      <c r="BU426" s="98"/>
      <c r="BV426" s="98"/>
      <c r="BW426" s="98"/>
      <c r="BX426" s="98"/>
      <c r="BY426" s="98"/>
      <c r="BZ426" s="98"/>
      <c r="CA426" s="98"/>
      <c r="CB426" s="98"/>
      <c r="CC426" s="98"/>
      <c r="CD426" s="98"/>
      <c r="CE426" s="98"/>
      <c r="CF426" s="98"/>
      <c r="CG426" s="98"/>
      <c r="CH426" s="98"/>
      <c r="CI426" s="98"/>
      <c r="CJ426" s="98"/>
      <c r="CK426" s="98"/>
      <c r="CL426" s="98"/>
      <c r="CM426" s="98"/>
      <c r="CN426" s="98"/>
      <c r="CO426" s="98"/>
      <c r="CP426" s="98"/>
      <c r="CQ426" s="98"/>
      <c r="CR426" s="98"/>
      <c r="CS426" s="98"/>
      <c r="CT426" s="98"/>
      <c r="CU426" s="98"/>
      <c r="CV426" s="98"/>
      <c r="CW426" s="98"/>
      <c r="CX426" s="98"/>
      <c r="CY426" s="98"/>
      <c r="CZ426" s="98"/>
      <c r="DA426" s="98"/>
      <c r="DB426" s="98"/>
      <c r="DC426" s="98"/>
      <c r="DD426" s="98"/>
      <c r="DE426" s="98"/>
      <c r="DF426" s="98"/>
      <c r="DG426" s="98"/>
      <c r="DH426" s="98"/>
      <c r="DI426" s="98"/>
      <c r="DJ426" s="98"/>
      <c r="DK426" s="98"/>
      <c r="DL426" s="98"/>
      <c r="DM426" s="98"/>
      <c r="DN426" s="98"/>
      <c r="DO426" s="98"/>
      <c r="DP426" s="98"/>
      <c r="DQ426" s="98"/>
      <c r="DR426" s="98"/>
      <c r="DS426" s="98"/>
      <c r="DT426" s="98"/>
      <c r="DU426" s="98"/>
      <c r="DV426" s="98"/>
      <c r="DW426" s="98"/>
      <c r="DX426" s="98"/>
      <c r="DY426" s="98"/>
      <c r="DZ426" s="98"/>
      <c r="EA426" s="98"/>
      <c r="EB426" s="98"/>
      <c r="EC426" s="98"/>
      <c r="ED426" s="98"/>
      <c r="EE426" s="98"/>
      <c r="EF426" s="98"/>
      <c r="EG426" s="98"/>
      <c r="EH426" s="98"/>
      <c r="EI426" s="98"/>
      <c r="EJ426" s="98"/>
      <c r="EK426" s="98"/>
      <c r="EL426" s="98"/>
      <c r="EM426" s="98"/>
      <c r="EN426" s="98"/>
      <c r="EO426" s="98"/>
      <c r="EP426" s="98"/>
      <c r="EQ426" s="98"/>
      <c r="ER426" s="98"/>
      <c r="ES426" s="98"/>
      <c r="ET426" s="98"/>
      <c r="EU426" s="98"/>
      <c r="EV426" s="98"/>
      <c r="EW426" s="98"/>
      <c r="EX426" s="98"/>
      <c r="EY426" s="98"/>
      <c r="EZ426" s="98"/>
      <c r="FA426" s="98"/>
      <c r="FB426" s="98"/>
      <c r="FC426" s="98"/>
      <c r="FD426" s="98"/>
      <c r="FE426" s="98"/>
      <c r="FF426" s="98"/>
      <c r="FG426" s="98"/>
      <c r="FH426" s="98"/>
      <c r="FI426" s="98"/>
      <c r="FJ426" s="98"/>
      <c r="FK426" s="98"/>
      <c r="FL426" s="98"/>
      <c r="FM426" s="98"/>
      <c r="FN426" s="98"/>
      <c r="FO426" s="98"/>
      <c r="FP426" s="98"/>
      <c r="FQ426" s="98"/>
      <c r="FR426" s="98"/>
      <c r="FS426" s="98"/>
      <c r="FT426" s="98"/>
      <c r="FU426" s="98"/>
      <c r="FV426" s="98"/>
      <c r="FW426" s="98"/>
      <c r="FX426" s="98"/>
      <c r="FY426" s="98"/>
      <c r="FZ426" s="98"/>
      <c r="GA426" s="98"/>
      <c r="GB426" s="98"/>
      <c r="GC426" s="98"/>
      <c r="GD426" s="98"/>
      <c r="GE426" s="98"/>
      <c r="GF426" s="98"/>
      <c r="GG426" s="98"/>
      <c r="GH426" s="98"/>
      <c r="GI426" s="98"/>
      <c r="GJ426" s="98"/>
      <c r="GK426" s="98"/>
      <c r="GL426" s="98"/>
      <c r="GM426" s="98"/>
      <c r="GN426" s="98"/>
      <c r="GO426" s="98"/>
      <c r="GP426" s="98"/>
      <c r="GQ426" s="98"/>
      <c r="GR426" s="98"/>
      <c r="GS426" s="98"/>
      <c r="GT426" s="98"/>
      <c r="GU426" s="98"/>
      <c r="GV426" s="98"/>
      <c r="GW426" s="98"/>
      <c r="GX426" s="98"/>
      <c r="GY426" s="98"/>
      <c r="GZ426" s="98"/>
      <c r="HA426" s="98"/>
      <c r="HB426" s="98"/>
      <c r="HC426" s="98"/>
      <c r="HD426" s="98"/>
      <c r="HE426" s="98"/>
      <c r="HF426" s="98"/>
      <c r="HG426" s="98"/>
      <c r="HH426" s="98"/>
      <c r="HI426" s="98"/>
      <c r="HJ426" s="98"/>
      <c r="HK426" s="98"/>
      <c r="HL426" s="98"/>
      <c r="HM426" s="98"/>
      <c r="HN426" s="98"/>
      <c r="HO426" s="98"/>
      <c r="HP426" s="98"/>
      <c r="HQ426" s="98"/>
      <c r="HR426" s="98"/>
      <c r="HS426" s="98"/>
      <c r="HT426" s="98"/>
      <c r="HU426" s="98"/>
      <c r="HV426" s="98"/>
      <c r="HW426" s="98"/>
      <c r="HX426" s="98"/>
      <c r="HY426" s="98"/>
      <c r="HZ426" s="98"/>
      <c r="IA426" s="98"/>
      <c r="IB426" s="98"/>
      <c r="IC426" s="98"/>
      <c r="ID426" s="98"/>
      <c r="IE426" s="98"/>
      <c r="IF426" s="98"/>
      <c r="IG426" s="98"/>
      <c r="IH426" s="98"/>
      <c r="II426" s="98"/>
      <c r="IJ426" s="98"/>
      <c r="IK426" s="98"/>
      <c r="IL426" s="98"/>
      <c r="IM426" s="98"/>
    </row>
    <row r="427" spans="1:247" ht="15">
      <c r="A427" s="98"/>
      <c r="B427" s="98"/>
      <c r="C427" s="111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  <c r="AA427" s="98"/>
      <c r="AB427" s="98"/>
      <c r="AC427" s="98"/>
      <c r="AD427" s="98"/>
      <c r="AE427" s="98"/>
      <c r="AF427" s="98"/>
      <c r="AG427" s="98"/>
      <c r="AH427" s="98"/>
      <c r="AI427" s="98"/>
      <c r="AJ427" s="98"/>
      <c r="AK427" s="98"/>
      <c r="AL427" s="98"/>
      <c r="AM427" s="98"/>
      <c r="AN427" s="98"/>
      <c r="AO427" s="98"/>
      <c r="AP427" s="98"/>
      <c r="AQ427" s="98"/>
      <c r="AR427" s="98"/>
      <c r="AS427" s="98"/>
      <c r="AT427" s="98"/>
      <c r="AU427" s="98"/>
      <c r="AV427" s="98"/>
      <c r="AW427" s="98"/>
      <c r="AX427" s="98"/>
      <c r="AY427" s="98"/>
      <c r="AZ427" s="98"/>
      <c r="BA427" s="98"/>
      <c r="BB427" s="98"/>
      <c r="BC427" s="98"/>
      <c r="BD427" s="98"/>
      <c r="BE427" s="98"/>
      <c r="BF427" s="98"/>
      <c r="BG427" s="98"/>
      <c r="BH427" s="98"/>
      <c r="BI427" s="98"/>
      <c r="BJ427" s="98"/>
      <c r="BK427" s="98"/>
      <c r="BL427" s="98"/>
      <c r="BM427" s="98"/>
      <c r="BN427" s="98"/>
      <c r="BO427" s="98"/>
      <c r="BP427" s="98"/>
      <c r="BQ427" s="98"/>
      <c r="BR427" s="98"/>
      <c r="BS427" s="98"/>
      <c r="BT427" s="98"/>
      <c r="BU427" s="98"/>
      <c r="BV427" s="98"/>
      <c r="BW427" s="98"/>
      <c r="BX427" s="98"/>
      <c r="BY427" s="98"/>
      <c r="BZ427" s="98"/>
      <c r="CA427" s="98"/>
      <c r="CB427" s="98"/>
      <c r="CC427" s="98"/>
      <c r="CD427" s="98"/>
      <c r="CE427" s="98"/>
      <c r="CF427" s="98"/>
      <c r="CG427" s="98"/>
      <c r="CH427" s="98"/>
      <c r="CI427" s="98"/>
      <c r="CJ427" s="98"/>
      <c r="CK427" s="98"/>
      <c r="CL427" s="98"/>
      <c r="CM427" s="98"/>
      <c r="CN427" s="98"/>
      <c r="CO427" s="98"/>
      <c r="CP427" s="98"/>
      <c r="CQ427" s="98"/>
      <c r="CR427" s="98"/>
      <c r="CS427" s="98"/>
      <c r="CT427" s="98"/>
      <c r="CU427" s="98"/>
      <c r="CV427" s="98"/>
      <c r="CW427" s="98"/>
      <c r="CX427" s="98"/>
      <c r="CY427" s="98"/>
      <c r="CZ427" s="98"/>
      <c r="DA427" s="98"/>
      <c r="DB427" s="98"/>
      <c r="DC427" s="98"/>
      <c r="DD427" s="98"/>
      <c r="DE427" s="98"/>
      <c r="DF427" s="98"/>
      <c r="DG427" s="98"/>
      <c r="DH427" s="98"/>
      <c r="DI427" s="98"/>
      <c r="DJ427" s="98"/>
      <c r="DK427" s="98"/>
      <c r="DL427" s="98"/>
      <c r="DM427" s="98"/>
      <c r="DN427" s="98"/>
      <c r="DO427" s="98"/>
      <c r="DP427" s="98"/>
      <c r="DQ427" s="98"/>
      <c r="DR427" s="98"/>
      <c r="DS427" s="98"/>
      <c r="DT427" s="98"/>
      <c r="DU427" s="98"/>
      <c r="DV427" s="98"/>
      <c r="DW427" s="98"/>
      <c r="DX427" s="98"/>
      <c r="DY427" s="98"/>
      <c r="DZ427" s="98"/>
      <c r="EA427" s="98"/>
      <c r="EB427" s="98"/>
      <c r="EC427" s="98"/>
      <c r="ED427" s="98"/>
      <c r="EE427" s="98"/>
      <c r="EF427" s="98"/>
      <c r="EG427" s="98"/>
      <c r="EH427" s="98"/>
      <c r="EI427" s="98"/>
      <c r="EJ427" s="98"/>
      <c r="EK427" s="98"/>
      <c r="EL427" s="98"/>
      <c r="EM427" s="98"/>
      <c r="EN427" s="98"/>
      <c r="EO427" s="98"/>
      <c r="EP427" s="98"/>
      <c r="EQ427" s="98"/>
      <c r="ER427" s="98"/>
      <c r="ES427" s="98"/>
      <c r="ET427" s="98"/>
      <c r="EU427" s="98"/>
      <c r="EV427" s="98"/>
      <c r="EW427" s="98"/>
      <c r="EX427" s="98"/>
      <c r="EY427" s="98"/>
      <c r="EZ427" s="98"/>
      <c r="FA427" s="98"/>
      <c r="FB427" s="98"/>
      <c r="FC427" s="98"/>
      <c r="FD427" s="98"/>
      <c r="FE427" s="98"/>
      <c r="FF427" s="98"/>
      <c r="FG427" s="98"/>
      <c r="FH427" s="98"/>
      <c r="FI427" s="98"/>
      <c r="FJ427" s="98"/>
      <c r="FK427" s="98"/>
      <c r="FL427" s="98"/>
      <c r="FM427" s="98"/>
      <c r="FN427" s="98"/>
      <c r="FO427" s="98"/>
      <c r="FP427" s="98"/>
      <c r="FQ427" s="98"/>
      <c r="FR427" s="98"/>
      <c r="FS427" s="98"/>
      <c r="FT427" s="98"/>
      <c r="FU427" s="98"/>
      <c r="FV427" s="98"/>
      <c r="FW427" s="98"/>
      <c r="FX427" s="98"/>
      <c r="FY427" s="98"/>
      <c r="FZ427" s="98"/>
      <c r="GA427" s="98"/>
      <c r="GB427" s="98"/>
      <c r="GC427" s="98"/>
      <c r="GD427" s="98"/>
      <c r="GE427" s="98"/>
      <c r="GF427" s="98"/>
      <c r="GG427" s="98"/>
      <c r="GH427" s="98"/>
      <c r="GI427" s="98"/>
      <c r="GJ427" s="98"/>
      <c r="GK427" s="98"/>
      <c r="GL427" s="98"/>
      <c r="GM427" s="98"/>
      <c r="GN427" s="98"/>
      <c r="GO427" s="98"/>
      <c r="GP427" s="98"/>
      <c r="GQ427" s="98"/>
      <c r="GR427" s="98"/>
      <c r="GS427" s="98"/>
      <c r="GT427" s="98"/>
      <c r="GU427" s="98"/>
      <c r="GV427" s="98"/>
      <c r="GW427" s="98"/>
      <c r="GX427" s="98"/>
      <c r="GY427" s="98"/>
      <c r="GZ427" s="98"/>
      <c r="HA427" s="98"/>
      <c r="HB427" s="98"/>
      <c r="HC427" s="98"/>
      <c r="HD427" s="98"/>
      <c r="HE427" s="98"/>
      <c r="HF427" s="98"/>
      <c r="HG427" s="98"/>
      <c r="HH427" s="98"/>
      <c r="HI427" s="98"/>
      <c r="HJ427" s="98"/>
      <c r="HK427" s="98"/>
      <c r="HL427" s="98"/>
      <c r="HM427" s="98"/>
      <c r="HN427" s="98"/>
      <c r="HO427" s="98"/>
      <c r="HP427" s="98"/>
      <c r="HQ427" s="98"/>
      <c r="HR427" s="98"/>
      <c r="HS427" s="98"/>
      <c r="HT427" s="98"/>
      <c r="HU427" s="98"/>
      <c r="HV427" s="98"/>
      <c r="HW427" s="98"/>
      <c r="HX427" s="98"/>
      <c r="HY427" s="98"/>
      <c r="HZ427" s="98"/>
      <c r="IA427" s="98"/>
      <c r="IB427" s="98"/>
      <c r="IC427" s="98"/>
      <c r="ID427" s="98"/>
      <c r="IE427" s="98"/>
      <c r="IF427" s="98"/>
      <c r="IG427" s="98"/>
      <c r="IH427" s="98"/>
      <c r="II427" s="98"/>
      <c r="IJ427" s="98"/>
      <c r="IK427" s="98"/>
      <c r="IL427" s="98"/>
      <c r="IM427" s="98"/>
    </row>
    <row r="428" spans="1:247" ht="15">
      <c r="A428" s="98"/>
      <c r="B428" s="98"/>
      <c r="C428" s="111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  <c r="AA428" s="98"/>
      <c r="AB428" s="98"/>
      <c r="AC428" s="98"/>
      <c r="AD428" s="98"/>
      <c r="AE428" s="98"/>
      <c r="AF428" s="98"/>
      <c r="AG428" s="98"/>
      <c r="AH428" s="98"/>
      <c r="AI428" s="98"/>
      <c r="AJ428" s="98"/>
      <c r="AK428" s="98"/>
      <c r="AL428" s="98"/>
      <c r="AM428" s="98"/>
      <c r="AN428" s="98"/>
      <c r="AO428" s="98"/>
      <c r="AP428" s="98"/>
      <c r="AQ428" s="98"/>
      <c r="AR428" s="98"/>
      <c r="AS428" s="98"/>
      <c r="AT428" s="98"/>
      <c r="AU428" s="98"/>
      <c r="AV428" s="98"/>
      <c r="AW428" s="98"/>
      <c r="AX428" s="98"/>
      <c r="AY428" s="98"/>
      <c r="AZ428" s="98"/>
      <c r="BA428" s="98"/>
      <c r="BB428" s="98"/>
      <c r="BC428" s="98"/>
      <c r="BD428" s="98"/>
      <c r="BE428" s="98"/>
      <c r="BF428" s="98"/>
      <c r="BG428" s="98"/>
      <c r="BH428" s="98"/>
      <c r="BI428" s="98"/>
      <c r="BJ428" s="98"/>
      <c r="BK428" s="98"/>
      <c r="BL428" s="98"/>
      <c r="BM428" s="98"/>
      <c r="BN428" s="98"/>
      <c r="BO428" s="98"/>
      <c r="BP428" s="98"/>
      <c r="BQ428" s="98"/>
      <c r="BR428" s="98"/>
      <c r="BS428" s="98"/>
      <c r="BT428" s="98"/>
      <c r="BU428" s="98"/>
      <c r="BV428" s="98"/>
      <c r="BW428" s="98"/>
      <c r="BX428" s="98"/>
      <c r="BY428" s="98"/>
      <c r="BZ428" s="98"/>
      <c r="CA428" s="98"/>
      <c r="CB428" s="98"/>
      <c r="CC428" s="98"/>
      <c r="CD428" s="98"/>
      <c r="CE428" s="98"/>
      <c r="CF428" s="98"/>
      <c r="CG428" s="98"/>
      <c r="CH428" s="98"/>
      <c r="CI428" s="98"/>
      <c r="CJ428" s="98"/>
      <c r="CK428" s="98"/>
      <c r="CL428" s="98"/>
      <c r="CM428" s="98"/>
      <c r="CN428" s="98"/>
      <c r="CO428" s="98"/>
      <c r="CP428" s="98"/>
      <c r="CQ428" s="98"/>
      <c r="CR428" s="98"/>
      <c r="CS428" s="98"/>
      <c r="CT428" s="98"/>
      <c r="CU428" s="98"/>
      <c r="CV428" s="98"/>
      <c r="CW428" s="98"/>
      <c r="CX428" s="98"/>
      <c r="CY428" s="98"/>
      <c r="CZ428" s="98"/>
      <c r="DA428" s="98"/>
      <c r="DB428" s="98"/>
      <c r="DC428" s="98"/>
      <c r="DD428" s="98"/>
      <c r="DE428" s="98"/>
      <c r="DF428" s="98"/>
      <c r="DG428" s="98"/>
      <c r="DH428" s="98"/>
      <c r="DI428" s="98"/>
      <c r="DJ428" s="98"/>
      <c r="DK428" s="98"/>
      <c r="DL428" s="98"/>
      <c r="DM428" s="98"/>
      <c r="DN428" s="98"/>
      <c r="DO428" s="98"/>
      <c r="DP428" s="98"/>
      <c r="DQ428" s="98"/>
      <c r="DR428" s="98"/>
      <c r="DS428" s="98"/>
      <c r="DT428" s="98"/>
      <c r="DU428" s="98"/>
      <c r="DV428" s="98"/>
      <c r="DW428" s="98"/>
      <c r="DX428" s="98"/>
      <c r="DY428" s="98"/>
      <c r="DZ428" s="98"/>
      <c r="EA428" s="98"/>
      <c r="EB428" s="98"/>
      <c r="EC428" s="98"/>
      <c r="ED428" s="98"/>
      <c r="EE428" s="98"/>
      <c r="EF428" s="98"/>
      <c r="EG428" s="98"/>
      <c r="EH428" s="98"/>
      <c r="EI428" s="98"/>
      <c r="EJ428" s="98"/>
      <c r="EK428" s="98"/>
      <c r="EL428" s="98"/>
      <c r="EM428" s="98"/>
      <c r="EN428" s="98"/>
      <c r="EO428" s="98"/>
      <c r="EP428" s="98"/>
      <c r="EQ428" s="98"/>
      <c r="ER428" s="98"/>
      <c r="ES428" s="98"/>
      <c r="ET428" s="98"/>
      <c r="EU428" s="98"/>
      <c r="EV428" s="98"/>
      <c r="EW428" s="98"/>
      <c r="EX428" s="98"/>
      <c r="EY428" s="98"/>
      <c r="EZ428" s="98"/>
      <c r="FA428" s="98"/>
      <c r="FB428" s="98"/>
      <c r="FC428" s="98"/>
      <c r="FD428" s="98"/>
      <c r="FE428" s="98"/>
      <c r="FF428" s="98"/>
      <c r="FG428" s="98"/>
      <c r="FH428" s="98"/>
      <c r="FI428" s="98"/>
      <c r="FJ428" s="98"/>
      <c r="FK428" s="98"/>
      <c r="FL428" s="98"/>
      <c r="FM428" s="98"/>
      <c r="FN428" s="98"/>
      <c r="FO428" s="98"/>
      <c r="FP428" s="98"/>
      <c r="FQ428" s="98"/>
      <c r="FR428" s="98"/>
      <c r="FS428" s="98"/>
      <c r="FT428" s="98"/>
      <c r="FU428" s="98"/>
      <c r="FV428" s="98"/>
      <c r="FW428" s="98"/>
      <c r="FX428" s="98"/>
      <c r="FY428" s="98"/>
      <c r="FZ428" s="98"/>
      <c r="GA428" s="98"/>
      <c r="GB428" s="98"/>
      <c r="GC428" s="98"/>
      <c r="GD428" s="98"/>
      <c r="GE428" s="98"/>
      <c r="GF428" s="98"/>
      <c r="GG428" s="98"/>
      <c r="GH428" s="98"/>
      <c r="GI428" s="98"/>
      <c r="GJ428" s="98"/>
      <c r="GK428" s="98"/>
      <c r="GL428" s="98"/>
      <c r="GM428" s="98"/>
      <c r="GN428" s="98"/>
      <c r="GO428" s="98"/>
      <c r="GP428" s="98"/>
      <c r="GQ428" s="98"/>
      <c r="GR428" s="98"/>
      <c r="GS428" s="98"/>
      <c r="GT428" s="98"/>
      <c r="GU428" s="98"/>
      <c r="GV428" s="98"/>
      <c r="GW428" s="98"/>
      <c r="GX428" s="98"/>
      <c r="GY428" s="98"/>
      <c r="GZ428" s="98"/>
      <c r="HA428" s="98"/>
      <c r="HB428" s="98"/>
      <c r="HC428" s="98"/>
      <c r="HD428" s="98"/>
      <c r="HE428" s="98"/>
      <c r="HF428" s="98"/>
      <c r="HG428" s="98"/>
      <c r="HH428" s="98"/>
      <c r="HI428" s="98"/>
      <c r="HJ428" s="98"/>
      <c r="HK428" s="98"/>
      <c r="HL428" s="98"/>
      <c r="HM428" s="98"/>
      <c r="HN428" s="98"/>
      <c r="HO428" s="98"/>
      <c r="HP428" s="98"/>
      <c r="HQ428" s="98"/>
      <c r="HR428" s="98"/>
      <c r="HS428" s="98"/>
      <c r="HT428" s="98"/>
      <c r="HU428" s="98"/>
      <c r="HV428" s="98"/>
      <c r="HW428" s="98"/>
      <c r="HX428" s="98"/>
      <c r="HY428" s="98"/>
      <c r="HZ428" s="98"/>
      <c r="IA428" s="98"/>
      <c r="IB428" s="98"/>
      <c r="IC428" s="98"/>
      <c r="ID428" s="98"/>
      <c r="IE428" s="98"/>
      <c r="IF428" s="98"/>
      <c r="IG428" s="98"/>
      <c r="IH428" s="98"/>
      <c r="II428" s="98"/>
      <c r="IJ428" s="98"/>
      <c r="IK428" s="98"/>
      <c r="IL428" s="98"/>
      <c r="IM428" s="98"/>
    </row>
    <row r="429" spans="1:247" ht="15">
      <c r="A429" s="98"/>
      <c r="B429" s="98"/>
      <c r="C429" s="111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  <c r="AA429" s="98"/>
      <c r="AB429" s="98"/>
      <c r="AC429" s="98"/>
      <c r="AD429" s="98"/>
      <c r="AE429" s="98"/>
      <c r="AF429" s="98"/>
      <c r="AG429" s="98"/>
      <c r="AH429" s="98"/>
      <c r="AI429" s="98"/>
      <c r="AJ429" s="98"/>
      <c r="AK429" s="98"/>
      <c r="AL429" s="98"/>
      <c r="AM429" s="98"/>
      <c r="AN429" s="98"/>
      <c r="AO429" s="98"/>
      <c r="AP429" s="98"/>
      <c r="AQ429" s="98"/>
      <c r="AR429" s="98"/>
      <c r="AS429" s="98"/>
      <c r="AT429" s="98"/>
      <c r="AU429" s="98"/>
      <c r="AV429" s="98"/>
      <c r="AW429" s="98"/>
      <c r="AX429" s="98"/>
      <c r="AY429" s="98"/>
      <c r="AZ429" s="98"/>
      <c r="BA429" s="98"/>
      <c r="BB429" s="98"/>
      <c r="BC429" s="98"/>
      <c r="BD429" s="98"/>
      <c r="BE429" s="98"/>
      <c r="BF429" s="98"/>
      <c r="BG429" s="98"/>
      <c r="BH429" s="98"/>
      <c r="BI429" s="98"/>
      <c r="BJ429" s="98"/>
      <c r="BK429" s="98"/>
      <c r="BL429" s="98"/>
      <c r="BM429" s="98"/>
      <c r="BN429" s="98"/>
      <c r="BO429" s="98"/>
      <c r="BP429" s="98"/>
      <c r="BQ429" s="98"/>
      <c r="BR429" s="98"/>
      <c r="BS429" s="98"/>
      <c r="BT429" s="98"/>
      <c r="BU429" s="98"/>
      <c r="BV429" s="98"/>
      <c r="BW429" s="98"/>
      <c r="BX429" s="98"/>
      <c r="BY429" s="98"/>
      <c r="BZ429" s="98"/>
      <c r="CA429" s="98"/>
      <c r="CB429" s="98"/>
      <c r="CC429" s="98"/>
      <c r="CD429" s="98"/>
      <c r="CE429" s="98"/>
      <c r="CF429" s="98"/>
      <c r="CG429" s="98"/>
      <c r="CH429" s="98"/>
      <c r="CI429" s="98"/>
      <c r="CJ429" s="98"/>
      <c r="CK429" s="98"/>
      <c r="CL429" s="98"/>
      <c r="CM429" s="98"/>
      <c r="CN429" s="98"/>
      <c r="CO429" s="98"/>
      <c r="CP429" s="98"/>
      <c r="CQ429" s="98"/>
      <c r="CR429" s="98"/>
      <c r="CS429" s="98"/>
      <c r="CT429" s="98"/>
      <c r="CU429" s="98"/>
      <c r="CV429" s="98"/>
      <c r="CW429" s="98"/>
      <c r="CX429" s="98"/>
      <c r="CY429" s="98"/>
      <c r="CZ429" s="98"/>
      <c r="DA429" s="98"/>
      <c r="DB429" s="98"/>
      <c r="DC429" s="98"/>
      <c r="DD429" s="98"/>
      <c r="DE429" s="98"/>
      <c r="DF429" s="98"/>
      <c r="DG429" s="98"/>
      <c r="DH429" s="98"/>
      <c r="DI429" s="98"/>
      <c r="DJ429" s="98"/>
      <c r="DK429" s="98"/>
      <c r="DL429" s="98"/>
      <c r="DM429" s="98"/>
      <c r="DN429" s="98"/>
      <c r="DO429" s="98"/>
      <c r="DP429" s="98"/>
      <c r="DQ429" s="98"/>
      <c r="DR429" s="98"/>
      <c r="DS429" s="98"/>
      <c r="DT429" s="98"/>
      <c r="DU429" s="98"/>
      <c r="DV429" s="98"/>
      <c r="DW429" s="98"/>
      <c r="DX429" s="98"/>
      <c r="DY429" s="98"/>
      <c r="DZ429" s="98"/>
      <c r="EA429" s="98"/>
      <c r="EB429" s="98"/>
      <c r="EC429" s="98"/>
      <c r="ED429" s="98"/>
      <c r="EE429" s="98"/>
      <c r="EF429" s="98"/>
      <c r="EG429" s="98"/>
      <c r="EH429" s="98"/>
      <c r="EI429" s="98"/>
      <c r="EJ429" s="98"/>
      <c r="EK429" s="98"/>
      <c r="EL429" s="98"/>
      <c r="EM429" s="98"/>
      <c r="EN429" s="98"/>
      <c r="EO429" s="98"/>
      <c r="EP429" s="98"/>
      <c r="EQ429" s="98"/>
      <c r="ER429" s="98"/>
      <c r="ES429" s="98"/>
      <c r="ET429" s="98"/>
      <c r="EU429" s="98"/>
      <c r="EV429" s="98"/>
      <c r="EW429" s="98"/>
      <c r="EX429" s="98"/>
      <c r="EY429" s="98"/>
      <c r="EZ429" s="98"/>
      <c r="FA429" s="98"/>
      <c r="FB429" s="98"/>
      <c r="FC429" s="98"/>
      <c r="FD429" s="98"/>
      <c r="FE429" s="98"/>
      <c r="FF429" s="98"/>
      <c r="FG429" s="98"/>
      <c r="FH429" s="98"/>
      <c r="FI429" s="98"/>
      <c r="FJ429" s="98"/>
      <c r="FK429" s="98"/>
      <c r="FL429" s="98"/>
      <c r="FM429" s="98"/>
      <c r="FN429" s="98"/>
      <c r="FO429" s="98"/>
      <c r="FP429" s="98"/>
      <c r="FQ429" s="98"/>
      <c r="FR429" s="98"/>
      <c r="FS429" s="98"/>
      <c r="FT429" s="98"/>
      <c r="FU429" s="98"/>
      <c r="FV429" s="98"/>
      <c r="FW429" s="98"/>
      <c r="FX429" s="98"/>
      <c r="FY429" s="98"/>
      <c r="FZ429" s="98"/>
      <c r="GA429" s="98"/>
      <c r="GB429" s="98"/>
      <c r="GC429" s="98"/>
      <c r="GD429" s="98"/>
      <c r="GE429" s="98"/>
      <c r="GF429" s="98"/>
      <c r="GG429" s="98"/>
      <c r="GH429" s="98"/>
      <c r="GI429" s="98"/>
      <c r="GJ429" s="98"/>
      <c r="GK429" s="98"/>
      <c r="GL429" s="98"/>
      <c r="GM429" s="98"/>
      <c r="GN429" s="98"/>
      <c r="GO429" s="98"/>
      <c r="GP429" s="98"/>
      <c r="GQ429" s="98"/>
      <c r="GR429" s="98"/>
      <c r="GS429" s="98"/>
      <c r="GT429" s="98"/>
      <c r="GU429" s="98"/>
      <c r="GV429" s="98"/>
      <c r="GW429" s="98"/>
      <c r="GX429" s="98"/>
      <c r="GY429" s="98"/>
      <c r="GZ429" s="98"/>
      <c r="HA429" s="98"/>
      <c r="HB429" s="98"/>
      <c r="HC429" s="98"/>
      <c r="HD429" s="98"/>
      <c r="HE429" s="98"/>
      <c r="HF429" s="98"/>
      <c r="HG429" s="98"/>
      <c r="HH429" s="98"/>
      <c r="HI429" s="98"/>
      <c r="HJ429" s="98"/>
      <c r="HK429" s="98"/>
      <c r="HL429" s="98"/>
      <c r="HM429" s="98"/>
      <c r="HN429" s="98"/>
      <c r="HO429" s="98"/>
      <c r="HP429" s="98"/>
      <c r="HQ429" s="98"/>
      <c r="HR429" s="98"/>
      <c r="HS429" s="98"/>
      <c r="HT429" s="98"/>
      <c r="HU429" s="98"/>
      <c r="HV429" s="98"/>
      <c r="HW429" s="98"/>
      <c r="HX429" s="98"/>
      <c r="HY429" s="98"/>
      <c r="HZ429" s="98"/>
      <c r="IA429" s="98"/>
      <c r="IB429" s="98"/>
      <c r="IC429" s="98"/>
      <c r="ID429" s="98"/>
      <c r="IE429" s="98"/>
      <c r="IF429" s="98"/>
      <c r="IG429" s="98"/>
      <c r="IH429" s="98"/>
      <c r="II429" s="98"/>
      <c r="IJ429" s="98"/>
      <c r="IK429" s="98"/>
      <c r="IL429" s="98"/>
      <c r="IM429" s="98"/>
    </row>
    <row r="430" spans="1:247" ht="15">
      <c r="A430" s="98"/>
      <c r="B430" s="98"/>
      <c r="C430" s="111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  <c r="AA430" s="98"/>
      <c r="AB430" s="98"/>
      <c r="AC430" s="98"/>
      <c r="AD430" s="98"/>
      <c r="AE430" s="98"/>
      <c r="AF430" s="98"/>
      <c r="AG430" s="98"/>
      <c r="AH430" s="98"/>
      <c r="AI430" s="98"/>
      <c r="AJ430" s="98"/>
      <c r="AK430" s="98"/>
      <c r="AL430" s="98"/>
      <c r="AM430" s="98"/>
      <c r="AN430" s="98"/>
      <c r="AO430" s="98"/>
      <c r="AP430" s="98"/>
      <c r="AQ430" s="98"/>
      <c r="AR430" s="98"/>
      <c r="AS430" s="98"/>
      <c r="AT430" s="98"/>
      <c r="AU430" s="98"/>
      <c r="AV430" s="98"/>
      <c r="AW430" s="98"/>
      <c r="AX430" s="98"/>
      <c r="AY430" s="98"/>
      <c r="AZ430" s="98"/>
      <c r="BA430" s="98"/>
      <c r="BB430" s="98"/>
      <c r="BC430" s="98"/>
      <c r="BD430" s="98"/>
      <c r="BE430" s="98"/>
      <c r="BF430" s="98"/>
      <c r="BG430" s="98"/>
      <c r="BH430" s="98"/>
      <c r="BI430" s="98"/>
      <c r="BJ430" s="98"/>
      <c r="BK430" s="98"/>
      <c r="BL430" s="98"/>
      <c r="BM430" s="98"/>
      <c r="BN430" s="98"/>
      <c r="BO430" s="98"/>
      <c r="BP430" s="98"/>
      <c r="BQ430" s="98"/>
      <c r="BR430" s="98"/>
      <c r="BS430" s="98"/>
      <c r="BT430" s="98"/>
      <c r="BU430" s="98"/>
      <c r="BV430" s="98"/>
      <c r="BW430" s="98"/>
      <c r="BX430" s="98"/>
      <c r="BY430" s="98"/>
      <c r="BZ430" s="98"/>
      <c r="CA430" s="98"/>
      <c r="CB430" s="98"/>
      <c r="CC430" s="98"/>
      <c r="CD430" s="98"/>
      <c r="CE430" s="98"/>
      <c r="CF430" s="98"/>
      <c r="CG430" s="98"/>
      <c r="CH430" s="98"/>
      <c r="CI430" s="98"/>
      <c r="CJ430" s="98"/>
      <c r="CK430" s="98"/>
      <c r="CL430" s="98"/>
      <c r="CM430" s="98"/>
      <c r="CN430" s="98"/>
      <c r="CO430" s="98"/>
      <c r="CP430" s="98"/>
      <c r="CQ430" s="98"/>
      <c r="CR430" s="98"/>
      <c r="CS430" s="98"/>
      <c r="CT430" s="98"/>
      <c r="CU430" s="98"/>
      <c r="CV430" s="98"/>
      <c r="CW430" s="98"/>
      <c r="CX430" s="98"/>
      <c r="CY430" s="98"/>
      <c r="CZ430" s="98"/>
      <c r="DA430" s="98"/>
      <c r="DB430" s="98"/>
      <c r="DC430" s="98"/>
      <c r="DD430" s="98"/>
      <c r="DE430" s="98"/>
      <c r="DF430" s="98"/>
      <c r="DG430" s="98"/>
      <c r="DH430" s="98"/>
      <c r="DI430" s="98"/>
      <c r="DJ430" s="98"/>
      <c r="DK430" s="98"/>
      <c r="DL430" s="98"/>
      <c r="DM430" s="98"/>
      <c r="DN430" s="98"/>
      <c r="DO430" s="98"/>
      <c r="DP430" s="98"/>
      <c r="DQ430" s="98"/>
      <c r="DR430" s="98"/>
      <c r="DS430" s="98"/>
      <c r="DT430" s="98"/>
      <c r="DU430" s="98"/>
      <c r="DV430" s="98"/>
      <c r="DW430" s="98"/>
      <c r="DX430" s="98"/>
      <c r="DY430" s="98"/>
      <c r="DZ430" s="98"/>
      <c r="EA430" s="98"/>
      <c r="EB430" s="98"/>
      <c r="EC430" s="98"/>
      <c r="ED430" s="98"/>
      <c r="EE430" s="98"/>
      <c r="EF430" s="98"/>
      <c r="EG430" s="98"/>
      <c r="EH430" s="98"/>
      <c r="EI430" s="98"/>
      <c r="EJ430" s="98"/>
      <c r="EK430" s="98"/>
      <c r="EL430" s="98"/>
      <c r="EM430" s="98"/>
      <c r="EN430" s="98"/>
      <c r="EO430" s="98"/>
      <c r="EP430" s="98"/>
      <c r="EQ430" s="98"/>
      <c r="ER430" s="98"/>
      <c r="ES430" s="98"/>
      <c r="ET430" s="98"/>
      <c r="EU430" s="98"/>
      <c r="EV430" s="98"/>
      <c r="EW430" s="98"/>
      <c r="EX430" s="98"/>
      <c r="EY430" s="98"/>
      <c r="EZ430" s="98"/>
      <c r="FA430" s="98"/>
      <c r="FB430" s="98"/>
      <c r="FC430" s="98"/>
      <c r="FD430" s="98"/>
      <c r="FE430" s="98"/>
      <c r="FF430" s="98"/>
      <c r="FG430" s="98"/>
      <c r="FH430" s="98"/>
      <c r="FI430" s="98"/>
      <c r="FJ430" s="98"/>
      <c r="FK430" s="98"/>
      <c r="FL430" s="98"/>
      <c r="FM430" s="98"/>
      <c r="FN430" s="98"/>
      <c r="FO430" s="98"/>
      <c r="FP430" s="98"/>
      <c r="FQ430" s="98"/>
      <c r="FR430" s="98"/>
      <c r="FS430" s="98"/>
      <c r="FT430" s="98"/>
      <c r="FU430" s="98"/>
      <c r="FV430" s="98"/>
      <c r="FW430" s="98"/>
      <c r="FX430" s="98"/>
      <c r="FY430" s="98"/>
      <c r="FZ430" s="98"/>
      <c r="GA430" s="98"/>
      <c r="GB430" s="98"/>
      <c r="GC430" s="98"/>
      <c r="GD430" s="98"/>
      <c r="GE430" s="98"/>
      <c r="GF430" s="98"/>
      <c r="GG430" s="98"/>
      <c r="GH430" s="98"/>
      <c r="GI430" s="98"/>
      <c r="GJ430" s="98"/>
      <c r="GK430" s="98"/>
      <c r="GL430" s="98"/>
      <c r="GM430" s="98"/>
      <c r="GN430" s="98"/>
      <c r="GO430" s="98"/>
      <c r="GP430" s="98"/>
      <c r="GQ430" s="98"/>
      <c r="GR430" s="98"/>
      <c r="GS430" s="98"/>
      <c r="GT430" s="98"/>
      <c r="GU430" s="98"/>
      <c r="GV430" s="98"/>
      <c r="GW430" s="98"/>
      <c r="GX430" s="98"/>
      <c r="GY430" s="98"/>
      <c r="GZ430" s="98"/>
      <c r="HA430" s="98"/>
      <c r="HB430" s="98"/>
      <c r="HC430" s="98"/>
      <c r="HD430" s="98"/>
      <c r="HE430" s="98"/>
      <c r="HF430" s="98"/>
      <c r="HG430" s="98"/>
      <c r="HH430" s="98"/>
      <c r="HI430" s="98"/>
      <c r="HJ430" s="98"/>
      <c r="HK430" s="98"/>
      <c r="HL430" s="98"/>
      <c r="HM430" s="98"/>
      <c r="HN430" s="98"/>
      <c r="HO430" s="98"/>
      <c r="HP430" s="98"/>
      <c r="HQ430" s="98"/>
      <c r="HR430" s="98"/>
      <c r="HS430" s="98"/>
      <c r="HT430" s="98"/>
      <c r="HU430" s="98"/>
      <c r="HV430" s="98"/>
      <c r="HW430" s="98"/>
      <c r="HX430" s="98"/>
      <c r="HY430" s="98"/>
      <c r="HZ430" s="98"/>
      <c r="IA430" s="98"/>
      <c r="IB430" s="98"/>
      <c r="IC430" s="98"/>
      <c r="ID430" s="98"/>
      <c r="IE430" s="98"/>
      <c r="IF430" s="98"/>
      <c r="IG430" s="98"/>
      <c r="IH430" s="98"/>
      <c r="II430" s="98"/>
      <c r="IJ430" s="98"/>
      <c r="IK430" s="98"/>
      <c r="IL430" s="98"/>
      <c r="IM430" s="98"/>
    </row>
    <row r="431" spans="1:247" ht="15">
      <c r="A431" s="98"/>
      <c r="B431" s="98"/>
      <c r="C431" s="111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  <c r="AA431" s="98"/>
      <c r="AB431" s="98"/>
      <c r="AC431" s="98"/>
      <c r="AD431" s="98"/>
      <c r="AE431" s="98"/>
      <c r="AF431" s="98"/>
      <c r="AG431" s="98"/>
      <c r="AH431" s="98"/>
      <c r="AI431" s="98"/>
      <c r="AJ431" s="98"/>
      <c r="AK431" s="98"/>
      <c r="AL431" s="98"/>
      <c r="AM431" s="98"/>
      <c r="AN431" s="98"/>
      <c r="AO431" s="98"/>
      <c r="AP431" s="98"/>
      <c r="AQ431" s="98"/>
      <c r="AR431" s="98"/>
      <c r="AS431" s="98"/>
      <c r="AT431" s="98"/>
      <c r="AU431" s="98"/>
      <c r="AV431" s="98"/>
      <c r="AW431" s="98"/>
      <c r="AX431" s="98"/>
      <c r="AY431" s="98"/>
      <c r="AZ431" s="98"/>
      <c r="BA431" s="98"/>
      <c r="BB431" s="98"/>
      <c r="BC431" s="98"/>
      <c r="BD431" s="98"/>
      <c r="BE431" s="98"/>
      <c r="BF431" s="98"/>
      <c r="BG431" s="98"/>
      <c r="BH431" s="98"/>
      <c r="BI431" s="98"/>
      <c r="BJ431" s="98"/>
      <c r="BK431" s="98"/>
      <c r="BL431" s="98"/>
      <c r="BM431" s="98"/>
      <c r="BN431" s="98"/>
      <c r="BO431" s="98"/>
      <c r="BP431" s="98"/>
      <c r="BQ431" s="98"/>
      <c r="BR431" s="98"/>
      <c r="BS431" s="98"/>
      <c r="BT431" s="98"/>
      <c r="BU431" s="98"/>
      <c r="BV431" s="98"/>
      <c r="BW431" s="98"/>
      <c r="BX431" s="98"/>
      <c r="BY431" s="98"/>
      <c r="BZ431" s="98"/>
      <c r="CA431" s="98"/>
      <c r="CB431" s="98"/>
      <c r="CC431" s="98"/>
      <c r="CD431" s="98"/>
      <c r="CE431" s="98"/>
      <c r="CF431" s="98"/>
      <c r="CG431" s="98"/>
      <c r="CH431" s="98"/>
      <c r="CI431" s="98"/>
      <c r="CJ431" s="98"/>
      <c r="CK431" s="98"/>
      <c r="CL431" s="98"/>
      <c r="CM431" s="98"/>
      <c r="CN431" s="98"/>
      <c r="CO431" s="98"/>
      <c r="CP431" s="98"/>
      <c r="CQ431" s="98"/>
      <c r="CR431" s="98"/>
      <c r="CS431" s="98"/>
      <c r="CT431" s="98"/>
      <c r="CU431" s="98"/>
      <c r="CV431" s="98"/>
      <c r="CW431" s="98"/>
      <c r="CX431" s="98"/>
      <c r="CY431" s="98"/>
      <c r="CZ431" s="98"/>
      <c r="DA431" s="98"/>
      <c r="DB431" s="98"/>
      <c r="DC431" s="98"/>
      <c r="DD431" s="98"/>
      <c r="DE431" s="98"/>
      <c r="DF431" s="98"/>
      <c r="DG431" s="98"/>
      <c r="DH431" s="98"/>
      <c r="DI431" s="98"/>
      <c r="DJ431" s="98"/>
      <c r="DK431" s="98"/>
      <c r="DL431" s="98"/>
      <c r="DM431" s="98"/>
      <c r="DN431" s="98"/>
      <c r="DO431" s="98"/>
      <c r="DP431" s="98"/>
      <c r="DQ431" s="98"/>
      <c r="DR431" s="98"/>
      <c r="DS431" s="98"/>
      <c r="DT431" s="98"/>
      <c r="DU431" s="98"/>
      <c r="DV431" s="98"/>
      <c r="DW431" s="98"/>
      <c r="DX431" s="98"/>
      <c r="DY431" s="98"/>
      <c r="DZ431" s="98"/>
      <c r="EA431" s="98"/>
      <c r="EB431" s="98"/>
      <c r="EC431" s="98"/>
      <c r="ED431" s="98"/>
      <c r="EE431" s="98"/>
      <c r="EF431" s="98"/>
      <c r="EG431" s="98"/>
      <c r="EH431" s="98"/>
      <c r="EI431" s="98"/>
      <c r="EJ431" s="98"/>
      <c r="EK431" s="98"/>
      <c r="EL431" s="98"/>
      <c r="EM431" s="98"/>
      <c r="EN431" s="98"/>
      <c r="EO431" s="98"/>
      <c r="EP431" s="98"/>
      <c r="EQ431" s="98"/>
      <c r="ER431" s="98"/>
      <c r="ES431" s="98"/>
      <c r="ET431" s="98"/>
      <c r="EU431" s="98"/>
      <c r="EV431" s="98"/>
      <c r="EW431" s="98"/>
      <c r="EX431" s="98"/>
      <c r="EY431" s="98"/>
      <c r="EZ431" s="98"/>
      <c r="FA431" s="98"/>
      <c r="FB431" s="98"/>
      <c r="FC431" s="98"/>
      <c r="FD431" s="98"/>
      <c r="FE431" s="98"/>
      <c r="FF431" s="98"/>
      <c r="FG431" s="98"/>
      <c r="FH431" s="98"/>
      <c r="FI431" s="98"/>
      <c r="FJ431" s="98"/>
      <c r="FK431" s="98"/>
      <c r="FL431" s="98"/>
      <c r="FM431" s="98"/>
      <c r="FN431" s="98"/>
      <c r="FO431" s="98"/>
      <c r="FP431" s="98"/>
      <c r="FQ431" s="98"/>
      <c r="FR431" s="98"/>
      <c r="FS431" s="98"/>
      <c r="FT431" s="98"/>
      <c r="FU431" s="98"/>
      <c r="FV431" s="98"/>
      <c r="FW431" s="98"/>
      <c r="FX431" s="98"/>
      <c r="FY431" s="98"/>
      <c r="FZ431" s="98"/>
      <c r="GA431" s="98"/>
      <c r="GB431" s="98"/>
      <c r="GC431" s="98"/>
      <c r="GD431" s="98"/>
      <c r="GE431" s="98"/>
      <c r="GF431" s="98"/>
      <c r="GG431" s="98"/>
      <c r="GH431" s="98"/>
      <c r="GI431" s="98"/>
      <c r="GJ431" s="98"/>
      <c r="GK431" s="98"/>
      <c r="GL431" s="98"/>
      <c r="GM431" s="98"/>
      <c r="GN431" s="98"/>
      <c r="GO431" s="98"/>
      <c r="GP431" s="98"/>
      <c r="GQ431" s="98"/>
      <c r="GR431" s="98"/>
      <c r="GS431" s="98"/>
      <c r="GT431" s="98"/>
      <c r="GU431" s="98"/>
      <c r="GV431" s="98"/>
      <c r="GW431" s="98"/>
      <c r="GX431" s="98"/>
      <c r="GY431" s="98"/>
      <c r="GZ431" s="98"/>
      <c r="HA431" s="98"/>
      <c r="HB431" s="98"/>
      <c r="HC431" s="98"/>
      <c r="HD431" s="98"/>
      <c r="HE431" s="98"/>
      <c r="HF431" s="98"/>
      <c r="HG431" s="98"/>
      <c r="HH431" s="98"/>
      <c r="HI431" s="98"/>
      <c r="HJ431" s="98"/>
      <c r="HK431" s="98"/>
      <c r="HL431" s="98"/>
      <c r="HM431" s="98"/>
      <c r="HN431" s="98"/>
      <c r="HO431" s="98"/>
      <c r="HP431" s="98"/>
      <c r="HQ431" s="98"/>
      <c r="HR431" s="98"/>
      <c r="HS431" s="98"/>
      <c r="HT431" s="98"/>
      <c r="HU431" s="98"/>
      <c r="HV431" s="98"/>
      <c r="HW431" s="98"/>
      <c r="HX431" s="98"/>
      <c r="HY431" s="98"/>
      <c r="HZ431" s="98"/>
      <c r="IA431" s="98"/>
      <c r="IB431" s="98"/>
      <c r="IC431" s="98"/>
      <c r="ID431" s="98"/>
      <c r="IE431" s="98"/>
      <c r="IF431" s="98"/>
      <c r="IG431" s="98"/>
      <c r="IH431" s="98"/>
      <c r="II431" s="98"/>
      <c r="IJ431" s="98"/>
      <c r="IK431" s="98"/>
      <c r="IL431" s="98"/>
      <c r="IM431" s="98"/>
    </row>
    <row r="432" spans="1:247" ht="15">
      <c r="A432" s="98"/>
      <c r="B432" s="98"/>
      <c r="C432" s="111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  <c r="AA432" s="98"/>
      <c r="AB432" s="98"/>
      <c r="AC432" s="98"/>
      <c r="AD432" s="98"/>
      <c r="AE432" s="98"/>
      <c r="AF432" s="98"/>
      <c r="AG432" s="98"/>
      <c r="AH432" s="98"/>
      <c r="AI432" s="98"/>
      <c r="AJ432" s="98"/>
      <c r="AK432" s="98"/>
      <c r="AL432" s="98"/>
      <c r="AM432" s="98"/>
      <c r="AN432" s="98"/>
      <c r="AO432" s="98"/>
      <c r="AP432" s="98"/>
      <c r="AQ432" s="98"/>
      <c r="AR432" s="98"/>
      <c r="AS432" s="98"/>
      <c r="AT432" s="98"/>
      <c r="AU432" s="98"/>
      <c r="AV432" s="98"/>
      <c r="AW432" s="98"/>
      <c r="AX432" s="98"/>
      <c r="AY432" s="98"/>
      <c r="AZ432" s="98"/>
      <c r="BA432" s="98"/>
      <c r="BB432" s="98"/>
      <c r="BC432" s="98"/>
      <c r="BD432" s="98"/>
      <c r="BE432" s="98"/>
      <c r="BF432" s="98"/>
      <c r="BG432" s="98"/>
      <c r="BH432" s="98"/>
      <c r="BI432" s="98"/>
      <c r="BJ432" s="98"/>
      <c r="BK432" s="98"/>
      <c r="BL432" s="98"/>
      <c r="BM432" s="98"/>
      <c r="BN432" s="98"/>
      <c r="BO432" s="98"/>
      <c r="BP432" s="98"/>
      <c r="BQ432" s="98"/>
      <c r="BR432" s="98"/>
      <c r="BS432" s="98"/>
      <c r="BT432" s="98"/>
      <c r="BU432" s="98"/>
      <c r="BV432" s="98"/>
      <c r="BW432" s="98"/>
      <c r="BX432" s="98"/>
      <c r="BY432" s="98"/>
      <c r="BZ432" s="98"/>
      <c r="CA432" s="98"/>
      <c r="CB432" s="98"/>
      <c r="CC432" s="98"/>
      <c r="CD432" s="98"/>
      <c r="CE432" s="98"/>
      <c r="CF432" s="98"/>
      <c r="CG432" s="98"/>
      <c r="CH432" s="98"/>
      <c r="CI432" s="98"/>
      <c r="CJ432" s="98"/>
      <c r="CK432" s="98"/>
      <c r="CL432" s="98"/>
      <c r="CM432" s="98"/>
      <c r="CN432" s="98"/>
      <c r="CO432" s="98"/>
      <c r="CP432" s="98"/>
      <c r="CQ432" s="98"/>
      <c r="CR432" s="98"/>
      <c r="CS432" s="98"/>
      <c r="CT432" s="98"/>
      <c r="CU432" s="98"/>
      <c r="CV432" s="98"/>
      <c r="CW432" s="98"/>
      <c r="CX432" s="98"/>
      <c r="CY432" s="98"/>
      <c r="CZ432" s="98"/>
      <c r="DA432" s="98"/>
      <c r="DB432" s="98"/>
      <c r="DC432" s="98"/>
      <c r="DD432" s="98"/>
      <c r="DE432" s="98"/>
      <c r="DF432" s="98"/>
      <c r="DG432" s="98"/>
      <c r="DH432" s="98"/>
      <c r="DI432" s="98"/>
      <c r="DJ432" s="98"/>
      <c r="DK432" s="98"/>
      <c r="DL432" s="98"/>
      <c r="DM432" s="98"/>
      <c r="DN432" s="98"/>
      <c r="DO432" s="98"/>
      <c r="DP432" s="98"/>
      <c r="DQ432" s="98"/>
      <c r="DR432" s="98"/>
      <c r="DS432" s="98"/>
      <c r="DT432" s="98"/>
      <c r="DU432" s="98"/>
      <c r="DV432" s="98"/>
      <c r="DW432" s="98"/>
      <c r="DX432" s="98"/>
      <c r="DY432" s="98"/>
      <c r="DZ432" s="98"/>
      <c r="EA432" s="98"/>
      <c r="EB432" s="98"/>
      <c r="EC432" s="98"/>
      <c r="ED432" s="98"/>
      <c r="EE432" s="98"/>
      <c r="EF432" s="98"/>
      <c r="EG432" s="98"/>
      <c r="EH432" s="98"/>
      <c r="EI432" s="98"/>
      <c r="EJ432" s="98"/>
      <c r="EK432" s="98"/>
      <c r="EL432" s="98"/>
      <c r="EM432" s="98"/>
      <c r="EN432" s="98"/>
      <c r="EO432" s="98"/>
      <c r="EP432" s="98"/>
      <c r="EQ432" s="98"/>
      <c r="ER432" s="98"/>
      <c r="ES432" s="98"/>
      <c r="ET432" s="98"/>
      <c r="EU432" s="98"/>
      <c r="EV432" s="98"/>
      <c r="EW432" s="98"/>
      <c r="EX432" s="98"/>
      <c r="EY432" s="98"/>
      <c r="EZ432" s="98"/>
      <c r="FA432" s="98"/>
      <c r="FB432" s="98"/>
      <c r="FC432" s="98"/>
      <c r="FD432" s="98"/>
      <c r="FE432" s="98"/>
      <c r="FF432" s="98"/>
      <c r="FG432" s="98"/>
      <c r="FH432" s="98"/>
      <c r="FI432" s="98"/>
      <c r="FJ432" s="98"/>
      <c r="FK432" s="98"/>
      <c r="FL432" s="98"/>
      <c r="FM432" s="98"/>
      <c r="FN432" s="98"/>
      <c r="FO432" s="98"/>
      <c r="FP432" s="98"/>
      <c r="FQ432" s="98"/>
      <c r="FR432" s="98"/>
      <c r="FS432" s="98"/>
      <c r="FT432" s="98"/>
      <c r="FU432" s="98"/>
      <c r="FV432" s="98"/>
      <c r="FW432" s="98"/>
      <c r="FX432" s="98"/>
      <c r="FY432" s="98"/>
      <c r="FZ432" s="98"/>
      <c r="GA432" s="98"/>
      <c r="GB432" s="98"/>
      <c r="GC432" s="98"/>
      <c r="GD432" s="98"/>
      <c r="GE432" s="98"/>
      <c r="GF432" s="98"/>
      <c r="GG432" s="98"/>
      <c r="GH432" s="98"/>
      <c r="GI432" s="98"/>
      <c r="GJ432" s="98"/>
      <c r="GK432" s="98"/>
      <c r="GL432" s="98"/>
      <c r="GM432" s="98"/>
      <c r="GN432" s="98"/>
      <c r="GO432" s="98"/>
      <c r="GP432" s="98"/>
      <c r="GQ432" s="98"/>
      <c r="GR432" s="98"/>
      <c r="GS432" s="98"/>
      <c r="GT432" s="98"/>
      <c r="GU432" s="98"/>
      <c r="GV432" s="98"/>
      <c r="GW432" s="98"/>
      <c r="GX432" s="98"/>
      <c r="GY432" s="98"/>
      <c r="GZ432" s="98"/>
      <c r="HA432" s="98"/>
      <c r="HB432" s="98"/>
      <c r="HC432" s="98"/>
      <c r="HD432" s="98"/>
      <c r="HE432" s="98"/>
      <c r="HF432" s="98"/>
      <c r="HG432" s="98"/>
      <c r="HH432" s="98"/>
      <c r="HI432" s="98"/>
      <c r="HJ432" s="98"/>
      <c r="HK432" s="98"/>
      <c r="HL432" s="98"/>
      <c r="HM432" s="98"/>
      <c r="HN432" s="98"/>
      <c r="HO432" s="98"/>
      <c r="HP432" s="98"/>
      <c r="HQ432" s="98"/>
      <c r="HR432" s="98"/>
      <c r="HS432" s="98"/>
      <c r="HT432" s="98"/>
      <c r="HU432" s="98"/>
      <c r="HV432" s="98"/>
      <c r="HW432" s="98"/>
      <c r="HX432" s="98"/>
      <c r="HY432" s="98"/>
      <c r="HZ432" s="98"/>
      <c r="IA432" s="98"/>
      <c r="IB432" s="98"/>
      <c r="IC432" s="98"/>
      <c r="ID432" s="98"/>
      <c r="IE432" s="98"/>
      <c r="IF432" s="98"/>
      <c r="IG432" s="98"/>
      <c r="IH432" s="98"/>
      <c r="II432" s="98"/>
      <c r="IJ432" s="98"/>
      <c r="IK432" s="98"/>
      <c r="IL432" s="98"/>
      <c r="IM432" s="98"/>
    </row>
    <row r="433" spans="1:247" ht="15">
      <c r="A433" s="98"/>
      <c r="B433" s="98"/>
      <c r="C433" s="111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  <c r="AA433" s="98"/>
      <c r="AB433" s="98"/>
      <c r="AC433" s="98"/>
      <c r="AD433" s="98"/>
      <c r="AE433" s="98"/>
      <c r="AF433" s="98"/>
      <c r="AG433" s="98"/>
      <c r="AH433" s="98"/>
      <c r="AI433" s="98"/>
      <c r="AJ433" s="98"/>
      <c r="AK433" s="98"/>
      <c r="AL433" s="98"/>
      <c r="AM433" s="98"/>
      <c r="AN433" s="98"/>
      <c r="AO433" s="98"/>
      <c r="AP433" s="98"/>
      <c r="AQ433" s="98"/>
      <c r="AR433" s="98"/>
      <c r="AS433" s="98"/>
      <c r="AT433" s="98"/>
      <c r="AU433" s="98"/>
      <c r="AV433" s="98"/>
      <c r="AW433" s="98"/>
      <c r="AX433" s="98"/>
      <c r="AY433" s="98"/>
      <c r="AZ433" s="98"/>
      <c r="BA433" s="98"/>
      <c r="BB433" s="98"/>
      <c r="BC433" s="98"/>
      <c r="BD433" s="98"/>
      <c r="BE433" s="98"/>
      <c r="BF433" s="98"/>
      <c r="BG433" s="98"/>
      <c r="BH433" s="98"/>
      <c r="BI433" s="98"/>
      <c r="BJ433" s="98"/>
      <c r="BK433" s="98"/>
      <c r="BL433" s="98"/>
      <c r="BM433" s="98"/>
      <c r="BN433" s="98"/>
      <c r="BO433" s="98"/>
      <c r="BP433" s="98"/>
      <c r="BQ433" s="98"/>
      <c r="BR433" s="98"/>
      <c r="BS433" s="98"/>
      <c r="BT433" s="98"/>
      <c r="BU433" s="98"/>
      <c r="BV433" s="98"/>
      <c r="BW433" s="98"/>
      <c r="BX433" s="98"/>
      <c r="BY433" s="98"/>
      <c r="BZ433" s="98"/>
      <c r="CA433" s="98"/>
      <c r="CB433" s="98"/>
      <c r="CC433" s="98"/>
      <c r="CD433" s="98"/>
      <c r="CE433" s="98"/>
      <c r="CF433" s="98"/>
      <c r="CG433" s="98"/>
      <c r="CH433" s="98"/>
      <c r="CI433" s="98"/>
      <c r="CJ433" s="98"/>
      <c r="CK433" s="98"/>
      <c r="CL433" s="98"/>
      <c r="CM433" s="98"/>
      <c r="CN433" s="98"/>
      <c r="CO433" s="98"/>
      <c r="CP433" s="98"/>
      <c r="CQ433" s="98"/>
      <c r="CR433" s="98"/>
      <c r="CS433" s="98"/>
      <c r="CT433" s="98"/>
      <c r="CU433" s="98"/>
      <c r="CV433" s="98"/>
      <c r="CW433" s="98"/>
      <c r="CX433" s="98"/>
      <c r="CY433" s="98"/>
      <c r="CZ433" s="98"/>
      <c r="DA433" s="98"/>
      <c r="DB433" s="98"/>
      <c r="DC433" s="98"/>
      <c r="DD433" s="98"/>
      <c r="DE433" s="98"/>
      <c r="DF433" s="98"/>
      <c r="DG433" s="98"/>
      <c r="DH433" s="98"/>
      <c r="DI433" s="98"/>
      <c r="DJ433" s="98"/>
      <c r="DK433" s="98"/>
      <c r="DL433" s="98"/>
      <c r="DM433" s="98"/>
      <c r="DN433" s="98"/>
      <c r="DO433" s="98"/>
      <c r="DP433" s="98"/>
      <c r="DQ433" s="98"/>
      <c r="DR433" s="98"/>
      <c r="DS433" s="98"/>
      <c r="DT433" s="98"/>
      <c r="DU433" s="98"/>
      <c r="DV433" s="98"/>
      <c r="DW433" s="98"/>
      <c r="DX433" s="98"/>
      <c r="DY433" s="98"/>
      <c r="DZ433" s="98"/>
      <c r="EA433" s="98"/>
      <c r="EB433" s="98"/>
      <c r="EC433" s="98"/>
      <c r="ED433" s="98"/>
      <c r="EE433" s="98"/>
      <c r="EF433" s="98"/>
      <c r="EG433" s="98"/>
      <c r="EH433" s="98"/>
      <c r="EI433" s="98"/>
      <c r="EJ433" s="98"/>
      <c r="EK433" s="98"/>
      <c r="EL433" s="98"/>
      <c r="EM433" s="98"/>
      <c r="EN433" s="98"/>
      <c r="EO433" s="98"/>
      <c r="EP433" s="98"/>
      <c r="EQ433" s="98"/>
      <c r="ER433" s="98"/>
      <c r="ES433" s="98"/>
      <c r="ET433" s="98"/>
      <c r="EU433" s="98"/>
      <c r="EV433" s="98"/>
      <c r="EW433" s="98"/>
      <c r="EX433" s="98"/>
      <c r="EY433" s="98"/>
      <c r="EZ433" s="98"/>
      <c r="FA433" s="98"/>
      <c r="FB433" s="98"/>
      <c r="FC433" s="98"/>
      <c r="FD433" s="98"/>
      <c r="FE433" s="98"/>
      <c r="FF433" s="98"/>
      <c r="FG433" s="98"/>
      <c r="FH433" s="98"/>
      <c r="FI433" s="98"/>
      <c r="FJ433" s="98"/>
      <c r="FK433" s="98"/>
      <c r="FL433" s="98"/>
      <c r="FM433" s="98"/>
      <c r="FN433" s="98"/>
      <c r="FO433" s="98"/>
      <c r="FP433" s="98"/>
      <c r="FQ433" s="98"/>
      <c r="FR433" s="98"/>
      <c r="FS433" s="98"/>
      <c r="FT433" s="98"/>
      <c r="FU433" s="98"/>
      <c r="FV433" s="98"/>
      <c r="FW433" s="98"/>
      <c r="FX433" s="98"/>
      <c r="FY433" s="98"/>
      <c r="FZ433" s="98"/>
      <c r="GA433" s="98"/>
      <c r="GB433" s="98"/>
      <c r="GC433" s="98"/>
      <c r="GD433" s="98"/>
      <c r="GE433" s="98"/>
      <c r="GF433" s="98"/>
      <c r="GG433" s="98"/>
      <c r="GH433" s="98"/>
      <c r="GI433" s="98"/>
      <c r="GJ433" s="98"/>
      <c r="GK433" s="98"/>
      <c r="GL433" s="98"/>
      <c r="GM433" s="98"/>
      <c r="GN433" s="98"/>
      <c r="GO433" s="98"/>
      <c r="GP433" s="98"/>
      <c r="GQ433" s="98"/>
      <c r="GR433" s="98"/>
      <c r="GS433" s="98"/>
      <c r="GT433" s="98"/>
      <c r="GU433" s="98"/>
      <c r="GV433" s="98"/>
      <c r="GW433" s="98"/>
      <c r="GX433" s="98"/>
      <c r="GY433" s="98"/>
      <c r="GZ433" s="98"/>
      <c r="HA433" s="98"/>
      <c r="HB433" s="98"/>
      <c r="HC433" s="98"/>
      <c r="HD433" s="98"/>
      <c r="HE433" s="98"/>
      <c r="HF433" s="98"/>
      <c r="HG433" s="98"/>
      <c r="HH433" s="98"/>
      <c r="HI433" s="98"/>
      <c r="HJ433" s="98"/>
      <c r="HK433" s="98"/>
      <c r="HL433" s="98"/>
      <c r="HM433" s="98"/>
      <c r="HN433" s="98"/>
      <c r="HO433" s="98"/>
      <c r="HP433" s="98"/>
      <c r="HQ433" s="98"/>
      <c r="HR433" s="98"/>
      <c r="HS433" s="98"/>
      <c r="HT433" s="98"/>
      <c r="HU433" s="98"/>
      <c r="HV433" s="98"/>
      <c r="HW433" s="98"/>
      <c r="HX433" s="98"/>
      <c r="HY433" s="98"/>
      <c r="HZ433" s="98"/>
      <c r="IA433" s="98"/>
      <c r="IB433" s="98"/>
      <c r="IC433" s="98"/>
      <c r="ID433" s="98"/>
      <c r="IE433" s="98"/>
      <c r="IF433" s="98"/>
      <c r="IG433" s="98"/>
      <c r="IH433" s="98"/>
      <c r="II433" s="98"/>
      <c r="IJ433" s="98"/>
      <c r="IK433" s="98"/>
      <c r="IL433" s="98"/>
      <c r="IM433" s="98"/>
    </row>
    <row r="434" spans="1:247" ht="15">
      <c r="A434" s="98"/>
      <c r="B434" s="98"/>
      <c r="C434" s="111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  <c r="AA434" s="98"/>
      <c r="AB434" s="98"/>
      <c r="AC434" s="98"/>
      <c r="AD434" s="98"/>
      <c r="AE434" s="98"/>
      <c r="AF434" s="98"/>
      <c r="AG434" s="98"/>
      <c r="AH434" s="98"/>
      <c r="AI434" s="98"/>
      <c r="AJ434" s="98"/>
      <c r="AK434" s="98"/>
      <c r="AL434" s="98"/>
      <c r="AM434" s="98"/>
      <c r="AN434" s="98"/>
      <c r="AO434" s="98"/>
      <c r="AP434" s="98"/>
      <c r="AQ434" s="98"/>
      <c r="AR434" s="98"/>
      <c r="AS434" s="98"/>
      <c r="AT434" s="98"/>
      <c r="AU434" s="98"/>
      <c r="AV434" s="98"/>
      <c r="AW434" s="98"/>
      <c r="AX434" s="98"/>
      <c r="AY434" s="98"/>
      <c r="AZ434" s="98"/>
      <c r="BA434" s="98"/>
      <c r="BB434" s="98"/>
      <c r="BC434" s="98"/>
      <c r="BD434" s="98"/>
      <c r="BE434" s="98"/>
      <c r="BF434" s="98"/>
      <c r="BG434" s="98"/>
      <c r="BH434" s="98"/>
      <c r="BI434" s="98"/>
      <c r="BJ434" s="98"/>
      <c r="BK434" s="98"/>
      <c r="BL434" s="98"/>
      <c r="BM434" s="98"/>
      <c r="BN434" s="98"/>
      <c r="BO434" s="98"/>
      <c r="BP434" s="98"/>
      <c r="BQ434" s="98"/>
      <c r="BR434" s="98"/>
      <c r="BS434" s="98"/>
      <c r="BT434" s="98"/>
      <c r="BU434" s="98"/>
      <c r="BV434" s="98"/>
      <c r="BW434" s="98"/>
      <c r="BX434" s="98"/>
      <c r="BY434" s="98"/>
      <c r="BZ434" s="98"/>
      <c r="CA434" s="98"/>
      <c r="CB434" s="98"/>
      <c r="CC434" s="98"/>
      <c r="CD434" s="98"/>
      <c r="CE434" s="98"/>
      <c r="CF434" s="98"/>
      <c r="CG434" s="98"/>
      <c r="CH434" s="98"/>
      <c r="CI434" s="98"/>
      <c r="CJ434" s="98"/>
      <c r="CK434" s="98"/>
      <c r="CL434" s="98"/>
      <c r="CM434" s="98"/>
      <c r="CN434" s="98"/>
      <c r="CO434" s="98"/>
      <c r="CP434" s="98"/>
      <c r="CQ434" s="98"/>
      <c r="CR434" s="98"/>
      <c r="CS434" s="98"/>
      <c r="CT434" s="98"/>
      <c r="CU434" s="98"/>
      <c r="CV434" s="98"/>
      <c r="CW434" s="98"/>
      <c r="CX434" s="98"/>
      <c r="CY434" s="98"/>
      <c r="CZ434" s="98"/>
      <c r="DA434" s="98"/>
      <c r="DB434" s="98"/>
      <c r="DC434" s="98"/>
      <c r="DD434" s="98"/>
      <c r="DE434" s="98"/>
      <c r="DF434" s="98"/>
      <c r="DG434" s="98"/>
      <c r="DH434" s="98"/>
      <c r="DI434" s="98"/>
      <c r="DJ434" s="98"/>
      <c r="DK434" s="98"/>
      <c r="DL434" s="98"/>
      <c r="DM434" s="98"/>
      <c r="DN434" s="98"/>
      <c r="DO434" s="98"/>
      <c r="DP434" s="98"/>
      <c r="DQ434" s="98"/>
      <c r="DR434" s="98"/>
      <c r="DS434" s="98"/>
      <c r="DT434" s="98"/>
      <c r="DU434" s="98"/>
      <c r="DV434" s="98"/>
      <c r="DW434" s="98"/>
      <c r="DX434" s="98"/>
      <c r="DY434" s="98"/>
      <c r="DZ434" s="98"/>
      <c r="EA434" s="98"/>
      <c r="EB434" s="98"/>
      <c r="EC434" s="98"/>
      <c r="ED434" s="98"/>
      <c r="EE434" s="98"/>
      <c r="EF434" s="98"/>
      <c r="EG434" s="98"/>
      <c r="EH434" s="98"/>
      <c r="EI434" s="98"/>
      <c r="EJ434" s="98"/>
      <c r="EK434" s="98"/>
      <c r="EL434" s="98"/>
      <c r="EM434" s="98"/>
      <c r="EN434" s="98"/>
      <c r="EO434" s="98"/>
      <c r="EP434" s="98"/>
      <c r="EQ434" s="98"/>
      <c r="ER434" s="98"/>
      <c r="ES434" s="98"/>
      <c r="ET434" s="98"/>
      <c r="EU434" s="98"/>
      <c r="EV434" s="98"/>
      <c r="EW434" s="98"/>
      <c r="EX434" s="98"/>
      <c r="EY434" s="98"/>
      <c r="EZ434" s="98"/>
      <c r="FA434" s="98"/>
      <c r="FB434" s="98"/>
      <c r="FC434" s="98"/>
      <c r="FD434" s="98"/>
      <c r="FE434" s="98"/>
      <c r="FF434" s="98"/>
      <c r="FG434" s="98"/>
      <c r="FH434" s="98"/>
      <c r="FI434" s="98"/>
      <c r="FJ434" s="98"/>
      <c r="FK434" s="98"/>
      <c r="FL434" s="98"/>
      <c r="FM434" s="98"/>
      <c r="FN434" s="98"/>
      <c r="FO434" s="98"/>
      <c r="FP434" s="98"/>
      <c r="FQ434" s="98"/>
      <c r="FR434" s="98"/>
      <c r="FS434" s="98"/>
      <c r="FT434" s="98"/>
      <c r="FU434" s="98"/>
      <c r="FV434" s="98"/>
      <c r="FW434" s="98"/>
      <c r="FX434" s="98"/>
      <c r="FY434" s="98"/>
      <c r="FZ434" s="98"/>
      <c r="GA434" s="98"/>
      <c r="GB434" s="98"/>
      <c r="GC434" s="98"/>
      <c r="GD434" s="98"/>
      <c r="GE434" s="98"/>
      <c r="GF434" s="98"/>
      <c r="GG434" s="98"/>
      <c r="GH434" s="98"/>
      <c r="GI434" s="98"/>
      <c r="GJ434" s="98"/>
      <c r="GK434" s="98"/>
      <c r="GL434" s="98"/>
      <c r="GM434" s="98"/>
      <c r="GN434" s="98"/>
      <c r="GO434" s="98"/>
      <c r="GP434" s="98"/>
      <c r="GQ434" s="98"/>
      <c r="GR434" s="98"/>
      <c r="GS434" s="98"/>
      <c r="GT434" s="98"/>
      <c r="GU434" s="98"/>
      <c r="GV434" s="98"/>
      <c r="GW434" s="98"/>
      <c r="GX434" s="98"/>
      <c r="GY434" s="98"/>
      <c r="GZ434" s="98"/>
      <c r="HA434" s="98"/>
      <c r="HB434" s="98"/>
      <c r="HC434" s="98"/>
      <c r="HD434" s="98"/>
      <c r="HE434" s="98"/>
      <c r="HF434" s="98"/>
      <c r="HG434" s="98"/>
      <c r="HH434" s="98"/>
      <c r="HI434" s="98"/>
      <c r="HJ434" s="98"/>
      <c r="HK434" s="98"/>
      <c r="HL434" s="98"/>
      <c r="HM434" s="98"/>
      <c r="HN434" s="98"/>
      <c r="HO434" s="98"/>
      <c r="HP434" s="98"/>
      <c r="HQ434" s="98"/>
      <c r="HR434" s="98"/>
      <c r="HS434" s="98"/>
      <c r="HT434" s="98"/>
      <c r="HU434" s="98"/>
      <c r="HV434" s="98"/>
      <c r="HW434" s="98"/>
      <c r="HX434" s="98"/>
      <c r="HY434" s="98"/>
      <c r="HZ434" s="98"/>
      <c r="IA434" s="98"/>
      <c r="IB434" s="98"/>
      <c r="IC434" s="98"/>
      <c r="ID434" s="98"/>
      <c r="IE434" s="98"/>
      <c r="IF434" s="98"/>
      <c r="IG434" s="98"/>
      <c r="IH434" s="98"/>
      <c r="II434" s="98"/>
      <c r="IJ434" s="98"/>
      <c r="IK434" s="98"/>
      <c r="IL434" s="98"/>
      <c r="IM434" s="98"/>
    </row>
    <row r="435" spans="1:247" ht="15">
      <c r="A435" s="98"/>
      <c r="B435" s="98"/>
      <c r="C435" s="111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  <c r="AA435" s="98"/>
      <c r="AB435" s="98"/>
      <c r="AC435" s="98"/>
      <c r="AD435" s="98"/>
      <c r="AE435" s="98"/>
      <c r="AF435" s="98"/>
      <c r="AG435" s="98"/>
      <c r="AH435" s="98"/>
      <c r="AI435" s="98"/>
      <c r="AJ435" s="98"/>
      <c r="AK435" s="98"/>
      <c r="AL435" s="98"/>
      <c r="AM435" s="98"/>
      <c r="AN435" s="98"/>
      <c r="AO435" s="98"/>
      <c r="AP435" s="98"/>
      <c r="AQ435" s="98"/>
      <c r="AR435" s="98"/>
      <c r="AS435" s="98"/>
      <c r="AT435" s="98"/>
      <c r="AU435" s="98"/>
      <c r="AV435" s="98"/>
      <c r="AW435" s="98"/>
      <c r="AX435" s="98"/>
      <c r="AY435" s="98"/>
      <c r="AZ435" s="98"/>
      <c r="BA435" s="98"/>
      <c r="BB435" s="98"/>
      <c r="BC435" s="98"/>
      <c r="BD435" s="98"/>
      <c r="BE435" s="98"/>
      <c r="BF435" s="98"/>
      <c r="BG435" s="98"/>
      <c r="BH435" s="98"/>
      <c r="BI435" s="98"/>
      <c r="BJ435" s="98"/>
      <c r="BK435" s="98"/>
      <c r="BL435" s="98"/>
      <c r="BM435" s="98"/>
      <c r="BN435" s="98"/>
      <c r="BO435" s="98"/>
      <c r="BP435" s="98"/>
      <c r="BQ435" s="98"/>
      <c r="BR435" s="98"/>
      <c r="BS435" s="98"/>
      <c r="BT435" s="98"/>
      <c r="BU435" s="98"/>
      <c r="BV435" s="98"/>
      <c r="BW435" s="98"/>
      <c r="BX435" s="98"/>
      <c r="BY435" s="98"/>
      <c r="BZ435" s="98"/>
      <c r="CA435" s="98"/>
      <c r="CB435" s="98"/>
      <c r="CC435" s="98"/>
      <c r="CD435" s="98"/>
      <c r="CE435" s="98"/>
      <c r="CF435" s="98"/>
      <c r="CG435" s="98"/>
      <c r="CH435" s="98"/>
      <c r="CI435" s="98"/>
      <c r="CJ435" s="98"/>
      <c r="CK435" s="98"/>
      <c r="CL435" s="98"/>
      <c r="CM435" s="98"/>
      <c r="CN435" s="98"/>
      <c r="CO435" s="98"/>
      <c r="CP435" s="98"/>
      <c r="CQ435" s="98"/>
      <c r="CR435" s="98"/>
      <c r="CS435" s="98"/>
      <c r="CT435" s="98"/>
      <c r="CU435" s="98"/>
      <c r="CV435" s="98"/>
      <c r="CW435" s="98"/>
      <c r="CX435" s="98"/>
      <c r="CY435" s="98"/>
      <c r="CZ435" s="98"/>
      <c r="DA435" s="98"/>
      <c r="DB435" s="98"/>
      <c r="DC435" s="98"/>
      <c r="DD435" s="98"/>
      <c r="DE435" s="98"/>
      <c r="DF435" s="98"/>
      <c r="DG435" s="98"/>
      <c r="DH435" s="98"/>
      <c r="DI435" s="98"/>
      <c r="DJ435" s="98"/>
      <c r="DK435" s="98"/>
      <c r="DL435" s="98"/>
      <c r="DM435" s="98"/>
      <c r="DN435" s="98"/>
      <c r="DO435" s="98"/>
      <c r="DP435" s="98"/>
      <c r="DQ435" s="98"/>
      <c r="DR435" s="98"/>
      <c r="DS435" s="98"/>
      <c r="DT435" s="98"/>
      <c r="DU435" s="98"/>
      <c r="DV435" s="98"/>
      <c r="DW435" s="98"/>
      <c r="DX435" s="98"/>
      <c r="DY435" s="98"/>
      <c r="DZ435" s="98"/>
      <c r="EA435" s="98"/>
      <c r="EB435" s="98"/>
      <c r="EC435" s="98"/>
      <c r="ED435" s="98"/>
      <c r="EE435" s="98"/>
      <c r="EF435" s="98"/>
      <c r="EG435" s="98"/>
      <c r="EH435" s="98"/>
      <c r="EI435" s="98"/>
      <c r="EJ435" s="98"/>
      <c r="EK435" s="98"/>
      <c r="EL435" s="98"/>
      <c r="EM435" s="98"/>
      <c r="EN435" s="98"/>
      <c r="EO435" s="98"/>
      <c r="EP435" s="98"/>
      <c r="EQ435" s="98"/>
      <c r="ER435" s="98"/>
      <c r="ES435" s="98"/>
      <c r="ET435" s="98"/>
      <c r="EU435" s="98"/>
      <c r="EV435" s="98"/>
      <c r="EW435" s="98"/>
      <c r="EX435" s="98"/>
      <c r="EY435" s="98"/>
      <c r="EZ435" s="98"/>
      <c r="FA435" s="98"/>
      <c r="FB435" s="98"/>
      <c r="FC435" s="98"/>
      <c r="FD435" s="98"/>
      <c r="FE435" s="98"/>
      <c r="FF435" s="98"/>
      <c r="FG435" s="98"/>
      <c r="FH435" s="98"/>
      <c r="FI435" s="98"/>
      <c r="FJ435" s="98"/>
      <c r="FK435" s="98"/>
      <c r="FL435" s="98"/>
      <c r="FM435" s="98"/>
      <c r="FN435" s="98"/>
      <c r="FO435" s="98"/>
      <c r="FP435" s="98"/>
      <c r="FQ435" s="98"/>
      <c r="FR435" s="98"/>
      <c r="FS435" s="98"/>
      <c r="FT435" s="98"/>
      <c r="FU435" s="98"/>
      <c r="FV435" s="98"/>
      <c r="FW435" s="98"/>
      <c r="FX435" s="98"/>
      <c r="FY435" s="98"/>
      <c r="FZ435" s="98"/>
      <c r="GA435" s="98"/>
      <c r="GB435" s="98"/>
      <c r="GC435" s="98"/>
      <c r="GD435" s="98"/>
      <c r="GE435" s="98"/>
      <c r="GF435" s="98"/>
      <c r="GG435" s="98"/>
      <c r="GH435" s="98"/>
      <c r="GI435" s="98"/>
      <c r="GJ435" s="98"/>
      <c r="GK435" s="98"/>
      <c r="GL435" s="98"/>
      <c r="GM435" s="98"/>
      <c r="GN435" s="98"/>
      <c r="GO435" s="98"/>
      <c r="GP435" s="98"/>
      <c r="GQ435" s="98"/>
      <c r="GR435" s="98"/>
      <c r="GS435" s="98"/>
      <c r="GT435" s="98"/>
      <c r="GU435" s="98"/>
      <c r="GV435" s="98"/>
      <c r="GW435" s="98"/>
      <c r="GX435" s="98"/>
      <c r="GY435" s="98"/>
      <c r="GZ435" s="98"/>
      <c r="HA435" s="98"/>
      <c r="HB435" s="98"/>
      <c r="HC435" s="98"/>
      <c r="HD435" s="98"/>
      <c r="HE435" s="98"/>
      <c r="HF435" s="98"/>
      <c r="HG435" s="98"/>
      <c r="HH435" s="98"/>
      <c r="HI435" s="98"/>
      <c r="HJ435" s="98"/>
      <c r="HK435" s="98"/>
      <c r="HL435" s="98"/>
      <c r="HM435" s="98"/>
      <c r="HN435" s="98"/>
      <c r="HO435" s="98"/>
      <c r="HP435" s="98"/>
      <c r="HQ435" s="98"/>
      <c r="HR435" s="98"/>
      <c r="HS435" s="98"/>
      <c r="HT435" s="98"/>
      <c r="HU435" s="98"/>
      <c r="HV435" s="98"/>
      <c r="HW435" s="98"/>
      <c r="HX435" s="98"/>
      <c r="HY435" s="98"/>
      <c r="HZ435" s="98"/>
      <c r="IA435" s="98"/>
      <c r="IB435" s="98"/>
      <c r="IC435" s="98"/>
      <c r="ID435" s="98"/>
      <c r="IE435" s="98"/>
      <c r="IF435" s="98"/>
      <c r="IG435" s="98"/>
      <c r="IH435" s="98"/>
      <c r="II435" s="98"/>
      <c r="IJ435" s="98"/>
      <c r="IK435" s="98"/>
      <c r="IL435" s="98"/>
      <c r="IM435" s="98"/>
    </row>
    <row r="436" spans="1:247" ht="15">
      <c r="A436" s="98"/>
      <c r="B436" s="98"/>
      <c r="C436" s="111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  <c r="AA436" s="98"/>
      <c r="AB436" s="98"/>
      <c r="AC436" s="98"/>
      <c r="AD436" s="98"/>
      <c r="AE436" s="98"/>
      <c r="AF436" s="98"/>
      <c r="AG436" s="98"/>
      <c r="AH436" s="98"/>
      <c r="AI436" s="98"/>
      <c r="AJ436" s="98"/>
      <c r="AK436" s="98"/>
      <c r="AL436" s="98"/>
      <c r="AM436" s="98"/>
      <c r="AN436" s="98"/>
      <c r="AO436" s="98"/>
      <c r="AP436" s="98"/>
      <c r="AQ436" s="98"/>
      <c r="AR436" s="98"/>
      <c r="AS436" s="98"/>
      <c r="AT436" s="98"/>
      <c r="AU436" s="98"/>
      <c r="AV436" s="98"/>
      <c r="AW436" s="98"/>
      <c r="AX436" s="98"/>
      <c r="AY436" s="98"/>
      <c r="AZ436" s="98"/>
      <c r="BA436" s="98"/>
      <c r="BB436" s="98"/>
      <c r="BC436" s="98"/>
      <c r="BD436" s="98"/>
      <c r="BE436" s="98"/>
      <c r="BF436" s="98"/>
      <c r="BG436" s="98"/>
      <c r="BH436" s="98"/>
      <c r="BI436" s="98"/>
      <c r="BJ436" s="98"/>
      <c r="BK436" s="98"/>
      <c r="BL436" s="98"/>
      <c r="BM436" s="98"/>
      <c r="BN436" s="98"/>
      <c r="BO436" s="98"/>
      <c r="BP436" s="98"/>
      <c r="BQ436" s="98"/>
      <c r="BR436" s="98"/>
      <c r="BS436" s="98"/>
      <c r="BT436" s="98"/>
      <c r="BU436" s="98"/>
      <c r="BV436" s="98"/>
      <c r="BW436" s="98"/>
      <c r="BX436" s="98"/>
      <c r="BY436" s="98"/>
      <c r="BZ436" s="98"/>
      <c r="CA436" s="98"/>
      <c r="CB436" s="98"/>
      <c r="CC436" s="98"/>
      <c r="CD436" s="98"/>
      <c r="CE436" s="98"/>
      <c r="CF436" s="98"/>
      <c r="CG436" s="98"/>
      <c r="CH436" s="98"/>
      <c r="CI436" s="98"/>
      <c r="CJ436" s="98"/>
      <c r="CK436" s="98"/>
      <c r="CL436" s="98"/>
      <c r="CM436" s="98"/>
      <c r="CN436" s="98"/>
      <c r="CO436" s="98"/>
      <c r="CP436" s="98"/>
      <c r="CQ436" s="98"/>
      <c r="CR436" s="98"/>
      <c r="CS436" s="98"/>
      <c r="CT436" s="98"/>
      <c r="CU436" s="98"/>
      <c r="CV436" s="98"/>
      <c r="CW436" s="98"/>
      <c r="CX436" s="98"/>
      <c r="CY436" s="98"/>
      <c r="CZ436" s="98"/>
      <c r="DA436" s="98"/>
      <c r="DB436" s="98"/>
      <c r="DC436" s="98"/>
      <c r="DD436" s="98"/>
      <c r="DE436" s="98"/>
      <c r="DF436" s="98"/>
      <c r="DG436" s="98"/>
      <c r="DH436" s="98"/>
      <c r="DI436" s="98"/>
      <c r="DJ436" s="98"/>
      <c r="DK436" s="98"/>
      <c r="DL436" s="98"/>
      <c r="DM436" s="98"/>
      <c r="DN436" s="98"/>
      <c r="DO436" s="98"/>
      <c r="DP436" s="98"/>
      <c r="DQ436" s="98"/>
      <c r="DR436" s="98"/>
      <c r="DS436" s="98"/>
      <c r="DT436" s="98"/>
      <c r="DU436" s="98"/>
      <c r="DV436" s="98"/>
      <c r="DW436" s="98"/>
      <c r="DX436" s="98"/>
      <c r="DY436" s="98"/>
      <c r="DZ436" s="98"/>
      <c r="EA436" s="98"/>
      <c r="EB436" s="98"/>
      <c r="EC436" s="98"/>
      <c r="ED436" s="98"/>
      <c r="EE436" s="98"/>
      <c r="EF436" s="98"/>
      <c r="EG436" s="98"/>
      <c r="EH436" s="98"/>
      <c r="EI436" s="98"/>
      <c r="EJ436" s="98"/>
      <c r="EK436" s="98"/>
      <c r="EL436" s="98"/>
      <c r="EM436" s="98"/>
      <c r="EN436" s="98"/>
      <c r="EO436" s="98"/>
      <c r="EP436" s="98"/>
      <c r="EQ436" s="98"/>
      <c r="ER436" s="98"/>
      <c r="ES436" s="98"/>
      <c r="ET436" s="98"/>
      <c r="EU436" s="98"/>
      <c r="EV436" s="98"/>
      <c r="EW436" s="98"/>
      <c r="EX436" s="98"/>
      <c r="EY436" s="98"/>
      <c r="EZ436" s="98"/>
      <c r="FA436" s="98"/>
      <c r="FB436" s="98"/>
      <c r="FC436" s="98"/>
      <c r="FD436" s="98"/>
      <c r="FE436" s="98"/>
      <c r="FF436" s="98"/>
      <c r="FG436" s="98"/>
      <c r="FH436" s="98"/>
      <c r="FI436" s="98"/>
      <c r="FJ436" s="98"/>
      <c r="FK436" s="98"/>
      <c r="FL436" s="98"/>
      <c r="FM436" s="98"/>
      <c r="FN436" s="98"/>
      <c r="FO436" s="98"/>
      <c r="FP436" s="98"/>
      <c r="FQ436" s="98"/>
      <c r="FR436" s="98"/>
      <c r="FS436" s="98"/>
      <c r="FT436" s="98"/>
      <c r="FU436" s="98"/>
      <c r="FV436" s="98"/>
      <c r="FW436" s="98"/>
      <c r="FX436" s="98"/>
      <c r="FY436" s="98"/>
      <c r="FZ436" s="98"/>
      <c r="GA436" s="98"/>
      <c r="GB436" s="98"/>
      <c r="GC436" s="98"/>
      <c r="GD436" s="98"/>
      <c r="GE436" s="98"/>
      <c r="GF436" s="98"/>
      <c r="GG436" s="98"/>
      <c r="GH436" s="98"/>
      <c r="GI436" s="98"/>
      <c r="GJ436" s="98"/>
      <c r="GK436" s="98"/>
      <c r="GL436" s="98"/>
      <c r="GM436" s="98"/>
      <c r="GN436" s="98"/>
      <c r="GO436" s="98"/>
      <c r="GP436" s="98"/>
      <c r="GQ436" s="98"/>
      <c r="GR436" s="98"/>
      <c r="GS436" s="98"/>
      <c r="GT436" s="98"/>
      <c r="GU436" s="98"/>
      <c r="GV436" s="98"/>
      <c r="GW436" s="98"/>
      <c r="GX436" s="98"/>
      <c r="GY436" s="98"/>
      <c r="GZ436" s="98"/>
      <c r="HA436" s="98"/>
      <c r="HB436" s="98"/>
      <c r="HC436" s="98"/>
      <c r="HD436" s="98"/>
      <c r="HE436" s="98"/>
      <c r="HF436" s="98"/>
      <c r="HG436" s="98"/>
      <c r="HH436" s="98"/>
      <c r="HI436" s="98"/>
      <c r="HJ436" s="98"/>
      <c r="HK436" s="98"/>
      <c r="HL436" s="98"/>
      <c r="HM436" s="98"/>
      <c r="HN436" s="98"/>
      <c r="HO436" s="98"/>
      <c r="HP436" s="98"/>
      <c r="HQ436" s="98"/>
      <c r="HR436" s="98"/>
      <c r="HS436" s="98"/>
      <c r="HT436" s="98"/>
      <c r="HU436" s="98"/>
      <c r="HV436" s="98"/>
      <c r="HW436" s="98"/>
      <c r="HX436" s="98"/>
      <c r="HY436" s="98"/>
      <c r="HZ436" s="98"/>
      <c r="IA436" s="98"/>
      <c r="IB436" s="98"/>
      <c r="IC436" s="98"/>
      <c r="ID436" s="98"/>
      <c r="IE436" s="98"/>
      <c r="IF436" s="98"/>
      <c r="IG436" s="98"/>
      <c r="IH436" s="98"/>
      <c r="II436" s="98"/>
      <c r="IJ436" s="98"/>
      <c r="IK436" s="98"/>
      <c r="IL436" s="98"/>
      <c r="IM436" s="98"/>
    </row>
    <row r="437" spans="1:247" ht="15">
      <c r="A437" s="98"/>
      <c r="B437" s="98"/>
      <c r="C437" s="111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  <c r="AA437" s="98"/>
      <c r="AB437" s="98"/>
      <c r="AC437" s="98"/>
      <c r="AD437" s="98"/>
      <c r="AE437" s="98"/>
      <c r="AF437" s="98"/>
      <c r="AG437" s="98"/>
      <c r="AH437" s="98"/>
      <c r="AI437" s="98"/>
      <c r="AJ437" s="98"/>
      <c r="AK437" s="98"/>
      <c r="AL437" s="98"/>
      <c r="AM437" s="98"/>
      <c r="AN437" s="98"/>
      <c r="AO437" s="98"/>
      <c r="AP437" s="98"/>
      <c r="AQ437" s="98"/>
      <c r="AR437" s="98"/>
      <c r="AS437" s="98"/>
      <c r="AT437" s="98"/>
      <c r="AU437" s="98"/>
      <c r="AV437" s="98"/>
      <c r="AW437" s="98"/>
      <c r="AX437" s="98"/>
      <c r="AY437" s="98"/>
      <c r="AZ437" s="98"/>
      <c r="BA437" s="98"/>
      <c r="BB437" s="98"/>
      <c r="BC437" s="98"/>
      <c r="BD437" s="98"/>
      <c r="BE437" s="98"/>
      <c r="BF437" s="98"/>
      <c r="BG437" s="98"/>
      <c r="BH437" s="98"/>
      <c r="BI437" s="98"/>
      <c r="BJ437" s="98"/>
      <c r="BK437" s="98"/>
      <c r="BL437" s="98"/>
      <c r="BM437" s="98"/>
      <c r="BN437" s="98"/>
      <c r="BO437" s="98"/>
      <c r="BP437" s="98"/>
      <c r="BQ437" s="98"/>
      <c r="BR437" s="98"/>
      <c r="BS437" s="98"/>
      <c r="BT437" s="98"/>
      <c r="BU437" s="98"/>
      <c r="BV437" s="98"/>
      <c r="BW437" s="98"/>
      <c r="BX437" s="98"/>
      <c r="BY437" s="98"/>
      <c r="BZ437" s="98"/>
      <c r="CA437" s="98"/>
      <c r="CB437" s="98"/>
      <c r="CC437" s="98"/>
      <c r="CD437" s="98"/>
      <c r="CE437" s="98"/>
      <c r="CF437" s="98"/>
      <c r="CG437" s="98"/>
      <c r="CH437" s="98"/>
      <c r="CI437" s="98"/>
      <c r="CJ437" s="98"/>
      <c r="CK437" s="98"/>
      <c r="CL437" s="98"/>
      <c r="CM437" s="98"/>
      <c r="CN437" s="98"/>
      <c r="CO437" s="98"/>
      <c r="CP437" s="98"/>
      <c r="CQ437" s="98"/>
      <c r="CR437" s="98"/>
      <c r="CS437" s="98"/>
      <c r="CT437" s="98"/>
      <c r="CU437" s="98"/>
      <c r="CV437" s="98"/>
      <c r="CW437" s="98"/>
      <c r="CX437" s="98"/>
      <c r="CY437" s="98"/>
      <c r="CZ437" s="98"/>
      <c r="DA437" s="98"/>
      <c r="DB437" s="98"/>
      <c r="DC437" s="98"/>
      <c r="DD437" s="98"/>
      <c r="DE437" s="98"/>
      <c r="DF437" s="98"/>
      <c r="DG437" s="98"/>
      <c r="DH437" s="98"/>
      <c r="DI437" s="98"/>
      <c r="DJ437" s="98"/>
      <c r="DK437" s="98"/>
      <c r="DL437" s="98"/>
      <c r="DM437" s="98"/>
      <c r="DN437" s="98"/>
      <c r="DO437" s="98"/>
      <c r="DP437" s="98"/>
      <c r="DQ437" s="98"/>
      <c r="DR437" s="98"/>
      <c r="DS437" s="98"/>
      <c r="DT437" s="98"/>
      <c r="DU437" s="98"/>
      <c r="DV437" s="98"/>
      <c r="DW437" s="98"/>
      <c r="DX437" s="98"/>
      <c r="DY437" s="98"/>
      <c r="DZ437" s="98"/>
      <c r="EA437" s="98"/>
      <c r="EB437" s="98"/>
      <c r="EC437" s="98"/>
      <c r="ED437" s="98"/>
      <c r="EE437" s="98"/>
      <c r="EF437" s="98"/>
      <c r="EG437" s="98"/>
      <c r="EH437" s="98"/>
      <c r="EI437" s="98"/>
      <c r="EJ437" s="98"/>
      <c r="EK437" s="98"/>
      <c r="EL437" s="98"/>
      <c r="EM437" s="98"/>
      <c r="EN437" s="98"/>
      <c r="EO437" s="98"/>
      <c r="EP437" s="98"/>
      <c r="EQ437" s="98"/>
      <c r="ER437" s="98"/>
      <c r="ES437" s="98"/>
      <c r="ET437" s="98"/>
      <c r="EU437" s="98"/>
      <c r="EV437" s="98"/>
      <c r="EW437" s="98"/>
      <c r="EX437" s="98"/>
      <c r="EY437" s="98"/>
      <c r="EZ437" s="98"/>
      <c r="FA437" s="98"/>
      <c r="FB437" s="98"/>
      <c r="FC437" s="98"/>
      <c r="FD437" s="98"/>
      <c r="FE437" s="98"/>
      <c r="FF437" s="98"/>
      <c r="FG437" s="98"/>
      <c r="FH437" s="98"/>
      <c r="FI437" s="98"/>
      <c r="FJ437" s="98"/>
      <c r="FK437" s="98"/>
      <c r="FL437" s="98"/>
      <c r="FM437" s="98"/>
      <c r="FN437" s="98"/>
      <c r="FO437" s="98"/>
      <c r="FP437" s="98"/>
      <c r="FQ437" s="98"/>
      <c r="FR437" s="98"/>
      <c r="FS437" s="98"/>
      <c r="FT437" s="98"/>
      <c r="FU437" s="98"/>
      <c r="FV437" s="98"/>
      <c r="FW437" s="98"/>
      <c r="FX437" s="98"/>
      <c r="FY437" s="98"/>
      <c r="FZ437" s="98"/>
      <c r="GA437" s="98"/>
      <c r="GB437" s="98"/>
      <c r="GC437" s="98"/>
      <c r="GD437" s="98"/>
      <c r="GE437" s="98"/>
      <c r="GF437" s="98"/>
      <c r="GG437" s="98"/>
      <c r="GH437" s="98"/>
      <c r="GI437" s="98"/>
      <c r="GJ437" s="98"/>
      <c r="GK437" s="98"/>
      <c r="GL437" s="98"/>
      <c r="GM437" s="98"/>
      <c r="GN437" s="98"/>
      <c r="GO437" s="98"/>
      <c r="GP437" s="98"/>
      <c r="GQ437" s="98"/>
      <c r="GR437" s="98"/>
      <c r="GS437" s="98"/>
      <c r="GT437" s="98"/>
      <c r="GU437" s="98"/>
      <c r="GV437" s="98"/>
      <c r="GW437" s="98"/>
      <c r="GX437" s="98"/>
      <c r="GY437" s="98"/>
      <c r="GZ437" s="98"/>
      <c r="HA437" s="98"/>
      <c r="HB437" s="98"/>
      <c r="HC437" s="98"/>
      <c r="HD437" s="98"/>
      <c r="HE437" s="98"/>
      <c r="HF437" s="98"/>
      <c r="HG437" s="98"/>
      <c r="HH437" s="98"/>
      <c r="HI437" s="98"/>
      <c r="HJ437" s="98"/>
      <c r="HK437" s="98"/>
      <c r="HL437" s="98"/>
      <c r="HM437" s="98"/>
      <c r="HN437" s="98"/>
      <c r="HO437" s="98"/>
      <c r="HP437" s="98"/>
      <c r="HQ437" s="98"/>
      <c r="HR437" s="98"/>
      <c r="HS437" s="98"/>
      <c r="HT437" s="98"/>
      <c r="HU437" s="98"/>
      <c r="HV437" s="98"/>
      <c r="HW437" s="98"/>
      <c r="HX437" s="98"/>
      <c r="HY437" s="98"/>
      <c r="HZ437" s="98"/>
      <c r="IA437" s="98"/>
      <c r="IB437" s="98"/>
      <c r="IC437" s="98"/>
      <c r="ID437" s="98"/>
      <c r="IE437" s="98"/>
      <c r="IF437" s="98"/>
      <c r="IG437" s="98"/>
      <c r="IH437" s="98"/>
      <c r="II437" s="98"/>
      <c r="IJ437" s="98"/>
      <c r="IK437" s="98"/>
      <c r="IL437" s="98"/>
      <c r="IM437" s="98"/>
    </row>
    <row r="438" spans="1:247" ht="15">
      <c r="A438" s="98"/>
      <c r="B438" s="98"/>
      <c r="C438" s="111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  <c r="AA438" s="98"/>
      <c r="AB438" s="98"/>
      <c r="AC438" s="98"/>
      <c r="AD438" s="98"/>
      <c r="AE438" s="98"/>
      <c r="AF438" s="98"/>
      <c r="AG438" s="98"/>
      <c r="AH438" s="98"/>
      <c r="AI438" s="98"/>
      <c r="AJ438" s="98"/>
      <c r="AK438" s="98"/>
      <c r="AL438" s="98"/>
      <c r="AM438" s="98"/>
      <c r="AN438" s="98"/>
      <c r="AO438" s="98"/>
      <c r="AP438" s="98"/>
      <c r="AQ438" s="98"/>
      <c r="AR438" s="98"/>
      <c r="AS438" s="98"/>
      <c r="AT438" s="98"/>
      <c r="AU438" s="98"/>
      <c r="AV438" s="98"/>
      <c r="AW438" s="98"/>
      <c r="AX438" s="98"/>
      <c r="AY438" s="98"/>
      <c r="AZ438" s="98"/>
      <c r="BA438" s="98"/>
      <c r="BB438" s="98"/>
      <c r="BC438" s="98"/>
      <c r="BD438" s="98"/>
      <c r="BE438" s="98"/>
      <c r="BF438" s="98"/>
      <c r="BG438" s="98"/>
      <c r="BH438" s="98"/>
      <c r="BI438" s="98"/>
      <c r="BJ438" s="98"/>
      <c r="BK438" s="98"/>
      <c r="BL438" s="98"/>
      <c r="BM438" s="98"/>
      <c r="BN438" s="98"/>
      <c r="BO438" s="98"/>
      <c r="BP438" s="98"/>
      <c r="BQ438" s="98"/>
      <c r="BR438" s="98"/>
      <c r="BS438" s="98"/>
      <c r="BT438" s="98"/>
      <c r="BU438" s="98"/>
      <c r="BV438" s="98"/>
      <c r="BW438" s="98"/>
      <c r="BX438" s="98"/>
      <c r="BY438" s="98"/>
      <c r="BZ438" s="98"/>
      <c r="CA438" s="98"/>
      <c r="CB438" s="98"/>
      <c r="CC438" s="98"/>
      <c r="CD438" s="98"/>
      <c r="CE438" s="98"/>
      <c r="CF438" s="98"/>
      <c r="CG438" s="98"/>
      <c r="CH438" s="98"/>
      <c r="CI438" s="98"/>
      <c r="CJ438" s="98"/>
      <c r="CK438" s="98"/>
      <c r="CL438" s="98"/>
      <c r="CM438" s="98"/>
      <c r="CN438" s="98"/>
      <c r="CO438" s="98"/>
      <c r="CP438" s="98"/>
      <c r="CQ438" s="98"/>
      <c r="CR438" s="98"/>
      <c r="CS438" s="98"/>
      <c r="CT438" s="98"/>
      <c r="CU438" s="98"/>
      <c r="CV438" s="98"/>
      <c r="CW438" s="98"/>
      <c r="CX438" s="98"/>
      <c r="CY438" s="98"/>
      <c r="CZ438" s="98"/>
      <c r="DA438" s="98"/>
      <c r="DB438" s="98"/>
      <c r="DC438" s="98"/>
      <c r="DD438" s="98"/>
      <c r="DE438" s="98"/>
      <c r="DF438" s="98"/>
      <c r="DG438" s="98"/>
      <c r="DH438" s="98"/>
      <c r="DI438" s="98"/>
      <c r="DJ438" s="98"/>
      <c r="DK438" s="98"/>
      <c r="DL438" s="98"/>
      <c r="DM438" s="98"/>
      <c r="DN438" s="98"/>
      <c r="DO438" s="98"/>
      <c r="DP438" s="98"/>
      <c r="DQ438" s="98"/>
      <c r="DR438" s="98"/>
      <c r="DS438" s="98"/>
      <c r="DT438" s="98"/>
      <c r="DU438" s="98"/>
      <c r="DV438" s="98"/>
      <c r="DW438" s="98"/>
      <c r="DX438" s="98"/>
      <c r="DY438" s="98"/>
      <c r="DZ438" s="98"/>
      <c r="EA438" s="98"/>
      <c r="EB438" s="98"/>
      <c r="EC438" s="98"/>
      <c r="ED438" s="98"/>
      <c r="EE438" s="98"/>
      <c r="EF438" s="98"/>
      <c r="EG438" s="98"/>
      <c r="EH438" s="98"/>
      <c r="EI438" s="98"/>
      <c r="EJ438" s="98"/>
      <c r="EK438" s="98"/>
      <c r="EL438" s="98"/>
      <c r="EM438" s="98"/>
      <c r="EN438" s="98"/>
      <c r="EO438" s="98"/>
      <c r="EP438" s="98"/>
      <c r="EQ438" s="98"/>
      <c r="ER438" s="98"/>
      <c r="ES438" s="98"/>
      <c r="ET438" s="98"/>
      <c r="EU438" s="98"/>
      <c r="EV438" s="98"/>
      <c r="EW438" s="98"/>
      <c r="EX438" s="98"/>
      <c r="EY438" s="98"/>
      <c r="EZ438" s="98"/>
      <c r="FA438" s="98"/>
      <c r="FB438" s="98"/>
      <c r="FC438" s="98"/>
      <c r="FD438" s="98"/>
      <c r="FE438" s="98"/>
      <c r="FF438" s="98"/>
      <c r="FG438" s="98"/>
      <c r="FH438" s="98"/>
      <c r="FI438" s="98"/>
      <c r="FJ438" s="98"/>
      <c r="FK438" s="98"/>
      <c r="FL438" s="98"/>
      <c r="FM438" s="98"/>
      <c r="FN438" s="98"/>
      <c r="FO438" s="98"/>
      <c r="FP438" s="98"/>
      <c r="FQ438" s="98"/>
      <c r="FR438" s="98"/>
      <c r="FS438" s="98"/>
      <c r="FT438" s="98"/>
      <c r="FU438" s="98"/>
      <c r="FV438" s="98"/>
      <c r="FW438" s="98"/>
      <c r="FX438" s="98"/>
      <c r="FY438" s="98"/>
      <c r="FZ438" s="98"/>
      <c r="GA438" s="98"/>
      <c r="GB438" s="98"/>
      <c r="GC438" s="98"/>
      <c r="GD438" s="98"/>
      <c r="GE438" s="98"/>
      <c r="GF438" s="98"/>
      <c r="GG438" s="98"/>
      <c r="GH438" s="98"/>
      <c r="GI438" s="98"/>
      <c r="GJ438" s="98"/>
      <c r="GK438" s="98"/>
      <c r="GL438" s="98"/>
      <c r="GM438" s="98"/>
      <c r="GN438" s="98"/>
      <c r="GO438" s="98"/>
      <c r="GP438" s="98"/>
      <c r="GQ438" s="98"/>
      <c r="GR438" s="98"/>
      <c r="GS438" s="98"/>
      <c r="GT438" s="98"/>
      <c r="GU438" s="98"/>
      <c r="GV438" s="98"/>
      <c r="GW438" s="98"/>
      <c r="GX438" s="98"/>
      <c r="GY438" s="98"/>
      <c r="GZ438" s="98"/>
      <c r="HA438" s="98"/>
      <c r="HB438" s="98"/>
      <c r="HC438" s="98"/>
      <c r="HD438" s="98"/>
      <c r="HE438" s="98"/>
      <c r="HF438" s="98"/>
      <c r="HG438" s="98"/>
      <c r="HH438" s="98"/>
      <c r="HI438" s="98"/>
      <c r="HJ438" s="98"/>
      <c r="HK438" s="98"/>
      <c r="HL438" s="98"/>
      <c r="HM438" s="98"/>
      <c r="HN438" s="98"/>
      <c r="HO438" s="98"/>
      <c r="HP438" s="98"/>
      <c r="HQ438" s="98"/>
      <c r="HR438" s="98"/>
      <c r="HS438" s="98"/>
      <c r="HT438" s="98"/>
      <c r="HU438" s="98"/>
      <c r="HV438" s="98"/>
      <c r="HW438" s="98"/>
      <c r="HX438" s="98"/>
      <c r="HY438" s="98"/>
      <c r="HZ438" s="98"/>
      <c r="IA438" s="98"/>
      <c r="IB438" s="98"/>
      <c r="IC438" s="98"/>
      <c r="ID438" s="98"/>
      <c r="IE438" s="98"/>
      <c r="IF438" s="98"/>
      <c r="IG438" s="98"/>
      <c r="IH438" s="98"/>
      <c r="II438" s="98"/>
      <c r="IJ438" s="98"/>
      <c r="IK438" s="98"/>
      <c r="IL438" s="98"/>
      <c r="IM438" s="98"/>
    </row>
    <row r="439" spans="1:247" ht="15">
      <c r="A439" s="98"/>
      <c r="B439" s="98"/>
      <c r="C439" s="111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  <c r="AA439" s="98"/>
      <c r="AB439" s="98"/>
      <c r="AC439" s="98"/>
      <c r="AD439" s="98"/>
      <c r="AE439" s="98"/>
      <c r="AF439" s="98"/>
      <c r="AG439" s="98"/>
      <c r="AH439" s="98"/>
      <c r="AI439" s="98"/>
      <c r="AJ439" s="98"/>
      <c r="AK439" s="98"/>
      <c r="AL439" s="98"/>
      <c r="AM439" s="98"/>
      <c r="AN439" s="98"/>
      <c r="AO439" s="98"/>
      <c r="AP439" s="98"/>
      <c r="AQ439" s="98"/>
      <c r="AR439" s="98"/>
      <c r="AS439" s="98"/>
      <c r="AT439" s="98"/>
      <c r="AU439" s="98"/>
      <c r="AV439" s="98"/>
      <c r="AW439" s="98"/>
      <c r="AX439" s="98"/>
      <c r="AY439" s="98"/>
      <c r="AZ439" s="98"/>
      <c r="BA439" s="98"/>
      <c r="BB439" s="98"/>
      <c r="BC439" s="98"/>
      <c r="BD439" s="98"/>
      <c r="BE439" s="98"/>
      <c r="BF439" s="98"/>
      <c r="BG439" s="98"/>
      <c r="BH439" s="98"/>
      <c r="BI439" s="98"/>
      <c r="BJ439" s="98"/>
      <c r="BK439" s="98"/>
      <c r="BL439" s="98"/>
      <c r="BM439" s="98"/>
      <c r="BN439" s="98"/>
      <c r="BO439" s="98"/>
      <c r="BP439" s="98"/>
      <c r="BQ439" s="98"/>
      <c r="BR439" s="98"/>
      <c r="BS439" s="98"/>
      <c r="BT439" s="98"/>
      <c r="BU439" s="98"/>
      <c r="BV439" s="98"/>
      <c r="BW439" s="98"/>
      <c r="BX439" s="98"/>
      <c r="BY439" s="98"/>
      <c r="BZ439" s="98"/>
      <c r="CA439" s="98"/>
      <c r="CB439" s="98"/>
      <c r="CC439" s="98"/>
      <c r="CD439" s="98"/>
      <c r="CE439" s="98"/>
      <c r="CF439" s="98"/>
      <c r="CG439" s="98"/>
      <c r="CH439" s="98"/>
      <c r="CI439" s="98"/>
      <c r="CJ439" s="98"/>
      <c r="CK439" s="98"/>
      <c r="CL439" s="98"/>
      <c r="CM439" s="98"/>
      <c r="CN439" s="98"/>
      <c r="CO439" s="98"/>
      <c r="CP439" s="98"/>
      <c r="CQ439" s="98"/>
      <c r="CR439" s="98"/>
      <c r="CS439" s="98"/>
      <c r="CT439" s="98"/>
      <c r="CU439" s="98"/>
      <c r="CV439" s="98"/>
      <c r="CW439" s="98"/>
      <c r="CX439" s="98"/>
      <c r="CY439" s="98"/>
      <c r="CZ439" s="98"/>
      <c r="DA439" s="98"/>
      <c r="DB439" s="98"/>
      <c r="DC439" s="98"/>
      <c r="DD439" s="98"/>
      <c r="DE439" s="98"/>
      <c r="DF439" s="98"/>
      <c r="DG439" s="98"/>
      <c r="DH439" s="98"/>
      <c r="DI439" s="98"/>
      <c r="DJ439" s="98"/>
      <c r="DK439" s="98"/>
      <c r="DL439" s="98"/>
      <c r="DM439" s="98"/>
      <c r="DN439" s="98"/>
      <c r="DO439" s="98"/>
      <c r="DP439" s="98"/>
      <c r="DQ439" s="98"/>
      <c r="DR439" s="98"/>
      <c r="DS439" s="98"/>
      <c r="DT439" s="98"/>
      <c r="DU439" s="98"/>
      <c r="DV439" s="98"/>
      <c r="DW439" s="98"/>
      <c r="DX439" s="98"/>
      <c r="DY439" s="98"/>
      <c r="DZ439" s="98"/>
      <c r="EA439" s="98"/>
      <c r="EB439" s="98"/>
      <c r="EC439" s="98"/>
      <c r="ED439" s="98"/>
      <c r="EE439" s="98"/>
      <c r="EF439" s="98"/>
      <c r="EG439" s="98"/>
      <c r="EH439" s="98"/>
      <c r="EI439" s="98"/>
      <c r="EJ439" s="98"/>
      <c r="EK439" s="98"/>
      <c r="EL439" s="98"/>
      <c r="EM439" s="98"/>
      <c r="EN439" s="98"/>
      <c r="EO439" s="98"/>
      <c r="EP439" s="98"/>
      <c r="EQ439" s="98"/>
      <c r="ER439" s="98"/>
      <c r="ES439" s="98"/>
      <c r="ET439" s="98"/>
      <c r="EU439" s="98"/>
      <c r="EV439" s="98"/>
      <c r="EW439" s="98"/>
      <c r="EX439" s="98"/>
      <c r="EY439" s="98"/>
      <c r="EZ439" s="98"/>
      <c r="FA439" s="98"/>
      <c r="FB439" s="98"/>
      <c r="FC439" s="98"/>
      <c r="FD439" s="98"/>
      <c r="FE439" s="98"/>
      <c r="FF439" s="98"/>
      <c r="FG439" s="98"/>
      <c r="FH439" s="98"/>
      <c r="FI439" s="98"/>
      <c r="FJ439" s="98"/>
      <c r="FK439" s="98"/>
      <c r="FL439" s="98"/>
      <c r="FM439" s="98"/>
      <c r="FN439" s="98"/>
      <c r="FO439" s="98"/>
      <c r="FP439" s="98"/>
      <c r="FQ439" s="98"/>
      <c r="FR439" s="98"/>
      <c r="FS439" s="98"/>
      <c r="FT439" s="98"/>
      <c r="FU439" s="98"/>
      <c r="FV439" s="98"/>
      <c r="FW439" s="98"/>
      <c r="FX439" s="98"/>
      <c r="FY439" s="98"/>
      <c r="FZ439" s="98"/>
      <c r="GA439" s="98"/>
      <c r="GB439" s="98"/>
      <c r="GC439" s="98"/>
      <c r="GD439" s="98"/>
      <c r="GE439" s="98"/>
      <c r="GF439" s="98"/>
      <c r="GG439" s="98"/>
      <c r="GH439" s="98"/>
      <c r="GI439" s="98"/>
      <c r="GJ439" s="98"/>
      <c r="GK439" s="98"/>
      <c r="GL439" s="98"/>
      <c r="GM439" s="98"/>
      <c r="GN439" s="98"/>
      <c r="GO439" s="98"/>
      <c r="GP439" s="98"/>
      <c r="GQ439" s="98"/>
      <c r="GR439" s="98"/>
      <c r="GS439" s="98"/>
      <c r="GT439" s="98"/>
      <c r="GU439" s="98"/>
      <c r="GV439" s="98"/>
      <c r="GW439" s="98"/>
      <c r="GX439" s="98"/>
      <c r="GY439" s="98"/>
      <c r="GZ439" s="98"/>
      <c r="HA439" s="98"/>
      <c r="HB439" s="98"/>
      <c r="HC439" s="98"/>
      <c r="HD439" s="98"/>
      <c r="HE439" s="98"/>
      <c r="HF439" s="98"/>
      <c r="HG439" s="98"/>
      <c r="HH439" s="98"/>
      <c r="HI439" s="98"/>
      <c r="HJ439" s="98"/>
      <c r="HK439" s="98"/>
      <c r="HL439" s="98"/>
      <c r="HM439" s="98"/>
      <c r="HN439" s="98"/>
      <c r="HO439" s="98"/>
      <c r="HP439" s="98"/>
      <c r="HQ439" s="98"/>
      <c r="HR439" s="98"/>
      <c r="HS439" s="98"/>
      <c r="HT439" s="98"/>
      <c r="HU439" s="98"/>
      <c r="HV439" s="98"/>
      <c r="HW439" s="98"/>
      <c r="HX439" s="98"/>
      <c r="HY439" s="98"/>
      <c r="HZ439" s="98"/>
      <c r="IA439" s="98"/>
      <c r="IB439" s="98"/>
      <c r="IC439" s="98"/>
      <c r="ID439" s="98"/>
      <c r="IE439" s="98"/>
      <c r="IF439" s="98"/>
      <c r="IG439" s="98"/>
      <c r="IH439" s="98"/>
      <c r="II439" s="98"/>
      <c r="IJ439" s="98"/>
      <c r="IK439" s="98"/>
      <c r="IL439" s="98"/>
      <c r="IM439" s="98"/>
    </row>
    <row r="440" spans="1:247" ht="15">
      <c r="A440" s="98"/>
      <c r="B440" s="98"/>
      <c r="C440" s="111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  <c r="AA440" s="98"/>
      <c r="AB440" s="98"/>
      <c r="AC440" s="98"/>
      <c r="AD440" s="98"/>
      <c r="AE440" s="98"/>
      <c r="AF440" s="98"/>
      <c r="AG440" s="98"/>
      <c r="AH440" s="98"/>
      <c r="AI440" s="98"/>
      <c r="AJ440" s="98"/>
      <c r="AK440" s="98"/>
      <c r="AL440" s="98"/>
      <c r="AM440" s="98"/>
      <c r="AN440" s="98"/>
      <c r="AO440" s="98"/>
      <c r="AP440" s="98"/>
      <c r="AQ440" s="98"/>
      <c r="AR440" s="98"/>
      <c r="AS440" s="98"/>
      <c r="AT440" s="98"/>
      <c r="AU440" s="98"/>
      <c r="AV440" s="98"/>
      <c r="AW440" s="98"/>
      <c r="AX440" s="98"/>
      <c r="AY440" s="98"/>
      <c r="AZ440" s="98"/>
      <c r="BA440" s="98"/>
      <c r="BB440" s="98"/>
      <c r="BC440" s="98"/>
      <c r="BD440" s="98"/>
      <c r="BE440" s="98"/>
      <c r="BF440" s="98"/>
      <c r="BG440" s="98"/>
      <c r="BH440" s="98"/>
      <c r="BI440" s="98"/>
      <c r="BJ440" s="98"/>
      <c r="BK440" s="98"/>
      <c r="BL440" s="98"/>
      <c r="BM440" s="98"/>
      <c r="BN440" s="98"/>
      <c r="BO440" s="98"/>
      <c r="BP440" s="98"/>
      <c r="BQ440" s="98"/>
      <c r="BR440" s="98"/>
      <c r="BS440" s="98"/>
      <c r="BT440" s="98"/>
      <c r="BU440" s="98"/>
      <c r="BV440" s="98"/>
      <c r="BW440" s="98"/>
      <c r="BX440" s="98"/>
      <c r="BY440" s="98"/>
      <c r="BZ440" s="98"/>
      <c r="CA440" s="98"/>
      <c r="CB440" s="98"/>
      <c r="CC440" s="98"/>
      <c r="CD440" s="98"/>
      <c r="CE440" s="98"/>
      <c r="CF440" s="98"/>
      <c r="CG440" s="98"/>
      <c r="CH440" s="98"/>
      <c r="CI440" s="98"/>
      <c r="CJ440" s="98"/>
      <c r="CK440" s="98"/>
      <c r="CL440" s="98"/>
      <c r="CM440" s="98"/>
      <c r="CN440" s="98"/>
      <c r="CO440" s="98"/>
      <c r="CP440" s="98"/>
      <c r="CQ440" s="98"/>
      <c r="CR440" s="98"/>
      <c r="CS440" s="98"/>
      <c r="CT440" s="98"/>
      <c r="CU440" s="98"/>
      <c r="CV440" s="98"/>
      <c r="CW440" s="98"/>
      <c r="CX440" s="98"/>
      <c r="CY440" s="98"/>
      <c r="CZ440" s="98"/>
      <c r="DA440" s="98"/>
      <c r="DB440" s="98"/>
      <c r="DC440" s="98"/>
      <c r="DD440" s="98"/>
      <c r="DE440" s="98"/>
      <c r="DF440" s="98"/>
      <c r="DG440" s="98"/>
      <c r="DH440" s="98"/>
      <c r="DI440" s="98"/>
      <c r="DJ440" s="98"/>
      <c r="DK440" s="98"/>
      <c r="DL440" s="98"/>
      <c r="DM440" s="98"/>
      <c r="DN440" s="98"/>
      <c r="DO440" s="98"/>
      <c r="DP440" s="98"/>
      <c r="DQ440" s="98"/>
      <c r="DR440" s="98"/>
      <c r="DS440" s="98"/>
      <c r="DT440" s="98"/>
      <c r="DU440" s="98"/>
      <c r="DV440" s="98"/>
      <c r="DW440" s="98"/>
      <c r="DX440" s="98"/>
      <c r="DY440" s="98"/>
      <c r="DZ440" s="98"/>
      <c r="EA440" s="98"/>
      <c r="EB440" s="98"/>
      <c r="EC440" s="98"/>
      <c r="ED440" s="98"/>
      <c r="EE440" s="98"/>
      <c r="EF440" s="98"/>
      <c r="EG440" s="98"/>
      <c r="EH440" s="98"/>
      <c r="EI440" s="98"/>
      <c r="EJ440" s="98"/>
      <c r="EK440" s="98"/>
      <c r="EL440" s="98"/>
      <c r="EM440" s="98"/>
      <c r="EN440" s="98"/>
      <c r="EO440" s="98"/>
      <c r="EP440" s="98"/>
      <c r="EQ440" s="98"/>
      <c r="ER440" s="98"/>
      <c r="ES440" s="98"/>
      <c r="ET440" s="98"/>
      <c r="EU440" s="98"/>
      <c r="EV440" s="98"/>
      <c r="EW440" s="98"/>
      <c r="EX440" s="98"/>
      <c r="EY440" s="98"/>
      <c r="EZ440" s="98"/>
      <c r="FA440" s="98"/>
      <c r="FB440" s="98"/>
      <c r="FC440" s="98"/>
      <c r="FD440" s="98"/>
      <c r="FE440" s="98"/>
      <c r="FF440" s="98"/>
      <c r="FG440" s="98"/>
      <c r="FH440" s="98"/>
      <c r="FI440" s="98"/>
      <c r="FJ440" s="98"/>
      <c r="FK440" s="98"/>
      <c r="FL440" s="98"/>
      <c r="FM440" s="98"/>
      <c r="FN440" s="98"/>
      <c r="FO440" s="98"/>
      <c r="FP440" s="98"/>
      <c r="FQ440" s="98"/>
      <c r="FR440" s="98"/>
      <c r="FS440" s="98"/>
      <c r="FT440" s="98"/>
      <c r="FU440" s="98"/>
      <c r="FV440" s="98"/>
      <c r="FW440" s="98"/>
      <c r="FX440" s="98"/>
      <c r="FY440" s="98"/>
      <c r="FZ440" s="98"/>
      <c r="GA440" s="98"/>
      <c r="GB440" s="98"/>
      <c r="GC440" s="98"/>
      <c r="GD440" s="98"/>
      <c r="GE440" s="98"/>
      <c r="GF440" s="98"/>
      <c r="GG440" s="98"/>
      <c r="GH440" s="98"/>
      <c r="GI440" s="98"/>
      <c r="GJ440" s="98"/>
      <c r="GK440" s="98"/>
      <c r="GL440" s="98"/>
      <c r="GM440" s="98"/>
      <c r="GN440" s="98"/>
      <c r="GO440" s="98"/>
      <c r="GP440" s="98"/>
      <c r="GQ440" s="98"/>
      <c r="GR440" s="98"/>
      <c r="GS440" s="98"/>
      <c r="GT440" s="98"/>
      <c r="GU440" s="98"/>
      <c r="GV440" s="98"/>
      <c r="GW440" s="98"/>
      <c r="GX440" s="98"/>
      <c r="GY440" s="98"/>
      <c r="GZ440" s="98"/>
      <c r="HA440" s="98"/>
      <c r="HB440" s="98"/>
      <c r="HC440" s="98"/>
      <c r="HD440" s="98"/>
      <c r="HE440" s="98"/>
      <c r="HF440" s="98"/>
      <c r="HG440" s="98"/>
      <c r="HH440" s="98"/>
      <c r="HI440" s="98"/>
      <c r="HJ440" s="98"/>
      <c r="HK440" s="98"/>
      <c r="HL440" s="98"/>
      <c r="HM440" s="98"/>
      <c r="HN440" s="98"/>
      <c r="HO440" s="98"/>
      <c r="HP440" s="98"/>
      <c r="HQ440" s="98"/>
      <c r="HR440" s="98"/>
      <c r="HS440" s="98"/>
      <c r="HT440" s="98"/>
      <c r="HU440" s="98"/>
      <c r="HV440" s="98"/>
      <c r="HW440" s="98"/>
      <c r="HX440" s="98"/>
      <c r="HY440" s="98"/>
      <c r="HZ440" s="98"/>
      <c r="IA440" s="98"/>
      <c r="IB440" s="98"/>
      <c r="IC440" s="98"/>
      <c r="ID440" s="98"/>
      <c r="IE440" s="98"/>
      <c r="IF440" s="98"/>
      <c r="IG440" s="98"/>
      <c r="IH440" s="98"/>
      <c r="II440" s="98"/>
      <c r="IJ440" s="98"/>
      <c r="IK440" s="98"/>
      <c r="IL440" s="98"/>
      <c r="IM440" s="98"/>
    </row>
    <row r="441" spans="1:247" ht="15">
      <c r="A441" s="98"/>
      <c r="B441" s="98"/>
      <c r="C441" s="111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  <c r="AA441" s="98"/>
      <c r="AB441" s="98"/>
      <c r="AC441" s="98"/>
      <c r="AD441" s="98"/>
      <c r="AE441" s="98"/>
      <c r="AF441" s="98"/>
      <c r="AG441" s="98"/>
      <c r="AH441" s="98"/>
      <c r="AI441" s="98"/>
      <c r="AJ441" s="98"/>
      <c r="AK441" s="98"/>
      <c r="AL441" s="98"/>
      <c r="AM441" s="98"/>
      <c r="AN441" s="98"/>
      <c r="AO441" s="98"/>
      <c r="AP441" s="98"/>
      <c r="AQ441" s="98"/>
      <c r="AR441" s="98"/>
      <c r="AS441" s="98"/>
      <c r="AT441" s="98"/>
      <c r="AU441" s="98"/>
      <c r="AV441" s="98"/>
      <c r="AW441" s="98"/>
      <c r="AX441" s="98"/>
      <c r="AY441" s="98"/>
      <c r="AZ441" s="98"/>
      <c r="BA441" s="98"/>
      <c r="BB441" s="98"/>
      <c r="BC441" s="98"/>
      <c r="BD441" s="98"/>
      <c r="BE441" s="98"/>
      <c r="BF441" s="98"/>
      <c r="BG441" s="98"/>
      <c r="BH441" s="98"/>
      <c r="BI441" s="98"/>
      <c r="BJ441" s="98"/>
      <c r="BK441" s="98"/>
      <c r="BL441" s="98"/>
      <c r="BM441" s="98"/>
      <c r="BN441" s="98"/>
      <c r="BO441" s="98"/>
      <c r="BP441" s="98"/>
      <c r="BQ441" s="98"/>
      <c r="BR441" s="98"/>
      <c r="BS441" s="98"/>
      <c r="BT441" s="98"/>
      <c r="BU441" s="98"/>
      <c r="BV441" s="98"/>
      <c r="BW441" s="98"/>
      <c r="BX441" s="98"/>
      <c r="BY441" s="98"/>
      <c r="BZ441" s="98"/>
      <c r="CA441" s="98"/>
      <c r="CB441" s="98"/>
      <c r="CC441" s="98"/>
      <c r="CD441" s="98"/>
      <c r="CE441" s="98"/>
      <c r="CF441" s="98"/>
      <c r="CG441" s="98"/>
      <c r="CH441" s="98"/>
      <c r="CI441" s="98"/>
      <c r="CJ441" s="98"/>
      <c r="CK441" s="98"/>
      <c r="CL441" s="98"/>
      <c r="CM441" s="98"/>
      <c r="CN441" s="98"/>
      <c r="CO441" s="98"/>
      <c r="CP441" s="98"/>
      <c r="CQ441" s="98"/>
      <c r="CR441" s="98"/>
      <c r="CS441" s="98"/>
      <c r="CT441" s="98"/>
      <c r="CU441" s="98"/>
      <c r="CV441" s="98"/>
      <c r="CW441" s="98"/>
      <c r="CX441" s="98"/>
      <c r="CY441" s="98"/>
      <c r="CZ441" s="98"/>
      <c r="DA441" s="98"/>
      <c r="DB441" s="98"/>
      <c r="DC441" s="98"/>
      <c r="DD441" s="98"/>
      <c r="DE441" s="98"/>
      <c r="DF441" s="98"/>
      <c r="DG441" s="98"/>
      <c r="DH441" s="98"/>
      <c r="DI441" s="98"/>
      <c r="DJ441" s="98"/>
      <c r="DK441" s="98"/>
      <c r="DL441" s="98"/>
      <c r="DM441" s="98"/>
      <c r="DN441" s="98"/>
      <c r="DO441" s="98"/>
      <c r="DP441" s="98"/>
      <c r="DQ441" s="98"/>
      <c r="DR441" s="98"/>
      <c r="DS441" s="98"/>
      <c r="DT441" s="98"/>
      <c r="DU441" s="98"/>
      <c r="DV441" s="98"/>
      <c r="DW441" s="98"/>
      <c r="DX441" s="98"/>
      <c r="DY441" s="98"/>
      <c r="DZ441" s="98"/>
      <c r="EA441" s="98"/>
      <c r="EB441" s="98"/>
      <c r="EC441" s="98"/>
      <c r="ED441" s="98"/>
      <c r="EE441" s="98"/>
      <c r="EF441" s="98"/>
      <c r="EG441" s="98"/>
      <c r="EH441" s="98"/>
      <c r="EI441" s="98"/>
      <c r="EJ441" s="98"/>
      <c r="EK441" s="98"/>
      <c r="EL441" s="98"/>
      <c r="EM441" s="98"/>
      <c r="EN441" s="98"/>
      <c r="EO441" s="98"/>
      <c r="EP441" s="98"/>
      <c r="EQ441" s="98"/>
      <c r="ER441" s="98"/>
      <c r="ES441" s="98"/>
      <c r="ET441" s="98"/>
      <c r="EU441" s="98"/>
      <c r="EV441" s="98"/>
      <c r="EW441" s="98"/>
      <c r="EX441" s="98"/>
      <c r="EY441" s="98"/>
      <c r="EZ441" s="98"/>
      <c r="FA441" s="98"/>
      <c r="FB441" s="98"/>
      <c r="FC441" s="98"/>
      <c r="FD441" s="98"/>
      <c r="FE441" s="98"/>
      <c r="FF441" s="98"/>
      <c r="FG441" s="98"/>
      <c r="FH441" s="98"/>
      <c r="FI441" s="98"/>
      <c r="FJ441" s="98"/>
      <c r="FK441" s="98"/>
      <c r="FL441" s="98"/>
      <c r="FM441" s="98"/>
      <c r="FN441" s="98"/>
      <c r="FO441" s="98"/>
      <c r="FP441" s="98"/>
      <c r="FQ441" s="98"/>
      <c r="FR441" s="98"/>
      <c r="FS441" s="98"/>
      <c r="FT441" s="98"/>
      <c r="FU441" s="98"/>
      <c r="FV441" s="98"/>
      <c r="FW441" s="98"/>
      <c r="FX441" s="98"/>
      <c r="FY441" s="98"/>
      <c r="FZ441" s="98"/>
      <c r="GA441" s="98"/>
      <c r="GB441" s="98"/>
      <c r="GC441" s="98"/>
      <c r="GD441" s="98"/>
      <c r="GE441" s="98"/>
      <c r="GF441" s="98"/>
      <c r="GG441" s="98"/>
      <c r="GH441" s="98"/>
      <c r="GI441" s="98"/>
      <c r="GJ441" s="98"/>
      <c r="GK441" s="98"/>
      <c r="GL441" s="98"/>
      <c r="GM441" s="98"/>
      <c r="GN441" s="98"/>
      <c r="GO441" s="98"/>
      <c r="GP441" s="98"/>
      <c r="GQ441" s="98"/>
      <c r="GR441" s="98"/>
      <c r="GS441" s="98"/>
      <c r="GT441" s="98"/>
      <c r="GU441" s="98"/>
      <c r="GV441" s="98"/>
      <c r="GW441" s="98"/>
      <c r="GX441" s="98"/>
      <c r="GY441" s="98"/>
      <c r="GZ441" s="98"/>
      <c r="HA441" s="98"/>
      <c r="HB441" s="98"/>
      <c r="HC441" s="98"/>
      <c r="HD441" s="98"/>
      <c r="HE441" s="98"/>
      <c r="HF441" s="98"/>
      <c r="HG441" s="98"/>
      <c r="HH441" s="98"/>
      <c r="HI441" s="98"/>
      <c r="HJ441" s="98"/>
      <c r="HK441" s="98"/>
      <c r="HL441" s="98"/>
      <c r="HM441" s="98"/>
      <c r="HN441" s="98"/>
      <c r="HO441" s="98"/>
      <c r="HP441" s="98"/>
      <c r="HQ441" s="98"/>
      <c r="HR441" s="98"/>
      <c r="HS441" s="98"/>
      <c r="HT441" s="98"/>
      <c r="HU441" s="98"/>
      <c r="HV441" s="98"/>
      <c r="HW441" s="98"/>
      <c r="HX441" s="98"/>
      <c r="HY441" s="98"/>
      <c r="HZ441" s="98"/>
      <c r="IA441" s="98"/>
      <c r="IB441" s="98"/>
      <c r="IC441" s="98"/>
      <c r="ID441" s="98"/>
      <c r="IE441" s="98"/>
      <c r="IF441" s="98"/>
      <c r="IG441" s="98"/>
      <c r="IH441" s="98"/>
      <c r="II441" s="98"/>
      <c r="IJ441" s="98"/>
      <c r="IK441" s="98"/>
      <c r="IL441" s="98"/>
      <c r="IM441" s="98"/>
    </row>
    <row r="442" spans="1:247" ht="15">
      <c r="A442" s="98"/>
      <c r="B442" s="98"/>
      <c r="C442" s="111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  <c r="AA442" s="98"/>
      <c r="AB442" s="98"/>
      <c r="AC442" s="98"/>
      <c r="AD442" s="98"/>
      <c r="AE442" s="98"/>
      <c r="AF442" s="98"/>
      <c r="AG442" s="98"/>
      <c r="AH442" s="98"/>
      <c r="AI442" s="98"/>
      <c r="AJ442" s="98"/>
      <c r="AK442" s="98"/>
      <c r="AL442" s="98"/>
      <c r="AM442" s="98"/>
      <c r="AN442" s="98"/>
      <c r="AO442" s="98"/>
      <c r="AP442" s="98"/>
      <c r="AQ442" s="98"/>
      <c r="AR442" s="98"/>
      <c r="AS442" s="98"/>
      <c r="AT442" s="98"/>
      <c r="AU442" s="98"/>
      <c r="AV442" s="98"/>
      <c r="AW442" s="98"/>
      <c r="AX442" s="98"/>
      <c r="AY442" s="98"/>
      <c r="AZ442" s="98"/>
      <c r="BA442" s="98"/>
      <c r="BB442" s="98"/>
      <c r="BC442" s="98"/>
      <c r="BD442" s="98"/>
      <c r="BE442" s="98"/>
      <c r="BF442" s="98"/>
      <c r="BG442" s="98"/>
      <c r="BH442" s="98"/>
      <c r="BI442" s="98"/>
      <c r="BJ442" s="98"/>
      <c r="BK442" s="98"/>
      <c r="BL442" s="98"/>
      <c r="BM442" s="98"/>
      <c r="BN442" s="98"/>
      <c r="BO442" s="98"/>
      <c r="BP442" s="98"/>
      <c r="BQ442" s="98"/>
      <c r="BR442" s="98"/>
      <c r="BS442" s="98"/>
      <c r="BT442" s="98"/>
      <c r="BU442" s="98"/>
      <c r="BV442" s="98"/>
      <c r="BW442" s="98"/>
      <c r="BX442" s="98"/>
      <c r="BY442" s="98"/>
      <c r="BZ442" s="98"/>
      <c r="CA442" s="98"/>
      <c r="CB442" s="98"/>
      <c r="CC442" s="98"/>
      <c r="CD442" s="98"/>
      <c r="CE442" s="98"/>
      <c r="CF442" s="98"/>
      <c r="CG442" s="98"/>
      <c r="CH442" s="98"/>
      <c r="CI442" s="98"/>
      <c r="CJ442" s="98"/>
      <c r="CK442" s="98"/>
      <c r="CL442" s="98"/>
      <c r="CM442" s="98"/>
      <c r="CN442" s="98"/>
      <c r="CO442" s="98"/>
      <c r="CP442" s="98"/>
      <c r="CQ442" s="98"/>
      <c r="CR442" s="98"/>
      <c r="CS442" s="98"/>
      <c r="CT442" s="98"/>
      <c r="CU442" s="98"/>
      <c r="CV442" s="98"/>
      <c r="CW442" s="98"/>
      <c r="CX442" s="98"/>
      <c r="CY442" s="98"/>
      <c r="CZ442" s="98"/>
      <c r="DA442" s="98"/>
      <c r="DB442" s="98"/>
      <c r="DC442" s="98"/>
      <c r="DD442" s="98"/>
      <c r="DE442" s="98"/>
      <c r="DF442" s="98"/>
      <c r="DG442" s="98"/>
      <c r="DH442" s="98"/>
      <c r="DI442" s="98"/>
      <c r="DJ442" s="98"/>
      <c r="DK442" s="98"/>
      <c r="DL442" s="98"/>
      <c r="DM442" s="98"/>
      <c r="DN442" s="98"/>
      <c r="DO442" s="98"/>
      <c r="DP442" s="98"/>
      <c r="DQ442" s="98"/>
      <c r="DR442" s="98"/>
      <c r="DS442" s="98"/>
      <c r="DT442" s="98"/>
      <c r="DU442" s="98"/>
      <c r="DV442" s="98"/>
      <c r="DW442" s="98"/>
      <c r="DX442" s="98"/>
      <c r="DY442" s="98"/>
      <c r="DZ442" s="98"/>
      <c r="EA442" s="98"/>
      <c r="EB442" s="98"/>
      <c r="EC442" s="98"/>
      <c r="ED442" s="98"/>
      <c r="EE442" s="98"/>
      <c r="EF442" s="98"/>
      <c r="EG442" s="98"/>
      <c r="EH442" s="98"/>
      <c r="EI442" s="98"/>
      <c r="EJ442" s="98"/>
      <c r="EK442" s="98"/>
      <c r="EL442" s="98"/>
      <c r="EM442" s="98"/>
      <c r="EN442" s="98"/>
      <c r="EO442" s="98"/>
      <c r="EP442" s="98"/>
      <c r="EQ442" s="98"/>
      <c r="ER442" s="98"/>
      <c r="ES442" s="98"/>
      <c r="ET442" s="98"/>
      <c r="EU442" s="98"/>
      <c r="EV442" s="98"/>
      <c r="EW442" s="98"/>
      <c r="EX442" s="98"/>
      <c r="EY442" s="98"/>
      <c r="EZ442" s="98"/>
      <c r="FA442" s="98"/>
      <c r="FB442" s="98"/>
      <c r="FC442" s="98"/>
      <c r="FD442" s="98"/>
      <c r="FE442" s="98"/>
      <c r="FF442" s="98"/>
      <c r="FG442" s="98"/>
      <c r="FH442" s="98"/>
      <c r="FI442" s="98"/>
      <c r="FJ442" s="98"/>
      <c r="FK442" s="98"/>
      <c r="FL442" s="98"/>
      <c r="FM442" s="98"/>
      <c r="FN442" s="98"/>
      <c r="FO442" s="98"/>
      <c r="FP442" s="98"/>
      <c r="FQ442" s="98"/>
      <c r="FR442" s="98"/>
      <c r="FS442" s="98"/>
      <c r="FT442" s="98"/>
      <c r="FU442" s="98"/>
      <c r="FV442" s="98"/>
      <c r="FW442" s="98"/>
      <c r="FX442" s="98"/>
      <c r="FY442" s="98"/>
      <c r="FZ442" s="98"/>
      <c r="GA442" s="98"/>
      <c r="GB442" s="98"/>
      <c r="GC442" s="98"/>
      <c r="GD442" s="98"/>
      <c r="GE442" s="98"/>
      <c r="GF442" s="98"/>
      <c r="GG442" s="98"/>
      <c r="GH442" s="98"/>
      <c r="GI442" s="98"/>
      <c r="GJ442" s="98"/>
      <c r="GK442" s="98"/>
      <c r="GL442" s="98"/>
      <c r="GM442" s="98"/>
      <c r="GN442" s="98"/>
      <c r="GO442" s="98"/>
      <c r="GP442" s="98"/>
      <c r="GQ442" s="98"/>
      <c r="GR442" s="98"/>
      <c r="GS442" s="98"/>
      <c r="GT442" s="98"/>
      <c r="GU442" s="98"/>
      <c r="GV442" s="98"/>
      <c r="GW442" s="98"/>
      <c r="GX442" s="98"/>
      <c r="GY442" s="98"/>
      <c r="GZ442" s="98"/>
      <c r="HA442" s="98"/>
      <c r="HB442" s="98"/>
      <c r="HC442" s="98"/>
      <c r="HD442" s="98"/>
      <c r="HE442" s="98"/>
      <c r="HF442" s="98"/>
      <c r="HG442" s="98"/>
      <c r="HH442" s="98"/>
      <c r="HI442" s="98"/>
      <c r="HJ442" s="98"/>
      <c r="HK442" s="98"/>
      <c r="HL442" s="98"/>
      <c r="HM442" s="98"/>
      <c r="HN442" s="98"/>
      <c r="HO442" s="98"/>
      <c r="HP442" s="98"/>
      <c r="HQ442" s="98"/>
      <c r="HR442" s="98"/>
      <c r="HS442" s="98"/>
      <c r="HT442" s="98"/>
      <c r="HU442" s="98"/>
      <c r="HV442" s="98"/>
      <c r="HW442" s="98"/>
      <c r="HX442" s="98"/>
      <c r="HY442" s="98"/>
      <c r="HZ442" s="98"/>
      <c r="IA442" s="98"/>
      <c r="IB442" s="98"/>
      <c r="IC442" s="98"/>
      <c r="ID442" s="98"/>
      <c r="IE442" s="98"/>
      <c r="IF442" s="98"/>
      <c r="IG442" s="98"/>
      <c r="IH442" s="98"/>
      <c r="II442" s="98"/>
      <c r="IJ442" s="98"/>
      <c r="IK442" s="98"/>
      <c r="IL442" s="98"/>
      <c r="IM442" s="98"/>
    </row>
    <row r="443" spans="1:247" ht="15">
      <c r="A443" s="98"/>
      <c r="B443" s="98"/>
      <c r="C443" s="111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  <c r="AA443" s="98"/>
      <c r="AB443" s="98"/>
      <c r="AC443" s="98"/>
      <c r="AD443" s="98"/>
      <c r="AE443" s="98"/>
      <c r="AF443" s="98"/>
      <c r="AG443" s="98"/>
      <c r="AH443" s="98"/>
      <c r="AI443" s="98"/>
      <c r="AJ443" s="98"/>
      <c r="AK443" s="98"/>
      <c r="AL443" s="98"/>
      <c r="AM443" s="98"/>
      <c r="AN443" s="98"/>
      <c r="AO443" s="98"/>
      <c r="AP443" s="98"/>
      <c r="AQ443" s="98"/>
      <c r="AR443" s="98"/>
      <c r="AS443" s="98"/>
      <c r="AT443" s="98"/>
      <c r="AU443" s="98"/>
      <c r="AV443" s="98"/>
      <c r="AW443" s="98"/>
      <c r="AX443" s="98"/>
      <c r="AY443" s="98"/>
      <c r="AZ443" s="98"/>
      <c r="BA443" s="98"/>
      <c r="BB443" s="98"/>
      <c r="BC443" s="98"/>
      <c r="BD443" s="98"/>
      <c r="BE443" s="98"/>
      <c r="BF443" s="98"/>
      <c r="BG443" s="98"/>
      <c r="BH443" s="98"/>
      <c r="BI443" s="98"/>
      <c r="BJ443" s="98"/>
      <c r="BK443" s="98"/>
      <c r="BL443" s="98"/>
      <c r="BM443" s="98"/>
      <c r="BN443" s="98"/>
      <c r="BO443" s="98"/>
      <c r="BP443" s="98"/>
      <c r="BQ443" s="98"/>
      <c r="BR443" s="98"/>
      <c r="BS443" s="98"/>
      <c r="BT443" s="98"/>
      <c r="BU443" s="98"/>
      <c r="BV443" s="98"/>
      <c r="BW443" s="98"/>
      <c r="BX443" s="98"/>
      <c r="BY443" s="98"/>
      <c r="BZ443" s="98"/>
      <c r="CA443" s="98"/>
      <c r="CB443" s="98"/>
      <c r="CC443" s="98"/>
      <c r="CD443" s="98"/>
      <c r="CE443" s="98"/>
      <c r="CF443" s="98"/>
      <c r="CG443" s="98"/>
      <c r="CH443" s="98"/>
      <c r="CI443" s="98"/>
      <c r="CJ443" s="98"/>
      <c r="CK443" s="98"/>
      <c r="CL443" s="98"/>
      <c r="CM443" s="98"/>
      <c r="CN443" s="98"/>
      <c r="CO443" s="98"/>
      <c r="CP443" s="98"/>
      <c r="CQ443" s="98"/>
      <c r="CR443" s="98"/>
      <c r="CS443" s="98"/>
      <c r="CT443" s="98"/>
      <c r="CU443" s="98"/>
      <c r="CV443" s="98"/>
      <c r="CW443" s="98"/>
      <c r="CX443" s="98"/>
      <c r="CY443" s="98"/>
      <c r="CZ443" s="98"/>
      <c r="DA443" s="98"/>
      <c r="DB443" s="98"/>
      <c r="DC443" s="98"/>
      <c r="DD443" s="98"/>
      <c r="DE443" s="98"/>
      <c r="DF443" s="98"/>
      <c r="DG443" s="98"/>
      <c r="DH443" s="98"/>
      <c r="DI443" s="98"/>
      <c r="DJ443" s="98"/>
      <c r="DK443" s="98"/>
      <c r="DL443" s="98"/>
      <c r="DM443" s="98"/>
      <c r="DN443" s="98"/>
      <c r="DO443" s="98"/>
      <c r="DP443" s="98"/>
      <c r="DQ443" s="98"/>
      <c r="DR443" s="98"/>
      <c r="DS443" s="98"/>
      <c r="DT443" s="98"/>
      <c r="DU443" s="98"/>
      <c r="DV443" s="98"/>
      <c r="DW443" s="98"/>
      <c r="DX443" s="98"/>
      <c r="DY443" s="98"/>
      <c r="DZ443" s="98"/>
      <c r="EA443" s="98"/>
      <c r="EB443" s="98"/>
      <c r="EC443" s="98"/>
      <c r="ED443" s="98"/>
      <c r="EE443" s="98"/>
      <c r="EF443" s="98"/>
      <c r="EG443" s="98"/>
      <c r="EH443" s="98"/>
      <c r="EI443" s="98"/>
      <c r="EJ443" s="98"/>
      <c r="EK443" s="98"/>
      <c r="EL443" s="98"/>
      <c r="EM443" s="98"/>
      <c r="EN443" s="98"/>
      <c r="EO443" s="98"/>
      <c r="EP443" s="98"/>
      <c r="EQ443" s="98"/>
      <c r="ER443" s="98"/>
      <c r="ES443" s="98"/>
      <c r="ET443" s="98"/>
      <c r="EU443" s="98"/>
      <c r="EV443" s="98"/>
      <c r="EW443" s="98"/>
      <c r="EX443" s="98"/>
      <c r="EY443" s="98"/>
      <c r="EZ443" s="98"/>
      <c r="FA443" s="98"/>
      <c r="FB443" s="98"/>
      <c r="FC443" s="98"/>
      <c r="FD443" s="98"/>
      <c r="FE443" s="98"/>
      <c r="FF443" s="98"/>
      <c r="FG443" s="98"/>
      <c r="FH443" s="98"/>
      <c r="FI443" s="98"/>
      <c r="FJ443" s="98"/>
      <c r="FK443" s="98"/>
      <c r="FL443" s="98"/>
      <c r="FM443" s="98"/>
      <c r="FN443" s="98"/>
      <c r="FO443" s="98"/>
      <c r="FP443" s="98"/>
      <c r="FQ443" s="98"/>
      <c r="FR443" s="98"/>
      <c r="FS443" s="98"/>
      <c r="FT443" s="98"/>
      <c r="FU443" s="98"/>
      <c r="FV443" s="98"/>
      <c r="FW443" s="98"/>
      <c r="FX443" s="98"/>
      <c r="FY443" s="98"/>
      <c r="FZ443" s="98"/>
      <c r="GA443" s="98"/>
      <c r="GB443" s="98"/>
      <c r="GC443" s="98"/>
      <c r="GD443" s="98"/>
      <c r="GE443" s="98"/>
      <c r="GF443" s="98"/>
      <c r="GG443" s="98"/>
      <c r="GH443" s="98"/>
      <c r="GI443" s="98"/>
      <c r="GJ443" s="98"/>
      <c r="GK443" s="98"/>
      <c r="GL443" s="98"/>
      <c r="GM443" s="98"/>
      <c r="GN443" s="98"/>
      <c r="GO443" s="98"/>
      <c r="GP443" s="98"/>
      <c r="GQ443" s="98"/>
      <c r="GR443" s="98"/>
      <c r="GS443" s="98"/>
      <c r="GT443" s="98"/>
      <c r="GU443" s="98"/>
      <c r="GV443" s="98"/>
      <c r="GW443" s="98"/>
      <c r="GX443" s="98"/>
      <c r="GY443" s="98"/>
      <c r="GZ443" s="98"/>
      <c r="HA443" s="98"/>
      <c r="HB443" s="98"/>
      <c r="HC443" s="98"/>
      <c r="HD443" s="98"/>
      <c r="HE443" s="98"/>
      <c r="HF443" s="98"/>
      <c r="HG443" s="98"/>
      <c r="HH443" s="98"/>
      <c r="HI443" s="98"/>
      <c r="HJ443" s="98"/>
      <c r="HK443" s="98"/>
      <c r="HL443" s="98"/>
      <c r="HM443" s="98"/>
      <c r="HN443" s="98"/>
      <c r="HO443" s="98"/>
      <c r="HP443" s="98"/>
      <c r="HQ443" s="98"/>
      <c r="HR443" s="98"/>
      <c r="HS443" s="98"/>
      <c r="HT443" s="98"/>
      <c r="HU443" s="98"/>
      <c r="HV443" s="98"/>
      <c r="HW443" s="98"/>
      <c r="HX443" s="98"/>
      <c r="HY443" s="98"/>
      <c r="HZ443" s="98"/>
      <c r="IA443" s="98"/>
      <c r="IB443" s="98"/>
      <c r="IC443" s="98"/>
      <c r="ID443" s="98"/>
      <c r="IE443" s="98"/>
      <c r="IF443" s="98"/>
      <c r="IG443" s="98"/>
      <c r="IH443" s="98"/>
      <c r="II443" s="98"/>
      <c r="IJ443" s="98"/>
      <c r="IK443" s="98"/>
      <c r="IL443" s="98"/>
      <c r="IM443" s="98"/>
    </row>
    <row r="444" spans="1:247" ht="15">
      <c r="A444" s="98"/>
      <c r="B444" s="98"/>
      <c r="C444" s="111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  <c r="AA444" s="98"/>
      <c r="AB444" s="98"/>
      <c r="AC444" s="98"/>
      <c r="AD444" s="98"/>
      <c r="AE444" s="98"/>
      <c r="AF444" s="98"/>
      <c r="AG444" s="98"/>
      <c r="AH444" s="98"/>
      <c r="AI444" s="98"/>
      <c r="AJ444" s="98"/>
      <c r="AK444" s="98"/>
      <c r="AL444" s="98"/>
      <c r="AM444" s="98"/>
      <c r="AN444" s="98"/>
      <c r="AO444" s="98"/>
      <c r="AP444" s="98"/>
      <c r="AQ444" s="98"/>
      <c r="AR444" s="98"/>
      <c r="AS444" s="98"/>
      <c r="AT444" s="98"/>
      <c r="AU444" s="98"/>
      <c r="AV444" s="98"/>
      <c r="AW444" s="98"/>
      <c r="AX444" s="98"/>
      <c r="AY444" s="98"/>
      <c r="AZ444" s="98"/>
      <c r="BA444" s="98"/>
      <c r="BB444" s="98"/>
      <c r="BC444" s="98"/>
      <c r="BD444" s="98"/>
      <c r="BE444" s="98"/>
      <c r="BF444" s="98"/>
      <c r="BG444" s="98"/>
      <c r="BH444" s="98"/>
      <c r="BI444" s="98"/>
      <c r="BJ444" s="98"/>
      <c r="BK444" s="98"/>
      <c r="BL444" s="98"/>
      <c r="BM444" s="98"/>
      <c r="BN444" s="98"/>
      <c r="BO444" s="98"/>
      <c r="BP444" s="98"/>
      <c r="BQ444" s="98"/>
      <c r="BR444" s="98"/>
      <c r="BS444" s="98"/>
      <c r="BT444" s="98"/>
      <c r="BU444" s="98"/>
      <c r="BV444" s="98"/>
      <c r="BW444" s="98"/>
      <c r="BX444" s="98"/>
      <c r="BY444" s="98"/>
      <c r="BZ444" s="98"/>
      <c r="CA444" s="98"/>
      <c r="CB444" s="98"/>
      <c r="CC444" s="98"/>
      <c r="CD444" s="98"/>
      <c r="CE444" s="98"/>
      <c r="CF444" s="98"/>
      <c r="CG444" s="98"/>
      <c r="CH444" s="98"/>
      <c r="CI444" s="98"/>
      <c r="CJ444" s="98"/>
      <c r="CK444" s="98"/>
      <c r="CL444" s="98"/>
      <c r="CM444" s="98"/>
      <c r="CN444" s="98"/>
      <c r="CO444" s="98"/>
      <c r="CP444" s="98"/>
      <c r="CQ444" s="98"/>
      <c r="CR444" s="98"/>
      <c r="CS444" s="98"/>
      <c r="CT444" s="98"/>
      <c r="CU444" s="98"/>
      <c r="CV444" s="98"/>
      <c r="CW444" s="98"/>
      <c r="CX444" s="98"/>
      <c r="CY444" s="98"/>
      <c r="CZ444" s="98"/>
      <c r="DA444" s="98"/>
      <c r="DB444" s="98"/>
      <c r="DC444" s="98"/>
      <c r="DD444" s="98"/>
      <c r="DE444" s="98"/>
      <c r="DF444" s="98"/>
      <c r="DG444" s="98"/>
      <c r="DH444" s="98"/>
      <c r="DI444" s="98"/>
      <c r="DJ444" s="98"/>
      <c r="DK444" s="98"/>
      <c r="DL444" s="98"/>
      <c r="DM444" s="98"/>
      <c r="DN444" s="98"/>
      <c r="DO444" s="98"/>
      <c r="DP444" s="98"/>
      <c r="DQ444" s="98"/>
      <c r="DR444" s="98"/>
      <c r="DS444" s="98"/>
      <c r="DT444" s="98"/>
      <c r="DU444" s="98"/>
      <c r="DV444" s="98"/>
      <c r="DW444" s="98"/>
      <c r="DX444" s="98"/>
      <c r="DY444" s="98"/>
      <c r="DZ444" s="98"/>
      <c r="EA444" s="98"/>
      <c r="EB444" s="98"/>
      <c r="EC444" s="98"/>
      <c r="ED444" s="98"/>
      <c r="EE444" s="98"/>
      <c r="EF444" s="98"/>
      <c r="EG444" s="98"/>
      <c r="EH444" s="98"/>
      <c r="EI444" s="98"/>
      <c r="EJ444" s="98"/>
      <c r="EK444" s="98"/>
      <c r="EL444" s="98"/>
      <c r="EM444" s="98"/>
      <c r="EN444" s="98"/>
      <c r="EO444" s="98"/>
      <c r="EP444" s="98"/>
      <c r="EQ444" s="98"/>
      <c r="ER444" s="98"/>
      <c r="ES444" s="98"/>
      <c r="ET444" s="98"/>
      <c r="EU444" s="98"/>
      <c r="EV444" s="98"/>
      <c r="EW444" s="98"/>
      <c r="EX444" s="98"/>
      <c r="EY444" s="98"/>
      <c r="EZ444" s="98"/>
      <c r="FA444" s="98"/>
      <c r="FB444" s="98"/>
      <c r="FC444" s="98"/>
      <c r="FD444" s="98"/>
      <c r="FE444" s="98"/>
      <c r="FF444" s="98"/>
      <c r="FG444" s="98"/>
      <c r="FH444" s="98"/>
      <c r="FI444" s="98"/>
      <c r="FJ444" s="98"/>
      <c r="FK444" s="98"/>
      <c r="FL444" s="98"/>
      <c r="FM444" s="98"/>
      <c r="FN444" s="98"/>
      <c r="FO444" s="98"/>
      <c r="FP444" s="98"/>
      <c r="FQ444" s="98"/>
      <c r="FR444" s="98"/>
      <c r="FS444" s="98"/>
      <c r="FT444" s="98"/>
      <c r="FU444" s="98"/>
      <c r="FV444" s="98"/>
      <c r="FW444" s="98"/>
      <c r="FX444" s="98"/>
      <c r="FY444" s="98"/>
      <c r="FZ444" s="98"/>
      <c r="GA444" s="98"/>
      <c r="GB444" s="98"/>
      <c r="GC444" s="98"/>
      <c r="GD444" s="98"/>
      <c r="GE444" s="98"/>
      <c r="GF444" s="98"/>
      <c r="GG444" s="98"/>
      <c r="GH444" s="98"/>
      <c r="GI444" s="98"/>
      <c r="GJ444" s="98"/>
      <c r="GK444" s="98"/>
      <c r="GL444" s="98"/>
      <c r="GM444" s="98"/>
      <c r="GN444" s="98"/>
      <c r="GO444" s="98"/>
      <c r="GP444" s="98"/>
      <c r="GQ444" s="98"/>
      <c r="GR444" s="98"/>
      <c r="GS444" s="98"/>
      <c r="GT444" s="98"/>
      <c r="GU444" s="98"/>
      <c r="GV444" s="98"/>
      <c r="GW444" s="98"/>
      <c r="GX444" s="98"/>
      <c r="GY444" s="98"/>
      <c r="GZ444" s="98"/>
      <c r="HA444" s="98"/>
      <c r="HB444" s="98"/>
      <c r="HC444" s="98"/>
      <c r="HD444" s="98"/>
      <c r="HE444" s="98"/>
      <c r="HF444" s="98"/>
      <c r="HG444" s="98"/>
      <c r="HH444" s="98"/>
      <c r="HI444" s="98"/>
      <c r="HJ444" s="98"/>
      <c r="HK444" s="98"/>
      <c r="HL444" s="98"/>
      <c r="HM444" s="98"/>
      <c r="HN444" s="98"/>
      <c r="HO444" s="98"/>
      <c r="HP444" s="98"/>
      <c r="HQ444" s="98"/>
      <c r="HR444" s="98"/>
      <c r="HS444" s="98"/>
      <c r="HT444" s="98"/>
      <c r="HU444" s="98"/>
      <c r="HV444" s="98"/>
      <c r="HW444" s="98"/>
      <c r="HX444" s="98"/>
      <c r="HY444" s="98"/>
      <c r="HZ444" s="98"/>
      <c r="IA444" s="98"/>
      <c r="IB444" s="98"/>
      <c r="IC444" s="98"/>
      <c r="ID444" s="98"/>
      <c r="IE444" s="98"/>
      <c r="IF444" s="98"/>
      <c r="IG444" s="98"/>
      <c r="IH444" s="98"/>
      <c r="II444" s="98"/>
      <c r="IJ444" s="98"/>
      <c r="IK444" s="98"/>
      <c r="IL444" s="98"/>
      <c r="IM444" s="98"/>
    </row>
    <row r="445" spans="1:247" ht="15">
      <c r="A445" s="98"/>
      <c r="B445" s="98"/>
      <c r="C445" s="111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  <c r="AA445" s="98"/>
      <c r="AB445" s="98"/>
      <c r="AC445" s="98"/>
      <c r="AD445" s="98"/>
      <c r="AE445" s="98"/>
      <c r="AF445" s="98"/>
      <c r="AG445" s="98"/>
      <c r="AH445" s="98"/>
      <c r="AI445" s="98"/>
      <c r="AJ445" s="98"/>
      <c r="AK445" s="98"/>
      <c r="AL445" s="98"/>
      <c r="AM445" s="98"/>
      <c r="AN445" s="98"/>
      <c r="AO445" s="98"/>
      <c r="AP445" s="98"/>
      <c r="AQ445" s="98"/>
      <c r="AR445" s="98"/>
      <c r="AS445" s="98"/>
      <c r="AT445" s="98"/>
      <c r="AU445" s="98"/>
      <c r="AV445" s="98"/>
      <c r="AW445" s="98"/>
      <c r="AX445" s="98"/>
      <c r="AY445" s="98"/>
      <c r="AZ445" s="98"/>
      <c r="BA445" s="98"/>
      <c r="BB445" s="98"/>
      <c r="BC445" s="98"/>
      <c r="BD445" s="98"/>
      <c r="BE445" s="98"/>
      <c r="BF445" s="98"/>
      <c r="BG445" s="98"/>
      <c r="BH445" s="98"/>
      <c r="BI445" s="98"/>
      <c r="BJ445" s="98"/>
      <c r="BK445" s="98"/>
      <c r="BL445" s="98"/>
      <c r="BM445" s="98"/>
      <c r="BN445" s="98"/>
      <c r="BO445" s="98"/>
      <c r="BP445" s="98"/>
      <c r="BQ445" s="98"/>
      <c r="BR445" s="98"/>
      <c r="BS445" s="98"/>
      <c r="BT445" s="98"/>
      <c r="BU445" s="98"/>
      <c r="BV445" s="98"/>
      <c r="BW445" s="98"/>
      <c r="BX445" s="98"/>
      <c r="BY445" s="98"/>
      <c r="BZ445" s="98"/>
      <c r="CA445" s="98"/>
      <c r="CB445" s="98"/>
      <c r="CC445" s="98"/>
      <c r="CD445" s="98"/>
      <c r="CE445" s="98"/>
      <c r="CF445" s="98"/>
      <c r="CG445" s="98"/>
      <c r="CH445" s="98"/>
      <c r="CI445" s="98"/>
      <c r="CJ445" s="98"/>
      <c r="CK445" s="98"/>
      <c r="CL445" s="98"/>
      <c r="CM445" s="98"/>
      <c r="CN445" s="98"/>
      <c r="CO445" s="98"/>
      <c r="CP445" s="98"/>
      <c r="CQ445" s="98"/>
      <c r="CR445" s="98"/>
      <c r="CS445" s="98"/>
      <c r="CT445" s="98"/>
      <c r="CU445" s="98"/>
      <c r="CV445" s="98"/>
      <c r="CW445" s="98"/>
      <c r="CX445" s="98"/>
      <c r="CY445" s="98"/>
      <c r="CZ445" s="98"/>
      <c r="DA445" s="98"/>
      <c r="DB445" s="98"/>
      <c r="DC445" s="98"/>
      <c r="DD445" s="98"/>
      <c r="DE445" s="98"/>
      <c r="DF445" s="98"/>
      <c r="DG445" s="98"/>
      <c r="DH445" s="98"/>
      <c r="DI445" s="98"/>
      <c r="DJ445" s="98"/>
      <c r="DK445" s="98"/>
      <c r="DL445" s="98"/>
      <c r="DM445" s="98"/>
      <c r="DN445" s="98"/>
      <c r="DO445" s="98"/>
      <c r="DP445" s="98"/>
      <c r="DQ445" s="98"/>
      <c r="DR445" s="98"/>
      <c r="DS445" s="98"/>
      <c r="DT445" s="98"/>
      <c r="DU445" s="98"/>
      <c r="DV445" s="98"/>
      <c r="DW445" s="98"/>
      <c r="DX445" s="98"/>
      <c r="DY445" s="98"/>
      <c r="DZ445" s="98"/>
      <c r="EA445" s="98"/>
      <c r="EB445" s="98"/>
      <c r="EC445" s="98"/>
      <c r="ED445" s="98"/>
      <c r="EE445" s="98"/>
      <c r="EF445" s="98"/>
      <c r="EG445" s="98"/>
      <c r="EH445" s="98"/>
      <c r="EI445" s="98"/>
      <c r="EJ445" s="98"/>
      <c r="EK445" s="98"/>
      <c r="EL445" s="98"/>
      <c r="EM445" s="98"/>
      <c r="EN445" s="98"/>
      <c r="EO445" s="98"/>
      <c r="EP445" s="98"/>
      <c r="EQ445" s="98"/>
      <c r="ER445" s="98"/>
      <c r="ES445" s="98"/>
      <c r="ET445" s="98"/>
      <c r="EU445" s="98"/>
      <c r="EV445" s="98"/>
      <c r="EW445" s="98"/>
      <c r="EX445" s="98"/>
      <c r="EY445" s="98"/>
      <c r="EZ445" s="98"/>
      <c r="FA445" s="98"/>
      <c r="FB445" s="98"/>
      <c r="FC445" s="98"/>
      <c r="FD445" s="98"/>
      <c r="FE445" s="98"/>
      <c r="FF445" s="98"/>
      <c r="FG445" s="98"/>
      <c r="FH445" s="98"/>
      <c r="FI445" s="98"/>
      <c r="FJ445" s="98"/>
      <c r="FK445" s="98"/>
      <c r="FL445" s="98"/>
      <c r="FM445" s="98"/>
      <c r="FN445" s="98"/>
      <c r="FO445" s="98"/>
      <c r="FP445" s="98"/>
      <c r="FQ445" s="98"/>
      <c r="FR445" s="98"/>
      <c r="FS445" s="98"/>
      <c r="FT445" s="98"/>
      <c r="FU445" s="98"/>
      <c r="FV445" s="98"/>
      <c r="FW445" s="98"/>
      <c r="FX445" s="98"/>
      <c r="FY445" s="98"/>
      <c r="FZ445" s="98"/>
      <c r="GA445" s="98"/>
      <c r="GB445" s="98"/>
      <c r="GC445" s="98"/>
      <c r="GD445" s="98"/>
      <c r="GE445" s="98"/>
      <c r="GF445" s="98"/>
      <c r="GG445" s="98"/>
      <c r="GH445" s="98"/>
      <c r="GI445" s="98"/>
      <c r="GJ445" s="98"/>
      <c r="GK445" s="98"/>
      <c r="GL445" s="98"/>
      <c r="GM445" s="98"/>
      <c r="GN445" s="98"/>
      <c r="GO445" s="98"/>
      <c r="GP445" s="98"/>
      <c r="GQ445" s="98"/>
      <c r="GR445" s="98"/>
      <c r="GS445" s="98"/>
      <c r="GT445" s="98"/>
      <c r="GU445" s="98"/>
      <c r="GV445" s="98"/>
      <c r="GW445" s="98"/>
      <c r="GX445" s="98"/>
      <c r="GY445" s="98"/>
      <c r="GZ445" s="98"/>
      <c r="HA445" s="98"/>
      <c r="HB445" s="98"/>
      <c r="HC445" s="98"/>
      <c r="HD445" s="98"/>
      <c r="HE445" s="98"/>
      <c r="HF445" s="98"/>
      <c r="HG445" s="98"/>
      <c r="HH445" s="98"/>
      <c r="HI445" s="98"/>
      <c r="HJ445" s="98"/>
      <c r="HK445" s="98"/>
      <c r="HL445" s="98"/>
      <c r="HM445" s="98"/>
      <c r="HN445" s="98"/>
      <c r="HO445" s="98"/>
      <c r="HP445" s="98"/>
      <c r="HQ445" s="98"/>
      <c r="HR445" s="98"/>
      <c r="HS445" s="98"/>
      <c r="HT445" s="98"/>
      <c r="HU445" s="98"/>
      <c r="HV445" s="98"/>
      <c r="HW445" s="98"/>
      <c r="HX445" s="98"/>
      <c r="HY445" s="98"/>
      <c r="HZ445" s="98"/>
      <c r="IA445" s="98"/>
      <c r="IB445" s="98"/>
      <c r="IC445" s="98"/>
      <c r="ID445" s="98"/>
      <c r="IE445" s="98"/>
      <c r="IF445" s="98"/>
      <c r="IG445" s="98"/>
      <c r="IH445" s="98"/>
      <c r="II445" s="98"/>
      <c r="IJ445" s="98"/>
      <c r="IK445" s="98"/>
      <c r="IL445" s="98"/>
      <c r="IM445" s="98"/>
    </row>
    <row r="446" spans="1:247" ht="15">
      <c r="A446" s="98"/>
      <c r="B446" s="98"/>
      <c r="C446" s="111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  <c r="AA446" s="98"/>
      <c r="AB446" s="98"/>
      <c r="AC446" s="98"/>
      <c r="AD446" s="98"/>
      <c r="AE446" s="98"/>
      <c r="AF446" s="98"/>
      <c r="AG446" s="98"/>
      <c r="AH446" s="98"/>
      <c r="AI446" s="98"/>
      <c r="AJ446" s="98"/>
      <c r="AK446" s="98"/>
      <c r="AL446" s="98"/>
      <c r="AM446" s="98"/>
      <c r="AN446" s="98"/>
      <c r="AO446" s="98"/>
      <c r="AP446" s="98"/>
      <c r="AQ446" s="98"/>
      <c r="AR446" s="98"/>
      <c r="AS446" s="98"/>
      <c r="AT446" s="98"/>
      <c r="AU446" s="98"/>
      <c r="AV446" s="98"/>
      <c r="AW446" s="98"/>
      <c r="AX446" s="98"/>
      <c r="AY446" s="98"/>
      <c r="AZ446" s="98"/>
      <c r="BA446" s="98"/>
      <c r="BB446" s="98"/>
      <c r="BC446" s="98"/>
      <c r="BD446" s="98"/>
      <c r="BE446" s="98"/>
      <c r="BF446" s="98"/>
      <c r="BG446" s="98"/>
      <c r="BH446" s="98"/>
      <c r="BI446" s="98"/>
      <c r="BJ446" s="98"/>
      <c r="BK446" s="98"/>
      <c r="BL446" s="98"/>
      <c r="BM446" s="98"/>
      <c r="BN446" s="98"/>
      <c r="BO446" s="98"/>
      <c r="BP446" s="98"/>
      <c r="BQ446" s="98"/>
      <c r="BR446" s="98"/>
      <c r="BS446" s="98"/>
      <c r="BT446" s="98"/>
      <c r="BU446" s="98"/>
      <c r="BV446" s="98"/>
      <c r="BW446" s="98"/>
      <c r="BX446" s="98"/>
      <c r="BY446" s="98"/>
      <c r="BZ446" s="98"/>
      <c r="CA446" s="98"/>
      <c r="CB446" s="98"/>
      <c r="CC446" s="98"/>
      <c r="CD446" s="98"/>
      <c r="CE446" s="98"/>
      <c r="CF446" s="98"/>
      <c r="CG446" s="98"/>
      <c r="CH446" s="98"/>
      <c r="CI446" s="98"/>
      <c r="CJ446" s="98"/>
      <c r="CK446" s="98"/>
      <c r="CL446" s="98"/>
      <c r="CM446" s="98"/>
      <c r="CN446" s="98"/>
      <c r="CO446" s="98"/>
      <c r="CP446" s="98"/>
      <c r="CQ446" s="98"/>
      <c r="CR446" s="98"/>
      <c r="CS446" s="98"/>
      <c r="CT446" s="98"/>
      <c r="CU446" s="98"/>
      <c r="CV446" s="98"/>
      <c r="CW446" s="98"/>
      <c r="CX446" s="98"/>
      <c r="CY446" s="98"/>
      <c r="CZ446" s="98"/>
      <c r="DA446" s="98"/>
      <c r="DB446" s="98"/>
      <c r="DC446" s="98"/>
      <c r="DD446" s="98"/>
      <c r="DE446" s="98"/>
      <c r="DF446" s="98"/>
      <c r="DG446" s="98"/>
      <c r="DH446" s="98"/>
      <c r="DI446" s="98"/>
      <c r="DJ446" s="98"/>
      <c r="DK446" s="98"/>
      <c r="DL446" s="98"/>
      <c r="DM446" s="98"/>
      <c r="DN446" s="98"/>
      <c r="DO446" s="98"/>
      <c r="DP446" s="98"/>
      <c r="DQ446" s="98"/>
      <c r="DR446" s="98"/>
      <c r="DS446" s="98"/>
      <c r="DT446" s="98"/>
      <c r="DU446" s="98"/>
      <c r="DV446" s="98"/>
      <c r="DW446" s="98"/>
      <c r="DX446" s="98"/>
      <c r="DY446" s="98"/>
      <c r="DZ446" s="98"/>
      <c r="EA446" s="98"/>
      <c r="EB446" s="98"/>
      <c r="EC446" s="98"/>
      <c r="ED446" s="98"/>
      <c r="EE446" s="98"/>
      <c r="EF446" s="98"/>
      <c r="EG446" s="98"/>
      <c r="EH446" s="98"/>
      <c r="EI446" s="98"/>
      <c r="EJ446" s="98"/>
      <c r="EK446" s="98"/>
      <c r="EL446" s="98"/>
      <c r="EM446" s="98"/>
      <c r="EN446" s="98"/>
      <c r="EO446" s="98"/>
      <c r="EP446" s="98"/>
      <c r="EQ446" s="98"/>
      <c r="ER446" s="98"/>
      <c r="ES446" s="98"/>
      <c r="ET446" s="98"/>
      <c r="EU446" s="98"/>
      <c r="EV446" s="98"/>
      <c r="EW446" s="98"/>
      <c r="EX446" s="98"/>
      <c r="EY446" s="98"/>
      <c r="EZ446" s="98"/>
      <c r="FA446" s="98"/>
      <c r="FB446" s="98"/>
      <c r="FC446" s="98"/>
      <c r="FD446" s="98"/>
      <c r="FE446" s="98"/>
      <c r="FF446" s="98"/>
      <c r="FG446" s="98"/>
      <c r="FH446" s="98"/>
      <c r="FI446" s="98"/>
      <c r="FJ446" s="98"/>
      <c r="FK446" s="98"/>
      <c r="FL446" s="98"/>
      <c r="FM446" s="98"/>
      <c r="FN446" s="98"/>
      <c r="FO446" s="98"/>
      <c r="FP446" s="98"/>
      <c r="FQ446" s="98"/>
      <c r="FR446" s="98"/>
      <c r="FS446" s="98"/>
      <c r="FT446" s="98"/>
      <c r="FU446" s="98"/>
      <c r="FV446" s="98"/>
      <c r="FW446" s="98"/>
      <c r="FX446" s="98"/>
      <c r="FY446" s="98"/>
      <c r="FZ446" s="98"/>
      <c r="GA446" s="98"/>
      <c r="GB446" s="98"/>
      <c r="GC446" s="98"/>
      <c r="GD446" s="98"/>
      <c r="GE446" s="98"/>
      <c r="GF446" s="98"/>
      <c r="GG446" s="98"/>
      <c r="GH446" s="98"/>
      <c r="GI446" s="98"/>
      <c r="GJ446" s="98"/>
      <c r="GK446" s="98"/>
      <c r="GL446" s="98"/>
      <c r="GM446" s="98"/>
      <c r="GN446" s="98"/>
      <c r="GO446" s="98"/>
      <c r="GP446" s="98"/>
      <c r="GQ446" s="98"/>
      <c r="GR446" s="98"/>
      <c r="GS446" s="98"/>
      <c r="GT446" s="98"/>
      <c r="GU446" s="98"/>
      <c r="GV446" s="98"/>
      <c r="GW446" s="98"/>
      <c r="GX446" s="98"/>
      <c r="GY446" s="98"/>
      <c r="GZ446" s="98"/>
      <c r="HA446" s="98"/>
      <c r="HB446" s="98"/>
      <c r="HC446" s="98"/>
      <c r="HD446" s="98"/>
      <c r="HE446" s="98"/>
      <c r="HF446" s="98"/>
      <c r="HG446" s="98"/>
      <c r="HH446" s="98"/>
      <c r="HI446" s="98"/>
      <c r="HJ446" s="98"/>
      <c r="HK446" s="98"/>
      <c r="HL446" s="98"/>
      <c r="HM446" s="98"/>
      <c r="HN446" s="98"/>
      <c r="HO446" s="98"/>
      <c r="HP446" s="98"/>
      <c r="HQ446" s="98"/>
      <c r="HR446" s="98"/>
      <c r="HS446" s="98"/>
      <c r="HT446" s="98"/>
      <c r="HU446" s="98"/>
      <c r="HV446" s="98"/>
      <c r="HW446" s="98"/>
      <c r="HX446" s="98"/>
      <c r="HY446" s="98"/>
      <c r="HZ446" s="98"/>
      <c r="IA446" s="98"/>
      <c r="IB446" s="98"/>
      <c r="IC446" s="98"/>
      <c r="ID446" s="98"/>
      <c r="IE446" s="98"/>
      <c r="IF446" s="98"/>
      <c r="IG446" s="98"/>
      <c r="IH446" s="98"/>
      <c r="II446" s="98"/>
      <c r="IJ446" s="98"/>
      <c r="IK446" s="98"/>
      <c r="IL446" s="98"/>
      <c r="IM446" s="98"/>
    </row>
    <row r="447" spans="1:247" ht="15">
      <c r="A447" s="98"/>
      <c r="B447" s="98"/>
      <c r="C447" s="111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  <c r="AA447" s="98"/>
      <c r="AB447" s="98"/>
      <c r="AC447" s="98"/>
      <c r="AD447" s="98"/>
      <c r="AE447" s="98"/>
      <c r="AF447" s="98"/>
      <c r="AG447" s="98"/>
      <c r="AH447" s="98"/>
      <c r="AI447" s="98"/>
      <c r="AJ447" s="98"/>
      <c r="AK447" s="98"/>
      <c r="AL447" s="98"/>
      <c r="AM447" s="98"/>
      <c r="AN447" s="98"/>
      <c r="AO447" s="98"/>
      <c r="AP447" s="98"/>
      <c r="AQ447" s="98"/>
      <c r="AR447" s="98"/>
      <c r="AS447" s="98"/>
      <c r="AT447" s="98"/>
      <c r="AU447" s="98"/>
      <c r="AV447" s="98"/>
      <c r="AW447" s="98"/>
      <c r="AX447" s="98"/>
      <c r="AY447" s="98"/>
      <c r="AZ447" s="98"/>
      <c r="BA447" s="98"/>
      <c r="BB447" s="98"/>
      <c r="BC447" s="98"/>
      <c r="BD447" s="98"/>
      <c r="BE447" s="98"/>
      <c r="BF447" s="98"/>
      <c r="BG447" s="98"/>
      <c r="BH447" s="98"/>
      <c r="BI447" s="98"/>
      <c r="BJ447" s="98"/>
      <c r="BK447" s="98"/>
      <c r="BL447" s="98"/>
      <c r="BM447" s="98"/>
      <c r="BN447" s="98"/>
      <c r="BO447" s="98"/>
      <c r="BP447" s="98"/>
      <c r="BQ447" s="98"/>
      <c r="BR447" s="98"/>
      <c r="BS447" s="98"/>
      <c r="BT447" s="98"/>
      <c r="BU447" s="98"/>
      <c r="BV447" s="98"/>
      <c r="BW447" s="98"/>
      <c r="BX447" s="98"/>
      <c r="BY447" s="98"/>
      <c r="BZ447" s="98"/>
      <c r="CA447" s="98"/>
      <c r="CB447" s="98"/>
      <c r="CC447" s="98"/>
      <c r="CD447" s="98"/>
      <c r="CE447" s="98"/>
      <c r="CF447" s="98"/>
      <c r="CG447" s="98"/>
      <c r="CH447" s="98"/>
      <c r="CI447" s="98"/>
      <c r="CJ447" s="98"/>
      <c r="CK447" s="98"/>
      <c r="CL447" s="98"/>
      <c r="CM447" s="98"/>
      <c r="CN447" s="98"/>
      <c r="CO447" s="98"/>
      <c r="CP447" s="98"/>
      <c r="CQ447" s="98"/>
      <c r="CR447" s="98"/>
      <c r="CS447" s="98"/>
      <c r="CT447" s="98"/>
      <c r="CU447" s="98"/>
      <c r="CV447" s="98"/>
      <c r="CW447" s="98"/>
      <c r="CX447" s="98"/>
      <c r="CY447" s="98"/>
      <c r="CZ447" s="98"/>
      <c r="DA447" s="98"/>
      <c r="DB447" s="98"/>
      <c r="DC447" s="98"/>
      <c r="DD447" s="98"/>
      <c r="DE447" s="98"/>
      <c r="DF447" s="98"/>
      <c r="DG447" s="98"/>
      <c r="DH447" s="98"/>
      <c r="DI447" s="98"/>
      <c r="DJ447" s="98"/>
      <c r="DK447" s="98"/>
      <c r="DL447" s="98"/>
      <c r="DM447" s="98"/>
      <c r="DN447" s="98"/>
      <c r="DO447" s="98"/>
      <c r="DP447" s="98"/>
      <c r="DQ447" s="98"/>
      <c r="DR447" s="98"/>
      <c r="DS447" s="98"/>
      <c r="DT447" s="98"/>
      <c r="DU447" s="98"/>
      <c r="DV447" s="98"/>
      <c r="DW447" s="98"/>
      <c r="DX447" s="98"/>
      <c r="DY447" s="98"/>
      <c r="DZ447" s="98"/>
      <c r="EA447" s="98"/>
      <c r="EB447" s="98"/>
      <c r="EC447" s="98"/>
      <c r="ED447" s="98"/>
      <c r="EE447" s="98"/>
      <c r="EF447" s="98"/>
      <c r="EG447" s="98"/>
      <c r="EH447" s="98"/>
      <c r="EI447" s="98"/>
      <c r="EJ447" s="98"/>
      <c r="EK447" s="98"/>
      <c r="EL447" s="98"/>
      <c r="EM447" s="98"/>
      <c r="EN447" s="98"/>
      <c r="EO447" s="98"/>
      <c r="EP447" s="98"/>
      <c r="EQ447" s="98"/>
      <c r="ER447" s="98"/>
      <c r="ES447" s="98"/>
      <c r="ET447" s="98"/>
      <c r="EU447" s="98"/>
      <c r="EV447" s="98"/>
      <c r="EW447" s="98"/>
      <c r="EX447" s="98"/>
      <c r="EY447" s="98"/>
      <c r="EZ447" s="98"/>
      <c r="FA447" s="98"/>
      <c r="FB447" s="98"/>
      <c r="FC447" s="98"/>
      <c r="FD447" s="98"/>
      <c r="FE447" s="98"/>
      <c r="FF447" s="98"/>
      <c r="FG447" s="98"/>
      <c r="FH447" s="98"/>
      <c r="FI447" s="98"/>
      <c r="FJ447" s="98"/>
      <c r="FK447" s="98"/>
      <c r="FL447" s="98"/>
      <c r="FM447" s="98"/>
      <c r="FN447" s="98"/>
      <c r="FO447" s="98"/>
      <c r="FP447" s="98"/>
      <c r="FQ447" s="98"/>
      <c r="FR447" s="98"/>
      <c r="FS447" s="98"/>
      <c r="FT447" s="98"/>
      <c r="FU447" s="98"/>
      <c r="FV447" s="98"/>
      <c r="FW447" s="98"/>
      <c r="FX447" s="98"/>
      <c r="FY447" s="98"/>
      <c r="FZ447" s="98"/>
      <c r="GA447" s="98"/>
      <c r="GB447" s="98"/>
      <c r="GC447" s="98"/>
      <c r="GD447" s="98"/>
      <c r="GE447" s="98"/>
      <c r="GF447" s="98"/>
      <c r="GG447" s="98"/>
      <c r="GH447" s="98"/>
      <c r="GI447" s="98"/>
      <c r="GJ447" s="98"/>
      <c r="GK447" s="98"/>
      <c r="GL447" s="98"/>
      <c r="GM447" s="98"/>
      <c r="GN447" s="98"/>
      <c r="GO447" s="98"/>
      <c r="GP447" s="98"/>
      <c r="GQ447" s="98"/>
      <c r="GR447" s="98"/>
      <c r="GS447" s="98"/>
      <c r="GT447" s="98"/>
      <c r="GU447" s="98"/>
      <c r="GV447" s="98"/>
      <c r="GW447" s="98"/>
      <c r="GX447" s="98"/>
      <c r="GY447" s="98"/>
      <c r="GZ447" s="98"/>
      <c r="HA447" s="98"/>
      <c r="HB447" s="98"/>
      <c r="HC447" s="98"/>
      <c r="HD447" s="98"/>
      <c r="HE447" s="98"/>
      <c r="HF447" s="98"/>
      <c r="HG447" s="98"/>
      <c r="HH447" s="98"/>
      <c r="HI447" s="98"/>
      <c r="HJ447" s="98"/>
      <c r="HK447" s="98"/>
      <c r="HL447" s="98"/>
      <c r="HM447" s="98"/>
      <c r="HN447" s="98"/>
      <c r="HO447" s="98"/>
      <c r="HP447" s="98"/>
      <c r="HQ447" s="98"/>
      <c r="HR447" s="98"/>
      <c r="HS447" s="98"/>
      <c r="HT447" s="98"/>
      <c r="HU447" s="98"/>
      <c r="HV447" s="98"/>
      <c r="HW447" s="98"/>
      <c r="HX447" s="98"/>
      <c r="HY447" s="98"/>
      <c r="HZ447" s="98"/>
      <c r="IA447" s="98"/>
      <c r="IB447" s="98"/>
      <c r="IC447" s="98"/>
      <c r="ID447" s="98"/>
      <c r="IE447" s="98"/>
      <c r="IF447" s="98"/>
      <c r="IG447" s="98"/>
      <c r="IH447" s="98"/>
      <c r="II447" s="98"/>
      <c r="IJ447" s="98"/>
      <c r="IK447" s="98"/>
      <c r="IL447" s="98"/>
      <c r="IM447" s="98"/>
    </row>
    <row r="448" spans="1:247" ht="15">
      <c r="A448" s="98"/>
      <c r="B448" s="98"/>
      <c r="C448" s="111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  <c r="AA448" s="98"/>
      <c r="AB448" s="98"/>
      <c r="AC448" s="98"/>
      <c r="AD448" s="98"/>
      <c r="AE448" s="98"/>
      <c r="AF448" s="98"/>
      <c r="AG448" s="98"/>
      <c r="AH448" s="98"/>
      <c r="AI448" s="98"/>
      <c r="AJ448" s="98"/>
      <c r="AK448" s="98"/>
      <c r="AL448" s="98"/>
      <c r="AM448" s="98"/>
      <c r="AN448" s="98"/>
      <c r="AO448" s="98"/>
      <c r="AP448" s="98"/>
      <c r="AQ448" s="98"/>
      <c r="AR448" s="98"/>
      <c r="AS448" s="98"/>
      <c r="AT448" s="98"/>
      <c r="AU448" s="98"/>
      <c r="AV448" s="98"/>
      <c r="AW448" s="98"/>
      <c r="AX448" s="98"/>
      <c r="AY448" s="98"/>
      <c r="AZ448" s="98"/>
      <c r="BA448" s="98"/>
      <c r="BB448" s="98"/>
      <c r="BC448" s="98"/>
      <c r="BD448" s="98"/>
      <c r="BE448" s="98"/>
      <c r="BF448" s="98"/>
      <c r="BG448" s="98"/>
      <c r="BH448" s="98"/>
      <c r="BI448" s="98"/>
      <c r="BJ448" s="98"/>
      <c r="BK448" s="98"/>
      <c r="BL448" s="98"/>
      <c r="BM448" s="98"/>
      <c r="BN448" s="98"/>
      <c r="BO448" s="98"/>
      <c r="BP448" s="98"/>
      <c r="BQ448" s="98"/>
      <c r="BR448" s="98"/>
      <c r="BS448" s="98"/>
      <c r="BT448" s="98"/>
      <c r="BU448" s="98"/>
      <c r="BV448" s="98"/>
      <c r="BW448" s="98"/>
      <c r="BX448" s="98"/>
      <c r="BY448" s="98"/>
      <c r="BZ448" s="98"/>
      <c r="CA448" s="98"/>
      <c r="CB448" s="98"/>
      <c r="CC448" s="98"/>
      <c r="CD448" s="98"/>
      <c r="CE448" s="98"/>
      <c r="CF448" s="98"/>
      <c r="CG448" s="98"/>
      <c r="CH448" s="98"/>
      <c r="CI448" s="98"/>
      <c r="CJ448" s="98"/>
      <c r="CK448" s="98"/>
      <c r="CL448" s="98"/>
      <c r="CM448" s="98"/>
      <c r="CN448" s="98"/>
      <c r="CO448" s="98"/>
      <c r="CP448" s="98"/>
      <c r="CQ448" s="98"/>
      <c r="CR448" s="98"/>
      <c r="CS448" s="98"/>
      <c r="CT448" s="98"/>
      <c r="CU448" s="98"/>
      <c r="CV448" s="98"/>
      <c r="CW448" s="98"/>
      <c r="CX448" s="98"/>
      <c r="CY448" s="98"/>
      <c r="CZ448" s="98"/>
      <c r="DA448" s="98"/>
      <c r="DB448" s="98"/>
      <c r="DC448" s="98"/>
      <c r="DD448" s="98"/>
      <c r="DE448" s="98"/>
      <c r="DF448" s="98"/>
      <c r="DG448" s="98"/>
      <c r="DH448" s="98"/>
      <c r="DI448" s="98"/>
      <c r="DJ448" s="98"/>
      <c r="DK448" s="98"/>
      <c r="DL448" s="98"/>
      <c r="DM448" s="98"/>
      <c r="DN448" s="98"/>
      <c r="DO448" s="98"/>
      <c r="DP448" s="98"/>
      <c r="DQ448" s="98"/>
      <c r="DR448" s="98"/>
      <c r="DS448" s="98"/>
      <c r="DT448" s="98"/>
      <c r="DU448" s="98"/>
      <c r="DV448" s="98"/>
      <c r="DW448" s="98"/>
      <c r="DX448" s="98"/>
      <c r="DY448" s="98"/>
      <c r="DZ448" s="98"/>
      <c r="EA448" s="98"/>
      <c r="EB448" s="98"/>
      <c r="EC448" s="98"/>
      <c r="ED448" s="98"/>
      <c r="EE448" s="98"/>
      <c r="EF448" s="98"/>
      <c r="EG448" s="98"/>
      <c r="EH448" s="98"/>
      <c r="EI448" s="98"/>
      <c r="EJ448" s="98"/>
      <c r="EK448" s="98"/>
      <c r="EL448" s="98"/>
      <c r="EM448" s="98"/>
      <c r="EN448" s="98"/>
      <c r="EO448" s="98"/>
      <c r="EP448" s="98"/>
      <c r="EQ448" s="98"/>
      <c r="ER448" s="98"/>
      <c r="ES448" s="98"/>
      <c r="ET448" s="98"/>
      <c r="EU448" s="98"/>
      <c r="EV448" s="98"/>
      <c r="EW448" s="98"/>
      <c r="EX448" s="98"/>
      <c r="EY448" s="98"/>
      <c r="EZ448" s="98"/>
      <c r="FA448" s="98"/>
      <c r="FB448" s="98"/>
      <c r="FC448" s="98"/>
      <c r="FD448" s="98"/>
      <c r="FE448" s="98"/>
      <c r="FF448" s="98"/>
      <c r="FG448" s="98"/>
      <c r="FH448" s="98"/>
      <c r="FI448" s="98"/>
      <c r="FJ448" s="98"/>
      <c r="FK448" s="98"/>
      <c r="FL448" s="98"/>
      <c r="FM448" s="98"/>
      <c r="FN448" s="98"/>
      <c r="FO448" s="98"/>
      <c r="FP448" s="98"/>
      <c r="FQ448" s="98"/>
      <c r="FR448" s="98"/>
      <c r="FS448" s="98"/>
      <c r="FT448" s="98"/>
      <c r="FU448" s="98"/>
      <c r="FV448" s="98"/>
      <c r="FW448" s="98"/>
      <c r="FX448" s="98"/>
      <c r="FY448" s="98"/>
      <c r="FZ448" s="98"/>
      <c r="GA448" s="98"/>
      <c r="GB448" s="98"/>
      <c r="GC448" s="98"/>
      <c r="GD448" s="98"/>
      <c r="GE448" s="98"/>
      <c r="GF448" s="98"/>
      <c r="GG448" s="98"/>
      <c r="GH448" s="98"/>
      <c r="GI448" s="98"/>
      <c r="GJ448" s="98"/>
      <c r="GK448" s="98"/>
      <c r="GL448" s="98"/>
      <c r="GM448" s="98"/>
      <c r="GN448" s="98"/>
      <c r="GO448" s="98"/>
      <c r="GP448" s="98"/>
      <c r="GQ448" s="98"/>
      <c r="GR448" s="98"/>
      <c r="GS448" s="98"/>
      <c r="GT448" s="98"/>
      <c r="GU448" s="98"/>
      <c r="GV448" s="98"/>
      <c r="GW448" s="98"/>
      <c r="GX448" s="98"/>
      <c r="GY448" s="98"/>
      <c r="GZ448" s="98"/>
      <c r="HA448" s="98"/>
      <c r="HB448" s="98"/>
      <c r="HC448" s="98"/>
      <c r="HD448" s="98"/>
      <c r="HE448" s="98"/>
      <c r="HF448" s="98"/>
      <c r="HG448" s="98"/>
      <c r="HH448" s="98"/>
      <c r="HI448" s="98"/>
      <c r="HJ448" s="98"/>
      <c r="HK448" s="98"/>
      <c r="HL448" s="98"/>
      <c r="HM448" s="98"/>
      <c r="HN448" s="98"/>
      <c r="HO448" s="98"/>
      <c r="HP448" s="98"/>
      <c r="HQ448" s="98"/>
      <c r="HR448" s="98"/>
      <c r="HS448" s="98"/>
      <c r="HT448" s="98"/>
      <c r="HU448" s="98"/>
      <c r="HV448" s="98"/>
      <c r="HW448" s="98"/>
      <c r="HX448" s="98"/>
      <c r="HY448" s="98"/>
      <c r="HZ448" s="98"/>
      <c r="IA448" s="98"/>
      <c r="IB448" s="98"/>
      <c r="IC448" s="98"/>
      <c r="ID448" s="98"/>
      <c r="IE448" s="98"/>
      <c r="IF448" s="98"/>
      <c r="IG448" s="98"/>
      <c r="IH448" s="98"/>
      <c r="II448" s="98"/>
      <c r="IJ448" s="98"/>
      <c r="IK448" s="98"/>
      <c r="IL448" s="98"/>
      <c r="IM448" s="98"/>
    </row>
    <row r="449" spans="1:247" ht="15">
      <c r="A449" s="98"/>
      <c r="B449" s="98"/>
      <c r="C449" s="111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  <c r="AA449" s="98"/>
      <c r="AB449" s="98"/>
      <c r="AC449" s="98"/>
      <c r="AD449" s="98"/>
      <c r="AE449" s="98"/>
      <c r="AF449" s="98"/>
      <c r="AG449" s="98"/>
      <c r="AH449" s="98"/>
      <c r="AI449" s="98"/>
      <c r="AJ449" s="98"/>
      <c r="AK449" s="98"/>
      <c r="AL449" s="98"/>
      <c r="AM449" s="98"/>
      <c r="AN449" s="98"/>
      <c r="AO449" s="98"/>
      <c r="AP449" s="98"/>
      <c r="AQ449" s="98"/>
      <c r="AR449" s="98"/>
      <c r="AS449" s="98"/>
      <c r="AT449" s="98"/>
      <c r="AU449" s="98"/>
      <c r="AV449" s="98"/>
      <c r="AW449" s="98"/>
      <c r="AX449" s="98"/>
      <c r="AY449" s="98"/>
      <c r="AZ449" s="98"/>
      <c r="BA449" s="98"/>
      <c r="BB449" s="98"/>
      <c r="BC449" s="98"/>
      <c r="BD449" s="98"/>
      <c r="BE449" s="98"/>
      <c r="BF449" s="98"/>
      <c r="BG449" s="98"/>
      <c r="BH449" s="98"/>
      <c r="BI449" s="98"/>
      <c r="BJ449" s="98"/>
      <c r="BK449" s="98"/>
      <c r="BL449" s="98"/>
      <c r="BM449" s="98"/>
      <c r="BN449" s="98"/>
      <c r="BO449" s="98"/>
      <c r="BP449" s="98"/>
      <c r="BQ449" s="98"/>
      <c r="BR449" s="98"/>
      <c r="BS449" s="98"/>
      <c r="BT449" s="98"/>
      <c r="BU449" s="98"/>
      <c r="BV449" s="98"/>
      <c r="BW449" s="98"/>
      <c r="BX449" s="98"/>
      <c r="BY449" s="98"/>
      <c r="BZ449" s="98"/>
      <c r="CA449" s="98"/>
      <c r="CB449" s="98"/>
      <c r="CC449" s="98"/>
      <c r="CD449" s="98"/>
      <c r="CE449" s="98"/>
      <c r="CF449" s="98"/>
      <c r="CG449" s="98"/>
      <c r="CH449" s="98"/>
      <c r="CI449" s="98"/>
      <c r="CJ449" s="98"/>
      <c r="CK449" s="98"/>
      <c r="CL449" s="98"/>
      <c r="CM449" s="98"/>
      <c r="CN449" s="98"/>
      <c r="CO449" s="98"/>
      <c r="CP449" s="98"/>
      <c r="CQ449" s="98"/>
      <c r="CR449" s="98"/>
      <c r="CS449" s="98"/>
      <c r="CT449" s="98"/>
      <c r="CU449" s="98"/>
      <c r="CV449" s="98"/>
      <c r="CW449" s="98"/>
      <c r="CX449" s="98"/>
      <c r="CY449" s="98"/>
      <c r="CZ449" s="98"/>
      <c r="DA449" s="98"/>
      <c r="DB449" s="98"/>
      <c r="DC449" s="98"/>
      <c r="DD449" s="98"/>
      <c r="DE449" s="98"/>
      <c r="DF449" s="98"/>
      <c r="DG449" s="98"/>
      <c r="DH449" s="98"/>
      <c r="DI449" s="98"/>
      <c r="DJ449" s="98"/>
      <c r="DK449" s="98"/>
      <c r="DL449" s="98"/>
      <c r="DM449" s="98"/>
      <c r="DN449" s="98"/>
      <c r="DO449" s="98"/>
      <c r="DP449" s="98"/>
      <c r="DQ449" s="98"/>
      <c r="DR449" s="98"/>
      <c r="DS449" s="98"/>
      <c r="DT449" s="98"/>
      <c r="DU449" s="98"/>
      <c r="DV449" s="98"/>
      <c r="DW449" s="98"/>
      <c r="DX449" s="98"/>
      <c r="DY449" s="98"/>
      <c r="DZ449" s="98"/>
      <c r="EA449" s="98"/>
      <c r="EB449" s="98"/>
      <c r="EC449" s="98"/>
      <c r="ED449" s="98"/>
      <c r="EE449" s="98"/>
      <c r="EF449" s="98"/>
      <c r="EG449" s="98"/>
      <c r="EH449" s="98"/>
      <c r="EI449" s="98"/>
      <c r="EJ449" s="98"/>
      <c r="EK449" s="98"/>
      <c r="EL449" s="98"/>
      <c r="EM449" s="98"/>
      <c r="EN449" s="98"/>
      <c r="EO449" s="98"/>
      <c r="EP449" s="98"/>
      <c r="EQ449" s="98"/>
      <c r="ER449" s="98"/>
      <c r="ES449" s="98"/>
      <c r="ET449" s="98"/>
      <c r="EU449" s="98"/>
      <c r="EV449" s="98"/>
      <c r="EW449" s="98"/>
      <c r="EX449" s="98"/>
      <c r="EY449" s="98"/>
      <c r="EZ449" s="98"/>
      <c r="FA449" s="98"/>
      <c r="FB449" s="98"/>
      <c r="FC449" s="98"/>
      <c r="FD449" s="98"/>
      <c r="FE449" s="98"/>
      <c r="FF449" s="98"/>
      <c r="FG449" s="98"/>
      <c r="FH449" s="98"/>
      <c r="FI449" s="98"/>
      <c r="FJ449" s="98"/>
      <c r="FK449" s="98"/>
      <c r="FL449" s="98"/>
      <c r="FM449" s="98"/>
      <c r="FN449" s="98"/>
      <c r="FO449" s="98"/>
      <c r="FP449" s="98"/>
      <c r="FQ449" s="98"/>
      <c r="FR449" s="98"/>
      <c r="FS449" s="98"/>
      <c r="FT449" s="98"/>
      <c r="FU449" s="98"/>
      <c r="FV449" s="98"/>
      <c r="FW449" s="98"/>
      <c r="FX449" s="98"/>
      <c r="FY449" s="98"/>
      <c r="FZ449" s="98"/>
      <c r="GA449" s="98"/>
      <c r="GB449" s="98"/>
      <c r="GC449" s="98"/>
      <c r="GD449" s="98"/>
      <c r="GE449" s="98"/>
      <c r="GF449" s="98"/>
      <c r="GG449" s="98"/>
      <c r="GH449" s="98"/>
      <c r="GI449" s="98"/>
      <c r="GJ449" s="98"/>
      <c r="GK449" s="98"/>
      <c r="GL449" s="98"/>
      <c r="GM449" s="98"/>
      <c r="GN449" s="98"/>
      <c r="GO449" s="98"/>
      <c r="GP449" s="98"/>
      <c r="GQ449" s="98"/>
      <c r="GR449" s="98"/>
      <c r="GS449" s="98"/>
      <c r="GT449" s="98"/>
      <c r="GU449" s="98"/>
      <c r="GV449" s="98"/>
      <c r="GW449" s="98"/>
      <c r="GX449" s="98"/>
      <c r="GY449" s="98"/>
      <c r="GZ449" s="98"/>
      <c r="HA449" s="98"/>
      <c r="HB449" s="98"/>
      <c r="HC449" s="98"/>
      <c r="HD449" s="98"/>
      <c r="HE449" s="98"/>
      <c r="HF449" s="98"/>
      <c r="HG449" s="98"/>
      <c r="HH449" s="98"/>
      <c r="HI449" s="98"/>
      <c r="HJ449" s="98"/>
      <c r="HK449" s="98"/>
      <c r="HL449" s="98"/>
      <c r="HM449" s="98"/>
      <c r="HN449" s="98"/>
      <c r="HO449" s="98"/>
      <c r="HP449" s="98"/>
      <c r="HQ449" s="98"/>
      <c r="HR449" s="98"/>
      <c r="HS449" s="98"/>
      <c r="HT449" s="98"/>
      <c r="HU449" s="98"/>
      <c r="HV449" s="98"/>
      <c r="HW449" s="98"/>
      <c r="HX449" s="98"/>
      <c r="HY449" s="98"/>
      <c r="HZ449" s="98"/>
      <c r="IA449" s="98"/>
      <c r="IB449" s="98"/>
      <c r="IC449" s="98"/>
      <c r="ID449" s="98"/>
      <c r="IE449" s="98"/>
      <c r="IF449" s="98"/>
      <c r="IG449" s="98"/>
      <c r="IH449" s="98"/>
      <c r="II449" s="98"/>
      <c r="IJ449" s="98"/>
      <c r="IK449" s="98"/>
      <c r="IL449" s="98"/>
      <c r="IM449" s="98"/>
    </row>
    <row r="450" spans="1:247" ht="15">
      <c r="A450" s="98"/>
      <c r="B450" s="98"/>
      <c r="C450" s="111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  <c r="AA450" s="98"/>
      <c r="AB450" s="98"/>
      <c r="AC450" s="98"/>
      <c r="AD450" s="98"/>
      <c r="AE450" s="98"/>
      <c r="AF450" s="98"/>
      <c r="AG450" s="98"/>
      <c r="AH450" s="98"/>
      <c r="AI450" s="98"/>
      <c r="AJ450" s="98"/>
      <c r="AK450" s="98"/>
      <c r="AL450" s="98"/>
      <c r="AM450" s="98"/>
      <c r="AN450" s="98"/>
      <c r="AO450" s="98"/>
      <c r="AP450" s="98"/>
      <c r="AQ450" s="98"/>
      <c r="AR450" s="98"/>
      <c r="AS450" s="98"/>
      <c r="AT450" s="98"/>
      <c r="AU450" s="98"/>
      <c r="AV450" s="98"/>
      <c r="AW450" s="98"/>
      <c r="AX450" s="98"/>
      <c r="AY450" s="98"/>
      <c r="AZ450" s="98"/>
      <c r="BA450" s="98"/>
      <c r="BB450" s="98"/>
      <c r="BC450" s="98"/>
      <c r="BD450" s="98"/>
      <c r="BE450" s="98"/>
      <c r="BF450" s="98"/>
      <c r="BG450" s="98"/>
      <c r="BH450" s="98"/>
      <c r="BI450" s="98"/>
      <c r="BJ450" s="98"/>
      <c r="BK450" s="98"/>
      <c r="BL450" s="98"/>
      <c r="BM450" s="98"/>
      <c r="BN450" s="98"/>
      <c r="BO450" s="98"/>
      <c r="BP450" s="98"/>
      <c r="BQ450" s="98"/>
      <c r="BR450" s="98"/>
      <c r="BS450" s="98"/>
      <c r="BT450" s="98"/>
      <c r="BU450" s="98"/>
      <c r="BV450" s="98"/>
      <c r="BW450" s="98"/>
      <c r="BX450" s="98"/>
      <c r="BY450" s="98"/>
      <c r="BZ450" s="98"/>
      <c r="CA450" s="98"/>
      <c r="CB450" s="98"/>
      <c r="CC450" s="98"/>
      <c r="CD450" s="98"/>
      <c r="CE450" s="98"/>
      <c r="CF450" s="98"/>
      <c r="CG450" s="98"/>
      <c r="CH450" s="98"/>
      <c r="CI450" s="98"/>
      <c r="CJ450" s="98"/>
      <c r="CK450" s="98"/>
      <c r="CL450" s="98"/>
      <c r="CM450" s="98"/>
      <c r="CN450" s="98"/>
      <c r="CO450" s="98"/>
      <c r="CP450" s="98"/>
      <c r="CQ450" s="98"/>
      <c r="CR450" s="98"/>
      <c r="CS450" s="98"/>
      <c r="CT450" s="98"/>
      <c r="CU450" s="98"/>
      <c r="CV450" s="98"/>
      <c r="CW450" s="98"/>
      <c r="CX450" s="98"/>
      <c r="CY450" s="98"/>
      <c r="CZ450" s="98"/>
      <c r="DA450" s="98"/>
      <c r="DB450" s="98"/>
      <c r="DC450" s="98"/>
      <c r="DD450" s="98"/>
      <c r="DE450" s="98"/>
      <c r="DF450" s="98"/>
      <c r="DG450" s="98"/>
      <c r="DH450" s="98"/>
      <c r="DI450" s="98"/>
      <c r="DJ450" s="98"/>
      <c r="DK450" s="98"/>
      <c r="DL450" s="98"/>
      <c r="DM450" s="98"/>
      <c r="DN450" s="98"/>
      <c r="DO450" s="98"/>
      <c r="DP450" s="98"/>
      <c r="DQ450" s="98"/>
      <c r="DR450" s="98"/>
      <c r="DS450" s="98"/>
      <c r="DT450" s="98"/>
      <c r="DU450" s="98"/>
      <c r="DV450" s="98"/>
      <c r="DW450" s="98"/>
      <c r="DX450" s="98"/>
      <c r="DY450" s="98"/>
      <c r="DZ450" s="98"/>
      <c r="EA450" s="98"/>
      <c r="EB450" s="98"/>
      <c r="EC450" s="98"/>
      <c r="ED450" s="98"/>
      <c r="EE450" s="98"/>
      <c r="EF450" s="98"/>
      <c r="EG450" s="98"/>
      <c r="EH450" s="98"/>
      <c r="EI450" s="98"/>
      <c r="EJ450" s="98"/>
      <c r="EK450" s="98"/>
      <c r="EL450" s="98"/>
      <c r="EM450" s="98"/>
      <c r="EN450" s="98"/>
      <c r="EO450" s="98"/>
      <c r="EP450" s="98"/>
      <c r="EQ450" s="98"/>
      <c r="ER450" s="98"/>
      <c r="ES450" s="98"/>
      <c r="ET450" s="98"/>
      <c r="EU450" s="98"/>
      <c r="EV450" s="98"/>
      <c r="EW450" s="98"/>
      <c r="EX450" s="98"/>
      <c r="EY450" s="98"/>
      <c r="EZ450" s="98"/>
      <c r="FA450" s="98"/>
      <c r="FB450" s="98"/>
      <c r="FC450" s="98"/>
      <c r="FD450" s="98"/>
      <c r="FE450" s="98"/>
      <c r="FF450" s="98"/>
      <c r="FG450" s="98"/>
      <c r="FH450" s="98"/>
      <c r="FI450" s="98"/>
      <c r="FJ450" s="98"/>
      <c r="FK450" s="98"/>
      <c r="FL450" s="98"/>
      <c r="FM450" s="98"/>
      <c r="FN450" s="98"/>
      <c r="FO450" s="98"/>
      <c r="FP450" s="98"/>
      <c r="FQ450" s="98"/>
      <c r="FR450" s="98"/>
      <c r="FS450" s="98"/>
      <c r="FT450" s="98"/>
      <c r="FU450" s="98"/>
      <c r="FV450" s="98"/>
      <c r="FW450" s="98"/>
      <c r="FX450" s="98"/>
      <c r="FY450" s="98"/>
      <c r="FZ450" s="98"/>
      <c r="GA450" s="98"/>
      <c r="GB450" s="98"/>
      <c r="GC450" s="98"/>
      <c r="GD450" s="98"/>
      <c r="GE450" s="98"/>
      <c r="GF450" s="98"/>
      <c r="GG450" s="98"/>
      <c r="GH450" s="98"/>
      <c r="GI450" s="98"/>
      <c r="GJ450" s="98"/>
      <c r="GK450" s="98"/>
      <c r="GL450" s="98"/>
      <c r="GM450" s="98"/>
      <c r="GN450" s="98"/>
      <c r="GO450" s="98"/>
      <c r="GP450" s="98"/>
      <c r="GQ450" s="98"/>
      <c r="GR450" s="98"/>
      <c r="GS450" s="98"/>
      <c r="GT450" s="98"/>
      <c r="GU450" s="98"/>
      <c r="GV450" s="98"/>
      <c r="GW450" s="98"/>
      <c r="GX450" s="98"/>
      <c r="GY450" s="98"/>
      <c r="GZ450" s="98"/>
      <c r="HA450" s="98"/>
      <c r="HB450" s="98"/>
      <c r="HC450" s="98"/>
      <c r="HD450" s="98"/>
      <c r="HE450" s="98"/>
      <c r="HF450" s="98"/>
      <c r="HG450" s="98"/>
      <c r="HH450" s="98"/>
      <c r="HI450" s="98"/>
      <c r="HJ450" s="98"/>
      <c r="HK450" s="98"/>
      <c r="HL450" s="98"/>
      <c r="HM450" s="98"/>
      <c r="HN450" s="98"/>
      <c r="HO450" s="98"/>
      <c r="HP450" s="98"/>
      <c r="HQ450" s="98"/>
      <c r="HR450" s="98"/>
      <c r="HS450" s="98"/>
      <c r="HT450" s="98"/>
      <c r="HU450" s="98"/>
      <c r="HV450" s="98"/>
      <c r="HW450" s="98"/>
      <c r="HX450" s="98"/>
      <c r="HY450" s="98"/>
      <c r="HZ450" s="98"/>
      <c r="IA450" s="98"/>
      <c r="IB450" s="98"/>
      <c r="IC450" s="98"/>
      <c r="ID450" s="98"/>
      <c r="IE450" s="98"/>
      <c r="IF450" s="98"/>
      <c r="IG450" s="98"/>
      <c r="IH450" s="98"/>
      <c r="II450" s="98"/>
      <c r="IJ450" s="98"/>
      <c r="IK450" s="98"/>
      <c r="IL450" s="98"/>
      <c r="IM450" s="98"/>
    </row>
    <row r="451" spans="1:247" ht="15">
      <c r="A451" s="98"/>
      <c r="B451" s="98"/>
      <c r="C451" s="111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  <c r="AA451" s="98"/>
      <c r="AB451" s="98"/>
      <c r="AC451" s="98"/>
      <c r="AD451" s="98"/>
      <c r="AE451" s="98"/>
      <c r="AF451" s="98"/>
      <c r="AG451" s="98"/>
      <c r="AH451" s="98"/>
      <c r="AI451" s="98"/>
      <c r="AJ451" s="98"/>
      <c r="AK451" s="98"/>
      <c r="AL451" s="98"/>
      <c r="AM451" s="98"/>
      <c r="AN451" s="98"/>
      <c r="AO451" s="98"/>
      <c r="AP451" s="98"/>
      <c r="AQ451" s="98"/>
      <c r="AR451" s="98"/>
      <c r="AS451" s="98"/>
      <c r="AT451" s="98"/>
      <c r="AU451" s="98"/>
      <c r="AV451" s="98"/>
      <c r="AW451" s="98"/>
      <c r="AX451" s="98"/>
      <c r="AY451" s="98"/>
      <c r="AZ451" s="98"/>
      <c r="BA451" s="98"/>
      <c r="BB451" s="98"/>
      <c r="BC451" s="98"/>
      <c r="BD451" s="98"/>
      <c r="BE451" s="98"/>
      <c r="BF451" s="98"/>
      <c r="BG451" s="98"/>
      <c r="BH451" s="98"/>
      <c r="BI451" s="98"/>
      <c r="BJ451" s="98"/>
      <c r="BK451" s="98"/>
      <c r="BL451" s="98"/>
      <c r="BM451" s="98"/>
      <c r="BN451" s="98"/>
      <c r="BO451" s="98"/>
      <c r="BP451" s="98"/>
      <c r="BQ451" s="98"/>
      <c r="BR451" s="98"/>
      <c r="BS451" s="98"/>
      <c r="BT451" s="98"/>
      <c r="BU451" s="98"/>
      <c r="BV451" s="98"/>
      <c r="BW451" s="98"/>
      <c r="BX451" s="98"/>
      <c r="BY451" s="98"/>
      <c r="BZ451" s="98"/>
      <c r="CA451" s="98"/>
      <c r="CB451" s="98"/>
      <c r="CC451" s="98"/>
      <c r="CD451" s="98"/>
      <c r="CE451" s="98"/>
      <c r="CF451" s="98"/>
      <c r="CG451" s="98"/>
      <c r="CH451" s="98"/>
      <c r="CI451" s="98"/>
      <c r="CJ451" s="98"/>
      <c r="CK451" s="98"/>
      <c r="CL451" s="98"/>
      <c r="CM451" s="98"/>
      <c r="CN451" s="98"/>
      <c r="CO451" s="98"/>
      <c r="CP451" s="98"/>
      <c r="CQ451" s="98"/>
      <c r="CR451" s="98"/>
      <c r="CS451" s="98"/>
      <c r="CT451" s="98"/>
      <c r="CU451" s="98"/>
      <c r="CV451" s="98"/>
      <c r="CW451" s="98"/>
      <c r="CX451" s="98"/>
      <c r="CY451" s="98"/>
      <c r="CZ451" s="98"/>
      <c r="DA451" s="98"/>
      <c r="DB451" s="98"/>
      <c r="DC451" s="98"/>
      <c r="DD451" s="98"/>
      <c r="DE451" s="98"/>
      <c r="DF451" s="98"/>
      <c r="DG451" s="98"/>
      <c r="DH451" s="98"/>
      <c r="DI451" s="98"/>
      <c r="DJ451" s="98"/>
      <c r="DK451" s="98"/>
      <c r="DL451" s="98"/>
      <c r="DM451" s="98"/>
      <c r="DN451" s="98"/>
      <c r="DO451" s="98"/>
      <c r="DP451" s="98"/>
      <c r="DQ451" s="98"/>
      <c r="DR451" s="98"/>
      <c r="DS451" s="98"/>
      <c r="DT451" s="98"/>
      <c r="DU451" s="98"/>
      <c r="DV451" s="98"/>
      <c r="DW451" s="98"/>
      <c r="DX451" s="98"/>
      <c r="DY451" s="98"/>
      <c r="DZ451" s="98"/>
      <c r="EA451" s="98"/>
      <c r="EB451" s="98"/>
      <c r="EC451" s="98"/>
      <c r="ED451" s="98"/>
      <c r="EE451" s="98"/>
      <c r="EF451" s="98"/>
      <c r="EG451" s="98"/>
      <c r="EH451" s="98"/>
      <c r="EI451" s="98"/>
      <c r="EJ451" s="98"/>
      <c r="EK451" s="98"/>
      <c r="EL451" s="98"/>
      <c r="EM451" s="98"/>
      <c r="EN451" s="98"/>
      <c r="EO451" s="98"/>
      <c r="EP451" s="98"/>
      <c r="EQ451" s="98"/>
      <c r="ER451" s="98"/>
      <c r="ES451" s="98"/>
      <c r="ET451" s="98"/>
      <c r="EU451" s="98"/>
      <c r="EV451" s="98"/>
      <c r="EW451" s="98"/>
      <c r="EX451" s="98"/>
      <c r="EY451" s="98"/>
      <c r="EZ451" s="98"/>
      <c r="FA451" s="98"/>
      <c r="FB451" s="98"/>
      <c r="FC451" s="98"/>
      <c r="FD451" s="98"/>
      <c r="FE451" s="98"/>
      <c r="FF451" s="98"/>
      <c r="FG451" s="98"/>
      <c r="FH451" s="98"/>
      <c r="FI451" s="98"/>
      <c r="FJ451" s="98"/>
      <c r="FK451" s="98"/>
      <c r="FL451" s="98"/>
      <c r="FM451" s="98"/>
      <c r="FN451" s="98"/>
      <c r="FO451" s="98"/>
      <c r="FP451" s="98"/>
      <c r="FQ451" s="98"/>
      <c r="FR451" s="98"/>
      <c r="FS451" s="98"/>
      <c r="FT451" s="98"/>
      <c r="FU451" s="98"/>
      <c r="FV451" s="98"/>
      <c r="FW451" s="98"/>
      <c r="FX451" s="98"/>
      <c r="FY451" s="98"/>
      <c r="FZ451" s="98"/>
      <c r="GA451" s="98"/>
      <c r="GB451" s="98"/>
      <c r="GC451" s="98"/>
      <c r="GD451" s="98"/>
      <c r="GE451" s="98"/>
      <c r="GF451" s="98"/>
      <c r="GG451" s="98"/>
      <c r="GH451" s="98"/>
      <c r="GI451" s="98"/>
      <c r="GJ451" s="98"/>
      <c r="GK451" s="98"/>
      <c r="GL451" s="98"/>
      <c r="GM451" s="98"/>
      <c r="GN451" s="98"/>
      <c r="GO451" s="98"/>
      <c r="GP451" s="98"/>
      <c r="GQ451" s="98"/>
      <c r="GR451" s="98"/>
      <c r="GS451" s="98"/>
      <c r="GT451" s="98"/>
      <c r="GU451" s="98"/>
      <c r="GV451" s="98"/>
      <c r="GW451" s="98"/>
      <c r="GX451" s="98"/>
      <c r="GY451" s="98"/>
      <c r="GZ451" s="98"/>
      <c r="HA451" s="98"/>
      <c r="HB451" s="98"/>
      <c r="HC451" s="98"/>
      <c r="HD451" s="98"/>
      <c r="HE451" s="98"/>
      <c r="HF451" s="98"/>
      <c r="HG451" s="98"/>
      <c r="HH451" s="98"/>
      <c r="HI451" s="98"/>
      <c r="HJ451" s="98"/>
      <c r="HK451" s="98"/>
      <c r="HL451" s="98"/>
      <c r="HM451" s="98"/>
      <c r="HN451" s="98"/>
      <c r="HO451" s="98"/>
      <c r="HP451" s="98"/>
      <c r="HQ451" s="98"/>
      <c r="HR451" s="98"/>
      <c r="HS451" s="98"/>
      <c r="HT451" s="98"/>
      <c r="HU451" s="98"/>
      <c r="HV451" s="98"/>
      <c r="HW451" s="98"/>
      <c r="HX451" s="98"/>
      <c r="HY451" s="98"/>
      <c r="HZ451" s="98"/>
      <c r="IA451" s="98"/>
      <c r="IB451" s="98"/>
      <c r="IC451" s="98"/>
      <c r="ID451" s="98"/>
      <c r="IE451" s="98"/>
      <c r="IF451" s="98"/>
      <c r="IG451" s="98"/>
      <c r="IH451" s="98"/>
      <c r="II451" s="98"/>
      <c r="IJ451" s="98"/>
      <c r="IK451" s="98"/>
      <c r="IL451" s="98"/>
      <c r="IM451" s="98"/>
    </row>
    <row r="452" spans="1:247" ht="15">
      <c r="A452" s="98"/>
      <c r="B452" s="98"/>
      <c r="C452" s="111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  <c r="AA452" s="98"/>
      <c r="AB452" s="98"/>
      <c r="AC452" s="98"/>
      <c r="AD452" s="98"/>
      <c r="AE452" s="98"/>
      <c r="AF452" s="98"/>
      <c r="AG452" s="98"/>
      <c r="AH452" s="98"/>
      <c r="AI452" s="98"/>
      <c r="AJ452" s="98"/>
      <c r="AK452" s="98"/>
      <c r="AL452" s="98"/>
      <c r="AM452" s="98"/>
      <c r="AN452" s="98"/>
      <c r="AO452" s="98"/>
      <c r="AP452" s="98"/>
      <c r="AQ452" s="98"/>
      <c r="AR452" s="98"/>
      <c r="AS452" s="98"/>
      <c r="AT452" s="98"/>
      <c r="AU452" s="98"/>
      <c r="AV452" s="98"/>
      <c r="AW452" s="98"/>
      <c r="AX452" s="98"/>
      <c r="AY452" s="98"/>
      <c r="AZ452" s="98"/>
      <c r="BA452" s="98"/>
      <c r="BB452" s="98"/>
      <c r="BC452" s="98"/>
      <c r="BD452" s="98"/>
      <c r="BE452" s="98"/>
      <c r="BF452" s="98"/>
      <c r="BG452" s="98"/>
      <c r="BH452" s="98"/>
      <c r="BI452" s="98"/>
      <c r="BJ452" s="98"/>
      <c r="BK452" s="98"/>
      <c r="BL452" s="98"/>
      <c r="BM452" s="98"/>
      <c r="BN452" s="98"/>
      <c r="BO452" s="98"/>
      <c r="BP452" s="98"/>
      <c r="BQ452" s="98"/>
      <c r="BR452" s="98"/>
      <c r="BS452" s="98"/>
      <c r="BT452" s="98"/>
      <c r="BU452" s="98"/>
      <c r="BV452" s="98"/>
      <c r="BW452" s="98"/>
      <c r="BX452" s="98"/>
      <c r="BY452" s="98"/>
      <c r="BZ452" s="98"/>
      <c r="CA452" s="98"/>
      <c r="CB452" s="98"/>
      <c r="CC452" s="98"/>
      <c r="CD452" s="98"/>
      <c r="CE452" s="98"/>
      <c r="CF452" s="98"/>
      <c r="CG452" s="98"/>
      <c r="CH452" s="98"/>
      <c r="CI452" s="98"/>
      <c r="CJ452" s="98"/>
      <c r="CK452" s="98"/>
      <c r="CL452" s="98"/>
      <c r="CM452" s="98"/>
      <c r="CN452" s="98"/>
      <c r="CO452" s="98"/>
      <c r="CP452" s="98"/>
      <c r="CQ452" s="98"/>
      <c r="CR452" s="98"/>
      <c r="CS452" s="98"/>
      <c r="CT452" s="98"/>
      <c r="CU452" s="98"/>
      <c r="CV452" s="98"/>
      <c r="CW452" s="98"/>
      <c r="CX452" s="98"/>
      <c r="CY452" s="98"/>
      <c r="CZ452" s="98"/>
      <c r="DA452" s="98"/>
      <c r="DB452" s="98"/>
      <c r="DC452" s="98"/>
      <c r="DD452" s="98"/>
      <c r="DE452" s="98"/>
      <c r="DF452" s="98"/>
      <c r="DG452" s="98"/>
      <c r="DH452" s="98"/>
      <c r="DI452" s="98"/>
      <c r="DJ452" s="98"/>
      <c r="DK452" s="98"/>
      <c r="DL452" s="98"/>
      <c r="DM452" s="98"/>
      <c r="DN452" s="98"/>
      <c r="DO452" s="98"/>
      <c r="DP452" s="98"/>
      <c r="DQ452" s="98"/>
      <c r="DR452" s="98"/>
      <c r="DS452" s="98"/>
      <c r="DT452" s="98"/>
      <c r="DU452" s="98"/>
      <c r="DV452" s="98"/>
      <c r="DW452" s="98"/>
      <c r="DX452" s="98"/>
      <c r="DY452" s="98"/>
      <c r="DZ452" s="98"/>
      <c r="EA452" s="98"/>
      <c r="EB452" s="98"/>
      <c r="EC452" s="98"/>
      <c r="ED452" s="98"/>
      <c r="EE452" s="98"/>
      <c r="EF452" s="98"/>
      <c r="EG452" s="98"/>
      <c r="EH452" s="98"/>
      <c r="EI452" s="98"/>
      <c r="EJ452" s="98"/>
      <c r="EK452" s="98"/>
      <c r="EL452" s="98"/>
      <c r="EM452" s="98"/>
      <c r="EN452" s="98"/>
      <c r="EO452" s="98"/>
      <c r="EP452" s="98"/>
      <c r="EQ452" s="98"/>
      <c r="ER452" s="98"/>
      <c r="ES452" s="98"/>
      <c r="ET452" s="98"/>
      <c r="EU452" s="98"/>
      <c r="EV452" s="98"/>
      <c r="EW452" s="98"/>
      <c r="EX452" s="98"/>
      <c r="EY452" s="98"/>
      <c r="EZ452" s="98"/>
      <c r="FA452" s="98"/>
      <c r="FB452" s="98"/>
      <c r="FC452" s="98"/>
      <c r="FD452" s="98"/>
      <c r="FE452" s="98"/>
      <c r="FF452" s="98"/>
      <c r="FG452" s="98"/>
      <c r="FH452" s="98"/>
      <c r="FI452" s="98"/>
      <c r="FJ452" s="98"/>
      <c r="FK452" s="98"/>
      <c r="FL452" s="98"/>
      <c r="FM452" s="98"/>
      <c r="FN452" s="98"/>
      <c r="FO452" s="98"/>
      <c r="FP452" s="98"/>
      <c r="FQ452" s="98"/>
      <c r="FR452" s="98"/>
      <c r="FS452" s="98"/>
      <c r="FT452" s="98"/>
      <c r="FU452" s="98"/>
      <c r="FV452" s="98"/>
      <c r="FW452" s="98"/>
      <c r="FX452" s="98"/>
      <c r="FY452" s="98"/>
      <c r="FZ452" s="98"/>
      <c r="GA452" s="98"/>
      <c r="GB452" s="98"/>
      <c r="GC452" s="98"/>
      <c r="GD452" s="98"/>
      <c r="GE452" s="98"/>
      <c r="GF452" s="98"/>
      <c r="GG452" s="98"/>
      <c r="GH452" s="98"/>
      <c r="GI452" s="98"/>
      <c r="GJ452" s="98"/>
      <c r="GK452" s="98"/>
      <c r="GL452" s="98"/>
      <c r="GM452" s="98"/>
      <c r="GN452" s="98"/>
      <c r="GO452" s="98"/>
      <c r="GP452" s="98"/>
      <c r="GQ452" s="98"/>
      <c r="GR452" s="98"/>
      <c r="GS452" s="98"/>
      <c r="GT452" s="98"/>
      <c r="GU452" s="98"/>
      <c r="GV452" s="98"/>
      <c r="GW452" s="98"/>
      <c r="GX452" s="98"/>
      <c r="GY452" s="98"/>
      <c r="GZ452" s="98"/>
      <c r="HA452" s="98"/>
      <c r="HB452" s="98"/>
      <c r="HC452" s="98"/>
      <c r="HD452" s="98"/>
      <c r="HE452" s="98"/>
      <c r="HF452" s="98"/>
      <c r="HG452" s="98"/>
      <c r="HH452" s="98"/>
      <c r="HI452" s="98"/>
      <c r="HJ452" s="98"/>
      <c r="HK452" s="98"/>
      <c r="HL452" s="98"/>
      <c r="HM452" s="98"/>
      <c r="HN452" s="98"/>
      <c r="HO452" s="98"/>
      <c r="HP452" s="98"/>
      <c r="HQ452" s="98"/>
      <c r="HR452" s="98"/>
      <c r="HS452" s="98"/>
      <c r="HT452" s="98"/>
      <c r="HU452" s="98"/>
      <c r="HV452" s="98"/>
      <c r="HW452" s="98"/>
      <c r="HX452" s="98"/>
      <c r="HY452" s="98"/>
      <c r="HZ452" s="98"/>
      <c r="IA452" s="98"/>
      <c r="IB452" s="98"/>
      <c r="IC452" s="98"/>
      <c r="ID452" s="98"/>
      <c r="IE452" s="98"/>
      <c r="IF452" s="98"/>
      <c r="IG452" s="98"/>
      <c r="IH452" s="98"/>
      <c r="II452" s="98"/>
      <c r="IJ452" s="98"/>
      <c r="IK452" s="98"/>
      <c r="IL452" s="98"/>
      <c r="IM452" s="98"/>
    </row>
    <row r="453" spans="1:247" ht="15">
      <c r="A453" s="98"/>
      <c r="B453" s="98"/>
      <c r="C453" s="111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  <c r="AA453" s="98"/>
      <c r="AB453" s="98"/>
      <c r="AC453" s="98"/>
      <c r="AD453" s="98"/>
      <c r="AE453" s="98"/>
      <c r="AF453" s="98"/>
      <c r="AG453" s="98"/>
      <c r="AH453" s="98"/>
      <c r="AI453" s="98"/>
      <c r="AJ453" s="98"/>
      <c r="AK453" s="98"/>
      <c r="AL453" s="98"/>
      <c r="AM453" s="98"/>
      <c r="AN453" s="98"/>
      <c r="AO453" s="98"/>
      <c r="AP453" s="98"/>
      <c r="AQ453" s="98"/>
      <c r="AR453" s="98"/>
      <c r="AS453" s="98"/>
      <c r="AT453" s="98"/>
      <c r="AU453" s="98"/>
      <c r="AV453" s="98"/>
      <c r="AW453" s="98"/>
      <c r="AX453" s="98"/>
      <c r="AY453" s="98"/>
      <c r="AZ453" s="98"/>
      <c r="BA453" s="98"/>
      <c r="BB453" s="98"/>
      <c r="BC453" s="98"/>
      <c r="BD453" s="98"/>
      <c r="BE453" s="98"/>
      <c r="BF453" s="98"/>
      <c r="BG453" s="98"/>
      <c r="BH453" s="98"/>
      <c r="BI453" s="98"/>
      <c r="BJ453" s="98"/>
      <c r="BK453" s="98"/>
      <c r="BL453" s="98"/>
      <c r="BM453" s="98"/>
      <c r="BN453" s="98"/>
      <c r="BO453" s="98"/>
      <c r="BP453" s="98"/>
      <c r="BQ453" s="98"/>
      <c r="BR453" s="98"/>
      <c r="BS453" s="98"/>
      <c r="BT453" s="98"/>
      <c r="BU453" s="98"/>
      <c r="BV453" s="98"/>
      <c r="BW453" s="98"/>
      <c r="BX453" s="98"/>
      <c r="BY453" s="98"/>
      <c r="BZ453" s="98"/>
      <c r="CA453" s="98"/>
      <c r="CB453" s="98"/>
      <c r="CC453" s="98"/>
      <c r="CD453" s="98"/>
      <c r="CE453" s="98"/>
      <c r="CF453" s="98"/>
      <c r="CG453" s="98"/>
      <c r="CH453" s="98"/>
      <c r="CI453" s="98"/>
      <c r="CJ453" s="98"/>
      <c r="CK453" s="98"/>
      <c r="CL453" s="98"/>
      <c r="CM453" s="98"/>
      <c r="CN453" s="98"/>
      <c r="CO453" s="98"/>
      <c r="CP453" s="98"/>
      <c r="CQ453" s="98"/>
      <c r="CR453" s="98"/>
      <c r="CS453" s="98"/>
      <c r="CT453" s="98"/>
      <c r="CU453" s="98"/>
      <c r="CV453" s="98"/>
      <c r="CW453" s="98"/>
      <c r="CX453" s="98"/>
      <c r="CY453" s="98"/>
      <c r="CZ453" s="98"/>
      <c r="DA453" s="98"/>
      <c r="DB453" s="98"/>
      <c r="DC453" s="98"/>
      <c r="DD453" s="98"/>
      <c r="DE453" s="98"/>
      <c r="DF453" s="98"/>
      <c r="DG453" s="98"/>
      <c r="DH453" s="98"/>
      <c r="DI453" s="98"/>
      <c r="DJ453" s="98"/>
      <c r="DK453" s="98"/>
      <c r="DL453" s="98"/>
      <c r="DM453" s="98"/>
      <c r="DN453" s="98"/>
      <c r="DO453" s="98"/>
      <c r="DP453" s="98"/>
      <c r="DQ453" s="98"/>
      <c r="DR453" s="98"/>
      <c r="DS453" s="98"/>
      <c r="DT453" s="98"/>
      <c r="DU453" s="98"/>
      <c r="DV453" s="98"/>
      <c r="DW453" s="98"/>
      <c r="DX453" s="98"/>
      <c r="DY453" s="98"/>
      <c r="DZ453" s="98"/>
      <c r="EA453" s="98"/>
      <c r="EB453" s="98"/>
      <c r="EC453" s="98"/>
      <c r="ED453" s="98"/>
      <c r="EE453" s="98"/>
      <c r="EF453" s="98"/>
      <c r="EG453" s="98"/>
      <c r="EH453" s="98"/>
      <c r="EI453" s="98"/>
      <c r="EJ453" s="98"/>
      <c r="EK453" s="98"/>
      <c r="EL453" s="98"/>
      <c r="EM453" s="98"/>
      <c r="EN453" s="98"/>
      <c r="EO453" s="98"/>
      <c r="EP453" s="98"/>
      <c r="EQ453" s="98"/>
      <c r="ER453" s="98"/>
      <c r="ES453" s="98"/>
      <c r="ET453" s="98"/>
      <c r="EU453" s="98"/>
      <c r="EV453" s="98"/>
      <c r="EW453" s="98"/>
      <c r="EX453" s="98"/>
      <c r="EY453" s="98"/>
      <c r="EZ453" s="98"/>
      <c r="FA453" s="98"/>
      <c r="FB453" s="98"/>
      <c r="FC453" s="98"/>
      <c r="FD453" s="98"/>
      <c r="FE453" s="98"/>
      <c r="FF453" s="98"/>
      <c r="FG453" s="98"/>
      <c r="FH453" s="98"/>
      <c r="FI453" s="98"/>
      <c r="FJ453" s="98"/>
      <c r="FK453" s="98"/>
      <c r="FL453" s="98"/>
      <c r="FM453" s="98"/>
      <c r="FN453" s="98"/>
      <c r="FO453" s="98"/>
      <c r="FP453" s="98"/>
      <c r="FQ453" s="98"/>
      <c r="FR453" s="98"/>
      <c r="FS453" s="98"/>
      <c r="FT453" s="98"/>
      <c r="FU453" s="98"/>
      <c r="FV453" s="98"/>
      <c r="FW453" s="98"/>
      <c r="FX453" s="98"/>
      <c r="FY453" s="98"/>
      <c r="FZ453" s="98"/>
      <c r="GA453" s="98"/>
      <c r="GB453" s="98"/>
      <c r="GC453" s="98"/>
      <c r="GD453" s="98"/>
      <c r="GE453" s="98"/>
      <c r="GF453" s="98"/>
      <c r="GG453" s="98"/>
      <c r="GH453" s="98"/>
      <c r="GI453" s="98"/>
      <c r="GJ453" s="98"/>
      <c r="GK453" s="98"/>
      <c r="GL453" s="98"/>
      <c r="GM453" s="98"/>
      <c r="GN453" s="98"/>
      <c r="GO453" s="98"/>
      <c r="GP453" s="98"/>
      <c r="GQ453" s="98"/>
      <c r="GR453" s="98"/>
      <c r="GS453" s="98"/>
      <c r="GT453" s="98"/>
      <c r="GU453" s="98"/>
      <c r="GV453" s="98"/>
      <c r="GW453" s="98"/>
      <c r="GX453" s="98"/>
      <c r="GY453" s="98"/>
      <c r="GZ453" s="98"/>
      <c r="HA453" s="98"/>
      <c r="HB453" s="98"/>
      <c r="HC453" s="98"/>
      <c r="HD453" s="98"/>
      <c r="HE453" s="98"/>
      <c r="HF453" s="98"/>
      <c r="HG453" s="98"/>
      <c r="HH453" s="98"/>
      <c r="HI453" s="98"/>
      <c r="HJ453" s="98"/>
      <c r="HK453" s="98"/>
      <c r="HL453" s="98"/>
      <c r="HM453" s="98"/>
      <c r="HN453" s="98"/>
      <c r="HO453" s="98"/>
      <c r="HP453" s="98"/>
      <c r="HQ453" s="98"/>
      <c r="HR453" s="98"/>
      <c r="HS453" s="98"/>
      <c r="HT453" s="98"/>
      <c r="HU453" s="98"/>
      <c r="HV453" s="98"/>
      <c r="HW453" s="98"/>
      <c r="HX453" s="98"/>
      <c r="HY453" s="98"/>
      <c r="HZ453" s="98"/>
      <c r="IA453" s="98"/>
      <c r="IB453" s="98"/>
      <c r="IC453" s="98"/>
      <c r="ID453" s="98"/>
      <c r="IE453" s="98"/>
      <c r="IF453" s="98"/>
      <c r="IG453" s="98"/>
      <c r="IH453" s="98"/>
      <c r="II453" s="98"/>
      <c r="IJ453" s="98"/>
      <c r="IK453" s="98"/>
      <c r="IL453" s="98"/>
      <c r="IM453" s="98"/>
    </row>
    <row r="454" spans="1:247" ht="15">
      <c r="A454" s="98"/>
      <c r="B454" s="98"/>
      <c r="C454" s="111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  <c r="AH454" s="98"/>
      <c r="AI454" s="98"/>
      <c r="AJ454" s="98"/>
      <c r="AK454" s="98"/>
      <c r="AL454" s="98"/>
      <c r="AM454" s="98"/>
      <c r="AN454" s="98"/>
      <c r="AO454" s="98"/>
      <c r="AP454" s="98"/>
      <c r="AQ454" s="98"/>
      <c r="AR454" s="98"/>
      <c r="AS454" s="98"/>
      <c r="AT454" s="98"/>
      <c r="AU454" s="98"/>
      <c r="AV454" s="98"/>
      <c r="AW454" s="98"/>
      <c r="AX454" s="98"/>
      <c r="AY454" s="98"/>
      <c r="AZ454" s="98"/>
      <c r="BA454" s="98"/>
      <c r="BB454" s="98"/>
      <c r="BC454" s="98"/>
      <c r="BD454" s="98"/>
      <c r="BE454" s="98"/>
      <c r="BF454" s="98"/>
      <c r="BG454" s="98"/>
      <c r="BH454" s="98"/>
      <c r="BI454" s="98"/>
      <c r="BJ454" s="98"/>
      <c r="BK454" s="98"/>
      <c r="BL454" s="98"/>
      <c r="BM454" s="98"/>
      <c r="BN454" s="98"/>
      <c r="BO454" s="98"/>
      <c r="BP454" s="98"/>
      <c r="BQ454" s="98"/>
      <c r="BR454" s="98"/>
      <c r="BS454" s="98"/>
      <c r="BT454" s="98"/>
      <c r="BU454" s="98"/>
      <c r="BV454" s="98"/>
      <c r="BW454" s="98"/>
      <c r="BX454" s="98"/>
      <c r="BY454" s="98"/>
      <c r="BZ454" s="98"/>
      <c r="CA454" s="98"/>
      <c r="CB454" s="98"/>
      <c r="CC454" s="98"/>
      <c r="CD454" s="98"/>
      <c r="CE454" s="98"/>
      <c r="CF454" s="98"/>
      <c r="CG454" s="98"/>
      <c r="CH454" s="98"/>
      <c r="CI454" s="98"/>
      <c r="CJ454" s="98"/>
      <c r="CK454" s="98"/>
      <c r="CL454" s="98"/>
      <c r="CM454" s="98"/>
      <c r="CN454" s="98"/>
      <c r="CO454" s="98"/>
      <c r="CP454" s="98"/>
      <c r="CQ454" s="98"/>
      <c r="CR454" s="98"/>
      <c r="CS454" s="98"/>
      <c r="CT454" s="98"/>
      <c r="CU454" s="98"/>
      <c r="CV454" s="98"/>
      <c r="CW454" s="98"/>
      <c r="CX454" s="98"/>
      <c r="CY454" s="98"/>
      <c r="CZ454" s="98"/>
      <c r="DA454" s="98"/>
      <c r="DB454" s="98"/>
      <c r="DC454" s="98"/>
      <c r="DD454" s="98"/>
      <c r="DE454" s="98"/>
      <c r="DF454" s="98"/>
      <c r="DG454" s="98"/>
      <c r="DH454" s="98"/>
      <c r="DI454" s="98"/>
      <c r="DJ454" s="98"/>
      <c r="DK454" s="98"/>
      <c r="DL454" s="98"/>
      <c r="DM454" s="98"/>
      <c r="DN454" s="98"/>
      <c r="DO454" s="98"/>
      <c r="DP454" s="98"/>
      <c r="DQ454" s="98"/>
      <c r="DR454" s="98"/>
      <c r="DS454" s="98"/>
      <c r="DT454" s="98"/>
      <c r="DU454" s="98"/>
      <c r="DV454" s="98"/>
      <c r="DW454" s="98"/>
      <c r="DX454" s="98"/>
      <c r="DY454" s="98"/>
      <c r="DZ454" s="98"/>
      <c r="EA454" s="98"/>
      <c r="EB454" s="98"/>
      <c r="EC454" s="98"/>
      <c r="ED454" s="98"/>
      <c r="EE454" s="98"/>
      <c r="EF454" s="98"/>
      <c r="EG454" s="98"/>
      <c r="EH454" s="98"/>
      <c r="EI454" s="98"/>
      <c r="EJ454" s="98"/>
      <c r="EK454" s="98"/>
      <c r="EL454" s="98"/>
      <c r="EM454" s="98"/>
      <c r="EN454" s="98"/>
      <c r="EO454" s="98"/>
      <c r="EP454" s="98"/>
      <c r="EQ454" s="98"/>
      <c r="ER454" s="98"/>
      <c r="ES454" s="98"/>
      <c r="ET454" s="98"/>
      <c r="EU454" s="98"/>
      <c r="EV454" s="98"/>
      <c r="EW454" s="98"/>
      <c r="EX454" s="98"/>
      <c r="EY454" s="98"/>
      <c r="EZ454" s="98"/>
      <c r="FA454" s="98"/>
      <c r="FB454" s="98"/>
      <c r="FC454" s="98"/>
      <c r="FD454" s="98"/>
      <c r="FE454" s="98"/>
      <c r="FF454" s="98"/>
      <c r="FG454" s="98"/>
      <c r="FH454" s="98"/>
      <c r="FI454" s="98"/>
      <c r="FJ454" s="98"/>
      <c r="FK454" s="98"/>
      <c r="FL454" s="98"/>
      <c r="FM454" s="98"/>
      <c r="FN454" s="98"/>
      <c r="FO454" s="98"/>
      <c r="FP454" s="98"/>
      <c r="FQ454" s="98"/>
      <c r="FR454" s="98"/>
      <c r="FS454" s="98"/>
      <c r="FT454" s="98"/>
      <c r="FU454" s="98"/>
      <c r="FV454" s="98"/>
      <c r="FW454" s="98"/>
      <c r="FX454" s="98"/>
      <c r="FY454" s="98"/>
      <c r="FZ454" s="98"/>
      <c r="GA454" s="98"/>
      <c r="GB454" s="98"/>
      <c r="GC454" s="98"/>
      <c r="GD454" s="98"/>
      <c r="GE454" s="98"/>
      <c r="GF454" s="98"/>
      <c r="GG454" s="98"/>
      <c r="GH454" s="98"/>
      <c r="GI454" s="98"/>
      <c r="GJ454" s="98"/>
      <c r="GK454" s="98"/>
      <c r="GL454" s="98"/>
      <c r="GM454" s="98"/>
      <c r="GN454" s="98"/>
      <c r="GO454" s="98"/>
      <c r="GP454" s="98"/>
      <c r="GQ454" s="98"/>
      <c r="GR454" s="98"/>
      <c r="GS454" s="98"/>
      <c r="GT454" s="98"/>
      <c r="GU454" s="98"/>
      <c r="GV454" s="98"/>
      <c r="GW454" s="98"/>
      <c r="GX454" s="98"/>
      <c r="GY454" s="98"/>
      <c r="GZ454" s="98"/>
      <c r="HA454" s="98"/>
      <c r="HB454" s="98"/>
      <c r="HC454" s="98"/>
      <c r="HD454" s="98"/>
      <c r="HE454" s="98"/>
      <c r="HF454" s="98"/>
      <c r="HG454" s="98"/>
      <c r="HH454" s="98"/>
      <c r="HI454" s="98"/>
      <c r="HJ454" s="98"/>
      <c r="HK454" s="98"/>
      <c r="HL454" s="98"/>
      <c r="HM454" s="98"/>
      <c r="HN454" s="98"/>
      <c r="HO454" s="98"/>
      <c r="HP454" s="98"/>
      <c r="HQ454" s="98"/>
      <c r="HR454" s="98"/>
      <c r="HS454" s="98"/>
      <c r="HT454" s="98"/>
      <c r="HU454" s="98"/>
      <c r="HV454" s="98"/>
      <c r="HW454" s="98"/>
      <c r="HX454" s="98"/>
      <c r="HY454" s="98"/>
      <c r="HZ454" s="98"/>
      <c r="IA454" s="98"/>
      <c r="IB454" s="98"/>
      <c r="IC454" s="98"/>
      <c r="ID454" s="98"/>
      <c r="IE454" s="98"/>
      <c r="IF454" s="98"/>
      <c r="IG454" s="98"/>
      <c r="IH454" s="98"/>
      <c r="II454" s="98"/>
      <c r="IJ454" s="98"/>
      <c r="IK454" s="98"/>
      <c r="IL454" s="98"/>
      <c r="IM454" s="98"/>
    </row>
    <row r="455" spans="1:247" ht="15">
      <c r="A455" s="98"/>
      <c r="B455" s="98"/>
      <c r="C455" s="111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  <c r="AA455" s="98"/>
      <c r="AB455" s="98"/>
      <c r="AC455" s="98"/>
      <c r="AD455" s="98"/>
      <c r="AE455" s="98"/>
      <c r="AF455" s="98"/>
      <c r="AG455" s="98"/>
      <c r="AH455" s="98"/>
      <c r="AI455" s="98"/>
      <c r="AJ455" s="98"/>
      <c r="AK455" s="98"/>
      <c r="AL455" s="98"/>
      <c r="AM455" s="98"/>
      <c r="AN455" s="98"/>
      <c r="AO455" s="98"/>
      <c r="AP455" s="98"/>
      <c r="AQ455" s="98"/>
      <c r="AR455" s="98"/>
      <c r="AS455" s="98"/>
      <c r="AT455" s="98"/>
      <c r="AU455" s="98"/>
      <c r="AV455" s="98"/>
      <c r="AW455" s="98"/>
      <c r="AX455" s="98"/>
      <c r="AY455" s="98"/>
      <c r="AZ455" s="98"/>
      <c r="BA455" s="98"/>
      <c r="BB455" s="98"/>
      <c r="BC455" s="98"/>
      <c r="BD455" s="98"/>
      <c r="BE455" s="98"/>
      <c r="BF455" s="98"/>
      <c r="BG455" s="98"/>
      <c r="BH455" s="98"/>
      <c r="BI455" s="98"/>
      <c r="BJ455" s="98"/>
      <c r="BK455" s="98"/>
      <c r="BL455" s="98"/>
      <c r="BM455" s="98"/>
      <c r="BN455" s="98"/>
      <c r="BO455" s="98"/>
      <c r="BP455" s="98"/>
      <c r="BQ455" s="98"/>
      <c r="BR455" s="98"/>
      <c r="BS455" s="98"/>
      <c r="BT455" s="98"/>
      <c r="BU455" s="98"/>
      <c r="BV455" s="98"/>
      <c r="BW455" s="98"/>
      <c r="BX455" s="98"/>
      <c r="BY455" s="98"/>
      <c r="BZ455" s="98"/>
      <c r="CA455" s="98"/>
      <c r="CB455" s="98"/>
      <c r="CC455" s="98"/>
      <c r="CD455" s="98"/>
      <c r="CE455" s="98"/>
      <c r="CF455" s="98"/>
      <c r="CG455" s="98"/>
      <c r="CH455" s="98"/>
      <c r="CI455" s="98"/>
      <c r="CJ455" s="98"/>
      <c r="CK455" s="98"/>
      <c r="CL455" s="98"/>
      <c r="CM455" s="98"/>
      <c r="CN455" s="98"/>
      <c r="CO455" s="98"/>
      <c r="CP455" s="98"/>
      <c r="CQ455" s="98"/>
      <c r="CR455" s="98"/>
      <c r="CS455" s="98"/>
      <c r="CT455" s="98"/>
      <c r="CU455" s="98"/>
      <c r="CV455" s="98"/>
      <c r="CW455" s="98"/>
      <c r="CX455" s="98"/>
      <c r="CY455" s="98"/>
      <c r="CZ455" s="98"/>
      <c r="DA455" s="98"/>
      <c r="DB455" s="98"/>
      <c r="DC455" s="98"/>
      <c r="DD455" s="98"/>
      <c r="DE455" s="98"/>
      <c r="DF455" s="98"/>
      <c r="DG455" s="98"/>
      <c r="DH455" s="98"/>
      <c r="DI455" s="98"/>
      <c r="DJ455" s="98"/>
      <c r="DK455" s="98"/>
      <c r="DL455" s="98"/>
      <c r="DM455" s="98"/>
      <c r="DN455" s="98"/>
      <c r="DO455" s="98"/>
      <c r="DP455" s="98"/>
      <c r="DQ455" s="98"/>
      <c r="DR455" s="98"/>
      <c r="DS455" s="98"/>
      <c r="DT455" s="98"/>
      <c r="DU455" s="98"/>
      <c r="DV455" s="98"/>
      <c r="DW455" s="98"/>
      <c r="DX455" s="98"/>
      <c r="DY455" s="98"/>
      <c r="DZ455" s="98"/>
      <c r="EA455" s="98"/>
      <c r="EB455" s="98"/>
      <c r="EC455" s="98"/>
      <c r="ED455" s="98"/>
      <c r="EE455" s="98"/>
      <c r="EF455" s="98"/>
      <c r="EG455" s="98"/>
      <c r="EH455" s="98"/>
      <c r="EI455" s="98"/>
      <c r="EJ455" s="98"/>
      <c r="EK455" s="98"/>
      <c r="EL455" s="98"/>
      <c r="EM455" s="98"/>
      <c r="EN455" s="98"/>
      <c r="EO455" s="98"/>
      <c r="EP455" s="98"/>
      <c r="EQ455" s="98"/>
      <c r="ER455" s="98"/>
      <c r="ES455" s="98"/>
      <c r="ET455" s="98"/>
      <c r="EU455" s="98"/>
      <c r="EV455" s="98"/>
      <c r="EW455" s="98"/>
      <c r="EX455" s="98"/>
      <c r="EY455" s="98"/>
      <c r="EZ455" s="98"/>
      <c r="FA455" s="98"/>
      <c r="FB455" s="98"/>
      <c r="FC455" s="98"/>
      <c r="FD455" s="98"/>
      <c r="FE455" s="98"/>
      <c r="FF455" s="98"/>
      <c r="FG455" s="98"/>
      <c r="FH455" s="98"/>
      <c r="FI455" s="98"/>
      <c r="FJ455" s="98"/>
      <c r="FK455" s="98"/>
      <c r="FL455" s="98"/>
      <c r="FM455" s="98"/>
      <c r="FN455" s="98"/>
      <c r="FO455" s="98"/>
      <c r="FP455" s="98"/>
      <c r="FQ455" s="98"/>
      <c r="FR455" s="98"/>
      <c r="FS455" s="98"/>
      <c r="FT455" s="98"/>
      <c r="FU455" s="98"/>
      <c r="FV455" s="98"/>
      <c r="FW455" s="98"/>
      <c r="FX455" s="98"/>
      <c r="FY455" s="98"/>
      <c r="FZ455" s="98"/>
      <c r="GA455" s="98"/>
      <c r="GB455" s="98"/>
      <c r="GC455" s="98"/>
      <c r="GD455" s="98"/>
      <c r="GE455" s="98"/>
      <c r="GF455" s="98"/>
      <c r="GG455" s="98"/>
      <c r="GH455" s="98"/>
      <c r="GI455" s="98"/>
      <c r="GJ455" s="98"/>
      <c r="GK455" s="98"/>
      <c r="GL455" s="98"/>
      <c r="GM455" s="98"/>
      <c r="GN455" s="98"/>
      <c r="GO455" s="98"/>
      <c r="GP455" s="98"/>
      <c r="GQ455" s="98"/>
      <c r="GR455" s="98"/>
      <c r="GS455" s="98"/>
      <c r="GT455" s="98"/>
      <c r="GU455" s="98"/>
      <c r="GV455" s="98"/>
      <c r="GW455" s="98"/>
      <c r="GX455" s="98"/>
      <c r="GY455" s="98"/>
      <c r="GZ455" s="98"/>
      <c r="HA455" s="98"/>
      <c r="HB455" s="98"/>
      <c r="HC455" s="98"/>
      <c r="HD455" s="98"/>
      <c r="HE455" s="98"/>
      <c r="HF455" s="98"/>
      <c r="HG455" s="98"/>
      <c r="HH455" s="98"/>
      <c r="HI455" s="98"/>
      <c r="HJ455" s="98"/>
      <c r="HK455" s="98"/>
      <c r="HL455" s="98"/>
      <c r="HM455" s="98"/>
      <c r="HN455" s="98"/>
      <c r="HO455" s="98"/>
      <c r="HP455" s="98"/>
      <c r="HQ455" s="98"/>
      <c r="HR455" s="98"/>
      <c r="HS455" s="98"/>
      <c r="HT455" s="98"/>
      <c r="HU455" s="98"/>
      <c r="HV455" s="98"/>
      <c r="HW455" s="98"/>
      <c r="HX455" s="98"/>
      <c r="HY455" s="98"/>
      <c r="HZ455" s="98"/>
      <c r="IA455" s="98"/>
      <c r="IB455" s="98"/>
      <c r="IC455" s="98"/>
      <c r="ID455" s="98"/>
      <c r="IE455" s="98"/>
      <c r="IF455" s="98"/>
      <c r="IG455" s="98"/>
      <c r="IH455" s="98"/>
      <c r="II455" s="98"/>
      <c r="IJ455" s="98"/>
      <c r="IK455" s="98"/>
      <c r="IL455" s="98"/>
      <c r="IM455" s="98"/>
    </row>
    <row r="456" spans="1:247" ht="15">
      <c r="A456" s="98"/>
      <c r="B456" s="98"/>
      <c r="C456" s="111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  <c r="AH456" s="98"/>
      <c r="AI456" s="98"/>
      <c r="AJ456" s="98"/>
      <c r="AK456" s="98"/>
      <c r="AL456" s="98"/>
      <c r="AM456" s="98"/>
      <c r="AN456" s="98"/>
      <c r="AO456" s="98"/>
      <c r="AP456" s="98"/>
      <c r="AQ456" s="98"/>
      <c r="AR456" s="98"/>
      <c r="AS456" s="98"/>
      <c r="AT456" s="98"/>
      <c r="AU456" s="98"/>
      <c r="AV456" s="98"/>
      <c r="AW456" s="98"/>
      <c r="AX456" s="98"/>
      <c r="AY456" s="98"/>
      <c r="AZ456" s="98"/>
      <c r="BA456" s="98"/>
      <c r="BB456" s="98"/>
      <c r="BC456" s="98"/>
      <c r="BD456" s="98"/>
      <c r="BE456" s="98"/>
      <c r="BF456" s="98"/>
      <c r="BG456" s="98"/>
      <c r="BH456" s="98"/>
      <c r="BI456" s="98"/>
      <c r="BJ456" s="98"/>
      <c r="BK456" s="98"/>
      <c r="BL456" s="98"/>
      <c r="BM456" s="98"/>
      <c r="BN456" s="98"/>
      <c r="BO456" s="98"/>
      <c r="BP456" s="98"/>
      <c r="BQ456" s="98"/>
      <c r="BR456" s="98"/>
      <c r="BS456" s="98"/>
      <c r="BT456" s="98"/>
      <c r="BU456" s="98"/>
      <c r="BV456" s="98"/>
      <c r="BW456" s="98"/>
      <c r="BX456" s="98"/>
      <c r="BY456" s="98"/>
      <c r="BZ456" s="98"/>
      <c r="CA456" s="98"/>
      <c r="CB456" s="98"/>
      <c r="CC456" s="98"/>
      <c r="CD456" s="98"/>
      <c r="CE456" s="98"/>
      <c r="CF456" s="98"/>
      <c r="CG456" s="98"/>
      <c r="CH456" s="98"/>
      <c r="CI456" s="98"/>
      <c r="CJ456" s="98"/>
      <c r="CK456" s="98"/>
      <c r="CL456" s="98"/>
      <c r="CM456" s="98"/>
      <c r="CN456" s="98"/>
      <c r="CO456" s="98"/>
      <c r="CP456" s="98"/>
      <c r="CQ456" s="98"/>
      <c r="CR456" s="98"/>
      <c r="CS456" s="98"/>
      <c r="CT456" s="98"/>
      <c r="CU456" s="98"/>
      <c r="CV456" s="98"/>
      <c r="CW456" s="98"/>
      <c r="CX456" s="98"/>
      <c r="CY456" s="98"/>
      <c r="CZ456" s="98"/>
      <c r="DA456" s="98"/>
      <c r="DB456" s="98"/>
      <c r="DC456" s="98"/>
      <c r="DD456" s="98"/>
      <c r="DE456" s="98"/>
      <c r="DF456" s="98"/>
      <c r="DG456" s="98"/>
      <c r="DH456" s="98"/>
      <c r="DI456" s="98"/>
      <c r="DJ456" s="98"/>
      <c r="DK456" s="98"/>
      <c r="DL456" s="98"/>
      <c r="DM456" s="98"/>
      <c r="DN456" s="98"/>
      <c r="DO456" s="98"/>
      <c r="DP456" s="98"/>
      <c r="DQ456" s="98"/>
      <c r="DR456" s="98"/>
      <c r="DS456" s="98"/>
      <c r="DT456" s="98"/>
      <c r="DU456" s="98"/>
      <c r="DV456" s="98"/>
      <c r="DW456" s="98"/>
      <c r="DX456" s="98"/>
      <c r="DY456" s="98"/>
      <c r="DZ456" s="98"/>
      <c r="EA456" s="98"/>
      <c r="EB456" s="98"/>
      <c r="EC456" s="98"/>
      <c r="ED456" s="98"/>
      <c r="EE456" s="98"/>
      <c r="EF456" s="98"/>
      <c r="EG456" s="98"/>
      <c r="EH456" s="98"/>
      <c r="EI456" s="98"/>
      <c r="EJ456" s="98"/>
      <c r="EK456" s="98"/>
      <c r="EL456" s="98"/>
      <c r="EM456" s="98"/>
      <c r="EN456" s="98"/>
      <c r="EO456" s="98"/>
      <c r="EP456" s="98"/>
      <c r="EQ456" s="98"/>
      <c r="ER456" s="98"/>
      <c r="ES456" s="98"/>
      <c r="ET456" s="98"/>
      <c r="EU456" s="98"/>
      <c r="EV456" s="98"/>
      <c r="EW456" s="98"/>
      <c r="EX456" s="98"/>
      <c r="EY456" s="98"/>
      <c r="EZ456" s="98"/>
      <c r="FA456" s="98"/>
      <c r="FB456" s="98"/>
      <c r="FC456" s="98"/>
      <c r="FD456" s="98"/>
      <c r="FE456" s="98"/>
      <c r="FF456" s="98"/>
      <c r="FG456" s="98"/>
      <c r="FH456" s="98"/>
      <c r="FI456" s="98"/>
      <c r="FJ456" s="98"/>
      <c r="FK456" s="98"/>
      <c r="FL456" s="98"/>
      <c r="FM456" s="98"/>
      <c r="FN456" s="98"/>
      <c r="FO456" s="98"/>
      <c r="FP456" s="98"/>
      <c r="FQ456" s="98"/>
      <c r="FR456" s="98"/>
      <c r="FS456" s="98"/>
      <c r="FT456" s="98"/>
      <c r="FU456" s="98"/>
      <c r="FV456" s="98"/>
      <c r="FW456" s="98"/>
      <c r="FX456" s="98"/>
      <c r="FY456" s="98"/>
      <c r="FZ456" s="98"/>
      <c r="GA456" s="98"/>
      <c r="GB456" s="98"/>
      <c r="GC456" s="98"/>
      <c r="GD456" s="98"/>
      <c r="GE456" s="98"/>
      <c r="GF456" s="98"/>
      <c r="GG456" s="98"/>
      <c r="GH456" s="98"/>
      <c r="GI456" s="98"/>
      <c r="GJ456" s="98"/>
      <c r="GK456" s="98"/>
      <c r="GL456" s="98"/>
      <c r="GM456" s="98"/>
      <c r="GN456" s="98"/>
      <c r="GO456" s="98"/>
      <c r="GP456" s="98"/>
      <c r="GQ456" s="98"/>
      <c r="GR456" s="98"/>
      <c r="GS456" s="98"/>
      <c r="GT456" s="98"/>
      <c r="GU456" s="98"/>
      <c r="GV456" s="98"/>
      <c r="GW456" s="98"/>
      <c r="GX456" s="98"/>
      <c r="GY456" s="98"/>
      <c r="GZ456" s="98"/>
      <c r="HA456" s="98"/>
      <c r="HB456" s="98"/>
      <c r="HC456" s="98"/>
      <c r="HD456" s="98"/>
      <c r="HE456" s="98"/>
      <c r="HF456" s="98"/>
      <c r="HG456" s="98"/>
      <c r="HH456" s="98"/>
      <c r="HI456" s="98"/>
      <c r="HJ456" s="98"/>
      <c r="HK456" s="98"/>
      <c r="HL456" s="98"/>
      <c r="HM456" s="98"/>
      <c r="HN456" s="98"/>
      <c r="HO456" s="98"/>
      <c r="HP456" s="98"/>
      <c r="HQ456" s="98"/>
      <c r="HR456" s="98"/>
      <c r="HS456" s="98"/>
      <c r="HT456" s="98"/>
      <c r="HU456" s="98"/>
      <c r="HV456" s="98"/>
      <c r="HW456" s="98"/>
      <c r="HX456" s="98"/>
      <c r="HY456" s="98"/>
      <c r="HZ456" s="98"/>
      <c r="IA456" s="98"/>
      <c r="IB456" s="98"/>
      <c r="IC456" s="98"/>
      <c r="ID456" s="98"/>
      <c r="IE456" s="98"/>
      <c r="IF456" s="98"/>
      <c r="IG456" s="98"/>
      <c r="IH456" s="98"/>
      <c r="II456" s="98"/>
      <c r="IJ456" s="98"/>
      <c r="IK456" s="98"/>
      <c r="IL456" s="98"/>
      <c r="IM456" s="98"/>
    </row>
    <row r="457" spans="1:247" ht="15">
      <c r="A457" s="98"/>
      <c r="B457" s="98"/>
      <c r="C457" s="111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  <c r="AA457" s="98"/>
      <c r="AB457" s="98"/>
      <c r="AC457" s="98"/>
      <c r="AD457" s="98"/>
      <c r="AE457" s="98"/>
      <c r="AF457" s="98"/>
      <c r="AG457" s="98"/>
      <c r="AH457" s="98"/>
      <c r="AI457" s="98"/>
      <c r="AJ457" s="98"/>
      <c r="AK457" s="98"/>
      <c r="AL457" s="98"/>
      <c r="AM457" s="98"/>
      <c r="AN457" s="98"/>
      <c r="AO457" s="98"/>
      <c r="AP457" s="98"/>
      <c r="AQ457" s="98"/>
      <c r="AR457" s="98"/>
      <c r="AS457" s="98"/>
      <c r="AT457" s="98"/>
      <c r="AU457" s="98"/>
      <c r="AV457" s="98"/>
      <c r="AW457" s="98"/>
      <c r="AX457" s="98"/>
      <c r="AY457" s="98"/>
      <c r="AZ457" s="98"/>
      <c r="BA457" s="98"/>
      <c r="BB457" s="98"/>
      <c r="BC457" s="98"/>
      <c r="BD457" s="98"/>
      <c r="BE457" s="98"/>
      <c r="BF457" s="98"/>
      <c r="BG457" s="98"/>
      <c r="BH457" s="98"/>
      <c r="BI457" s="98"/>
      <c r="BJ457" s="98"/>
      <c r="BK457" s="98"/>
      <c r="BL457" s="98"/>
      <c r="BM457" s="98"/>
      <c r="BN457" s="98"/>
      <c r="BO457" s="98"/>
      <c r="BP457" s="98"/>
      <c r="BQ457" s="98"/>
      <c r="BR457" s="98"/>
      <c r="BS457" s="98"/>
      <c r="BT457" s="98"/>
      <c r="BU457" s="98"/>
      <c r="BV457" s="98"/>
      <c r="BW457" s="98"/>
      <c r="BX457" s="98"/>
      <c r="BY457" s="98"/>
      <c r="BZ457" s="98"/>
      <c r="CA457" s="98"/>
      <c r="CB457" s="98"/>
      <c r="CC457" s="98"/>
      <c r="CD457" s="98"/>
      <c r="CE457" s="98"/>
      <c r="CF457" s="98"/>
      <c r="CG457" s="98"/>
      <c r="CH457" s="98"/>
      <c r="CI457" s="98"/>
      <c r="CJ457" s="98"/>
      <c r="CK457" s="98"/>
      <c r="CL457" s="98"/>
      <c r="CM457" s="98"/>
      <c r="CN457" s="98"/>
      <c r="CO457" s="98"/>
      <c r="CP457" s="98"/>
      <c r="CQ457" s="98"/>
      <c r="CR457" s="98"/>
      <c r="CS457" s="98"/>
      <c r="CT457" s="98"/>
      <c r="CU457" s="98"/>
      <c r="CV457" s="98"/>
      <c r="CW457" s="98"/>
      <c r="CX457" s="98"/>
      <c r="CY457" s="98"/>
      <c r="CZ457" s="98"/>
      <c r="DA457" s="98"/>
      <c r="DB457" s="98"/>
      <c r="DC457" s="98"/>
      <c r="DD457" s="98"/>
      <c r="DE457" s="98"/>
      <c r="DF457" s="98"/>
      <c r="DG457" s="98"/>
      <c r="DH457" s="98"/>
      <c r="DI457" s="98"/>
      <c r="DJ457" s="98"/>
      <c r="DK457" s="98"/>
      <c r="DL457" s="98"/>
      <c r="DM457" s="98"/>
      <c r="DN457" s="98"/>
      <c r="DO457" s="98"/>
      <c r="DP457" s="98"/>
      <c r="DQ457" s="98"/>
      <c r="DR457" s="98"/>
      <c r="DS457" s="98"/>
      <c r="DT457" s="98"/>
      <c r="DU457" s="98"/>
      <c r="DV457" s="98"/>
      <c r="DW457" s="98"/>
      <c r="DX457" s="98"/>
      <c r="DY457" s="98"/>
      <c r="DZ457" s="98"/>
      <c r="EA457" s="98"/>
      <c r="EB457" s="98"/>
      <c r="EC457" s="98"/>
      <c r="ED457" s="98"/>
      <c r="EE457" s="98"/>
      <c r="EF457" s="98"/>
      <c r="EG457" s="98"/>
      <c r="EH457" s="98"/>
      <c r="EI457" s="98"/>
      <c r="EJ457" s="98"/>
      <c r="EK457" s="98"/>
      <c r="EL457" s="98"/>
      <c r="EM457" s="98"/>
      <c r="EN457" s="98"/>
      <c r="EO457" s="98"/>
      <c r="EP457" s="98"/>
      <c r="EQ457" s="98"/>
      <c r="ER457" s="98"/>
      <c r="ES457" s="98"/>
      <c r="ET457" s="98"/>
      <c r="EU457" s="98"/>
      <c r="EV457" s="98"/>
      <c r="EW457" s="98"/>
      <c r="EX457" s="98"/>
      <c r="EY457" s="98"/>
      <c r="EZ457" s="98"/>
      <c r="FA457" s="98"/>
      <c r="FB457" s="98"/>
      <c r="FC457" s="98"/>
      <c r="FD457" s="98"/>
      <c r="FE457" s="98"/>
      <c r="FF457" s="98"/>
      <c r="FG457" s="98"/>
      <c r="FH457" s="98"/>
      <c r="FI457" s="98"/>
      <c r="FJ457" s="98"/>
      <c r="FK457" s="98"/>
      <c r="FL457" s="98"/>
      <c r="FM457" s="98"/>
      <c r="FN457" s="98"/>
      <c r="FO457" s="98"/>
      <c r="FP457" s="98"/>
      <c r="FQ457" s="98"/>
      <c r="FR457" s="98"/>
      <c r="FS457" s="98"/>
      <c r="FT457" s="98"/>
      <c r="FU457" s="98"/>
      <c r="FV457" s="98"/>
      <c r="FW457" s="98"/>
      <c r="FX457" s="98"/>
      <c r="FY457" s="98"/>
      <c r="FZ457" s="98"/>
      <c r="GA457" s="98"/>
      <c r="GB457" s="98"/>
      <c r="GC457" s="98"/>
      <c r="GD457" s="98"/>
      <c r="GE457" s="98"/>
      <c r="GF457" s="98"/>
      <c r="GG457" s="98"/>
      <c r="GH457" s="98"/>
      <c r="GI457" s="98"/>
      <c r="GJ457" s="98"/>
      <c r="GK457" s="98"/>
      <c r="GL457" s="98"/>
      <c r="GM457" s="98"/>
      <c r="GN457" s="98"/>
      <c r="GO457" s="98"/>
      <c r="GP457" s="98"/>
      <c r="GQ457" s="98"/>
      <c r="GR457" s="98"/>
      <c r="GS457" s="98"/>
      <c r="GT457" s="98"/>
      <c r="GU457" s="98"/>
      <c r="GV457" s="98"/>
      <c r="GW457" s="98"/>
      <c r="GX457" s="98"/>
      <c r="GY457" s="98"/>
      <c r="GZ457" s="98"/>
      <c r="HA457" s="98"/>
      <c r="HB457" s="98"/>
      <c r="HC457" s="98"/>
      <c r="HD457" s="98"/>
      <c r="HE457" s="98"/>
      <c r="HF457" s="98"/>
      <c r="HG457" s="98"/>
      <c r="HH457" s="98"/>
      <c r="HI457" s="98"/>
      <c r="HJ457" s="98"/>
      <c r="HK457" s="98"/>
      <c r="HL457" s="98"/>
      <c r="HM457" s="98"/>
      <c r="HN457" s="98"/>
      <c r="HO457" s="98"/>
      <c r="HP457" s="98"/>
      <c r="HQ457" s="98"/>
      <c r="HR457" s="98"/>
      <c r="HS457" s="98"/>
      <c r="HT457" s="98"/>
      <c r="HU457" s="98"/>
      <c r="HV457" s="98"/>
      <c r="HW457" s="98"/>
      <c r="HX457" s="98"/>
      <c r="HY457" s="98"/>
      <c r="HZ457" s="98"/>
      <c r="IA457" s="98"/>
      <c r="IB457" s="98"/>
      <c r="IC457" s="98"/>
      <c r="ID457" s="98"/>
      <c r="IE457" s="98"/>
      <c r="IF457" s="98"/>
      <c r="IG457" s="98"/>
      <c r="IH457" s="98"/>
      <c r="II457" s="98"/>
      <c r="IJ457" s="98"/>
      <c r="IK457" s="98"/>
      <c r="IL457" s="98"/>
      <c r="IM457" s="98"/>
    </row>
    <row r="458" spans="1:247" ht="15">
      <c r="A458" s="98"/>
      <c r="B458" s="98"/>
      <c r="C458" s="111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  <c r="AA458" s="98"/>
      <c r="AB458" s="98"/>
      <c r="AC458" s="98"/>
      <c r="AD458" s="98"/>
      <c r="AE458" s="98"/>
      <c r="AF458" s="98"/>
      <c r="AG458" s="98"/>
      <c r="AH458" s="98"/>
      <c r="AI458" s="98"/>
      <c r="AJ458" s="98"/>
      <c r="AK458" s="98"/>
      <c r="AL458" s="98"/>
      <c r="AM458" s="98"/>
      <c r="AN458" s="98"/>
      <c r="AO458" s="98"/>
      <c r="AP458" s="98"/>
      <c r="AQ458" s="98"/>
      <c r="AR458" s="98"/>
      <c r="AS458" s="98"/>
      <c r="AT458" s="98"/>
      <c r="AU458" s="98"/>
      <c r="AV458" s="98"/>
      <c r="AW458" s="98"/>
      <c r="AX458" s="98"/>
      <c r="AY458" s="98"/>
      <c r="AZ458" s="98"/>
      <c r="BA458" s="98"/>
      <c r="BB458" s="98"/>
      <c r="BC458" s="98"/>
      <c r="BD458" s="98"/>
      <c r="BE458" s="98"/>
      <c r="BF458" s="98"/>
      <c r="BG458" s="98"/>
      <c r="BH458" s="98"/>
      <c r="BI458" s="98"/>
      <c r="BJ458" s="98"/>
      <c r="BK458" s="98"/>
      <c r="BL458" s="98"/>
      <c r="BM458" s="98"/>
      <c r="BN458" s="98"/>
      <c r="BO458" s="98"/>
      <c r="BP458" s="98"/>
      <c r="BQ458" s="98"/>
      <c r="BR458" s="98"/>
      <c r="BS458" s="98"/>
      <c r="BT458" s="98"/>
      <c r="BU458" s="98"/>
      <c r="BV458" s="98"/>
      <c r="BW458" s="98"/>
      <c r="BX458" s="98"/>
      <c r="BY458" s="98"/>
      <c r="BZ458" s="98"/>
      <c r="CA458" s="98"/>
      <c r="CB458" s="98"/>
      <c r="CC458" s="98"/>
      <c r="CD458" s="98"/>
      <c r="CE458" s="98"/>
      <c r="CF458" s="98"/>
      <c r="CG458" s="98"/>
      <c r="CH458" s="98"/>
      <c r="CI458" s="98"/>
      <c r="CJ458" s="98"/>
      <c r="CK458" s="98"/>
      <c r="CL458" s="98"/>
      <c r="CM458" s="98"/>
      <c r="CN458" s="98"/>
      <c r="CO458" s="98"/>
      <c r="CP458" s="98"/>
      <c r="CQ458" s="98"/>
      <c r="CR458" s="98"/>
      <c r="CS458" s="98"/>
      <c r="CT458" s="98"/>
      <c r="CU458" s="98"/>
      <c r="CV458" s="98"/>
      <c r="CW458" s="98"/>
      <c r="CX458" s="98"/>
      <c r="CY458" s="98"/>
      <c r="CZ458" s="98"/>
      <c r="DA458" s="98"/>
      <c r="DB458" s="98"/>
      <c r="DC458" s="98"/>
      <c r="DD458" s="98"/>
      <c r="DE458" s="98"/>
      <c r="DF458" s="98"/>
      <c r="DG458" s="98"/>
      <c r="DH458" s="98"/>
      <c r="DI458" s="98"/>
      <c r="DJ458" s="98"/>
      <c r="DK458" s="98"/>
      <c r="DL458" s="98"/>
      <c r="DM458" s="98"/>
      <c r="DN458" s="98"/>
      <c r="DO458" s="98"/>
      <c r="DP458" s="98"/>
      <c r="DQ458" s="98"/>
      <c r="DR458" s="98"/>
      <c r="DS458" s="98"/>
      <c r="DT458" s="98"/>
      <c r="DU458" s="98"/>
      <c r="DV458" s="98"/>
      <c r="DW458" s="98"/>
      <c r="DX458" s="98"/>
      <c r="DY458" s="98"/>
      <c r="DZ458" s="98"/>
      <c r="EA458" s="98"/>
      <c r="EB458" s="98"/>
      <c r="EC458" s="98"/>
      <c r="ED458" s="98"/>
      <c r="EE458" s="98"/>
      <c r="EF458" s="98"/>
      <c r="EG458" s="98"/>
      <c r="EH458" s="98"/>
      <c r="EI458" s="98"/>
      <c r="EJ458" s="98"/>
      <c r="EK458" s="98"/>
      <c r="EL458" s="98"/>
      <c r="EM458" s="98"/>
      <c r="EN458" s="98"/>
      <c r="EO458" s="98"/>
      <c r="EP458" s="98"/>
      <c r="EQ458" s="98"/>
      <c r="ER458" s="98"/>
      <c r="ES458" s="98"/>
      <c r="ET458" s="98"/>
      <c r="EU458" s="98"/>
      <c r="EV458" s="98"/>
      <c r="EW458" s="98"/>
      <c r="EX458" s="98"/>
      <c r="EY458" s="98"/>
      <c r="EZ458" s="98"/>
      <c r="FA458" s="98"/>
      <c r="FB458" s="98"/>
      <c r="FC458" s="98"/>
      <c r="FD458" s="98"/>
      <c r="FE458" s="98"/>
      <c r="FF458" s="98"/>
      <c r="FG458" s="98"/>
      <c r="FH458" s="98"/>
      <c r="FI458" s="98"/>
      <c r="FJ458" s="98"/>
      <c r="FK458" s="98"/>
      <c r="FL458" s="98"/>
      <c r="FM458" s="98"/>
      <c r="FN458" s="98"/>
      <c r="FO458" s="98"/>
      <c r="FP458" s="98"/>
      <c r="FQ458" s="98"/>
      <c r="FR458" s="98"/>
      <c r="FS458" s="98"/>
      <c r="FT458" s="98"/>
      <c r="FU458" s="98"/>
      <c r="FV458" s="98"/>
      <c r="FW458" s="98"/>
      <c r="FX458" s="98"/>
      <c r="FY458" s="98"/>
      <c r="FZ458" s="98"/>
      <c r="GA458" s="98"/>
      <c r="GB458" s="98"/>
      <c r="GC458" s="98"/>
      <c r="GD458" s="98"/>
      <c r="GE458" s="98"/>
      <c r="GF458" s="98"/>
      <c r="GG458" s="98"/>
      <c r="GH458" s="98"/>
      <c r="GI458" s="98"/>
      <c r="GJ458" s="98"/>
      <c r="GK458" s="98"/>
      <c r="GL458" s="98"/>
      <c r="GM458" s="98"/>
      <c r="GN458" s="98"/>
      <c r="GO458" s="98"/>
      <c r="GP458" s="98"/>
      <c r="GQ458" s="98"/>
      <c r="GR458" s="98"/>
      <c r="GS458" s="98"/>
      <c r="GT458" s="98"/>
      <c r="GU458" s="98"/>
      <c r="GV458" s="98"/>
      <c r="GW458" s="98"/>
      <c r="GX458" s="98"/>
      <c r="GY458" s="98"/>
      <c r="GZ458" s="98"/>
      <c r="HA458" s="98"/>
      <c r="HB458" s="98"/>
      <c r="HC458" s="98"/>
      <c r="HD458" s="98"/>
      <c r="HE458" s="98"/>
      <c r="HF458" s="98"/>
      <c r="HG458" s="98"/>
      <c r="HH458" s="98"/>
      <c r="HI458" s="98"/>
      <c r="HJ458" s="98"/>
      <c r="HK458" s="98"/>
      <c r="HL458" s="98"/>
      <c r="HM458" s="98"/>
      <c r="HN458" s="98"/>
      <c r="HO458" s="98"/>
      <c r="HP458" s="98"/>
      <c r="HQ458" s="98"/>
      <c r="HR458" s="98"/>
      <c r="HS458" s="98"/>
      <c r="HT458" s="98"/>
      <c r="HU458" s="98"/>
      <c r="HV458" s="98"/>
      <c r="HW458" s="98"/>
      <c r="HX458" s="98"/>
      <c r="HY458" s="98"/>
      <c r="HZ458" s="98"/>
      <c r="IA458" s="98"/>
      <c r="IB458" s="98"/>
      <c r="IC458" s="98"/>
      <c r="ID458" s="98"/>
      <c r="IE458" s="98"/>
      <c r="IF458" s="98"/>
      <c r="IG458" s="98"/>
      <c r="IH458" s="98"/>
      <c r="II458" s="98"/>
      <c r="IJ458" s="98"/>
      <c r="IK458" s="98"/>
      <c r="IL458" s="98"/>
      <c r="IM458" s="98"/>
    </row>
    <row r="459" spans="1:247" ht="15">
      <c r="A459" s="98"/>
      <c r="B459" s="98"/>
      <c r="C459" s="111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  <c r="AA459" s="98"/>
      <c r="AB459" s="98"/>
      <c r="AC459" s="98"/>
      <c r="AD459" s="98"/>
      <c r="AE459" s="98"/>
      <c r="AF459" s="98"/>
      <c r="AG459" s="98"/>
      <c r="AH459" s="98"/>
      <c r="AI459" s="98"/>
      <c r="AJ459" s="98"/>
      <c r="AK459" s="98"/>
      <c r="AL459" s="98"/>
      <c r="AM459" s="98"/>
      <c r="AN459" s="98"/>
      <c r="AO459" s="98"/>
      <c r="AP459" s="98"/>
      <c r="AQ459" s="98"/>
      <c r="AR459" s="98"/>
      <c r="AS459" s="98"/>
      <c r="AT459" s="98"/>
      <c r="AU459" s="98"/>
      <c r="AV459" s="98"/>
      <c r="AW459" s="98"/>
      <c r="AX459" s="98"/>
      <c r="AY459" s="98"/>
      <c r="AZ459" s="98"/>
      <c r="BA459" s="98"/>
      <c r="BB459" s="98"/>
      <c r="BC459" s="98"/>
      <c r="BD459" s="98"/>
      <c r="BE459" s="98"/>
      <c r="BF459" s="98"/>
      <c r="BG459" s="98"/>
      <c r="BH459" s="98"/>
      <c r="BI459" s="98"/>
      <c r="BJ459" s="98"/>
      <c r="BK459" s="98"/>
      <c r="BL459" s="98"/>
      <c r="BM459" s="98"/>
      <c r="BN459" s="98"/>
      <c r="BO459" s="98"/>
      <c r="BP459" s="98"/>
      <c r="BQ459" s="98"/>
      <c r="BR459" s="98"/>
      <c r="BS459" s="98"/>
      <c r="BT459" s="98"/>
      <c r="BU459" s="98"/>
      <c r="BV459" s="98"/>
      <c r="BW459" s="98"/>
      <c r="BX459" s="98"/>
      <c r="BY459" s="98"/>
      <c r="BZ459" s="98"/>
      <c r="CA459" s="98"/>
      <c r="CB459" s="98"/>
      <c r="CC459" s="98"/>
      <c r="CD459" s="98"/>
      <c r="CE459" s="98"/>
      <c r="CF459" s="98"/>
      <c r="CG459" s="98"/>
      <c r="CH459" s="98"/>
      <c r="CI459" s="98"/>
      <c r="CJ459" s="98"/>
      <c r="CK459" s="98"/>
      <c r="CL459" s="98"/>
      <c r="CM459" s="98"/>
      <c r="CN459" s="98"/>
      <c r="CO459" s="98"/>
      <c r="CP459" s="98"/>
      <c r="CQ459" s="98"/>
      <c r="CR459" s="98"/>
      <c r="CS459" s="98"/>
      <c r="CT459" s="98"/>
      <c r="CU459" s="98"/>
      <c r="CV459" s="98"/>
      <c r="CW459" s="98"/>
      <c r="CX459" s="98"/>
      <c r="CY459" s="98"/>
      <c r="CZ459" s="98"/>
      <c r="DA459" s="98"/>
      <c r="DB459" s="98"/>
      <c r="DC459" s="98"/>
      <c r="DD459" s="98"/>
      <c r="DE459" s="98"/>
      <c r="DF459" s="98"/>
      <c r="DG459" s="98"/>
      <c r="DH459" s="98"/>
      <c r="DI459" s="98"/>
      <c r="DJ459" s="98"/>
      <c r="DK459" s="98"/>
      <c r="DL459" s="98"/>
      <c r="DM459" s="98"/>
      <c r="DN459" s="98"/>
      <c r="DO459" s="98"/>
      <c r="DP459" s="98"/>
      <c r="DQ459" s="98"/>
      <c r="DR459" s="98"/>
      <c r="DS459" s="98"/>
      <c r="DT459" s="98"/>
      <c r="DU459" s="98"/>
      <c r="DV459" s="98"/>
      <c r="DW459" s="98"/>
      <c r="DX459" s="98"/>
      <c r="DY459" s="98"/>
      <c r="DZ459" s="98"/>
      <c r="EA459" s="98"/>
      <c r="EB459" s="98"/>
      <c r="EC459" s="98"/>
      <c r="ED459" s="98"/>
      <c r="EE459" s="98"/>
      <c r="EF459" s="98"/>
      <c r="EG459" s="98"/>
      <c r="EH459" s="98"/>
      <c r="EI459" s="98"/>
      <c r="EJ459" s="98"/>
      <c r="EK459" s="98"/>
      <c r="EL459" s="98"/>
      <c r="EM459" s="98"/>
      <c r="EN459" s="98"/>
      <c r="EO459" s="98"/>
      <c r="EP459" s="98"/>
      <c r="EQ459" s="98"/>
      <c r="ER459" s="98"/>
      <c r="ES459" s="98"/>
      <c r="ET459" s="98"/>
      <c r="EU459" s="98"/>
      <c r="EV459" s="98"/>
      <c r="EW459" s="98"/>
      <c r="EX459" s="98"/>
      <c r="EY459" s="98"/>
      <c r="EZ459" s="98"/>
      <c r="FA459" s="98"/>
      <c r="FB459" s="98"/>
      <c r="FC459" s="98"/>
      <c r="FD459" s="98"/>
      <c r="FE459" s="98"/>
      <c r="FF459" s="98"/>
      <c r="FG459" s="98"/>
      <c r="FH459" s="98"/>
      <c r="FI459" s="98"/>
      <c r="FJ459" s="98"/>
      <c r="FK459" s="98"/>
      <c r="FL459" s="98"/>
      <c r="FM459" s="98"/>
      <c r="FN459" s="98"/>
      <c r="FO459" s="98"/>
      <c r="FP459" s="98"/>
      <c r="FQ459" s="98"/>
      <c r="FR459" s="98"/>
      <c r="FS459" s="98"/>
      <c r="FT459" s="98"/>
      <c r="FU459" s="98"/>
      <c r="FV459" s="98"/>
      <c r="FW459" s="98"/>
      <c r="FX459" s="98"/>
      <c r="FY459" s="98"/>
      <c r="FZ459" s="98"/>
      <c r="GA459" s="98"/>
      <c r="GB459" s="98"/>
      <c r="GC459" s="98"/>
      <c r="GD459" s="98"/>
      <c r="GE459" s="98"/>
      <c r="GF459" s="98"/>
      <c r="GG459" s="98"/>
      <c r="GH459" s="98"/>
      <c r="GI459" s="98"/>
      <c r="GJ459" s="98"/>
      <c r="GK459" s="98"/>
      <c r="GL459" s="98"/>
      <c r="GM459" s="98"/>
      <c r="GN459" s="98"/>
      <c r="GO459" s="98"/>
      <c r="GP459" s="98"/>
      <c r="GQ459" s="98"/>
      <c r="GR459" s="98"/>
      <c r="GS459" s="98"/>
      <c r="GT459" s="98"/>
      <c r="GU459" s="98"/>
      <c r="GV459" s="98"/>
      <c r="GW459" s="98"/>
      <c r="GX459" s="98"/>
      <c r="GY459" s="98"/>
      <c r="GZ459" s="98"/>
      <c r="HA459" s="98"/>
      <c r="HB459" s="98"/>
      <c r="HC459" s="98"/>
      <c r="HD459" s="98"/>
      <c r="HE459" s="98"/>
      <c r="HF459" s="98"/>
      <c r="HG459" s="98"/>
      <c r="HH459" s="98"/>
      <c r="HI459" s="98"/>
      <c r="HJ459" s="98"/>
      <c r="HK459" s="98"/>
      <c r="HL459" s="98"/>
      <c r="HM459" s="98"/>
      <c r="HN459" s="98"/>
      <c r="HO459" s="98"/>
      <c r="HP459" s="98"/>
      <c r="HQ459" s="98"/>
      <c r="HR459" s="98"/>
      <c r="HS459" s="98"/>
      <c r="HT459" s="98"/>
      <c r="HU459" s="98"/>
      <c r="HV459" s="98"/>
      <c r="HW459" s="98"/>
      <c r="HX459" s="98"/>
      <c r="HY459" s="98"/>
      <c r="HZ459" s="98"/>
      <c r="IA459" s="98"/>
      <c r="IB459" s="98"/>
      <c r="IC459" s="98"/>
      <c r="ID459" s="98"/>
      <c r="IE459" s="98"/>
      <c r="IF459" s="98"/>
      <c r="IG459" s="98"/>
      <c r="IH459" s="98"/>
      <c r="II459" s="98"/>
      <c r="IJ459" s="98"/>
      <c r="IK459" s="98"/>
      <c r="IL459" s="98"/>
      <c r="IM459" s="98"/>
    </row>
    <row r="460" spans="1:247" ht="15">
      <c r="A460" s="98"/>
      <c r="B460" s="98"/>
      <c r="C460" s="111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  <c r="AH460" s="98"/>
      <c r="AI460" s="98"/>
      <c r="AJ460" s="98"/>
      <c r="AK460" s="98"/>
      <c r="AL460" s="98"/>
      <c r="AM460" s="98"/>
      <c r="AN460" s="98"/>
      <c r="AO460" s="98"/>
      <c r="AP460" s="98"/>
      <c r="AQ460" s="98"/>
      <c r="AR460" s="98"/>
      <c r="AS460" s="98"/>
      <c r="AT460" s="98"/>
      <c r="AU460" s="98"/>
      <c r="AV460" s="98"/>
      <c r="AW460" s="98"/>
      <c r="AX460" s="98"/>
      <c r="AY460" s="98"/>
      <c r="AZ460" s="98"/>
      <c r="BA460" s="98"/>
      <c r="BB460" s="98"/>
      <c r="BC460" s="98"/>
      <c r="BD460" s="98"/>
      <c r="BE460" s="98"/>
      <c r="BF460" s="98"/>
      <c r="BG460" s="98"/>
      <c r="BH460" s="98"/>
      <c r="BI460" s="98"/>
      <c r="BJ460" s="98"/>
      <c r="BK460" s="98"/>
      <c r="BL460" s="98"/>
      <c r="BM460" s="98"/>
      <c r="BN460" s="98"/>
      <c r="BO460" s="98"/>
      <c r="BP460" s="98"/>
      <c r="BQ460" s="98"/>
      <c r="BR460" s="98"/>
      <c r="BS460" s="98"/>
      <c r="BT460" s="98"/>
      <c r="BU460" s="98"/>
      <c r="BV460" s="98"/>
      <c r="BW460" s="98"/>
      <c r="BX460" s="98"/>
      <c r="BY460" s="98"/>
      <c r="BZ460" s="98"/>
      <c r="CA460" s="98"/>
      <c r="CB460" s="98"/>
      <c r="CC460" s="98"/>
      <c r="CD460" s="98"/>
      <c r="CE460" s="98"/>
      <c r="CF460" s="98"/>
      <c r="CG460" s="98"/>
      <c r="CH460" s="98"/>
      <c r="CI460" s="98"/>
      <c r="CJ460" s="98"/>
      <c r="CK460" s="98"/>
      <c r="CL460" s="98"/>
      <c r="CM460" s="98"/>
      <c r="CN460" s="98"/>
      <c r="CO460" s="98"/>
      <c r="CP460" s="98"/>
      <c r="CQ460" s="98"/>
      <c r="CR460" s="98"/>
      <c r="CS460" s="98"/>
      <c r="CT460" s="98"/>
      <c r="CU460" s="98"/>
      <c r="CV460" s="98"/>
      <c r="CW460" s="98"/>
      <c r="CX460" s="98"/>
      <c r="CY460" s="98"/>
      <c r="CZ460" s="98"/>
      <c r="DA460" s="98"/>
      <c r="DB460" s="98"/>
      <c r="DC460" s="98"/>
      <c r="DD460" s="98"/>
      <c r="DE460" s="98"/>
      <c r="DF460" s="98"/>
      <c r="DG460" s="98"/>
      <c r="DH460" s="98"/>
      <c r="DI460" s="98"/>
      <c r="DJ460" s="98"/>
      <c r="DK460" s="98"/>
      <c r="DL460" s="98"/>
      <c r="DM460" s="98"/>
      <c r="DN460" s="98"/>
      <c r="DO460" s="98"/>
      <c r="DP460" s="98"/>
      <c r="DQ460" s="98"/>
      <c r="DR460" s="98"/>
      <c r="DS460" s="98"/>
      <c r="DT460" s="98"/>
      <c r="DU460" s="98"/>
      <c r="DV460" s="98"/>
      <c r="DW460" s="98"/>
      <c r="DX460" s="98"/>
      <c r="DY460" s="98"/>
      <c r="DZ460" s="98"/>
      <c r="EA460" s="98"/>
      <c r="EB460" s="98"/>
      <c r="EC460" s="98"/>
      <c r="ED460" s="98"/>
      <c r="EE460" s="98"/>
      <c r="EF460" s="98"/>
      <c r="EG460" s="98"/>
      <c r="EH460" s="98"/>
      <c r="EI460" s="98"/>
      <c r="EJ460" s="98"/>
      <c r="EK460" s="98"/>
      <c r="EL460" s="98"/>
      <c r="EM460" s="98"/>
      <c r="EN460" s="98"/>
      <c r="EO460" s="98"/>
      <c r="EP460" s="98"/>
      <c r="EQ460" s="98"/>
      <c r="ER460" s="98"/>
      <c r="ES460" s="98"/>
      <c r="ET460" s="98"/>
      <c r="EU460" s="98"/>
      <c r="EV460" s="98"/>
      <c r="EW460" s="98"/>
      <c r="EX460" s="98"/>
      <c r="EY460" s="98"/>
      <c r="EZ460" s="98"/>
      <c r="FA460" s="98"/>
      <c r="FB460" s="98"/>
      <c r="FC460" s="98"/>
      <c r="FD460" s="98"/>
      <c r="FE460" s="98"/>
      <c r="FF460" s="98"/>
      <c r="FG460" s="98"/>
      <c r="FH460" s="98"/>
      <c r="FI460" s="98"/>
      <c r="FJ460" s="98"/>
      <c r="FK460" s="98"/>
      <c r="FL460" s="98"/>
      <c r="FM460" s="98"/>
      <c r="FN460" s="98"/>
      <c r="FO460" s="98"/>
      <c r="FP460" s="98"/>
      <c r="FQ460" s="98"/>
      <c r="FR460" s="98"/>
      <c r="FS460" s="98"/>
      <c r="FT460" s="98"/>
      <c r="FU460" s="98"/>
      <c r="FV460" s="98"/>
      <c r="FW460" s="98"/>
      <c r="FX460" s="98"/>
      <c r="FY460" s="98"/>
      <c r="FZ460" s="98"/>
      <c r="GA460" s="98"/>
      <c r="GB460" s="98"/>
      <c r="GC460" s="98"/>
      <c r="GD460" s="98"/>
      <c r="GE460" s="98"/>
      <c r="GF460" s="98"/>
      <c r="GG460" s="98"/>
      <c r="GH460" s="98"/>
      <c r="GI460" s="98"/>
      <c r="GJ460" s="98"/>
      <c r="GK460" s="98"/>
      <c r="GL460" s="98"/>
      <c r="GM460" s="98"/>
      <c r="GN460" s="98"/>
      <c r="GO460" s="98"/>
      <c r="GP460" s="98"/>
      <c r="GQ460" s="98"/>
      <c r="GR460" s="98"/>
      <c r="GS460" s="98"/>
      <c r="GT460" s="98"/>
      <c r="GU460" s="98"/>
      <c r="GV460" s="98"/>
      <c r="GW460" s="98"/>
      <c r="GX460" s="98"/>
      <c r="GY460" s="98"/>
      <c r="GZ460" s="98"/>
      <c r="HA460" s="98"/>
      <c r="HB460" s="98"/>
      <c r="HC460" s="98"/>
      <c r="HD460" s="98"/>
      <c r="HE460" s="98"/>
      <c r="HF460" s="98"/>
      <c r="HG460" s="98"/>
      <c r="HH460" s="98"/>
      <c r="HI460" s="98"/>
      <c r="HJ460" s="98"/>
      <c r="HK460" s="98"/>
      <c r="HL460" s="98"/>
      <c r="HM460" s="98"/>
      <c r="HN460" s="98"/>
      <c r="HO460" s="98"/>
      <c r="HP460" s="98"/>
      <c r="HQ460" s="98"/>
      <c r="HR460" s="98"/>
      <c r="HS460" s="98"/>
      <c r="HT460" s="98"/>
      <c r="HU460" s="98"/>
      <c r="HV460" s="98"/>
      <c r="HW460" s="98"/>
      <c r="HX460" s="98"/>
      <c r="HY460" s="98"/>
      <c r="HZ460" s="98"/>
      <c r="IA460" s="98"/>
      <c r="IB460" s="98"/>
      <c r="IC460" s="98"/>
      <c r="ID460" s="98"/>
      <c r="IE460" s="98"/>
      <c r="IF460" s="98"/>
      <c r="IG460" s="98"/>
      <c r="IH460" s="98"/>
      <c r="II460" s="98"/>
      <c r="IJ460" s="98"/>
      <c r="IK460" s="98"/>
      <c r="IL460" s="98"/>
      <c r="IM460" s="98"/>
    </row>
    <row r="461" spans="1:247" ht="15">
      <c r="A461" s="98"/>
      <c r="B461" s="98"/>
      <c r="C461" s="111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  <c r="AA461" s="98"/>
      <c r="AB461" s="98"/>
      <c r="AC461" s="98"/>
      <c r="AD461" s="98"/>
      <c r="AE461" s="98"/>
      <c r="AF461" s="98"/>
      <c r="AG461" s="98"/>
      <c r="AH461" s="98"/>
      <c r="AI461" s="98"/>
      <c r="AJ461" s="98"/>
      <c r="AK461" s="98"/>
      <c r="AL461" s="98"/>
      <c r="AM461" s="98"/>
      <c r="AN461" s="98"/>
      <c r="AO461" s="98"/>
      <c r="AP461" s="98"/>
      <c r="AQ461" s="98"/>
      <c r="AR461" s="98"/>
      <c r="AS461" s="98"/>
      <c r="AT461" s="98"/>
      <c r="AU461" s="98"/>
      <c r="AV461" s="98"/>
      <c r="AW461" s="98"/>
      <c r="AX461" s="98"/>
      <c r="AY461" s="98"/>
      <c r="AZ461" s="98"/>
      <c r="BA461" s="98"/>
      <c r="BB461" s="98"/>
      <c r="BC461" s="98"/>
      <c r="BD461" s="98"/>
      <c r="BE461" s="98"/>
      <c r="BF461" s="98"/>
      <c r="BG461" s="98"/>
      <c r="BH461" s="98"/>
      <c r="BI461" s="98"/>
      <c r="BJ461" s="98"/>
      <c r="BK461" s="98"/>
      <c r="BL461" s="98"/>
      <c r="BM461" s="98"/>
      <c r="BN461" s="98"/>
      <c r="BO461" s="98"/>
      <c r="BP461" s="98"/>
      <c r="BQ461" s="98"/>
      <c r="BR461" s="98"/>
      <c r="BS461" s="98"/>
      <c r="BT461" s="98"/>
      <c r="BU461" s="98"/>
      <c r="BV461" s="98"/>
      <c r="BW461" s="98"/>
      <c r="BX461" s="98"/>
      <c r="BY461" s="98"/>
      <c r="BZ461" s="98"/>
      <c r="CA461" s="98"/>
      <c r="CB461" s="98"/>
      <c r="CC461" s="98"/>
      <c r="CD461" s="98"/>
      <c r="CE461" s="98"/>
      <c r="CF461" s="98"/>
      <c r="CG461" s="98"/>
      <c r="CH461" s="98"/>
      <c r="CI461" s="98"/>
      <c r="CJ461" s="98"/>
      <c r="CK461" s="98"/>
      <c r="CL461" s="98"/>
      <c r="CM461" s="98"/>
      <c r="CN461" s="98"/>
      <c r="CO461" s="98"/>
      <c r="CP461" s="98"/>
      <c r="CQ461" s="98"/>
      <c r="CR461" s="98"/>
      <c r="CS461" s="98"/>
      <c r="CT461" s="98"/>
      <c r="CU461" s="98"/>
      <c r="CV461" s="98"/>
      <c r="CW461" s="98"/>
      <c r="CX461" s="98"/>
      <c r="CY461" s="98"/>
      <c r="CZ461" s="98"/>
      <c r="DA461" s="98"/>
      <c r="DB461" s="98"/>
      <c r="DC461" s="98"/>
      <c r="DD461" s="98"/>
      <c r="DE461" s="98"/>
      <c r="DF461" s="98"/>
      <c r="DG461" s="98"/>
      <c r="DH461" s="98"/>
      <c r="DI461" s="98"/>
      <c r="DJ461" s="98"/>
      <c r="DK461" s="98"/>
      <c r="DL461" s="98"/>
      <c r="DM461" s="98"/>
      <c r="DN461" s="98"/>
      <c r="DO461" s="98"/>
      <c r="DP461" s="98"/>
      <c r="DQ461" s="98"/>
      <c r="DR461" s="98"/>
      <c r="DS461" s="98"/>
      <c r="DT461" s="98"/>
      <c r="DU461" s="98"/>
      <c r="DV461" s="98"/>
      <c r="DW461" s="98"/>
      <c r="DX461" s="98"/>
      <c r="DY461" s="98"/>
      <c r="DZ461" s="98"/>
      <c r="EA461" s="98"/>
      <c r="EB461" s="98"/>
      <c r="EC461" s="98"/>
      <c r="ED461" s="98"/>
      <c r="EE461" s="98"/>
      <c r="EF461" s="98"/>
      <c r="EG461" s="98"/>
      <c r="EH461" s="98"/>
      <c r="EI461" s="98"/>
      <c r="EJ461" s="98"/>
      <c r="EK461" s="98"/>
      <c r="EL461" s="98"/>
      <c r="EM461" s="98"/>
      <c r="EN461" s="98"/>
      <c r="EO461" s="98"/>
      <c r="EP461" s="98"/>
      <c r="EQ461" s="98"/>
      <c r="ER461" s="98"/>
      <c r="ES461" s="98"/>
      <c r="ET461" s="98"/>
      <c r="EU461" s="98"/>
      <c r="EV461" s="98"/>
      <c r="EW461" s="98"/>
      <c r="EX461" s="98"/>
      <c r="EY461" s="98"/>
      <c r="EZ461" s="98"/>
      <c r="FA461" s="98"/>
      <c r="FB461" s="98"/>
      <c r="FC461" s="98"/>
      <c r="FD461" s="98"/>
      <c r="FE461" s="98"/>
      <c r="FF461" s="98"/>
      <c r="FG461" s="98"/>
      <c r="FH461" s="98"/>
      <c r="FI461" s="98"/>
      <c r="FJ461" s="98"/>
      <c r="FK461" s="98"/>
      <c r="FL461" s="98"/>
      <c r="FM461" s="98"/>
      <c r="FN461" s="98"/>
      <c r="FO461" s="98"/>
      <c r="FP461" s="98"/>
      <c r="FQ461" s="98"/>
      <c r="FR461" s="98"/>
      <c r="FS461" s="98"/>
      <c r="FT461" s="98"/>
      <c r="FU461" s="98"/>
      <c r="FV461" s="98"/>
      <c r="FW461" s="98"/>
      <c r="FX461" s="98"/>
      <c r="FY461" s="98"/>
      <c r="FZ461" s="98"/>
      <c r="GA461" s="98"/>
      <c r="GB461" s="98"/>
      <c r="GC461" s="98"/>
      <c r="GD461" s="98"/>
      <c r="GE461" s="98"/>
      <c r="GF461" s="98"/>
      <c r="GG461" s="98"/>
      <c r="GH461" s="98"/>
      <c r="GI461" s="98"/>
      <c r="GJ461" s="98"/>
      <c r="GK461" s="98"/>
      <c r="GL461" s="98"/>
      <c r="GM461" s="98"/>
      <c r="GN461" s="98"/>
      <c r="GO461" s="98"/>
      <c r="GP461" s="98"/>
      <c r="GQ461" s="98"/>
      <c r="GR461" s="98"/>
      <c r="GS461" s="98"/>
      <c r="GT461" s="98"/>
      <c r="GU461" s="98"/>
      <c r="GV461" s="98"/>
      <c r="GW461" s="98"/>
      <c r="GX461" s="98"/>
      <c r="GY461" s="98"/>
      <c r="GZ461" s="98"/>
      <c r="HA461" s="98"/>
      <c r="HB461" s="98"/>
      <c r="HC461" s="98"/>
      <c r="HD461" s="98"/>
      <c r="HE461" s="98"/>
      <c r="HF461" s="98"/>
      <c r="HG461" s="98"/>
      <c r="HH461" s="98"/>
      <c r="HI461" s="98"/>
      <c r="HJ461" s="98"/>
      <c r="HK461" s="98"/>
      <c r="HL461" s="98"/>
      <c r="HM461" s="98"/>
      <c r="HN461" s="98"/>
      <c r="HO461" s="98"/>
      <c r="HP461" s="98"/>
      <c r="HQ461" s="98"/>
      <c r="HR461" s="98"/>
      <c r="HS461" s="98"/>
      <c r="HT461" s="98"/>
      <c r="HU461" s="98"/>
      <c r="HV461" s="98"/>
      <c r="HW461" s="98"/>
      <c r="HX461" s="98"/>
      <c r="HY461" s="98"/>
      <c r="HZ461" s="98"/>
      <c r="IA461" s="98"/>
      <c r="IB461" s="98"/>
      <c r="IC461" s="98"/>
      <c r="ID461" s="98"/>
      <c r="IE461" s="98"/>
      <c r="IF461" s="98"/>
      <c r="IG461" s="98"/>
      <c r="IH461" s="98"/>
      <c r="II461" s="98"/>
      <c r="IJ461" s="98"/>
      <c r="IK461" s="98"/>
      <c r="IL461" s="98"/>
      <c r="IM461" s="98"/>
    </row>
    <row r="462" spans="1:247" ht="15">
      <c r="A462" s="98"/>
      <c r="B462" s="98"/>
      <c r="C462" s="111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  <c r="AH462" s="98"/>
      <c r="AI462" s="98"/>
      <c r="AJ462" s="98"/>
      <c r="AK462" s="98"/>
      <c r="AL462" s="98"/>
      <c r="AM462" s="98"/>
      <c r="AN462" s="98"/>
      <c r="AO462" s="98"/>
      <c r="AP462" s="98"/>
      <c r="AQ462" s="98"/>
      <c r="AR462" s="98"/>
      <c r="AS462" s="98"/>
      <c r="AT462" s="98"/>
      <c r="AU462" s="98"/>
      <c r="AV462" s="98"/>
      <c r="AW462" s="98"/>
      <c r="AX462" s="98"/>
      <c r="AY462" s="98"/>
      <c r="AZ462" s="98"/>
      <c r="BA462" s="98"/>
      <c r="BB462" s="98"/>
      <c r="BC462" s="98"/>
      <c r="BD462" s="98"/>
      <c r="BE462" s="98"/>
      <c r="BF462" s="98"/>
      <c r="BG462" s="98"/>
      <c r="BH462" s="98"/>
      <c r="BI462" s="98"/>
      <c r="BJ462" s="98"/>
      <c r="BK462" s="98"/>
      <c r="BL462" s="98"/>
      <c r="BM462" s="98"/>
      <c r="BN462" s="98"/>
      <c r="BO462" s="98"/>
      <c r="BP462" s="98"/>
      <c r="BQ462" s="98"/>
      <c r="BR462" s="98"/>
      <c r="BS462" s="98"/>
      <c r="BT462" s="98"/>
      <c r="BU462" s="98"/>
      <c r="BV462" s="98"/>
      <c r="BW462" s="98"/>
      <c r="BX462" s="98"/>
      <c r="BY462" s="98"/>
      <c r="BZ462" s="98"/>
      <c r="CA462" s="98"/>
      <c r="CB462" s="98"/>
      <c r="CC462" s="98"/>
      <c r="CD462" s="98"/>
      <c r="CE462" s="98"/>
      <c r="CF462" s="98"/>
      <c r="CG462" s="98"/>
      <c r="CH462" s="98"/>
      <c r="CI462" s="98"/>
      <c r="CJ462" s="98"/>
      <c r="CK462" s="98"/>
      <c r="CL462" s="98"/>
      <c r="CM462" s="98"/>
      <c r="CN462" s="98"/>
      <c r="CO462" s="98"/>
      <c r="CP462" s="98"/>
      <c r="CQ462" s="98"/>
      <c r="CR462" s="98"/>
      <c r="CS462" s="98"/>
      <c r="CT462" s="98"/>
      <c r="CU462" s="98"/>
      <c r="CV462" s="98"/>
      <c r="CW462" s="98"/>
      <c r="CX462" s="98"/>
      <c r="CY462" s="98"/>
      <c r="CZ462" s="98"/>
      <c r="DA462" s="98"/>
      <c r="DB462" s="98"/>
      <c r="DC462" s="98"/>
      <c r="DD462" s="98"/>
      <c r="DE462" s="98"/>
      <c r="DF462" s="98"/>
      <c r="DG462" s="98"/>
      <c r="DH462" s="98"/>
      <c r="DI462" s="98"/>
      <c r="DJ462" s="98"/>
      <c r="DK462" s="98"/>
      <c r="DL462" s="98"/>
      <c r="DM462" s="98"/>
      <c r="DN462" s="98"/>
      <c r="DO462" s="98"/>
      <c r="DP462" s="98"/>
      <c r="DQ462" s="98"/>
      <c r="DR462" s="98"/>
      <c r="DS462" s="98"/>
      <c r="DT462" s="98"/>
      <c r="DU462" s="98"/>
      <c r="DV462" s="98"/>
      <c r="DW462" s="98"/>
      <c r="DX462" s="98"/>
      <c r="DY462" s="98"/>
      <c r="DZ462" s="98"/>
      <c r="EA462" s="98"/>
      <c r="EB462" s="98"/>
      <c r="EC462" s="98"/>
      <c r="ED462" s="98"/>
      <c r="EE462" s="98"/>
      <c r="EF462" s="98"/>
      <c r="EG462" s="98"/>
      <c r="EH462" s="98"/>
      <c r="EI462" s="98"/>
      <c r="EJ462" s="98"/>
      <c r="EK462" s="98"/>
      <c r="EL462" s="98"/>
      <c r="EM462" s="98"/>
      <c r="EN462" s="98"/>
      <c r="EO462" s="98"/>
      <c r="EP462" s="98"/>
      <c r="EQ462" s="98"/>
      <c r="ER462" s="98"/>
      <c r="ES462" s="98"/>
      <c r="ET462" s="98"/>
      <c r="EU462" s="98"/>
      <c r="EV462" s="98"/>
      <c r="EW462" s="98"/>
      <c r="EX462" s="98"/>
      <c r="EY462" s="98"/>
      <c r="EZ462" s="98"/>
      <c r="FA462" s="98"/>
      <c r="FB462" s="98"/>
      <c r="FC462" s="98"/>
      <c r="FD462" s="98"/>
      <c r="FE462" s="98"/>
      <c r="FF462" s="98"/>
      <c r="FG462" s="98"/>
      <c r="FH462" s="98"/>
      <c r="FI462" s="98"/>
      <c r="FJ462" s="98"/>
      <c r="FK462" s="98"/>
      <c r="FL462" s="98"/>
      <c r="FM462" s="98"/>
      <c r="FN462" s="98"/>
      <c r="FO462" s="98"/>
      <c r="FP462" s="98"/>
      <c r="FQ462" s="98"/>
      <c r="FR462" s="98"/>
      <c r="FS462" s="98"/>
      <c r="FT462" s="98"/>
      <c r="FU462" s="98"/>
      <c r="FV462" s="98"/>
      <c r="FW462" s="98"/>
      <c r="FX462" s="98"/>
      <c r="FY462" s="98"/>
      <c r="FZ462" s="98"/>
      <c r="GA462" s="98"/>
      <c r="GB462" s="98"/>
      <c r="GC462" s="98"/>
      <c r="GD462" s="98"/>
      <c r="GE462" s="98"/>
      <c r="GF462" s="98"/>
      <c r="GG462" s="98"/>
      <c r="GH462" s="98"/>
      <c r="GI462" s="98"/>
      <c r="GJ462" s="98"/>
      <c r="GK462" s="98"/>
      <c r="GL462" s="98"/>
      <c r="GM462" s="98"/>
      <c r="GN462" s="98"/>
      <c r="GO462" s="98"/>
      <c r="GP462" s="98"/>
      <c r="GQ462" s="98"/>
      <c r="GR462" s="98"/>
      <c r="GS462" s="98"/>
      <c r="GT462" s="98"/>
      <c r="GU462" s="98"/>
      <c r="GV462" s="98"/>
      <c r="GW462" s="98"/>
      <c r="GX462" s="98"/>
      <c r="GY462" s="98"/>
      <c r="GZ462" s="98"/>
      <c r="HA462" s="98"/>
      <c r="HB462" s="98"/>
      <c r="HC462" s="98"/>
      <c r="HD462" s="98"/>
      <c r="HE462" s="98"/>
      <c r="HF462" s="98"/>
      <c r="HG462" s="98"/>
      <c r="HH462" s="98"/>
      <c r="HI462" s="98"/>
      <c r="HJ462" s="98"/>
      <c r="HK462" s="98"/>
      <c r="HL462" s="98"/>
      <c r="HM462" s="98"/>
      <c r="HN462" s="98"/>
      <c r="HO462" s="98"/>
      <c r="HP462" s="98"/>
      <c r="HQ462" s="98"/>
      <c r="HR462" s="98"/>
      <c r="HS462" s="98"/>
      <c r="HT462" s="98"/>
      <c r="HU462" s="98"/>
      <c r="HV462" s="98"/>
      <c r="HW462" s="98"/>
      <c r="HX462" s="98"/>
      <c r="HY462" s="98"/>
      <c r="HZ462" s="98"/>
      <c r="IA462" s="98"/>
      <c r="IB462" s="98"/>
      <c r="IC462" s="98"/>
      <c r="ID462" s="98"/>
      <c r="IE462" s="98"/>
      <c r="IF462" s="98"/>
      <c r="IG462" s="98"/>
      <c r="IH462" s="98"/>
      <c r="II462" s="98"/>
      <c r="IJ462" s="98"/>
      <c r="IK462" s="98"/>
      <c r="IL462" s="98"/>
      <c r="IM462" s="98"/>
    </row>
    <row r="463" spans="1:247" ht="15">
      <c r="A463" s="98"/>
      <c r="B463" s="98"/>
      <c r="C463" s="111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  <c r="AA463" s="98"/>
      <c r="AB463" s="98"/>
      <c r="AC463" s="98"/>
      <c r="AD463" s="98"/>
      <c r="AE463" s="98"/>
      <c r="AF463" s="98"/>
      <c r="AG463" s="98"/>
      <c r="AH463" s="98"/>
      <c r="AI463" s="98"/>
      <c r="AJ463" s="98"/>
      <c r="AK463" s="98"/>
      <c r="AL463" s="98"/>
      <c r="AM463" s="98"/>
      <c r="AN463" s="98"/>
      <c r="AO463" s="98"/>
      <c r="AP463" s="98"/>
      <c r="AQ463" s="98"/>
      <c r="AR463" s="98"/>
      <c r="AS463" s="98"/>
      <c r="AT463" s="98"/>
      <c r="AU463" s="98"/>
      <c r="AV463" s="98"/>
      <c r="AW463" s="98"/>
      <c r="AX463" s="98"/>
      <c r="AY463" s="98"/>
      <c r="AZ463" s="98"/>
      <c r="BA463" s="98"/>
      <c r="BB463" s="98"/>
      <c r="BC463" s="98"/>
      <c r="BD463" s="98"/>
      <c r="BE463" s="98"/>
      <c r="BF463" s="98"/>
      <c r="BG463" s="98"/>
      <c r="BH463" s="98"/>
      <c r="BI463" s="98"/>
      <c r="BJ463" s="98"/>
      <c r="BK463" s="98"/>
      <c r="BL463" s="98"/>
      <c r="BM463" s="98"/>
      <c r="BN463" s="98"/>
      <c r="BO463" s="98"/>
      <c r="BP463" s="98"/>
      <c r="BQ463" s="98"/>
      <c r="BR463" s="98"/>
      <c r="BS463" s="98"/>
      <c r="BT463" s="98"/>
      <c r="BU463" s="98"/>
      <c r="BV463" s="98"/>
      <c r="BW463" s="98"/>
      <c r="BX463" s="98"/>
      <c r="BY463" s="98"/>
      <c r="BZ463" s="98"/>
      <c r="CA463" s="98"/>
      <c r="CB463" s="98"/>
      <c r="CC463" s="98"/>
      <c r="CD463" s="98"/>
      <c r="CE463" s="98"/>
      <c r="CF463" s="98"/>
      <c r="CG463" s="98"/>
      <c r="CH463" s="98"/>
      <c r="CI463" s="98"/>
      <c r="CJ463" s="98"/>
      <c r="CK463" s="98"/>
      <c r="CL463" s="98"/>
      <c r="CM463" s="98"/>
      <c r="CN463" s="98"/>
      <c r="CO463" s="98"/>
      <c r="CP463" s="98"/>
      <c r="CQ463" s="98"/>
      <c r="CR463" s="98"/>
      <c r="CS463" s="98"/>
      <c r="CT463" s="98"/>
      <c r="CU463" s="98"/>
      <c r="CV463" s="98"/>
      <c r="CW463" s="98"/>
      <c r="CX463" s="98"/>
      <c r="CY463" s="98"/>
      <c r="CZ463" s="98"/>
      <c r="DA463" s="98"/>
      <c r="DB463" s="98"/>
      <c r="DC463" s="98"/>
      <c r="DD463" s="98"/>
      <c r="DE463" s="98"/>
      <c r="DF463" s="98"/>
      <c r="DG463" s="98"/>
      <c r="DH463" s="98"/>
      <c r="DI463" s="98"/>
      <c r="DJ463" s="98"/>
      <c r="DK463" s="98"/>
      <c r="DL463" s="98"/>
      <c r="DM463" s="98"/>
      <c r="DN463" s="98"/>
      <c r="DO463" s="98"/>
      <c r="DP463" s="98"/>
      <c r="DQ463" s="98"/>
      <c r="DR463" s="98"/>
      <c r="DS463" s="98"/>
      <c r="DT463" s="98"/>
      <c r="DU463" s="98"/>
      <c r="DV463" s="98"/>
      <c r="DW463" s="98"/>
      <c r="DX463" s="98"/>
      <c r="DY463" s="98"/>
      <c r="DZ463" s="98"/>
      <c r="EA463" s="98"/>
      <c r="EB463" s="98"/>
      <c r="EC463" s="98"/>
      <c r="ED463" s="98"/>
      <c r="EE463" s="98"/>
      <c r="EF463" s="98"/>
      <c r="EG463" s="98"/>
      <c r="EH463" s="98"/>
      <c r="EI463" s="98"/>
      <c r="EJ463" s="98"/>
      <c r="EK463" s="98"/>
      <c r="EL463" s="98"/>
      <c r="EM463" s="98"/>
      <c r="EN463" s="98"/>
      <c r="EO463" s="98"/>
      <c r="EP463" s="98"/>
      <c r="EQ463" s="98"/>
      <c r="ER463" s="98"/>
      <c r="ES463" s="98"/>
      <c r="ET463" s="98"/>
      <c r="EU463" s="98"/>
      <c r="EV463" s="98"/>
      <c r="EW463" s="98"/>
      <c r="EX463" s="98"/>
      <c r="EY463" s="98"/>
      <c r="EZ463" s="98"/>
      <c r="FA463" s="98"/>
      <c r="FB463" s="98"/>
      <c r="FC463" s="98"/>
      <c r="FD463" s="98"/>
      <c r="FE463" s="98"/>
      <c r="FF463" s="98"/>
      <c r="FG463" s="98"/>
      <c r="FH463" s="98"/>
      <c r="FI463" s="98"/>
      <c r="FJ463" s="98"/>
      <c r="FK463" s="98"/>
      <c r="FL463" s="98"/>
      <c r="FM463" s="98"/>
      <c r="FN463" s="98"/>
      <c r="FO463" s="98"/>
      <c r="FP463" s="98"/>
      <c r="FQ463" s="98"/>
      <c r="FR463" s="98"/>
      <c r="FS463" s="98"/>
      <c r="FT463" s="98"/>
      <c r="FU463" s="98"/>
      <c r="FV463" s="98"/>
      <c r="FW463" s="98"/>
      <c r="FX463" s="98"/>
      <c r="FY463" s="98"/>
      <c r="FZ463" s="98"/>
      <c r="GA463" s="98"/>
      <c r="GB463" s="98"/>
      <c r="GC463" s="98"/>
      <c r="GD463" s="98"/>
      <c r="GE463" s="98"/>
      <c r="GF463" s="98"/>
      <c r="GG463" s="98"/>
      <c r="GH463" s="98"/>
      <c r="GI463" s="98"/>
      <c r="GJ463" s="98"/>
      <c r="GK463" s="98"/>
      <c r="GL463" s="98"/>
      <c r="GM463" s="98"/>
      <c r="GN463" s="98"/>
      <c r="GO463" s="98"/>
      <c r="GP463" s="98"/>
      <c r="GQ463" s="98"/>
      <c r="GR463" s="98"/>
      <c r="GS463" s="98"/>
      <c r="GT463" s="98"/>
      <c r="GU463" s="98"/>
      <c r="GV463" s="98"/>
      <c r="GW463" s="98"/>
      <c r="GX463" s="98"/>
      <c r="GY463" s="98"/>
      <c r="GZ463" s="98"/>
      <c r="HA463" s="98"/>
      <c r="HB463" s="98"/>
      <c r="HC463" s="98"/>
      <c r="HD463" s="98"/>
      <c r="HE463" s="98"/>
      <c r="HF463" s="98"/>
      <c r="HG463" s="98"/>
      <c r="HH463" s="98"/>
      <c r="HI463" s="98"/>
      <c r="HJ463" s="98"/>
      <c r="HK463" s="98"/>
      <c r="HL463" s="98"/>
      <c r="HM463" s="98"/>
      <c r="HN463" s="98"/>
      <c r="HO463" s="98"/>
      <c r="HP463" s="98"/>
      <c r="HQ463" s="98"/>
      <c r="HR463" s="98"/>
      <c r="HS463" s="98"/>
      <c r="HT463" s="98"/>
      <c r="HU463" s="98"/>
      <c r="HV463" s="98"/>
      <c r="HW463" s="98"/>
      <c r="HX463" s="98"/>
      <c r="HY463" s="98"/>
      <c r="HZ463" s="98"/>
      <c r="IA463" s="98"/>
      <c r="IB463" s="98"/>
      <c r="IC463" s="98"/>
      <c r="ID463" s="98"/>
      <c r="IE463" s="98"/>
      <c r="IF463" s="98"/>
      <c r="IG463" s="98"/>
      <c r="IH463" s="98"/>
      <c r="II463" s="98"/>
      <c r="IJ463" s="98"/>
      <c r="IK463" s="98"/>
      <c r="IL463" s="98"/>
      <c r="IM463" s="98"/>
    </row>
    <row r="464" spans="1:247" ht="15">
      <c r="A464" s="98"/>
      <c r="B464" s="98"/>
      <c r="C464" s="111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  <c r="AA464" s="98"/>
      <c r="AB464" s="98"/>
      <c r="AC464" s="98"/>
      <c r="AD464" s="98"/>
      <c r="AE464" s="98"/>
      <c r="AF464" s="98"/>
      <c r="AG464" s="98"/>
      <c r="AH464" s="98"/>
      <c r="AI464" s="98"/>
      <c r="AJ464" s="98"/>
      <c r="AK464" s="98"/>
      <c r="AL464" s="98"/>
      <c r="AM464" s="98"/>
      <c r="AN464" s="98"/>
      <c r="AO464" s="98"/>
      <c r="AP464" s="98"/>
      <c r="AQ464" s="98"/>
      <c r="AR464" s="98"/>
      <c r="AS464" s="98"/>
      <c r="AT464" s="98"/>
      <c r="AU464" s="98"/>
      <c r="AV464" s="98"/>
      <c r="AW464" s="98"/>
      <c r="AX464" s="98"/>
      <c r="AY464" s="98"/>
      <c r="AZ464" s="98"/>
      <c r="BA464" s="98"/>
      <c r="BB464" s="98"/>
      <c r="BC464" s="98"/>
      <c r="BD464" s="98"/>
      <c r="BE464" s="98"/>
      <c r="BF464" s="98"/>
      <c r="BG464" s="98"/>
      <c r="BH464" s="98"/>
      <c r="BI464" s="98"/>
      <c r="BJ464" s="98"/>
      <c r="BK464" s="98"/>
      <c r="BL464" s="98"/>
      <c r="BM464" s="98"/>
      <c r="BN464" s="98"/>
      <c r="BO464" s="98"/>
      <c r="BP464" s="98"/>
      <c r="BQ464" s="98"/>
      <c r="BR464" s="98"/>
      <c r="BS464" s="98"/>
      <c r="BT464" s="98"/>
      <c r="BU464" s="98"/>
      <c r="BV464" s="98"/>
      <c r="BW464" s="98"/>
      <c r="BX464" s="98"/>
      <c r="BY464" s="98"/>
      <c r="BZ464" s="98"/>
      <c r="CA464" s="98"/>
      <c r="CB464" s="98"/>
      <c r="CC464" s="98"/>
      <c r="CD464" s="98"/>
      <c r="CE464" s="98"/>
      <c r="CF464" s="98"/>
      <c r="CG464" s="98"/>
      <c r="CH464" s="98"/>
      <c r="CI464" s="98"/>
      <c r="CJ464" s="98"/>
      <c r="CK464" s="98"/>
      <c r="CL464" s="98"/>
      <c r="CM464" s="98"/>
      <c r="CN464" s="98"/>
      <c r="CO464" s="98"/>
      <c r="CP464" s="98"/>
      <c r="CQ464" s="98"/>
      <c r="CR464" s="98"/>
      <c r="CS464" s="98"/>
      <c r="CT464" s="98"/>
      <c r="CU464" s="98"/>
      <c r="CV464" s="98"/>
      <c r="CW464" s="98"/>
      <c r="CX464" s="98"/>
      <c r="CY464" s="98"/>
      <c r="CZ464" s="98"/>
      <c r="DA464" s="98"/>
      <c r="DB464" s="98"/>
      <c r="DC464" s="98"/>
      <c r="DD464" s="98"/>
      <c r="DE464" s="98"/>
      <c r="DF464" s="98"/>
      <c r="DG464" s="98"/>
      <c r="DH464" s="98"/>
      <c r="DI464" s="98"/>
      <c r="DJ464" s="98"/>
      <c r="DK464" s="98"/>
      <c r="DL464" s="98"/>
      <c r="DM464" s="98"/>
      <c r="DN464" s="98"/>
      <c r="DO464" s="98"/>
      <c r="DP464" s="98"/>
      <c r="DQ464" s="98"/>
      <c r="DR464" s="98"/>
      <c r="DS464" s="98"/>
      <c r="DT464" s="98"/>
      <c r="DU464" s="98"/>
      <c r="DV464" s="98"/>
      <c r="DW464" s="98"/>
      <c r="DX464" s="98"/>
      <c r="DY464" s="98"/>
      <c r="DZ464" s="98"/>
      <c r="EA464" s="98"/>
      <c r="EB464" s="98"/>
      <c r="EC464" s="98"/>
      <c r="ED464" s="98"/>
      <c r="EE464" s="98"/>
      <c r="EF464" s="98"/>
      <c r="EG464" s="98"/>
      <c r="EH464" s="98"/>
      <c r="EI464" s="98"/>
      <c r="EJ464" s="98"/>
      <c r="EK464" s="98"/>
      <c r="EL464" s="98"/>
      <c r="EM464" s="98"/>
      <c r="EN464" s="98"/>
      <c r="EO464" s="98"/>
      <c r="EP464" s="98"/>
      <c r="EQ464" s="98"/>
      <c r="ER464" s="98"/>
      <c r="ES464" s="98"/>
      <c r="ET464" s="98"/>
      <c r="EU464" s="98"/>
      <c r="EV464" s="98"/>
      <c r="EW464" s="98"/>
      <c r="EX464" s="98"/>
      <c r="EY464" s="98"/>
      <c r="EZ464" s="98"/>
      <c r="FA464" s="98"/>
      <c r="FB464" s="98"/>
      <c r="FC464" s="98"/>
      <c r="FD464" s="98"/>
      <c r="FE464" s="98"/>
      <c r="FF464" s="98"/>
      <c r="FG464" s="98"/>
      <c r="FH464" s="98"/>
      <c r="FI464" s="98"/>
      <c r="FJ464" s="98"/>
      <c r="FK464" s="98"/>
      <c r="FL464" s="98"/>
      <c r="FM464" s="98"/>
      <c r="FN464" s="98"/>
      <c r="FO464" s="98"/>
      <c r="FP464" s="98"/>
      <c r="FQ464" s="98"/>
      <c r="FR464" s="98"/>
      <c r="FS464" s="98"/>
      <c r="FT464" s="98"/>
      <c r="FU464" s="98"/>
      <c r="FV464" s="98"/>
      <c r="FW464" s="98"/>
      <c r="FX464" s="98"/>
      <c r="FY464" s="98"/>
      <c r="FZ464" s="98"/>
      <c r="GA464" s="98"/>
      <c r="GB464" s="98"/>
      <c r="GC464" s="98"/>
      <c r="GD464" s="98"/>
      <c r="GE464" s="98"/>
      <c r="GF464" s="98"/>
      <c r="GG464" s="98"/>
      <c r="GH464" s="98"/>
      <c r="GI464" s="98"/>
      <c r="GJ464" s="98"/>
      <c r="GK464" s="98"/>
      <c r="GL464" s="98"/>
      <c r="GM464" s="98"/>
      <c r="GN464" s="98"/>
      <c r="GO464" s="98"/>
      <c r="GP464" s="98"/>
      <c r="GQ464" s="98"/>
      <c r="GR464" s="98"/>
      <c r="GS464" s="98"/>
      <c r="GT464" s="98"/>
      <c r="GU464" s="98"/>
      <c r="GV464" s="98"/>
      <c r="GW464" s="98"/>
      <c r="GX464" s="98"/>
      <c r="GY464" s="98"/>
      <c r="GZ464" s="98"/>
      <c r="HA464" s="98"/>
      <c r="HB464" s="98"/>
      <c r="HC464" s="98"/>
      <c r="HD464" s="98"/>
      <c r="HE464" s="98"/>
      <c r="HF464" s="98"/>
      <c r="HG464" s="98"/>
      <c r="HH464" s="98"/>
      <c r="HI464" s="98"/>
      <c r="HJ464" s="98"/>
      <c r="HK464" s="98"/>
      <c r="HL464" s="98"/>
      <c r="HM464" s="98"/>
      <c r="HN464" s="98"/>
      <c r="HO464" s="98"/>
      <c r="HP464" s="98"/>
      <c r="HQ464" s="98"/>
      <c r="HR464" s="98"/>
      <c r="HS464" s="98"/>
      <c r="HT464" s="98"/>
      <c r="HU464" s="98"/>
      <c r="HV464" s="98"/>
      <c r="HW464" s="98"/>
      <c r="HX464" s="98"/>
      <c r="HY464" s="98"/>
      <c r="HZ464" s="98"/>
      <c r="IA464" s="98"/>
      <c r="IB464" s="98"/>
      <c r="IC464" s="98"/>
      <c r="ID464" s="98"/>
      <c r="IE464" s="98"/>
      <c r="IF464" s="98"/>
      <c r="IG464" s="98"/>
      <c r="IH464" s="98"/>
      <c r="II464" s="98"/>
      <c r="IJ464" s="98"/>
      <c r="IK464" s="98"/>
      <c r="IL464" s="98"/>
      <c r="IM464" s="98"/>
    </row>
    <row r="465" spans="1:247" ht="15">
      <c r="A465" s="98"/>
      <c r="B465" s="98"/>
      <c r="C465" s="111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  <c r="AA465" s="98"/>
      <c r="AB465" s="98"/>
      <c r="AC465" s="98"/>
      <c r="AD465" s="98"/>
      <c r="AE465" s="98"/>
      <c r="AF465" s="98"/>
      <c r="AG465" s="98"/>
      <c r="AH465" s="98"/>
      <c r="AI465" s="98"/>
      <c r="AJ465" s="98"/>
      <c r="AK465" s="98"/>
      <c r="AL465" s="98"/>
      <c r="AM465" s="98"/>
      <c r="AN465" s="98"/>
      <c r="AO465" s="98"/>
      <c r="AP465" s="98"/>
      <c r="AQ465" s="98"/>
      <c r="AR465" s="98"/>
      <c r="AS465" s="98"/>
      <c r="AT465" s="98"/>
      <c r="AU465" s="98"/>
      <c r="AV465" s="98"/>
      <c r="AW465" s="98"/>
      <c r="AX465" s="98"/>
      <c r="AY465" s="98"/>
      <c r="AZ465" s="98"/>
      <c r="BA465" s="98"/>
      <c r="BB465" s="98"/>
      <c r="BC465" s="98"/>
      <c r="BD465" s="98"/>
      <c r="BE465" s="98"/>
      <c r="BF465" s="98"/>
      <c r="BG465" s="98"/>
      <c r="BH465" s="98"/>
      <c r="BI465" s="98"/>
      <c r="BJ465" s="98"/>
      <c r="BK465" s="98"/>
      <c r="BL465" s="98"/>
      <c r="BM465" s="98"/>
      <c r="BN465" s="98"/>
      <c r="BO465" s="98"/>
      <c r="BP465" s="98"/>
      <c r="BQ465" s="98"/>
      <c r="BR465" s="98"/>
      <c r="BS465" s="98"/>
      <c r="BT465" s="98"/>
      <c r="BU465" s="98"/>
      <c r="BV465" s="98"/>
      <c r="BW465" s="98"/>
      <c r="BX465" s="98"/>
      <c r="BY465" s="98"/>
      <c r="BZ465" s="98"/>
      <c r="CA465" s="98"/>
      <c r="CB465" s="98"/>
      <c r="CC465" s="98"/>
      <c r="CD465" s="98"/>
      <c r="CE465" s="98"/>
      <c r="CF465" s="98"/>
      <c r="CG465" s="98"/>
      <c r="CH465" s="98"/>
      <c r="CI465" s="98"/>
      <c r="CJ465" s="98"/>
      <c r="CK465" s="98"/>
      <c r="CL465" s="98"/>
      <c r="CM465" s="98"/>
      <c r="CN465" s="98"/>
      <c r="CO465" s="98"/>
      <c r="CP465" s="98"/>
      <c r="CQ465" s="98"/>
      <c r="CR465" s="98"/>
      <c r="CS465" s="98"/>
      <c r="CT465" s="98"/>
      <c r="CU465" s="98"/>
      <c r="CV465" s="98"/>
      <c r="CW465" s="98"/>
      <c r="CX465" s="98"/>
      <c r="CY465" s="98"/>
      <c r="CZ465" s="98"/>
      <c r="DA465" s="98"/>
      <c r="DB465" s="98"/>
      <c r="DC465" s="98"/>
      <c r="DD465" s="98"/>
      <c r="DE465" s="98"/>
      <c r="DF465" s="98"/>
      <c r="DG465" s="98"/>
      <c r="DH465" s="98"/>
      <c r="DI465" s="98"/>
      <c r="DJ465" s="98"/>
      <c r="DK465" s="98"/>
      <c r="DL465" s="98"/>
      <c r="DM465" s="98"/>
      <c r="DN465" s="98"/>
      <c r="DO465" s="98"/>
      <c r="DP465" s="98"/>
      <c r="DQ465" s="98"/>
      <c r="DR465" s="98"/>
      <c r="DS465" s="98"/>
      <c r="DT465" s="98"/>
      <c r="DU465" s="98"/>
      <c r="DV465" s="98"/>
      <c r="DW465" s="98"/>
      <c r="DX465" s="98"/>
      <c r="DY465" s="98"/>
      <c r="DZ465" s="98"/>
      <c r="EA465" s="98"/>
      <c r="EB465" s="98"/>
      <c r="EC465" s="98"/>
      <c r="ED465" s="98"/>
      <c r="EE465" s="98"/>
      <c r="EF465" s="98"/>
      <c r="EG465" s="98"/>
      <c r="EH465" s="98"/>
      <c r="EI465" s="98"/>
      <c r="EJ465" s="98"/>
      <c r="EK465" s="98"/>
      <c r="EL465" s="98"/>
      <c r="EM465" s="98"/>
      <c r="EN465" s="98"/>
      <c r="EO465" s="98"/>
      <c r="EP465" s="98"/>
      <c r="EQ465" s="98"/>
      <c r="ER465" s="98"/>
      <c r="ES465" s="98"/>
      <c r="ET465" s="98"/>
      <c r="EU465" s="98"/>
      <c r="EV465" s="98"/>
      <c r="EW465" s="98"/>
      <c r="EX465" s="98"/>
      <c r="EY465" s="98"/>
      <c r="EZ465" s="98"/>
      <c r="FA465" s="98"/>
      <c r="FB465" s="98"/>
      <c r="FC465" s="98"/>
      <c r="FD465" s="98"/>
      <c r="FE465" s="98"/>
      <c r="FF465" s="98"/>
      <c r="FG465" s="98"/>
      <c r="FH465" s="98"/>
      <c r="FI465" s="98"/>
      <c r="FJ465" s="98"/>
      <c r="FK465" s="98"/>
      <c r="FL465" s="98"/>
      <c r="FM465" s="98"/>
      <c r="FN465" s="98"/>
      <c r="FO465" s="98"/>
      <c r="FP465" s="98"/>
      <c r="FQ465" s="98"/>
      <c r="FR465" s="98"/>
      <c r="FS465" s="98"/>
      <c r="FT465" s="98"/>
      <c r="FU465" s="98"/>
      <c r="FV465" s="98"/>
      <c r="FW465" s="98"/>
      <c r="FX465" s="98"/>
      <c r="FY465" s="98"/>
      <c r="FZ465" s="98"/>
      <c r="GA465" s="98"/>
      <c r="GB465" s="98"/>
      <c r="GC465" s="98"/>
      <c r="GD465" s="98"/>
      <c r="GE465" s="98"/>
      <c r="GF465" s="98"/>
      <c r="GG465" s="98"/>
      <c r="GH465" s="98"/>
      <c r="GI465" s="98"/>
      <c r="GJ465" s="98"/>
      <c r="GK465" s="98"/>
      <c r="GL465" s="98"/>
      <c r="GM465" s="98"/>
      <c r="GN465" s="98"/>
      <c r="GO465" s="98"/>
      <c r="GP465" s="98"/>
      <c r="GQ465" s="98"/>
      <c r="GR465" s="98"/>
      <c r="GS465" s="98"/>
      <c r="GT465" s="98"/>
      <c r="GU465" s="98"/>
      <c r="GV465" s="98"/>
      <c r="GW465" s="98"/>
      <c r="GX465" s="98"/>
      <c r="GY465" s="98"/>
      <c r="GZ465" s="98"/>
      <c r="HA465" s="98"/>
      <c r="HB465" s="98"/>
      <c r="HC465" s="98"/>
      <c r="HD465" s="98"/>
      <c r="HE465" s="98"/>
      <c r="HF465" s="98"/>
      <c r="HG465" s="98"/>
      <c r="HH465" s="98"/>
      <c r="HI465" s="98"/>
      <c r="HJ465" s="98"/>
      <c r="HK465" s="98"/>
      <c r="HL465" s="98"/>
      <c r="HM465" s="98"/>
      <c r="HN465" s="98"/>
      <c r="HO465" s="98"/>
      <c r="HP465" s="98"/>
      <c r="HQ465" s="98"/>
      <c r="HR465" s="98"/>
      <c r="HS465" s="98"/>
      <c r="HT465" s="98"/>
      <c r="HU465" s="98"/>
      <c r="HV465" s="98"/>
      <c r="HW465" s="98"/>
      <c r="HX465" s="98"/>
      <c r="HY465" s="98"/>
      <c r="HZ465" s="98"/>
      <c r="IA465" s="98"/>
      <c r="IB465" s="98"/>
      <c r="IC465" s="98"/>
      <c r="ID465" s="98"/>
      <c r="IE465" s="98"/>
      <c r="IF465" s="98"/>
      <c r="IG465" s="98"/>
      <c r="IH465" s="98"/>
      <c r="II465" s="98"/>
      <c r="IJ465" s="98"/>
      <c r="IK465" s="98"/>
      <c r="IL465" s="98"/>
      <c r="IM465" s="98"/>
    </row>
    <row r="466" spans="1:247" ht="15">
      <c r="A466" s="98"/>
      <c r="B466" s="98"/>
      <c r="C466" s="111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  <c r="AA466" s="98"/>
      <c r="AB466" s="98"/>
      <c r="AC466" s="98"/>
      <c r="AD466" s="98"/>
      <c r="AE466" s="98"/>
      <c r="AF466" s="98"/>
      <c r="AG466" s="98"/>
      <c r="AH466" s="98"/>
      <c r="AI466" s="98"/>
      <c r="AJ466" s="98"/>
      <c r="AK466" s="98"/>
      <c r="AL466" s="98"/>
      <c r="AM466" s="98"/>
      <c r="AN466" s="98"/>
      <c r="AO466" s="98"/>
      <c r="AP466" s="98"/>
      <c r="AQ466" s="98"/>
      <c r="AR466" s="98"/>
      <c r="AS466" s="98"/>
      <c r="AT466" s="98"/>
      <c r="AU466" s="98"/>
      <c r="AV466" s="98"/>
      <c r="AW466" s="98"/>
      <c r="AX466" s="98"/>
      <c r="AY466" s="98"/>
      <c r="AZ466" s="98"/>
      <c r="BA466" s="98"/>
      <c r="BB466" s="98"/>
      <c r="BC466" s="98"/>
      <c r="BD466" s="98"/>
      <c r="BE466" s="98"/>
      <c r="BF466" s="98"/>
      <c r="BG466" s="98"/>
      <c r="BH466" s="98"/>
      <c r="BI466" s="98"/>
      <c r="BJ466" s="98"/>
      <c r="BK466" s="98"/>
      <c r="BL466" s="98"/>
      <c r="BM466" s="98"/>
      <c r="BN466" s="98"/>
      <c r="BO466" s="98"/>
      <c r="BP466" s="98"/>
      <c r="BQ466" s="98"/>
      <c r="BR466" s="98"/>
      <c r="BS466" s="98"/>
      <c r="BT466" s="98"/>
      <c r="BU466" s="98"/>
      <c r="BV466" s="98"/>
      <c r="BW466" s="98"/>
      <c r="BX466" s="98"/>
      <c r="BY466" s="98"/>
      <c r="BZ466" s="98"/>
      <c r="CA466" s="98"/>
      <c r="CB466" s="98"/>
      <c r="CC466" s="98"/>
      <c r="CD466" s="98"/>
      <c r="CE466" s="98"/>
      <c r="CF466" s="98"/>
      <c r="CG466" s="98"/>
      <c r="CH466" s="98"/>
      <c r="CI466" s="98"/>
      <c r="CJ466" s="98"/>
      <c r="CK466" s="98"/>
      <c r="CL466" s="98"/>
      <c r="CM466" s="98"/>
      <c r="CN466" s="98"/>
      <c r="CO466" s="98"/>
      <c r="CP466" s="98"/>
      <c r="CQ466" s="98"/>
      <c r="CR466" s="98"/>
      <c r="CS466" s="98"/>
      <c r="CT466" s="98"/>
      <c r="CU466" s="98"/>
      <c r="CV466" s="98"/>
      <c r="CW466" s="98"/>
      <c r="CX466" s="98"/>
      <c r="CY466" s="98"/>
      <c r="CZ466" s="98"/>
      <c r="DA466" s="98"/>
      <c r="DB466" s="98"/>
      <c r="DC466" s="98"/>
      <c r="DD466" s="98"/>
      <c r="DE466" s="98"/>
      <c r="DF466" s="98"/>
      <c r="DG466" s="98"/>
      <c r="DH466" s="98"/>
      <c r="DI466" s="98"/>
      <c r="DJ466" s="98"/>
      <c r="DK466" s="98"/>
      <c r="DL466" s="98"/>
      <c r="DM466" s="98"/>
      <c r="DN466" s="98"/>
      <c r="DO466" s="98"/>
      <c r="DP466" s="98"/>
      <c r="DQ466" s="98"/>
      <c r="DR466" s="98"/>
      <c r="DS466" s="98"/>
      <c r="DT466" s="98"/>
      <c r="DU466" s="98"/>
      <c r="DV466" s="98"/>
      <c r="DW466" s="98"/>
      <c r="DX466" s="98"/>
      <c r="DY466" s="98"/>
      <c r="DZ466" s="98"/>
      <c r="EA466" s="98"/>
      <c r="EB466" s="98"/>
      <c r="EC466" s="98"/>
      <c r="ED466" s="98"/>
      <c r="EE466" s="98"/>
      <c r="EF466" s="98"/>
      <c r="EG466" s="98"/>
      <c r="EH466" s="98"/>
      <c r="EI466" s="98"/>
      <c r="EJ466" s="98"/>
      <c r="EK466" s="98"/>
      <c r="EL466" s="98"/>
      <c r="EM466" s="98"/>
      <c r="EN466" s="98"/>
      <c r="EO466" s="98"/>
      <c r="EP466" s="98"/>
      <c r="EQ466" s="98"/>
      <c r="ER466" s="98"/>
      <c r="ES466" s="98"/>
      <c r="ET466" s="98"/>
      <c r="EU466" s="98"/>
      <c r="EV466" s="98"/>
      <c r="EW466" s="98"/>
      <c r="EX466" s="98"/>
      <c r="EY466" s="98"/>
      <c r="EZ466" s="98"/>
      <c r="FA466" s="98"/>
      <c r="FB466" s="98"/>
      <c r="FC466" s="98"/>
      <c r="FD466" s="98"/>
      <c r="FE466" s="98"/>
      <c r="FF466" s="98"/>
      <c r="FG466" s="98"/>
      <c r="FH466" s="98"/>
      <c r="FI466" s="98"/>
      <c r="FJ466" s="98"/>
      <c r="FK466" s="98"/>
      <c r="FL466" s="98"/>
      <c r="FM466" s="98"/>
      <c r="FN466" s="98"/>
      <c r="FO466" s="98"/>
      <c r="FP466" s="98"/>
      <c r="FQ466" s="98"/>
      <c r="FR466" s="98"/>
      <c r="FS466" s="98"/>
      <c r="FT466" s="98"/>
      <c r="FU466" s="98"/>
      <c r="FV466" s="98"/>
      <c r="FW466" s="98"/>
      <c r="FX466" s="98"/>
      <c r="FY466" s="98"/>
      <c r="FZ466" s="98"/>
      <c r="GA466" s="98"/>
      <c r="GB466" s="98"/>
      <c r="GC466" s="98"/>
      <c r="GD466" s="98"/>
      <c r="GE466" s="98"/>
      <c r="GF466" s="98"/>
      <c r="GG466" s="98"/>
      <c r="GH466" s="98"/>
      <c r="GI466" s="98"/>
      <c r="GJ466" s="98"/>
      <c r="GK466" s="98"/>
      <c r="GL466" s="98"/>
      <c r="GM466" s="98"/>
      <c r="GN466" s="98"/>
      <c r="GO466" s="98"/>
      <c r="GP466" s="98"/>
      <c r="GQ466" s="98"/>
      <c r="GR466" s="98"/>
      <c r="GS466" s="98"/>
      <c r="GT466" s="98"/>
      <c r="GU466" s="98"/>
      <c r="GV466" s="98"/>
      <c r="GW466" s="98"/>
      <c r="GX466" s="98"/>
      <c r="GY466" s="98"/>
      <c r="GZ466" s="98"/>
      <c r="HA466" s="98"/>
      <c r="HB466" s="98"/>
      <c r="HC466" s="98"/>
      <c r="HD466" s="98"/>
      <c r="HE466" s="98"/>
      <c r="HF466" s="98"/>
      <c r="HG466" s="98"/>
      <c r="HH466" s="98"/>
      <c r="HI466" s="98"/>
      <c r="HJ466" s="98"/>
      <c r="HK466" s="98"/>
      <c r="HL466" s="98"/>
      <c r="HM466" s="98"/>
      <c r="HN466" s="98"/>
      <c r="HO466" s="98"/>
      <c r="HP466" s="98"/>
      <c r="HQ466" s="98"/>
      <c r="HR466" s="98"/>
      <c r="HS466" s="98"/>
      <c r="HT466" s="98"/>
      <c r="HU466" s="98"/>
      <c r="HV466" s="98"/>
      <c r="HW466" s="98"/>
      <c r="HX466" s="98"/>
      <c r="HY466" s="98"/>
      <c r="HZ466" s="98"/>
      <c r="IA466" s="98"/>
      <c r="IB466" s="98"/>
      <c r="IC466" s="98"/>
      <c r="ID466" s="98"/>
      <c r="IE466" s="98"/>
      <c r="IF466" s="98"/>
      <c r="IG466" s="98"/>
      <c r="IH466" s="98"/>
      <c r="II466" s="98"/>
      <c r="IJ466" s="98"/>
      <c r="IK466" s="98"/>
      <c r="IL466" s="98"/>
      <c r="IM466" s="98"/>
    </row>
    <row r="467" spans="1:247" ht="15">
      <c r="A467" s="98"/>
      <c r="B467" s="98"/>
      <c r="C467" s="111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  <c r="AA467" s="98"/>
      <c r="AB467" s="98"/>
      <c r="AC467" s="98"/>
      <c r="AD467" s="98"/>
      <c r="AE467" s="98"/>
      <c r="AF467" s="98"/>
      <c r="AG467" s="98"/>
      <c r="AH467" s="98"/>
      <c r="AI467" s="98"/>
      <c r="AJ467" s="98"/>
      <c r="AK467" s="98"/>
      <c r="AL467" s="98"/>
      <c r="AM467" s="98"/>
      <c r="AN467" s="98"/>
      <c r="AO467" s="98"/>
      <c r="AP467" s="98"/>
      <c r="AQ467" s="98"/>
      <c r="AR467" s="98"/>
      <c r="AS467" s="98"/>
      <c r="AT467" s="98"/>
      <c r="AU467" s="98"/>
      <c r="AV467" s="98"/>
      <c r="AW467" s="98"/>
      <c r="AX467" s="98"/>
      <c r="AY467" s="98"/>
      <c r="AZ467" s="98"/>
      <c r="BA467" s="98"/>
      <c r="BB467" s="98"/>
      <c r="BC467" s="98"/>
      <c r="BD467" s="98"/>
      <c r="BE467" s="98"/>
      <c r="BF467" s="98"/>
      <c r="BG467" s="98"/>
      <c r="BH467" s="98"/>
      <c r="BI467" s="98"/>
      <c r="BJ467" s="98"/>
      <c r="BK467" s="98"/>
      <c r="BL467" s="98"/>
      <c r="BM467" s="98"/>
      <c r="BN467" s="98"/>
      <c r="BO467" s="98"/>
      <c r="BP467" s="98"/>
      <c r="BQ467" s="98"/>
      <c r="BR467" s="98"/>
      <c r="BS467" s="98"/>
      <c r="BT467" s="98"/>
      <c r="BU467" s="98"/>
      <c r="BV467" s="98"/>
      <c r="BW467" s="98"/>
      <c r="BX467" s="98"/>
      <c r="BY467" s="98"/>
      <c r="BZ467" s="98"/>
      <c r="CA467" s="98"/>
      <c r="CB467" s="98"/>
      <c r="CC467" s="98"/>
      <c r="CD467" s="98"/>
      <c r="CE467" s="98"/>
      <c r="CF467" s="98"/>
      <c r="CG467" s="98"/>
      <c r="CH467" s="98"/>
      <c r="CI467" s="98"/>
      <c r="CJ467" s="98"/>
      <c r="CK467" s="98"/>
      <c r="CL467" s="98"/>
      <c r="CM467" s="98"/>
      <c r="CN467" s="98"/>
      <c r="CO467" s="98"/>
      <c r="CP467" s="98"/>
      <c r="CQ467" s="98"/>
      <c r="CR467" s="98"/>
      <c r="CS467" s="98"/>
      <c r="CT467" s="98"/>
      <c r="CU467" s="98"/>
      <c r="CV467" s="98"/>
      <c r="CW467" s="98"/>
      <c r="CX467" s="98"/>
      <c r="CY467" s="98"/>
      <c r="CZ467" s="98"/>
      <c r="DA467" s="98"/>
      <c r="DB467" s="98"/>
      <c r="DC467" s="98"/>
      <c r="DD467" s="98"/>
      <c r="DE467" s="98"/>
      <c r="DF467" s="98"/>
      <c r="DG467" s="98"/>
      <c r="DH467" s="98"/>
      <c r="DI467" s="98"/>
      <c r="DJ467" s="98"/>
      <c r="DK467" s="98"/>
      <c r="DL467" s="98"/>
      <c r="DM467" s="98"/>
      <c r="DN467" s="98"/>
      <c r="DO467" s="98"/>
      <c r="DP467" s="98"/>
      <c r="DQ467" s="98"/>
      <c r="DR467" s="98"/>
      <c r="DS467" s="98"/>
      <c r="DT467" s="98"/>
      <c r="DU467" s="98"/>
      <c r="DV467" s="98"/>
      <c r="DW467" s="98"/>
      <c r="DX467" s="98"/>
      <c r="DY467" s="98"/>
      <c r="DZ467" s="98"/>
      <c r="EA467" s="98"/>
      <c r="EB467" s="98"/>
      <c r="EC467" s="98"/>
      <c r="ED467" s="98"/>
      <c r="EE467" s="98"/>
      <c r="EF467" s="98"/>
      <c r="EG467" s="98"/>
      <c r="EH467" s="98"/>
      <c r="EI467" s="98"/>
      <c r="EJ467" s="98"/>
      <c r="EK467" s="98"/>
      <c r="EL467" s="98"/>
      <c r="EM467" s="98"/>
      <c r="EN467" s="98"/>
      <c r="EO467" s="98"/>
      <c r="EP467" s="98"/>
      <c r="EQ467" s="98"/>
      <c r="ER467" s="98"/>
      <c r="ES467" s="98"/>
      <c r="ET467" s="98"/>
      <c r="EU467" s="98"/>
      <c r="EV467" s="98"/>
      <c r="EW467" s="98"/>
      <c r="EX467" s="98"/>
      <c r="EY467" s="98"/>
      <c r="EZ467" s="98"/>
      <c r="FA467" s="98"/>
      <c r="FB467" s="98"/>
      <c r="FC467" s="98"/>
      <c r="FD467" s="98"/>
      <c r="FE467" s="98"/>
      <c r="FF467" s="98"/>
      <c r="FG467" s="98"/>
      <c r="FH467" s="98"/>
      <c r="FI467" s="98"/>
      <c r="FJ467" s="98"/>
      <c r="FK467" s="98"/>
      <c r="FL467" s="98"/>
      <c r="FM467" s="98"/>
      <c r="FN467" s="98"/>
      <c r="FO467" s="98"/>
      <c r="FP467" s="98"/>
      <c r="FQ467" s="98"/>
      <c r="FR467" s="98"/>
      <c r="FS467" s="98"/>
      <c r="FT467" s="98"/>
      <c r="FU467" s="98"/>
      <c r="FV467" s="98"/>
      <c r="FW467" s="98"/>
      <c r="FX467" s="98"/>
      <c r="FY467" s="98"/>
      <c r="FZ467" s="98"/>
      <c r="GA467" s="98"/>
      <c r="GB467" s="98"/>
      <c r="GC467" s="98"/>
      <c r="GD467" s="98"/>
      <c r="GE467" s="98"/>
      <c r="GF467" s="98"/>
      <c r="GG467" s="98"/>
      <c r="GH467" s="98"/>
      <c r="GI467" s="98"/>
      <c r="GJ467" s="98"/>
      <c r="GK467" s="98"/>
      <c r="GL467" s="98"/>
      <c r="GM467" s="98"/>
      <c r="GN467" s="98"/>
      <c r="GO467" s="98"/>
      <c r="GP467" s="98"/>
      <c r="GQ467" s="98"/>
      <c r="GR467" s="98"/>
      <c r="GS467" s="98"/>
      <c r="GT467" s="98"/>
      <c r="GU467" s="98"/>
      <c r="GV467" s="98"/>
      <c r="GW467" s="98"/>
      <c r="GX467" s="98"/>
      <c r="GY467" s="98"/>
      <c r="GZ467" s="98"/>
      <c r="HA467" s="98"/>
      <c r="HB467" s="98"/>
      <c r="HC467" s="98"/>
      <c r="HD467" s="98"/>
      <c r="HE467" s="98"/>
      <c r="HF467" s="98"/>
      <c r="HG467" s="98"/>
      <c r="HH467" s="98"/>
      <c r="HI467" s="98"/>
      <c r="HJ467" s="98"/>
      <c r="HK467" s="98"/>
      <c r="HL467" s="98"/>
      <c r="HM467" s="98"/>
      <c r="HN467" s="98"/>
      <c r="HO467" s="98"/>
      <c r="HP467" s="98"/>
      <c r="HQ467" s="98"/>
      <c r="HR467" s="98"/>
      <c r="HS467" s="98"/>
      <c r="HT467" s="98"/>
      <c r="HU467" s="98"/>
      <c r="HV467" s="98"/>
      <c r="HW467" s="98"/>
      <c r="HX467" s="98"/>
      <c r="HY467" s="98"/>
      <c r="HZ467" s="98"/>
      <c r="IA467" s="98"/>
      <c r="IB467" s="98"/>
      <c r="IC467" s="98"/>
      <c r="ID467" s="98"/>
      <c r="IE467" s="98"/>
      <c r="IF467" s="98"/>
      <c r="IG467" s="98"/>
      <c r="IH467" s="98"/>
      <c r="II467" s="98"/>
      <c r="IJ467" s="98"/>
      <c r="IK467" s="98"/>
      <c r="IL467" s="98"/>
      <c r="IM467" s="98"/>
    </row>
    <row r="468" spans="1:247" ht="15">
      <c r="A468" s="98"/>
      <c r="B468" s="98"/>
      <c r="C468" s="111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  <c r="AA468" s="98"/>
      <c r="AB468" s="98"/>
      <c r="AC468" s="98"/>
      <c r="AD468" s="98"/>
      <c r="AE468" s="98"/>
      <c r="AF468" s="98"/>
      <c r="AG468" s="98"/>
      <c r="AH468" s="98"/>
      <c r="AI468" s="98"/>
      <c r="AJ468" s="98"/>
      <c r="AK468" s="98"/>
      <c r="AL468" s="98"/>
      <c r="AM468" s="98"/>
      <c r="AN468" s="98"/>
      <c r="AO468" s="98"/>
      <c r="AP468" s="98"/>
      <c r="AQ468" s="98"/>
      <c r="AR468" s="98"/>
      <c r="AS468" s="98"/>
      <c r="AT468" s="98"/>
      <c r="AU468" s="98"/>
      <c r="AV468" s="98"/>
      <c r="AW468" s="98"/>
      <c r="AX468" s="98"/>
      <c r="AY468" s="98"/>
      <c r="AZ468" s="98"/>
      <c r="BA468" s="98"/>
      <c r="BB468" s="98"/>
      <c r="BC468" s="98"/>
      <c r="BD468" s="98"/>
      <c r="BE468" s="98"/>
      <c r="BF468" s="98"/>
      <c r="BG468" s="98"/>
      <c r="BH468" s="98"/>
      <c r="BI468" s="98"/>
      <c r="BJ468" s="98"/>
      <c r="BK468" s="98"/>
      <c r="BL468" s="98"/>
      <c r="BM468" s="98"/>
      <c r="BN468" s="98"/>
      <c r="BO468" s="98"/>
      <c r="BP468" s="98"/>
      <c r="BQ468" s="98"/>
      <c r="BR468" s="98"/>
      <c r="BS468" s="98"/>
      <c r="BT468" s="98"/>
      <c r="BU468" s="98"/>
      <c r="BV468" s="98"/>
      <c r="BW468" s="98"/>
      <c r="BX468" s="98"/>
      <c r="BY468" s="98"/>
      <c r="BZ468" s="98"/>
      <c r="CA468" s="98"/>
      <c r="CB468" s="98"/>
      <c r="CC468" s="98"/>
      <c r="CD468" s="98"/>
      <c r="CE468" s="98"/>
      <c r="CF468" s="98"/>
      <c r="CG468" s="98"/>
      <c r="CH468" s="98"/>
      <c r="CI468" s="98"/>
      <c r="CJ468" s="98"/>
      <c r="CK468" s="98"/>
      <c r="CL468" s="98"/>
      <c r="CM468" s="98"/>
      <c r="CN468" s="98"/>
      <c r="CO468" s="98"/>
      <c r="CP468" s="98"/>
      <c r="CQ468" s="98"/>
      <c r="CR468" s="98"/>
      <c r="CS468" s="98"/>
      <c r="CT468" s="98"/>
      <c r="CU468" s="98"/>
      <c r="CV468" s="98"/>
      <c r="CW468" s="98"/>
      <c r="CX468" s="98"/>
      <c r="CY468" s="98"/>
      <c r="CZ468" s="98"/>
      <c r="DA468" s="98"/>
      <c r="DB468" s="98"/>
      <c r="DC468" s="98"/>
      <c r="DD468" s="98"/>
      <c r="DE468" s="98"/>
      <c r="DF468" s="98"/>
      <c r="DG468" s="98"/>
      <c r="DH468" s="98"/>
      <c r="DI468" s="98"/>
      <c r="DJ468" s="98"/>
      <c r="DK468" s="98"/>
      <c r="DL468" s="98"/>
      <c r="DM468" s="98"/>
      <c r="DN468" s="98"/>
      <c r="DO468" s="98"/>
      <c r="DP468" s="98"/>
      <c r="DQ468" s="98"/>
      <c r="DR468" s="98"/>
      <c r="DS468" s="98"/>
      <c r="DT468" s="98"/>
      <c r="DU468" s="98"/>
      <c r="DV468" s="98"/>
      <c r="DW468" s="98"/>
      <c r="DX468" s="98"/>
      <c r="DY468" s="98"/>
      <c r="DZ468" s="98"/>
      <c r="EA468" s="98"/>
      <c r="EB468" s="98"/>
      <c r="EC468" s="98"/>
      <c r="ED468" s="98"/>
      <c r="EE468" s="98"/>
      <c r="EF468" s="98"/>
      <c r="EG468" s="98"/>
      <c r="EH468" s="98"/>
      <c r="EI468" s="98"/>
      <c r="EJ468" s="98"/>
      <c r="EK468" s="98"/>
      <c r="EL468" s="98"/>
      <c r="EM468" s="98"/>
      <c r="EN468" s="98"/>
      <c r="EO468" s="98"/>
      <c r="EP468" s="98"/>
      <c r="EQ468" s="98"/>
      <c r="ER468" s="98"/>
      <c r="ES468" s="98"/>
      <c r="ET468" s="98"/>
      <c r="EU468" s="98"/>
      <c r="EV468" s="98"/>
      <c r="EW468" s="98"/>
      <c r="EX468" s="98"/>
      <c r="EY468" s="98"/>
      <c r="EZ468" s="98"/>
      <c r="FA468" s="98"/>
      <c r="FB468" s="98"/>
      <c r="FC468" s="98"/>
      <c r="FD468" s="98"/>
      <c r="FE468" s="98"/>
      <c r="FF468" s="98"/>
      <c r="FG468" s="98"/>
      <c r="FH468" s="98"/>
      <c r="FI468" s="98"/>
      <c r="FJ468" s="98"/>
      <c r="FK468" s="98"/>
      <c r="FL468" s="98"/>
      <c r="FM468" s="98"/>
      <c r="FN468" s="98"/>
      <c r="FO468" s="98"/>
      <c r="FP468" s="98"/>
      <c r="FQ468" s="98"/>
      <c r="FR468" s="98"/>
      <c r="FS468" s="98"/>
      <c r="FT468" s="98"/>
      <c r="FU468" s="98"/>
      <c r="FV468" s="98"/>
      <c r="FW468" s="98"/>
      <c r="FX468" s="98"/>
      <c r="FY468" s="98"/>
      <c r="FZ468" s="98"/>
      <c r="GA468" s="98"/>
      <c r="GB468" s="98"/>
      <c r="GC468" s="98"/>
      <c r="GD468" s="98"/>
      <c r="GE468" s="98"/>
      <c r="GF468" s="98"/>
      <c r="GG468" s="98"/>
      <c r="GH468" s="98"/>
      <c r="GI468" s="98"/>
      <c r="GJ468" s="98"/>
      <c r="GK468" s="98"/>
      <c r="GL468" s="98"/>
      <c r="GM468" s="98"/>
      <c r="GN468" s="98"/>
      <c r="GO468" s="98"/>
      <c r="GP468" s="98"/>
      <c r="GQ468" s="98"/>
      <c r="GR468" s="98"/>
      <c r="GS468" s="98"/>
      <c r="GT468" s="98"/>
      <c r="GU468" s="98"/>
      <c r="GV468" s="98"/>
      <c r="GW468" s="98"/>
      <c r="GX468" s="98"/>
      <c r="GY468" s="98"/>
      <c r="GZ468" s="98"/>
      <c r="HA468" s="98"/>
      <c r="HB468" s="98"/>
      <c r="HC468" s="98"/>
      <c r="HD468" s="98"/>
      <c r="HE468" s="98"/>
      <c r="HF468" s="98"/>
      <c r="HG468" s="98"/>
      <c r="HH468" s="98"/>
      <c r="HI468" s="98"/>
      <c r="HJ468" s="98"/>
      <c r="HK468" s="98"/>
      <c r="HL468" s="98"/>
      <c r="HM468" s="98"/>
      <c r="HN468" s="98"/>
      <c r="HO468" s="98"/>
      <c r="HP468" s="98"/>
      <c r="HQ468" s="98"/>
      <c r="HR468" s="98"/>
      <c r="HS468" s="98"/>
      <c r="HT468" s="98"/>
      <c r="HU468" s="98"/>
      <c r="HV468" s="98"/>
      <c r="HW468" s="98"/>
      <c r="HX468" s="98"/>
      <c r="HY468" s="98"/>
      <c r="HZ468" s="98"/>
      <c r="IA468" s="98"/>
      <c r="IB468" s="98"/>
      <c r="IC468" s="98"/>
      <c r="ID468" s="98"/>
      <c r="IE468" s="98"/>
      <c r="IF468" s="98"/>
      <c r="IG468" s="98"/>
      <c r="IH468" s="98"/>
      <c r="II468" s="98"/>
      <c r="IJ468" s="98"/>
      <c r="IK468" s="98"/>
      <c r="IL468" s="98"/>
      <c r="IM468" s="98"/>
    </row>
    <row r="469" spans="1:247" ht="15">
      <c r="A469" s="98"/>
      <c r="B469" s="98"/>
      <c r="C469" s="111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  <c r="AA469" s="98"/>
      <c r="AB469" s="98"/>
      <c r="AC469" s="98"/>
      <c r="AD469" s="98"/>
      <c r="AE469" s="98"/>
      <c r="AF469" s="98"/>
      <c r="AG469" s="98"/>
      <c r="AH469" s="98"/>
      <c r="AI469" s="98"/>
      <c r="AJ469" s="98"/>
      <c r="AK469" s="98"/>
      <c r="AL469" s="98"/>
      <c r="AM469" s="98"/>
      <c r="AN469" s="98"/>
      <c r="AO469" s="98"/>
      <c r="AP469" s="98"/>
      <c r="AQ469" s="98"/>
      <c r="AR469" s="98"/>
      <c r="AS469" s="98"/>
      <c r="AT469" s="98"/>
      <c r="AU469" s="98"/>
      <c r="AV469" s="98"/>
      <c r="AW469" s="98"/>
      <c r="AX469" s="98"/>
      <c r="AY469" s="98"/>
      <c r="AZ469" s="98"/>
      <c r="BA469" s="98"/>
      <c r="BB469" s="98"/>
      <c r="BC469" s="98"/>
      <c r="BD469" s="98"/>
      <c r="BE469" s="98"/>
      <c r="BF469" s="98"/>
      <c r="BG469" s="98"/>
      <c r="BH469" s="98"/>
      <c r="BI469" s="98"/>
      <c r="BJ469" s="98"/>
      <c r="BK469" s="98"/>
      <c r="BL469" s="98"/>
      <c r="BM469" s="98"/>
      <c r="BN469" s="98"/>
      <c r="BO469" s="98"/>
      <c r="BP469" s="98"/>
      <c r="BQ469" s="98"/>
      <c r="BR469" s="98"/>
      <c r="BS469" s="98"/>
      <c r="BT469" s="98"/>
      <c r="BU469" s="98"/>
      <c r="BV469" s="98"/>
      <c r="BW469" s="98"/>
      <c r="BX469" s="98"/>
      <c r="BY469" s="98"/>
      <c r="BZ469" s="98"/>
      <c r="CA469" s="98"/>
      <c r="CB469" s="98"/>
      <c r="CC469" s="98"/>
      <c r="CD469" s="98"/>
      <c r="CE469" s="98"/>
      <c r="CF469" s="98"/>
      <c r="CG469" s="98"/>
      <c r="CH469" s="98"/>
      <c r="CI469" s="98"/>
      <c r="CJ469" s="98"/>
      <c r="CK469" s="98"/>
      <c r="CL469" s="98"/>
      <c r="CM469" s="98"/>
      <c r="CN469" s="98"/>
      <c r="CO469" s="98"/>
      <c r="CP469" s="98"/>
      <c r="CQ469" s="98"/>
      <c r="CR469" s="98"/>
      <c r="CS469" s="98"/>
      <c r="CT469" s="98"/>
      <c r="CU469" s="98"/>
      <c r="CV469" s="98"/>
      <c r="CW469" s="98"/>
      <c r="CX469" s="98"/>
      <c r="CY469" s="98"/>
      <c r="CZ469" s="98"/>
      <c r="DA469" s="98"/>
      <c r="DB469" s="98"/>
      <c r="DC469" s="98"/>
      <c r="DD469" s="98"/>
      <c r="DE469" s="98"/>
      <c r="DF469" s="98"/>
      <c r="DG469" s="98"/>
      <c r="DH469" s="98"/>
      <c r="DI469" s="98"/>
      <c r="DJ469" s="98"/>
      <c r="DK469" s="98"/>
      <c r="DL469" s="98"/>
      <c r="DM469" s="98"/>
      <c r="DN469" s="98"/>
      <c r="DO469" s="98"/>
      <c r="DP469" s="98"/>
      <c r="DQ469" s="98"/>
      <c r="DR469" s="98"/>
      <c r="DS469" s="98"/>
      <c r="DT469" s="98"/>
      <c r="DU469" s="98"/>
      <c r="DV469" s="98"/>
      <c r="DW469" s="98"/>
      <c r="DX469" s="98"/>
      <c r="DY469" s="98"/>
      <c r="DZ469" s="98"/>
      <c r="EA469" s="98"/>
      <c r="EB469" s="98"/>
      <c r="EC469" s="98"/>
      <c r="ED469" s="98"/>
      <c r="EE469" s="98"/>
      <c r="EF469" s="98"/>
      <c r="EG469" s="98"/>
      <c r="EH469" s="98"/>
      <c r="EI469" s="98"/>
      <c r="EJ469" s="98"/>
      <c r="EK469" s="98"/>
      <c r="EL469" s="98"/>
      <c r="EM469" s="98"/>
      <c r="EN469" s="98"/>
      <c r="EO469" s="98"/>
      <c r="EP469" s="98"/>
      <c r="EQ469" s="98"/>
      <c r="ER469" s="98"/>
      <c r="ES469" s="98"/>
      <c r="ET469" s="98"/>
      <c r="EU469" s="98"/>
      <c r="EV469" s="98"/>
      <c r="EW469" s="98"/>
      <c r="EX469" s="98"/>
      <c r="EY469" s="98"/>
      <c r="EZ469" s="98"/>
      <c r="FA469" s="98"/>
      <c r="FB469" s="98"/>
      <c r="FC469" s="98"/>
      <c r="FD469" s="98"/>
      <c r="FE469" s="98"/>
      <c r="FF469" s="98"/>
      <c r="FG469" s="98"/>
      <c r="FH469" s="98"/>
      <c r="FI469" s="98"/>
      <c r="FJ469" s="98"/>
      <c r="FK469" s="98"/>
      <c r="FL469" s="98"/>
      <c r="FM469" s="98"/>
      <c r="FN469" s="98"/>
      <c r="FO469" s="98"/>
      <c r="FP469" s="98"/>
      <c r="FQ469" s="98"/>
      <c r="FR469" s="98"/>
      <c r="FS469" s="98"/>
      <c r="FT469" s="98"/>
      <c r="FU469" s="98"/>
      <c r="FV469" s="98"/>
      <c r="FW469" s="98"/>
      <c r="FX469" s="98"/>
      <c r="FY469" s="98"/>
      <c r="FZ469" s="98"/>
      <c r="GA469" s="98"/>
      <c r="GB469" s="98"/>
      <c r="GC469" s="98"/>
      <c r="GD469" s="98"/>
      <c r="GE469" s="98"/>
      <c r="GF469" s="98"/>
      <c r="GG469" s="98"/>
      <c r="GH469" s="98"/>
      <c r="GI469" s="98"/>
      <c r="GJ469" s="98"/>
      <c r="GK469" s="98"/>
      <c r="GL469" s="98"/>
      <c r="GM469" s="98"/>
      <c r="GN469" s="98"/>
      <c r="GO469" s="98"/>
      <c r="GP469" s="98"/>
      <c r="GQ469" s="98"/>
      <c r="GR469" s="98"/>
      <c r="GS469" s="98"/>
      <c r="GT469" s="98"/>
      <c r="GU469" s="98"/>
      <c r="GV469" s="98"/>
      <c r="GW469" s="98"/>
      <c r="GX469" s="98"/>
      <c r="GY469" s="98"/>
      <c r="GZ469" s="98"/>
      <c r="HA469" s="98"/>
      <c r="HB469" s="98"/>
      <c r="HC469" s="98"/>
      <c r="HD469" s="98"/>
      <c r="HE469" s="98"/>
      <c r="HF469" s="98"/>
      <c r="HG469" s="98"/>
      <c r="HH469" s="98"/>
      <c r="HI469" s="98"/>
      <c r="HJ469" s="98"/>
      <c r="HK469" s="98"/>
      <c r="HL469" s="98"/>
      <c r="HM469" s="98"/>
      <c r="HN469" s="98"/>
      <c r="HO469" s="98"/>
      <c r="HP469" s="98"/>
      <c r="HQ469" s="98"/>
      <c r="HR469" s="98"/>
      <c r="HS469" s="98"/>
      <c r="HT469" s="98"/>
      <c r="HU469" s="98"/>
      <c r="HV469" s="98"/>
      <c r="HW469" s="98"/>
      <c r="HX469" s="98"/>
      <c r="HY469" s="98"/>
      <c r="HZ469" s="98"/>
      <c r="IA469" s="98"/>
      <c r="IB469" s="98"/>
      <c r="IC469" s="98"/>
      <c r="ID469" s="98"/>
      <c r="IE469" s="98"/>
      <c r="IF469" s="98"/>
      <c r="IG469" s="98"/>
      <c r="IH469" s="98"/>
      <c r="II469" s="98"/>
      <c r="IJ469" s="98"/>
      <c r="IK469" s="98"/>
      <c r="IL469" s="98"/>
      <c r="IM469" s="98"/>
    </row>
    <row r="470" spans="1:247" ht="15">
      <c r="A470" s="98"/>
      <c r="B470" s="98"/>
      <c r="C470" s="111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  <c r="AA470" s="98"/>
      <c r="AB470" s="98"/>
      <c r="AC470" s="98"/>
      <c r="AD470" s="98"/>
      <c r="AE470" s="98"/>
      <c r="AF470" s="98"/>
      <c r="AG470" s="98"/>
      <c r="AH470" s="98"/>
      <c r="AI470" s="98"/>
      <c r="AJ470" s="98"/>
      <c r="AK470" s="98"/>
      <c r="AL470" s="98"/>
      <c r="AM470" s="98"/>
      <c r="AN470" s="98"/>
      <c r="AO470" s="98"/>
      <c r="AP470" s="98"/>
      <c r="AQ470" s="98"/>
      <c r="AR470" s="98"/>
      <c r="AS470" s="98"/>
      <c r="AT470" s="98"/>
      <c r="AU470" s="98"/>
      <c r="AV470" s="98"/>
      <c r="AW470" s="98"/>
      <c r="AX470" s="98"/>
      <c r="AY470" s="98"/>
      <c r="AZ470" s="98"/>
      <c r="BA470" s="98"/>
      <c r="BB470" s="98"/>
      <c r="BC470" s="98"/>
      <c r="BD470" s="98"/>
      <c r="BE470" s="98"/>
      <c r="BF470" s="98"/>
      <c r="BG470" s="98"/>
      <c r="BH470" s="98"/>
      <c r="BI470" s="98"/>
      <c r="BJ470" s="98"/>
      <c r="BK470" s="98"/>
      <c r="BL470" s="98"/>
      <c r="BM470" s="98"/>
      <c r="BN470" s="98"/>
      <c r="BO470" s="98"/>
      <c r="BP470" s="98"/>
      <c r="BQ470" s="98"/>
      <c r="BR470" s="98"/>
      <c r="BS470" s="98"/>
      <c r="BT470" s="98"/>
      <c r="BU470" s="98"/>
      <c r="BV470" s="98"/>
      <c r="BW470" s="98"/>
      <c r="BX470" s="98"/>
      <c r="BY470" s="98"/>
      <c r="BZ470" s="98"/>
      <c r="CA470" s="98"/>
      <c r="CB470" s="98"/>
      <c r="CC470" s="98"/>
      <c r="CD470" s="98"/>
      <c r="CE470" s="98"/>
      <c r="CF470" s="98"/>
      <c r="CG470" s="98"/>
      <c r="CH470" s="98"/>
      <c r="CI470" s="98"/>
      <c r="CJ470" s="98"/>
      <c r="CK470" s="98"/>
      <c r="CL470" s="98"/>
      <c r="CM470" s="98"/>
      <c r="CN470" s="98"/>
      <c r="CO470" s="98"/>
      <c r="CP470" s="98"/>
      <c r="CQ470" s="98"/>
      <c r="CR470" s="98"/>
      <c r="CS470" s="98"/>
      <c r="CT470" s="98"/>
      <c r="CU470" s="98"/>
      <c r="CV470" s="98"/>
      <c r="CW470" s="98"/>
      <c r="CX470" s="98"/>
      <c r="CY470" s="98"/>
      <c r="CZ470" s="98"/>
      <c r="DA470" s="98"/>
      <c r="DB470" s="98"/>
      <c r="DC470" s="98"/>
      <c r="DD470" s="98"/>
      <c r="DE470" s="98"/>
      <c r="DF470" s="98"/>
      <c r="DG470" s="98"/>
      <c r="DH470" s="98"/>
      <c r="DI470" s="98"/>
      <c r="DJ470" s="98"/>
      <c r="DK470" s="98"/>
      <c r="DL470" s="98"/>
      <c r="DM470" s="98"/>
      <c r="DN470" s="98"/>
      <c r="DO470" s="98"/>
      <c r="DP470" s="98"/>
      <c r="DQ470" s="98"/>
      <c r="DR470" s="98"/>
      <c r="DS470" s="98"/>
      <c r="DT470" s="98"/>
      <c r="DU470" s="98"/>
      <c r="DV470" s="98"/>
      <c r="DW470" s="98"/>
      <c r="DX470" s="98"/>
      <c r="DY470" s="98"/>
      <c r="DZ470" s="98"/>
      <c r="EA470" s="98"/>
      <c r="EB470" s="98"/>
      <c r="EC470" s="98"/>
      <c r="ED470" s="98"/>
      <c r="EE470" s="98"/>
      <c r="EF470" s="98"/>
      <c r="EG470" s="98"/>
      <c r="EH470" s="98"/>
      <c r="EI470" s="98"/>
      <c r="EJ470" s="98"/>
      <c r="EK470" s="98"/>
      <c r="EL470" s="98"/>
      <c r="EM470" s="98"/>
      <c r="EN470" s="98"/>
      <c r="EO470" s="98"/>
      <c r="EP470" s="98"/>
      <c r="EQ470" s="98"/>
      <c r="ER470" s="98"/>
      <c r="ES470" s="98"/>
      <c r="ET470" s="98"/>
      <c r="EU470" s="98"/>
      <c r="EV470" s="98"/>
      <c r="EW470" s="98"/>
      <c r="EX470" s="98"/>
      <c r="EY470" s="98"/>
      <c r="EZ470" s="98"/>
      <c r="FA470" s="98"/>
      <c r="FB470" s="98"/>
      <c r="FC470" s="98"/>
      <c r="FD470" s="98"/>
      <c r="FE470" s="98"/>
      <c r="FF470" s="98"/>
      <c r="FG470" s="98"/>
      <c r="FH470" s="98"/>
      <c r="FI470" s="98"/>
      <c r="FJ470" s="98"/>
      <c r="FK470" s="98"/>
      <c r="FL470" s="98"/>
      <c r="FM470" s="98"/>
      <c r="FN470" s="98"/>
      <c r="FO470" s="98"/>
      <c r="FP470" s="98"/>
      <c r="FQ470" s="98"/>
      <c r="FR470" s="98"/>
      <c r="FS470" s="98"/>
      <c r="FT470" s="98"/>
      <c r="FU470" s="98"/>
      <c r="FV470" s="98"/>
      <c r="FW470" s="98"/>
      <c r="FX470" s="98"/>
      <c r="FY470" s="98"/>
      <c r="FZ470" s="98"/>
      <c r="GA470" s="98"/>
      <c r="GB470" s="98"/>
      <c r="GC470" s="98"/>
      <c r="GD470" s="98"/>
      <c r="GE470" s="98"/>
      <c r="GF470" s="98"/>
      <c r="GG470" s="98"/>
      <c r="GH470" s="98"/>
      <c r="GI470" s="98"/>
      <c r="GJ470" s="98"/>
      <c r="GK470" s="98"/>
      <c r="GL470" s="98"/>
      <c r="GM470" s="98"/>
      <c r="GN470" s="98"/>
      <c r="GO470" s="98"/>
      <c r="GP470" s="98"/>
      <c r="GQ470" s="98"/>
      <c r="GR470" s="98"/>
      <c r="GS470" s="98"/>
      <c r="GT470" s="98"/>
      <c r="GU470" s="98"/>
      <c r="GV470" s="98"/>
      <c r="GW470" s="98"/>
      <c r="GX470" s="98"/>
      <c r="GY470" s="98"/>
      <c r="GZ470" s="98"/>
      <c r="HA470" s="98"/>
      <c r="HB470" s="98"/>
      <c r="HC470" s="98"/>
      <c r="HD470" s="98"/>
      <c r="HE470" s="98"/>
      <c r="HF470" s="98"/>
      <c r="HG470" s="98"/>
      <c r="HH470" s="98"/>
      <c r="HI470" s="98"/>
      <c r="HJ470" s="98"/>
      <c r="HK470" s="98"/>
      <c r="HL470" s="98"/>
      <c r="HM470" s="98"/>
      <c r="HN470" s="98"/>
      <c r="HO470" s="98"/>
      <c r="HP470" s="98"/>
      <c r="HQ470" s="98"/>
      <c r="HR470" s="98"/>
      <c r="HS470" s="98"/>
      <c r="HT470" s="98"/>
      <c r="HU470" s="98"/>
      <c r="HV470" s="98"/>
      <c r="HW470" s="98"/>
      <c r="HX470" s="98"/>
      <c r="HY470" s="98"/>
      <c r="HZ470" s="98"/>
      <c r="IA470" s="98"/>
      <c r="IB470" s="98"/>
      <c r="IC470" s="98"/>
      <c r="ID470" s="98"/>
      <c r="IE470" s="98"/>
      <c r="IF470" s="98"/>
      <c r="IG470" s="98"/>
      <c r="IH470" s="98"/>
      <c r="II470" s="98"/>
      <c r="IJ470" s="98"/>
      <c r="IK470" s="98"/>
      <c r="IL470" s="98"/>
      <c r="IM470" s="98"/>
    </row>
    <row r="471" spans="1:247" ht="15">
      <c r="A471" s="98"/>
      <c r="B471" s="98"/>
      <c r="C471" s="111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  <c r="AA471" s="98"/>
      <c r="AB471" s="98"/>
      <c r="AC471" s="98"/>
      <c r="AD471" s="98"/>
      <c r="AE471" s="98"/>
      <c r="AF471" s="98"/>
      <c r="AG471" s="98"/>
      <c r="AH471" s="98"/>
      <c r="AI471" s="98"/>
      <c r="AJ471" s="98"/>
      <c r="AK471" s="98"/>
      <c r="AL471" s="98"/>
      <c r="AM471" s="98"/>
      <c r="AN471" s="98"/>
      <c r="AO471" s="98"/>
      <c r="AP471" s="98"/>
      <c r="AQ471" s="98"/>
      <c r="AR471" s="98"/>
      <c r="AS471" s="98"/>
      <c r="AT471" s="98"/>
      <c r="AU471" s="98"/>
      <c r="AV471" s="98"/>
      <c r="AW471" s="98"/>
      <c r="AX471" s="98"/>
      <c r="AY471" s="98"/>
      <c r="AZ471" s="98"/>
      <c r="BA471" s="98"/>
      <c r="BB471" s="98"/>
      <c r="BC471" s="98"/>
      <c r="BD471" s="98"/>
      <c r="BE471" s="98"/>
      <c r="BF471" s="98"/>
      <c r="BG471" s="98"/>
      <c r="BH471" s="98"/>
      <c r="BI471" s="98"/>
      <c r="BJ471" s="98"/>
      <c r="BK471" s="98"/>
      <c r="BL471" s="98"/>
      <c r="BM471" s="98"/>
      <c r="BN471" s="98"/>
      <c r="BO471" s="98"/>
      <c r="BP471" s="98"/>
      <c r="BQ471" s="98"/>
      <c r="BR471" s="98"/>
      <c r="BS471" s="98"/>
      <c r="BT471" s="98"/>
      <c r="BU471" s="98"/>
      <c r="BV471" s="98"/>
      <c r="BW471" s="98"/>
      <c r="BX471" s="98"/>
      <c r="BY471" s="98"/>
      <c r="BZ471" s="98"/>
      <c r="CA471" s="98"/>
      <c r="CB471" s="98"/>
      <c r="CC471" s="98"/>
      <c r="CD471" s="98"/>
      <c r="CE471" s="98"/>
      <c r="CF471" s="98"/>
      <c r="CG471" s="98"/>
      <c r="CH471" s="98"/>
      <c r="CI471" s="98"/>
      <c r="CJ471" s="98"/>
      <c r="CK471" s="98"/>
      <c r="CL471" s="98"/>
      <c r="CM471" s="98"/>
      <c r="CN471" s="98"/>
      <c r="CO471" s="98"/>
      <c r="CP471" s="98"/>
      <c r="CQ471" s="98"/>
      <c r="CR471" s="98"/>
      <c r="CS471" s="98"/>
      <c r="CT471" s="98"/>
      <c r="CU471" s="98"/>
      <c r="CV471" s="98"/>
      <c r="CW471" s="98"/>
      <c r="CX471" s="98"/>
      <c r="CY471" s="98"/>
      <c r="CZ471" s="98"/>
      <c r="DA471" s="98"/>
      <c r="DB471" s="98"/>
      <c r="DC471" s="98"/>
      <c r="DD471" s="98"/>
      <c r="DE471" s="98"/>
      <c r="DF471" s="98"/>
      <c r="DG471" s="98"/>
      <c r="DH471" s="98"/>
      <c r="DI471" s="98"/>
      <c r="DJ471" s="98"/>
      <c r="DK471" s="98"/>
      <c r="DL471" s="98"/>
      <c r="DM471" s="98"/>
      <c r="DN471" s="98"/>
      <c r="DO471" s="98"/>
      <c r="DP471" s="98"/>
      <c r="DQ471" s="98"/>
      <c r="DR471" s="98"/>
      <c r="DS471" s="98"/>
      <c r="DT471" s="98"/>
      <c r="DU471" s="98"/>
      <c r="DV471" s="98"/>
      <c r="DW471" s="98"/>
      <c r="DX471" s="98"/>
      <c r="DY471" s="98"/>
      <c r="DZ471" s="98"/>
      <c r="EA471" s="98"/>
      <c r="EB471" s="98"/>
      <c r="EC471" s="98"/>
      <c r="ED471" s="98"/>
      <c r="EE471" s="98"/>
      <c r="EF471" s="98"/>
      <c r="EG471" s="98"/>
      <c r="EH471" s="98"/>
      <c r="EI471" s="98"/>
      <c r="EJ471" s="98"/>
      <c r="EK471" s="98"/>
      <c r="EL471" s="98"/>
      <c r="EM471" s="98"/>
      <c r="EN471" s="98"/>
      <c r="EO471" s="98"/>
      <c r="EP471" s="98"/>
      <c r="EQ471" s="98"/>
      <c r="ER471" s="98"/>
      <c r="ES471" s="98"/>
      <c r="ET471" s="98"/>
      <c r="EU471" s="98"/>
      <c r="EV471" s="98"/>
      <c r="EW471" s="98"/>
      <c r="EX471" s="98"/>
      <c r="EY471" s="98"/>
      <c r="EZ471" s="98"/>
      <c r="FA471" s="98"/>
      <c r="FB471" s="98"/>
      <c r="FC471" s="98"/>
      <c r="FD471" s="98"/>
      <c r="FE471" s="98"/>
      <c r="FF471" s="98"/>
      <c r="FG471" s="98"/>
      <c r="FH471" s="98"/>
      <c r="FI471" s="98"/>
      <c r="FJ471" s="98"/>
      <c r="FK471" s="98"/>
      <c r="FL471" s="98"/>
      <c r="FM471" s="98"/>
      <c r="FN471" s="98"/>
      <c r="FO471" s="98"/>
      <c r="FP471" s="98"/>
      <c r="FQ471" s="98"/>
      <c r="FR471" s="98"/>
      <c r="FS471" s="98"/>
      <c r="FT471" s="98"/>
      <c r="FU471" s="98"/>
      <c r="FV471" s="98"/>
      <c r="FW471" s="98"/>
      <c r="FX471" s="98"/>
      <c r="FY471" s="98"/>
      <c r="FZ471" s="98"/>
      <c r="GA471" s="98"/>
      <c r="GB471" s="98"/>
      <c r="GC471" s="98"/>
      <c r="GD471" s="98"/>
      <c r="GE471" s="98"/>
      <c r="GF471" s="98"/>
      <c r="GG471" s="98"/>
      <c r="GH471" s="98"/>
      <c r="GI471" s="98"/>
      <c r="GJ471" s="98"/>
      <c r="GK471" s="98"/>
      <c r="GL471" s="98"/>
      <c r="GM471" s="98"/>
      <c r="GN471" s="98"/>
      <c r="GO471" s="98"/>
      <c r="GP471" s="98"/>
      <c r="GQ471" s="98"/>
      <c r="GR471" s="98"/>
      <c r="GS471" s="98"/>
      <c r="GT471" s="98"/>
      <c r="GU471" s="98"/>
      <c r="GV471" s="98"/>
      <c r="GW471" s="98"/>
      <c r="GX471" s="98"/>
      <c r="GY471" s="98"/>
      <c r="GZ471" s="98"/>
      <c r="HA471" s="98"/>
      <c r="HB471" s="98"/>
      <c r="HC471" s="98"/>
      <c r="HD471" s="98"/>
      <c r="HE471" s="98"/>
      <c r="HF471" s="98"/>
      <c r="HG471" s="98"/>
      <c r="HH471" s="98"/>
      <c r="HI471" s="98"/>
      <c r="HJ471" s="98"/>
      <c r="HK471" s="98"/>
      <c r="HL471" s="98"/>
      <c r="HM471" s="98"/>
      <c r="HN471" s="98"/>
      <c r="HO471" s="98"/>
      <c r="HP471" s="98"/>
      <c r="HQ471" s="98"/>
      <c r="HR471" s="98"/>
      <c r="HS471" s="98"/>
      <c r="HT471" s="98"/>
      <c r="HU471" s="98"/>
      <c r="HV471" s="98"/>
      <c r="HW471" s="98"/>
      <c r="HX471" s="98"/>
      <c r="HY471" s="98"/>
      <c r="HZ471" s="98"/>
      <c r="IA471" s="98"/>
      <c r="IB471" s="98"/>
      <c r="IC471" s="98"/>
      <c r="ID471" s="98"/>
      <c r="IE471" s="98"/>
      <c r="IF471" s="98"/>
      <c r="IG471" s="98"/>
      <c r="IH471" s="98"/>
      <c r="II471" s="98"/>
      <c r="IJ471" s="98"/>
      <c r="IK471" s="98"/>
      <c r="IL471" s="98"/>
      <c r="IM471" s="98"/>
    </row>
    <row r="472" spans="1:247" ht="15">
      <c r="A472" s="98"/>
      <c r="B472" s="98"/>
      <c r="C472" s="111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  <c r="AA472" s="98"/>
      <c r="AB472" s="98"/>
      <c r="AC472" s="98"/>
      <c r="AD472" s="98"/>
      <c r="AE472" s="98"/>
      <c r="AF472" s="98"/>
      <c r="AG472" s="98"/>
      <c r="AH472" s="98"/>
      <c r="AI472" s="98"/>
      <c r="AJ472" s="98"/>
      <c r="AK472" s="98"/>
      <c r="AL472" s="98"/>
      <c r="AM472" s="98"/>
      <c r="AN472" s="98"/>
      <c r="AO472" s="98"/>
      <c r="AP472" s="98"/>
      <c r="AQ472" s="98"/>
      <c r="AR472" s="98"/>
      <c r="AS472" s="98"/>
      <c r="AT472" s="98"/>
      <c r="AU472" s="98"/>
      <c r="AV472" s="98"/>
      <c r="AW472" s="98"/>
      <c r="AX472" s="98"/>
      <c r="AY472" s="98"/>
      <c r="AZ472" s="98"/>
      <c r="BA472" s="98"/>
      <c r="BB472" s="98"/>
      <c r="BC472" s="98"/>
      <c r="BD472" s="98"/>
      <c r="BE472" s="98"/>
      <c r="BF472" s="98"/>
      <c r="BG472" s="98"/>
      <c r="BH472" s="98"/>
      <c r="BI472" s="98"/>
      <c r="BJ472" s="98"/>
      <c r="BK472" s="98"/>
      <c r="BL472" s="98"/>
      <c r="BM472" s="98"/>
      <c r="BN472" s="98"/>
      <c r="BO472" s="98"/>
      <c r="BP472" s="98"/>
      <c r="BQ472" s="98"/>
      <c r="BR472" s="98"/>
      <c r="BS472" s="98"/>
      <c r="BT472" s="98"/>
      <c r="BU472" s="98"/>
      <c r="BV472" s="98"/>
      <c r="BW472" s="98"/>
      <c r="BX472" s="98"/>
      <c r="BY472" s="98"/>
      <c r="BZ472" s="98"/>
      <c r="CA472" s="98"/>
      <c r="CB472" s="98"/>
      <c r="CC472" s="98"/>
      <c r="CD472" s="98"/>
      <c r="CE472" s="98"/>
      <c r="CF472" s="98"/>
      <c r="CG472" s="98"/>
      <c r="CH472" s="98"/>
      <c r="CI472" s="98"/>
      <c r="CJ472" s="98"/>
      <c r="CK472" s="98"/>
      <c r="CL472" s="98"/>
      <c r="CM472" s="98"/>
      <c r="CN472" s="98"/>
      <c r="CO472" s="98"/>
      <c r="CP472" s="98"/>
      <c r="CQ472" s="98"/>
      <c r="CR472" s="98"/>
      <c r="CS472" s="98"/>
      <c r="CT472" s="98"/>
      <c r="CU472" s="98"/>
      <c r="CV472" s="98"/>
      <c r="CW472" s="98"/>
      <c r="CX472" s="98"/>
      <c r="CY472" s="98"/>
      <c r="CZ472" s="98"/>
      <c r="DA472" s="98"/>
      <c r="DB472" s="98"/>
      <c r="DC472" s="98"/>
      <c r="DD472" s="98"/>
      <c r="DE472" s="98"/>
      <c r="DF472" s="98"/>
      <c r="DG472" s="98"/>
      <c r="DH472" s="98"/>
      <c r="DI472" s="98"/>
      <c r="DJ472" s="98"/>
      <c r="DK472" s="98"/>
      <c r="DL472" s="98"/>
      <c r="DM472" s="98"/>
      <c r="DN472" s="98"/>
      <c r="DO472" s="98"/>
      <c r="DP472" s="98"/>
      <c r="DQ472" s="98"/>
      <c r="DR472" s="98"/>
      <c r="DS472" s="98"/>
      <c r="DT472" s="98"/>
      <c r="DU472" s="98"/>
      <c r="DV472" s="98"/>
      <c r="DW472" s="98"/>
      <c r="DX472" s="98"/>
      <c r="DY472" s="98"/>
      <c r="DZ472" s="98"/>
      <c r="EA472" s="98"/>
      <c r="EB472" s="98"/>
      <c r="EC472" s="98"/>
      <c r="ED472" s="98"/>
      <c r="EE472" s="98"/>
      <c r="EF472" s="98"/>
      <c r="EG472" s="98"/>
      <c r="EH472" s="98"/>
      <c r="EI472" s="98"/>
      <c r="EJ472" s="98"/>
      <c r="EK472" s="98"/>
      <c r="EL472" s="98"/>
      <c r="EM472" s="98"/>
      <c r="EN472" s="98"/>
      <c r="EO472" s="98"/>
      <c r="EP472" s="98"/>
      <c r="EQ472" s="98"/>
      <c r="ER472" s="98"/>
      <c r="ES472" s="98"/>
      <c r="ET472" s="98"/>
      <c r="EU472" s="98"/>
      <c r="EV472" s="98"/>
      <c r="EW472" s="98"/>
      <c r="EX472" s="98"/>
      <c r="EY472" s="98"/>
      <c r="EZ472" s="98"/>
      <c r="FA472" s="98"/>
      <c r="FB472" s="98"/>
      <c r="FC472" s="98"/>
      <c r="FD472" s="98"/>
      <c r="FE472" s="98"/>
      <c r="FF472" s="98"/>
      <c r="FG472" s="98"/>
      <c r="FH472" s="98"/>
      <c r="FI472" s="98"/>
      <c r="FJ472" s="98"/>
      <c r="FK472" s="98"/>
      <c r="FL472" s="98"/>
      <c r="FM472" s="98"/>
      <c r="FN472" s="98"/>
      <c r="FO472" s="98"/>
      <c r="FP472" s="98"/>
      <c r="FQ472" s="98"/>
      <c r="FR472" s="98"/>
      <c r="FS472" s="98"/>
      <c r="FT472" s="98"/>
      <c r="FU472" s="98"/>
      <c r="FV472" s="98"/>
      <c r="FW472" s="98"/>
      <c r="FX472" s="98"/>
      <c r="FY472" s="98"/>
      <c r="FZ472" s="98"/>
      <c r="GA472" s="98"/>
      <c r="GB472" s="98"/>
      <c r="GC472" s="98"/>
      <c r="GD472" s="98"/>
      <c r="GE472" s="98"/>
      <c r="GF472" s="98"/>
      <c r="GG472" s="98"/>
      <c r="GH472" s="98"/>
      <c r="GI472" s="98"/>
      <c r="GJ472" s="98"/>
      <c r="GK472" s="98"/>
      <c r="GL472" s="98"/>
      <c r="GM472" s="98"/>
      <c r="GN472" s="98"/>
      <c r="GO472" s="98"/>
      <c r="GP472" s="98"/>
      <c r="GQ472" s="98"/>
      <c r="GR472" s="98"/>
      <c r="GS472" s="98"/>
      <c r="GT472" s="98"/>
      <c r="GU472" s="98"/>
      <c r="GV472" s="98"/>
      <c r="GW472" s="98"/>
      <c r="GX472" s="98"/>
      <c r="GY472" s="98"/>
      <c r="GZ472" s="98"/>
      <c r="HA472" s="98"/>
      <c r="HB472" s="98"/>
      <c r="HC472" s="98"/>
      <c r="HD472" s="98"/>
      <c r="HE472" s="98"/>
      <c r="HF472" s="98"/>
      <c r="HG472" s="98"/>
      <c r="HH472" s="98"/>
      <c r="HI472" s="98"/>
      <c r="HJ472" s="98"/>
      <c r="HK472" s="98"/>
      <c r="HL472" s="98"/>
      <c r="HM472" s="98"/>
      <c r="HN472" s="98"/>
      <c r="HO472" s="98"/>
      <c r="HP472" s="98"/>
      <c r="HQ472" s="98"/>
      <c r="HR472" s="98"/>
      <c r="HS472" s="98"/>
      <c r="HT472" s="98"/>
      <c r="HU472" s="98"/>
      <c r="HV472" s="98"/>
      <c r="HW472" s="98"/>
      <c r="HX472" s="98"/>
      <c r="HY472" s="98"/>
      <c r="HZ472" s="98"/>
      <c r="IA472" s="98"/>
      <c r="IB472" s="98"/>
      <c r="IC472" s="98"/>
      <c r="ID472" s="98"/>
      <c r="IE472" s="98"/>
      <c r="IF472" s="98"/>
      <c r="IG472" s="98"/>
      <c r="IH472" s="98"/>
      <c r="II472" s="98"/>
      <c r="IJ472" s="98"/>
      <c r="IK472" s="98"/>
      <c r="IL472" s="98"/>
      <c r="IM472" s="98"/>
    </row>
    <row r="473" spans="1:247" ht="15">
      <c r="A473" s="98"/>
      <c r="B473" s="98"/>
      <c r="C473" s="111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  <c r="AA473" s="98"/>
      <c r="AB473" s="98"/>
      <c r="AC473" s="98"/>
      <c r="AD473" s="98"/>
      <c r="AE473" s="98"/>
      <c r="AF473" s="98"/>
      <c r="AG473" s="98"/>
      <c r="AH473" s="98"/>
      <c r="AI473" s="98"/>
      <c r="AJ473" s="98"/>
      <c r="AK473" s="98"/>
      <c r="AL473" s="98"/>
      <c r="AM473" s="98"/>
      <c r="AN473" s="98"/>
      <c r="AO473" s="98"/>
      <c r="AP473" s="98"/>
      <c r="AQ473" s="98"/>
      <c r="AR473" s="98"/>
      <c r="AS473" s="98"/>
      <c r="AT473" s="98"/>
      <c r="AU473" s="98"/>
      <c r="AV473" s="98"/>
      <c r="AW473" s="98"/>
      <c r="AX473" s="98"/>
      <c r="AY473" s="98"/>
      <c r="AZ473" s="98"/>
      <c r="BA473" s="98"/>
      <c r="BB473" s="98"/>
      <c r="BC473" s="98"/>
      <c r="BD473" s="98"/>
      <c r="BE473" s="98"/>
      <c r="BF473" s="98"/>
      <c r="BG473" s="98"/>
      <c r="BH473" s="98"/>
      <c r="BI473" s="98"/>
      <c r="BJ473" s="98"/>
      <c r="BK473" s="98"/>
      <c r="BL473" s="98"/>
      <c r="BM473" s="98"/>
      <c r="BN473" s="98"/>
      <c r="BO473" s="98"/>
      <c r="BP473" s="98"/>
      <c r="BQ473" s="98"/>
      <c r="BR473" s="98"/>
      <c r="BS473" s="98"/>
      <c r="BT473" s="98"/>
      <c r="BU473" s="98"/>
      <c r="BV473" s="98"/>
      <c r="BW473" s="98"/>
      <c r="BX473" s="98"/>
      <c r="BY473" s="98"/>
      <c r="BZ473" s="98"/>
      <c r="CA473" s="98"/>
      <c r="CB473" s="98"/>
      <c r="CC473" s="98"/>
      <c r="CD473" s="98"/>
      <c r="CE473" s="98"/>
      <c r="CF473" s="98"/>
      <c r="CG473" s="98"/>
      <c r="CH473" s="98"/>
      <c r="CI473" s="98"/>
      <c r="CJ473" s="98"/>
      <c r="CK473" s="98"/>
      <c r="CL473" s="98"/>
      <c r="CM473" s="98"/>
      <c r="CN473" s="98"/>
      <c r="CO473" s="98"/>
      <c r="CP473" s="98"/>
      <c r="CQ473" s="98"/>
      <c r="CR473" s="98"/>
      <c r="CS473" s="98"/>
      <c r="CT473" s="98"/>
      <c r="CU473" s="98"/>
      <c r="CV473" s="98"/>
      <c r="CW473" s="98"/>
      <c r="CX473" s="98"/>
      <c r="CY473" s="98"/>
      <c r="CZ473" s="98"/>
      <c r="DA473" s="98"/>
      <c r="DB473" s="98"/>
      <c r="DC473" s="98"/>
      <c r="DD473" s="98"/>
      <c r="DE473" s="98"/>
      <c r="DF473" s="98"/>
      <c r="DG473" s="98"/>
      <c r="DH473" s="98"/>
      <c r="DI473" s="98"/>
      <c r="DJ473" s="98"/>
      <c r="DK473" s="98"/>
      <c r="DL473" s="98"/>
      <c r="DM473" s="98"/>
      <c r="DN473" s="98"/>
      <c r="DO473" s="98"/>
      <c r="DP473" s="98"/>
      <c r="DQ473" s="98"/>
      <c r="DR473" s="98"/>
      <c r="DS473" s="98"/>
      <c r="DT473" s="98"/>
      <c r="DU473" s="98"/>
      <c r="DV473" s="98"/>
      <c r="DW473" s="98"/>
      <c r="DX473" s="98"/>
      <c r="DY473" s="98"/>
      <c r="DZ473" s="98"/>
      <c r="EA473" s="98"/>
      <c r="EB473" s="98"/>
      <c r="EC473" s="98"/>
      <c r="ED473" s="98"/>
      <c r="EE473" s="98"/>
      <c r="EF473" s="98"/>
      <c r="EG473" s="98"/>
      <c r="EH473" s="98"/>
      <c r="EI473" s="98"/>
      <c r="EJ473" s="98"/>
      <c r="EK473" s="98"/>
      <c r="EL473" s="98"/>
      <c r="EM473" s="98"/>
      <c r="EN473" s="98"/>
      <c r="EO473" s="98"/>
      <c r="EP473" s="98"/>
      <c r="EQ473" s="98"/>
      <c r="ER473" s="98"/>
      <c r="ES473" s="98"/>
      <c r="ET473" s="98"/>
      <c r="EU473" s="98"/>
      <c r="EV473" s="98"/>
      <c r="EW473" s="98"/>
      <c r="EX473" s="98"/>
      <c r="EY473" s="98"/>
      <c r="EZ473" s="98"/>
      <c r="FA473" s="98"/>
      <c r="FB473" s="98"/>
      <c r="FC473" s="98"/>
      <c r="FD473" s="98"/>
      <c r="FE473" s="98"/>
      <c r="FF473" s="98"/>
      <c r="FG473" s="98"/>
      <c r="FH473" s="98"/>
      <c r="FI473" s="98"/>
      <c r="FJ473" s="98"/>
      <c r="FK473" s="98"/>
      <c r="FL473" s="98"/>
      <c r="FM473" s="98"/>
      <c r="FN473" s="98"/>
      <c r="FO473" s="98"/>
      <c r="FP473" s="98"/>
      <c r="FQ473" s="98"/>
      <c r="FR473" s="98"/>
      <c r="FS473" s="98"/>
      <c r="FT473" s="98"/>
      <c r="FU473" s="98"/>
      <c r="FV473" s="98"/>
      <c r="FW473" s="98"/>
      <c r="FX473" s="98"/>
      <c r="FY473" s="98"/>
      <c r="FZ473" s="98"/>
      <c r="GA473" s="98"/>
      <c r="GB473" s="98"/>
      <c r="GC473" s="98"/>
      <c r="GD473" s="98"/>
      <c r="GE473" s="98"/>
      <c r="GF473" s="98"/>
      <c r="GG473" s="98"/>
      <c r="GH473" s="98"/>
      <c r="GI473" s="98"/>
      <c r="GJ473" s="98"/>
      <c r="GK473" s="98"/>
      <c r="GL473" s="98"/>
      <c r="GM473" s="98"/>
      <c r="GN473" s="98"/>
      <c r="GO473" s="98"/>
      <c r="GP473" s="98"/>
      <c r="GQ473" s="98"/>
      <c r="GR473" s="98"/>
      <c r="GS473" s="98"/>
      <c r="GT473" s="98"/>
      <c r="GU473" s="98"/>
      <c r="GV473" s="98"/>
      <c r="GW473" s="98"/>
      <c r="GX473" s="98"/>
      <c r="GY473" s="98"/>
      <c r="GZ473" s="98"/>
      <c r="HA473" s="98"/>
      <c r="HB473" s="98"/>
      <c r="HC473" s="98"/>
      <c r="HD473" s="98"/>
      <c r="HE473" s="98"/>
      <c r="HF473" s="98"/>
      <c r="HG473" s="98"/>
      <c r="HH473" s="98"/>
      <c r="HI473" s="98"/>
      <c r="HJ473" s="98"/>
      <c r="HK473" s="98"/>
      <c r="HL473" s="98"/>
      <c r="HM473" s="98"/>
      <c r="HN473" s="98"/>
      <c r="HO473" s="98"/>
      <c r="HP473" s="98"/>
      <c r="HQ473" s="98"/>
      <c r="HR473" s="98"/>
      <c r="HS473" s="98"/>
      <c r="HT473" s="98"/>
      <c r="HU473" s="98"/>
      <c r="HV473" s="98"/>
      <c r="HW473" s="98"/>
      <c r="HX473" s="98"/>
      <c r="HY473" s="98"/>
      <c r="HZ473" s="98"/>
      <c r="IA473" s="98"/>
      <c r="IB473" s="98"/>
      <c r="IC473" s="98"/>
      <c r="ID473" s="98"/>
      <c r="IE473" s="98"/>
      <c r="IF473" s="98"/>
      <c r="IG473" s="98"/>
      <c r="IH473" s="98"/>
      <c r="II473" s="98"/>
      <c r="IJ473" s="98"/>
      <c r="IK473" s="98"/>
      <c r="IL473" s="98"/>
      <c r="IM473" s="98"/>
    </row>
    <row r="474" spans="1:247" ht="15">
      <c r="A474" s="98"/>
      <c r="B474" s="98"/>
      <c r="C474" s="111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  <c r="AA474" s="98"/>
      <c r="AB474" s="98"/>
      <c r="AC474" s="98"/>
      <c r="AD474" s="98"/>
      <c r="AE474" s="98"/>
      <c r="AF474" s="98"/>
      <c r="AG474" s="98"/>
      <c r="AH474" s="98"/>
      <c r="AI474" s="98"/>
      <c r="AJ474" s="98"/>
      <c r="AK474" s="98"/>
      <c r="AL474" s="98"/>
      <c r="AM474" s="98"/>
      <c r="AN474" s="98"/>
      <c r="AO474" s="98"/>
      <c r="AP474" s="98"/>
      <c r="AQ474" s="98"/>
      <c r="AR474" s="98"/>
      <c r="AS474" s="98"/>
      <c r="AT474" s="98"/>
      <c r="AU474" s="98"/>
      <c r="AV474" s="98"/>
      <c r="AW474" s="98"/>
      <c r="AX474" s="98"/>
      <c r="AY474" s="98"/>
      <c r="AZ474" s="98"/>
      <c r="BA474" s="98"/>
      <c r="BB474" s="98"/>
      <c r="BC474" s="98"/>
      <c r="BD474" s="98"/>
      <c r="BE474" s="98"/>
      <c r="BF474" s="98"/>
      <c r="BG474" s="98"/>
      <c r="BH474" s="98"/>
      <c r="BI474" s="98"/>
      <c r="BJ474" s="98"/>
      <c r="BK474" s="98"/>
      <c r="BL474" s="98"/>
      <c r="BM474" s="98"/>
      <c r="BN474" s="98"/>
      <c r="BO474" s="98"/>
      <c r="BP474" s="98"/>
      <c r="BQ474" s="98"/>
      <c r="BR474" s="98"/>
      <c r="BS474" s="98"/>
      <c r="BT474" s="98"/>
      <c r="BU474" s="98"/>
      <c r="BV474" s="98"/>
      <c r="BW474" s="98"/>
      <c r="BX474" s="98"/>
      <c r="BY474" s="98"/>
      <c r="BZ474" s="98"/>
      <c r="CA474" s="98"/>
      <c r="CB474" s="98"/>
      <c r="CC474" s="98"/>
      <c r="CD474" s="98"/>
      <c r="CE474" s="98"/>
      <c r="CF474" s="98"/>
      <c r="CG474" s="98"/>
      <c r="CH474" s="98"/>
      <c r="CI474" s="98"/>
      <c r="CJ474" s="98"/>
      <c r="CK474" s="98"/>
      <c r="CL474" s="98"/>
      <c r="CM474" s="98"/>
      <c r="CN474" s="98"/>
      <c r="CO474" s="98"/>
      <c r="CP474" s="98"/>
      <c r="CQ474" s="98"/>
      <c r="CR474" s="98"/>
      <c r="CS474" s="98"/>
      <c r="CT474" s="98"/>
      <c r="CU474" s="98"/>
      <c r="CV474" s="98"/>
      <c r="CW474" s="98"/>
      <c r="CX474" s="98"/>
      <c r="CY474" s="98"/>
      <c r="CZ474" s="98"/>
      <c r="DA474" s="98"/>
      <c r="DB474" s="98"/>
      <c r="DC474" s="98"/>
      <c r="DD474" s="98"/>
      <c r="DE474" s="98"/>
      <c r="DF474" s="98"/>
      <c r="DG474" s="98"/>
      <c r="DH474" s="98"/>
      <c r="DI474" s="98"/>
      <c r="DJ474" s="98"/>
      <c r="DK474" s="98"/>
      <c r="DL474" s="98"/>
      <c r="DM474" s="98"/>
      <c r="DN474" s="98"/>
      <c r="DO474" s="98"/>
      <c r="DP474" s="98"/>
      <c r="DQ474" s="98"/>
      <c r="DR474" s="98"/>
      <c r="DS474" s="98"/>
      <c r="DT474" s="98"/>
      <c r="DU474" s="98"/>
      <c r="DV474" s="98"/>
      <c r="DW474" s="98"/>
      <c r="DX474" s="98"/>
      <c r="DY474" s="98"/>
      <c r="DZ474" s="98"/>
      <c r="EA474" s="98"/>
      <c r="EB474" s="98"/>
      <c r="EC474" s="98"/>
      <c r="ED474" s="98"/>
      <c r="EE474" s="98"/>
      <c r="EF474" s="98"/>
      <c r="EG474" s="98"/>
      <c r="EH474" s="98"/>
      <c r="EI474" s="98"/>
      <c r="EJ474" s="98"/>
      <c r="EK474" s="98"/>
      <c r="EL474" s="98"/>
      <c r="EM474" s="98"/>
      <c r="EN474" s="98"/>
      <c r="EO474" s="98"/>
      <c r="EP474" s="98"/>
      <c r="EQ474" s="98"/>
      <c r="ER474" s="98"/>
      <c r="ES474" s="98"/>
      <c r="ET474" s="98"/>
      <c r="EU474" s="98"/>
      <c r="EV474" s="98"/>
      <c r="EW474" s="98"/>
      <c r="EX474" s="98"/>
      <c r="EY474" s="98"/>
      <c r="EZ474" s="98"/>
      <c r="FA474" s="98"/>
      <c r="FB474" s="98"/>
      <c r="FC474" s="98"/>
      <c r="FD474" s="98"/>
      <c r="FE474" s="98"/>
      <c r="FF474" s="98"/>
      <c r="FG474" s="98"/>
      <c r="FH474" s="98"/>
      <c r="FI474" s="98"/>
      <c r="FJ474" s="98"/>
      <c r="FK474" s="98"/>
      <c r="FL474" s="98"/>
      <c r="FM474" s="98"/>
      <c r="FN474" s="98"/>
      <c r="FO474" s="98"/>
      <c r="FP474" s="98"/>
      <c r="FQ474" s="98"/>
      <c r="FR474" s="98"/>
      <c r="FS474" s="98"/>
      <c r="FT474" s="98"/>
      <c r="FU474" s="98"/>
      <c r="FV474" s="98"/>
      <c r="FW474" s="98"/>
      <c r="FX474" s="98"/>
      <c r="FY474" s="98"/>
      <c r="FZ474" s="98"/>
      <c r="GA474" s="98"/>
      <c r="GB474" s="98"/>
      <c r="GC474" s="98"/>
      <c r="GD474" s="98"/>
      <c r="GE474" s="98"/>
      <c r="GF474" s="98"/>
      <c r="GG474" s="98"/>
      <c r="GH474" s="98"/>
      <c r="GI474" s="98"/>
      <c r="GJ474" s="98"/>
      <c r="GK474" s="98"/>
      <c r="GL474" s="98"/>
      <c r="GM474" s="98"/>
      <c r="GN474" s="98"/>
      <c r="GO474" s="98"/>
      <c r="GP474" s="98"/>
      <c r="GQ474" s="98"/>
      <c r="GR474" s="98"/>
      <c r="GS474" s="98"/>
      <c r="GT474" s="98"/>
      <c r="GU474" s="98"/>
      <c r="GV474" s="98"/>
      <c r="GW474" s="98"/>
      <c r="GX474" s="98"/>
      <c r="GY474" s="98"/>
      <c r="GZ474" s="98"/>
      <c r="HA474" s="98"/>
      <c r="HB474" s="98"/>
      <c r="HC474" s="98"/>
      <c r="HD474" s="98"/>
      <c r="HE474" s="98"/>
      <c r="HF474" s="98"/>
      <c r="HG474" s="98"/>
      <c r="HH474" s="98"/>
      <c r="HI474" s="98"/>
      <c r="HJ474" s="98"/>
      <c r="HK474" s="98"/>
      <c r="HL474" s="98"/>
      <c r="HM474" s="98"/>
      <c r="HN474" s="98"/>
      <c r="HO474" s="98"/>
      <c r="HP474" s="98"/>
      <c r="HQ474" s="98"/>
      <c r="HR474" s="98"/>
      <c r="HS474" s="98"/>
      <c r="HT474" s="98"/>
      <c r="HU474" s="98"/>
      <c r="HV474" s="98"/>
      <c r="HW474" s="98"/>
      <c r="HX474" s="98"/>
      <c r="HY474" s="98"/>
      <c r="HZ474" s="98"/>
      <c r="IA474" s="98"/>
      <c r="IB474" s="98"/>
      <c r="IC474" s="98"/>
      <c r="ID474" s="98"/>
      <c r="IE474" s="98"/>
      <c r="IF474" s="98"/>
      <c r="IG474" s="98"/>
      <c r="IH474" s="98"/>
      <c r="II474" s="98"/>
      <c r="IJ474" s="98"/>
      <c r="IK474" s="98"/>
      <c r="IL474" s="98"/>
      <c r="IM474" s="98"/>
    </row>
    <row r="475" spans="1:247" ht="15">
      <c r="A475" s="98"/>
      <c r="B475" s="98"/>
      <c r="C475" s="111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  <c r="AA475" s="98"/>
      <c r="AB475" s="98"/>
      <c r="AC475" s="98"/>
      <c r="AD475" s="98"/>
      <c r="AE475" s="98"/>
      <c r="AF475" s="98"/>
      <c r="AG475" s="98"/>
      <c r="AH475" s="98"/>
      <c r="AI475" s="98"/>
      <c r="AJ475" s="98"/>
      <c r="AK475" s="98"/>
      <c r="AL475" s="98"/>
      <c r="AM475" s="98"/>
      <c r="AN475" s="98"/>
      <c r="AO475" s="98"/>
      <c r="AP475" s="98"/>
      <c r="AQ475" s="98"/>
      <c r="AR475" s="98"/>
      <c r="AS475" s="98"/>
      <c r="AT475" s="98"/>
      <c r="AU475" s="98"/>
      <c r="AV475" s="98"/>
      <c r="AW475" s="98"/>
      <c r="AX475" s="98"/>
      <c r="AY475" s="98"/>
      <c r="AZ475" s="98"/>
      <c r="BA475" s="98"/>
      <c r="BB475" s="98"/>
      <c r="BC475" s="98"/>
      <c r="BD475" s="98"/>
      <c r="BE475" s="98"/>
      <c r="BF475" s="98"/>
      <c r="BG475" s="98"/>
      <c r="BH475" s="98"/>
      <c r="BI475" s="98"/>
      <c r="BJ475" s="98"/>
      <c r="BK475" s="98"/>
      <c r="BL475" s="98"/>
      <c r="BM475" s="98"/>
      <c r="BN475" s="98"/>
      <c r="BO475" s="98"/>
      <c r="BP475" s="98"/>
      <c r="BQ475" s="98"/>
      <c r="BR475" s="98"/>
      <c r="BS475" s="98"/>
      <c r="BT475" s="98"/>
      <c r="BU475" s="98"/>
      <c r="BV475" s="98"/>
      <c r="BW475" s="98"/>
      <c r="BX475" s="98"/>
      <c r="BY475" s="98"/>
      <c r="BZ475" s="98"/>
      <c r="CA475" s="98"/>
      <c r="CB475" s="98"/>
      <c r="CC475" s="98"/>
      <c r="CD475" s="98"/>
      <c r="CE475" s="98"/>
      <c r="CF475" s="98"/>
      <c r="CG475" s="98"/>
      <c r="CH475" s="98"/>
      <c r="CI475" s="98"/>
      <c r="CJ475" s="98"/>
      <c r="CK475" s="98"/>
      <c r="CL475" s="98"/>
      <c r="CM475" s="98"/>
      <c r="CN475" s="98"/>
      <c r="CO475" s="98"/>
      <c r="CP475" s="98"/>
      <c r="CQ475" s="98"/>
      <c r="CR475" s="98"/>
      <c r="CS475" s="98"/>
      <c r="CT475" s="98"/>
      <c r="CU475" s="98"/>
      <c r="CV475" s="98"/>
      <c r="CW475" s="98"/>
      <c r="CX475" s="98"/>
      <c r="CY475" s="98"/>
      <c r="CZ475" s="98"/>
      <c r="DA475" s="98"/>
      <c r="DB475" s="98"/>
      <c r="DC475" s="98"/>
      <c r="DD475" s="98"/>
      <c r="DE475" s="98"/>
      <c r="DF475" s="98"/>
      <c r="DG475" s="98"/>
      <c r="DH475" s="98"/>
      <c r="DI475" s="98"/>
      <c r="DJ475" s="98"/>
      <c r="DK475" s="98"/>
      <c r="DL475" s="98"/>
      <c r="DM475" s="98"/>
      <c r="DN475" s="98"/>
      <c r="DO475" s="98"/>
      <c r="DP475" s="98"/>
      <c r="DQ475" s="98"/>
      <c r="DR475" s="98"/>
      <c r="DS475" s="98"/>
      <c r="DT475" s="98"/>
      <c r="DU475" s="98"/>
      <c r="DV475" s="98"/>
      <c r="DW475" s="98"/>
      <c r="DX475" s="98"/>
      <c r="DY475" s="98"/>
      <c r="DZ475" s="98"/>
      <c r="EA475" s="98"/>
      <c r="EB475" s="98"/>
      <c r="EC475" s="98"/>
      <c r="ED475" s="98"/>
      <c r="EE475" s="98"/>
      <c r="EF475" s="98"/>
      <c r="EG475" s="98"/>
      <c r="EH475" s="98"/>
      <c r="EI475" s="98"/>
      <c r="EJ475" s="98"/>
      <c r="EK475" s="98"/>
      <c r="EL475" s="98"/>
      <c r="EM475" s="98"/>
      <c r="EN475" s="98"/>
      <c r="EO475" s="98"/>
      <c r="EP475" s="98"/>
      <c r="EQ475" s="98"/>
      <c r="ER475" s="98"/>
      <c r="ES475" s="98"/>
      <c r="ET475" s="98"/>
      <c r="EU475" s="98"/>
      <c r="EV475" s="98"/>
      <c r="EW475" s="98"/>
      <c r="EX475" s="98"/>
      <c r="EY475" s="98"/>
      <c r="EZ475" s="98"/>
      <c r="FA475" s="98"/>
      <c r="FB475" s="98"/>
      <c r="FC475" s="98"/>
      <c r="FD475" s="98"/>
      <c r="FE475" s="98"/>
      <c r="FF475" s="98"/>
      <c r="FG475" s="98"/>
      <c r="FH475" s="98"/>
      <c r="FI475" s="98"/>
      <c r="FJ475" s="98"/>
      <c r="FK475" s="98"/>
      <c r="FL475" s="98"/>
      <c r="FM475" s="98"/>
      <c r="FN475" s="98"/>
      <c r="FO475" s="98"/>
      <c r="FP475" s="98"/>
      <c r="FQ475" s="98"/>
      <c r="FR475" s="98"/>
      <c r="FS475" s="98"/>
      <c r="FT475" s="98"/>
      <c r="FU475" s="98"/>
      <c r="FV475" s="98"/>
      <c r="FW475" s="98"/>
      <c r="FX475" s="98"/>
      <c r="FY475" s="98"/>
      <c r="FZ475" s="98"/>
      <c r="GA475" s="98"/>
      <c r="GB475" s="98"/>
      <c r="GC475" s="98"/>
      <c r="GD475" s="98"/>
      <c r="GE475" s="98"/>
      <c r="GF475" s="98"/>
      <c r="GG475" s="98"/>
      <c r="GH475" s="98"/>
      <c r="GI475" s="98"/>
      <c r="GJ475" s="98"/>
      <c r="GK475" s="98"/>
      <c r="GL475" s="98"/>
      <c r="GM475" s="98"/>
      <c r="GN475" s="98"/>
      <c r="GO475" s="98"/>
      <c r="GP475" s="98"/>
      <c r="GQ475" s="98"/>
      <c r="GR475" s="98"/>
      <c r="GS475" s="98"/>
      <c r="GT475" s="98"/>
      <c r="GU475" s="98"/>
      <c r="GV475" s="98"/>
      <c r="GW475" s="98"/>
      <c r="GX475" s="98"/>
      <c r="GY475" s="98"/>
      <c r="GZ475" s="98"/>
      <c r="HA475" s="98"/>
      <c r="HB475" s="98"/>
      <c r="HC475" s="98"/>
      <c r="HD475" s="98"/>
      <c r="HE475" s="98"/>
      <c r="HF475" s="98"/>
      <c r="HG475" s="98"/>
      <c r="HH475" s="98"/>
      <c r="HI475" s="98"/>
      <c r="HJ475" s="98"/>
      <c r="HK475" s="98"/>
      <c r="HL475" s="98"/>
      <c r="HM475" s="98"/>
      <c r="HN475" s="98"/>
      <c r="HO475" s="98"/>
      <c r="HP475" s="98"/>
      <c r="HQ475" s="98"/>
      <c r="HR475" s="98"/>
      <c r="HS475" s="98"/>
      <c r="HT475" s="98"/>
      <c r="HU475" s="98"/>
      <c r="HV475" s="98"/>
      <c r="HW475" s="98"/>
      <c r="HX475" s="98"/>
      <c r="HY475" s="98"/>
      <c r="HZ475" s="98"/>
      <c r="IA475" s="98"/>
      <c r="IB475" s="98"/>
      <c r="IC475" s="98"/>
      <c r="ID475" s="98"/>
      <c r="IE475" s="98"/>
      <c r="IF475" s="98"/>
      <c r="IG475" s="98"/>
      <c r="IH475" s="98"/>
      <c r="II475" s="98"/>
      <c r="IJ475" s="98"/>
      <c r="IK475" s="98"/>
      <c r="IL475" s="98"/>
      <c r="IM475" s="98"/>
    </row>
    <row r="476" spans="1:247" ht="15">
      <c r="A476" s="98"/>
      <c r="B476" s="98"/>
      <c r="C476" s="111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  <c r="AA476" s="98"/>
      <c r="AB476" s="98"/>
      <c r="AC476" s="98"/>
      <c r="AD476" s="98"/>
      <c r="AE476" s="98"/>
      <c r="AF476" s="98"/>
      <c r="AG476" s="98"/>
      <c r="AH476" s="98"/>
      <c r="AI476" s="98"/>
      <c r="AJ476" s="98"/>
      <c r="AK476" s="98"/>
      <c r="AL476" s="98"/>
      <c r="AM476" s="98"/>
      <c r="AN476" s="98"/>
      <c r="AO476" s="98"/>
      <c r="AP476" s="98"/>
      <c r="AQ476" s="98"/>
      <c r="AR476" s="98"/>
      <c r="AS476" s="98"/>
      <c r="AT476" s="98"/>
      <c r="AU476" s="98"/>
      <c r="AV476" s="98"/>
      <c r="AW476" s="98"/>
      <c r="AX476" s="98"/>
      <c r="AY476" s="98"/>
      <c r="AZ476" s="98"/>
      <c r="BA476" s="98"/>
      <c r="BB476" s="98"/>
      <c r="BC476" s="98"/>
      <c r="BD476" s="98"/>
      <c r="BE476" s="98"/>
      <c r="BF476" s="98"/>
      <c r="BG476" s="98"/>
      <c r="BH476" s="98"/>
      <c r="BI476" s="98"/>
      <c r="BJ476" s="98"/>
      <c r="BK476" s="98"/>
      <c r="BL476" s="98"/>
      <c r="BM476" s="98"/>
      <c r="BN476" s="98"/>
      <c r="BO476" s="98"/>
      <c r="BP476" s="98"/>
      <c r="BQ476" s="98"/>
      <c r="BR476" s="98"/>
      <c r="BS476" s="98"/>
      <c r="BT476" s="98"/>
      <c r="BU476" s="98"/>
      <c r="BV476" s="98"/>
      <c r="BW476" s="98"/>
      <c r="BX476" s="98"/>
      <c r="BY476" s="98"/>
      <c r="BZ476" s="98"/>
      <c r="CA476" s="98"/>
      <c r="CB476" s="98"/>
      <c r="CC476" s="98"/>
      <c r="CD476" s="98"/>
      <c r="CE476" s="98"/>
      <c r="CF476" s="98"/>
      <c r="CG476" s="98"/>
      <c r="CH476" s="98"/>
      <c r="CI476" s="98"/>
      <c r="CJ476" s="98"/>
      <c r="CK476" s="98"/>
      <c r="CL476" s="98"/>
      <c r="CM476" s="98"/>
      <c r="CN476" s="98"/>
      <c r="CO476" s="98"/>
      <c r="CP476" s="98"/>
      <c r="CQ476" s="98"/>
      <c r="CR476" s="98"/>
      <c r="CS476" s="98"/>
      <c r="CT476" s="98"/>
      <c r="CU476" s="98"/>
      <c r="CV476" s="98"/>
      <c r="CW476" s="98"/>
      <c r="CX476" s="98"/>
      <c r="CY476" s="98"/>
      <c r="CZ476" s="98"/>
      <c r="DA476" s="98"/>
      <c r="DB476" s="98"/>
      <c r="DC476" s="98"/>
      <c r="DD476" s="98"/>
      <c r="DE476" s="98"/>
      <c r="DF476" s="98"/>
      <c r="DG476" s="98"/>
      <c r="DH476" s="98"/>
      <c r="DI476" s="98"/>
      <c r="DJ476" s="98"/>
      <c r="DK476" s="98"/>
      <c r="DL476" s="98"/>
      <c r="DM476" s="98"/>
      <c r="DN476" s="98"/>
      <c r="DO476" s="98"/>
      <c r="DP476" s="98"/>
      <c r="DQ476" s="98"/>
      <c r="DR476" s="98"/>
      <c r="DS476" s="98"/>
      <c r="DT476" s="98"/>
      <c r="DU476" s="98"/>
      <c r="DV476" s="98"/>
      <c r="DW476" s="98"/>
      <c r="DX476" s="98"/>
      <c r="DY476" s="98"/>
      <c r="DZ476" s="98"/>
      <c r="EA476" s="98"/>
      <c r="EB476" s="98"/>
      <c r="EC476" s="98"/>
      <c r="ED476" s="98"/>
      <c r="EE476" s="98"/>
      <c r="EF476" s="98"/>
      <c r="EG476" s="98"/>
      <c r="EH476" s="98"/>
      <c r="EI476" s="98"/>
      <c r="EJ476" s="98"/>
      <c r="EK476" s="98"/>
      <c r="EL476" s="98"/>
      <c r="EM476" s="98"/>
      <c r="EN476" s="98"/>
      <c r="EO476" s="98"/>
      <c r="EP476" s="98"/>
      <c r="EQ476" s="98"/>
      <c r="ER476" s="98"/>
      <c r="ES476" s="98"/>
      <c r="ET476" s="98"/>
      <c r="EU476" s="98"/>
      <c r="EV476" s="98"/>
      <c r="EW476" s="98"/>
      <c r="EX476" s="98"/>
      <c r="EY476" s="98"/>
      <c r="EZ476" s="98"/>
      <c r="FA476" s="98"/>
      <c r="FB476" s="98"/>
      <c r="FC476" s="98"/>
      <c r="FD476" s="98"/>
      <c r="FE476" s="98"/>
      <c r="FF476" s="98"/>
      <c r="FG476" s="98"/>
      <c r="FH476" s="98"/>
      <c r="FI476" s="98"/>
      <c r="FJ476" s="98"/>
      <c r="FK476" s="98"/>
      <c r="FL476" s="98"/>
      <c r="FM476" s="98"/>
      <c r="FN476" s="98"/>
      <c r="FO476" s="98"/>
      <c r="FP476" s="98"/>
      <c r="FQ476" s="98"/>
      <c r="FR476" s="98"/>
      <c r="FS476" s="98"/>
      <c r="FT476" s="98"/>
      <c r="FU476" s="98"/>
      <c r="FV476" s="98"/>
      <c r="FW476" s="98"/>
      <c r="FX476" s="98"/>
      <c r="FY476" s="98"/>
      <c r="FZ476" s="98"/>
      <c r="GA476" s="98"/>
      <c r="GB476" s="98"/>
      <c r="GC476" s="98"/>
      <c r="GD476" s="98"/>
      <c r="GE476" s="98"/>
      <c r="GF476" s="98"/>
      <c r="GG476" s="98"/>
      <c r="GH476" s="98"/>
      <c r="GI476" s="98"/>
      <c r="GJ476" s="98"/>
      <c r="GK476" s="98"/>
      <c r="GL476" s="98"/>
      <c r="GM476" s="98"/>
      <c r="GN476" s="98"/>
      <c r="GO476" s="98"/>
      <c r="GP476" s="98"/>
      <c r="GQ476" s="98"/>
      <c r="GR476" s="98"/>
      <c r="GS476" s="98"/>
      <c r="GT476" s="98"/>
      <c r="GU476" s="98"/>
      <c r="GV476" s="98"/>
      <c r="GW476" s="98"/>
      <c r="GX476" s="98"/>
      <c r="GY476" s="98"/>
      <c r="GZ476" s="98"/>
      <c r="HA476" s="98"/>
      <c r="HB476" s="98"/>
      <c r="HC476" s="98"/>
      <c r="HD476" s="98"/>
      <c r="HE476" s="98"/>
      <c r="HF476" s="98"/>
      <c r="HG476" s="98"/>
      <c r="HH476" s="98"/>
      <c r="HI476" s="98"/>
      <c r="HJ476" s="98"/>
      <c r="HK476" s="98"/>
      <c r="HL476" s="98"/>
      <c r="HM476" s="98"/>
      <c r="HN476" s="98"/>
      <c r="HO476" s="98"/>
      <c r="HP476" s="98"/>
      <c r="HQ476" s="98"/>
      <c r="HR476" s="98"/>
      <c r="HS476" s="98"/>
      <c r="HT476" s="98"/>
      <c r="HU476" s="98"/>
      <c r="HV476" s="98"/>
      <c r="HW476" s="98"/>
      <c r="HX476" s="98"/>
      <c r="HY476" s="98"/>
      <c r="HZ476" s="98"/>
      <c r="IA476" s="98"/>
      <c r="IB476" s="98"/>
      <c r="IC476" s="98"/>
      <c r="ID476" s="98"/>
      <c r="IE476" s="98"/>
      <c r="IF476" s="98"/>
      <c r="IG476" s="98"/>
      <c r="IH476" s="98"/>
      <c r="II476" s="98"/>
      <c r="IJ476" s="98"/>
      <c r="IK476" s="98"/>
      <c r="IL476" s="98"/>
      <c r="IM476" s="98"/>
    </row>
    <row r="477" spans="1:247" ht="15">
      <c r="A477" s="98"/>
      <c r="B477" s="98"/>
      <c r="C477" s="111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  <c r="AA477" s="98"/>
      <c r="AB477" s="98"/>
      <c r="AC477" s="98"/>
      <c r="AD477" s="98"/>
      <c r="AE477" s="98"/>
      <c r="AF477" s="98"/>
      <c r="AG477" s="98"/>
      <c r="AH477" s="98"/>
      <c r="AI477" s="98"/>
      <c r="AJ477" s="98"/>
      <c r="AK477" s="98"/>
      <c r="AL477" s="98"/>
      <c r="AM477" s="98"/>
      <c r="AN477" s="98"/>
      <c r="AO477" s="98"/>
      <c r="AP477" s="98"/>
      <c r="AQ477" s="98"/>
      <c r="AR477" s="98"/>
      <c r="AS477" s="98"/>
      <c r="AT477" s="98"/>
      <c r="AU477" s="98"/>
      <c r="AV477" s="98"/>
      <c r="AW477" s="98"/>
      <c r="AX477" s="98"/>
      <c r="AY477" s="98"/>
      <c r="AZ477" s="98"/>
      <c r="BA477" s="98"/>
      <c r="BB477" s="98"/>
      <c r="BC477" s="98"/>
      <c r="BD477" s="98"/>
      <c r="BE477" s="98"/>
      <c r="BF477" s="98"/>
      <c r="BG477" s="98"/>
      <c r="BH477" s="98"/>
      <c r="BI477" s="98"/>
      <c r="BJ477" s="98"/>
      <c r="BK477" s="98"/>
      <c r="BL477" s="98"/>
      <c r="BM477" s="98"/>
      <c r="BN477" s="98"/>
      <c r="BO477" s="98"/>
      <c r="BP477" s="98"/>
      <c r="BQ477" s="98"/>
      <c r="BR477" s="98"/>
      <c r="BS477" s="98"/>
      <c r="BT477" s="98"/>
      <c r="BU477" s="98"/>
      <c r="BV477" s="98"/>
      <c r="BW477" s="98"/>
      <c r="BX477" s="98"/>
      <c r="BY477" s="98"/>
      <c r="BZ477" s="98"/>
      <c r="CA477" s="98"/>
      <c r="CB477" s="98"/>
      <c r="CC477" s="98"/>
      <c r="CD477" s="98"/>
      <c r="CE477" s="98"/>
      <c r="CF477" s="98"/>
      <c r="CG477" s="98"/>
      <c r="CH477" s="98"/>
      <c r="CI477" s="98"/>
      <c r="CJ477" s="98"/>
      <c r="CK477" s="98"/>
      <c r="CL477" s="98"/>
      <c r="CM477" s="98"/>
      <c r="CN477" s="98"/>
      <c r="CO477" s="98"/>
      <c r="CP477" s="98"/>
      <c r="CQ477" s="98"/>
      <c r="CR477" s="98"/>
      <c r="CS477" s="98"/>
      <c r="CT477" s="98"/>
      <c r="CU477" s="98"/>
      <c r="CV477" s="98"/>
      <c r="CW477" s="98"/>
      <c r="CX477" s="98"/>
      <c r="CY477" s="98"/>
      <c r="CZ477" s="98"/>
      <c r="DA477" s="98"/>
      <c r="DB477" s="98"/>
      <c r="DC477" s="98"/>
      <c r="DD477" s="98"/>
      <c r="DE477" s="98"/>
      <c r="DF477" s="98"/>
      <c r="DG477" s="98"/>
      <c r="DH477" s="98"/>
      <c r="DI477" s="98"/>
      <c r="DJ477" s="98"/>
      <c r="DK477" s="98"/>
      <c r="DL477" s="98"/>
      <c r="DM477" s="98"/>
      <c r="DN477" s="98"/>
      <c r="DO477" s="98"/>
      <c r="DP477" s="98"/>
      <c r="DQ477" s="98"/>
      <c r="DR477" s="98"/>
      <c r="DS477" s="98"/>
      <c r="DT477" s="98"/>
      <c r="DU477" s="98"/>
      <c r="DV477" s="98"/>
      <c r="DW477" s="98"/>
      <c r="DX477" s="98"/>
      <c r="DY477" s="98"/>
      <c r="DZ477" s="98"/>
      <c r="EA477" s="98"/>
      <c r="EB477" s="98"/>
      <c r="EC477" s="98"/>
      <c r="ED477" s="98"/>
      <c r="EE477" s="98"/>
      <c r="EF477" s="98"/>
      <c r="EG477" s="98"/>
      <c r="EH477" s="98"/>
      <c r="EI477" s="98"/>
      <c r="EJ477" s="98"/>
      <c r="EK477" s="98"/>
      <c r="EL477" s="98"/>
      <c r="EM477" s="98"/>
      <c r="EN477" s="98"/>
      <c r="EO477" s="98"/>
      <c r="EP477" s="98"/>
      <c r="EQ477" s="98"/>
      <c r="ER477" s="98"/>
      <c r="ES477" s="98"/>
      <c r="ET477" s="98"/>
      <c r="EU477" s="98"/>
      <c r="EV477" s="98"/>
      <c r="EW477" s="98"/>
      <c r="EX477" s="98"/>
      <c r="EY477" s="98"/>
      <c r="EZ477" s="98"/>
      <c r="FA477" s="98"/>
      <c r="FB477" s="98"/>
      <c r="FC477" s="98"/>
      <c r="FD477" s="98"/>
      <c r="FE477" s="98"/>
      <c r="FF477" s="98"/>
      <c r="FG477" s="98"/>
      <c r="FH477" s="98"/>
      <c r="FI477" s="98"/>
      <c r="FJ477" s="98"/>
      <c r="FK477" s="98"/>
      <c r="FL477" s="98"/>
      <c r="FM477" s="98"/>
      <c r="FN477" s="98"/>
      <c r="FO477" s="98"/>
      <c r="FP477" s="98"/>
      <c r="FQ477" s="98"/>
      <c r="FR477" s="98"/>
      <c r="FS477" s="98"/>
      <c r="FT477" s="98"/>
      <c r="FU477" s="98"/>
      <c r="FV477" s="98"/>
      <c r="FW477" s="98"/>
      <c r="FX477" s="98"/>
      <c r="FY477" s="98"/>
      <c r="FZ477" s="98"/>
      <c r="GA477" s="98"/>
      <c r="GB477" s="98"/>
      <c r="GC477" s="98"/>
      <c r="GD477" s="98"/>
      <c r="GE477" s="98"/>
      <c r="GF477" s="98"/>
      <c r="GG477" s="98"/>
      <c r="GH477" s="98"/>
      <c r="GI477" s="98"/>
      <c r="GJ477" s="98"/>
      <c r="GK477" s="98"/>
      <c r="GL477" s="98"/>
      <c r="GM477" s="98"/>
      <c r="GN477" s="98"/>
      <c r="GO477" s="98"/>
      <c r="GP477" s="98"/>
      <c r="GQ477" s="98"/>
      <c r="GR477" s="98"/>
      <c r="GS477" s="98"/>
      <c r="GT477" s="98"/>
      <c r="GU477" s="98"/>
      <c r="GV477" s="98"/>
      <c r="GW477" s="98"/>
      <c r="GX477" s="98"/>
      <c r="GY477" s="98"/>
      <c r="GZ477" s="98"/>
      <c r="HA477" s="98"/>
      <c r="HB477" s="98"/>
      <c r="HC477" s="98"/>
      <c r="HD477" s="98"/>
      <c r="HE477" s="98"/>
      <c r="HF477" s="98"/>
      <c r="HG477" s="98"/>
      <c r="HH477" s="98"/>
      <c r="HI477" s="98"/>
      <c r="HJ477" s="98"/>
      <c r="HK477" s="98"/>
      <c r="HL477" s="98"/>
      <c r="HM477" s="98"/>
      <c r="HN477" s="98"/>
      <c r="HO477" s="98"/>
      <c r="HP477" s="98"/>
      <c r="HQ477" s="98"/>
      <c r="HR477" s="98"/>
      <c r="HS477" s="98"/>
      <c r="HT477" s="98"/>
      <c r="HU477" s="98"/>
      <c r="HV477" s="98"/>
      <c r="HW477" s="98"/>
      <c r="HX477" s="98"/>
      <c r="HY477" s="98"/>
      <c r="HZ477" s="98"/>
      <c r="IA477" s="98"/>
      <c r="IB477" s="98"/>
      <c r="IC477" s="98"/>
      <c r="ID477" s="98"/>
      <c r="IE477" s="98"/>
      <c r="IF477" s="98"/>
      <c r="IG477" s="98"/>
      <c r="IH477" s="98"/>
      <c r="II477" s="98"/>
      <c r="IJ477" s="98"/>
      <c r="IK477" s="98"/>
      <c r="IL477" s="98"/>
      <c r="IM477" s="98"/>
    </row>
    <row r="478" spans="1:247" ht="15">
      <c r="A478" s="98"/>
      <c r="B478" s="98"/>
      <c r="C478" s="111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  <c r="AA478" s="98"/>
      <c r="AB478" s="98"/>
      <c r="AC478" s="98"/>
      <c r="AD478" s="98"/>
      <c r="AE478" s="98"/>
      <c r="AF478" s="98"/>
      <c r="AG478" s="98"/>
      <c r="AH478" s="98"/>
      <c r="AI478" s="98"/>
      <c r="AJ478" s="98"/>
      <c r="AK478" s="98"/>
      <c r="AL478" s="98"/>
      <c r="AM478" s="98"/>
      <c r="AN478" s="98"/>
      <c r="AO478" s="98"/>
      <c r="AP478" s="98"/>
      <c r="AQ478" s="98"/>
      <c r="AR478" s="98"/>
      <c r="AS478" s="98"/>
      <c r="AT478" s="98"/>
      <c r="AU478" s="98"/>
      <c r="AV478" s="98"/>
      <c r="AW478" s="98"/>
      <c r="AX478" s="98"/>
      <c r="AY478" s="98"/>
      <c r="AZ478" s="98"/>
      <c r="BA478" s="98"/>
      <c r="BB478" s="98"/>
      <c r="BC478" s="98"/>
      <c r="BD478" s="98"/>
      <c r="BE478" s="98"/>
      <c r="BF478" s="98"/>
      <c r="BG478" s="98"/>
      <c r="BH478" s="98"/>
      <c r="BI478" s="98"/>
      <c r="BJ478" s="98"/>
      <c r="BK478" s="98"/>
      <c r="BL478" s="98"/>
      <c r="BM478" s="98"/>
      <c r="BN478" s="98"/>
      <c r="BO478" s="98"/>
      <c r="BP478" s="98"/>
      <c r="BQ478" s="98"/>
      <c r="BR478" s="98"/>
      <c r="BS478" s="98"/>
      <c r="BT478" s="98"/>
      <c r="BU478" s="98"/>
      <c r="BV478" s="98"/>
      <c r="BW478" s="98"/>
      <c r="BX478" s="98"/>
      <c r="BY478" s="98"/>
      <c r="BZ478" s="98"/>
      <c r="CA478" s="98"/>
      <c r="CB478" s="98"/>
      <c r="CC478" s="98"/>
      <c r="CD478" s="98"/>
      <c r="CE478" s="98"/>
      <c r="CF478" s="98"/>
      <c r="CG478" s="98"/>
      <c r="CH478" s="98"/>
      <c r="CI478" s="98"/>
      <c r="CJ478" s="98"/>
      <c r="CK478" s="98"/>
      <c r="CL478" s="98"/>
      <c r="CM478" s="98"/>
      <c r="CN478" s="98"/>
      <c r="CO478" s="98"/>
      <c r="CP478" s="98"/>
      <c r="CQ478" s="98"/>
      <c r="CR478" s="98"/>
      <c r="CS478" s="98"/>
      <c r="CT478" s="98"/>
      <c r="CU478" s="98"/>
      <c r="CV478" s="98"/>
      <c r="CW478" s="98"/>
      <c r="CX478" s="98"/>
      <c r="CY478" s="98"/>
      <c r="CZ478" s="98"/>
      <c r="DA478" s="98"/>
      <c r="DB478" s="98"/>
      <c r="DC478" s="98"/>
      <c r="DD478" s="98"/>
      <c r="DE478" s="98"/>
      <c r="DF478" s="98"/>
      <c r="DG478" s="98"/>
      <c r="DH478" s="98"/>
      <c r="DI478" s="98"/>
      <c r="DJ478" s="98"/>
      <c r="DK478" s="98"/>
      <c r="DL478" s="98"/>
      <c r="DM478" s="98"/>
      <c r="DN478" s="98"/>
      <c r="DO478" s="98"/>
      <c r="DP478" s="98"/>
      <c r="DQ478" s="98"/>
      <c r="DR478" s="98"/>
      <c r="DS478" s="98"/>
      <c r="DT478" s="98"/>
      <c r="DU478" s="98"/>
      <c r="DV478" s="98"/>
      <c r="DW478" s="98"/>
      <c r="DX478" s="98"/>
      <c r="DY478" s="98"/>
      <c r="DZ478" s="98"/>
      <c r="EA478" s="98"/>
      <c r="EB478" s="98"/>
      <c r="EC478" s="98"/>
      <c r="ED478" s="98"/>
      <c r="EE478" s="98"/>
      <c r="EF478" s="98"/>
      <c r="EG478" s="98"/>
      <c r="EH478" s="98"/>
      <c r="EI478" s="98"/>
      <c r="EJ478" s="98"/>
      <c r="EK478" s="98"/>
      <c r="EL478" s="98"/>
      <c r="EM478" s="98"/>
      <c r="EN478" s="98"/>
      <c r="EO478" s="98"/>
      <c r="EP478" s="98"/>
      <c r="EQ478" s="98"/>
      <c r="ER478" s="98"/>
      <c r="ES478" s="98"/>
      <c r="ET478" s="98"/>
      <c r="EU478" s="98"/>
      <c r="EV478" s="98"/>
      <c r="EW478" s="98"/>
      <c r="EX478" s="98"/>
      <c r="EY478" s="98"/>
      <c r="EZ478" s="98"/>
      <c r="FA478" s="98"/>
      <c r="FB478" s="98"/>
      <c r="FC478" s="98"/>
      <c r="FD478" s="98"/>
      <c r="FE478" s="98"/>
      <c r="FF478" s="98"/>
      <c r="FG478" s="98"/>
      <c r="FH478" s="98"/>
      <c r="FI478" s="98"/>
      <c r="FJ478" s="98"/>
      <c r="FK478" s="98"/>
      <c r="FL478" s="98"/>
      <c r="FM478" s="98"/>
      <c r="FN478" s="98"/>
      <c r="FO478" s="98"/>
      <c r="FP478" s="98"/>
      <c r="FQ478" s="98"/>
      <c r="FR478" s="98"/>
      <c r="FS478" s="98"/>
      <c r="FT478" s="98"/>
      <c r="FU478" s="98"/>
      <c r="FV478" s="98"/>
      <c r="FW478" s="98"/>
      <c r="FX478" s="98"/>
      <c r="FY478" s="98"/>
      <c r="FZ478" s="98"/>
      <c r="GA478" s="98"/>
      <c r="GB478" s="98"/>
      <c r="GC478" s="98"/>
      <c r="GD478" s="98"/>
      <c r="GE478" s="98"/>
      <c r="GF478" s="98"/>
      <c r="GG478" s="98"/>
      <c r="GH478" s="98"/>
      <c r="GI478" s="98"/>
      <c r="GJ478" s="98"/>
      <c r="GK478" s="98"/>
      <c r="GL478" s="98"/>
      <c r="GM478" s="98"/>
      <c r="GN478" s="98"/>
      <c r="GO478" s="98"/>
      <c r="GP478" s="98"/>
      <c r="GQ478" s="98"/>
      <c r="GR478" s="98"/>
      <c r="GS478" s="98"/>
      <c r="GT478" s="98"/>
      <c r="GU478" s="98"/>
      <c r="GV478" s="98"/>
      <c r="GW478" s="98"/>
      <c r="GX478" s="98"/>
      <c r="GY478" s="98"/>
      <c r="GZ478" s="98"/>
      <c r="HA478" s="98"/>
      <c r="HB478" s="98"/>
      <c r="HC478" s="98"/>
      <c r="HD478" s="98"/>
      <c r="HE478" s="98"/>
      <c r="HF478" s="98"/>
      <c r="HG478" s="98"/>
      <c r="HH478" s="98"/>
      <c r="HI478" s="98"/>
      <c r="HJ478" s="98"/>
      <c r="HK478" s="98"/>
      <c r="HL478" s="98"/>
      <c r="HM478" s="98"/>
      <c r="HN478" s="98"/>
      <c r="HO478" s="98"/>
      <c r="HP478" s="98"/>
      <c r="HQ478" s="98"/>
      <c r="HR478" s="98"/>
      <c r="HS478" s="98"/>
      <c r="HT478" s="98"/>
      <c r="HU478" s="98"/>
      <c r="HV478" s="98"/>
      <c r="HW478" s="98"/>
      <c r="HX478" s="98"/>
      <c r="HY478" s="98"/>
      <c r="HZ478" s="98"/>
      <c r="IA478" s="98"/>
      <c r="IB478" s="98"/>
      <c r="IC478" s="98"/>
      <c r="ID478" s="98"/>
      <c r="IE478" s="98"/>
      <c r="IF478" s="98"/>
      <c r="IG478" s="98"/>
      <c r="IH478" s="98"/>
      <c r="II478" s="98"/>
      <c r="IJ478" s="98"/>
      <c r="IK478" s="98"/>
      <c r="IL478" s="98"/>
      <c r="IM478" s="98"/>
    </row>
    <row r="479" spans="1:247" ht="15">
      <c r="A479" s="98"/>
      <c r="B479" s="98"/>
      <c r="C479" s="111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  <c r="AA479" s="98"/>
      <c r="AB479" s="98"/>
      <c r="AC479" s="98"/>
      <c r="AD479" s="98"/>
      <c r="AE479" s="98"/>
      <c r="AF479" s="98"/>
      <c r="AG479" s="98"/>
      <c r="AH479" s="98"/>
      <c r="AI479" s="98"/>
      <c r="AJ479" s="98"/>
      <c r="AK479" s="98"/>
      <c r="AL479" s="98"/>
      <c r="AM479" s="98"/>
      <c r="AN479" s="98"/>
      <c r="AO479" s="98"/>
      <c r="AP479" s="98"/>
      <c r="AQ479" s="98"/>
      <c r="AR479" s="98"/>
      <c r="AS479" s="98"/>
      <c r="AT479" s="98"/>
      <c r="AU479" s="98"/>
      <c r="AV479" s="98"/>
      <c r="AW479" s="98"/>
      <c r="AX479" s="98"/>
      <c r="AY479" s="98"/>
      <c r="AZ479" s="98"/>
      <c r="BA479" s="98"/>
      <c r="BB479" s="98"/>
      <c r="BC479" s="98"/>
      <c r="BD479" s="98"/>
      <c r="BE479" s="98"/>
      <c r="BF479" s="98"/>
      <c r="BG479" s="98"/>
      <c r="BH479" s="98"/>
      <c r="BI479" s="98"/>
      <c r="BJ479" s="98"/>
      <c r="BK479" s="98"/>
      <c r="BL479" s="98"/>
      <c r="BM479" s="98"/>
      <c r="BN479" s="98"/>
      <c r="BO479" s="98"/>
      <c r="BP479" s="98"/>
      <c r="BQ479" s="98"/>
      <c r="BR479" s="98"/>
      <c r="BS479" s="98"/>
      <c r="BT479" s="98"/>
      <c r="BU479" s="98"/>
      <c r="BV479" s="98"/>
      <c r="BW479" s="98"/>
      <c r="BX479" s="98"/>
      <c r="BY479" s="98"/>
      <c r="BZ479" s="98"/>
      <c r="CA479" s="98"/>
      <c r="CB479" s="98"/>
      <c r="CC479" s="98"/>
      <c r="CD479" s="98"/>
      <c r="CE479" s="98"/>
      <c r="CF479" s="98"/>
      <c r="CG479" s="98"/>
      <c r="CH479" s="98"/>
      <c r="CI479" s="98"/>
      <c r="CJ479" s="98"/>
      <c r="CK479" s="98"/>
      <c r="CL479" s="98"/>
      <c r="CM479" s="98"/>
      <c r="CN479" s="98"/>
      <c r="CO479" s="98"/>
      <c r="CP479" s="98"/>
      <c r="CQ479" s="98"/>
      <c r="CR479" s="98"/>
      <c r="CS479" s="98"/>
      <c r="CT479" s="98"/>
      <c r="CU479" s="98"/>
      <c r="CV479" s="98"/>
      <c r="CW479" s="98"/>
      <c r="CX479" s="98"/>
      <c r="CY479" s="98"/>
      <c r="CZ479" s="98"/>
      <c r="DA479" s="98"/>
      <c r="DB479" s="98"/>
      <c r="DC479" s="98"/>
      <c r="DD479" s="98"/>
      <c r="DE479" s="98"/>
      <c r="DF479" s="98"/>
      <c r="DG479" s="98"/>
      <c r="DH479" s="98"/>
      <c r="DI479" s="98"/>
      <c r="DJ479" s="98"/>
      <c r="DK479" s="98"/>
      <c r="DL479" s="98"/>
      <c r="DM479" s="98"/>
      <c r="DN479" s="98"/>
      <c r="DO479" s="98"/>
      <c r="DP479" s="98"/>
      <c r="DQ479" s="98"/>
      <c r="DR479" s="98"/>
      <c r="DS479" s="98"/>
      <c r="DT479" s="98"/>
      <c r="DU479" s="98"/>
      <c r="DV479" s="98"/>
      <c r="DW479" s="98"/>
      <c r="DX479" s="98"/>
      <c r="DY479" s="98"/>
      <c r="DZ479" s="98"/>
      <c r="EA479" s="98"/>
      <c r="EB479" s="98"/>
      <c r="EC479" s="98"/>
      <c r="ED479" s="98"/>
      <c r="EE479" s="98"/>
      <c r="EF479" s="98"/>
      <c r="EG479" s="98"/>
      <c r="EH479" s="98"/>
      <c r="EI479" s="98"/>
      <c r="EJ479" s="98"/>
      <c r="EK479" s="98"/>
      <c r="EL479" s="98"/>
      <c r="EM479" s="98"/>
      <c r="EN479" s="98"/>
      <c r="EO479" s="98"/>
      <c r="EP479" s="98"/>
      <c r="EQ479" s="98"/>
      <c r="ER479" s="98"/>
      <c r="ES479" s="98"/>
      <c r="ET479" s="98"/>
      <c r="EU479" s="98"/>
      <c r="EV479" s="98"/>
      <c r="EW479" s="98"/>
      <c r="EX479" s="98"/>
      <c r="EY479" s="98"/>
      <c r="EZ479" s="98"/>
      <c r="FA479" s="98"/>
      <c r="FB479" s="98"/>
      <c r="FC479" s="98"/>
      <c r="FD479" s="98"/>
      <c r="FE479" s="98"/>
      <c r="FF479" s="98"/>
      <c r="FG479" s="98"/>
      <c r="FH479" s="98"/>
      <c r="FI479" s="98"/>
      <c r="FJ479" s="98"/>
      <c r="FK479" s="98"/>
      <c r="FL479" s="98"/>
      <c r="FM479" s="98"/>
      <c r="FN479" s="98"/>
      <c r="FO479" s="98"/>
      <c r="FP479" s="98"/>
      <c r="FQ479" s="98"/>
      <c r="FR479" s="98"/>
      <c r="FS479" s="98"/>
      <c r="FT479" s="98"/>
      <c r="FU479" s="98"/>
      <c r="FV479" s="98"/>
      <c r="FW479" s="98"/>
      <c r="FX479" s="98"/>
      <c r="FY479" s="98"/>
      <c r="FZ479" s="98"/>
      <c r="GA479" s="98"/>
      <c r="GB479" s="98"/>
      <c r="GC479" s="98"/>
      <c r="GD479" s="98"/>
      <c r="GE479" s="98"/>
      <c r="GF479" s="98"/>
      <c r="GG479" s="98"/>
      <c r="GH479" s="98"/>
      <c r="GI479" s="98"/>
      <c r="GJ479" s="98"/>
      <c r="GK479" s="98"/>
      <c r="GL479" s="98"/>
      <c r="GM479" s="98"/>
      <c r="GN479" s="98"/>
      <c r="GO479" s="98"/>
      <c r="GP479" s="98"/>
      <c r="GQ479" s="98"/>
      <c r="GR479" s="98"/>
      <c r="GS479" s="98"/>
      <c r="GT479" s="98"/>
      <c r="GU479" s="98"/>
      <c r="GV479" s="98"/>
      <c r="GW479" s="98"/>
      <c r="GX479" s="98"/>
      <c r="GY479" s="98"/>
      <c r="GZ479" s="98"/>
      <c r="HA479" s="98"/>
      <c r="HB479" s="98"/>
      <c r="HC479" s="98"/>
      <c r="HD479" s="98"/>
      <c r="HE479" s="98"/>
      <c r="HF479" s="98"/>
      <c r="HG479" s="98"/>
      <c r="HH479" s="98"/>
      <c r="HI479" s="98"/>
      <c r="HJ479" s="98"/>
      <c r="HK479" s="98"/>
      <c r="HL479" s="98"/>
      <c r="HM479" s="98"/>
      <c r="HN479" s="98"/>
      <c r="HO479" s="98"/>
      <c r="HP479" s="98"/>
      <c r="HQ479" s="98"/>
      <c r="HR479" s="98"/>
      <c r="HS479" s="98"/>
      <c r="HT479" s="98"/>
      <c r="HU479" s="98"/>
      <c r="HV479" s="98"/>
      <c r="HW479" s="98"/>
      <c r="HX479" s="98"/>
      <c r="HY479" s="98"/>
      <c r="HZ479" s="98"/>
      <c r="IA479" s="98"/>
      <c r="IB479" s="98"/>
      <c r="IC479" s="98"/>
      <c r="ID479" s="98"/>
      <c r="IE479" s="98"/>
      <c r="IF479" s="98"/>
      <c r="IG479" s="98"/>
      <c r="IH479" s="98"/>
      <c r="II479" s="98"/>
      <c r="IJ479" s="98"/>
      <c r="IK479" s="98"/>
      <c r="IL479" s="98"/>
      <c r="IM479" s="98"/>
    </row>
    <row r="480" spans="1:247" ht="15">
      <c r="A480" s="98"/>
      <c r="B480" s="98"/>
      <c r="C480" s="111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  <c r="AA480" s="98"/>
      <c r="AB480" s="98"/>
      <c r="AC480" s="98"/>
      <c r="AD480" s="98"/>
      <c r="AE480" s="98"/>
      <c r="AF480" s="98"/>
      <c r="AG480" s="98"/>
      <c r="AH480" s="98"/>
      <c r="AI480" s="98"/>
      <c r="AJ480" s="98"/>
      <c r="AK480" s="98"/>
      <c r="AL480" s="98"/>
      <c r="AM480" s="98"/>
      <c r="AN480" s="98"/>
      <c r="AO480" s="98"/>
      <c r="AP480" s="98"/>
      <c r="AQ480" s="98"/>
      <c r="AR480" s="98"/>
      <c r="AS480" s="98"/>
      <c r="AT480" s="98"/>
      <c r="AU480" s="98"/>
      <c r="AV480" s="98"/>
      <c r="AW480" s="98"/>
      <c r="AX480" s="98"/>
      <c r="AY480" s="98"/>
      <c r="AZ480" s="98"/>
      <c r="BA480" s="98"/>
      <c r="BB480" s="98"/>
      <c r="BC480" s="98"/>
      <c r="BD480" s="98"/>
      <c r="BE480" s="98"/>
      <c r="BF480" s="98"/>
      <c r="BG480" s="98"/>
      <c r="BH480" s="98"/>
      <c r="BI480" s="98"/>
      <c r="BJ480" s="98"/>
      <c r="BK480" s="98"/>
      <c r="BL480" s="98"/>
      <c r="BM480" s="98"/>
      <c r="BN480" s="98"/>
      <c r="BO480" s="98"/>
      <c r="BP480" s="98"/>
      <c r="BQ480" s="98"/>
      <c r="BR480" s="98"/>
      <c r="BS480" s="98"/>
      <c r="BT480" s="98"/>
      <c r="BU480" s="98"/>
      <c r="BV480" s="98"/>
      <c r="BW480" s="98"/>
      <c r="BX480" s="98"/>
      <c r="BY480" s="98"/>
      <c r="BZ480" s="98"/>
      <c r="CA480" s="98"/>
      <c r="CB480" s="98"/>
      <c r="CC480" s="98"/>
      <c r="CD480" s="98"/>
      <c r="CE480" s="98"/>
      <c r="CF480" s="98"/>
      <c r="CG480" s="98"/>
      <c r="CH480" s="98"/>
      <c r="CI480" s="98"/>
      <c r="CJ480" s="98"/>
      <c r="CK480" s="98"/>
      <c r="CL480" s="98"/>
      <c r="CM480" s="98"/>
      <c r="CN480" s="98"/>
      <c r="CO480" s="98"/>
      <c r="CP480" s="98"/>
      <c r="CQ480" s="98"/>
      <c r="CR480" s="98"/>
      <c r="CS480" s="98"/>
      <c r="CT480" s="98"/>
      <c r="CU480" s="98"/>
      <c r="CV480" s="98"/>
      <c r="CW480" s="98"/>
      <c r="CX480" s="98"/>
      <c r="CY480" s="98"/>
      <c r="CZ480" s="98"/>
      <c r="DA480" s="98"/>
      <c r="DB480" s="98"/>
      <c r="DC480" s="98"/>
      <c r="DD480" s="98"/>
      <c r="DE480" s="98"/>
      <c r="DF480" s="98"/>
      <c r="DG480" s="98"/>
      <c r="DH480" s="98"/>
      <c r="DI480" s="98"/>
      <c r="DJ480" s="98"/>
      <c r="DK480" s="98"/>
      <c r="DL480" s="98"/>
      <c r="DM480" s="98"/>
      <c r="DN480" s="98"/>
      <c r="DO480" s="98"/>
      <c r="DP480" s="98"/>
      <c r="DQ480" s="98"/>
      <c r="DR480" s="98"/>
      <c r="DS480" s="98"/>
      <c r="DT480" s="98"/>
      <c r="DU480" s="98"/>
      <c r="DV480" s="98"/>
      <c r="DW480" s="98"/>
      <c r="DX480" s="98"/>
      <c r="DY480" s="98"/>
      <c r="DZ480" s="98"/>
      <c r="EA480" s="98"/>
      <c r="EB480" s="98"/>
      <c r="EC480" s="98"/>
      <c r="ED480" s="98"/>
      <c r="EE480" s="98"/>
      <c r="EF480" s="98"/>
      <c r="EG480" s="98"/>
      <c r="EH480" s="98"/>
      <c r="EI480" s="98"/>
      <c r="EJ480" s="98"/>
      <c r="EK480" s="98"/>
      <c r="EL480" s="98"/>
      <c r="EM480" s="98"/>
      <c r="EN480" s="98"/>
      <c r="EO480" s="98"/>
      <c r="EP480" s="98"/>
      <c r="EQ480" s="98"/>
      <c r="ER480" s="98"/>
      <c r="ES480" s="98"/>
      <c r="ET480" s="98"/>
      <c r="EU480" s="98"/>
      <c r="EV480" s="98"/>
      <c r="EW480" s="98"/>
      <c r="EX480" s="98"/>
      <c r="EY480" s="98"/>
      <c r="EZ480" s="98"/>
      <c r="FA480" s="98"/>
      <c r="FB480" s="98"/>
      <c r="FC480" s="98"/>
      <c r="FD480" s="98"/>
      <c r="FE480" s="98"/>
      <c r="FF480" s="98"/>
      <c r="FG480" s="98"/>
      <c r="FH480" s="98"/>
      <c r="FI480" s="98"/>
      <c r="FJ480" s="98"/>
      <c r="FK480" s="98"/>
      <c r="FL480" s="98"/>
      <c r="FM480" s="98"/>
      <c r="FN480" s="98"/>
      <c r="FO480" s="98"/>
      <c r="FP480" s="98"/>
      <c r="FQ480" s="98"/>
      <c r="FR480" s="98"/>
      <c r="FS480" s="98"/>
      <c r="FT480" s="98"/>
      <c r="FU480" s="98"/>
      <c r="FV480" s="98"/>
      <c r="FW480" s="98"/>
      <c r="FX480" s="98"/>
      <c r="FY480" s="98"/>
      <c r="FZ480" s="98"/>
      <c r="GA480" s="98"/>
      <c r="GB480" s="98"/>
      <c r="GC480" s="98"/>
      <c r="GD480" s="98"/>
      <c r="GE480" s="98"/>
      <c r="GF480" s="98"/>
      <c r="GG480" s="98"/>
      <c r="GH480" s="98"/>
      <c r="GI480" s="98"/>
      <c r="GJ480" s="98"/>
      <c r="GK480" s="98"/>
      <c r="GL480" s="98"/>
      <c r="GM480" s="98"/>
      <c r="GN480" s="98"/>
      <c r="GO480" s="98"/>
      <c r="GP480" s="98"/>
      <c r="GQ480" s="98"/>
      <c r="GR480" s="98"/>
      <c r="GS480" s="98"/>
      <c r="GT480" s="98"/>
      <c r="GU480" s="98"/>
      <c r="GV480" s="98"/>
      <c r="GW480" s="98"/>
      <c r="GX480" s="98"/>
      <c r="GY480" s="98"/>
      <c r="GZ480" s="98"/>
      <c r="HA480" s="98"/>
      <c r="HB480" s="98"/>
      <c r="HC480" s="98"/>
      <c r="HD480" s="98"/>
      <c r="HE480" s="98"/>
      <c r="HF480" s="98"/>
      <c r="HG480" s="98"/>
      <c r="HH480" s="98"/>
      <c r="HI480" s="98"/>
      <c r="HJ480" s="98"/>
      <c r="HK480" s="98"/>
      <c r="HL480" s="98"/>
      <c r="HM480" s="98"/>
      <c r="HN480" s="98"/>
      <c r="HO480" s="98"/>
      <c r="HP480" s="98"/>
      <c r="HQ480" s="98"/>
      <c r="HR480" s="98"/>
      <c r="HS480" s="98"/>
      <c r="HT480" s="98"/>
      <c r="HU480" s="98"/>
      <c r="HV480" s="98"/>
      <c r="HW480" s="98"/>
      <c r="HX480" s="98"/>
      <c r="HY480" s="98"/>
      <c r="HZ480" s="98"/>
      <c r="IA480" s="98"/>
      <c r="IB480" s="98"/>
      <c r="IC480" s="98"/>
      <c r="ID480" s="98"/>
      <c r="IE480" s="98"/>
      <c r="IF480" s="98"/>
      <c r="IG480" s="98"/>
      <c r="IH480" s="98"/>
      <c r="II480" s="98"/>
      <c r="IJ480" s="98"/>
      <c r="IK480" s="98"/>
      <c r="IL480" s="98"/>
      <c r="IM480" s="98"/>
    </row>
    <row r="481" spans="1:247" ht="15">
      <c r="A481" s="98"/>
      <c r="B481" s="98"/>
      <c r="C481" s="111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  <c r="AA481" s="98"/>
      <c r="AB481" s="98"/>
      <c r="AC481" s="98"/>
      <c r="AD481" s="98"/>
      <c r="AE481" s="98"/>
      <c r="AF481" s="98"/>
      <c r="AG481" s="98"/>
      <c r="AH481" s="98"/>
      <c r="AI481" s="98"/>
      <c r="AJ481" s="98"/>
      <c r="AK481" s="98"/>
      <c r="AL481" s="98"/>
      <c r="AM481" s="98"/>
      <c r="AN481" s="98"/>
      <c r="AO481" s="98"/>
      <c r="AP481" s="98"/>
      <c r="AQ481" s="98"/>
      <c r="AR481" s="98"/>
      <c r="AS481" s="98"/>
      <c r="AT481" s="98"/>
      <c r="AU481" s="98"/>
      <c r="AV481" s="98"/>
      <c r="AW481" s="98"/>
      <c r="AX481" s="98"/>
      <c r="AY481" s="98"/>
      <c r="AZ481" s="98"/>
      <c r="BA481" s="98"/>
      <c r="BB481" s="98"/>
      <c r="BC481" s="98"/>
      <c r="BD481" s="98"/>
      <c r="BE481" s="98"/>
      <c r="BF481" s="98"/>
      <c r="BG481" s="98"/>
      <c r="BH481" s="98"/>
      <c r="BI481" s="98"/>
      <c r="BJ481" s="98"/>
      <c r="BK481" s="98"/>
      <c r="BL481" s="98"/>
      <c r="BM481" s="98"/>
      <c r="BN481" s="98"/>
      <c r="BO481" s="98"/>
      <c r="BP481" s="98"/>
      <c r="BQ481" s="98"/>
      <c r="BR481" s="98"/>
      <c r="BS481" s="98"/>
      <c r="BT481" s="98"/>
      <c r="BU481" s="98"/>
      <c r="BV481" s="98"/>
      <c r="BW481" s="98"/>
      <c r="BX481" s="98"/>
      <c r="BY481" s="98"/>
      <c r="BZ481" s="98"/>
      <c r="CA481" s="98"/>
      <c r="CB481" s="98"/>
      <c r="CC481" s="98"/>
      <c r="CD481" s="98"/>
      <c r="CE481" s="98"/>
      <c r="CF481" s="98"/>
      <c r="CG481" s="98"/>
      <c r="CH481" s="98"/>
      <c r="CI481" s="98"/>
      <c r="CJ481" s="98"/>
      <c r="CK481" s="98"/>
      <c r="CL481" s="98"/>
      <c r="CM481" s="98"/>
      <c r="CN481" s="98"/>
      <c r="CO481" s="98"/>
      <c r="CP481" s="98"/>
      <c r="CQ481" s="98"/>
      <c r="CR481" s="98"/>
      <c r="CS481" s="98"/>
      <c r="CT481" s="98"/>
      <c r="CU481" s="98"/>
      <c r="CV481" s="98"/>
      <c r="CW481" s="98"/>
      <c r="CX481" s="98"/>
      <c r="CY481" s="98"/>
      <c r="CZ481" s="98"/>
      <c r="DA481" s="98"/>
      <c r="DB481" s="98"/>
      <c r="DC481" s="98"/>
      <c r="DD481" s="98"/>
      <c r="DE481" s="98"/>
      <c r="DF481" s="98"/>
      <c r="DG481" s="98"/>
      <c r="DH481" s="98"/>
      <c r="DI481" s="98"/>
      <c r="DJ481" s="98"/>
      <c r="DK481" s="98"/>
      <c r="DL481" s="98"/>
      <c r="DM481" s="98"/>
      <c r="DN481" s="98"/>
      <c r="DO481" s="98"/>
      <c r="DP481" s="98"/>
      <c r="DQ481" s="98"/>
      <c r="DR481" s="98"/>
      <c r="DS481" s="98"/>
      <c r="DT481" s="98"/>
      <c r="DU481" s="98"/>
      <c r="DV481" s="98"/>
      <c r="DW481" s="98"/>
      <c r="DX481" s="98"/>
      <c r="DY481" s="98"/>
      <c r="DZ481" s="98"/>
      <c r="EA481" s="98"/>
      <c r="EB481" s="98"/>
      <c r="EC481" s="98"/>
      <c r="ED481" s="98"/>
      <c r="EE481" s="98"/>
      <c r="EF481" s="98"/>
      <c r="EG481" s="98"/>
      <c r="EH481" s="98"/>
      <c r="EI481" s="98"/>
      <c r="EJ481" s="98"/>
      <c r="EK481" s="98"/>
      <c r="EL481" s="98"/>
      <c r="EM481" s="98"/>
      <c r="EN481" s="98"/>
      <c r="EO481" s="98"/>
      <c r="EP481" s="98"/>
      <c r="EQ481" s="98"/>
      <c r="ER481" s="98"/>
      <c r="ES481" s="98"/>
      <c r="ET481" s="98"/>
      <c r="EU481" s="98"/>
      <c r="EV481" s="98"/>
      <c r="EW481" s="98"/>
      <c r="EX481" s="98"/>
      <c r="EY481" s="98"/>
      <c r="EZ481" s="98"/>
      <c r="FA481" s="98"/>
      <c r="FB481" s="98"/>
      <c r="FC481" s="98"/>
      <c r="FD481" s="98"/>
      <c r="FE481" s="98"/>
      <c r="FF481" s="98"/>
      <c r="FG481" s="98"/>
      <c r="FH481" s="98"/>
      <c r="FI481" s="98"/>
      <c r="FJ481" s="98"/>
      <c r="FK481" s="98"/>
      <c r="FL481" s="98"/>
      <c r="FM481" s="98"/>
      <c r="FN481" s="98"/>
      <c r="FO481" s="98"/>
      <c r="FP481" s="98"/>
      <c r="FQ481" s="98"/>
      <c r="FR481" s="98"/>
      <c r="FS481" s="98"/>
      <c r="FT481" s="98"/>
      <c r="FU481" s="98"/>
      <c r="FV481" s="98"/>
      <c r="FW481" s="98"/>
      <c r="FX481" s="98"/>
      <c r="FY481" s="98"/>
      <c r="FZ481" s="98"/>
      <c r="GA481" s="98"/>
      <c r="GB481" s="98"/>
      <c r="GC481" s="98"/>
      <c r="GD481" s="98"/>
      <c r="GE481" s="98"/>
      <c r="GF481" s="98"/>
      <c r="GG481" s="98"/>
      <c r="GH481" s="98"/>
      <c r="GI481" s="98"/>
      <c r="GJ481" s="98"/>
      <c r="GK481" s="98"/>
      <c r="GL481" s="98"/>
      <c r="GM481" s="98"/>
      <c r="GN481" s="98"/>
      <c r="GO481" s="98"/>
      <c r="GP481" s="98"/>
      <c r="GQ481" s="98"/>
      <c r="GR481" s="98"/>
      <c r="GS481" s="98"/>
      <c r="GT481" s="98"/>
      <c r="GU481" s="98"/>
      <c r="GV481" s="98"/>
      <c r="GW481" s="98"/>
      <c r="GX481" s="98"/>
      <c r="GY481" s="98"/>
      <c r="GZ481" s="98"/>
      <c r="HA481" s="98"/>
      <c r="HB481" s="98"/>
      <c r="HC481" s="98"/>
      <c r="HD481" s="98"/>
      <c r="HE481" s="98"/>
      <c r="HF481" s="98"/>
      <c r="HG481" s="98"/>
      <c r="HH481" s="98"/>
      <c r="HI481" s="98"/>
      <c r="HJ481" s="98"/>
      <c r="HK481" s="98"/>
      <c r="HL481" s="98"/>
      <c r="HM481" s="98"/>
      <c r="HN481" s="98"/>
      <c r="HO481" s="98"/>
      <c r="HP481" s="98"/>
      <c r="HQ481" s="98"/>
      <c r="HR481" s="98"/>
      <c r="HS481" s="98"/>
      <c r="HT481" s="98"/>
      <c r="HU481" s="98"/>
      <c r="HV481" s="98"/>
      <c r="HW481" s="98"/>
      <c r="HX481" s="98"/>
      <c r="HY481" s="98"/>
      <c r="HZ481" s="98"/>
      <c r="IA481" s="98"/>
      <c r="IB481" s="98"/>
      <c r="IC481" s="98"/>
      <c r="ID481" s="98"/>
      <c r="IE481" s="98"/>
      <c r="IF481" s="98"/>
      <c r="IG481" s="98"/>
      <c r="IH481" s="98"/>
      <c r="II481" s="98"/>
      <c r="IJ481" s="98"/>
      <c r="IK481" s="98"/>
      <c r="IL481" s="98"/>
      <c r="IM481" s="98"/>
    </row>
    <row r="482" spans="1:247" ht="15">
      <c r="A482" s="98"/>
      <c r="B482" s="98"/>
      <c r="C482" s="111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  <c r="AA482" s="98"/>
      <c r="AB482" s="98"/>
      <c r="AC482" s="98"/>
      <c r="AD482" s="98"/>
      <c r="AE482" s="98"/>
      <c r="AF482" s="98"/>
      <c r="AG482" s="98"/>
      <c r="AH482" s="98"/>
      <c r="AI482" s="98"/>
      <c r="AJ482" s="98"/>
      <c r="AK482" s="98"/>
      <c r="AL482" s="98"/>
      <c r="AM482" s="98"/>
      <c r="AN482" s="98"/>
      <c r="AO482" s="98"/>
      <c r="AP482" s="98"/>
      <c r="AQ482" s="98"/>
      <c r="AR482" s="98"/>
      <c r="AS482" s="98"/>
      <c r="AT482" s="98"/>
      <c r="AU482" s="98"/>
      <c r="AV482" s="98"/>
      <c r="AW482" s="98"/>
      <c r="AX482" s="98"/>
      <c r="AY482" s="98"/>
      <c r="AZ482" s="98"/>
      <c r="BA482" s="98"/>
      <c r="BB482" s="98"/>
      <c r="BC482" s="98"/>
      <c r="BD482" s="98"/>
      <c r="BE482" s="98"/>
      <c r="BF482" s="98"/>
      <c r="BG482" s="98"/>
      <c r="BH482" s="98"/>
      <c r="BI482" s="98"/>
      <c r="BJ482" s="98"/>
      <c r="BK482" s="98"/>
      <c r="BL482" s="98"/>
      <c r="BM482" s="98"/>
      <c r="BN482" s="98"/>
      <c r="BO482" s="98"/>
      <c r="BP482" s="98"/>
      <c r="BQ482" s="98"/>
      <c r="BR482" s="98"/>
      <c r="BS482" s="98"/>
      <c r="BT482" s="98"/>
      <c r="BU482" s="98"/>
      <c r="BV482" s="98"/>
      <c r="BW482" s="98"/>
      <c r="BX482" s="98"/>
      <c r="BY482" s="98"/>
      <c r="BZ482" s="98"/>
      <c r="CA482" s="98"/>
      <c r="CB482" s="98"/>
      <c r="CC482" s="98"/>
      <c r="CD482" s="98"/>
      <c r="CE482" s="98"/>
      <c r="CF482" s="98"/>
      <c r="CG482" s="98"/>
      <c r="CH482" s="98"/>
      <c r="CI482" s="98"/>
      <c r="CJ482" s="98"/>
      <c r="CK482" s="98"/>
      <c r="CL482" s="98"/>
      <c r="CM482" s="98"/>
      <c r="CN482" s="98"/>
      <c r="CO482" s="98"/>
      <c r="CP482" s="98"/>
      <c r="CQ482" s="98"/>
      <c r="CR482" s="98"/>
      <c r="CS482" s="98"/>
      <c r="CT482" s="98"/>
      <c r="CU482" s="98"/>
      <c r="CV482" s="98"/>
      <c r="CW482" s="98"/>
      <c r="CX482" s="98"/>
      <c r="CY482" s="98"/>
      <c r="CZ482" s="98"/>
      <c r="DA482" s="98"/>
      <c r="DB482" s="98"/>
      <c r="DC482" s="98"/>
      <c r="DD482" s="98"/>
      <c r="DE482" s="98"/>
      <c r="DF482" s="98"/>
      <c r="DG482" s="98"/>
      <c r="DH482" s="98"/>
      <c r="DI482" s="98"/>
      <c r="DJ482" s="98"/>
      <c r="DK482" s="98"/>
      <c r="DL482" s="98"/>
      <c r="DM482" s="98"/>
      <c r="DN482" s="98"/>
      <c r="DO482" s="98"/>
      <c r="DP482" s="98"/>
      <c r="DQ482" s="98"/>
      <c r="DR482" s="98"/>
      <c r="DS482" s="98"/>
      <c r="DT482" s="98"/>
      <c r="DU482" s="98"/>
      <c r="DV482" s="98"/>
      <c r="DW482" s="98"/>
      <c r="DX482" s="98"/>
      <c r="DY482" s="98"/>
      <c r="DZ482" s="98"/>
      <c r="EA482" s="98"/>
      <c r="EB482" s="98"/>
      <c r="EC482" s="98"/>
      <c r="ED482" s="98"/>
      <c r="EE482" s="98"/>
      <c r="EF482" s="98"/>
      <c r="EG482" s="98"/>
      <c r="EH482" s="98"/>
      <c r="EI482" s="98"/>
      <c r="EJ482" s="98"/>
      <c r="EK482" s="98"/>
      <c r="EL482" s="98"/>
      <c r="EM482" s="98"/>
      <c r="EN482" s="98"/>
      <c r="EO482" s="98"/>
      <c r="EP482" s="98"/>
      <c r="EQ482" s="98"/>
      <c r="ER482" s="98"/>
      <c r="ES482" s="98"/>
      <c r="ET482" s="98"/>
      <c r="EU482" s="98"/>
      <c r="EV482" s="98"/>
      <c r="EW482" s="98"/>
      <c r="EX482" s="98"/>
      <c r="EY482" s="98"/>
      <c r="EZ482" s="98"/>
      <c r="FA482" s="98"/>
      <c r="FB482" s="98"/>
      <c r="FC482" s="98"/>
      <c r="FD482" s="98"/>
      <c r="FE482" s="98"/>
      <c r="FF482" s="98"/>
      <c r="FG482" s="98"/>
      <c r="FH482" s="98"/>
      <c r="FI482" s="98"/>
      <c r="FJ482" s="98"/>
      <c r="FK482" s="98"/>
      <c r="FL482" s="98"/>
      <c r="FM482" s="98"/>
      <c r="FN482" s="98"/>
      <c r="FO482" s="98"/>
      <c r="FP482" s="98"/>
      <c r="FQ482" s="98"/>
      <c r="FR482" s="98"/>
      <c r="FS482" s="98"/>
      <c r="FT482" s="98"/>
      <c r="FU482" s="98"/>
      <c r="FV482" s="98"/>
      <c r="FW482" s="98"/>
      <c r="FX482" s="98"/>
      <c r="FY482" s="98"/>
      <c r="FZ482" s="98"/>
      <c r="GA482" s="98"/>
      <c r="GB482" s="98"/>
      <c r="GC482" s="98"/>
      <c r="GD482" s="98"/>
      <c r="GE482" s="98"/>
      <c r="GF482" s="98"/>
      <c r="GG482" s="98"/>
      <c r="GH482" s="98"/>
      <c r="GI482" s="98"/>
      <c r="GJ482" s="98"/>
      <c r="GK482" s="98"/>
      <c r="GL482" s="98"/>
      <c r="GM482" s="98"/>
      <c r="GN482" s="98"/>
      <c r="GO482" s="98"/>
      <c r="GP482" s="98"/>
      <c r="GQ482" s="98"/>
      <c r="GR482" s="98"/>
      <c r="GS482" s="98"/>
      <c r="GT482" s="98"/>
      <c r="GU482" s="98"/>
      <c r="GV482" s="98"/>
      <c r="GW482" s="98"/>
      <c r="GX482" s="98"/>
      <c r="GY482" s="98"/>
      <c r="GZ482" s="98"/>
      <c r="HA482" s="98"/>
      <c r="HB482" s="98"/>
      <c r="HC482" s="98"/>
      <c r="HD482" s="98"/>
      <c r="HE482" s="98"/>
      <c r="HF482" s="98"/>
      <c r="HG482" s="98"/>
      <c r="HH482" s="98"/>
      <c r="HI482" s="98"/>
      <c r="HJ482" s="98"/>
      <c r="HK482" s="98"/>
      <c r="HL482" s="98"/>
      <c r="HM482" s="98"/>
      <c r="HN482" s="98"/>
      <c r="HO482" s="98"/>
      <c r="HP482" s="98"/>
      <c r="HQ482" s="98"/>
      <c r="HR482" s="98"/>
      <c r="HS482" s="98"/>
      <c r="HT482" s="98"/>
      <c r="HU482" s="98"/>
      <c r="HV482" s="98"/>
      <c r="HW482" s="98"/>
      <c r="HX482" s="98"/>
      <c r="HY482" s="98"/>
      <c r="HZ482" s="98"/>
      <c r="IA482" s="98"/>
      <c r="IB482" s="98"/>
      <c r="IC482" s="98"/>
      <c r="ID482" s="98"/>
      <c r="IE482" s="98"/>
      <c r="IF482" s="98"/>
      <c r="IG482" s="98"/>
      <c r="IH482" s="98"/>
      <c r="II482" s="98"/>
      <c r="IJ482" s="98"/>
      <c r="IK482" s="98"/>
      <c r="IL482" s="98"/>
      <c r="IM482" s="98"/>
    </row>
    <row r="483" spans="1:247" ht="15">
      <c r="A483" s="98"/>
      <c r="B483" s="98"/>
      <c r="C483" s="111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  <c r="AA483" s="98"/>
      <c r="AB483" s="98"/>
      <c r="AC483" s="98"/>
      <c r="AD483" s="98"/>
      <c r="AE483" s="98"/>
      <c r="AF483" s="98"/>
      <c r="AG483" s="98"/>
      <c r="AH483" s="98"/>
      <c r="AI483" s="98"/>
      <c r="AJ483" s="98"/>
      <c r="AK483" s="98"/>
      <c r="AL483" s="98"/>
      <c r="AM483" s="98"/>
      <c r="AN483" s="98"/>
      <c r="AO483" s="98"/>
      <c r="AP483" s="98"/>
      <c r="AQ483" s="98"/>
      <c r="AR483" s="98"/>
      <c r="AS483" s="98"/>
      <c r="AT483" s="98"/>
      <c r="AU483" s="98"/>
      <c r="AV483" s="98"/>
      <c r="AW483" s="98"/>
      <c r="AX483" s="98"/>
      <c r="AY483" s="98"/>
      <c r="AZ483" s="98"/>
      <c r="BA483" s="98"/>
      <c r="BB483" s="98"/>
      <c r="BC483" s="98"/>
      <c r="BD483" s="98"/>
      <c r="BE483" s="98"/>
      <c r="BF483" s="98"/>
      <c r="BG483" s="98"/>
      <c r="BH483" s="98"/>
      <c r="BI483" s="98"/>
      <c r="BJ483" s="98"/>
      <c r="BK483" s="98"/>
      <c r="BL483" s="98"/>
      <c r="BM483" s="98"/>
      <c r="BN483" s="98"/>
      <c r="BO483" s="98"/>
      <c r="BP483" s="98"/>
      <c r="BQ483" s="98"/>
      <c r="BR483" s="98"/>
      <c r="BS483" s="98"/>
      <c r="BT483" s="98"/>
      <c r="BU483" s="98"/>
      <c r="BV483" s="98"/>
      <c r="BW483" s="98"/>
      <c r="BX483" s="98"/>
      <c r="BY483" s="98"/>
      <c r="BZ483" s="98"/>
      <c r="CA483" s="98"/>
      <c r="CB483" s="98"/>
      <c r="CC483" s="98"/>
      <c r="CD483" s="98"/>
      <c r="CE483" s="98"/>
      <c r="CF483" s="98"/>
      <c r="CG483" s="98"/>
      <c r="CH483" s="98"/>
      <c r="CI483" s="98"/>
      <c r="CJ483" s="98"/>
      <c r="CK483" s="98"/>
      <c r="CL483" s="98"/>
      <c r="CM483" s="98"/>
      <c r="CN483" s="98"/>
      <c r="CO483" s="98"/>
      <c r="CP483" s="98"/>
      <c r="CQ483" s="98"/>
      <c r="CR483" s="98"/>
      <c r="CS483" s="98"/>
      <c r="CT483" s="98"/>
      <c r="CU483" s="98"/>
      <c r="CV483" s="98"/>
      <c r="CW483" s="98"/>
      <c r="CX483" s="98"/>
      <c r="CY483" s="98"/>
      <c r="CZ483" s="98"/>
      <c r="DA483" s="98"/>
      <c r="DB483" s="98"/>
      <c r="DC483" s="98"/>
      <c r="DD483" s="98"/>
      <c r="DE483" s="98"/>
      <c r="DF483" s="98"/>
      <c r="DG483" s="98"/>
      <c r="DH483" s="98"/>
      <c r="DI483" s="98"/>
      <c r="DJ483" s="98"/>
      <c r="DK483" s="98"/>
      <c r="DL483" s="98"/>
      <c r="DM483" s="98"/>
      <c r="DN483" s="98"/>
      <c r="DO483" s="98"/>
      <c r="DP483" s="98"/>
      <c r="DQ483" s="98"/>
      <c r="DR483" s="98"/>
      <c r="DS483" s="98"/>
      <c r="DT483" s="98"/>
      <c r="DU483" s="98"/>
      <c r="DV483" s="98"/>
      <c r="DW483" s="98"/>
      <c r="DX483" s="98"/>
      <c r="DY483" s="98"/>
      <c r="DZ483" s="98"/>
      <c r="EA483" s="98"/>
      <c r="EB483" s="98"/>
      <c r="EC483" s="98"/>
      <c r="ED483" s="98"/>
      <c r="EE483" s="98"/>
      <c r="EF483" s="98"/>
      <c r="EG483" s="98"/>
      <c r="EH483" s="98"/>
      <c r="EI483" s="98"/>
      <c r="EJ483" s="98"/>
      <c r="EK483" s="98"/>
      <c r="EL483" s="98"/>
      <c r="EM483" s="98"/>
      <c r="EN483" s="98"/>
      <c r="EO483" s="98"/>
      <c r="EP483" s="98"/>
      <c r="EQ483" s="98"/>
      <c r="ER483" s="98"/>
      <c r="ES483" s="98"/>
      <c r="ET483" s="98"/>
      <c r="EU483" s="98"/>
      <c r="EV483" s="98"/>
      <c r="EW483" s="98"/>
      <c r="EX483" s="98"/>
      <c r="EY483" s="98"/>
      <c r="EZ483" s="98"/>
      <c r="FA483" s="98"/>
      <c r="FB483" s="98"/>
      <c r="FC483" s="98"/>
      <c r="FD483" s="98"/>
      <c r="FE483" s="98"/>
      <c r="FF483" s="98"/>
      <c r="FG483" s="98"/>
      <c r="FH483" s="98"/>
      <c r="FI483" s="98"/>
      <c r="FJ483" s="98"/>
      <c r="FK483" s="98"/>
      <c r="FL483" s="98"/>
      <c r="FM483" s="98"/>
      <c r="FN483" s="98"/>
      <c r="FO483" s="98"/>
      <c r="FP483" s="98"/>
      <c r="FQ483" s="98"/>
      <c r="FR483" s="98"/>
      <c r="FS483" s="98"/>
      <c r="FT483" s="98"/>
      <c r="FU483" s="98"/>
      <c r="FV483" s="98"/>
      <c r="FW483" s="98"/>
      <c r="FX483" s="98"/>
      <c r="FY483" s="98"/>
      <c r="FZ483" s="98"/>
      <c r="GA483" s="98"/>
      <c r="GB483" s="98"/>
      <c r="GC483" s="98"/>
      <c r="GD483" s="98"/>
      <c r="GE483" s="98"/>
      <c r="GF483" s="98"/>
      <c r="GG483" s="98"/>
      <c r="GH483" s="98"/>
      <c r="GI483" s="98"/>
      <c r="GJ483" s="98"/>
      <c r="GK483" s="98"/>
      <c r="GL483" s="98"/>
      <c r="GM483" s="98"/>
      <c r="GN483" s="98"/>
      <c r="GO483" s="98"/>
      <c r="GP483" s="98"/>
      <c r="GQ483" s="98"/>
      <c r="GR483" s="98"/>
      <c r="GS483" s="98"/>
      <c r="GT483" s="98"/>
      <c r="GU483" s="98"/>
      <c r="GV483" s="98"/>
      <c r="GW483" s="98"/>
      <c r="GX483" s="98"/>
      <c r="GY483" s="98"/>
      <c r="GZ483" s="98"/>
      <c r="HA483" s="98"/>
      <c r="HB483" s="98"/>
      <c r="HC483" s="98"/>
      <c r="HD483" s="98"/>
      <c r="HE483" s="98"/>
      <c r="HF483" s="98"/>
      <c r="HG483" s="98"/>
      <c r="HH483" s="98"/>
      <c r="HI483" s="98"/>
      <c r="HJ483" s="98"/>
      <c r="HK483" s="98"/>
      <c r="HL483" s="98"/>
      <c r="HM483" s="98"/>
      <c r="HN483" s="98"/>
      <c r="HO483" s="98"/>
      <c r="HP483" s="98"/>
      <c r="HQ483" s="98"/>
      <c r="HR483" s="98"/>
      <c r="HS483" s="98"/>
      <c r="HT483" s="98"/>
      <c r="HU483" s="98"/>
      <c r="HV483" s="98"/>
      <c r="HW483" s="98"/>
      <c r="HX483" s="98"/>
      <c r="HY483" s="98"/>
      <c r="HZ483" s="98"/>
      <c r="IA483" s="98"/>
      <c r="IB483" s="98"/>
      <c r="IC483" s="98"/>
      <c r="ID483" s="98"/>
      <c r="IE483" s="98"/>
      <c r="IF483" s="98"/>
      <c r="IG483" s="98"/>
      <c r="IH483" s="98"/>
      <c r="II483" s="98"/>
      <c r="IJ483" s="98"/>
      <c r="IK483" s="98"/>
      <c r="IL483" s="98"/>
      <c r="IM483" s="98"/>
    </row>
    <row r="484" spans="1:247" ht="15">
      <c r="A484" s="98"/>
      <c r="B484" s="98"/>
      <c r="C484" s="111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  <c r="AA484" s="98"/>
      <c r="AB484" s="98"/>
      <c r="AC484" s="98"/>
      <c r="AD484" s="98"/>
      <c r="AE484" s="98"/>
      <c r="AF484" s="98"/>
      <c r="AG484" s="98"/>
      <c r="AH484" s="98"/>
      <c r="AI484" s="98"/>
      <c r="AJ484" s="98"/>
      <c r="AK484" s="98"/>
      <c r="AL484" s="98"/>
      <c r="AM484" s="98"/>
      <c r="AN484" s="98"/>
      <c r="AO484" s="98"/>
      <c r="AP484" s="98"/>
      <c r="AQ484" s="98"/>
      <c r="AR484" s="98"/>
      <c r="AS484" s="98"/>
      <c r="AT484" s="98"/>
      <c r="AU484" s="98"/>
      <c r="AV484" s="98"/>
      <c r="AW484" s="98"/>
      <c r="AX484" s="98"/>
      <c r="AY484" s="98"/>
      <c r="AZ484" s="98"/>
      <c r="BA484" s="98"/>
      <c r="BB484" s="98"/>
      <c r="BC484" s="98"/>
      <c r="BD484" s="98"/>
      <c r="BE484" s="98"/>
      <c r="BF484" s="98"/>
      <c r="BG484" s="98"/>
      <c r="BH484" s="98"/>
      <c r="BI484" s="98"/>
      <c r="BJ484" s="98"/>
      <c r="BK484" s="98"/>
      <c r="BL484" s="98"/>
      <c r="BM484" s="98"/>
      <c r="BN484" s="98"/>
      <c r="BO484" s="98"/>
      <c r="BP484" s="98"/>
      <c r="BQ484" s="98"/>
      <c r="BR484" s="98"/>
      <c r="BS484" s="98"/>
      <c r="BT484" s="98"/>
      <c r="BU484" s="98"/>
      <c r="BV484" s="98"/>
      <c r="BW484" s="98"/>
      <c r="BX484" s="98"/>
      <c r="BY484" s="98"/>
      <c r="BZ484" s="98"/>
      <c r="CA484" s="98"/>
      <c r="CB484" s="98"/>
      <c r="CC484" s="98"/>
      <c r="CD484" s="98"/>
      <c r="CE484" s="98"/>
      <c r="CF484" s="98"/>
      <c r="CG484" s="98"/>
      <c r="CH484" s="98"/>
      <c r="CI484" s="98"/>
      <c r="CJ484" s="98"/>
      <c r="CK484" s="98"/>
      <c r="CL484" s="98"/>
      <c r="CM484" s="98"/>
      <c r="CN484" s="98"/>
      <c r="CO484" s="98"/>
      <c r="CP484" s="98"/>
      <c r="CQ484" s="98"/>
      <c r="CR484" s="98"/>
      <c r="CS484" s="98"/>
      <c r="CT484" s="98"/>
      <c r="CU484" s="98"/>
      <c r="CV484" s="98"/>
      <c r="CW484" s="98"/>
      <c r="CX484" s="98"/>
      <c r="CY484" s="98"/>
      <c r="CZ484" s="98"/>
      <c r="DA484" s="98"/>
      <c r="DB484" s="98"/>
      <c r="DC484" s="98"/>
      <c r="DD484" s="98"/>
      <c r="DE484" s="98"/>
      <c r="DF484" s="98"/>
      <c r="DG484" s="98"/>
      <c r="DH484" s="98"/>
      <c r="DI484" s="98"/>
      <c r="DJ484" s="98"/>
      <c r="DK484" s="98"/>
      <c r="DL484" s="98"/>
      <c r="DM484" s="98"/>
      <c r="DN484" s="98"/>
      <c r="DO484" s="98"/>
      <c r="DP484" s="98"/>
      <c r="DQ484" s="98"/>
      <c r="DR484" s="98"/>
      <c r="DS484" s="98"/>
      <c r="DT484" s="98"/>
      <c r="DU484" s="98"/>
      <c r="DV484" s="98"/>
      <c r="DW484" s="98"/>
      <c r="DX484" s="98"/>
      <c r="DY484" s="98"/>
      <c r="DZ484" s="98"/>
      <c r="EA484" s="98"/>
      <c r="EB484" s="98"/>
      <c r="EC484" s="98"/>
      <c r="ED484" s="98"/>
      <c r="EE484" s="98"/>
      <c r="EF484" s="98"/>
      <c r="EG484" s="98"/>
      <c r="EH484" s="98"/>
      <c r="EI484" s="98"/>
      <c r="EJ484" s="98"/>
      <c r="EK484" s="98"/>
      <c r="EL484" s="98"/>
      <c r="EM484" s="98"/>
      <c r="EN484" s="98"/>
      <c r="EO484" s="98"/>
      <c r="EP484" s="98"/>
      <c r="EQ484" s="98"/>
      <c r="ER484" s="98"/>
      <c r="ES484" s="98"/>
      <c r="ET484" s="98"/>
      <c r="EU484" s="98"/>
      <c r="EV484" s="98"/>
      <c r="EW484" s="98"/>
      <c r="EX484" s="98"/>
      <c r="EY484" s="98"/>
      <c r="EZ484" s="98"/>
      <c r="FA484" s="98"/>
      <c r="FB484" s="98"/>
      <c r="FC484" s="98"/>
      <c r="FD484" s="98"/>
      <c r="FE484" s="98"/>
      <c r="FF484" s="98"/>
      <c r="FG484" s="98"/>
      <c r="FH484" s="98"/>
      <c r="FI484" s="98"/>
      <c r="FJ484" s="98"/>
      <c r="FK484" s="98"/>
      <c r="FL484" s="98"/>
      <c r="FM484" s="98"/>
      <c r="FN484" s="98"/>
      <c r="FO484" s="98"/>
      <c r="FP484" s="98"/>
      <c r="FQ484" s="98"/>
      <c r="FR484" s="98"/>
      <c r="FS484" s="98"/>
      <c r="FT484" s="98"/>
      <c r="FU484" s="98"/>
      <c r="FV484" s="98"/>
      <c r="FW484" s="98"/>
      <c r="FX484" s="98"/>
      <c r="FY484" s="98"/>
      <c r="FZ484" s="98"/>
      <c r="GA484" s="98"/>
      <c r="GB484" s="98"/>
      <c r="GC484" s="98"/>
      <c r="GD484" s="98"/>
      <c r="GE484" s="98"/>
      <c r="GF484" s="98"/>
      <c r="GG484" s="98"/>
      <c r="GH484" s="98"/>
      <c r="GI484" s="98"/>
      <c r="GJ484" s="98"/>
      <c r="GK484" s="98"/>
      <c r="GL484" s="98"/>
      <c r="GM484" s="98"/>
      <c r="GN484" s="98"/>
      <c r="GO484" s="98"/>
      <c r="GP484" s="98"/>
      <c r="GQ484" s="98"/>
      <c r="GR484" s="98"/>
      <c r="GS484" s="98"/>
      <c r="GT484" s="98"/>
      <c r="GU484" s="98"/>
      <c r="GV484" s="98"/>
      <c r="GW484" s="98"/>
      <c r="GX484" s="98"/>
      <c r="GY484" s="98"/>
      <c r="GZ484" s="98"/>
      <c r="HA484" s="98"/>
      <c r="HB484" s="98"/>
      <c r="HC484" s="98"/>
      <c r="HD484" s="98"/>
      <c r="HE484" s="98"/>
      <c r="HF484" s="98"/>
      <c r="HG484" s="98"/>
      <c r="HH484" s="98"/>
      <c r="HI484" s="98"/>
      <c r="HJ484" s="98"/>
      <c r="HK484" s="98"/>
      <c r="HL484" s="98"/>
      <c r="HM484" s="98"/>
      <c r="HN484" s="98"/>
      <c r="HO484" s="98"/>
      <c r="HP484" s="98"/>
      <c r="HQ484" s="98"/>
      <c r="HR484" s="98"/>
      <c r="HS484" s="98"/>
      <c r="HT484" s="98"/>
      <c r="HU484" s="98"/>
      <c r="HV484" s="98"/>
      <c r="HW484" s="98"/>
      <c r="HX484" s="98"/>
      <c r="HY484" s="98"/>
      <c r="HZ484" s="98"/>
      <c r="IA484" s="98"/>
      <c r="IB484" s="98"/>
      <c r="IC484" s="98"/>
      <c r="ID484" s="98"/>
      <c r="IE484" s="98"/>
      <c r="IF484" s="98"/>
      <c r="IG484" s="98"/>
      <c r="IH484" s="98"/>
      <c r="II484" s="98"/>
      <c r="IJ484" s="98"/>
      <c r="IK484" s="98"/>
      <c r="IL484" s="98"/>
      <c r="IM484" s="98"/>
    </row>
    <row r="485" spans="1:247" ht="15">
      <c r="A485" s="98"/>
      <c r="B485" s="98"/>
      <c r="C485" s="111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  <c r="AA485" s="98"/>
      <c r="AB485" s="98"/>
      <c r="AC485" s="98"/>
      <c r="AD485" s="98"/>
      <c r="AE485" s="98"/>
      <c r="AF485" s="98"/>
      <c r="AG485" s="98"/>
      <c r="AH485" s="98"/>
      <c r="AI485" s="98"/>
      <c r="AJ485" s="98"/>
      <c r="AK485" s="98"/>
      <c r="AL485" s="98"/>
      <c r="AM485" s="98"/>
      <c r="AN485" s="98"/>
      <c r="AO485" s="98"/>
      <c r="AP485" s="98"/>
      <c r="AQ485" s="98"/>
      <c r="AR485" s="98"/>
      <c r="AS485" s="98"/>
      <c r="AT485" s="98"/>
      <c r="AU485" s="98"/>
      <c r="AV485" s="98"/>
      <c r="AW485" s="98"/>
      <c r="AX485" s="98"/>
      <c r="AY485" s="98"/>
      <c r="AZ485" s="98"/>
      <c r="BA485" s="98"/>
      <c r="BB485" s="98"/>
      <c r="BC485" s="98"/>
      <c r="BD485" s="98"/>
      <c r="BE485" s="98"/>
      <c r="BF485" s="98"/>
      <c r="BG485" s="98"/>
      <c r="BH485" s="98"/>
      <c r="BI485" s="98"/>
      <c r="BJ485" s="98"/>
      <c r="BK485" s="98"/>
      <c r="BL485" s="98"/>
      <c r="BM485" s="98"/>
      <c r="BN485" s="98"/>
      <c r="BO485" s="98"/>
      <c r="BP485" s="98"/>
      <c r="BQ485" s="98"/>
      <c r="BR485" s="98"/>
      <c r="BS485" s="98"/>
      <c r="BT485" s="98"/>
      <c r="BU485" s="98"/>
      <c r="BV485" s="98"/>
      <c r="BW485" s="98"/>
      <c r="BX485" s="98"/>
      <c r="BY485" s="98"/>
      <c r="BZ485" s="98"/>
      <c r="CA485" s="98"/>
      <c r="CB485" s="98"/>
      <c r="CC485" s="98"/>
      <c r="CD485" s="98"/>
      <c r="CE485" s="98"/>
      <c r="CF485" s="98"/>
      <c r="CG485" s="98"/>
      <c r="CH485" s="98"/>
      <c r="CI485" s="98"/>
      <c r="CJ485" s="98"/>
      <c r="CK485" s="98"/>
      <c r="CL485" s="98"/>
      <c r="CM485" s="98"/>
      <c r="CN485" s="98"/>
      <c r="CO485" s="98"/>
      <c r="CP485" s="98"/>
      <c r="CQ485" s="98"/>
      <c r="CR485" s="98"/>
      <c r="CS485" s="98"/>
      <c r="CT485" s="98"/>
      <c r="CU485" s="98"/>
      <c r="CV485" s="98"/>
      <c r="CW485" s="98"/>
      <c r="CX485" s="98"/>
      <c r="CY485" s="98"/>
      <c r="CZ485" s="98"/>
      <c r="DA485" s="98"/>
      <c r="DB485" s="98"/>
      <c r="DC485" s="98"/>
      <c r="DD485" s="98"/>
      <c r="DE485" s="98"/>
      <c r="DF485" s="98"/>
      <c r="DG485" s="98"/>
      <c r="DH485" s="98"/>
      <c r="DI485" s="98"/>
      <c r="DJ485" s="98"/>
      <c r="DK485" s="98"/>
      <c r="DL485" s="98"/>
      <c r="DM485" s="98"/>
      <c r="DN485" s="98"/>
      <c r="DO485" s="98"/>
      <c r="DP485" s="98"/>
      <c r="DQ485" s="98"/>
      <c r="DR485" s="98"/>
      <c r="DS485" s="98"/>
      <c r="DT485" s="98"/>
      <c r="DU485" s="98"/>
      <c r="DV485" s="98"/>
      <c r="DW485" s="98"/>
      <c r="DX485" s="98"/>
      <c r="DY485" s="98"/>
      <c r="DZ485" s="98"/>
      <c r="EA485" s="98"/>
      <c r="EB485" s="98"/>
      <c r="EC485" s="98"/>
      <c r="ED485" s="98"/>
      <c r="EE485" s="98"/>
      <c r="EF485" s="98"/>
      <c r="EG485" s="98"/>
      <c r="EH485" s="98"/>
      <c r="EI485" s="98"/>
      <c r="EJ485" s="98"/>
      <c r="EK485" s="98"/>
      <c r="EL485" s="98"/>
      <c r="EM485" s="98"/>
      <c r="EN485" s="98"/>
      <c r="EO485" s="98"/>
      <c r="EP485" s="98"/>
      <c r="EQ485" s="98"/>
      <c r="ER485" s="98"/>
      <c r="ES485" s="98"/>
      <c r="ET485" s="98"/>
      <c r="EU485" s="98"/>
      <c r="EV485" s="98"/>
      <c r="EW485" s="98"/>
      <c r="EX485" s="98"/>
      <c r="EY485" s="98"/>
      <c r="EZ485" s="98"/>
      <c r="FA485" s="98"/>
      <c r="FB485" s="98"/>
      <c r="FC485" s="98"/>
      <c r="FD485" s="98"/>
      <c r="FE485" s="98"/>
      <c r="FF485" s="98"/>
      <c r="FG485" s="98"/>
      <c r="FH485" s="98"/>
      <c r="FI485" s="98"/>
      <c r="FJ485" s="98"/>
      <c r="FK485" s="98"/>
      <c r="FL485" s="98"/>
      <c r="FM485" s="98"/>
      <c r="FN485" s="98"/>
      <c r="FO485" s="98"/>
      <c r="FP485" s="98"/>
      <c r="FQ485" s="98"/>
      <c r="FR485" s="98"/>
      <c r="FS485" s="98"/>
      <c r="FT485" s="98"/>
      <c r="FU485" s="98"/>
      <c r="FV485" s="98"/>
      <c r="FW485" s="98"/>
      <c r="FX485" s="98"/>
      <c r="FY485" s="98"/>
      <c r="FZ485" s="98"/>
      <c r="GA485" s="98"/>
      <c r="GB485" s="98"/>
      <c r="GC485" s="98"/>
      <c r="GD485" s="98"/>
      <c r="GE485" s="98"/>
      <c r="GF485" s="98"/>
      <c r="GG485" s="98"/>
      <c r="GH485" s="98"/>
      <c r="GI485" s="98"/>
      <c r="GJ485" s="98"/>
      <c r="GK485" s="98"/>
      <c r="GL485" s="98"/>
      <c r="GM485" s="98"/>
      <c r="GN485" s="98"/>
      <c r="GO485" s="98"/>
      <c r="GP485" s="98"/>
      <c r="GQ485" s="98"/>
      <c r="GR485" s="98"/>
      <c r="GS485" s="98"/>
      <c r="GT485" s="98"/>
      <c r="GU485" s="98"/>
      <c r="GV485" s="98"/>
      <c r="GW485" s="98"/>
      <c r="GX485" s="98"/>
      <c r="GY485" s="98"/>
      <c r="GZ485" s="98"/>
      <c r="HA485" s="98"/>
      <c r="HB485" s="98"/>
      <c r="HC485" s="98"/>
      <c r="HD485" s="98"/>
      <c r="HE485" s="98"/>
      <c r="HF485" s="98"/>
      <c r="HG485" s="98"/>
      <c r="HH485" s="98"/>
      <c r="HI485" s="98"/>
      <c r="HJ485" s="98"/>
      <c r="HK485" s="98"/>
      <c r="HL485" s="98"/>
      <c r="HM485" s="98"/>
      <c r="HN485" s="98"/>
      <c r="HO485" s="98"/>
      <c r="HP485" s="98"/>
      <c r="HQ485" s="98"/>
      <c r="HR485" s="98"/>
      <c r="HS485" s="98"/>
      <c r="HT485" s="98"/>
      <c r="HU485" s="98"/>
      <c r="HV485" s="98"/>
      <c r="HW485" s="98"/>
      <c r="HX485" s="98"/>
      <c r="HY485" s="98"/>
      <c r="HZ485" s="98"/>
      <c r="IA485" s="98"/>
      <c r="IB485" s="98"/>
      <c r="IC485" s="98"/>
      <c r="ID485" s="98"/>
      <c r="IE485" s="98"/>
      <c r="IF485" s="98"/>
      <c r="IG485" s="98"/>
      <c r="IH485" s="98"/>
      <c r="II485" s="98"/>
      <c r="IJ485" s="98"/>
      <c r="IK485" s="98"/>
      <c r="IL485" s="98"/>
      <c r="IM485" s="98"/>
    </row>
    <row r="486" spans="1:247" ht="15">
      <c r="A486" s="98"/>
      <c r="B486" s="98"/>
      <c r="C486" s="111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  <c r="AA486" s="98"/>
      <c r="AB486" s="98"/>
      <c r="AC486" s="98"/>
      <c r="AD486" s="98"/>
      <c r="AE486" s="98"/>
      <c r="AF486" s="98"/>
      <c r="AG486" s="98"/>
      <c r="AH486" s="98"/>
      <c r="AI486" s="98"/>
      <c r="AJ486" s="98"/>
      <c r="AK486" s="98"/>
      <c r="AL486" s="98"/>
      <c r="AM486" s="98"/>
      <c r="AN486" s="98"/>
      <c r="AO486" s="98"/>
      <c r="AP486" s="98"/>
      <c r="AQ486" s="98"/>
      <c r="AR486" s="98"/>
      <c r="AS486" s="98"/>
      <c r="AT486" s="98"/>
      <c r="AU486" s="98"/>
      <c r="AV486" s="98"/>
      <c r="AW486" s="98"/>
      <c r="AX486" s="98"/>
      <c r="AY486" s="98"/>
      <c r="AZ486" s="98"/>
      <c r="BA486" s="98"/>
      <c r="BB486" s="98"/>
      <c r="BC486" s="98"/>
      <c r="BD486" s="98"/>
      <c r="BE486" s="98"/>
      <c r="BF486" s="98"/>
      <c r="BG486" s="98"/>
      <c r="BH486" s="98"/>
      <c r="BI486" s="98"/>
      <c r="BJ486" s="98"/>
      <c r="BK486" s="98"/>
      <c r="BL486" s="98"/>
      <c r="BM486" s="98"/>
      <c r="BN486" s="98"/>
      <c r="BO486" s="98"/>
      <c r="BP486" s="98"/>
      <c r="BQ486" s="98"/>
      <c r="BR486" s="98"/>
      <c r="BS486" s="98"/>
      <c r="BT486" s="98"/>
      <c r="BU486" s="98"/>
      <c r="BV486" s="98"/>
      <c r="BW486" s="98"/>
      <c r="BX486" s="98"/>
      <c r="BY486" s="98"/>
      <c r="BZ486" s="98"/>
      <c r="CA486" s="98"/>
      <c r="CB486" s="98"/>
      <c r="CC486" s="98"/>
      <c r="CD486" s="98"/>
      <c r="CE486" s="98"/>
      <c r="CF486" s="98"/>
      <c r="CG486" s="98"/>
      <c r="CH486" s="98"/>
      <c r="CI486" s="98"/>
      <c r="CJ486" s="98"/>
      <c r="CK486" s="98"/>
      <c r="CL486" s="98"/>
      <c r="CM486" s="98"/>
      <c r="CN486" s="98"/>
      <c r="CO486" s="98"/>
      <c r="CP486" s="98"/>
      <c r="CQ486" s="98"/>
      <c r="CR486" s="98"/>
      <c r="CS486" s="98"/>
      <c r="CT486" s="98"/>
      <c r="CU486" s="98"/>
      <c r="CV486" s="98"/>
      <c r="CW486" s="98"/>
      <c r="CX486" s="98"/>
      <c r="CY486" s="98"/>
      <c r="CZ486" s="98"/>
      <c r="DA486" s="98"/>
      <c r="DB486" s="98"/>
      <c r="DC486" s="98"/>
      <c r="DD486" s="98"/>
      <c r="DE486" s="98"/>
      <c r="DF486" s="98"/>
      <c r="DG486" s="98"/>
      <c r="DH486" s="98"/>
      <c r="DI486" s="98"/>
      <c r="DJ486" s="98"/>
      <c r="DK486" s="98"/>
      <c r="DL486" s="98"/>
      <c r="DM486" s="98"/>
      <c r="DN486" s="98"/>
      <c r="DO486" s="98"/>
      <c r="DP486" s="98"/>
      <c r="DQ486" s="98"/>
      <c r="DR486" s="98"/>
      <c r="DS486" s="98"/>
      <c r="DT486" s="98"/>
      <c r="DU486" s="98"/>
      <c r="DV486" s="98"/>
      <c r="DW486" s="98"/>
      <c r="DX486" s="98"/>
      <c r="DY486" s="98"/>
      <c r="DZ486" s="98"/>
      <c r="EA486" s="98"/>
      <c r="EB486" s="98"/>
      <c r="EC486" s="98"/>
      <c r="ED486" s="98"/>
      <c r="EE486" s="98"/>
      <c r="EF486" s="98"/>
      <c r="EG486" s="98"/>
      <c r="EH486" s="98"/>
      <c r="EI486" s="98"/>
      <c r="EJ486" s="98"/>
      <c r="EK486" s="98"/>
      <c r="EL486" s="98"/>
      <c r="EM486" s="98"/>
      <c r="EN486" s="98"/>
      <c r="EO486" s="98"/>
      <c r="EP486" s="98"/>
      <c r="EQ486" s="98"/>
      <c r="ER486" s="98"/>
      <c r="ES486" s="98"/>
      <c r="ET486" s="98"/>
      <c r="EU486" s="98"/>
      <c r="EV486" s="98"/>
      <c r="EW486" s="98"/>
      <c r="EX486" s="98"/>
      <c r="EY486" s="98"/>
      <c r="EZ486" s="98"/>
      <c r="FA486" s="98"/>
      <c r="FB486" s="98"/>
      <c r="FC486" s="98"/>
      <c r="FD486" s="98"/>
      <c r="FE486" s="98"/>
      <c r="FF486" s="98"/>
      <c r="FG486" s="98"/>
      <c r="FH486" s="98"/>
      <c r="FI486" s="98"/>
      <c r="FJ486" s="98"/>
      <c r="FK486" s="98"/>
      <c r="FL486" s="98"/>
      <c r="FM486" s="98"/>
      <c r="FN486" s="98"/>
      <c r="FO486" s="98"/>
      <c r="FP486" s="98"/>
      <c r="FQ486" s="98"/>
      <c r="FR486" s="98"/>
      <c r="FS486" s="98"/>
      <c r="FT486" s="98"/>
      <c r="FU486" s="98"/>
      <c r="FV486" s="98"/>
      <c r="FW486" s="98"/>
      <c r="FX486" s="98"/>
      <c r="FY486" s="98"/>
      <c r="FZ486" s="98"/>
      <c r="GA486" s="98"/>
      <c r="GB486" s="98"/>
      <c r="GC486" s="98"/>
      <c r="GD486" s="98"/>
      <c r="GE486" s="98"/>
      <c r="GF486" s="98"/>
      <c r="GG486" s="98"/>
      <c r="GH486" s="98"/>
      <c r="GI486" s="98"/>
      <c r="GJ486" s="98"/>
      <c r="GK486" s="98"/>
      <c r="GL486" s="98"/>
      <c r="GM486" s="98"/>
      <c r="GN486" s="98"/>
      <c r="GO486" s="98"/>
      <c r="GP486" s="98"/>
      <c r="GQ486" s="98"/>
      <c r="GR486" s="98"/>
      <c r="GS486" s="98"/>
      <c r="GT486" s="98"/>
      <c r="GU486" s="98"/>
      <c r="GV486" s="98"/>
      <c r="GW486" s="98"/>
      <c r="GX486" s="98"/>
      <c r="GY486" s="98"/>
      <c r="GZ486" s="98"/>
      <c r="HA486" s="98"/>
      <c r="HB486" s="98"/>
      <c r="HC486" s="98"/>
      <c r="HD486" s="98"/>
      <c r="HE486" s="98"/>
      <c r="HF486" s="98"/>
      <c r="HG486" s="98"/>
      <c r="HH486" s="98"/>
      <c r="HI486" s="98"/>
      <c r="HJ486" s="98"/>
      <c r="HK486" s="98"/>
      <c r="HL486" s="98"/>
      <c r="HM486" s="98"/>
      <c r="HN486" s="98"/>
      <c r="HO486" s="98"/>
      <c r="HP486" s="98"/>
      <c r="HQ486" s="98"/>
      <c r="HR486" s="98"/>
      <c r="HS486" s="98"/>
      <c r="HT486" s="98"/>
      <c r="HU486" s="98"/>
      <c r="HV486" s="98"/>
      <c r="HW486" s="98"/>
      <c r="HX486" s="98"/>
      <c r="HY486" s="98"/>
      <c r="HZ486" s="98"/>
      <c r="IA486" s="98"/>
      <c r="IB486" s="98"/>
      <c r="IC486" s="98"/>
      <c r="ID486" s="98"/>
      <c r="IE486" s="98"/>
      <c r="IF486" s="98"/>
      <c r="IG486" s="98"/>
      <c r="IH486" s="98"/>
      <c r="II486" s="98"/>
      <c r="IJ486" s="98"/>
      <c r="IK486" s="98"/>
      <c r="IL486" s="98"/>
      <c r="IM486" s="98"/>
    </row>
    <row r="487" spans="1:247" ht="15">
      <c r="A487" s="98"/>
      <c r="B487" s="98"/>
      <c r="C487" s="111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  <c r="AA487" s="98"/>
      <c r="AB487" s="98"/>
      <c r="AC487" s="98"/>
      <c r="AD487" s="98"/>
      <c r="AE487" s="98"/>
      <c r="AF487" s="98"/>
      <c r="AG487" s="98"/>
      <c r="AH487" s="98"/>
      <c r="AI487" s="98"/>
      <c r="AJ487" s="98"/>
      <c r="AK487" s="98"/>
      <c r="AL487" s="98"/>
      <c r="AM487" s="98"/>
      <c r="AN487" s="98"/>
      <c r="AO487" s="98"/>
      <c r="AP487" s="98"/>
      <c r="AQ487" s="98"/>
      <c r="AR487" s="98"/>
      <c r="AS487" s="98"/>
      <c r="AT487" s="98"/>
      <c r="AU487" s="98"/>
      <c r="AV487" s="98"/>
      <c r="AW487" s="98"/>
      <c r="AX487" s="98"/>
      <c r="AY487" s="98"/>
      <c r="AZ487" s="98"/>
      <c r="BA487" s="98"/>
      <c r="BB487" s="98"/>
      <c r="BC487" s="98"/>
      <c r="BD487" s="98"/>
      <c r="BE487" s="98"/>
      <c r="BF487" s="98"/>
      <c r="BG487" s="98"/>
      <c r="BH487" s="98"/>
      <c r="BI487" s="98"/>
      <c r="BJ487" s="98"/>
      <c r="BK487" s="98"/>
      <c r="BL487" s="98"/>
      <c r="BM487" s="98"/>
      <c r="BN487" s="98"/>
      <c r="BO487" s="98"/>
      <c r="BP487" s="98"/>
      <c r="BQ487" s="98"/>
      <c r="BR487" s="98"/>
      <c r="BS487" s="98"/>
      <c r="BT487" s="98"/>
      <c r="BU487" s="98"/>
      <c r="BV487" s="98"/>
      <c r="BW487" s="98"/>
      <c r="BX487" s="98"/>
      <c r="BY487" s="98"/>
      <c r="BZ487" s="98"/>
      <c r="CA487" s="98"/>
      <c r="CB487" s="98"/>
      <c r="CC487" s="98"/>
      <c r="CD487" s="98"/>
      <c r="CE487" s="98"/>
      <c r="CF487" s="98"/>
      <c r="CG487" s="98"/>
      <c r="CH487" s="98"/>
      <c r="CI487" s="98"/>
      <c r="CJ487" s="98"/>
      <c r="CK487" s="98"/>
      <c r="CL487" s="98"/>
      <c r="CM487" s="98"/>
      <c r="CN487" s="98"/>
      <c r="CO487" s="98"/>
      <c r="CP487" s="98"/>
      <c r="CQ487" s="98"/>
      <c r="CR487" s="98"/>
      <c r="CS487" s="98"/>
      <c r="CT487" s="98"/>
      <c r="CU487" s="98"/>
      <c r="CV487" s="98"/>
      <c r="CW487" s="98"/>
      <c r="CX487" s="98"/>
      <c r="CY487" s="98"/>
      <c r="CZ487" s="98"/>
      <c r="DA487" s="98"/>
      <c r="DB487" s="98"/>
      <c r="DC487" s="98"/>
      <c r="DD487" s="98"/>
      <c r="DE487" s="98"/>
      <c r="DF487" s="98"/>
      <c r="DG487" s="98"/>
      <c r="DH487" s="98"/>
      <c r="DI487" s="98"/>
      <c r="DJ487" s="98"/>
      <c r="DK487" s="98"/>
      <c r="DL487" s="98"/>
      <c r="DM487" s="98"/>
      <c r="DN487" s="98"/>
      <c r="DO487" s="98"/>
      <c r="DP487" s="98"/>
      <c r="DQ487" s="98"/>
      <c r="DR487" s="98"/>
      <c r="DS487" s="98"/>
      <c r="DT487" s="98"/>
      <c r="DU487" s="98"/>
      <c r="DV487" s="98"/>
      <c r="DW487" s="98"/>
      <c r="DX487" s="98"/>
      <c r="DY487" s="98"/>
      <c r="DZ487" s="98"/>
      <c r="EA487" s="98"/>
      <c r="EB487" s="98"/>
      <c r="EC487" s="98"/>
      <c r="ED487" s="98"/>
      <c r="EE487" s="98"/>
      <c r="EF487" s="98"/>
      <c r="EG487" s="98"/>
      <c r="EH487" s="98"/>
      <c r="EI487" s="98"/>
      <c r="EJ487" s="98"/>
      <c r="EK487" s="98"/>
      <c r="EL487" s="98"/>
      <c r="EM487" s="98"/>
      <c r="EN487" s="98"/>
      <c r="EO487" s="98"/>
      <c r="EP487" s="98"/>
      <c r="EQ487" s="98"/>
      <c r="ER487" s="98"/>
      <c r="ES487" s="98"/>
      <c r="ET487" s="98"/>
      <c r="EU487" s="98"/>
      <c r="EV487" s="98"/>
      <c r="EW487" s="98"/>
      <c r="EX487" s="98"/>
      <c r="EY487" s="98"/>
      <c r="EZ487" s="98"/>
      <c r="FA487" s="98"/>
      <c r="FB487" s="98"/>
      <c r="FC487" s="98"/>
      <c r="FD487" s="98"/>
      <c r="FE487" s="98"/>
      <c r="FF487" s="98"/>
      <c r="FG487" s="98"/>
      <c r="FH487" s="98"/>
      <c r="FI487" s="98"/>
      <c r="FJ487" s="98"/>
      <c r="FK487" s="98"/>
      <c r="FL487" s="98"/>
      <c r="FM487" s="98"/>
      <c r="FN487" s="98"/>
      <c r="FO487" s="98"/>
      <c r="FP487" s="98"/>
      <c r="FQ487" s="98"/>
      <c r="FR487" s="98"/>
      <c r="FS487" s="98"/>
      <c r="FT487" s="98"/>
      <c r="FU487" s="98"/>
      <c r="FV487" s="98"/>
      <c r="FW487" s="98"/>
      <c r="FX487" s="98"/>
      <c r="FY487" s="98"/>
      <c r="FZ487" s="98"/>
      <c r="GA487" s="98"/>
      <c r="GB487" s="98"/>
      <c r="GC487" s="98"/>
      <c r="GD487" s="98"/>
      <c r="GE487" s="98"/>
      <c r="GF487" s="98"/>
      <c r="GG487" s="98"/>
      <c r="GH487" s="98"/>
      <c r="GI487" s="98"/>
      <c r="GJ487" s="98"/>
      <c r="GK487" s="98"/>
      <c r="GL487" s="98"/>
      <c r="GM487" s="98"/>
      <c r="GN487" s="98"/>
      <c r="GO487" s="98"/>
      <c r="GP487" s="98"/>
      <c r="GQ487" s="98"/>
      <c r="GR487" s="98"/>
      <c r="GS487" s="98"/>
      <c r="GT487" s="98"/>
      <c r="GU487" s="98"/>
      <c r="GV487" s="98"/>
      <c r="GW487" s="98"/>
      <c r="GX487" s="98"/>
      <c r="GY487" s="98"/>
      <c r="GZ487" s="98"/>
      <c r="HA487" s="98"/>
      <c r="HB487" s="98"/>
      <c r="HC487" s="98"/>
      <c r="HD487" s="98"/>
      <c r="HE487" s="98"/>
      <c r="HF487" s="98"/>
      <c r="HG487" s="98"/>
      <c r="HH487" s="98"/>
      <c r="HI487" s="98"/>
      <c r="HJ487" s="98"/>
      <c r="HK487" s="98"/>
      <c r="HL487" s="98"/>
      <c r="HM487" s="98"/>
      <c r="HN487" s="98"/>
      <c r="HO487" s="98"/>
      <c r="HP487" s="98"/>
      <c r="HQ487" s="98"/>
      <c r="HR487" s="98"/>
      <c r="HS487" s="98"/>
      <c r="HT487" s="98"/>
      <c r="HU487" s="98"/>
      <c r="HV487" s="98"/>
      <c r="HW487" s="98"/>
      <c r="HX487" s="98"/>
      <c r="HY487" s="98"/>
      <c r="HZ487" s="98"/>
      <c r="IA487" s="98"/>
      <c r="IB487" s="98"/>
      <c r="IC487" s="98"/>
      <c r="ID487" s="98"/>
      <c r="IE487" s="98"/>
      <c r="IF487" s="98"/>
      <c r="IG487" s="98"/>
      <c r="IH487" s="98"/>
      <c r="II487" s="98"/>
      <c r="IJ487" s="98"/>
      <c r="IK487" s="98"/>
      <c r="IL487" s="98"/>
      <c r="IM487" s="98"/>
    </row>
    <row r="488" spans="1:247" ht="15">
      <c r="A488" s="98"/>
      <c r="B488" s="98"/>
      <c r="C488" s="111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  <c r="AA488" s="98"/>
      <c r="AB488" s="98"/>
      <c r="AC488" s="98"/>
      <c r="AD488" s="98"/>
      <c r="AE488" s="98"/>
      <c r="AF488" s="98"/>
      <c r="AG488" s="98"/>
      <c r="AH488" s="98"/>
      <c r="AI488" s="98"/>
      <c r="AJ488" s="98"/>
      <c r="AK488" s="98"/>
      <c r="AL488" s="98"/>
      <c r="AM488" s="98"/>
      <c r="AN488" s="98"/>
      <c r="AO488" s="98"/>
      <c r="AP488" s="98"/>
      <c r="AQ488" s="98"/>
      <c r="AR488" s="98"/>
      <c r="AS488" s="98"/>
      <c r="AT488" s="98"/>
      <c r="AU488" s="98"/>
      <c r="AV488" s="98"/>
      <c r="AW488" s="98"/>
      <c r="AX488" s="98"/>
      <c r="AY488" s="98"/>
      <c r="AZ488" s="98"/>
      <c r="BA488" s="98"/>
      <c r="BB488" s="98"/>
      <c r="BC488" s="98"/>
      <c r="BD488" s="98"/>
      <c r="BE488" s="98"/>
      <c r="BF488" s="98"/>
      <c r="BG488" s="98"/>
      <c r="BH488" s="98"/>
      <c r="BI488" s="98"/>
      <c r="BJ488" s="98"/>
      <c r="BK488" s="98"/>
      <c r="BL488" s="98"/>
      <c r="BM488" s="98"/>
      <c r="BN488" s="98"/>
      <c r="BO488" s="98"/>
      <c r="BP488" s="98"/>
      <c r="BQ488" s="98"/>
      <c r="BR488" s="98"/>
      <c r="BS488" s="98"/>
      <c r="BT488" s="98"/>
      <c r="BU488" s="98"/>
      <c r="BV488" s="98"/>
      <c r="BW488" s="98"/>
      <c r="BX488" s="98"/>
      <c r="BY488" s="98"/>
      <c r="BZ488" s="98"/>
      <c r="CA488" s="98"/>
      <c r="CB488" s="98"/>
      <c r="CC488" s="98"/>
      <c r="CD488" s="98"/>
      <c r="CE488" s="98"/>
      <c r="CF488" s="98"/>
      <c r="CG488" s="98"/>
      <c r="CH488" s="98"/>
      <c r="CI488" s="98"/>
      <c r="CJ488" s="98"/>
      <c r="CK488" s="98"/>
      <c r="CL488" s="98"/>
      <c r="CM488" s="98"/>
      <c r="CN488" s="98"/>
      <c r="CO488" s="98"/>
      <c r="CP488" s="98"/>
      <c r="CQ488" s="98"/>
      <c r="CR488" s="98"/>
      <c r="CS488" s="98"/>
      <c r="CT488" s="98"/>
      <c r="CU488" s="98"/>
      <c r="CV488" s="98"/>
      <c r="CW488" s="98"/>
      <c r="CX488" s="98"/>
      <c r="CY488" s="98"/>
      <c r="CZ488" s="98"/>
      <c r="DA488" s="98"/>
      <c r="DB488" s="98"/>
      <c r="DC488" s="98"/>
      <c r="DD488" s="98"/>
      <c r="DE488" s="98"/>
      <c r="DF488" s="98"/>
      <c r="DG488" s="98"/>
      <c r="DH488" s="98"/>
      <c r="DI488" s="98"/>
      <c r="DJ488" s="98"/>
      <c r="DK488" s="98"/>
      <c r="DL488" s="98"/>
      <c r="DM488" s="98"/>
      <c r="DN488" s="98"/>
      <c r="DO488" s="98"/>
      <c r="DP488" s="98"/>
      <c r="DQ488" s="98"/>
      <c r="DR488" s="98"/>
      <c r="DS488" s="98"/>
      <c r="DT488" s="98"/>
      <c r="DU488" s="98"/>
      <c r="DV488" s="98"/>
      <c r="DW488" s="98"/>
      <c r="DX488" s="98"/>
      <c r="DY488" s="98"/>
      <c r="DZ488" s="98"/>
      <c r="EA488" s="98"/>
      <c r="EB488" s="98"/>
      <c r="EC488" s="98"/>
      <c r="ED488" s="98"/>
      <c r="EE488" s="98"/>
      <c r="EF488" s="98"/>
      <c r="EG488" s="98"/>
      <c r="EH488" s="98"/>
      <c r="EI488" s="98"/>
      <c r="EJ488" s="98"/>
      <c r="EK488" s="98"/>
      <c r="EL488" s="98"/>
      <c r="EM488" s="98"/>
      <c r="EN488" s="98"/>
      <c r="EO488" s="98"/>
      <c r="EP488" s="98"/>
      <c r="EQ488" s="98"/>
      <c r="ER488" s="98"/>
      <c r="ES488" s="98"/>
      <c r="ET488" s="98"/>
      <c r="EU488" s="98"/>
      <c r="EV488" s="98"/>
      <c r="EW488" s="98"/>
      <c r="EX488" s="98"/>
      <c r="EY488" s="98"/>
      <c r="EZ488" s="98"/>
      <c r="FA488" s="98"/>
      <c r="FB488" s="98"/>
      <c r="FC488" s="98"/>
      <c r="FD488" s="98"/>
      <c r="FE488" s="98"/>
      <c r="FF488" s="98"/>
      <c r="FG488" s="98"/>
      <c r="FH488" s="98"/>
      <c r="FI488" s="98"/>
      <c r="FJ488" s="98"/>
      <c r="FK488" s="98"/>
      <c r="FL488" s="98"/>
      <c r="FM488" s="98"/>
      <c r="FN488" s="98"/>
      <c r="FO488" s="98"/>
      <c r="FP488" s="98"/>
      <c r="FQ488" s="98"/>
      <c r="FR488" s="98"/>
      <c r="FS488" s="98"/>
      <c r="FT488" s="98"/>
      <c r="FU488" s="98"/>
      <c r="FV488" s="98"/>
      <c r="FW488" s="98"/>
      <c r="FX488" s="98"/>
      <c r="FY488" s="98"/>
      <c r="FZ488" s="98"/>
      <c r="GA488" s="98"/>
      <c r="GB488" s="98"/>
      <c r="GC488" s="98"/>
      <c r="GD488" s="98"/>
      <c r="GE488" s="98"/>
      <c r="GF488" s="98"/>
      <c r="GG488" s="98"/>
      <c r="GH488" s="98"/>
      <c r="GI488" s="98"/>
      <c r="GJ488" s="98"/>
      <c r="GK488" s="98"/>
      <c r="GL488" s="98"/>
      <c r="GM488" s="98"/>
      <c r="GN488" s="98"/>
      <c r="GO488" s="98"/>
      <c r="GP488" s="98"/>
      <c r="GQ488" s="98"/>
      <c r="GR488" s="98"/>
      <c r="GS488" s="98"/>
      <c r="GT488" s="98"/>
      <c r="GU488" s="98"/>
      <c r="GV488" s="98"/>
      <c r="GW488" s="98"/>
      <c r="GX488" s="98"/>
      <c r="GY488" s="98"/>
      <c r="GZ488" s="98"/>
      <c r="HA488" s="98"/>
      <c r="HB488" s="98"/>
      <c r="HC488" s="98"/>
      <c r="HD488" s="98"/>
      <c r="HE488" s="98"/>
      <c r="HF488" s="98"/>
      <c r="HG488" s="98"/>
      <c r="HH488" s="98"/>
      <c r="HI488" s="98"/>
      <c r="HJ488" s="98"/>
      <c r="HK488" s="98"/>
      <c r="HL488" s="98"/>
      <c r="HM488" s="98"/>
      <c r="HN488" s="98"/>
      <c r="HO488" s="98"/>
      <c r="HP488" s="98"/>
      <c r="HQ488" s="98"/>
      <c r="HR488" s="98"/>
      <c r="HS488" s="98"/>
      <c r="HT488" s="98"/>
      <c r="HU488" s="98"/>
      <c r="HV488" s="98"/>
      <c r="HW488" s="98"/>
      <c r="HX488" s="98"/>
      <c r="HY488" s="98"/>
      <c r="HZ488" s="98"/>
      <c r="IA488" s="98"/>
      <c r="IB488" s="98"/>
      <c r="IC488" s="98"/>
      <c r="ID488" s="98"/>
      <c r="IE488" s="98"/>
      <c r="IF488" s="98"/>
      <c r="IG488" s="98"/>
      <c r="IH488" s="98"/>
      <c r="II488" s="98"/>
      <c r="IJ488" s="98"/>
      <c r="IK488" s="98"/>
      <c r="IL488" s="98"/>
      <c r="IM488" s="98"/>
    </row>
    <row r="489" spans="1:247" ht="15">
      <c r="A489" s="98"/>
      <c r="B489" s="98"/>
      <c r="C489" s="111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  <c r="AA489" s="98"/>
      <c r="AB489" s="98"/>
      <c r="AC489" s="98"/>
      <c r="AD489" s="98"/>
      <c r="AE489" s="98"/>
      <c r="AF489" s="98"/>
      <c r="AG489" s="98"/>
      <c r="AH489" s="98"/>
      <c r="AI489" s="98"/>
      <c r="AJ489" s="98"/>
      <c r="AK489" s="98"/>
      <c r="AL489" s="98"/>
      <c r="AM489" s="98"/>
      <c r="AN489" s="98"/>
      <c r="AO489" s="98"/>
      <c r="AP489" s="98"/>
      <c r="AQ489" s="98"/>
      <c r="AR489" s="98"/>
      <c r="AS489" s="98"/>
      <c r="AT489" s="98"/>
      <c r="AU489" s="98"/>
      <c r="AV489" s="98"/>
      <c r="AW489" s="98"/>
      <c r="AX489" s="98"/>
      <c r="AY489" s="98"/>
      <c r="AZ489" s="98"/>
      <c r="BA489" s="98"/>
      <c r="BB489" s="98"/>
      <c r="BC489" s="98"/>
      <c r="BD489" s="98"/>
      <c r="BE489" s="98"/>
      <c r="BF489" s="98"/>
      <c r="BG489" s="98"/>
      <c r="BH489" s="98"/>
      <c r="BI489" s="98"/>
      <c r="BJ489" s="98"/>
      <c r="BK489" s="98"/>
      <c r="BL489" s="98"/>
      <c r="BM489" s="98"/>
      <c r="BN489" s="98"/>
      <c r="BO489" s="98"/>
      <c r="BP489" s="98"/>
      <c r="BQ489" s="98"/>
      <c r="BR489" s="98"/>
      <c r="BS489" s="98"/>
      <c r="BT489" s="98"/>
      <c r="BU489" s="98"/>
      <c r="BV489" s="98"/>
      <c r="BW489" s="98"/>
      <c r="BX489" s="98"/>
      <c r="BY489" s="98"/>
      <c r="BZ489" s="98"/>
      <c r="CA489" s="98"/>
      <c r="CB489" s="98"/>
      <c r="CC489" s="98"/>
      <c r="CD489" s="98"/>
      <c r="CE489" s="98"/>
      <c r="CF489" s="98"/>
      <c r="CG489" s="98"/>
      <c r="CH489" s="98"/>
      <c r="CI489" s="98"/>
      <c r="CJ489" s="98"/>
      <c r="CK489" s="98"/>
      <c r="CL489" s="98"/>
      <c r="CM489" s="98"/>
      <c r="CN489" s="98"/>
      <c r="CO489" s="98"/>
      <c r="CP489" s="98"/>
      <c r="CQ489" s="98"/>
      <c r="CR489" s="98"/>
      <c r="CS489" s="98"/>
      <c r="CT489" s="98"/>
      <c r="CU489" s="98"/>
      <c r="CV489" s="98"/>
      <c r="CW489" s="98"/>
      <c r="CX489" s="98"/>
      <c r="CY489" s="98"/>
      <c r="CZ489" s="98"/>
      <c r="DA489" s="98"/>
      <c r="DB489" s="98"/>
      <c r="DC489" s="98"/>
      <c r="DD489" s="98"/>
      <c r="DE489" s="98"/>
      <c r="DF489" s="98"/>
      <c r="DG489" s="98"/>
      <c r="DH489" s="98"/>
      <c r="DI489" s="98"/>
      <c r="DJ489" s="98"/>
      <c r="DK489" s="98"/>
      <c r="DL489" s="98"/>
      <c r="DM489" s="98"/>
      <c r="DN489" s="98"/>
      <c r="DO489" s="98"/>
      <c r="DP489" s="98"/>
      <c r="DQ489" s="98"/>
      <c r="DR489" s="98"/>
      <c r="DS489" s="98"/>
      <c r="DT489" s="98"/>
      <c r="DU489" s="98"/>
      <c r="DV489" s="98"/>
      <c r="DW489" s="98"/>
      <c r="DX489" s="98"/>
      <c r="DY489" s="98"/>
      <c r="DZ489" s="98"/>
      <c r="EA489" s="98"/>
      <c r="EB489" s="98"/>
      <c r="EC489" s="98"/>
      <c r="ED489" s="98"/>
      <c r="EE489" s="98"/>
      <c r="EF489" s="98"/>
      <c r="EG489" s="98"/>
      <c r="EH489" s="98"/>
      <c r="EI489" s="98"/>
      <c r="EJ489" s="98"/>
      <c r="EK489" s="98"/>
      <c r="EL489" s="98"/>
      <c r="EM489" s="98"/>
      <c r="EN489" s="98"/>
      <c r="EO489" s="98"/>
      <c r="EP489" s="98"/>
      <c r="EQ489" s="98"/>
      <c r="ER489" s="98"/>
      <c r="ES489" s="98"/>
      <c r="ET489" s="98"/>
      <c r="EU489" s="98"/>
      <c r="EV489" s="98"/>
      <c r="EW489" s="98"/>
      <c r="EX489" s="98"/>
      <c r="EY489" s="98"/>
      <c r="EZ489" s="98"/>
      <c r="FA489" s="98"/>
      <c r="FB489" s="98"/>
      <c r="FC489" s="98"/>
      <c r="FD489" s="98"/>
      <c r="FE489" s="98"/>
      <c r="FF489" s="98"/>
      <c r="FG489" s="98"/>
      <c r="FH489" s="98"/>
      <c r="FI489" s="98"/>
      <c r="FJ489" s="98"/>
      <c r="FK489" s="98"/>
      <c r="FL489" s="98"/>
      <c r="FM489" s="98"/>
      <c r="FN489" s="98"/>
      <c r="FO489" s="98"/>
      <c r="FP489" s="98"/>
      <c r="FQ489" s="98"/>
      <c r="FR489" s="98"/>
      <c r="FS489" s="98"/>
      <c r="FT489" s="98"/>
      <c r="FU489" s="98"/>
      <c r="FV489" s="98"/>
      <c r="FW489" s="98"/>
      <c r="FX489" s="98"/>
      <c r="FY489" s="98"/>
      <c r="FZ489" s="98"/>
      <c r="GA489" s="98"/>
      <c r="GB489" s="98"/>
      <c r="GC489" s="98"/>
      <c r="GD489" s="98"/>
      <c r="GE489" s="98"/>
      <c r="GF489" s="98"/>
      <c r="GG489" s="98"/>
      <c r="GH489" s="98"/>
      <c r="GI489" s="98"/>
      <c r="GJ489" s="98"/>
      <c r="GK489" s="98"/>
      <c r="GL489" s="98"/>
      <c r="GM489" s="98"/>
      <c r="GN489" s="98"/>
      <c r="GO489" s="98"/>
      <c r="GP489" s="98"/>
      <c r="GQ489" s="98"/>
      <c r="GR489" s="98"/>
      <c r="GS489" s="98"/>
      <c r="GT489" s="98"/>
      <c r="GU489" s="98"/>
      <c r="GV489" s="98"/>
      <c r="GW489" s="98"/>
      <c r="GX489" s="98"/>
      <c r="GY489" s="98"/>
      <c r="GZ489" s="98"/>
      <c r="HA489" s="98"/>
      <c r="HB489" s="98"/>
      <c r="HC489" s="98"/>
      <c r="HD489" s="98"/>
      <c r="HE489" s="98"/>
      <c r="HF489" s="98"/>
      <c r="HG489" s="98"/>
      <c r="HH489" s="98"/>
      <c r="HI489" s="98"/>
      <c r="HJ489" s="98"/>
      <c r="HK489" s="98"/>
      <c r="HL489" s="98"/>
      <c r="HM489" s="98"/>
      <c r="HN489" s="98"/>
      <c r="HO489" s="98"/>
      <c r="HP489" s="98"/>
      <c r="HQ489" s="98"/>
      <c r="HR489" s="98"/>
      <c r="HS489" s="98"/>
      <c r="HT489" s="98"/>
      <c r="HU489" s="98"/>
      <c r="HV489" s="98"/>
      <c r="HW489" s="98"/>
      <c r="HX489" s="98"/>
      <c r="HY489" s="98"/>
      <c r="HZ489" s="98"/>
      <c r="IA489" s="98"/>
      <c r="IB489" s="98"/>
      <c r="IC489" s="98"/>
      <c r="ID489" s="98"/>
      <c r="IE489" s="98"/>
      <c r="IF489" s="98"/>
      <c r="IG489" s="98"/>
      <c r="IH489" s="98"/>
      <c r="II489" s="98"/>
      <c r="IJ489" s="98"/>
      <c r="IK489" s="98"/>
      <c r="IL489" s="98"/>
      <c r="IM489" s="98"/>
    </row>
    <row r="490" spans="1:247" ht="15">
      <c r="A490" s="98"/>
      <c r="B490" s="98"/>
      <c r="C490" s="111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  <c r="AA490" s="98"/>
      <c r="AB490" s="98"/>
      <c r="AC490" s="98"/>
      <c r="AD490" s="98"/>
      <c r="AE490" s="98"/>
      <c r="AF490" s="98"/>
      <c r="AG490" s="98"/>
      <c r="AH490" s="98"/>
      <c r="AI490" s="98"/>
      <c r="AJ490" s="98"/>
      <c r="AK490" s="98"/>
      <c r="AL490" s="98"/>
      <c r="AM490" s="98"/>
      <c r="AN490" s="98"/>
      <c r="AO490" s="98"/>
      <c r="AP490" s="98"/>
      <c r="AQ490" s="98"/>
      <c r="AR490" s="98"/>
      <c r="AS490" s="98"/>
      <c r="AT490" s="98"/>
      <c r="AU490" s="98"/>
      <c r="AV490" s="98"/>
      <c r="AW490" s="98"/>
      <c r="AX490" s="98"/>
      <c r="AY490" s="98"/>
      <c r="AZ490" s="98"/>
      <c r="BA490" s="98"/>
      <c r="BB490" s="98"/>
      <c r="BC490" s="98"/>
      <c r="BD490" s="98"/>
      <c r="BE490" s="98"/>
      <c r="BF490" s="98"/>
      <c r="BG490" s="98"/>
      <c r="BH490" s="98"/>
      <c r="BI490" s="98"/>
      <c r="BJ490" s="98"/>
      <c r="BK490" s="98"/>
      <c r="BL490" s="98"/>
      <c r="BM490" s="98"/>
      <c r="BN490" s="98"/>
      <c r="BO490" s="98"/>
      <c r="BP490" s="98"/>
      <c r="BQ490" s="98"/>
      <c r="BR490" s="98"/>
      <c r="BS490" s="98"/>
      <c r="BT490" s="98"/>
      <c r="BU490" s="98"/>
      <c r="BV490" s="98"/>
      <c r="BW490" s="98"/>
      <c r="BX490" s="98"/>
      <c r="BY490" s="98"/>
      <c r="BZ490" s="98"/>
      <c r="CA490" s="98"/>
      <c r="CB490" s="98"/>
      <c r="CC490" s="98"/>
      <c r="CD490" s="98"/>
      <c r="CE490" s="98"/>
      <c r="CF490" s="98"/>
      <c r="CG490" s="98"/>
      <c r="CH490" s="98"/>
      <c r="CI490" s="98"/>
      <c r="CJ490" s="98"/>
      <c r="CK490" s="98"/>
      <c r="CL490" s="98"/>
      <c r="CM490" s="98"/>
      <c r="CN490" s="98"/>
      <c r="CO490" s="98"/>
      <c r="CP490" s="98"/>
      <c r="CQ490" s="98"/>
      <c r="CR490" s="98"/>
      <c r="CS490" s="98"/>
      <c r="CT490" s="98"/>
      <c r="CU490" s="98"/>
      <c r="CV490" s="98"/>
      <c r="CW490" s="98"/>
      <c r="CX490" s="98"/>
      <c r="CY490" s="98"/>
      <c r="CZ490" s="98"/>
      <c r="DA490" s="98"/>
      <c r="DB490" s="98"/>
      <c r="DC490" s="98"/>
      <c r="DD490" s="98"/>
      <c r="DE490" s="98"/>
      <c r="DF490" s="98"/>
      <c r="DG490" s="98"/>
      <c r="DH490" s="98"/>
      <c r="DI490" s="98"/>
      <c r="DJ490" s="98"/>
      <c r="DK490" s="98"/>
      <c r="DL490" s="98"/>
      <c r="DM490" s="98"/>
      <c r="DN490" s="98"/>
      <c r="DO490" s="98"/>
      <c r="DP490" s="98"/>
      <c r="DQ490" s="98"/>
      <c r="DR490" s="98"/>
      <c r="DS490" s="98"/>
      <c r="DT490" s="98"/>
      <c r="DU490" s="98"/>
      <c r="DV490" s="98"/>
      <c r="DW490" s="98"/>
      <c r="DX490" s="98"/>
      <c r="DY490" s="98"/>
      <c r="DZ490" s="98"/>
      <c r="EA490" s="98"/>
      <c r="EB490" s="98"/>
      <c r="EC490" s="98"/>
      <c r="ED490" s="98"/>
      <c r="EE490" s="98"/>
      <c r="EF490" s="98"/>
      <c r="EG490" s="98"/>
      <c r="EH490" s="98"/>
      <c r="EI490" s="98"/>
      <c r="EJ490" s="98"/>
      <c r="EK490" s="98"/>
      <c r="EL490" s="98"/>
      <c r="EM490" s="98"/>
      <c r="EN490" s="98"/>
      <c r="EO490" s="98"/>
      <c r="EP490" s="98"/>
      <c r="EQ490" s="98"/>
      <c r="ER490" s="98"/>
      <c r="ES490" s="98"/>
      <c r="ET490" s="98"/>
      <c r="EU490" s="98"/>
      <c r="EV490" s="98"/>
      <c r="EW490" s="98"/>
      <c r="EX490" s="98"/>
      <c r="EY490" s="98"/>
      <c r="EZ490" s="98"/>
      <c r="FA490" s="98"/>
      <c r="FB490" s="98"/>
      <c r="FC490" s="98"/>
      <c r="FD490" s="98"/>
      <c r="FE490" s="98"/>
      <c r="FF490" s="98"/>
      <c r="FG490" s="98"/>
      <c r="FH490" s="98"/>
      <c r="FI490" s="98"/>
      <c r="FJ490" s="98"/>
      <c r="FK490" s="98"/>
      <c r="FL490" s="98"/>
      <c r="FM490" s="98"/>
      <c r="FN490" s="98"/>
      <c r="FO490" s="98"/>
      <c r="FP490" s="98"/>
      <c r="FQ490" s="98"/>
      <c r="FR490" s="98"/>
      <c r="FS490" s="98"/>
      <c r="FT490" s="98"/>
      <c r="FU490" s="98"/>
      <c r="FV490" s="98"/>
      <c r="FW490" s="98"/>
      <c r="FX490" s="98"/>
      <c r="FY490" s="98"/>
      <c r="FZ490" s="98"/>
      <c r="GA490" s="98"/>
      <c r="GB490" s="98"/>
      <c r="GC490" s="98"/>
      <c r="GD490" s="98"/>
      <c r="GE490" s="98"/>
      <c r="GF490" s="98"/>
      <c r="GG490" s="98"/>
      <c r="GH490" s="98"/>
      <c r="GI490" s="98"/>
      <c r="GJ490" s="98"/>
      <c r="GK490" s="98"/>
      <c r="GL490" s="98"/>
      <c r="GM490" s="98"/>
      <c r="GN490" s="98"/>
      <c r="GO490" s="98"/>
      <c r="GP490" s="98"/>
      <c r="GQ490" s="98"/>
      <c r="GR490" s="98"/>
      <c r="GS490" s="98"/>
      <c r="GT490" s="98"/>
      <c r="GU490" s="98"/>
      <c r="GV490" s="98"/>
      <c r="GW490" s="98"/>
      <c r="GX490" s="98"/>
      <c r="GY490" s="98"/>
      <c r="GZ490" s="98"/>
      <c r="HA490" s="98"/>
      <c r="HB490" s="98"/>
      <c r="HC490" s="98"/>
      <c r="HD490" s="98"/>
      <c r="HE490" s="98"/>
      <c r="HF490" s="98"/>
      <c r="HG490" s="98"/>
      <c r="HH490" s="98"/>
      <c r="HI490" s="98"/>
      <c r="HJ490" s="98"/>
      <c r="HK490" s="98"/>
      <c r="HL490" s="98"/>
      <c r="HM490" s="98"/>
      <c r="HN490" s="98"/>
      <c r="HO490" s="98"/>
      <c r="HP490" s="98"/>
      <c r="HQ490" s="98"/>
      <c r="HR490" s="98"/>
      <c r="HS490" s="98"/>
      <c r="HT490" s="98"/>
      <c r="HU490" s="98"/>
      <c r="HV490" s="98"/>
      <c r="HW490" s="98"/>
      <c r="HX490" s="98"/>
      <c r="HY490" s="98"/>
      <c r="HZ490" s="98"/>
      <c r="IA490" s="98"/>
      <c r="IB490" s="98"/>
      <c r="IC490" s="98"/>
      <c r="ID490" s="98"/>
      <c r="IE490" s="98"/>
      <c r="IF490" s="98"/>
      <c r="IG490" s="98"/>
      <c r="IH490" s="98"/>
      <c r="II490" s="98"/>
      <c r="IJ490" s="98"/>
      <c r="IK490" s="98"/>
      <c r="IL490" s="98"/>
      <c r="IM490" s="98"/>
    </row>
    <row r="491" spans="1:247" ht="15">
      <c r="A491" s="98"/>
      <c r="B491" s="98"/>
      <c r="C491" s="111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  <c r="AA491" s="98"/>
      <c r="AB491" s="98"/>
      <c r="AC491" s="98"/>
      <c r="AD491" s="98"/>
      <c r="AE491" s="98"/>
      <c r="AF491" s="98"/>
      <c r="AG491" s="98"/>
      <c r="AH491" s="98"/>
      <c r="AI491" s="98"/>
      <c r="AJ491" s="98"/>
      <c r="AK491" s="98"/>
      <c r="AL491" s="98"/>
      <c r="AM491" s="98"/>
      <c r="AN491" s="98"/>
      <c r="AO491" s="98"/>
      <c r="AP491" s="98"/>
      <c r="AQ491" s="98"/>
      <c r="AR491" s="98"/>
      <c r="AS491" s="98"/>
      <c r="AT491" s="98"/>
      <c r="AU491" s="98"/>
      <c r="AV491" s="98"/>
      <c r="AW491" s="98"/>
      <c r="AX491" s="98"/>
      <c r="AY491" s="98"/>
      <c r="AZ491" s="98"/>
      <c r="BA491" s="98"/>
      <c r="BB491" s="98"/>
      <c r="BC491" s="98"/>
      <c r="BD491" s="98"/>
      <c r="BE491" s="98"/>
      <c r="BF491" s="98"/>
      <c r="BG491" s="98"/>
      <c r="BH491" s="98"/>
      <c r="BI491" s="98"/>
      <c r="BJ491" s="98"/>
      <c r="BK491" s="98"/>
      <c r="BL491" s="98"/>
      <c r="BM491" s="98"/>
      <c r="BN491" s="98"/>
      <c r="BO491" s="98"/>
      <c r="BP491" s="98"/>
      <c r="BQ491" s="98"/>
      <c r="BR491" s="98"/>
      <c r="BS491" s="98"/>
      <c r="BT491" s="98"/>
      <c r="BU491" s="98"/>
      <c r="BV491" s="98"/>
      <c r="BW491" s="98"/>
      <c r="BX491" s="98"/>
      <c r="BY491" s="98"/>
      <c r="BZ491" s="98"/>
      <c r="CA491" s="98"/>
      <c r="CB491" s="98"/>
      <c r="CC491" s="98"/>
      <c r="CD491" s="98"/>
      <c r="CE491" s="98"/>
      <c r="CF491" s="98"/>
      <c r="CG491" s="98"/>
      <c r="CH491" s="98"/>
      <c r="CI491" s="98"/>
      <c r="CJ491" s="98"/>
      <c r="CK491" s="98"/>
      <c r="CL491" s="98"/>
      <c r="CM491" s="98"/>
      <c r="CN491" s="98"/>
      <c r="CO491" s="98"/>
      <c r="CP491" s="98"/>
      <c r="CQ491" s="98"/>
      <c r="CR491" s="98"/>
      <c r="CS491" s="98"/>
      <c r="CT491" s="98"/>
      <c r="CU491" s="98"/>
      <c r="CV491" s="98"/>
      <c r="CW491" s="98"/>
      <c r="CX491" s="98"/>
      <c r="CY491" s="98"/>
      <c r="CZ491" s="98"/>
      <c r="DA491" s="98"/>
      <c r="DB491" s="98"/>
      <c r="DC491" s="98"/>
      <c r="DD491" s="98"/>
      <c r="DE491" s="98"/>
      <c r="DF491" s="98"/>
      <c r="DG491" s="98"/>
      <c r="DH491" s="98"/>
      <c r="DI491" s="98"/>
      <c r="DJ491" s="98"/>
      <c r="DK491" s="98"/>
      <c r="DL491" s="98"/>
      <c r="DM491" s="98"/>
      <c r="DN491" s="98"/>
      <c r="DO491" s="98"/>
      <c r="DP491" s="98"/>
      <c r="DQ491" s="98"/>
      <c r="DR491" s="98"/>
      <c r="DS491" s="98"/>
      <c r="DT491" s="98"/>
      <c r="DU491" s="98"/>
      <c r="DV491" s="98"/>
      <c r="DW491" s="98"/>
      <c r="DX491" s="98"/>
      <c r="DY491" s="98"/>
      <c r="DZ491" s="98"/>
      <c r="EA491" s="98"/>
      <c r="EB491" s="98"/>
      <c r="EC491" s="98"/>
      <c r="ED491" s="98"/>
      <c r="EE491" s="98"/>
      <c r="EF491" s="98"/>
      <c r="EG491" s="98"/>
      <c r="EH491" s="98"/>
      <c r="EI491" s="98"/>
      <c r="EJ491" s="98"/>
      <c r="EK491" s="98"/>
      <c r="EL491" s="98"/>
      <c r="EM491" s="98"/>
      <c r="EN491" s="98"/>
      <c r="EO491" s="98"/>
      <c r="EP491" s="98"/>
      <c r="EQ491" s="98"/>
      <c r="ER491" s="98"/>
      <c r="ES491" s="98"/>
      <c r="ET491" s="98"/>
      <c r="EU491" s="98"/>
      <c r="EV491" s="98"/>
      <c r="EW491" s="98"/>
      <c r="EX491" s="98"/>
      <c r="EY491" s="98"/>
      <c r="EZ491" s="98"/>
      <c r="FA491" s="98"/>
      <c r="FB491" s="98"/>
      <c r="FC491" s="98"/>
      <c r="FD491" s="98"/>
      <c r="FE491" s="98"/>
      <c r="FF491" s="98"/>
      <c r="FG491" s="98"/>
      <c r="FH491" s="98"/>
      <c r="FI491" s="98"/>
      <c r="FJ491" s="98"/>
      <c r="FK491" s="98"/>
      <c r="FL491" s="98"/>
      <c r="FM491" s="98"/>
      <c r="FN491" s="98"/>
      <c r="FO491" s="98"/>
      <c r="FP491" s="98"/>
      <c r="FQ491" s="98"/>
      <c r="FR491" s="98"/>
      <c r="FS491" s="98"/>
      <c r="FT491" s="98"/>
      <c r="FU491" s="98"/>
      <c r="FV491" s="98"/>
      <c r="FW491" s="98"/>
      <c r="FX491" s="98"/>
      <c r="FY491" s="98"/>
      <c r="FZ491" s="98"/>
      <c r="GA491" s="98"/>
      <c r="GB491" s="98"/>
      <c r="GC491" s="98"/>
      <c r="GD491" s="98"/>
      <c r="GE491" s="98"/>
      <c r="GF491" s="98"/>
      <c r="GG491" s="98"/>
      <c r="GH491" s="98"/>
      <c r="GI491" s="98"/>
      <c r="GJ491" s="98"/>
      <c r="GK491" s="98"/>
      <c r="GL491" s="98"/>
      <c r="GM491" s="98"/>
      <c r="GN491" s="98"/>
      <c r="GO491" s="98"/>
      <c r="GP491" s="98"/>
      <c r="GQ491" s="98"/>
      <c r="GR491" s="98"/>
      <c r="GS491" s="98"/>
      <c r="GT491" s="98"/>
      <c r="GU491" s="98"/>
      <c r="GV491" s="98"/>
      <c r="GW491" s="98"/>
      <c r="GX491" s="98"/>
      <c r="GY491" s="98"/>
      <c r="GZ491" s="98"/>
      <c r="HA491" s="98"/>
      <c r="HB491" s="98"/>
      <c r="HC491" s="98"/>
      <c r="HD491" s="98"/>
      <c r="HE491" s="98"/>
      <c r="HF491" s="98"/>
      <c r="HG491" s="98"/>
      <c r="HH491" s="98"/>
      <c r="HI491" s="98"/>
      <c r="HJ491" s="98"/>
      <c r="HK491" s="98"/>
      <c r="HL491" s="98"/>
      <c r="HM491" s="98"/>
      <c r="HN491" s="98"/>
      <c r="HO491" s="98"/>
      <c r="HP491" s="98"/>
      <c r="HQ491" s="98"/>
      <c r="HR491" s="98"/>
      <c r="HS491" s="98"/>
      <c r="HT491" s="98"/>
      <c r="HU491" s="98"/>
      <c r="HV491" s="98"/>
      <c r="HW491" s="98"/>
      <c r="HX491" s="98"/>
      <c r="HY491" s="98"/>
      <c r="HZ491" s="98"/>
      <c r="IA491" s="98"/>
      <c r="IB491" s="98"/>
      <c r="IC491" s="98"/>
      <c r="ID491" s="98"/>
      <c r="IE491" s="98"/>
      <c r="IF491" s="98"/>
      <c r="IG491" s="98"/>
      <c r="IH491" s="98"/>
      <c r="II491" s="98"/>
      <c r="IJ491" s="98"/>
      <c r="IK491" s="98"/>
      <c r="IL491" s="98"/>
      <c r="IM491" s="98"/>
    </row>
    <row r="492" spans="1:247" ht="15">
      <c r="A492" s="98"/>
      <c r="B492" s="98"/>
      <c r="C492" s="111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  <c r="AA492" s="98"/>
      <c r="AB492" s="98"/>
      <c r="AC492" s="98"/>
      <c r="AD492" s="98"/>
      <c r="AE492" s="98"/>
      <c r="AF492" s="98"/>
      <c r="AG492" s="98"/>
      <c r="AH492" s="98"/>
      <c r="AI492" s="98"/>
      <c r="AJ492" s="98"/>
      <c r="AK492" s="98"/>
      <c r="AL492" s="98"/>
      <c r="AM492" s="98"/>
      <c r="AN492" s="98"/>
      <c r="AO492" s="98"/>
      <c r="AP492" s="98"/>
      <c r="AQ492" s="98"/>
      <c r="AR492" s="98"/>
      <c r="AS492" s="98"/>
      <c r="AT492" s="98"/>
      <c r="AU492" s="98"/>
      <c r="AV492" s="98"/>
      <c r="AW492" s="98"/>
      <c r="AX492" s="98"/>
      <c r="AY492" s="98"/>
      <c r="AZ492" s="98"/>
      <c r="BA492" s="98"/>
      <c r="BB492" s="98"/>
      <c r="BC492" s="98"/>
      <c r="BD492" s="98"/>
      <c r="BE492" s="98"/>
      <c r="BF492" s="98"/>
      <c r="BG492" s="98"/>
      <c r="BH492" s="98"/>
      <c r="BI492" s="98"/>
      <c r="BJ492" s="98"/>
      <c r="BK492" s="98"/>
      <c r="BL492" s="98"/>
      <c r="BM492" s="98"/>
      <c r="BN492" s="98"/>
      <c r="BO492" s="98"/>
      <c r="BP492" s="98"/>
      <c r="BQ492" s="98"/>
      <c r="BR492" s="98"/>
      <c r="BS492" s="98"/>
      <c r="BT492" s="98"/>
      <c r="BU492" s="98"/>
      <c r="BV492" s="98"/>
      <c r="BW492" s="98"/>
      <c r="BX492" s="98"/>
      <c r="BY492" s="98"/>
      <c r="BZ492" s="98"/>
      <c r="CA492" s="98"/>
      <c r="CB492" s="98"/>
      <c r="CC492" s="98"/>
      <c r="CD492" s="98"/>
      <c r="CE492" s="98"/>
      <c r="CF492" s="98"/>
      <c r="CG492" s="98"/>
      <c r="CH492" s="98"/>
      <c r="CI492" s="98"/>
      <c r="CJ492" s="98"/>
      <c r="CK492" s="98"/>
      <c r="CL492" s="98"/>
      <c r="CM492" s="98"/>
      <c r="CN492" s="98"/>
      <c r="CO492" s="98"/>
      <c r="CP492" s="98"/>
      <c r="CQ492" s="98"/>
      <c r="CR492" s="98"/>
      <c r="CS492" s="98"/>
      <c r="CT492" s="98"/>
      <c r="CU492" s="98"/>
      <c r="CV492" s="98"/>
      <c r="CW492" s="98"/>
      <c r="CX492" s="98"/>
      <c r="CY492" s="98"/>
      <c r="CZ492" s="98"/>
      <c r="DA492" s="98"/>
      <c r="DB492" s="98"/>
      <c r="DC492" s="98"/>
      <c r="DD492" s="98"/>
      <c r="DE492" s="98"/>
      <c r="DF492" s="98"/>
      <c r="DG492" s="98"/>
      <c r="DH492" s="98"/>
      <c r="DI492" s="98"/>
      <c r="DJ492" s="98"/>
      <c r="DK492" s="98"/>
      <c r="DL492" s="98"/>
      <c r="DM492" s="98"/>
      <c r="DN492" s="98"/>
      <c r="DO492" s="98"/>
      <c r="DP492" s="98"/>
      <c r="DQ492" s="98"/>
      <c r="DR492" s="98"/>
      <c r="DS492" s="98"/>
      <c r="DT492" s="98"/>
      <c r="DU492" s="98"/>
      <c r="DV492" s="98"/>
      <c r="DW492" s="98"/>
      <c r="DX492" s="98"/>
      <c r="DY492" s="98"/>
      <c r="DZ492" s="98"/>
      <c r="EA492" s="98"/>
      <c r="EB492" s="98"/>
      <c r="EC492" s="98"/>
      <c r="ED492" s="98"/>
      <c r="EE492" s="98"/>
      <c r="EF492" s="98"/>
      <c r="EG492" s="98"/>
      <c r="EH492" s="98"/>
      <c r="EI492" s="98"/>
      <c r="EJ492" s="98"/>
      <c r="EK492" s="98"/>
      <c r="EL492" s="98"/>
      <c r="EM492" s="98"/>
      <c r="EN492" s="98"/>
      <c r="EO492" s="98"/>
      <c r="EP492" s="98"/>
      <c r="EQ492" s="98"/>
      <c r="ER492" s="98"/>
      <c r="ES492" s="98"/>
      <c r="ET492" s="98"/>
      <c r="EU492" s="98"/>
      <c r="EV492" s="98"/>
      <c r="EW492" s="98"/>
      <c r="EX492" s="98"/>
      <c r="EY492" s="98"/>
      <c r="EZ492" s="98"/>
      <c r="FA492" s="98"/>
      <c r="FB492" s="98"/>
      <c r="FC492" s="98"/>
      <c r="FD492" s="98"/>
      <c r="FE492" s="98"/>
      <c r="FF492" s="98"/>
      <c r="FG492" s="98"/>
      <c r="FH492" s="98"/>
      <c r="FI492" s="98"/>
      <c r="FJ492" s="98"/>
      <c r="FK492" s="98"/>
      <c r="FL492" s="98"/>
      <c r="FM492" s="98"/>
      <c r="FN492" s="98"/>
      <c r="FO492" s="98"/>
      <c r="FP492" s="98"/>
      <c r="FQ492" s="98"/>
      <c r="FR492" s="98"/>
      <c r="FS492" s="98"/>
      <c r="FT492" s="98"/>
      <c r="FU492" s="98"/>
      <c r="FV492" s="98"/>
      <c r="FW492" s="98"/>
      <c r="FX492" s="98"/>
      <c r="FY492" s="98"/>
      <c r="FZ492" s="98"/>
      <c r="GA492" s="98"/>
      <c r="GB492" s="98"/>
      <c r="GC492" s="98"/>
      <c r="GD492" s="98"/>
      <c r="GE492" s="98"/>
      <c r="GF492" s="98"/>
      <c r="GG492" s="98"/>
      <c r="GH492" s="98"/>
      <c r="GI492" s="98"/>
      <c r="GJ492" s="98"/>
      <c r="GK492" s="98"/>
      <c r="GL492" s="98"/>
      <c r="GM492" s="98"/>
      <c r="GN492" s="98"/>
      <c r="GO492" s="98"/>
      <c r="GP492" s="98"/>
      <c r="GQ492" s="98"/>
      <c r="GR492" s="98"/>
      <c r="GS492" s="98"/>
      <c r="GT492" s="98"/>
      <c r="GU492" s="98"/>
      <c r="GV492" s="98"/>
      <c r="GW492" s="98"/>
      <c r="GX492" s="98"/>
      <c r="GY492" s="98"/>
      <c r="GZ492" s="98"/>
      <c r="HA492" s="98"/>
      <c r="HB492" s="98"/>
      <c r="HC492" s="98"/>
      <c r="HD492" s="98"/>
      <c r="HE492" s="98"/>
      <c r="HF492" s="98"/>
      <c r="HG492" s="98"/>
      <c r="HH492" s="98"/>
      <c r="HI492" s="98"/>
      <c r="HJ492" s="98"/>
      <c r="HK492" s="98"/>
      <c r="HL492" s="98"/>
      <c r="HM492" s="98"/>
      <c r="HN492" s="98"/>
      <c r="HO492" s="98"/>
      <c r="HP492" s="98"/>
      <c r="HQ492" s="98"/>
      <c r="HR492" s="98"/>
      <c r="HS492" s="98"/>
      <c r="HT492" s="98"/>
      <c r="HU492" s="98"/>
      <c r="HV492" s="98"/>
      <c r="HW492" s="98"/>
      <c r="HX492" s="98"/>
      <c r="HY492" s="98"/>
      <c r="HZ492" s="98"/>
      <c r="IA492" s="98"/>
      <c r="IB492" s="98"/>
      <c r="IC492" s="98"/>
      <c r="ID492" s="98"/>
      <c r="IE492" s="98"/>
      <c r="IF492" s="98"/>
      <c r="IG492" s="98"/>
      <c r="IH492" s="98"/>
      <c r="II492" s="98"/>
      <c r="IJ492" s="98"/>
      <c r="IK492" s="98"/>
      <c r="IL492" s="98"/>
      <c r="IM492" s="98"/>
    </row>
    <row r="493" spans="1:247" ht="15">
      <c r="A493" s="98"/>
      <c r="B493" s="98"/>
      <c r="C493" s="111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  <c r="AA493" s="98"/>
      <c r="AB493" s="98"/>
      <c r="AC493" s="98"/>
      <c r="AD493" s="98"/>
      <c r="AE493" s="98"/>
      <c r="AF493" s="98"/>
      <c r="AG493" s="98"/>
      <c r="AH493" s="98"/>
      <c r="AI493" s="98"/>
      <c r="AJ493" s="98"/>
      <c r="AK493" s="98"/>
      <c r="AL493" s="98"/>
      <c r="AM493" s="98"/>
      <c r="AN493" s="98"/>
      <c r="AO493" s="98"/>
      <c r="AP493" s="98"/>
      <c r="AQ493" s="98"/>
      <c r="AR493" s="98"/>
      <c r="AS493" s="98"/>
      <c r="AT493" s="98"/>
      <c r="AU493" s="98"/>
      <c r="AV493" s="98"/>
      <c r="AW493" s="98"/>
      <c r="AX493" s="98"/>
      <c r="AY493" s="98"/>
      <c r="AZ493" s="98"/>
      <c r="BA493" s="98"/>
      <c r="BB493" s="98"/>
      <c r="BC493" s="98"/>
      <c r="BD493" s="98"/>
      <c r="BE493" s="98"/>
      <c r="BF493" s="98"/>
      <c r="BG493" s="98"/>
      <c r="BH493" s="98"/>
      <c r="BI493" s="98"/>
      <c r="BJ493" s="98"/>
      <c r="BK493" s="98"/>
      <c r="BL493" s="98"/>
      <c r="BM493" s="98"/>
      <c r="BN493" s="98"/>
      <c r="BO493" s="98"/>
      <c r="BP493" s="98"/>
      <c r="BQ493" s="98"/>
      <c r="BR493" s="98"/>
      <c r="BS493" s="98"/>
      <c r="BT493" s="98"/>
      <c r="BU493" s="98"/>
      <c r="BV493" s="98"/>
      <c r="BW493" s="98"/>
      <c r="BX493" s="98"/>
      <c r="BY493" s="98"/>
      <c r="BZ493" s="98"/>
      <c r="CA493" s="98"/>
      <c r="CB493" s="98"/>
      <c r="CC493" s="98"/>
      <c r="CD493" s="98"/>
      <c r="CE493" s="98"/>
      <c r="CF493" s="98"/>
      <c r="CG493" s="98"/>
      <c r="CH493" s="98"/>
      <c r="CI493" s="98"/>
      <c r="CJ493" s="98"/>
      <c r="CK493" s="98"/>
      <c r="CL493" s="98"/>
      <c r="CM493" s="98"/>
      <c r="CN493" s="98"/>
      <c r="CO493" s="98"/>
      <c r="CP493" s="98"/>
      <c r="CQ493" s="98"/>
      <c r="CR493" s="98"/>
      <c r="CS493" s="98"/>
      <c r="CT493" s="98"/>
      <c r="CU493" s="98"/>
      <c r="CV493" s="98"/>
      <c r="CW493" s="98"/>
      <c r="CX493" s="98"/>
      <c r="CY493" s="98"/>
      <c r="CZ493" s="98"/>
      <c r="DA493" s="98"/>
      <c r="DB493" s="98"/>
      <c r="DC493" s="98"/>
      <c r="DD493" s="98"/>
      <c r="DE493" s="98"/>
      <c r="DF493" s="98"/>
      <c r="DG493" s="98"/>
      <c r="DH493" s="98"/>
      <c r="DI493" s="98"/>
      <c r="DJ493" s="98"/>
      <c r="DK493" s="98"/>
      <c r="DL493" s="98"/>
      <c r="DM493" s="98"/>
      <c r="DN493" s="98"/>
      <c r="DO493" s="98"/>
      <c r="DP493" s="98"/>
      <c r="DQ493" s="98"/>
      <c r="DR493" s="98"/>
      <c r="DS493" s="98"/>
      <c r="DT493" s="98"/>
      <c r="DU493" s="98"/>
      <c r="DV493" s="98"/>
      <c r="DW493" s="98"/>
      <c r="DX493" s="98"/>
      <c r="DY493" s="98"/>
      <c r="DZ493" s="98"/>
      <c r="EA493" s="98"/>
      <c r="EB493" s="98"/>
      <c r="EC493" s="98"/>
      <c r="ED493" s="98"/>
      <c r="EE493" s="98"/>
      <c r="EF493" s="98"/>
      <c r="EG493" s="98"/>
      <c r="EH493" s="98"/>
      <c r="EI493" s="98"/>
      <c r="EJ493" s="98"/>
      <c r="EK493" s="98"/>
      <c r="EL493" s="98"/>
      <c r="EM493" s="98"/>
      <c r="EN493" s="98"/>
      <c r="EO493" s="98"/>
      <c r="EP493" s="98"/>
      <c r="EQ493" s="98"/>
      <c r="ER493" s="98"/>
      <c r="ES493" s="98"/>
      <c r="ET493" s="98"/>
      <c r="EU493" s="98"/>
      <c r="EV493" s="98"/>
      <c r="EW493" s="98"/>
      <c r="EX493" s="98"/>
      <c r="EY493" s="98"/>
      <c r="EZ493" s="98"/>
      <c r="FA493" s="98"/>
      <c r="FB493" s="98"/>
      <c r="FC493" s="98"/>
      <c r="FD493" s="98"/>
      <c r="FE493" s="98"/>
      <c r="FF493" s="98"/>
      <c r="FG493" s="98"/>
      <c r="FH493" s="98"/>
      <c r="FI493" s="98"/>
      <c r="FJ493" s="98"/>
      <c r="FK493" s="98"/>
      <c r="FL493" s="98"/>
      <c r="FM493" s="98"/>
      <c r="FN493" s="98"/>
      <c r="FO493" s="98"/>
      <c r="FP493" s="98"/>
      <c r="FQ493" s="98"/>
      <c r="FR493" s="98"/>
      <c r="FS493" s="98"/>
      <c r="FT493" s="98"/>
      <c r="FU493" s="98"/>
      <c r="FV493" s="98"/>
      <c r="FW493" s="98"/>
      <c r="FX493" s="98"/>
      <c r="FY493" s="98"/>
      <c r="FZ493" s="98"/>
      <c r="GA493" s="98"/>
      <c r="GB493" s="98"/>
      <c r="GC493" s="98"/>
      <c r="GD493" s="98"/>
      <c r="GE493" s="98"/>
      <c r="GF493" s="98"/>
      <c r="GG493" s="98"/>
      <c r="GH493" s="98"/>
      <c r="GI493" s="98"/>
      <c r="GJ493" s="98"/>
      <c r="GK493" s="98"/>
      <c r="GL493" s="98"/>
      <c r="GM493" s="98"/>
      <c r="GN493" s="98"/>
      <c r="GO493" s="98"/>
      <c r="GP493" s="98"/>
      <c r="GQ493" s="98"/>
      <c r="GR493" s="98"/>
      <c r="GS493" s="98"/>
      <c r="GT493" s="98"/>
      <c r="GU493" s="98"/>
      <c r="GV493" s="98"/>
      <c r="GW493" s="98"/>
      <c r="GX493" s="98"/>
      <c r="GY493" s="98"/>
      <c r="GZ493" s="98"/>
      <c r="HA493" s="98"/>
      <c r="HB493" s="98"/>
      <c r="HC493" s="98"/>
      <c r="HD493" s="98"/>
      <c r="HE493" s="98"/>
      <c r="HF493" s="98"/>
      <c r="HG493" s="98"/>
      <c r="HH493" s="98"/>
      <c r="HI493" s="98"/>
      <c r="HJ493" s="98"/>
      <c r="HK493" s="98"/>
      <c r="HL493" s="98"/>
      <c r="HM493" s="98"/>
      <c r="HN493" s="98"/>
      <c r="HO493" s="98"/>
      <c r="HP493" s="98"/>
      <c r="HQ493" s="98"/>
      <c r="HR493" s="98"/>
      <c r="HS493" s="98"/>
      <c r="HT493" s="98"/>
      <c r="HU493" s="98"/>
      <c r="HV493" s="98"/>
      <c r="HW493" s="98"/>
      <c r="HX493" s="98"/>
      <c r="HY493" s="98"/>
      <c r="HZ493" s="98"/>
      <c r="IA493" s="98"/>
      <c r="IB493" s="98"/>
      <c r="IC493" s="98"/>
      <c r="ID493" s="98"/>
      <c r="IE493" s="98"/>
      <c r="IF493" s="98"/>
      <c r="IG493" s="98"/>
      <c r="IH493" s="98"/>
      <c r="II493" s="98"/>
      <c r="IJ493" s="98"/>
      <c r="IK493" s="98"/>
      <c r="IL493" s="98"/>
      <c r="IM493" s="98"/>
    </row>
    <row r="494" spans="1:247" ht="15">
      <c r="A494" s="98"/>
      <c r="B494" s="98"/>
      <c r="C494" s="111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  <c r="AA494" s="98"/>
      <c r="AB494" s="98"/>
      <c r="AC494" s="98"/>
      <c r="AD494" s="98"/>
      <c r="AE494" s="98"/>
      <c r="AF494" s="98"/>
      <c r="AG494" s="98"/>
      <c r="AH494" s="98"/>
      <c r="AI494" s="98"/>
      <c r="AJ494" s="98"/>
      <c r="AK494" s="98"/>
      <c r="AL494" s="98"/>
      <c r="AM494" s="98"/>
      <c r="AN494" s="98"/>
      <c r="AO494" s="98"/>
      <c r="AP494" s="98"/>
      <c r="AQ494" s="98"/>
      <c r="AR494" s="98"/>
      <c r="AS494" s="98"/>
      <c r="AT494" s="98"/>
      <c r="AU494" s="98"/>
      <c r="AV494" s="98"/>
      <c r="AW494" s="98"/>
      <c r="AX494" s="98"/>
      <c r="AY494" s="98"/>
      <c r="AZ494" s="98"/>
      <c r="BA494" s="98"/>
      <c r="BB494" s="98"/>
      <c r="BC494" s="98"/>
      <c r="BD494" s="98"/>
      <c r="BE494" s="98"/>
      <c r="BF494" s="98"/>
      <c r="BG494" s="98"/>
      <c r="BH494" s="98"/>
      <c r="BI494" s="98"/>
      <c r="BJ494" s="98"/>
      <c r="BK494" s="98"/>
      <c r="BL494" s="98"/>
      <c r="BM494" s="98"/>
      <c r="BN494" s="98"/>
      <c r="BO494" s="98"/>
      <c r="BP494" s="98"/>
      <c r="BQ494" s="98"/>
      <c r="BR494" s="98"/>
      <c r="BS494" s="98"/>
      <c r="BT494" s="98"/>
      <c r="BU494" s="98"/>
      <c r="BV494" s="98"/>
      <c r="BW494" s="98"/>
      <c r="BX494" s="98"/>
      <c r="BY494" s="98"/>
      <c r="BZ494" s="98"/>
      <c r="CA494" s="98"/>
      <c r="CB494" s="98"/>
      <c r="CC494" s="98"/>
      <c r="CD494" s="98"/>
      <c r="CE494" s="98"/>
      <c r="CF494" s="98"/>
      <c r="CG494" s="98"/>
      <c r="CH494" s="98"/>
      <c r="CI494" s="98"/>
      <c r="CJ494" s="98"/>
      <c r="CK494" s="98"/>
      <c r="CL494" s="98"/>
      <c r="CM494" s="98"/>
      <c r="CN494" s="98"/>
      <c r="CO494" s="98"/>
      <c r="CP494" s="98"/>
      <c r="CQ494" s="98"/>
      <c r="CR494" s="98"/>
      <c r="CS494" s="98"/>
      <c r="CT494" s="98"/>
      <c r="CU494" s="98"/>
      <c r="CV494" s="98"/>
      <c r="CW494" s="98"/>
      <c r="CX494" s="98"/>
      <c r="CY494" s="98"/>
      <c r="CZ494" s="98"/>
      <c r="DA494" s="98"/>
      <c r="DB494" s="98"/>
      <c r="DC494" s="98"/>
      <c r="DD494" s="98"/>
      <c r="DE494" s="98"/>
      <c r="DF494" s="98"/>
      <c r="DG494" s="98"/>
      <c r="DH494" s="98"/>
      <c r="DI494" s="98"/>
      <c r="DJ494" s="98"/>
      <c r="DK494" s="98"/>
      <c r="DL494" s="98"/>
      <c r="DM494" s="98"/>
      <c r="DN494" s="98"/>
      <c r="DO494" s="98"/>
      <c r="DP494" s="98"/>
      <c r="DQ494" s="98"/>
      <c r="DR494" s="98"/>
      <c r="DS494" s="98"/>
      <c r="DT494" s="98"/>
      <c r="DU494" s="98"/>
      <c r="DV494" s="98"/>
      <c r="DW494" s="98"/>
      <c r="DX494" s="98"/>
      <c r="DY494" s="98"/>
      <c r="DZ494" s="98"/>
      <c r="EA494" s="98"/>
      <c r="EB494" s="98"/>
      <c r="EC494" s="98"/>
      <c r="ED494" s="98"/>
      <c r="EE494" s="98"/>
      <c r="EF494" s="98"/>
      <c r="EG494" s="98"/>
      <c r="EH494" s="98"/>
      <c r="EI494" s="98"/>
      <c r="EJ494" s="98"/>
      <c r="EK494" s="98"/>
      <c r="EL494" s="98"/>
      <c r="EM494" s="98"/>
      <c r="EN494" s="98"/>
      <c r="EO494" s="98"/>
      <c r="EP494" s="98"/>
      <c r="EQ494" s="98"/>
      <c r="ER494" s="98"/>
      <c r="ES494" s="98"/>
      <c r="ET494" s="98"/>
      <c r="EU494" s="98"/>
      <c r="EV494" s="98"/>
      <c r="EW494" s="98"/>
      <c r="EX494" s="98"/>
      <c r="EY494" s="98"/>
      <c r="EZ494" s="98"/>
      <c r="FA494" s="98"/>
      <c r="FB494" s="98"/>
      <c r="FC494" s="98"/>
      <c r="FD494" s="98"/>
      <c r="FE494" s="98"/>
      <c r="FF494" s="98"/>
      <c r="FG494" s="98"/>
      <c r="FH494" s="98"/>
      <c r="FI494" s="98"/>
      <c r="FJ494" s="98"/>
      <c r="FK494" s="98"/>
      <c r="FL494" s="98"/>
      <c r="FM494" s="98"/>
      <c r="FN494" s="98"/>
      <c r="FO494" s="98"/>
      <c r="FP494" s="98"/>
      <c r="FQ494" s="98"/>
      <c r="FR494" s="98"/>
      <c r="FS494" s="98"/>
      <c r="FT494" s="98"/>
      <c r="FU494" s="98"/>
      <c r="FV494" s="98"/>
      <c r="FW494" s="98"/>
      <c r="FX494" s="98"/>
      <c r="FY494" s="98"/>
      <c r="FZ494" s="98"/>
      <c r="GA494" s="98"/>
      <c r="GB494" s="98"/>
      <c r="GC494" s="98"/>
      <c r="GD494" s="98"/>
      <c r="GE494" s="98"/>
      <c r="GF494" s="98"/>
      <c r="GG494" s="98"/>
      <c r="GH494" s="98"/>
      <c r="GI494" s="98"/>
      <c r="GJ494" s="98"/>
      <c r="GK494" s="98"/>
      <c r="GL494" s="98"/>
      <c r="GM494" s="98"/>
      <c r="GN494" s="98"/>
      <c r="GO494" s="98"/>
      <c r="GP494" s="98"/>
      <c r="GQ494" s="98"/>
      <c r="GR494" s="98"/>
      <c r="GS494" s="98"/>
      <c r="GT494" s="98"/>
      <c r="GU494" s="98"/>
      <c r="GV494" s="98"/>
      <c r="GW494" s="98"/>
      <c r="GX494" s="98"/>
      <c r="GY494" s="98"/>
      <c r="GZ494" s="98"/>
      <c r="HA494" s="98"/>
      <c r="HB494" s="98"/>
      <c r="HC494" s="98"/>
      <c r="HD494" s="98"/>
      <c r="HE494" s="98"/>
      <c r="HF494" s="98"/>
      <c r="HG494" s="98"/>
      <c r="HH494" s="98"/>
      <c r="HI494" s="98"/>
      <c r="HJ494" s="98"/>
      <c r="HK494" s="98"/>
      <c r="HL494" s="98"/>
      <c r="HM494" s="98"/>
      <c r="HN494" s="98"/>
      <c r="HO494" s="98"/>
      <c r="HP494" s="98"/>
      <c r="HQ494" s="98"/>
      <c r="HR494" s="98"/>
      <c r="HS494" s="98"/>
      <c r="HT494" s="98"/>
      <c r="HU494" s="98"/>
      <c r="HV494" s="98"/>
      <c r="HW494" s="98"/>
      <c r="HX494" s="98"/>
      <c r="HY494" s="98"/>
      <c r="HZ494" s="98"/>
      <c r="IA494" s="98"/>
      <c r="IB494" s="98"/>
      <c r="IC494" s="98"/>
      <c r="ID494" s="98"/>
      <c r="IE494" s="98"/>
      <c r="IF494" s="98"/>
      <c r="IG494" s="98"/>
      <c r="IH494" s="98"/>
      <c r="II494" s="98"/>
      <c r="IJ494" s="98"/>
      <c r="IK494" s="98"/>
      <c r="IL494" s="98"/>
      <c r="IM494" s="98"/>
    </row>
    <row r="495" spans="1:247" ht="15">
      <c r="A495" s="98"/>
      <c r="B495" s="98"/>
      <c r="C495" s="111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  <c r="AA495" s="98"/>
      <c r="AB495" s="98"/>
      <c r="AC495" s="98"/>
      <c r="AD495" s="98"/>
      <c r="AE495" s="98"/>
      <c r="AF495" s="98"/>
      <c r="AG495" s="98"/>
      <c r="AH495" s="98"/>
      <c r="AI495" s="98"/>
      <c r="AJ495" s="98"/>
      <c r="AK495" s="98"/>
      <c r="AL495" s="98"/>
      <c r="AM495" s="98"/>
      <c r="AN495" s="98"/>
      <c r="AO495" s="98"/>
      <c r="AP495" s="98"/>
      <c r="AQ495" s="98"/>
      <c r="AR495" s="98"/>
      <c r="AS495" s="98"/>
      <c r="AT495" s="98"/>
      <c r="AU495" s="98"/>
      <c r="AV495" s="98"/>
      <c r="AW495" s="98"/>
      <c r="AX495" s="98"/>
      <c r="AY495" s="98"/>
      <c r="AZ495" s="98"/>
      <c r="BA495" s="98"/>
      <c r="BB495" s="98"/>
      <c r="BC495" s="98"/>
      <c r="BD495" s="98"/>
      <c r="BE495" s="98"/>
      <c r="BF495" s="98"/>
      <c r="BG495" s="98"/>
      <c r="BH495" s="98"/>
      <c r="BI495" s="98"/>
      <c r="BJ495" s="98"/>
      <c r="BK495" s="98"/>
      <c r="BL495" s="98"/>
      <c r="BM495" s="98"/>
      <c r="BN495" s="98"/>
      <c r="BO495" s="98"/>
      <c r="BP495" s="98"/>
      <c r="BQ495" s="98"/>
      <c r="BR495" s="98"/>
      <c r="BS495" s="98"/>
      <c r="BT495" s="98"/>
      <c r="BU495" s="98"/>
      <c r="BV495" s="98"/>
      <c r="BW495" s="98"/>
      <c r="BX495" s="98"/>
      <c r="BY495" s="98"/>
      <c r="BZ495" s="98"/>
      <c r="CA495" s="98"/>
      <c r="CB495" s="98"/>
      <c r="CC495" s="98"/>
      <c r="CD495" s="98"/>
      <c r="CE495" s="98"/>
      <c r="CF495" s="98"/>
      <c r="CG495" s="98"/>
      <c r="CH495" s="98"/>
      <c r="CI495" s="98"/>
      <c r="CJ495" s="98"/>
      <c r="CK495" s="98"/>
      <c r="CL495" s="98"/>
      <c r="CM495" s="98"/>
      <c r="CN495" s="98"/>
      <c r="CO495" s="98"/>
      <c r="CP495" s="98"/>
      <c r="CQ495" s="98"/>
      <c r="CR495" s="98"/>
      <c r="CS495" s="98"/>
      <c r="CT495" s="98"/>
      <c r="CU495" s="98"/>
      <c r="CV495" s="98"/>
      <c r="CW495" s="98"/>
      <c r="CX495" s="98"/>
      <c r="CY495" s="98"/>
      <c r="CZ495" s="98"/>
      <c r="DA495" s="98"/>
      <c r="DB495" s="98"/>
      <c r="DC495" s="98"/>
      <c r="DD495" s="98"/>
      <c r="DE495" s="98"/>
      <c r="DF495" s="98"/>
      <c r="DG495" s="98"/>
      <c r="DH495" s="98"/>
      <c r="DI495" s="98"/>
      <c r="DJ495" s="98"/>
      <c r="DK495" s="98"/>
      <c r="DL495" s="98"/>
      <c r="DM495" s="98"/>
      <c r="DN495" s="98"/>
      <c r="DO495" s="98"/>
      <c r="DP495" s="98"/>
      <c r="DQ495" s="98"/>
      <c r="DR495" s="98"/>
      <c r="DS495" s="98"/>
      <c r="DT495" s="98"/>
      <c r="DU495" s="98"/>
      <c r="DV495" s="98"/>
      <c r="DW495" s="98"/>
      <c r="DX495" s="98"/>
      <c r="DY495" s="98"/>
      <c r="DZ495" s="98"/>
      <c r="EA495" s="98"/>
      <c r="EB495" s="98"/>
      <c r="EC495" s="98"/>
      <c r="ED495" s="98"/>
      <c r="EE495" s="98"/>
      <c r="EF495" s="98"/>
      <c r="EG495" s="98"/>
      <c r="EH495" s="98"/>
      <c r="EI495" s="98"/>
      <c r="EJ495" s="98"/>
      <c r="EK495" s="98"/>
      <c r="EL495" s="98"/>
      <c r="EM495" s="98"/>
      <c r="EN495" s="98"/>
      <c r="EO495" s="98"/>
      <c r="EP495" s="98"/>
      <c r="EQ495" s="98"/>
      <c r="ER495" s="98"/>
      <c r="ES495" s="98"/>
      <c r="ET495" s="98"/>
      <c r="EU495" s="98"/>
      <c r="EV495" s="98"/>
      <c r="EW495" s="98"/>
      <c r="EX495" s="98"/>
      <c r="EY495" s="98"/>
      <c r="EZ495" s="98"/>
      <c r="FA495" s="98"/>
      <c r="FB495" s="98"/>
      <c r="FC495" s="98"/>
      <c r="FD495" s="98"/>
      <c r="FE495" s="98"/>
      <c r="FF495" s="98"/>
      <c r="FG495" s="98"/>
      <c r="FH495" s="98"/>
      <c r="FI495" s="98"/>
      <c r="FJ495" s="98"/>
      <c r="FK495" s="98"/>
      <c r="FL495" s="98"/>
      <c r="FM495" s="98"/>
      <c r="FN495" s="98"/>
      <c r="FO495" s="98"/>
      <c r="FP495" s="98"/>
      <c r="FQ495" s="98"/>
      <c r="FR495" s="98"/>
      <c r="FS495" s="98"/>
      <c r="FT495" s="98"/>
      <c r="FU495" s="98"/>
      <c r="FV495" s="98"/>
      <c r="FW495" s="98"/>
      <c r="FX495" s="98"/>
      <c r="FY495" s="98"/>
      <c r="FZ495" s="98"/>
      <c r="GA495" s="98"/>
      <c r="GB495" s="98"/>
      <c r="GC495" s="98"/>
      <c r="GD495" s="98"/>
      <c r="GE495" s="98"/>
      <c r="GF495" s="98"/>
      <c r="GG495" s="98"/>
      <c r="GH495" s="98"/>
      <c r="GI495" s="98"/>
      <c r="GJ495" s="98"/>
      <c r="GK495" s="98"/>
      <c r="GL495" s="98"/>
      <c r="GM495" s="98"/>
      <c r="GN495" s="98"/>
      <c r="GO495" s="98"/>
      <c r="GP495" s="98"/>
      <c r="GQ495" s="98"/>
      <c r="GR495" s="98"/>
      <c r="GS495" s="98"/>
      <c r="GT495" s="98"/>
      <c r="GU495" s="98"/>
      <c r="GV495" s="98"/>
      <c r="GW495" s="98"/>
      <c r="GX495" s="98"/>
      <c r="GY495" s="98"/>
      <c r="GZ495" s="98"/>
      <c r="HA495" s="98"/>
      <c r="HB495" s="98"/>
      <c r="HC495" s="98"/>
      <c r="HD495" s="98"/>
      <c r="HE495" s="98"/>
      <c r="HF495" s="98"/>
      <c r="HG495" s="98"/>
      <c r="HH495" s="98"/>
      <c r="HI495" s="98"/>
      <c r="HJ495" s="98"/>
      <c r="HK495" s="98"/>
      <c r="HL495" s="98"/>
      <c r="HM495" s="98"/>
      <c r="HN495" s="98"/>
      <c r="HO495" s="98"/>
      <c r="HP495" s="98"/>
      <c r="HQ495" s="98"/>
      <c r="HR495" s="98"/>
      <c r="HS495" s="98"/>
      <c r="HT495" s="98"/>
      <c r="HU495" s="98"/>
      <c r="HV495" s="98"/>
      <c r="HW495" s="98"/>
      <c r="HX495" s="98"/>
      <c r="HY495" s="98"/>
      <c r="HZ495" s="98"/>
      <c r="IA495" s="98"/>
      <c r="IB495" s="98"/>
      <c r="IC495" s="98"/>
      <c r="ID495" s="98"/>
      <c r="IE495" s="98"/>
      <c r="IF495" s="98"/>
      <c r="IG495" s="98"/>
      <c r="IH495" s="98"/>
      <c r="II495" s="98"/>
      <c r="IJ495" s="98"/>
      <c r="IK495" s="98"/>
      <c r="IL495" s="98"/>
      <c r="IM495" s="98"/>
    </row>
    <row r="496" spans="1:247" ht="15">
      <c r="A496" s="98"/>
      <c r="B496" s="98"/>
      <c r="C496" s="111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  <c r="AA496" s="98"/>
      <c r="AB496" s="98"/>
      <c r="AC496" s="98"/>
      <c r="AD496" s="98"/>
      <c r="AE496" s="98"/>
      <c r="AF496" s="98"/>
      <c r="AG496" s="98"/>
      <c r="AH496" s="98"/>
      <c r="AI496" s="98"/>
      <c r="AJ496" s="98"/>
      <c r="AK496" s="98"/>
      <c r="AL496" s="98"/>
      <c r="AM496" s="98"/>
      <c r="AN496" s="98"/>
      <c r="AO496" s="98"/>
      <c r="AP496" s="98"/>
      <c r="AQ496" s="98"/>
      <c r="AR496" s="98"/>
      <c r="AS496" s="98"/>
      <c r="AT496" s="98"/>
      <c r="AU496" s="98"/>
      <c r="AV496" s="98"/>
      <c r="AW496" s="98"/>
      <c r="AX496" s="98"/>
      <c r="AY496" s="98"/>
      <c r="AZ496" s="98"/>
      <c r="BA496" s="98"/>
      <c r="BB496" s="98"/>
      <c r="BC496" s="98"/>
      <c r="BD496" s="98"/>
      <c r="BE496" s="98"/>
      <c r="BF496" s="98"/>
      <c r="BG496" s="98"/>
      <c r="BH496" s="98"/>
      <c r="BI496" s="98"/>
      <c r="BJ496" s="98"/>
      <c r="BK496" s="98"/>
      <c r="BL496" s="98"/>
      <c r="BM496" s="98"/>
      <c r="BN496" s="98"/>
      <c r="BO496" s="98"/>
      <c r="BP496" s="98"/>
      <c r="BQ496" s="98"/>
      <c r="BR496" s="98"/>
      <c r="BS496" s="98"/>
      <c r="BT496" s="98"/>
      <c r="BU496" s="98"/>
      <c r="BV496" s="98"/>
      <c r="BW496" s="98"/>
      <c r="BX496" s="98"/>
      <c r="BY496" s="98"/>
      <c r="BZ496" s="98"/>
      <c r="CA496" s="98"/>
      <c r="CB496" s="98"/>
      <c r="CC496" s="98"/>
      <c r="CD496" s="98"/>
      <c r="CE496" s="98"/>
      <c r="CF496" s="98"/>
      <c r="CG496" s="98"/>
      <c r="CH496" s="98"/>
      <c r="CI496" s="98"/>
      <c r="CJ496" s="98"/>
      <c r="CK496" s="98"/>
      <c r="CL496" s="98"/>
      <c r="CM496" s="98"/>
      <c r="CN496" s="98"/>
      <c r="CO496" s="98"/>
      <c r="CP496" s="98"/>
      <c r="CQ496" s="98"/>
      <c r="CR496" s="98"/>
      <c r="CS496" s="98"/>
      <c r="CT496" s="98"/>
      <c r="CU496" s="98"/>
      <c r="CV496" s="98"/>
      <c r="CW496" s="98"/>
      <c r="CX496" s="98"/>
      <c r="CY496" s="98"/>
      <c r="CZ496" s="98"/>
      <c r="DA496" s="98"/>
      <c r="DB496" s="98"/>
      <c r="DC496" s="98"/>
      <c r="DD496" s="98"/>
      <c r="DE496" s="98"/>
      <c r="DF496" s="98"/>
      <c r="DG496" s="98"/>
      <c r="DH496" s="98"/>
      <c r="DI496" s="98"/>
      <c r="DJ496" s="98"/>
      <c r="DK496" s="98"/>
      <c r="DL496" s="98"/>
      <c r="DM496" s="98"/>
      <c r="DN496" s="98"/>
      <c r="DO496" s="98"/>
      <c r="DP496" s="98"/>
      <c r="DQ496" s="98"/>
      <c r="DR496" s="98"/>
      <c r="DS496" s="98"/>
      <c r="DT496" s="98"/>
      <c r="DU496" s="98"/>
      <c r="DV496" s="98"/>
      <c r="DW496" s="98"/>
      <c r="DX496" s="98"/>
      <c r="DY496" s="98"/>
      <c r="DZ496" s="98"/>
      <c r="EA496" s="98"/>
      <c r="EB496" s="98"/>
      <c r="EC496" s="98"/>
      <c r="ED496" s="98"/>
      <c r="EE496" s="98"/>
      <c r="EF496" s="98"/>
      <c r="EG496" s="98"/>
      <c r="EH496" s="98"/>
      <c r="EI496" s="98"/>
      <c r="EJ496" s="98"/>
      <c r="EK496" s="98"/>
      <c r="EL496" s="98"/>
      <c r="EM496" s="98"/>
      <c r="EN496" s="98"/>
      <c r="EO496" s="98"/>
      <c r="EP496" s="98"/>
      <c r="EQ496" s="98"/>
      <c r="ER496" s="98"/>
      <c r="ES496" s="98"/>
      <c r="ET496" s="98"/>
      <c r="EU496" s="98"/>
      <c r="EV496" s="98"/>
      <c r="EW496" s="98"/>
      <c r="EX496" s="98"/>
      <c r="EY496" s="98"/>
      <c r="EZ496" s="98"/>
      <c r="FA496" s="98"/>
      <c r="FB496" s="98"/>
      <c r="FC496" s="98"/>
      <c r="FD496" s="98"/>
      <c r="FE496" s="98"/>
      <c r="FF496" s="98"/>
      <c r="FG496" s="98"/>
      <c r="FH496" s="98"/>
      <c r="FI496" s="98"/>
      <c r="FJ496" s="98"/>
      <c r="FK496" s="98"/>
      <c r="FL496" s="98"/>
      <c r="FM496" s="98"/>
      <c r="FN496" s="98"/>
      <c r="FO496" s="98"/>
      <c r="FP496" s="98"/>
      <c r="FQ496" s="98"/>
      <c r="FR496" s="98"/>
      <c r="FS496" s="98"/>
      <c r="FT496" s="98"/>
      <c r="FU496" s="98"/>
      <c r="FV496" s="98"/>
      <c r="FW496" s="98"/>
      <c r="FX496" s="98"/>
      <c r="FY496" s="98"/>
      <c r="FZ496" s="98"/>
      <c r="GA496" s="98"/>
      <c r="GB496" s="98"/>
      <c r="GC496" s="98"/>
      <c r="GD496" s="98"/>
      <c r="GE496" s="98"/>
      <c r="GF496" s="98"/>
      <c r="GG496" s="98"/>
      <c r="GH496" s="98"/>
      <c r="GI496" s="98"/>
      <c r="GJ496" s="98"/>
      <c r="GK496" s="98"/>
      <c r="GL496" s="98"/>
      <c r="GM496" s="98"/>
      <c r="GN496" s="98"/>
      <c r="GO496" s="98"/>
      <c r="GP496" s="98"/>
      <c r="GQ496" s="98"/>
      <c r="GR496" s="98"/>
      <c r="GS496" s="98"/>
      <c r="GT496" s="98"/>
      <c r="GU496" s="98"/>
      <c r="GV496" s="98"/>
      <c r="GW496" s="98"/>
      <c r="GX496" s="98"/>
      <c r="GY496" s="98"/>
      <c r="GZ496" s="98"/>
      <c r="HA496" s="98"/>
      <c r="HB496" s="98"/>
      <c r="HC496" s="98"/>
      <c r="HD496" s="98"/>
      <c r="HE496" s="98"/>
      <c r="HF496" s="98"/>
      <c r="HG496" s="98"/>
      <c r="HH496" s="98"/>
      <c r="HI496" s="98"/>
      <c r="HJ496" s="98"/>
      <c r="HK496" s="98"/>
      <c r="HL496" s="98"/>
      <c r="HM496" s="98"/>
      <c r="HN496" s="98"/>
      <c r="HO496" s="98"/>
      <c r="HP496" s="98"/>
      <c r="HQ496" s="98"/>
      <c r="HR496" s="98"/>
      <c r="HS496" s="98"/>
      <c r="HT496" s="98"/>
      <c r="HU496" s="98"/>
      <c r="HV496" s="98"/>
      <c r="HW496" s="98"/>
      <c r="HX496" s="98"/>
      <c r="HY496" s="98"/>
      <c r="HZ496" s="98"/>
      <c r="IA496" s="98"/>
      <c r="IB496" s="98"/>
      <c r="IC496" s="98"/>
      <c r="ID496" s="98"/>
      <c r="IE496" s="98"/>
      <c r="IF496" s="98"/>
      <c r="IG496" s="98"/>
      <c r="IH496" s="98"/>
      <c r="II496" s="98"/>
      <c r="IJ496" s="98"/>
      <c r="IK496" s="98"/>
      <c r="IL496" s="98"/>
      <c r="IM496" s="98"/>
    </row>
    <row r="497" spans="1:247" ht="15">
      <c r="A497" s="98"/>
      <c r="B497" s="98"/>
      <c r="C497" s="111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  <c r="AA497" s="98"/>
      <c r="AB497" s="98"/>
      <c r="AC497" s="98"/>
      <c r="AD497" s="98"/>
      <c r="AE497" s="98"/>
      <c r="AF497" s="98"/>
      <c r="AG497" s="98"/>
      <c r="AH497" s="98"/>
      <c r="AI497" s="98"/>
      <c r="AJ497" s="98"/>
      <c r="AK497" s="98"/>
      <c r="AL497" s="98"/>
      <c r="AM497" s="98"/>
      <c r="AN497" s="98"/>
      <c r="AO497" s="98"/>
      <c r="AP497" s="98"/>
      <c r="AQ497" s="98"/>
      <c r="AR497" s="98"/>
      <c r="AS497" s="98"/>
      <c r="AT497" s="98"/>
      <c r="AU497" s="98"/>
      <c r="AV497" s="98"/>
      <c r="AW497" s="98"/>
      <c r="AX497" s="98"/>
      <c r="AY497" s="98"/>
      <c r="AZ497" s="98"/>
      <c r="BA497" s="98"/>
      <c r="BB497" s="98"/>
      <c r="BC497" s="98"/>
      <c r="BD497" s="98"/>
      <c r="BE497" s="98"/>
      <c r="BF497" s="98"/>
      <c r="BG497" s="98"/>
      <c r="BH497" s="98"/>
      <c r="BI497" s="98"/>
      <c r="BJ497" s="98"/>
      <c r="BK497" s="98"/>
      <c r="BL497" s="98"/>
      <c r="BM497" s="98"/>
      <c r="BN497" s="98"/>
      <c r="BO497" s="98"/>
      <c r="BP497" s="98"/>
      <c r="BQ497" s="98"/>
      <c r="BR497" s="98"/>
      <c r="BS497" s="98"/>
      <c r="BT497" s="98"/>
      <c r="BU497" s="98"/>
      <c r="BV497" s="98"/>
      <c r="BW497" s="98"/>
      <c r="BX497" s="98"/>
      <c r="BY497" s="98"/>
      <c r="BZ497" s="98"/>
      <c r="CA497" s="98"/>
      <c r="CB497" s="98"/>
      <c r="CC497" s="98"/>
      <c r="CD497" s="98"/>
      <c r="CE497" s="98"/>
      <c r="CF497" s="98"/>
      <c r="CG497" s="98"/>
      <c r="CH497" s="98"/>
      <c r="CI497" s="98"/>
      <c r="CJ497" s="98"/>
      <c r="CK497" s="98"/>
      <c r="CL497" s="98"/>
      <c r="CM497" s="98"/>
      <c r="CN497" s="98"/>
      <c r="CO497" s="98"/>
      <c r="CP497" s="98"/>
      <c r="CQ497" s="98"/>
      <c r="CR497" s="98"/>
      <c r="CS497" s="98"/>
      <c r="CT497" s="98"/>
      <c r="CU497" s="98"/>
      <c r="CV497" s="98"/>
      <c r="CW497" s="98"/>
      <c r="CX497" s="98"/>
      <c r="CY497" s="98"/>
      <c r="CZ497" s="98"/>
      <c r="DA497" s="98"/>
      <c r="DB497" s="98"/>
      <c r="DC497" s="98"/>
      <c r="DD497" s="98"/>
      <c r="DE497" s="98"/>
      <c r="DF497" s="98"/>
      <c r="DG497" s="98"/>
      <c r="DH497" s="98"/>
      <c r="DI497" s="98"/>
      <c r="DJ497" s="98"/>
      <c r="DK497" s="98"/>
      <c r="DL497" s="98"/>
      <c r="DM497" s="98"/>
      <c r="DN497" s="98"/>
      <c r="DO497" s="98"/>
      <c r="DP497" s="98"/>
      <c r="DQ497" s="98"/>
      <c r="DR497" s="98"/>
      <c r="DS497" s="98"/>
      <c r="DT497" s="98"/>
      <c r="DU497" s="98"/>
      <c r="DV497" s="98"/>
      <c r="DW497" s="98"/>
      <c r="DX497" s="98"/>
      <c r="DY497" s="98"/>
      <c r="DZ497" s="98"/>
      <c r="EA497" s="98"/>
      <c r="EB497" s="98"/>
      <c r="EC497" s="98"/>
      <c r="ED497" s="98"/>
      <c r="EE497" s="98"/>
      <c r="EF497" s="98"/>
      <c r="EG497" s="98"/>
      <c r="EH497" s="98"/>
      <c r="EI497" s="98"/>
      <c r="EJ497" s="98"/>
      <c r="EK497" s="98"/>
      <c r="EL497" s="98"/>
      <c r="EM497" s="98"/>
      <c r="EN497" s="98"/>
      <c r="EO497" s="98"/>
      <c r="EP497" s="98"/>
      <c r="EQ497" s="98"/>
      <c r="ER497" s="98"/>
      <c r="ES497" s="98"/>
      <c r="ET497" s="98"/>
      <c r="EU497" s="98"/>
      <c r="EV497" s="98"/>
      <c r="EW497" s="98"/>
      <c r="EX497" s="98"/>
      <c r="EY497" s="98"/>
      <c r="EZ497" s="98"/>
      <c r="FA497" s="98"/>
      <c r="FB497" s="98"/>
      <c r="FC497" s="98"/>
      <c r="FD497" s="98"/>
      <c r="FE497" s="98"/>
      <c r="FF497" s="98"/>
      <c r="FG497" s="98"/>
      <c r="FH497" s="98"/>
      <c r="FI497" s="98"/>
      <c r="FJ497" s="98"/>
      <c r="FK497" s="98"/>
      <c r="FL497" s="98"/>
      <c r="FM497" s="98"/>
      <c r="FN497" s="98"/>
      <c r="FO497" s="98"/>
      <c r="FP497" s="98"/>
      <c r="FQ497" s="98"/>
      <c r="FR497" s="98"/>
      <c r="FS497" s="98"/>
      <c r="FT497" s="98"/>
      <c r="FU497" s="98"/>
      <c r="FV497" s="98"/>
      <c r="FW497" s="98"/>
      <c r="FX497" s="98"/>
      <c r="FY497" s="98"/>
      <c r="FZ497" s="98"/>
      <c r="GA497" s="98"/>
      <c r="GB497" s="98"/>
      <c r="GC497" s="98"/>
      <c r="GD497" s="98"/>
      <c r="GE497" s="98"/>
      <c r="GF497" s="98"/>
      <c r="GG497" s="98"/>
      <c r="GH497" s="98"/>
      <c r="GI497" s="98"/>
      <c r="GJ497" s="98"/>
      <c r="GK497" s="98"/>
      <c r="GL497" s="98"/>
      <c r="GM497" s="98"/>
      <c r="GN497" s="98"/>
      <c r="GO497" s="98"/>
      <c r="GP497" s="98"/>
      <c r="GQ497" s="98"/>
      <c r="GR497" s="98"/>
      <c r="GS497" s="98"/>
      <c r="GT497" s="98"/>
      <c r="GU497" s="98"/>
      <c r="GV497" s="98"/>
      <c r="GW497" s="98"/>
      <c r="GX497" s="98"/>
      <c r="GY497" s="98"/>
      <c r="GZ497" s="98"/>
      <c r="HA497" s="98"/>
      <c r="HB497" s="98"/>
      <c r="HC497" s="98"/>
      <c r="HD497" s="98"/>
      <c r="HE497" s="98"/>
      <c r="HF497" s="98"/>
      <c r="HG497" s="98"/>
      <c r="HH497" s="98"/>
      <c r="HI497" s="98"/>
      <c r="HJ497" s="98"/>
      <c r="HK497" s="98"/>
      <c r="HL497" s="98"/>
      <c r="HM497" s="98"/>
      <c r="HN497" s="98"/>
      <c r="HO497" s="98"/>
      <c r="HP497" s="98"/>
      <c r="HQ497" s="98"/>
      <c r="HR497" s="98"/>
      <c r="HS497" s="98"/>
      <c r="HT497" s="98"/>
      <c r="HU497" s="98"/>
      <c r="HV497" s="98"/>
      <c r="HW497" s="98"/>
      <c r="HX497" s="98"/>
      <c r="HY497" s="98"/>
      <c r="HZ497" s="98"/>
      <c r="IA497" s="98"/>
      <c r="IB497" s="98"/>
      <c r="IC497" s="98"/>
      <c r="ID497" s="98"/>
      <c r="IE497" s="98"/>
      <c r="IF497" s="98"/>
      <c r="IG497" s="98"/>
      <c r="IH497" s="98"/>
      <c r="II497" s="98"/>
      <c r="IJ497" s="98"/>
      <c r="IK497" s="98"/>
      <c r="IL497" s="98"/>
      <c r="IM497" s="98"/>
    </row>
    <row r="498" spans="1:247" ht="15">
      <c r="A498" s="98"/>
      <c r="B498" s="98"/>
      <c r="C498" s="111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  <c r="AA498" s="98"/>
      <c r="AB498" s="98"/>
      <c r="AC498" s="98"/>
      <c r="AD498" s="98"/>
      <c r="AE498" s="98"/>
      <c r="AF498" s="98"/>
      <c r="AG498" s="98"/>
      <c r="AH498" s="98"/>
      <c r="AI498" s="98"/>
      <c r="AJ498" s="98"/>
      <c r="AK498" s="98"/>
      <c r="AL498" s="98"/>
      <c r="AM498" s="98"/>
      <c r="AN498" s="98"/>
      <c r="AO498" s="98"/>
      <c r="AP498" s="98"/>
      <c r="AQ498" s="98"/>
      <c r="AR498" s="98"/>
      <c r="AS498" s="98"/>
      <c r="AT498" s="98"/>
      <c r="AU498" s="98"/>
      <c r="AV498" s="98"/>
      <c r="AW498" s="98"/>
      <c r="AX498" s="98"/>
      <c r="AY498" s="98"/>
      <c r="AZ498" s="98"/>
      <c r="BA498" s="98"/>
      <c r="BB498" s="98"/>
      <c r="BC498" s="98"/>
      <c r="BD498" s="98"/>
      <c r="BE498" s="98"/>
      <c r="BF498" s="98"/>
      <c r="BG498" s="98"/>
      <c r="BH498" s="98"/>
      <c r="BI498" s="98"/>
      <c r="BJ498" s="98"/>
      <c r="BK498" s="98"/>
      <c r="BL498" s="98"/>
      <c r="BM498" s="98"/>
      <c r="BN498" s="98"/>
      <c r="BO498" s="98"/>
      <c r="BP498" s="98"/>
      <c r="BQ498" s="98"/>
      <c r="BR498" s="98"/>
      <c r="BS498" s="98"/>
      <c r="BT498" s="98"/>
      <c r="BU498" s="98"/>
      <c r="BV498" s="98"/>
      <c r="BW498" s="98"/>
      <c r="BX498" s="98"/>
      <c r="BY498" s="98"/>
      <c r="BZ498" s="98"/>
      <c r="CA498" s="98"/>
      <c r="CB498" s="98"/>
      <c r="CC498" s="98"/>
      <c r="CD498" s="98"/>
      <c r="CE498" s="98"/>
      <c r="CF498" s="98"/>
      <c r="CG498" s="98"/>
      <c r="CH498" s="98"/>
      <c r="CI498" s="98"/>
      <c r="CJ498" s="98"/>
      <c r="CK498" s="98"/>
      <c r="CL498" s="98"/>
      <c r="CM498" s="98"/>
      <c r="CN498" s="98"/>
      <c r="CO498" s="98"/>
      <c r="CP498" s="98"/>
      <c r="CQ498" s="98"/>
      <c r="CR498" s="98"/>
      <c r="CS498" s="98"/>
      <c r="CT498" s="98"/>
      <c r="CU498" s="98"/>
      <c r="CV498" s="98"/>
      <c r="CW498" s="98"/>
      <c r="CX498" s="98"/>
      <c r="CY498" s="98"/>
      <c r="CZ498" s="98"/>
      <c r="DA498" s="98"/>
      <c r="DB498" s="98"/>
      <c r="DC498" s="98"/>
      <c r="DD498" s="98"/>
      <c r="DE498" s="98"/>
      <c r="DF498" s="98"/>
      <c r="DG498" s="98"/>
      <c r="DH498" s="98"/>
      <c r="DI498" s="98"/>
      <c r="DJ498" s="98"/>
      <c r="DK498" s="98"/>
      <c r="DL498" s="98"/>
      <c r="DM498" s="98"/>
      <c r="DN498" s="98"/>
      <c r="DO498" s="98"/>
      <c r="DP498" s="98"/>
      <c r="DQ498" s="98"/>
      <c r="DR498" s="98"/>
      <c r="DS498" s="98"/>
      <c r="DT498" s="98"/>
      <c r="DU498" s="98"/>
      <c r="DV498" s="98"/>
      <c r="DW498" s="98"/>
      <c r="DX498" s="98"/>
      <c r="DY498" s="98"/>
      <c r="DZ498" s="98"/>
      <c r="EA498" s="98"/>
      <c r="EB498" s="98"/>
      <c r="EC498" s="98"/>
      <c r="ED498" s="98"/>
      <c r="EE498" s="98"/>
      <c r="EF498" s="98"/>
      <c r="EG498" s="98"/>
      <c r="EH498" s="98"/>
      <c r="EI498" s="98"/>
      <c r="EJ498" s="98"/>
      <c r="EK498" s="98"/>
      <c r="EL498" s="98"/>
      <c r="EM498" s="98"/>
      <c r="EN498" s="98"/>
      <c r="EO498" s="98"/>
      <c r="EP498" s="98"/>
      <c r="EQ498" s="98"/>
      <c r="ER498" s="98"/>
      <c r="ES498" s="98"/>
      <c r="ET498" s="98"/>
      <c r="EU498" s="98"/>
      <c r="EV498" s="98"/>
      <c r="EW498" s="98"/>
      <c r="EX498" s="98"/>
      <c r="EY498" s="98"/>
      <c r="EZ498" s="98"/>
      <c r="FA498" s="98"/>
      <c r="FB498" s="98"/>
      <c r="FC498" s="98"/>
      <c r="FD498" s="98"/>
      <c r="FE498" s="98"/>
      <c r="FF498" s="98"/>
      <c r="FG498" s="98"/>
      <c r="FH498" s="98"/>
      <c r="FI498" s="98"/>
      <c r="FJ498" s="98"/>
      <c r="FK498" s="98"/>
      <c r="FL498" s="98"/>
      <c r="FM498" s="98"/>
      <c r="FN498" s="98"/>
      <c r="FO498" s="98"/>
      <c r="FP498" s="98"/>
      <c r="FQ498" s="98"/>
      <c r="FR498" s="98"/>
      <c r="FS498" s="98"/>
      <c r="FT498" s="98"/>
      <c r="FU498" s="98"/>
      <c r="FV498" s="98"/>
      <c r="FW498" s="98"/>
      <c r="FX498" s="98"/>
      <c r="FY498" s="98"/>
      <c r="FZ498" s="98"/>
      <c r="GA498" s="98"/>
      <c r="GB498" s="98"/>
      <c r="GC498" s="98"/>
      <c r="GD498" s="98"/>
      <c r="GE498" s="98"/>
      <c r="GF498" s="98"/>
      <c r="GG498" s="98"/>
      <c r="GH498" s="98"/>
      <c r="GI498" s="98"/>
      <c r="GJ498" s="98"/>
      <c r="GK498" s="98"/>
      <c r="GL498" s="98"/>
      <c r="GM498" s="98"/>
      <c r="GN498" s="98"/>
      <c r="GO498" s="98"/>
      <c r="GP498" s="98"/>
      <c r="GQ498" s="98"/>
      <c r="GR498" s="98"/>
      <c r="GS498" s="98"/>
      <c r="GT498" s="98"/>
      <c r="GU498" s="98"/>
      <c r="GV498" s="98"/>
      <c r="GW498" s="98"/>
      <c r="GX498" s="98"/>
      <c r="GY498" s="98"/>
      <c r="GZ498" s="98"/>
      <c r="HA498" s="98"/>
      <c r="HB498" s="98"/>
      <c r="HC498" s="98"/>
      <c r="HD498" s="98"/>
      <c r="HE498" s="98"/>
      <c r="HF498" s="98"/>
      <c r="HG498" s="98"/>
      <c r="HH498" s="98"/>
      <c r="HI498" s="98"/>
      <c r="HJ498" s="98"/>
      <c r="HK498" s="98"/>
      <c r="HL498" s="98"/>
      <c r="HM498" s="98"/>
      <c r="HN498" s="98"/>
      <c r="HO498" s="98"/>
      <c r="HP498" s="98"/>
      <c r="HQ498" s="98"/>
      <c r="HR498" s="98"/>
      <c r="HS498" s="98"/>
      <c r="HT498" s="98"/>
      <c r="HU498" s="98"/>
      <c r="HV498" s="98"/>
      <c r="HW498" s="98"/>
      <c r="HX498" s="98"/>
      <c r="HY498" s="98"/>
      <c r="HZ498" s="98"/>
      <c r="IA498" s="98"/>
      <c r="IB498" s="98"/>
      <c r="IC498" s="98"/>
      <c r="ID498" s="98"/>
      <c r="IE498" s="98"/>
      <c r="IF498" s="98"/>
      <c r="IG498" s="98"/>
      <c r="IH498" s="98"/>
      <c r="II498" s="98"/>
      <c r="IJ498" s="98"/>
      <c r="IK498" s="98"/>
      <c r="IL498" s="98"/>
      <c r="IM498" s="98"/>
    </row>
    <row r="499" spans="1:247" ht="15">
      <c r="A499" s="98"/>
      <c r="B499" s="98"/>
      <c r="C499" s="111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  <c r="AA499" s="98"/>
      <c r="AB499" s="98"/>
      <c r="AC499" s="98"/>
      <c r="AD499" s="98"/>
      <c r="AE499" s="98"/>
      <c r="AF499" s="98"/>
      <c r="AG499" s="98"/>
      <c r="AH499" s="98"/>
      <c r="AI499" s="98"/>
      <c r="AJ499" s="98"/>
      <c r="AK499" s="98"/>
      <c r="AL499" s="98"/>
      <c r="AM499" s="98"/>
      <c r="AN499" s="98"/>
      <c r="AO499" s="98"/>
      <c r="AP499" s="98"/>
      <c r="AQ499" s="98"/>
      <c r="AR499" s="98"/>
      <c r="AS499" s="98"/>
      <c r="AT499" s="98"/>
      <c r="AU499" s="98"/>
      <c r="AV499" s="98"/>
      <c r="AW499" s="98"/>
      <c r="AX499" s="98"/>
      <c r="AY499" s="98"/>
      <c r="AZ499" s="98"/>
      <c r="BA499" s="98"/>
      <c r="BB499" s="98"/>
      <c r="BC499" s="98"/>
      <c r="BD499" s="98"/>
      <c r="BE499" s="98"/>
      <c r="BF499" s="98"/>
      <c r="BG499" s="98"/>
      <c r="BH499" s="98"/>
      <c r="BI499" s="98"/>
      <c r="BJ499" s="98"/>
      <c r="BK499" s="98"/>
      <c r="BL499" s="98"/>
      <c r="BM499" s="98"/>
      <c r="BN499" s="98"/>
      <c r="BO499" s="98"/>
      <c r="BP499" s="98"/>
      <c r="BQ499" s="98"/>
      <c r="BR499" s="98"/>
      <c r="BS499" s="98"/>
      <c r="BT499" s="98"/>
      <c r="BU499" s="98"/>
      <c r="BV499" s="98"/>
      <c r="BW499" s="98"/>
      <c r="BX499" s="98"/>
      <c r="BY499" s="98"/>
      <c r="BZ499" s="98"/>
      <c r="CA499" s="98"/>
      <c r="CB499" s="98"/>
      <c r="CC499" s="98"/>
      <c r="CD499" s="98"/>
      <c r="CE499" s="98"/>
      <c r="CF499" s="98"/>
      <c r="CG499" s="98"/>
      <c r="CH499" s="98"/>
      <c r="CI499" s="98"/>
      <c r="CJ499" s="98"/>
      <c r="CK499" s="98"/>
      <c r="CL499" s="98"/>
      <c r="CM499" s="98"/>
      <c r="CN499" s="98"/>
      <c r="CO499" s="98"/>
      <c r="CP499" s="98"/>
      <c r="CQ499" s="98"/>
      <c r="CR499" s="98"/>
      <c r="CS499" s="98"/>
      <c r="CT499" s="98"/>
      <c r="CU499" s="98"/>
      <c r="CV499" s="98"/>
      <c r="CW499" s="98"/>
      <c r="CX499" s="98"/>
      <c r="CY499" s="98"/>
      <c r="CZ499" s="98"/>
      <c r="DA499" s="98"/>
      <c r="DB499" s="98"/>
      <c r="DC499" s="98"/>
      <c r="DD499" s="98"/>
      <c r="DE499" s="98"/>
      <c r="DF499" s="98"/>
      <c r="DG499" s="98"/>
      <c r="DH499" s="98"/>
      <c r="DI499" s="98"/>
      <c r="DJ499" s="98"/>
      <c r="DK499" s="98"/>
      <c r="DL499" s="98"/>
      <c r="DM499" s="98"/>
      <c r="DN499" s="98"/>
      <c r="DO499" s="98"/>
      <c r="DP499" s="98"/>
      <c r="DQ499" s="98"/>
      <c r="DR499" s="98"/>
      <c r="DS499" s="98"/>
      <c r="DT499" s="98"/>
      <c r="DU499" s="98"/>
      <c r="DV499" s="98"/>
      <c r="DW499" s="98"/>
      <c r="DX499" s="98"/>
      <c r="DY499" s="98"/>
      <c r="DZ499" s="98"/>
      <c r="EA499" s="98"/>
      <c r="EB499" s="98"/>
      <c r="EC499" s="98"/>
      <c r="ED499" s="98"/>
      <c r="EE499" s="98"/>
      <c r="EF499" s="98"/>
      <c r="EG499" s="98"/>
      <c r="EH499" s="98"/>
      <c r="EI499" s="98"/>
      <c r="EJ499" s="98"/>
      <c r="EK499" s="98"/>
      <c r="EL499" s="98"/>
      <c r="EM499" s="98"/>
      <c r="EN499" s="98"/>
      <c r="EO499" s="98"/>
      <c r="EP499" s="98"/>
      <c r="EQ499" s="98"/>
      <c r="ER499" s="98"/>
      <c r="ES499" s="98"/>
      <c r="ET499" s="98"/>
      <c r="EU499" s="98"/>
      <c r="EV499" s="98"/>
      <c r="EW499" s="98"/>
      <c r="EX499" s="98"/>
      <c r="EY499" s="98"/>
      <c r="EZ499" s="98"/>
      <c r="FA499" s="98"/>
      <c r="FB499" s="98"/>
      <c r="FC499" s="98"/>
      <c r="FD499" s="98"/>
      <c r="FE499" s="98"/>
      <c r="FF499" s="98"/>
      <c r="FG499" s="98"/>
      <c r="FH499" s="98"/>
      <c r="FI499" s="98"/>
      <c r="FJ499" s="98"/>
      <c r="FK499" s="98"/>
      <c r="FL499" s="98"/>
      <c r="FM499" s="98"/>
      <c r="FN499" s="98"/>
      <c r="FO499" s="98"/>
      <c r="FP499" s="98"/>
      <c r="FQ499" s="98"/>
      <c r="FR499" s="98"/>
      <c r="FS499" s="98"/>
      <c r="FT499" s="98"/>
      <c r="FU499" s="98"/>
      <c r="FV499" s="98"/>
      <c r="FW499" s="98"/>
      <c r="FX499" s="98"/>
      <c r="FY499" s="98"/>
      <c r="FZ499" s="98"/>
      <c r="GA499" s="98"/>
      <c r="GB499" s="98"/>
      <c r="GC499" s="98"/>
      <c r="GD499" s="98"/>
      <c r="GE499" s="98"/>
      <c r="GF499" s="98"/>
      <c r="GG499" s="98"/>
      <c r="GH499" s="98"/>
      <c r="GI499" s="98"/>
      <c r="GJ499" s="98"/>
      <c r="GK499" s="98"/>
      <c r="GL499" s="98"/>
      <c r="GM499" s="98"/>
      <c r="GN499" s="98"/>
      <c r="GO499" s="98"/>
      <c r="GP499" s="98"/>
      <c r="GQ499" s="98"/>
      <c r="GR499" s="98"/>
      <c r="GS499" s="98"/>
      <c r="GT499" s="98"/>
      <c r="GU499" s="98"/>
      <c r="GV499" s="98"/>
      <c r="GW499" s="98"/>
      <c r="GX499" s="98"/>
      <c r="GY499" s="98"/>
      <c r="GZ499" s="98"/>
      <c r="HA499" s="98"/>
      <c r="HB499" s="98"/>
      <c r="HC499" s="98"/>
      <c r="HD499" s="98"/>
      <c r="HE499" s="98"/>
      <c r="HF499" s="98"/>
      <c r="HG499" s="98"/>
      <c r="HH499" s="98"/>
      <c r="HI499" s="98"/>
      <c r="HJ499" s="98"/>
      <c r="HK499" s="98"/>
      <c r="HL499" s="98"/>
      <c r="HM499" s="98"/>
      <c r="HN499" s="98"/>
      <c r="HO499" s="98"/>
      <c r="HP499" s="98"/>
      <c r="HQ499" s="98"/>
      <c r="HR499" s="98"/>
      <c r="HS499" s="98"/>
      <c r="HT499" s="98"/>
      <c r="HU499" s="98"/>
      <c r="HV499" s="98"/>
      <c r="HW499" s="98"/>
      <c r="HX499" s="98"/>
      <c r="HY499" s="98"/>
      <c r="HZ499" s="98"/>
      <c r="IA499" s="98"/>
      <c r="IB499" s="98"/>
      <c r="IC499" s="98"/>
      <c r="ID499" s="98"/>
      <c r="IE499" s="98"/>
      <c r="IF499" s="98"/>
      <c r="IG499" s="98"/>
      <c r="IH499" s="98"/>
      <c r="II499" s="98"/>
      <c r="IJ499" s="98"/>
      <c r="IK499" s="98"/>
      <c r="IL499" s="98"/>
      <c r="IM499" s="98"/>
    </row>
    <row r="500" spans="1:247" ht="15">
      <c r="A500" s="98"/>
      <c r="B500" s="98"/>
      <c r="C500" s="111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  <c r="AA500" s="98"/>
      <c r="AB500" s="98"/>
      <c r="AC500" s="98"/>
      <c r="AD500" s="98"/>
      <c r="AE500" s="98"/>
      <c r="AF500" s="98"/>
      <c r="AG500" s="98"/>
      <c r="AH500" s="98"/>
      <c r="AI500" s="98"/>
      <c r="AJ500" s="98"/>
      <c r="AK500" s="98"/>
      <c r="AL500" s="98"/>
      <c r="AM500" s="98"/>
      <c r="AN500" s="98"/>
      <c r="AO500" s="98"/>
      <c r="AP500" s="98"/>
      <c r="AQ500" s="98"/>
      <c r="AR500" s="98"/>
      <c r="AS500" s="98"/>
      <c r="AT500" s="98"/>
      <c r="AU500" s="98"/>
      <c r="AV500" s="98"/>
      <c r="AW500" s="98"/>
      <c r="AX500" s="98"/>
      <c r="AY500" s="98"/>
      <c r="AZ500" s="98"/>
      <c r="BA500" s="98"/>
      <c r="BB500" s="98"/>
      <c r="BC500" s="98"/>
      <c r="BD500" s="98"/>
      <c r="BE500" s="98"/>
      <c r="BF500" s="98"/>
      <c r="BG500" s="98"/>
      <c r="BH500" s="98"/>
      <c r="BI500" s="98"/>
      <c r="BJ500" s="98"/>
      <c r="BK500" s="98"/>
      <c r="BL500" s="98"/>
      <c r="BM500" s="98"/>
      <c r="BN500" s="98"/>
      <c r="BO500" s="98"/>
      <c r="BP500" s="98"/>
      <c r="BQ500" s="98"/>
      <c r="BR500" s="98"/>
      <c r="BS500" s="98"/>
      <c r="BT500" s="98"/>
      <c r="BU500" s="98"/>
      <c r="BV500" s="98"/>
      <c r="BW500" s="98"/>
      <c r="BX500" s="98"/>
      <c r="BY500" s="98"/>
      <c r="BZ500" s="98"/>
      <c r="CA500" s="98"/>
      <c r="CB500" s="98"/>
      <c r="CC500" s="98"/>
      <c r="CD500" s="98"/>
      <c r="CE500" s="98"/>
      <c r="CF500" s="98"/>
      <c r="CG500" s="98"/>
      <c r="CH500" s="98"/>
      <c r="CI500" s="98"/>
      <c r="CJ500" s="98"/>
      <c r="CK500" s="98"/>
      <c r="CL500" s="98"/>
      <c r="CM500" s="98"/>
      <c r="CN500" s="98"/>
      <c r="CO500" s="98"/>
      <c r="CP500" s="98"/>
      <c r="CQ500" s="98"/>
      <c r="CR500" s="98"/>
      <c r="CS500" s="98"/>
      <c r="CT500" s="98"/>
      <c r="CU500" s="98"/>
      <c r="CV500" s="98"/>
      <c r="CW500" s="98"/>
      <c r="CX500" s="98"/>
      <c r="CY500" s="98"/>
      <c r="CZ500" s="98"/>
      <c r="DA500" s="98"/>
      <c r="DB500" s="98"/>
      <c r="DC500" s="98"/>
      <c r="DD500" s="98"/>
      <c r="DE500" s="98"/>
      <c r="DF500" s="98"/>
      <c r="DG500" s="98"/>
      <c r="DH500" s="98"/>
      <c r="DI500" s="98"/>
      <c r="DJ500" s="98"/>
      <c r="DK500" s="98"/>
      <c r="DL500" s="98"/>
      <c r="DM500" s="98"/>
      <c r="DN500" s="98"/>
      <c r="DO500" s="98"/>
      <c r="DP500" s="98"/>
      <c r="DQ500" s="98"/>
      <c r="DR500" s="98"/>
      <c r="DS500" s="98"/>
      <c r="DT500" s="98"/>
      <c r="DU500" s="98"/>
      <c r="DV500" s="98"/>
      <c r="DW500" s="98"/>
      <c r="DX500" s="98"/>
      <c r="DY500" s="98"/>
      <c r="DZ500" s="98"/>
      <c r="EA500" s="98"/>
      <c r="EB500" s="98"/>
      <c r="EC500" s="98"/>
      <c r="ED500" s="98"/>
      <c r="EE500" s="98"/>
      <c r="EF500" s="98"/>
      <c r="EG500" s="98"/>
      <c r="EH500" s="98"/>
      <c r="EI500" s="98"/>
      <c r="EJ500" s="98"/>
      <c r="EK500" s="98"/>
      <c r="EL500" s="98"/>
      <c r="EM500" s="98"/>
      <c r="EN500" s="98"/>
      <c r="EO500" s="98"/>
      <c r="EP500" s="98"/>
      <c r="EQ500" s="98"/>
      <c r="ER500" s="98"/>
      <c r="ES500" s="98"/>
      <c r="ET500" s="98"/>
      <c r="EU500" s="98"/>
      <c r="EV500" s="98"/>
      <c r="EW500" s="98"/>
      <c r="EX500" s="98"/>
      <c r="EY500" s="98"/>
      <c r="EZ500" s="98"/>
      <c r="FA500" s="98"/>
      <c r="FB500" s="98"/>
      <c r="FC500" s="98"/>
      <c r="FD500" s="98"/>
      <c r="FE500" s="98"/>
      <c r="FF500" s="98"/>
      <c r="FG500" s="98"/>
      <c r="FH500" s="98"/>
      <c r="FI500" s="98"/>
      <c r="FJ500" s="98"/>
      <c r="FK500" s="98"/>
      <c r="FL500" s="98"/>
      <c r="FM500" s="98"/>
      <c r="FN500" s="98"/>
      <c r="FO500" s="98"/>
      <c r="FP500" s="98"/>
      <c r="FQ500" s="98"/>
      <c r="FR500" s="98"/>
      <c r="FS500" s="98"/>
      <c r="FT500" s="98"/>
      <c r="FU500" s="98"/>
      <c r="FV500" s="98"/>
      <c r="FW500" s="98"/>
      <c r="FX500" s="98"/>
      <c r="FY500" s="98"/>
      <c r="FZ500" s="98"/>
      <c r="GA500" s="98"/>
      <c r="GB500" s="98"/>
      <c r="GC500" s="98"/>
      <c r="GD500" s="98"/>
      <c r="GE500" s="98"/>
      <c r="GF500" s="98"/>
      <c r="GG500" s="98"/>
      <c r="GH500" s="98"/>
      <c r="GI500" s="98"/>
      <c r="GJ500" s="98"/>
      <c r="GK500" s="98"/>
      <c r="GL500" s="98"/>
      <c r="GM500" s="98"/>
      <c r="GN500" s="98"/>
      <c r="GO500" s="98"/>
      <c r="GP500" s="98"/>
      <c r="GQ500" s="98"/>
      <c r="GR500" s="98"/>
      <c r="GS500" s="98"/>
      <c r="GT500" s="98"/>
      <c r="GU500" s="98"/>
      <c r="GV500" s="98"/>
      <c r="GW500" s="98"/>
      <c r="GX500" s="98"/>
      <c r="GY500" s="98"/>
      <c r="GZ500" s="98"/>
      <c r="HA500" s="98"/>
      <c r="HB500" s="98"/>
      <c r="HC500" s="98"/>
      <c r="HD500" s="98"/>
      <c r="HE500" s="98"/>
      <c r="HF500" s="98"/>
      <c r="HG500" s="98"/>
      <c r="HH500" s="98"/>
      <c r="HI500" s="98"/>
      <c r="HJ500" s="98"/>
      <c r="HK500" s="98"/>
      <c r="HL500" s="98"/>
      <c r="HM500" s="98"/>
      <c r="HN500" s="98"/>
      <c r="HO500" s="98"/>
      <c r="HP500" s="98"/>
      <c r="HQ500" s="98"/>
      <c r="HR500" s="98"/>
      <c r="HS500" s="98"/>
      <c r="HT500" s="98"/>
      <c r="HU500" s="98"/>
      <c r="HV500" s="98"/>
      <c r="HW500" s="98"/>
      <c r="HX500" s="98"/>
      <c r="HY500" s="98"/>
      <c r="HZ500" s="98"/>
      <c r="IA500" s="98"/>
      <c r="IB500" s="98"/>
      <c r="IC500" s="98"/>
      <c r="ID500" s="98"/>
      <c r="IE500" s="98"/>
      <c r="IF500" s="98"/>
      <c r="IG500" s="98"/>
      <c r="IH500" s="98"/>
      <c r="II500" s="98"/>
      <c r="IJ500" s="98"/>
      <c r="IK500" s="98"/>
      <c r="IL500" s="98"/>
      <c r="IM500" s="98"/>
    </row>
    <row r="501" spans="1:247" ht="15">
      <c r="A501" s="98"/>
      <c r="B501" s="98"/>
      <c r="C501" s="111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  <c r="AA501" s="98"/>
      <c r="AB501" s="98"/>
      <c r="AC501" s="98"/>
      <c r="AD501" s="98"/>
      <c r="AE501" s="98"/>
      <c r="AF501" s="98"/>
      <c r="AG501" s="98"/>
      <c r="AH501" s="98"/>
      <c r="AI501" s="98"/>
      <c r="AJ501" s="98"/>
      <c r="AK501" s="98"/>
      <c r="AL501" s="98"/>
      <c r="AM501" s="98"/>
      <c r="AN501" s="98"/>
      <c r="AO501" s="98"/>
      <c r="AP501" s="98"/>
      <c r="AQ501" s="98"/>
      <c r="AR501" s="98"/>
      <c r="AS501" s="98"/>
      <c r="AT501" s="98"/>
      <c r="AU501" s="98"/>
      <c r="AV501" s="98"/>
      <c r="AW501" s="98"/>
      <c r="AX501" s="98"/>
      <c r="AY501" s="98"/>
      <c r="AZ501" s="98"/>
      <c r="BA501" s="98"/>
      <c r="BB501" s="98"/>
      <c r="BC501" s="98"/>
      <c r="BD501" s="98"/>
      <c r="BE501" s="98"/>
      <c r="BF501" s="98"/>
      <c r="BG501" s="98"/>
      <c r="BH501" s="98"/>
      <c r="BI501" s="98"/>
      <c r="BJ501" s="98"/>
      <c r="BK501" s="98"/>
      <c r="BL501" s="98"/>
      <c r="BM501" s="98"/>
      <c r="BN501" s="98"/>
      <c r="BO501" s="98"/>
      <c r="BP501" s="98"/>
      <c r="BQ501" s="98"/>
      <c r="BR501" s="98"/>
      <c r="BS501" s="98"/>
      <c r="BT501" s="98"/>
      <c r="BU501" s="98"/>
      <c r="BV501" s="98"/>
      <c r="BW501" s="98"/>
      <c r="BX501" s="98"/>
      <c r="BY501" s="98"/>
      <c r="BZ501" s="98"/>
      <c r="CA501" s="98"/>
      <c r="CB501" s="98"/>
      <c r="CC501" s="98"/>
      <c r="CD501" s="98"/>
      <c r="CE501" s="98"/>
      <c r="CF501" s="98"/>
      <c r="CG501" s="98"/>
      <c r="CH501" s="98"/>
      <c r="CI501" s="98"/>
      <c r="CJ501" s="98"/>
      <c r="CK501" s="98"/>
      <c r="CL501" s="98"/>
      <c r="CM501" s="98"/>
      <c r="CN501" s="98"/>
      <c r="CO501" s="98"/>
      <c r="CP501" s="98"/>
      <c r="CQ501" s="98"/>
      <c r="CR501" s="98"/>
      <c r="CS501" s="98"/>
      <c r="CT501" s="98"/>
      <c r="CU501" s="98"/>
      <c r="CV501" s="98"/>
      <c r="CW501" s="98"/>
      <c r="CX501" s="98"/>
      <c r="CY501" s="98"/>
      <c r="CZ501" s="98"/>
      <c r="DA501" s="98"/>
      <c r="DB501" s="98"/>
      <c r="DC501" s="98"/>
      <c r="DD501" s="98"/>
      <c r="DE501" s="98"/>
      <c r="DF501" s="98"/>
      <c r="DG501" s="98"/>
      <c r="DH501" s="98"/>
      <c r="DI501" s="98"/>
      <c r="DJ501" s="98"/>
      <c r="DK501" s="98"/>
      <c r="DL501" s="98"/>
      <c r="DM501" s="98"/>
      <c r="DN501" s="98"/>
      <c r="DO501" s="98"/>
      <c r="DP501" s="98"/>
      <c r="DQ501" s="98"/>
      <c r="DR501" s="98"/>
      <c r="DS501" s="98"/>
      <c r="DT501" s="98"/>
      <c r="DU501" s="98"/>
      <c r="DV501" s="98"/>
      <c r="DW501" s="98"/>
      <c r="DX501" s="98"/>
      <c r="DY501" s="98"/>
      <c r="DZ501" s="98"/>
      <c r="EA501" s="98"/>
      <c r="EB501" s="98"/>
      <c r="EC501" s="98"/>
      <c r="ED501" s="98"/>
      <c r="EE501" s="98"/>
      <c r="EF501" s="98"/>
      <c r="EG501" s="98"/>
      <c r="EH501" s="98"/>
      <c r="EI501" s="98"/>
      <c r="EJ501" s="98"/>
      <c r="EK501" s="98"/>
      <c r="EL501" s="98"/>
      <c r="EM501" s="98"/>
      <c r="EN501" s="98"/>
      <c r="EO501" s="98"/>
      <c r="EP501" s="98"/>
      <c r="EQ501" s="98"/>
      <c r="ER501" s="98"/>
      <c r="ES501" s="98"/>
      <c r="ET501" s="98"/>
      <c r="EU501" s="98"/>
      <c r="EV501" s="98"/>
      <c r="EW501" s="98"/>
      <c r="EX501" s="98"/>
      <c r="EY501" s="98"/>
      <c r="EZ501" s="98"/>
      <c r="FA501" s="98"/>
      <c r="FB501" s="98"/>
      <c r="FC501" s="98"/>
      <c r="FD501" s="98"/>
      <c r="FE501" s="98"/>
      <c r="FF501" s="98"/>
      <c r="FG501" s="98"/>
      <c r="FH501" s="98"/>
      <c r="FI501" s="98"/>
      <c r="FJ501" s="98"/>
      <c r="FK501" s="98"/>
      <c r="FL501" s="98"/>
      <c r="FM501" s="98"/>
      <c r="FN501" s="98"/>
      <c r="FO501" s="98"/>
      <c r="FP501" s="98"/>
      <c r="FQ501" s="98"/>
      <c r="FR501" s="98"/>
      <c r="FS501" s="98"/>
      <c r="FT501" s="98"/>
      <c r="FU501" s="98"/>
      <c r="FV501" s="98"/>
      <c r="FW501" s="98"/>
      <c r="FX501" s="98"/>
      <c r="FY501" s="98"/>
      <c r="FZ501" s="98"/>
      <c r="GA501" s="98"/>
      <c r="GB501" s="98"/>
      <c r="GC501" s="98"/>
      <c r="GD501" s="98"/>
      <c r="GE501" s="98"/>
      <c r="GF501" s="98"/>
      <c r="GG501" s="98"/>
      <c r="GH501" s="98"/>
      <c r="GI501" s="98"/>
      <c r="GJ501" s="98"/>
      <c r="GK501" s="98"/>
      <c r="GL501" s="98"/>
      <c r="GM501" s="98"/>
      <c r="GN501" s="98"/>
      <c r="GO501" s="98"/>
      <c r="GP501" s="98"/>
      <c r="GQ501" s="98"/>
      <c r="GR501" s="98"/>
      <c r="GS501" s="98"/>
      <c r="GT501" s="98"/>
      <c r="GU501" s="98"/>
      <c r="GV501" s="98"/>
      <c r="GW501" s="98"/>
      <c r="GX501" s="98"/>
      <c r="GY501" s="98"/>
      <c r="GZ501" s="98"/>
      <c r="HA501" s="98"/>
      <c r="HB501" s="98"/>
      <c r="HC501" s="98"/>
      <c r="HD501" s="98"/>
      <c r="HE501" s="98"/>
      <c r="HF501" s="98"/>
      <c r="HG501" s="98"/>
      <c r="HH501" s="98"/>
      <c r="HI501" s="98"/>
      <c r="HJ501" s="98"/>
      <c r="HK501" s="98"/>
      <c r="HL501" s="98"/>
      <c r="HM501" s="98"/>
      <c r="HN501" s="98"/>
      <c r="HO501" s="98"/>
      <c r="HP501" s="98"/>
      <c r="HQ501" s="98"/>
      <c r="HR501" s="98"/>
      <c r="HS501" s="98"/>
      <c r="HT501" s="98"/>
      <c r="HU501" s="98"/>
      <c r="HV501" s="98"/>
      <c r="HW501" s="98"/>
      <c r="HX501" s="98"/>
      <c r="HY501" s="98"/>
      <c r="HZ501" s="98"/>
      <c r="IA501" s="98"/>
      <c r="IB501" s="98"/>
      <c r="IC501" s="98"/>
      <c r="ID501" s="98"/>
      <c r="IE501" s="98"/>
      <c r="IF501" s="98"/>
      <c r="IG501" s="98"/>
      <c r="IH501" s="98"/>
      <c r="II501" s="98"/>
      <c r="IJ501" s="98"/>
      <c r="IK501" s="98"/>
      <c r="IL501" s="98"/>
      <c r="IM501" s="98"/>
    </row>
    <row r="502" spans="1:247" ht="15">
      <c r="A502" s="98"/>
      <c r="B502" s="98"/>
      <c r="C502" s="111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  <c r="AA502" s="98"/>
      <c r="AB502" s="98"/>
      <c r="AC502" s="98"/>
      <c r="AD502" s="98"/>
      <c r="AE502" s="98"/>
      <c r="AF502" s="98"/>
      <c r="AG502" s="98"/>
      <c r="AH502" s="98"/>
      <c r="AI502" s="98"/>
      <c r="AJ502" s="98"/>
      <c r="AK502" s="98"/>
      <c r="AL502" s="98"/>
      <c r="AM502" s="98"/>
      <c r="AN502" s="98"/>
      <c r="AO502" s="98"/>
      <c r="AP502" s="98"/>
      <c r="AQ502" s="98"/>
      <c r="AR502" s="98"/>
      <c r="AS502" s="98"/>
      <c r="AT502" s="98"/>
      <c r="AU502" s="98"/>
      <c r="AV502" s="98"/>
      <c r="AW502" s="98"/>
      <c r="AX502" s="98"/>
      <c r="AY502" s="98"/>
      <c r="AZ502" s="98"/>
      <c r="BA502" s="98"/>
      <c r="BB502" s="98"/>
      <c r="BC502" s="98"/>
      <c r="BD502" s="98"/>
      <c r="BE502" s="98"/>
      <c r="BF502" s="98"/>
      <c r="BG502" s="98"/>
      <c r="BH502" s="98"/>
      <c r="BI502" s="98"/>
      <c r="BJ502" s="98"/>
      <c r="BK502" s="98"/>
      <c r="BL502" s="98"/>
      <c r="BM502" s="98"/>
      <c r="BN502" s="98"/>
      <c r="BO502" s="98"/>
      <c r="BP502" s="98"/>
      <c r="BQ502" s="98"/>
      <c r="BR502" s="98"/>
      <c r="BS502" s="98"/>
      <c r="BT502" s="98"/>
      <c r="BU502" s="98"/>
      <c r="BV502" s="98"/>
      <c r="BW502" s="98"/>
      <c r="BX502" s="98"/>
      <c r="BY502" s="98"/>
      <c r="BZ502" s="98"/>
      <c r="CA502" s="98"/>
      <c r="CB502" s="98"/>
      <c r="CC502" s="98"/>
      <c r="CD502" s="98"/>
      <c r="CE502" s="98"/>
      <c r="CF502" s="98"/>
      <c r="CG502" s="98"/>
      <c r="CH502" s="98"/>
      <c r="CI502" s="98"/>
      <c r="CJ502" s="98"/>
      <c r="CK502" s="98"/>
      <c r="CL502" s="98"/>
      <c r="CM502" s="98"/>
      <c r="CN502" s="98"/>
      <c r="CO502" s="98"/>
      <c r="CP502" s="98"/>
      <c r="CQ502" s="98"/>
      <c r="CR502" s="98"/>
      <c r="CS502" s="98"/>
      <c r="CT502" s="98"/>
      <c r="CU502" s="98"/>
      <c r="CV502" s="98"/>
      <c r="CW502" s="98"/>
      <c r="CX502" s="98"/>
      <c r="CY502" s="98"/>
      <c r="CZ502" s="98"/>
      <c r="DA502" s="98"/>
      <c r="DB502" s="98"/>
      <c r="DC502" s="98"/>
      <c r="DD502" s="98"/>
      <c r="DE502" s="98"/>
      <c r="DF502" s="98"/>
      <c r="DG502" s="98"/>
      <c r="DH502" s="98"/>
      <c r="DI502" s="98"/>
      <c r="DJ502" s="98"/>
      <c r="DK502" s="98"/>
      <c r="DL502" s="98"/>
      <c r="DM502" s="98"/>
      <c r="DN502" s="98"/>
      <c r="DO502" s="98"/>
      <c r="DP502" s="98"/>
      <c r="DQ502" s="98"/>
      <c r="DR502" s="98"/>
      <c r="DS502" s="98"/>
      <c r="DT502" s="98"/>
      <c r="DU502" s="98"/>
      <c r="DV502" s="98"/>
      <c r="DW502" s="98"/>
      <c r="DX502" s="98"/>
      <c r="DY502" s="98"/>
      <c r="DZ502" s="98"/>
      <c r="EA502" s="98"/>
      <c r="EB502" s="98"/>
      <c r="EC502" s="98"/>
      <c r="ED502" s="98"/>
      <c r="EE502" s="98"/>
      <c r="EF502" s="98"/>
      <c r="EG502" s="98"/>
      <c r="EH502" s="98"/>
      <c r="EI502" s="98"/>
      <c r="EJ502" s="98"/>
      <c r="EK502" s="98"/>
      <c r="EL502" s="98"/>
      <c r="EM502" s="98"/>
      <c r="EN502" s="98"/>
      <c r="EO502" s="98"/>
      <c r="EP502" s="98"/>
      <c r="EQ502" s="98"/>
      <c r="ER502" s="98"/>
      <c r="ES502" s="98"/>
      <c r="ET502" s="98"/>
      <c r="EU502" s="98"/>
      <c r="EV502" s="98"/>
      <c r="EW502" s="98"/>
      <c r="EX502" s="98"/>
      <c r="EY502" s="98"/>
      <c r="EZ502" s="98"/>
      <c r="FA502" s="98"/>
      <c r="FB502" s="98"/>
      <c r="FC502" s="98"/>
      <c r="FD502" s="98"/>
      <c r="FE502" s="98"/>
      <c r="FF502" s="98"/>
      <c r="FG502" s="98"/>
      <c r="FH502" s="98"/>
      <c r="FI502" s="98"/>
      <c r="FJ502" s="98"/>
      <c r="FK502" s="98"/>
      <c r="FL502" s="98"/>
      <c r="FM502" s="98"/>
      <c r="FN502" s="98"/>
      <c r="FO502" s="98"/>
      <c r="FP502" s="98"/>
      <c r="FQ502" s="98"/>
      <c r="FR502" s="98"/>
      <c r="FS502" s="98"/>
      <c r="FT502" s="98"/>
      <c r="FU502" s="98"/>
      <c r="FV502" s="98"/>
      <c r="FW502" s="98"/>
      <c r="FX502" s="98"/>
      <c r="FY502" s="98"/>
      <c r="FZ502" s="98"/>
      <c r="GA502" s="98"/>
      <c r="GB502" s="98"/>
      <c r="GC502" s="98"/>
      <c r="GD502" s="98"/>
      <c r="GE502" s="98"/>
      <c r="GF502" s="98"/>
      <c r="GG502" s="98"/>
      <c r="GH502" s="98"/>
      <c r="GI502" s="98"/>
      <c r="GJ502" s="98"/>
      <c r="GK502" s="98"/>
      <c r="GL502" s="98"/>
      <c r="GM502" s="98"/>
      <c r="GN502" s="98"/>
      <c r="GO502" s="98"/>
      <c r="GP502" s="98"/>
      <c r="GQ502" s="98"/>
      <c r="GR502" s="98"/>
      <c r="GS502" s="98"/>
      <c r="GT502" s="98"/>
      <c r="GU502" s="98"/>
      <c r="GV502" s="98"/>
      <c r="GW502" s="98"/>
      <c r="GX502" s="98"/>
      <c r="GY502" s="98"/>
      <c r="GZ502" s="98"/>
      <c r="HA502" s="98"/>
      <c r="HB502" s="98"/>
      <c r="HC502" s="98"/>
      <c r="HD502" s="98"/>
      <c r="HE502" s="98"/>
      <c r="HF502" s="98"/>
      <c r="HG502" s="98"/>
      <c r="HH502" s="98"/>
      <c r="HI502" s="98"/>
      <c r="HJ502" s="98"/>
      <c r="HK502" s="98"/>
      <c r="HL502" s="98"/>
      <c r="HM502" s="98"/>
      <c r="HN502" s="98"/>
      <c r="HO502" s="98"/>
      <c r="HP502" s="98"/>
      <c r="HQ502" s="98"/>
      <c r="HR502" s="98"/>
      <c r="HS502" s="98"/>
      <c r="HT502" s="98"/>
      <c r="HU502" s="98"/>
      <c r="HV502" s="98"/>
      <c r="HW502" s="98"/>
      <c r="HX502" s="98"/>
      <c r="HY502" s="98"/>
      <c r="HZ502" s="98"/>
      <c r="IA502" s="98"/>
      <c r="IB502" s="98"/>
      <c r="IC502" s="98"/>
      <c r="ID502" s="98"/>
      <c r="IE502" s="98"/>
      <c r="IF502" s="98"/>
      <c r="IG502" s="98"/>
      <c r="IH502" s="98"/>
      <c r="II502" s="98"/>
      <c r="IJ502" s="98"/>
      <c r="IK502" s="98"/>
      <c r="IL502" s="98"/>
      <c r="IM502" s="98"/>
    </row>
    <row r="503" spans="1:247" ht="15">
      <c r="A503" s="98"/>
      <c r="B503" s="98"/>
      <c r="C503" s="111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  <c r="AA503" s="98"/>
      <c r="AB503" s="98"/>
      <c r="AC503" s="98"/>
      <c r="AD503" s="98"/>
      <c r="AE503" s="98"/>
      <c r="AF503" s="98"/>
      <c r="AG503" s="98"/>
      <c r="AH503" s="98"/>
      <c r="AI503" s="98"/>
      <c r="AJ503" s="98"/>
      <c r="AK503" s="98"/>
      <c r="AL503" s="98"/>
      <c r="AM503" s="98"/>
      <c r="AN503" s="98"/>
      <c r="AO503" s="98"/>
      <c r="AP503" s="98"/>
      <c r="AQ503" s="98"/>
      <c r="AR503" s="98"/>
      <c r="AS503" s="98"/>
      <c r="AT503" s="98"/>
      <c r="AU503" s="98"/>
      <c r="AV503" s="98"/>
      <c r="AW503" s="98"/>
      <c r="AX503" s="98"/>
      <c r="AY503" s="98"/>
      <c r="AZ503" s="98"/>
      <c r="BA503" s="98"/>
      <c r="BB503" s="98"/>
      <c r="BC503" s="98"/>
      <c r="BD503" s="98"/>
      <c r="BE503" s="98"/>
      <c r="BF503" s="98"/>
      <c r="BG503" s="98"/>
      <c r="BH503" s="98"/>
      <c r="BI503" s="98"/>
      <c r="BJ503" s="98"/>
      <c r="BK503" s="98"/>
      <c r="BL503" s="98"/>
      <c r="BM503" s="98"/>
      <c r="BN503" s="98"/>
      <c r="BO503" s="98"/>
      <c r="BP503" s="98"/>
      <c r="BQ503" s="98"/>
      <c r="BR503" s="98"/>
      <c r="BS503" s="98"/>
      <c r="BT503" s="98"/>
      <c r="BU503" s="98"/>
      <c r="BV503" s="98"/>
      <c r="BW503" s="98"/>
      <c r="BX503" s="98"/>
      <c r="BY503" s="98"/>
      <c r="BZ503" s="98"/>
      <c r="CA503" s="98"/>
      <c r="CB503" s="98"/>
      <c r="CC503" s="98"/>
      <c r="CD503" s="98"/>
      <c r="CE503" s="98"/>
      <c r="CF503" s="98"/>
      <c r="CG503" s="98"/>
      <c r="CH503" s="98"/>
      <c r="CI503" s="98"/>
      <c r="CJ503" s="98"/>
      <c r="CK503" s="98"/>
      <c r="CL503" s="98"/>
      <c r="CM503" s="98"/>
      <c r="CN503" s="98"/>
      <c r="CO503" s="98"/>
      <c r="CP503" s="98"/>
      <c r="CQ503" s="98"/>
      <c r="CR503" s="98"/>
      <c r="CS503" s="98"/>
      <c r="CT503" s="98"/>
      <c r="CU503" s="98"/>
      <c r="CV503" s="98"/>
      <c r="CW503" s="98"/>
      <c r="CX503" s="98"/>
      <c r="CY503" s="98"/>
      <c r="CZ503" s="98"/>
      <c r="DA503" s="98"/>
      <c r="DB503" s="98"/>
      <c r="DC503" s="98"/>
      <c r="DD503" s="98"/>
      <c r="DE503" s="98"/>
      <c r="DF503" s="98"/>
      <c r="DG503" s="98"/>
      <c r="DH503" s="98"/>
      <c r="DI503" s="98"/>
      <c r="DJ503" s="98"/>
      <c r="DK503" s="98"/>
      <c r="DL503" s="98"/>
      <c r="DM503" s="98"/>
      <c r="DN503" s="98"/>
      <c r="DO503" s="98"/>
      <c r="DP503" s="98"/>
      <c r="DQ503" s="98"/>
      <c r="DR503" s="98"/>
      <c r="DS503" s="98"/>
      <c r="DT503" s="98"/>
      <c r="DU503" s="98"/>
      <c r="DV503" s="98"/>
      <c r="DW503" s="98"/>
      <c r="DX503" s="98"/>
      <c r="DY503" s="98"/>
      <c r="DZ503" s="98"/>
      <c r="EA503" s="98"/>
      <c r="EB503" s="98"/>
      <c r="EC503" s="98"/>
      <c r="ED503" s="98"/>
      <c r="EE503" s="98"/>
      <c r="EF503" s="98"/>
      <c r="EG503" s="98"/>
      <c r="EH503" s="98"/>
      <c r="EI503" s="98"/>
      <c r="EJ503" s="98"/>
      <c r="EK503" s="98"/>
      <c r="EL503" s="98"/>
      <c r="EM503" s="98"/>
      <c r="EN503" s="98"/>
      <c r="EO503" s="98"/>
      <c r="EP503" s="98"/>
      <c r="EQ503" s="98"/>
      <c r="ER503" s="98"/>
      <c r="ES503" s="98"/>
      <c r="ET503" s="98"/>
      <c r="EU503" s="98"/>
      <c r="EV503" s="98"/>
      <c r="EW503" s="98"/>
      <c r="EX503" s="98"/>
      <c r="EY503" s="98"/>
      <c r="EZ503" s="98"/>
      <c r="FA503" s="98"/>
      <c r="FB503" s="98"/>
      <c r="FC503" s="98"/>
      <c r="FD503" s="98"/>
      <c r="FE503" s="98"/>
      <c r="FF503" s="98"/>
      <c r="FG503" s="98"/>
      <c r="FH503" s="98"/>
      <c r="FI503" s="98"/>
      <c r="FJ503" s="98"/>
      <c r="FK503" s="98"/>
      <c r="FL503" s="98"/>
      <c r="FM503" s="98"/>
      <c r="FN503" s="98"/>
      <c r="FO503" s="98"/>
      <c r="FP503" s="98"/>
      <c r="FQ503" s="98"/>
      <c r="FR503" s="98"/>
      <c r="FS503" s="98"/>
      <c r="FT503" s="98"/>
      <c r="FU503" s="98"/>
      <c r="FV503" s="98"/>
      <c r="FW503" s="98"/>
      <c r="FX503" s="98"/>
      <c r="FY503" s="98"/>
      <c r="FZ503" s="98"/>
      <c r="GA503" s="98"/>
      <c r="GB503" s="98"/>
      <c r="GC503" s="98"/>
      <c r="GD503" s="98"/>
      <c r="GE503" s="98"/>
      <c r="GF503" s="98"/>
      <c r="GG503" s="98"/>
      <c r="GH503" s="98"/>
      <c r="GI503" s="98"/>
      <c r="GJ503" s="98"/>
      <c r="GK503" s="98"/>
      <c r="GL503" s="98"/>
      <c r="GM503" s="98"/>
      <c r="GN503" s="98"/>
      <c r="GO503" s="98"/>
      <c r="GP503" s="98"/>
      <c r="GQ503" s="98"/>
      <c r="GR503" s="98"/>
      <c r="GS503" s="98"/>
      <c r="GT503" s="98"/>
      <c r="GU503" s="98"/>
      <c r="GV503" s="98"/>
      <c r="GW503" s="98"/>
      <c r="GX503" s="98"/>
      <c r="GY503" s="98"/>
      <c r="GZ503" s="98"/>
      <c r="HA503" s="98"/>
      <c r="HB503" s="98"/>
      <c r="HC503" s="98"/>
      <c r="HD503" s="98"/>
      <c r="HE503" s="98"/>
      <c r="HF503" s="98"/>
      <c r="HG503" s="98"/>
      <c r="HH503" s="98"/>
      <c r="HI503" s="98"/>
      <c r="HJ503" s="98"/>
      <c r="HK503" s="98"/>
      <c r="HL503" s="98"/>
      <c r="HM503" s="98"/>
      <c r="HN503" s="98"/>
      <c r="HO503" s="98"/>
      <c r="HP503" s="98"/>
      <c r="HQ503" s="98"/>
      <c r="HR503" s="98"/>
      <c r="HS503" s="98"/>
      <c r="HT503" s="98"/>
      <c r="HU503" s="98"/>
      <c r="HV503" s="98"/>
      <c r="HW503" s="98"/>
      <c r="HX503" s="98"/>
      <c r="HY503" s="98"/>
      <c r="HZ503" s="98"/>
      <c r="IA503" s="98"/>
      <c r="IB503" s="98"/>
      <c r="IC503" s="98"/>
      <c r="ID503" s="98"/>
      <c r="IE503" s="98"/>
      <c r="IF503" s="98"/>
      <c r="IG503" s="98"/>
      <c r="IH503" s="98"/>
      <c r="II503" s="98"/>
      <c r="IJ503" s="98"/>
      <c r="IK503" s="98"/>
      <c r="IL503" s="98"/>
      <c r="IM503" s="98"/>
    </row>
    <row r="504" spans="1:247" ht="15">
      <c r="A504" s="98"/>
      <c r="B504" s="98"/>
      <c r="C504" s="111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  <c r="AA504" s="98"/>
      <c r="AB504" s="98"/>
      <c r="AC504" s="98"/>
      <c r="AD504" s="98"/>
      <c r="AE504" s="98"/>
      <c r="AF504" s="98"/>
      <c r="AG504" s="98"/>
      <c r="AH504" s="98"/>
      <c r="AI504" s="98"/>
      <c r="AJ504" s="98"/>
      <c r="AK504" s="98"/>
      <c r="AL504" s="98"/>
      <c r="AM504" s="98"/>
      <c r="AN504" s="98"/>
      <c r="AO504" s="98"/>
      <c r="AP504" s="98"/>
      <c r="AQ504" s="98"/>
      <c r="AR504" s="98"/>
      <c r="AS504" s="98"/>
      <c r="AT504" s="98"/>
      <c r="AU504" s="98"/>
      <c r="AV504" s="98"/>
      <c r="AW504" s="98"/>
      <c r="AX504" s="98"/>
      <c r="AY504" s="98"/>
      <c r="AZ504" s="98"/>
      <c r="BA504" s="98"/>
      <c r="BB504" s="98"/>
      <c r="BC504" s="98"/>
      <c r="BD504" s="98"/>
      <c r="BE504" s="98"/>
      <c r="BF504" s="98"/>
      <c r="BG504" s="98"/>
      <c r="BH504" s="98"/>
      <c r="BI504" s="98"/>
      <c r="BJ504" s="98"/>
      <c r="BK504" s="98"/>
      <c r="BL504" s="98"/>
      <c r="BM504" s="98"/>
      <c r="BN504" s="98"/>
      <c r="BO504" s="98"/>
      <c r="BP504" s="98"/>
      <c r="BQ504" s="98"/>
      <c r="BR504" s="98"/>
      <c r="BS504" s="98"/>
      <c r="BT504" s="98"/>
      <c r="BU504" s="98"/>
      <c r="BV504" s="98"/>
      <c r="BW504" s="98"/>
      <c r="BX504" s="98"/>
      <c r="BY504" s="98"/>
      <c r="BZ504" s="98"/>
      <c r="CA504" s="98"/>
      <c r="CB504" s="98"/>
      <c r="CC504" s="98"/>
      <c r="CD504" s="98"/>
      <c r="CE504" s="98"/>
      <c r="CF504" s="98"/>
      <c r="CG504" s="98"/>
      <c r="CH504" s="98"/>
      <c r="CI504" s="98"/>
      <c r="CJ504" s="98"/>
      <c r="CK504" s="98"/>
      <c r="CL504" s="98"/>
      <c r="CM504" s="98"/>
      <c r="CN504" s="98"/>
      <c r="CO504" s="98"/>
      <c r="CP504" s="98"/>
      <c r="CQ504" s="98"/>
      <c r="CR504" s="98"/>
      <c r="CS504" s="98"/>
      <c r="CT504" s="98"/>
      <c r="CU504" s="98"/>
      <c r="CV504" s="98"/>
      <c r="CW504" s="98"/>
      <c r="CX504" s="98"/>
      <c r="CY504" s="98"/>
      <c r="CZ504" s="98"/>
      <c r="DA504" s="98"/>
      <c r="DB504" s="98"/>
      <c r="DC504" s="98"/>
      <c r="DD504" s="98"/>
      <c r="DE504" s="98"/>
      <c r="DF504" s="98"/>
      <c r="DG504" s="98"/>
      <c r="DH504" s="98"/>
      <c r="DI504" s="98"/>
      <c r="DJ504" s="98"/>
      <c r="DK504" s="98"/>
      <c r="DL504" s="98"/>
      <c r="DM504" s="98"/>
      <c r="DN504" s="98"/>
      <c r="DO504" s="98"/>
      <c r="DP504" s="98"/>
      <c r="DQ504" s="98"/>
      <c r="DR504" s="98"/>
      <c r="DS504" s="98"/>
      <c r="DT504" s="98"/>
      <c r="DU504" s="98"/>
      <c r="DV504" s="98"/>
      <c r="DW504" s="98"/>
      <c r="DX504" s="98"/>
      <c r="DY504" s="98"/>
      <c r="DZ504" s="98"/>
      <c r="EA504" s="98"/>
      <c r="EB504" s="98"/>
      <c r="EC504" s="98"/>
      <c r="ED504" s="98"/>
      <c r="EE504" s="98"/>
      <c r="EF504" s="98"/>
      <c r="EG504" s="98"/>
      <c r="EH504" s="98"/>
      <c r="EI504" s="98"/>
      <c r="EJ504" s="98"/>
      <c r="EK504" s="98"/>
      <c r="EL504" s="98"/>
      <c r="EM504" s="98"/>
      <c r="EN504" s="98"/>
      <c r="EO504" s="98"/>
      <c r="EP504" s="98"/>
      <c r="EQ504" s="98"/>
      <c r="ER504" s="98"/>
      <c r="ES504" s="98"/>
      <c r="ET504" s="98"/>
      <c r="EU504" s="98"/>
      <c r="EV504" s="98"/>
      <c r="EW504" s="98"/>
      <c r="EX504" s="98"/>
      <c r="EY504" s="98"/>
      <c r="EZ504" s="98"/>
      <c r="FA504" s="98"/>
      <c r="FB504" s="98"/>
      <c r="FC504" s="98"/>
      <c r="FD504" s="98"/>
      <c r="FE504" s="98"/>
      <c r="FF504" s="98"/>
      <c r="FG504" s="98"/>
      <c r="FH504" s="98"/>
      <c r="FI504" s="98"/>
      <c r="FJ504" s="98"/>
      <c r="FK504" s="98"/>
      <c r="FL504" s="98"/>
      <c r="FM504" s="98"/>
      <c r="FN504" s="98"/>
      <c r="FO504" s="98"/>
      <c r="FP504" s="98"/>
      <c r="FQ504" s="98"/>
      <c r="FR504" s="98"/>
      <c r="FS504" s="98"/>
      <c r="FT504" s="98"/>
      <c r="FU504" s="98"/>
      <c r="FV504" s="98"/>
      <c r="FW504" s="98"/>
      <c r="FX504" s="98"/>
      <c r="FY504" s="98"/>
      <c r="FZ504" s="98"/>
      <c r="GA504" s="98"/>
      <c r="GB504" s="98"/>
      <c r="GC504" s="98"/>
      <c r="GD504" s="98"/>
      <c r="GE504" s="98"/>
      <c r="GF504" s="98"/>
      <c r="GG504" s="98"/>
      <c r="GH504" s="98"/>
      <c r="GI504" s="98"/>
      <c r="GJ504" s="98"/>
      <c r="GK504" s="98"/>
      <c r="GL504" s="98"/>
      <c r="GM504" s="98"/>
      <c r="GN504" s="98"/>
      <c r="GO504" s="98"/>
      <c r="GP504" s="98"/>
      <c r="GQ504" s="98"/>
      <c r="GR504" s="98"/>
      <c r="GS504" s="98"/>
      <c r="GT504" s="98"/>
      <c r="GU504" s="98"/>
      <c r="GV504" s="98"/>
      <c r="GW504" s="98"/>
      <c r="GX504" s="98"/>
      <c r="GY504" s="98"/>
      <c r="GZ504" s="98"/>
      <c r="HA504" s="98"/>
      <c r="HB504" s="98"/>
      <c r="HC504" s="98"/>
      <c r="HD504" s="98"/>
      <c r="HE504" s="98"/>
      <c r="HF504" s="98"/>
      <c r="HG504" s="98"/>
      <c r="HH504" s="98"/>
      <c r="HI504" s="98"/>
      <c r="HJ504" s="98"/>
      <c r="HK504" s="98"/>
      <c r="HL504" s="98"/>
      <c r="HM504" s="98"/>
      <c r="HN504" s="98"/>
      <c r="HO504" s="98"/>
      <c r="HP504" s="98"/>
      <c r="HQ504" s="98"/>
      <c r="HR504" s="98"/>
      <c r="HS504" s="98"/>
      <c r="HT504" s="98"/>
      <c r="HU504" s="98"/>
      <c r="HV504" s="98"/>
      <c r="HW504" s="98"/>
      <c r="HX504" s="98"/>
      <c r="HY504" s="98"/>
      <c r="HZ504" s="98"/>
      <c r="IA504" s="98"/>
      <c r="IB504" s="98"/>
      <c r="IC504" s="98"/>
      <c r="ID504" s="98"/>
      <c r="IE504" s="98"/>
      <c r="IF504" s="98"/>
      <c r="IG504" s="98"/>
      <c r="IH504" s="98"/>
      <c r="II504" s="98"/>
      <c r="IJ504" s="98"/>
      <c r="IK504" s="98"/>
      <c r="IL504" s="98"/>
      <c r="IM504" s="98"/>
    </row>
    <row r="505" spans="1:247" ht="15">
      <c r="A505" s="98"/>
      <c r="B505" s="98"/>
      <c r="C505" s="111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  <c r="AA505" s="98"/>
      <c r="AB505" s="98"/>
      <c r="AC505" s="98"/>
      <c r="AD505" s="98"/>
      <c r="AE505" s="98"/>
      <c r="AF505" s="98"/>
      <c r="AG505" s="98"/>
      <c r="AH505" s="98"/>
      <c r="AI505" s="98"/>
      <c r="AJ505" s="98"/>
      <c r="AK505" s="98"/>
      <c r="AL505" s="98"/>
      <c r="AM505" s="98"/>
      <c r="AN505" s="98"/>
      <c r="AO505" s="98"/>
      <c r="AP505" s="98"/>
      <c r="AQ505" s="98"/>
      <c r="AR505" s="98"/>
      <c r="AS505" s="98"/>
      <c r="AT505" s="98"/>
      <c r="AU505" s="98"/>
      <c r="AV505" s="98"/>
      <c r="AW505" s="98"/>
      <c r="AX505" s="98"/>
      <c r="AY505" s="98"/>
      <c r="AZ505" s="98"/>
      <c r="BA505" s="98"/>
      <c r="BB505" s="98"/>
      <c r="BC505" s="98"/>
      <c r="BD505" s="98"/>
      <c r="BE505" s="98"/>
      <c r="BF505" s="98"/>
      <c r="BG505" s="98"/>
      <c r="BH505" s="98"/>
      <c r="BI505" s="98"/>
      <c r="BJ505" s="98"/>
      <c r="BK505" s="98"/>
      <c r="BL505" s="98"/>
      <c r="BM505" s="98"/>
      <c r="BN505" s="98"/>
      <c r="BO505" s="98"/>
      <c r="BP505" s="98"/>
      <c r="BQ505" s="98"/>
      <c r="BR505" s="98"/>
      <c r="BS505" s="98"/>
      <c r="BT505" s="98"/>
      <c r="BU505" s="98"/>
      <c r="BV505" s="98"/>
      <c r="BW505" s="98"/>
      <c r="BX505" s="98"/>
      <c r="BY505" s="98"/>
      <c r="BZ505" s="98"/>
      <c r="CA505" s="98"/>
      <c r="CB505" s="98"/>
      <c r="CC505" s="98"/>
      <c r="CD505" s="98"/>
      <c r="CE505" s="98"/>
      <c r="CF505" s="98"/>
      <c r="CG505" s="98"/>
      <c r="CH505" s="98"/>
      <c r="CI505" s="98"/>
      <c r="CJ505" s="98"/>
      <c r="CK505" s="98"/>
      <c r="CL505" s="98"/>
      <c r="CM505" s="98"/>
      <c r="CN505" s="98"/>
      <c r="CO505" s="98"/>
      <c r="CP505" s="98"/>
      <c r="CQ505" s="98"/>
      <c r="CR505" s="98"/>
      <c r="CS505" s="98"/>
      <c r="CT505" s="98"/>
      <c r="CU505" s="98"/>
      <c r="CV505" s="98"/>
      <c r="CW505" s="98"/>
      <c r="CX505" s="98"/>
      <c r="CY505" s="98"/>
      <c r="CZ505" s="98"/>
      <c r="DA505" s="98"/>
      <c r="DB505" s="98"/>
      <c r="DC505" s="98"/>
      <c r="DD505" s="98"/>
      <c r="DE505" s="98"/>
      <c r="DF505" s="98"/>
      <c r="DG505" s="98"/>
      <c r="DH505" s="98"/>
      <c r="DI505" s="98"/>
      <c r="DJ505" s="98"/>
      <c r="DK505" s="98"/>
      <c r="DL505" s="98"/>
      <c r="DM505" s="98"/>
      <c r="DN505" s="98"/>
      <c r="DO505" s="98"/>
      <c r="DP505" s="98"/>
      <c r="DQ505" s="98"/>
      <c r="DR505" s="98"/>
      <c r="DS505" s="98"/>
      <c r="DT505" s="98"/>
      <c r="DU505" s="98"/>
      <c r="DV505" s="98"/>
      <c r="DW505" s="98"/>
      <c r="DX505" s="98"/>
      <c r="DY505" s="98"/>
      <c r="DZ505" s="98"/>
      <c r="EA505" s="98"/>
      <c r="EB505" s="98"/>
      <c r="EC505" s="98"/>
      <c r="ED505" s="98"/>
      <c r="EE505" s="98"/>
      <c r="EF505" s="98"/>
      <c r="EG505" s="98"/>
      <c r="EH505" s="98"/>
      <c r="EI505" s="98"/>
      <c r="EJ505" s="98"/>
      <c r="EK505" s="98"/>
      <c r="EL505" s="98"/>
      <c r="EM505" s="98"/>
      <c r="EN505" s="98"/>
      <c r="EO505" s="98"/>
      <c r="EP505" s="98"/>
      <c r="EQ505" s="98"/>
      <c r="ER505" s="98"/>
      <c r="ES505" s="98"/>
      <c r="ET505" s="98"/>
      <c r="EU505" s="98"/>
      <c r="EV505" s="98"/>
      <c r="EW505" s="98"/>
      <c r="EX505" s="98"/>
      <c r="EY505" s="98"/>
      <c r="EZ505" s="98"/>
      <c r="FA505" s="98"/>
      <c r="FB505" s="98"/>
      <c r="FC505" s="98"/>
      <c r="FD505" s="98"/>
      <c r="FE505" s="98"/>
      <c r="FF505" s="98"/>
      <c r="FG505" s="98"/>
      <c r="FH505" s="98"/>
      <c r="FI505" s="98"/>
      <c r="FJ505" s="98"/>
      <c r="FK505" s="98"/>
      <c r="FL505" s="98"/>
      <c r="FM505" s="98"/>
      <c r="FN505" s="98"/>
      <c r="FO505" s="98"/>
      <c r="FP505" s="98"/>
      <c r="FQ505" s="98"/>
      <c r="FR505" s="98"/>
      <c r="FS505" s="98"/>
      <c r="FT505" s="98"/>
      <c r="FU505" s="98"/>
      <c r="FV505" s="98"/>
      <c r="FW505" s="98"/>
      <c r="FX505" s="98"/>
      <c r="FY505" s="98"/>
      <c r="FZ505" s="98"/>
      <c r="GA505" s="98"/>
      <c r="GB505" s="98"/>
      <c r="GC505" s="98"/>
      <c r="GD505" s="98"/>
      <c r="GE505" s="98"/>
      <c r="GF505" s="98"/>
      <c r="GG505" s="98"/>
      <c r="GH505" s="98"/>
      <c r="GI505" s="98"/>
      <c r="GJ505" s="98"/>
      <c r="GK505" s="98"/>
      <c r="GL505" s="98"/>
      <c r="GM505" s="98"/>
      <c r="GN505" s="98"/>
      <c r="GO505" s="98"/>
      <c r="GP505" s="98"/>
      <c r="GQ505" s="98"/>
      <c r="GR505" s="98"/>
      <c r="GS505" s="98"/>
      <c r="GT505" s="98"/>
      <c r="GU505" s="98"/>
      <c r="GV505" s="98"/>
      <c r="GW505" s="98"/>
      <c r="GX505" s="98"/>
      <c r="GY505" s="98"/>
      <c r="GZ505" s="98"/>
      <c r="HA505" s="98"/>
      <c r="HB505" s="98"/>
      <c r="HC505" s="98"/>
      <c r="HD505" s="98"/>
      <c r="HE505" s="98"/>
      <c r="HF505" s="98"/>
      <c r="HG505" s="98"/>
      <c r="HH505" s="98"/>
      <c r="HI505" s="98"/>
      <c r="HJ505" s="98"/>
      <c r="HK505" s="98"/>
      <c r="HL505" s="98"/>
      <c r="HM505" s="98"/>
      <c r="HN505" s="98"/>
      <c r="HO505" s="98"/>
      <c r="HP505" s="98"/>
      <c r="HQ505" s="98"/>
      <c r="HR505" s="98"/>
      <c r="HS505" s="98"/>
      <c r="HT505" s="98"/>
      <c r="HU505" s="98"/>
      <c r="HV505" s="98"/>
      <c r="HW505" s="98"/>
      <c r="HX505" s="98"/>
      <c r="HY505" s="98"/>
      <c r="HZ505" s="98"/>
      <c r="IA505" s="98"/>
      <c r="IB505" s="98"/>
      <c r="IC505" s="98"/>
      <c r="ID505" s="98"/>
      <c r="IE505" s="98"/>
      <c r="IF505" s="98"/>
      <c r="IG505" s="98"/>
      <c r="IH505" s="98"/>
      <c r="II505" s="98"/>
      <c r="IJ505" s="98"/>
      <c r="IK505" s="98"/>
      <c r="IL505" s="98"/>
      <c r="IM505" s="98"/>
    </row>
    <row r="506" spans="1:247" ht="15">
      <c r="A506" s="98"/>
      <c r="B506" s="98"/>
      <c r="C506" s="111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  <c r="AA506" s="98"/>
      <c r="AB506" s="98"/>
      <c r="AC506" s="98"/>
      <c r="AD506" s="98"/>
      <c r="AE506" s="98"/>
      <c r="AF506" s="98"/>
      <c r="AG506" s="98"/>
      <c r="AH506" s="98"/>
      <c r="AI506" s="98"/>
      <c r="AJ506" s="98"/>
      <c r="AK506" s="98"/>
      <c r="AL506" s="98"/>
      <c r="AM506" s="98"/>
      <c r="AN506" s="98"/>
      <c r="AO506" s="98"/>
      <c r="AP506" s="98"/>
      <c r="AQ506" s="98"/>
      <c r="AR506" s="98"/>
      <c r="AS506" s="98"/>
      <c r="AT506" s="98"/>
      <c r="AU506" s="98"/>
      <c r="AV506" s="98"/>
      <c r="AW506" s="98"/>
      <c r="AX506" s="98"/>
      <c r="AY506" s="98"/>
      <c r="AZ506" s="98"/>
      <c r="BA506" s="98"/>
      <c r="BB506" s="98"/>
      <c r="BC506" s="98"/>
      <c r="BD506" s="98"/>
      <c r="BE506" s="98"/>
      <c r="BF506" s="98"/>
      <c r="BG506" s="98"/>
      <c r="BH506" s="98"/>
      <c r="BI506" s="98"/>
      <c r="BJ506" s="98"/>
      <c r="BK506" s="98"/>
      <c r="BL506" s="98"/>
      <c r="BM506" s="98"/>
      <c r="BN506" s="98"/>
      <c r="BO506" s="98"/>
      <c r="BP506" s="98"/>
      <c r="BQ506" s="98"/>
      <c r="BR506" s="98"/>
      <c r="BS506" s="98"/>
      <c r="BT506" s="98"/>
      <c r="BU506" s="98"/>
      <c r="BV506" s="98"/>
      <c r="BW506" s="98"/>
      <c r="BX506" s="98"/>
      <c r="BY506" s="98"/>
      <c r="BZ506" s="98"/>
      <c r="CA506" s="98"/>
      <c r="CB506" s="98"/>
      <c r="CC506" s="98"/>
      <c r="CD506" s="98"/>
      <c r="CE506" s="98"/>
      <c r="CF506" s="98"/>
      <c r="CG506" s="98"/>
      <c r="CH506" s="98"/>
      <c r="CI506" s="98"/>
      <c r="CJ506" s="98"/>
      <c r="CK506" s="98"/>
      <c r="CL506" s="98"/>
      <c r="CM506" s="98"/>
      <c r="CN506" s="98"/>
      <c r="CO506" s="98"/>
      <c r="CP506" s="98"/>
      <c r="CQ506" s="98"/>
      <c r="CR506" s="98"/>
      <c r="CS506" s="98"/>
      <c r="CT506" s="98"/>
      <c r="CU506" s="98"/>
      <c r="CV506" s="98"/>
      <c r="CW506" s="98"/>
      <c r="CX506" s="98"/>
      <c r="CY506" s="98"/>
      <c r="CZ506" s="98"/>
      <c r="DA506" s="98"/>
      <c r="DB506" s="98"/>
      <c r="DC506" s="98"/>
      <c r="DD506" s="98"/>
      <c r="DE506" s="98"/>
      <c r="DF506" s="98"/>
      <c r="DG506" s="98"/>
      <c r="DH506" s="98"/>
      <c r="DI506" s="98"/>
      <c r="DJ506" s="98"/>
      <c r="DK506" s="98"/>
      <c r="DL506" s="98"/>
      <c r="DM506" s="98"/>
      <c r="DN506" s="98"/>
      <c r="DO506" s="98"/>
      <c r="DP506" s="98"/>
      <c r="DQ506" s="98"/>
      <c r="DR506" s="98"/>
      <c r="DS506" s="98"/>
      <c r="DT506" s="98"/>
      <c r="DU506" s="98"/>
      <c r="DV506" s="98"/>
      <c r="DW506" s="98"/>
      <c r="DX506" s="98"/>
      <c r="DY506" s="98"/>
      <c r="DZ506" s="98"/>
      <c r="EA506" s="98"/>
      <c r="EB506" s="98"/>
      <c r="EC506" s="98"/>
      <c r="ED506" s="98"/>
      <c r="EE506" s="98"/>
      <c r="EF506" s="98"/>
      <c r="EG506" s="98"/>
      <c r="EH506" s="98"/>
      <c r="EI506" s="98"/>
      <c r="EJ506" s="98"/>
      <c r="EK506" s="98"/>
      <c r="EL506" s="98"/>
      <c r="EM506" s="98"/>
      <c r="EN506" s="98"/>
      <c r="EO506" s="98"/>
      <c r="EP506" s="98"/>
      <c r="EQ506" s="98"/>
      <c r="ER506" s="98"/>
      <c r="ES506" s="98"/>
      <c r="ET506" s="98"/>
      <c r="EU506" s="98"/>
      <c r="EV506" s="98"/>
      <c r="EW506" s="98"/>
      <c r="EX506" s="98"/>
      <c r="EY506" s="98"/>
      <c r="EZ506" s="98"/>
      <c r="FA506" s="98"/>
      <c r="FB506" s="98"/>
      <c r="FC506" s="98"/>
      <c r="FD506" s="98"/>
      <c r="FE506" s="98"/>
      <c r="FF506" s="98"/>
      <c r="FG506" s="98"/>
      <c r="FH506" s="98"/>
      <c r="FI506" s="98"/>
      <c r="FJ506" s="98"/>
      <c r="FK506" s="98"/>
      <c r="FL506" s="98"/>
      <c r="FM506" s="98"/>
      <c r="FN506" s="98"/>
      <c r="FO506" s="98"/>
      <c r="FP506" s="98"/>
      <c r="FQ506" s="98"/>
      <c r="FR506" s="98"/>
      <c r="FS506" s="98"/>
      <c r="FT506" s="98"/>
      <c r="FU506" s="98"/>
      <c r="FV506" s="98"/>
      <c r="FW506" s="98"/>
      <c r="FX506" s="98"/>
      <c r="FY506" s="98"/>
      <c r="FZ506" s="98"/>
      <c r="GA506" s="98"/>
      <c r="GB506" s="98"/>
      <c r="GC506" s="98"/>
      <c r="GD506" s="98"/>
      <c r="GE506" s="98"/>
      <c r="GF506" s="98"/>
      <c r="GG506" s="98"/>
      <c r="GH506" s="98"/>
      <c r="GI506" s="98"/>
      <c r="GJ506" s="98"/>
      <c r="GK506" s="98"/>
      <c r="GL506" s="98"/>
      <c r="GM506" s="98"/>
      <c r="GN506" s="98"/>
      <c r="GO506" s="98"/>
      <c r="GP506" s="98"/>
      <c r="GQ506" s="98"/>
      <c r="GR506" s="98"/>
      <c r="GS506" s="98"/>
      <c r="GT506" s="98"/>
      <c r="GU506" s="98"/>
      <c r="GV506" s="98"/>
      <c r="GW506" s="98"/>
      <c r="GX506" s="98"/>
      <c r="GY506" s="98"/>
      <c r="GZ506" s="98"/>
      <c r="HA506" s="98"/>
      <c r="HB506" s="98"/>
      <c r="HC506" s="98"/>
      <c r="HD506" s="98"/>
      <c r="HE506" s="98"/>
      <c r="HF506" s="98"/>
      <c r="HG506" s="98"/>
      <c r="HH506" s="98"/>
      <c r="HI506" s="98"/>
      <c r="HJ506" s="98"/>
      <c r="HK506" s="98"/>
      <c r="HL506" s="98"/>
      <c r="HM506" s="98"/>
      <c r="HN506" s="98"/>
      <c r="HO506" s="98"/>
      <c r="HP506" s="98"/>
      <c r="HQ506" s="98"/>
      <c r="HR506" s="98"/>
      <c r="HS506" s="98"/>
      <c r="HT506" s="98"/>
      <c r="HU506" s="98"/>
      <c r="HV506" s="98"/>
      <c r="HW506" s="98"/>
      <c r="HX506" s="98"/>
      <c r="HY506" s="98"/>
      <c r="HZ506" s="98"/>
      <c r="IA506" s="98"/>
      <c r="IB506" s="98"/>
      <c r="IC506" s="98"/>
      <c r="ID506" s="98"/>
      <c r="IE506" s="98"/>
      <c r="IF506" s="98"/>
      <c r="IG506" s="98"/>
      <c r="IH506" s="98"/>
      <c r="II506" s="98"/>
      <c r="IJ506" s="98"/>
      <c r="IK506" s="98"/>
      <c r="IL506" s="98"/>
      <c r="IM506" s="98"/>
    </row>
    <row r="507" spans="1:247" ht="15">
      <c r="A507" s="98"/>
      <c r="B507" s="98"/>
      <c r="C507" s="111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  <c r="AA507" s="98"/>
      <c r="AB507" s="98"/>
      <c r="AC507" s="98"/>
      <c r="AD507" s="98"/>
      <c r="AE507" s="98"/>
      <c r="AF507" s="98"/>
      <c r="AG507" s="98"/>
      <c r="AH507" s="98"/>
      <c r="AI507" s="98"/>
      <c r="AJ507" s="98"/>
      <c r="AK507" s="98"/>
      <c r="AL507" s="98"/>
      <c r="AM507" s="98"/>
      <c r="AN507" s="98"/>
      <c r="AO507" s="98"/>
      <c r="AP507" s="98"/>
      <c r="AQ507" s="98"/>
      <c r="AR507" s="98"/>
      <c r="AS507" s="98"/>
      <c r="AT507" s="98"/>
      <c r="AU507" s="98"/>
      <c r="AV507" s="98"/>
      <c r="AW507" s="98"/>
      <c r="AX507" s="98"/>
      <c r="AY507" s="98"/>
      <c r="AZ507" s="98"/>
      <c r="BA507" s="98"/>
      <c r="BB507" s="98"/>
      <c r="BC507" s="98"/>
      <c r="BD507" s="98"/>
      <c r="BE507" s="98"/>
      <c r="BF507" s="98"/>
      <c r="BG507" s="98"/>
      <c r="BH507" s="98"/>
      <c r="BI507" s="98"/>
      <c r="BJ507" s="98"/>
      <c r="BK507" s="98"/>
      <c r="BL507" s="98"/>
      <c r="BM507" s="98"/>
      <c r="BN507" s="98"/>
      <c r="BO507" s="98"/>
      <c r="BP507" s="98"/>
      <c r="BQ507" s="98"/>
      <c r="BR507" s="98"/>
      <c r="BS507" s="98"/>
      <c r="BT507" s="98"/>
      <c r="BU507" s="98"/>
      <c r="BV507" s="98"/>
      <c r="BW507" s="98"/>
      <c r="BX507" s="98"/>
      <c r="BY507" s="98"/>
      <c r="BZ507" s="98"/>
      <c r="CA507" s="98"/>
      <c r="CB507" s="98"/>
      <c r="CC507" s="98"/>
      <c r="CD507" s="98"/>
      <c r="CE507" s="98"/>
      <c r="CF507" s="98"/>
      <c r="CG507" s="98"/>
      <c r="CH507" s="98"/>
      <c r="CI507" s="98"/>
      <c r="CJ507" s="98"/>
      <c r="CK507" s="98"/>
      <c r="CL507" s="98"/>
      <c r="CM507" s="98"/>
      <c r="CN507" s="98"/>
      <c r="CO507" s="98"/>
      <c r="CP507" s="98"/>
      <c r="CQ507" s="98"/>
      <c r="CR507" s="98"/>
      <c r="CS507" s="98"/>
      <c r="CT507" s="98"/>
      <c r="CU507" s="98"/>
      <c r="CV507" s="98"/>
      <c r="CW507" s="98"/>
      <c r="CX507" s="98"/>
      <c r="CY507" s="98"/>
      <c r="CZ507" s="98"/>
      <c r="DA507" s="98"/>
      <c r="DB507" s="98"/>
      <c r="DC507" s="98"/>
      <c r="DD507" s="98"/>
      <c r="DE507" s="98"/>
      <c r="DF507" s="98"/>
      <c r="DG507" s="98"/>
      <c r="DH507" s="98"/>
      <c r="DI507" s="98"/>
      <c r="DJ507" s="98"/>
      <c r="DK507" s="98"/>
      <c r="DL507" s="98"/>
      <c r="DM507" s="98"/>
      <c r="DN507" s="98"/>
      <c r="DO507" s="98"/>
      <c r="DP507" s="98"/>
      <c r="DQ507" s="98"/>
      <c r="DR507" s="98"/>
      <c r="DS507" s="98"/>
      <c r="DT507" s="98"/>
      <c r="DU507" s="98"/>
      <c r="DV507" s="98"/>
      <c r="DW507" s="98"/>
      <c r="DX507" s="98"/>
      <c r="DY507" s="98"/>
      <c r="DZ507" s="98"/>
      <c r="EA507" s="98"/>
      <c r="EB507" s="98"/>
      <c r="EC507" s="98"/>
      <c r="ED507" s="98"/>
      <c r="EE507" s="98"/>
      <c r="EF507" s="98"/>
      <c r="EG507" s="98"/>
      <c r="EH507" s="98"/>
      <c r="EI507" s="98"/>
      <c r="EJ507" s="98"/>
      <c r="EK507" s="98"/>
      <c r="EL507" s="98"/>
      <c r="EM507" s="98"/>
      <c r="EN507" s="98"/>
      <c r="EO507" s="98"/>
      <c r="EP507" s="98"/>
      <c r="EQ507" s="98"/>
      <c r="ER507" s="98"/>
      <c r="ES507" s="98"/>
      <c r="ET507" s="98"/>
      <c r="EU507" s="98"/>
      <c r="EV507" s="98"/>
      <c r="EW507" s="98"/>
      <c r="EX507" s="98"/>
      <c r="EY507" s="98"/>
      <c r="EZ507" s="98"/>
      <c r="FA507" s="98"/>
      <c r="FB507" s="98"/>
      <c r="FC507" s="98"/>
      <c r="FD507" s="98"/>
      <c r="FE507" s="98"/>
      <c r="FF507" s="98"/>
      <c r="FG507" s="98"/>
      <c r="FH507" s="98"/>
      <c r="FI507" s="98"/>
      <c r="FJ507" s="98"/>
      <c r="FK507" s="98"/>
      <c r="FL507" s="98"/>
      <c r="FM507" s="98"/>
      <c r="FN507" s="98"/>
      <c r="FO507" s="98"/>
      <c r="FP507" s="98"/>
      <c r="FQ507" s="98"/>
      <c r="FR507" s="98"/>
      <c r="FS507" s="98"/>
      <c r="FT507" s="98"/>
      <c r="FU507" s="98"/>
      <c r="FV507" s="98"/>
      <c r="FW507" s="98"/>
      <c r="FX507" s="98"/>
      <c r="FY507" s="98"/>
      <c r="FZ507" s="98"/>
      <c r="GA507" s="98"/>
      <c r="GB507" s="98"/>
      <c r="GC507" s="98"/>
      <c r="GD507" s="98"/>
      <c r="GE507" s="98"/>
      <c r="GF507" s="98"/>
      <c r="GG507" s="98"/>
      <c r="GH507" s="98"/>
      <c r="GI507" s="98"/>
      <c r="GJ507" s="98"/>
      <c r="GK507" s="98"/>
      <c r="GL507" s="98"/>
      <c r="GM507" s="98"/>
      <c r="GN507" s="98"/>
      <c r="GO507" s="98"/>
      <c r="GP507" s="98"/>
      <c r="GQ507" s="98"/>
      <c r="GR507" s="98"/>
      <c r="GS507" s="98"/>
      <c r="GT507" s="98"/>
      <c r="GU507" s="98"/>
      <c r="GV507" s="98"/>
      <c r="GW507" s="98"/>
      <c r="GX507" s="98"/>
      <c r="GY507" s="98"/>
      <c r="GZ507" s="98"/>
      <c r="HA507" s="98"/>
      <c r="HB507" s="98"/>
      <c r="HC507" s="98"/>
      <c r="HD507" s="98"/>
      <c r="HE507" s="98"/>
      <c r="HF507" s="98"/>
      <c r="HG507" s="98"/>
      <c r="HH507" s="98"/>
      <c r="HI507" s="98"/>
      <c r="HJ507" s="98"/>
      <c r="HK507" s="98"/>
      <c r="HL507" s="98"/>
      <c r="HM507" s="98"/>
      <c r="HN507" s="98"/>
      <c r="HO507" s="98"/>
      <c r="HP507" s="98"/>
      <c r="HQ507" s="98"/>
      <c r="HR507" s="98"/>
      <c r="HS507" s="98"/>
      <c r="HT507" s="98"/>
      <c r="HU507" s="98"/>
      <c r="HV507" s="98"/>
      <c r="HW507" s="98"/>
      <c r="HX507" s="98"/>
      <c r="HY507" s="98"/>
      <c r="HZ507" s="98"/>
      <c r="IA507" s="98"/>
      <c r="IB507" s="98"/>
      <c r="IC507" s="98"/>
      <c r="ID507" s="98"/>
      <c r="IE507" s="98"/>
      <c r="IF507" s="98"/>
      <c r="IG507" s="98"/>
      <c r="IH507" s="98"/>
      <c r="II507" s="98"/>
      <c r="IJ507" s="98"/>
      <c r="IK507" s="98"/>
      <c r="IL507" s="98"/>
      <c r="IM507" s="98"/>
    </row>
    <row r="508" spans="1:247" ht="15">
      <c r="A508" s="98"/>
      <c r="B508" s="98"/>
      <c r="C508" s="111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  <c r="AA508" s="98"/>
      <c r="AB508" s="98"/>
      <c r="AC508" s="98"/>
      <c r="AD508" s="98"/>
      <c r="AE508" s="98"/>
      <c r="AF508" s="98"/>
      <c r="AG508" s="98"/>
      <c r="AH508" s="98"/>
      <c r="AI508" s="98"/>
      <c r="AJ508" s="98"/>
      <c r="AK508" s="98"/>
      <c r="AL508" s="98"/>
      <c r="AM508" s="98"/>
      <c r="AN508" s="98"/>
      <c r="AO508" s="98"/>
      <c r="AP508" s="98"/>
      <c r="AQ508" s="98"/>
      <c r="AR508" s="98"/>
      <c r="AS508" s="98"/>
      <c r="AT508" s="98"/>
      <c r="AU508" s="98"/>
      <c r="AV508" s="98"/>
      <c r="AW508" s="98"/>
      <c r="AX508" s="98"/>
      <c r="AY508" s="98"/>
      <c r="AZ508" s="98"/>
      <c r="BA508" s="98"/>
      <c r="BB508" s="98"/>
      <c r="BC508" s="98"/>
      <c r="BD508" s="98"/>
      <c r="BE508" s="98"/>
      <c r="BF508" s="98"/>
      <c r="BG508" s="98"/>
      <c r="BH508" s="98"/>
      <c r="BI508" s="98"/>
      <c r="BJ508" s="98"/>
      <c r="BK508" s="98"/>
      <c r="BL508" s="98"/>
      <c r="BM508" s="98"/>
      <c r="BN508" s="98"/>
      <c r="BO508" s="98"/>
      <c r="BP508" s="98"/>
      <c r="BQ508" s="98"/>
      <c r="BR508" s="98"/>
      <c r="BS508" s="98"/>
      <c r="BT508" s="98"/>
      <c r="BU508" s="98"/>
      <c r="BV508" s="98"/>
      <c r="BW508" s="98"/>
      <c r="BX508" s="98"/>
      <c r="BY508" s="98"/>
      <c r="BZ508" s="98"/>
      <c r="CA508" s="98"/>
      <c r="CB508" s="98"/>
      <c r="CC508" s="98"/>
      <c r="CD508" s="98"/>
      <c r="CE508" s="98"/>
      <c r="CF508" s="98"/>
      <c r="CG508" s="98"/>
      <c r="CH508" s="98"/>
      <c r="CI508" s="98"/>
      <c r="CJ508" s="98"/>
      <c r="CK508" s="98"/>
      <c r="CL508" s="98"/>
      <c r="CM508" s="98"/>
      <c r="CN508" s="98"/>
      <c r="CO508" s="98"/>
      <c r="CP508" s="98"/>
      <c r="CQ508" s="98"/>
      <c r="CR508" s="98"/>
      <c r="CS508" s="98"/>
      <c r="CT508" s="98"/>
      <c r="CU508" s="98"/>
      <c r="CV508" s="98"/>
      <c r="CW508" s="98"/>
      <c r="CX508" s="98"/>
      <c r="CY508" s="98"/>
      <c r="CZ508" s="98"/>
      <c r="DA508" s="98"/>
      <c r="DB508" s="98"/>
      <c r="DC508" s="98"/>
      <c r="DD508" s="98"/>
      <c r="DE508" s="98"/>
      <c r="DF508" s="98"/>
      <c r="DG508" s="98"/>
      <c r="DH508" s="98"/>
      <c r="DI508" s="98"/>
      <c r="DJ508" s="98"/>
      <c r="DK508" s="98"/>
      <c r="DL508" s="98"/>
      <c r="DM508" s="98"/>
      <c r="DN508" s="98"/>
      <c r="DO508" s="98"/>
      <c r="DP508" s="98"/>
      <c r="DQ508" s="98"/>
      <c r="DR508" s="98"/>
      <c r="DS508" s="98"/>
      <c r="DT508" s="98"/>
      <c r="DU508" s="98"/>
      <c r="DV508" s="98"/>
      <c r="DW508" s="98"/>
      <c r="DX508" s="98"/>
      <c r="DY508" s="98"/>
      <c r="DZ508" s="98"/>
      <c r="EA508" s="98"/>
      <c r="EB508" s="98"/>
      <c r="EC508" s="98"/>
      <c r="ED508" s="98"/>
      <c r="EE508" s="98"/>
      <c r="EF508" s="98"/>
      <c r="EG508" s="98"/>
      <c r="EH508" s="98"/>
      <c r="EI508" s="98"/>
      <c r="EJ508" s="98"/>
      <c r="EK508" s="98"/>
      <c r="EL508" s="98"/>
      <c r="EM508" s="98"/>
      <c r="EN508" s="98"/>
      <c r="EO508" s="98"/>
      <c r="EP508" s="98"/>
      <c r="EQ508" s="98"/>
      <c r="ER508" s="98"/>
      <c r="ES508" s="98"/>
      <c r="ET508" s="98"/>
      <c r="EU508" s="98"/>
      <c r="EV508" s="98"/>
      <c r="EW508" s="98"/>
      <c r="EX508" s="98"/>
      <c r="EY508" s="98"/>
      <c r="EZ508" s="98"/>
      <c r="FA508" s="98"/>
      <c r="FB508" s="98"/>
      <c r="FC508" s="98"/>
      <c r="FD508" s="98"/>
      <c r="FE508" s="98"/>
      <c r="FF508" s="98"/>
      <c r="FG508" s="98"/>
      <c r="FH508" s="98"/>
      <c r="FI508" s="98"/>
      <c r="FJ508" s="98"/>
      <c r="FK508" s="98"/>
      <c r="FL508" s="98"/>
      <c r="FM508" s="98"/>
      <c r="FN508" s="98"/>
      <c r="FO508" s="98"/>
      <c r="FP508" s="98"/>
      <c r="FQ508" s="98"/>
      <c r="FR508" s="98"/>
      <c r="FS508" s="98"/>
      <c r="FT508" s="98"/>
      <c r="FU508" s="98"/>
      <c r="FV508" s="98"/>
      <c r="FW508" s="98"/>
      <c r="FX508" s="98"/>
      <c r="FY508" s="98"/>
      <c r="FZ508" s="98"/>
      <c r="GA508" s="98"/>
      <c r="GB508" s="98"/>
      <c r="GC508" s="98"/>
      <c r="GD508" s="98"/>
      <c r="GE508" s="98"/>
      <c r="GF508" s="98"/>
      <c r="GG508" s="98"/>
      <c r="GH508" s="98"/>
      <c r="GI508" s="98"/>
      <c r="GJ508" s="98"/>
      <c r="GK508" s="98"/>
      <c r="GL508" s="98"/>
      <c r="GM508" s="98"/>
      <c r="GN508" s="98"/>
      <c r="GO508" s="98"/>
      <c r="GP508" s="98"/>
      <c r="GQ508" s="98"/>
      <c r="GR508" s="98"/>
      <c r="GS508" s="98"/>
      <c r="GT508" s="98"/>
      <c r="GU508" s="98"/>
      <c r="GV508" s="98"/>
      <c r="GW508" s="98"/>
      <c r="GX508" s="98"/>
      <c r="GY508" s="98"/>
      <c r="GZ508" s="98"/>
      <c r="HA508" s="98"/>
      <c r="HB508" s="98"/>
      <c r="HC508" s="98"/>
      <c r="HD508" s="98"/>
      <c r="HE508" s="98"/>
      <c r="HF508" s="98"/>
      <c r="HG508" s="98"/>
      <c r="HH508" s="98"/>
      <c r="HI508" s="98"/>
      <c r="HJ508" s="98"/>
      <c r="HK508" s="98"/>
      <c r="HL508" s="98"/>
      <c r="HM508" s="98"/>
      <c r="HN508" s="98"/>
      <c r="HO508" s="98"/>
      <c r="HP508" s="98"/>
      <c r="HQ508" s="98"/>
      <c r="HR508" s="98"/>
      <c r="HS508" s="98"/>
      <c r="HT508" s="98"/>
      <c r="HU508" s="98"/>
      <c r="HV508" s="98"/>
      <c r="HW508" s="98"/>
      <c r="HX508" s="98"/>
      <c r="HY508" s="98"/>
      <c r="HZ508" s="98"/>
      <c r="IA508" s="98"/>
      <c r="IB508" s="98"/>
      <c r="IC508" s="98"/>
      <c r="ID508" s="98"/>
      <c r="IE508" s="98"/>
      <c r="IF508" s="98"/>
      <c r="IG508" s="98"/>
      <c r="IH508" s="98"/>
      <c r="II508" s="98"/>
      <c r="IJ508" s="98"/>
      <c r="IK508" s="98"/>
      <c r="IL508" s="98"/>
      <c r="IM508" s="98"/>
    </row>
    <row r="509" spans="1:247" ht="15">
      <c r="A509" s="98"/>
      <c r="B509" s="98"/>
      <c r="C509" s="111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  <c r="AA509" s="98"/>
      <c r="AB509" s="98"/>
      <c r="AC509" s="98"/>
      <c r="AD509" s="98"/>
      <c r="AE509" s="98"/>
      <c r="AF509" s="98"/>
      <c r="AG509" s="98"/>
      <c r="AH509" s="98"/>
      <c r="AI509" s="98"/>
      <c r="AJ509" s="98"/>
      <c r="AK509" s="98"/>
      <c r="AL509" s="98"/>
      <c r="AM509" s="98"/>
      <c r="AN509" s="98"/>
      <c r="AO509" s="98"/>
      <c r="AP509" s="98"/>
      <c r="AQ509" s="98"/>
      <c r="AR509" s="98"/>
      <c r="AS509" s="98"/>
      <c r="AT509" s="98"/>
      <c r="AU509" s="98"/>
      <c r="AV509" s="98"/>
      <c r="AW509" s="98"/>
      <c r="AX509" s="98"/>
      <c r="AY509" s="98"/>
      <c r="AZ509" s="98"/>
      <c r="BA509" s="98"/>
      <c r="BB509" s="98"/>
      <c r="BC509" s="98"/>
      <c r="BD509" s="98"/>
      <c r="BE509" s="98"/>
      <c r="BF509" s="98"/>
      <c r="BG509" s="98"/>
      <c r="BH509" s="98"/>
      <c r="BI509" s="98"/>
      <c r="BJ509" s="98"/>
      <c r="BK509" s="98"/>
      <c r="BL509" s="98"/>
      <c r="BM509" s="98"/>
      <c r="BN509" s="98"/>
      <c r="BO509" s="98"/>
      <c r="BP509" s="98"/>
      <c r="BQ509" s="98"/>
      <c r="BR509" s="98"/>
      <c r="BS509" s="98"/>
      <c r="BT509" s="98"/>
      <c r="BU509" s="98"/>
      <c r="BV509" s="98"/>
      <c r="BW509" s="98"/>
      <c r="BX509" s="98"/>
      <c r="BY509" s="98"/>
      <c r="BZ509" s="98"/>
      <c r="CA509" s="98"/>
      <c r="CB509" s="98"/>
      <c r="CC509" s="98"/>
      <c r="CD509" s="98"/>
      <c r="CE509" s="98"/>
      <c r="CF509" s="98"/>
      <c r="CG509" s="98"/>
      <c r="CH509" s="98"/>
      <c r="CI509" s="98"/>
      <c r="CJ509" s="98"/>
      <c r="CK509" s="98"/>
      <c r="CL509" s="98"/>
      <c r="CM509" s="98"/>
      <c r="CN509" s="98"/>
      <c r="CO509" s="98"/>
      <c r="CP509" s="98"/>
      <c r="CQ509" s="98"/>
      <c r="CR509" s="98"/>
      <c r="CS509" s="98"/>
      <c r="CT509" s="98"/>
      <c r="CU509" s="98"/>
      <c r="CV509" s="98"/>
      <c r="CW509" s="98"/>
      <c r="CX509" s="98"/>
      <c r="CY509" s="98"/>
      <c r="CZ509" s="98"/>
      <c r="DA509" s="98"/>
      <c r="DB509" s="98"/>
      <c r="DC509" s="98"/>
      <c r="DD509" s="98"/>
      <c r="DE509" s="98"/>
      <c r="DF509" s="98"/>
      <c r="DG509" s="98"/>
      <c r="DH509" s="98"/>
      <c r="DI509" s="98"/>
      <c r="DJ509" s="98"/>
      <c r="DK509" s="98"/>
      <c r="DL509" s="98"/>
      <c r="DM509" s="98"/>
      <c r="DN509" s="98"/>
      <c r="DO509" s="98"/>
      <c r="DP509" s="98"/>
      <c r="DQ509" s="98"/>
      <c r="DR509" s="98"/>
      <c r="DS509" s="98"/>
      <c r="DT509" s="98"/>
      <c r="DU509" s="98"/>
      <c r="DV509" s="98"/>
      <c r="DW509" s="98"/>
      <c r="DX509" s="98"/>
      <c r="DY509" s="98"/>
      <c r="DZ509" s="98"/>
      <c r="EA509" s="98"/>
      <c r="EB509" s="98"/>
      <c r="EC509" s="98"/>
      <c r="ED509" s="98"/>
      <c r="EE509" s="98"/>
      <c r="EF509" s="98"/>
      <c r="EG509" s="98"/>
      <c r="EH509" s="98"/>
      <c r="EI509" s="98"/>
      <c r="EJ509" s="98"/>
      <c r="EK509" s="98"/>
      <c r="EL509" s="98"/>
      <c r="EM509" s="98"/>
      <c r="EN509" s="98"/>
      <c r="EO509" s="98"/>
      <c r="EP509" s="98"/>
      <c r="EQ509" s="98"/>
      <c r="ER509" s="98"/>
      <c r="ES509" s="98"/>
      <c r="ET509" s="98"/>
      <c r="EU509" s="98"/>
      <c r="EV509" s="98"/>
      <c r="EW509" s="98"/>
      <c r="EX509" s="98"/>
      <c r="EY509" s="98"/>
      <c r="EZ509" s="98"/>
      <c r="FA509" s="98"/>
      <c r="FB509" s="98"/>
      <c r="FC509" s="98"/>
      <c r="FD509" s="98"/>
      <c r="FE509" s="98"/>
      <c r="FF509" s="98"/>
      <c r="FG509" s="98"/>
      <c r="FH509" s="98"/>
      <c r="FI509" s="98"/>
      <c r="FJ509" s="98"/>
      <c r="FK509" s="98"/>
      <c r="FL509" s="98"/>
      <c r="FM509" s="98"/>
      <c r="FN509" s="98"/>
      <c r="FO509" s="98"/>
      <c r="FP509" s="98"/>
      <c r="FQ509" s="98"/>
      <c r="FR509" s="98"/>
      <c r="FS509" s="98"/>
      <c r="FT509" s="98"/>
      <c r="FU509" s="98"/>
      <c r="FV509" s="98"/>
      <c r="FW509" s="98"/>
      <c r="FX509" s="98"/>
      <c r="FY509" s="98"/>
      <c r="FZ509" s="98"/>
      <c r="GA509" s="98"/>
      <c r="GB509" s="98"/>
      <c r="GC509" s="98"/>
      <c r="GD509" s="98"/>
      <c r="GE509" s="98"/>
      <c r="GF509" s="98"/>
      <c r="GG509" s="98"/>
      <c r="GH509" s="98"/>
      <c r="GI509" s="98"/>
      <c r="GJ509" s="98"/>
      <c r="GK509" s="98"/>
      <c r="GL509" s="98"/>
      <c r="GM509" s="98"/>
      <c r="GN509" s="98"/>
      <c r="GO509" s="98"/>
      <c r="GP509" s="98"/>
      <c r="GQ509" s="98"/>
      <c r="GR509" s="98"/>
      <c r="GS509" s="98"/>
      <c r="GT509" s="98"/>
      <c r="GU509" s="98"/>
      <c r="GV509" s="98"/>
      <c r="GW509" s="98"/>
      <c r="GX509" s="98"/>
      <c r="GY509" s="98"/>
      <c r="GZ509" s="98"/>
      <c r="HA509" s="98"/>
      <c r="HB509" s="98"/>
      <c r="HC509" s="98"/>
      <c r="HD509" s="98"/>
      <c r="HE509" s="98"/>
      <c r="HF509" s="98"/>
      <c r="HG509" s="98"/>
      <c r="HH509" s="98"/>
      <c r="HI509" s="98"/>
      <c r="HJ509" s="98"/>
      <c r="HK509" s="98"/>
      <c r="HL509" s="98"/>
      <c r="HM509" s="98"/>
      <c r="HN509" s="98"/>
      <c r="HO509" s="98"/>
      <c r="HP509" s="98"/>
      <c r="HQ509" s="98"/>
      <c r="HR509" s="98"/>
      <c r="HS509" s="98"/>
      <c r="HT509" s="98"/>
      <c r="HU509" s="98"/>
      <c r="HV509" s="98"/>
      <c r="HW509" s="98"/>
      <c r="HX509" s="98"/>
      <c r="HY509" s="98"/>
      <c r="HZ509" s="98"/>
      <c r="IA509" s="98"/>
      <c r="IB509" s="98"/>
      <c r="IC509" s="98"/>
      <c r="ID509" s="98"/>
      <c r="IE509" s="98"/>
      <c r="IF509" s="98"/>
      <c r="IG509" s="98"/>
      <c r="IH509" s="98"/>
      <c r="II509" s="98"/>
      <c r="IJ509" s="98"/>
      <c r="IK509" s="98"/>
      <c r="IL509" s="98"/>
      <c r="IM509" s="98"/>
    </row>
    <row r="510" spans="1:247" ht="15">
      <c r="A510" s="98"/>
      <c r="B510" s="98"/>
      <c r="C510" s="111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  <c r="AA510" s="98"/>
      <c r="AB510" s="98"/>
      <c r="AC510" s="98"/>
      <c r="AD510" s="98"/>
      <c r="AE510" s="98"/>
      <c r="AF510" s="98"/>
      <c r="AG510" s="98"/>
      <c r="AH510" s="98"/>
      <c r="AI510" s="98"/>
      <c r="AJ510" s="98"/>
      <c r="AK510" s="98"/>
      <c r="AL510" s="98"/>
      <c r="AM510" s="98"/>
      <c r="AN510" s="98"/>
      <c r="AO510" s="98"/>
      <c r="AP510" s="98"/>
      <c r="AQ510" s="98"/>
      <c r="AR510" s="98"/>
      <c r="AS510" s="98"/>
      <c r="AT510" s="98"/>
      <c r="AU510" s="98"/>
      <c r="AV510" s="98"/>
      <c r="AW510" s="98"/>
      <c r="AX510" s="98"/>
      <c r="AY510" s="98"/>
      <c r="AZ510" s="98"/>
      <c r="BA510" s="98"/>
      <c r="BB510" s="98"/>
      <c r="BC510" s="98"/>
      <c r="BD510" s="98"/>
      <c r="BE510" s="98"/>
      <c r="BF510" s="98"/>
      <c r="BG510" s="98"/>
      <c r="BH510" s="98"/>
      <c r="BI510" s="98"/>
      <c r="BJ510" s="98"/>
      <c r="BK510" s="98"/>
      <c r="BL510" s="98"/>
      <c r="BM510" s="98"/>
      <c r="BN510" s="98"/>
      <c r="BO510" s="98"/>
      <c r="BP510" s="98"/>
      <c r="BQ510" s="98"/>
      <c r="BR510" s="98"/>
      <c r="BS510" s="98"/>
      <c r="BT510" s="98"/>
      <c r="BU510" s="98"/>
      <c r="BV510" s="98"/>
      <c r="BW510" s="98"/>
      <c r="BX510" s="98"/>
      <c r="BY510" s="98"/>
      <c r="BZ510" s="98"/>
      <c r="CA510" s="98"/>
      <c r="CB510" s="98"/>
      <c r="CC510" s="98"/>
      <c r="CD510" s="98"/>
      <c r="CE510" s="98"/>
      <c r="CF510" s="98"/>
      <c r="CG510" s="98"/>
      <c r="CH510" s="98"/>
      <c r="CI510" s="98"/>
      <c r="CJ510" s="98"/>
      <c r="CK510" s="98"/>
      <c r="CL510" s="98"/>
      <c r="CM510" s="98"/>
      <c r="CN510" s="98"/>
      <c r="CO510" s="98"/>
      <c r="CP510" s="98"/>
      <c r="CQ510" s="98"/>
      <c r="CR510" s="98"/>
      <c r="CS510" s="98"/>
      <c r="CT510" s="98"/>
      <c r="CU510" s="98"/>
      <c r="CV510" s="98"/>
      <c r="CW510" s="98"/>
      <c r="CX510" s="98"/>
      <c r="CY510" s="98"/>
      <c r="CZ510" s="98"/>
      <c r="DA510" s="98"/>
      <c r="DB510" s="98"/>
      <c r="DC510" s="98"/>
      <c r="DD510" s="98"/>
      <c r="DE510" s="98"/>
      <c r="DF510" s="98"/>
      <c r="DG510" s="98"/>
      <c r="DH510" s="98"/>
      <c r="DI510" s="98"/>
      <c r="DJ510" s="98"/>
      <c r="DK510" s="98"/>
      <c r="DL510" s="98"/>
      <c r="DM510" s="98"/>
      <c r="DN510" s="98"/>
      <c r="DO510" s="98"/>
      <c r="DP510" s="98"/>
      <c r="DQ510" s="98"/>
      <c r="DR510" s="98"/>
      <c r="DS510" s="98"/>
      <c r="DT510" s="98"/>
      <c r="DU510" s="98"/>
      <c r="DV510" s="98"/>
      <c r="DW510" s="98"/>
      <c r="DX510" s="98"/>
      <c r="DY510" s="98"/>
      <c r="DZ510" s="98"/>
      <c r="EA510" s="98"/>
      <c r="EB510" s="98"/>
      <c r="EC510" s="98"/>
      <c r="ED510" s="98"/>
      <c r="EE510" s="98"/>
      <c r="EF510" s="98"/>
      <c r="EG510" s="98"/>
      <c r="EH510" s="98"/>
      <c r="EI510" s="98"/>
      <c r="EJ510" s="98"/>
      <c r="EK510" s="98"/>
      <c r="EL510" s="98"/>
      <c r="EM510" s="98"/>
      <c r="EN510" s="98"/>
      <c r="EO510" s="98"/>
      <c r="EP510" s="98"/>
      <c r="EQ510" s="98"/>
      <c r="ER510" s="98"/>
      <c r="ES510" s="98"/>
      <c r="ET510" s="98"/>
      <c r="EU510" s="98"/>
      <c r="EV510" s="98"/>
      <c r="EW510" s="98"/>
      <c r="EX510" s="98"/>
      <c r="EY510" s="98"/>
      <c r="EZ510" s="98"/>
      <c r="FA510" s="98"/>
      <c r="FB510" s="98"/>
      <c r="FC510" s="98"/>
      <c r="FD510" s="98"/>
      <c r="FE510" s="98"/>
      <c r="FF510" s="98"/>
      <c r="FG510" s="98"/>
      <c r="FH510" s="98"/>
      <c r="FI510" s="98"/>
      <c r="FJ510" s="98"/>
      <c r="FK510" s="98"/>
      <c r="FL510" s="98"/>
      <c r="FM510" s="98"/>
      <c r="FN510" s="98"/>
      <c r="FO510" s="98"/>
      <c r="FP510" s="98"/>
      <c r="FQ510" s="98"/>
      <c r="FR510" s="98"/>
      <c r="FS510" s="98"/>
      <c r="FT510" s="98"/>
      <c r="FU510" s="98"/>
      <c r="FV510" s="98"/>
      <c r="FW510" s="98"/>
      <c r="FX510" s="98"/>
      <c r="FY510" s="98"/>
      <c r="FZ510" s="98"/>
      <c r="GA510" s="98"/>
      <c r="GB510" s="98"/>
      <c r="GC510" s="98"/>
      <c r="GD510" s="98"/>
      <c r="GE510" s="98"/>
      <c r="GF510" s="98"/>
      <c r="GG510" s="98"/>
      <c r="GH510" s="98"/>
      <c r="GI510" s="98"/>
      <c r="GJ510" s="98"/>
      <c r="GK510" s="98"/>
      <c r="GL510" s="98"/>
      <c r="GM510" s="98"/>
      <c r="GN510" s="98"/>
      <c r="GO510" s="98"/>
      <c r="GP510" s="98"/>
      <c r="GQ510" s="98"/>
      <c r="GR510" s="98"/>
      <c r="GS510" s="98"/>
      <c r="GT510" s="98"/>
      <c r="GU510" s="98"/>
      <c r="GV510" s="98"/>
      <c r="GW510" s="98"/>
      <c r="GX510" s="98"/>
      <c r="GY510" s="98"/>
      <c r="GZ510" s="98"/>
      <c r="HA510" s="98"/>
      <c r="HB510" s="98"/>
      <c r="HC510" s="98"/>
      <c r="HD510" s="98"/>
      <c r="HE510" s="98"/>
      <c r="HF510" s="98"/>
      <c r="HG510" s="98"/>
      <c r="HH510" s="98"/>
      <c r="HI510" s="98"/>
      <c r="HJ510" s="98"/>
      <c r="HK510" s="98"/>
      <c r="HL510" s="98"/>
      <c r="HM510" s="98"/>
      <c r="HN510" s="98"/>
      <c r="HO510" s="98"/>
      <c r="HP510" s="98"/>
      <c r="HQ510" s="98"/>
      <c r="HR510" s="98"/>
      <c r="HS510" s="98"/>
      <c r="HT510" s="98"/>
      <c r="HU510" s="98"/>
      <c r="HV510" s="98"/>
      <c r="HW510" s="98"/>
      <c r="HX510" s="98"/>
      <c r="HY510" s="98"/>
      <c r="HZ510" s="98"/>
      <c r="IA510" s="98"/>
      <c r="IB510" s="98"/>
      <c r="IC510" s="98"/>
      <c r="ID510" s="98"/>
      <c r="IE510" s="98"/>
      <c r="IF510" s="98"/>
      <c r="IG510" s="98"/>
      <c r="IH510" s="98"/>
      <c r="II510" s="98"/>
      <c r="IJ510" s="98"/>
      <c r="IK510" s="98"/>
      <c r="IL510" s="98"/>
      <c r="IM510" s="98"/>
    </row>
    <row r="511" spans="1:247" ht="15">
      <c r="A511" s="98"/>
      <c r="B511" s="98"/>
      <c r="C511" s="111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  <c r="AA511" s="98"/>
      <c r="AB511" s="98"/>
      <c r="AC511" s="98"/>
      <c r="AD511" s="98"/>
      <c r="AE511" s="98"/>
      <c r="AF511" s="98"/>
      <c r="AG511" s="98"/>
      <c r="AH511" s="98"/>
      <c r="AI511" s="98"/>
      <c r="AJ511" s="98"/>
      <c r="AK511" s="98"/>
      <c r="AL511" s="98"/>
      <c r="AM511" s="98"/>
      <c r="AN511" s="98"/>
      <c r="AO511" s="98"/>
      <c r="AP511" s="98"/>
      <c r="AQ511" s="98"/>
      <c r="AR511" s="98"/>
      <c r="AS511" s="98"/>
      <c r="AT511" s="98"/>
      <c r="AU511" s="98"/>
      <c r="AV511" s="98"/>
      <c r="AW511" s="98"/>
      <c r="AX511" s="98"/>
      <c r="AY511" s="98"/>
      <c r="AZ511" s="98"/>
      <c r="BA511" s="98"/>
      <c r="BB511" s="98"/>
      <c r="BC511" s="98"/>
      <c r="BD511" s="98"/>
      <c r="BE511" s="98"/>
      <c r="BF511" s="98"/>
      <c r="BG511" s="98"/>
      <c r="BH511" s="98"/>
      <c r="BI511" s="98"/>
      <c r="BJ511" s="98"/>
      <c r="BK511" s="98"/>
      <c r="BL511" s="98"/>
      <c r="BM511" s="98"/>
      <c r="BN511" s="98"/>
      <c r="BO511" s="98"/>
      <c r="BP511" s="98"/>
      <c r="BQ511" s="98"/>
      <c r="BR511" s="98"/>
      <c r="BS511" s="98"/>
      <c r="BT511" s="98"/>
      <c r="BU511" s="98"/>
      <c r="BV511" s="98"/>
      <c r="BW511" s="98"/>
      <c r="BX511" s="98"/>
      <c r="BY511" s="98"/>
      <c r="BZ511" s="98"/>
      <c r="CA511" s="98"/>
      <c r="CB511" s="98"/>
      <c r="CC511" s="98"/>
      <c r="CD511" s="98"/>
      <c r="CE511" s="98"/>
      <c r="CF511" s="98"/>
      <c r="CG511" s="98"/>
      <c r="CH511" s="98"/>
      <c r="CI511" s="98"/>
      <c r="CJ511" s="98"/>
      <c r="CK511" s="98"/>
      <c r="CL511" s="98"/>
      <c r="CM511" s="98"/>
      <c r="CN511" s="98"/>
      <c r="CO511" s="98"/>
      <c r="CP511" s="98"/>
      <c r="CQ511" s="98"/>
      <c r="CR511" s="98"/>
      <c r="CS511" s="98"/>
      <c r="CT511" s="98"/>
      <c r="CU511" s="98"/>
      <c r="CV511" s="98"/>
      <c r="CW511" s="98"/>
      <c r="CX511" s="98"/>
      <c r="CY511" s="98"/>
      <c r="CZ511" s="98"/>
      <c r="DA511" s="98"/>
      <c r="DB511" s="98"/>
      <c r="DC511" s="98"/>
      <c r="DD511" s="98"/>
      <c r="DE511" s="98"/>
      <c r="DF511" s="98"/>
      <c r="DG511" s="98"/>
      <c r="DH511" s="98"/>
      <c r="DI511" s="98"/>
      <c r="DJ511" s="98"/>
      <c r="DK511" s="98"/>
      <c r="DL511" s="98"/>
      <c r="DM511" s="98"/>
      <c r="DN511" s="98"/>
      <c r="DO511" s="98"/>
      <c r="DP511" s="98"/>
      <c r="DQ511" s="98"/>
      <c r="DR511" s="98"/>
      <c r="DS511" s="98"/>
      <c r="DT511" s="98"/>
      <c r="DU511" s="98"/>
      <c r="DV511" s="98"/>
      <c r="DW511" s="98"/>
      <c r="DX511" s="98"/>
      <c r="DY511" s="98"/>
      <c r="DZ511" s="98"/>
      <c r="EA511" s="98"/>
      <c r="EB511" s="98"/>
      <c r="EC511" s="98"/>
      <c r="ED511" s="98"/>
      <c r="EE511" s="98"/>
      <c r="EF511" s="98"/>
      <c r="EG511" s="98"/>
      <c r="EH511" s="98"/>
      <c r="EI511" s="98"/>
      <c r="EJ511" s="98"/>
      <c r="EK511" s="98"/>
      <c r="EL511" s="98"/>
      <c r="EM511" s="98"/>
      <c r="EN511" s="98"/>
      <c r="EO511" s="98"/>
      <c r="EP511" s="98"/>
      <c r="EQ511" s="98"/>
      <c r="ER511" s="98"/>
      <c r="ES511" s="98"/>
      <c r="ET511" s="98"/>
      <c r="EU511" s="98"/>
      <c r="EV511" s="98"/>
      <c r="EW511" s="98"/>
      <c r="EX511" s="98"/>
      <c r="EY511" s="98"/>
      <c r="EZ511" s="98"/>
      <c r="FA511" s="98"/>
      <c r="FB511" s="98"/>
      <c r="FC511" s="98"/>
      <c r="FD511" s="98"/>
      <c r="FE511" s="98"/>
      <c r="FF511" s="98"/>
      <c r="FG511" s="98"/>
      <c r="FH511" s="98"/>
      <c r="FI511" s="98"/>
      <c r="FJ511" s="98"/>
      <c r="FK511" s="98"/>
      <c r="FL511" s="98"/>
      <c r="FM511" s="98"/>
      <c r="FN511" s="98"/>
      <c r="FO511" s="98"/>
      <c r="FP511" s="98"/>
      <c r="FQ511" s="98"/>
      <c r="FR511" s="98"/>
      <c r="FS511" s="98"/>
      <c r="FT511" s="98"/>
      <c r="FU511" s="98"/>
      <c r="FV511" s="98"/>
      <c r="FW511" s="98"/>
      <c r="FX511" s="98"/>
      <c r="FY511" s="98"/>
      <c r="FZ511" s="98"/>
      <c r="GA511" s="98"/>
      <c r="GB511" s="98"/>
      <c r="GC511" s="98"/>
      <c r="GD511" s="98"/>
      <c r="GE511" s="98"/>
      <c r="GF511" s="98"/>
      <c r="GG511" s="98"/>
      <c r="GH511" s="98"/>
      <c r="GI511" s="98"/>
      <c r="GJ511" s="98"/>
      <c r="GK511" s="98"/>
      <c r="GL511" s="98"/>
      <c r="GM511" s="98"/>
      <c r="GN511" s="98"/>
      <c r="GO511" s="98"/>
      <c r="GP511" s="98"/>
      <c r="GQ511" s="98"/>
      <c r="GR511" s="98"/>
      <c r="GS511" s="98"/>
      <c r="GT511" s="98"/>
      <c r="GU511" s="98"/>
      <c r="GV511" s="98"/>
      <c r="GW511" s="98"/>
      <c r="GX511" s="98"/>
      <c r="GY511" s="98"/>
      <c r="GZ511" s="98"/>
      <c r="HA511" s="98"/>
      <c r="HB511" s="98"/>
      <c r="HC511" s="98"/>
      <c r="HD511" s="98"/>
      <c r="HE511" s="98"/>
      <c r="HF511" s="98"/>
      <c r="HG511" s="98"/>
      <c r="HH511" s="98"/>
      <c r="HI511" s="98"/>
      <c r="HJ511" s="98"/>
      <c r="HK511" s="98"/>
      <c r="HL511" s="98"/>
      <c r="HM511" s="98"/>
      <c r="HN511" s="98"/>
      <c r="HO511" s="98"/>
      <c r="HP511" s="98"/>
      <c r="HQ511" s="98"/>
      <c r="HR511" s="98"/>
      <c r="HS511" s="98"/>
      <c r="HT511" s="98"/>
      <c r="HU511" s="98"/>
      <c r="HV511" s="98"/>
      <c r="HW511" s="98"/>
      <c r="HX511" s="98"/>
      <c r="HY511" s="98"/>
      <c r="HZ511" s="98"/>
      <c r="IA511" s="98"/>
      <c r="IB511" s="98"/>
      <c r="IC511" s="98"/>
      <c r="ID511" s="98"/>
      <c r="IE511" s="98"/>
      <c r="IF511" s="98"/>
      <c r="IG511" s="98"/>
      <c r="IH511" s="98"/>
      <c r="II511" s="98"/>
      <c r="IJ511" s="98"/>
      <c r="IK511" s="98"/>
      <c r="IL511" s="98"/>
      <c r="IM511" s="98"/>
    </row>
    <row r="512" spans="1:247" ht="15">
      <c r="A512" s="98"/>
      <c r="B512" s="98"/>
      <c r="C512" s="111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  <c r="AA512" s="98"/>
      <c r="AB512" s="98"/>
      <c r="AC512" s="98"/>
      <c r="AD512" s="98"/>
      <c r="AE512" s="98"/>
      <c r="AF512" s="98"/>
      <c r="AG512" s="98"/>
      <c r="AH512" s="98"/>
      <c r="AI512" s="98"/>
      <c r="AJ512" s="98"/>
      <c r="AK512" s="98"/>
      <c r="AL512" s="98"/>
      <c r="AM512" s="98"/>
      <c r="AN512" s="98"/>
      <c r="AO512" s="98"/>
      <c r="AP512" s="98"/>
      <c r="AQ512" s="98"/>
      <c r="AR512" s="98"/>
      <c r="AS512" s="98"/>
      <c r="AT512" s="98"/>
      <c r="AU512" s="98"/>
      <c r="AV512" s="98"/>
      <c r="AW512" s="98"/>
      <c r="AX512" s="98"/>
      <c r="AY512" s="98"/>
      <c r="AZ512" s="98"/>
      <c r="BA512" s="98"/>
      <c r="BB512" s="98"/>
      <c r="BC512" s="98"/>
      <c r="BD512" s="98"/>
      <c r="BE512" s="98"/>
      <c r="BF512" s="98"/>
      <c r="BG512" s="98"/>
      <c r="BH512" s="98"/>
      <c r="BI512" s="98"/>
      <c r="BJ512" s="98"/>
      <c r="BK512" s="98"/>
      <c r="BL512" s="98"/>
      <c r="BM512" s="98"/>
      <c r="BN512" s="98"/>
      <c r="BO512" s="98"/>
      <c r="BP512" s="98"/>
      <c r="BQ512" s="98"/>
      <c r="BR512" s="98"/>
      <c r="BS512" s="98"/>
      <c r="BT512" s="98"/>
      <c r="BU512" s="98"/>
      <c r="BV512" s="98"/>
      <c r="BW512" s="98"/>
      <c r="BX512" s="98"/>
      <c r="BY512" s="98"/>
      <c r="BZ512" s="98"/>
      <c r="CA512" s="98"/>
      <c r="CB512" s="98"/>
      <c r="CC512" s="98"/>
      <c r="CD512" s="98"/>
      <c r="CE512" s="98"/>
      <c r="CF512" s="98"/>
      <c r="CG512" s="98"/>
      <c r="CH512" s="98"/>
      <c r="CI512" s="98"/>
      <c r="CJ512" s="98"/>
      <c r="CK512" s="98"/>
      <c r="CL512" s="98"/>
      <c r="CM512" s="98"/>
      <c r="CN512" s="98"/>
      <c r="CO512" s="98"/>
      <c r="CP512" s="98"/>
      <c r="CQ512" s="98"/>
      <c r="CR512" s="98"/>
      <c r="CS512" s="98"/>
      <c r="CT512" s="98"/>
      <c r="CU512" s="98"/>
      <c r="CV512" s="98"/>
      <c r="CW512" s="98"/>
      <c r="CX512" s="98"/>
      <c r="CY512" s="98"/>
      <c r="CZ512" s="98"/>
      <c r="DA512" s="98"/>
      <c r="DB512" s="98"/>
      <c r="DC512" s="98"/>
      <c r="DD512" s="98"/>
      <c r="DE512" s="98"/>
      <c r="DF512" s="98"/>
      <c r="DG512" s="98"/>
      <c r="DH512" s="98"/>
      <c r="DI512" s="98"/>
      <c r="DJ512" s="98"/>
      <c r="DK512" s="98"/>
      <c r="DL512" s="98"/>
      <c r="DM512" s="98"/>
      <c r="DN512" s="98"/>
      <c r="DO512" s="98"/>
      <c r="DP512" s="98"/>
      <c r="DQ512" s="98"/>
      <c r="DR512" s="98"/>
      <c r="DS512" s="98"/>
      <c r="DT512" s="98"/>
      <c r="DU512" s="98"/>
      <c r="DV512" s="98"/>
      <c r="DW512" s="98"/>
      <c r="DX512" s="98"/>
      <c r="DY512" s="98"/>
      <c r="DZ512" s="98"/>
      <c r="EA512" s="98"/>
      <c r="EB512" s="98"/>
      <c r="EC512" s="98"/>
      <c r="ED512" s="98"/>
      <c r="EE512" s="98"/>
      <c r="EF512" s="98"/>
      <c r="EG512" s="98"/>
      <c r="EH512" s="98"/>
      <c r="EI512" s="98"/>
      <c r="EJ512" s="98"/>
      <c r="EK512" s="98"/>
      <c r="EL512" s="98"/>
      <c r="EM512" s="98"/>
      <c r="EN512" s="98"/>
      <c r="EO512" s="98"/>
      <c r="EP512" s="98"/>
      <c r="EQ512" s="98"/>
      <c r="ER512" s="98"/>
      <c r="ES512" s="98"/>
      <c r="ET512" s="98"/>
      <c r="EU512" s="98"/>
      <c r="EV512" s="98"/>
      <c r="EW512" s="98"/>
      <c r="EX512" s="98"/>
      <c r="EY512" s="98"/>
      <c r="EZ512" s="98"/>
      <c r="FA512" s="98"/>
      <c r="FB512" s="98"/>
      <c r="FC512" s="98"/>
      <c r="FD512" s="98"/>
      <c r="FE512" s="98"/>
      <c r="FF512" s="98"/>
      <c r="FG512" s="98"/>
      <c r="FH512" s="98"/>
      <c r="FI512" s="98"/>
      <c r="FJ512" s="98"/>
      <c r="FK512" s="98"/>
      <c r="FL512" s="98"/>
      <c r="FM512" s="98"/>
      <c r="FN512" s="98"/>
      <c r="FO512" s="98"/>
      <c r="FP512" s="98"/>
      <c r="FQ512" s="98"/>
      <c r="FR512" s="98"/>
      <c r="FS512" s="98"/>
      <c r="FT512" s="98"/>
      <c r="FU512" s="98"/>
      <c r="FV512" s="98"/>
      <c r="FW512" s="98"/>
      <c r="FX512" s="98"/>
      <c r="FY512" s="98"/>
      <c r="FZ512" s="98"/>
      <c r="GA512" s="98"/>
      <c r="GB512" s="98"/>
      <c r="GC512" s="98"/>
      <c r="GD512" s="98"/>
      <c r="GE512" s="98"/>
      <c r="GF512" s="98"/>
      <c r="GG512" s="98"/>
      <c r="GH512" s="98"/>
      <c r="GI512" s="98"/>
      <c r="GJ512" s="98"/>
      <c r="GK512" s="98"/>
      <c r="GL512" s="98"/>
      <c r="GM512" s="98"/>
      <c r="GN512" s="98"/>
      <c r="GO512" s="98"/>
      <c r="GP512" s="98"/>
      <c r="GQ512" s="98"/>
      <c r="GR512" s="98"/>
      <c r="GS512" s="98"/>
      <c r="GT512" s="98"/>
      <c r="GU512" s="98"/>
      <c r="GV512" s="98"/>
      <c r="GW512" s="98"/>
      <c r="GX512" s="98"/>
      <c r="GY512" s="98"/>
      <c r="GZ512" s="98"/>
      <c r="HA512" s="98"/>
      <c r="HB512" s="98"/>
      <c r="HC512" s="98"/>
      <c r="HD512" s="98"/>
      <c r="HE512" s="98"/>
      <c r="HF512" s="98"/>
      <c r="HG512" s="98"/>
      <c r="HH512" s="98"/>
      <c r="HI512" s="98"/>
      <c r="HJ512" s="98"/>
      <c r="HK512" s="98"/>
      <c r="HL512" s="98"/>
      <c r="HM512" s="98"/>
      <c r="HN512" s="98"/>
      <c r="HO512" s="98"/>
      <c r="HP512" s="98"/>
      <c r="HQ512" s="98"/>
      <c r="HR512" s="98"/>
      <c r="HS512" s="98"/>
      <c r="HT512" s="98"/>
      <c r="HU512" s="98"/>
      <c r="HV512" s="98"/>
      <c r="HW512" s="98"/>
      <c r="HX512" s="98"/>
      <c r="HY512" s="98"/>
      <c r="HZ512" s="98"/>
      <c r="IA512" s="98"/>
      <c r="IB512" s="98"/>
      <c r="IC512" s="98"/>
      <c r="ID512" s="98"/>
      <c r="IE512" s="98"/>
      <c r="IF512" s="98"/>
      <c r="IG512" s="98"/>
      <c r="IH512" s="98"/>
      <c r="II512" s="98"/>
      <c r="IJ512" s="98"/>
      <c r="IK512" s="98"/>
      <c r="IL512" s="98"/>
      <c r="IM512" s="98"/>
    </row>
    <row r="513" spans="1:247" ht="15">
      <c r="A513" s="98"/>
      <c r="B513" s="98"/>
      <c r="C513" s="111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  <c r="AA513" s="98"/>
      <c r="AB513" s="98"/>
      <c r="AC513" s="98"/>
      <c r="AD513" s="98"/>
      <c r="AE513" s="98"/>
      <c r="AF513" s="98"/>
      <c r="AG513" s="98"/>
      <c r="AH513" s="98"/>
      <c r="AI513" s="98"/>
      <c r="AJ513" s="98"/>
      <c r="AK513" s="98"/>
      <c r="AL513" s="98"/>
      <c r="AM513" s="98"/>
      <c r="AN513" s="98"/>
      <c r="AO513" s="98"/>
      <c r="AP513" s="98"/>
      <c r="AQ513" s="98"/>
      <c r="AR513" s="98"/>
      <c r="AS513" s="98"/>
      <c r="AT513" s="98"/>
      <c r="AU513" s="98"/>
      <c r="AV513" s="98"/>
      <c r="AW513" s="98"/>
      <c r="AX513" s="98"/>
      <c r="AY513" s="98"/>
      <c r="AZ513" s="98"/>
      <c r="BA513" s="98"/>
      <c r="BB513" s="98"/>
      <c r="BC513" s="98"/>
      <c r="BD513" s="98"/>
      <c r="BE513" s="98"/>
      <c r="BF513" s="98"/>
      <c r="BG513" s="98"/>
      <c r="BH513" s="98"/>
      <c r="BI513" s="98"/>
      <c r="BJ513" s="98"/>
      <c r="BK513" s="98"/>
      <c r="BL513" s="98"/>
      <c r="BM513" s="98"/>
      <c r="BN513" s="98"/>
      <c r="BO513" s="98"/>
      <c r="BP513" s="98"/>
      <c r="BQ513" s="98"/>
      <c r="BR513" s="98"/>
      <c r="BS513" s="98"/>
      <c r="BT513" s="98"/>
      <c r="BU513" s="98"/>
      <c r="BV513" s="98"/>
      <c r="BW513" s="98"/>
      <c r="BX513" s="98"/>
      <c r="BY513" s="98"/>
      <c r="BZ513" s="98"/>
      <c r="CA513" s="98"/>
      <c r="CB513" s="98"/>
      <c r="CC513" s="98"/>
      <c r="CD513" s="98"/>
      <c r="CE513" s="98"/>
      <c r="CF513" s="98"/>
      <c r="CG513" s="98"/>
      <c r="CH513" s="98"/>
      <c r="CI513" s="98"/>
      <c r="CJ513" s="98"/>
      <c r="CK513" s="98"/>
      <c r="CL513" s="98"/>
      <c r="CM513" s="98"/>
      <c r="CN513" s="98"/>
      <c r="CO513" s="98"/>
      <c r="CP513" s="98"/>
      <c r="CQ513" s="98"/>
      <c r="CR513" s="98"/>
      <c r="CS513" s="98"/>
      <c r="CT513" s="98"/>
      <c r="CU513" s="98"/>
      <c r="CV513" s="98"/>
      <c r="CW513" s="98"/>
      <c r="CX513" s="98"/>
      <c r="CY513" s="98"/>
      <c r="CZ513" s="98"/>
      <c r="DA513" s="98"/>
      <c r="DB513" s="98"/>
      <c r="DC513" s="98"/>
      <c r="DD513" s="98"/>
      <c r="DE513" s="98"/>
      <c r="DF513" s="98"/>
      <c r="DG513" s="98"/>
      <c r="DH513" s="98"/>
      <c r="DI513" s="98"/>
      <c r="DJ513" s="98"/>
      <c r="DK513" s="98"/>
      <c r="DL513" s="98"/>
      <c r="DM513" s="98"/>
      <c r="DN513" s="98"/>
      <c r="DO513" s="98"/>
      <c r="DP513" s="98"/>
      <c r="DQ513" s="98"/>
      <c r="DR513" s="98"/>
      <c r="DS513" s="98"/>
      <c r="DT513" s="98"/>
      <c r="DU513" s="98"/>
      <c r="DV513" s="98"/>
      <c r="DW513" s="98"/>
      <c r="DX513" s="98"/>
      <c r="DY513" s="98"/>
      <c r="DZ513" s="98"/>
      <c r="EA513" s="98"/>
      <c r="EB513" s="98"/>
      <c r="EC513" s="98"/>
      <c r="ED513" s="98"/>
      <c r="EE513" s="98"/>
      <c r="EF513" s="98"/>
      <c r="EG513" s="98"/>
      <c r="EH513" s="98"/>
      <c r="EI513" s="98"/>
      <c r="EJ513" s="98"/>
      <c r="EK513" s="98"/>
      <c r="EL513" s="98"/>
      <c r="EM513" s="98"/>
      <c r="EN513" s="98"/>
      <c r="EO513" s="98"/>
      <c r="EP513" s="98"/>
      <c r="EQ513" s="98"/>
      <c r="ER513" s="98"/>
      <c r="ES513" s="98"/>
      <c r="ET513" s="98"/>
      <c r="EU513" s="98"/>
      <c r="EV513" s="98"/>
      <c r="EW513" s="98"/>
      <c r="EX513" s="98"/>
      <c r="EY513" s="98"/>
      <c r="EZ513" s="98"/>
      <c r="FA513" s="98"/>
      <c r="FB513" s="98"/>
      <c r="FC513" s="98"/>
      <c r="FD513" s="98"/>
      <c r="FE513" s="98"/>
      <c r="FF513" s="98"/>
      <c r="FG513" s="98"/>
      <c r="FH513" s="98"/>
      <c r="FI513" s="98"/>
      <c r="FJ513" s="98"/>
      <c r="FK513" s="98"/>
      <c r="FL513" s="98"/>
      <c r="FM513" s="98"/>
      <c r="FN513" s="98"/>
      <c r="FO513" s="98"/>
      <c r="FP513" s="98"/>
      <c r="FQ513" s="98"/>
      <c r="FR513" s="98"/>
      <c r="FS513" s="98"/>
      <c r="FT513" s="98"/>
      <c r="FU513" s="98"/>
      <c r="FV513" s="98"/>
      <c r="FW513" s="98"/>
      <c r="FX513" s="98"/>
      <c r="FY513" s="98"/>
      <c r="FZ513" s="98"/>
      <c r="GA513" s="98"/>
      <c r="GB513" s="98"/>
      <c r="GC513" s="98"/>
      <c r="GD513" s="98"/>
      <c r="GE513" s="98"/>
      <c r="GF513" s="98"/>
      <c r="GG513" s="98"/>
      <c r="GH513" s="98"/>
      <c r="GI513" s="98"/>
      <c r="GJ513" s="98"/>
      <c r="GK513" s="98"/>
      <c r="GL513" s="98"/>
      <c r="GM513" s="98"/>
      <c r="GN513" s="98"/>
      <c r="GO513" s="98"/>
      <c r="GP513" s="98"/>
      <c r="GQ513" s="98"/>
      <c r="GR513" s="98"/>
      <c r="GS513" s="98"/>
      <c r="GT513" s="98"/>
      <c r="GU513" s="98"/>
      <c r="GV513" s="98"/>
      <c r="GW513" s="98"/>
      <c r="GX513" s="98"/>
      <c r="GY513" s="98"/>
      <c r="GZ513" s="98"/>
      <c r="HA513" s="98"/>
      <c r="HB513" s="98"/>
      <c r="HC513" s="98"/>
      <c r="HD513" s="98"/>
      <c r="HE513" s="98"/>
      <c r="HF513" s="98"/>
      <c r="HG513" s="98"/>
      <c r="HH513" s="98"/>
      <c r="HI513" s="98"/>
      <c r="HJ513" s="98"/>
      <c r="HK513" s="98"/>
      <c r="HL513" s="98"/>
      <c r="HM513" s="98"/>
      <c r="HN513" s="98"/>
      <c r="HO513" s="98"/>
      <c r="HP513" s="98"/>
      <c r="HQ513" s="98"/>
      <c r="HR513" s="98"/>
      <c r="HS513" s="98"/>
      <c r="HT513" s="98"/>
      <c r="HU513" s="98"/>
      <c r="HV513" s="98"/>
      <c r="HW513" s="98"/>
      <c r="HX513" s="98"/>
      <c r="HY513" s="98"/>
      <c r="HZ513" s="98"/>
      <c r="IA513" s="98"/>
      <c r="IB513" s="98"/>
      <c r="IC513" s="98"/>
      <c r="ID513" s="98"/>
      <c r="IE513" s="98"/>
      <c r="IF513" s="98"/>
      <c r="IG513" s="98"/>
      <c r="IH513" s="98"/>
      <c r="II513" s="98"/>
      <c r="IJ513" s="98"/>
      <c r="IK513" s="98"/>
      <c r="IL513" s="98"/>
      <c r="IM513" s="98"/>
    </row>
    <row r="514" spans="1:247" ht="15">
      <c r="A514" s="98"/>
      <c r="B514" s="98"/>
      <c r="C514" s="111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  <c r="AA514" s="98"/>
      <c r="AB514" s="98"/>
      <c r="AC514" s="98"/>
      <c r="AD514" s="98"/>
      <c r="AE514" s="98"/>
      <c r="AF514" s="98"/>
      <c r="AG514" s="98"/>
      <c r="AH514" s="98"/>
      <c r="AI514" s="98"/>
      <c r="AJ514" s="98"/>
      <c r="AK514" s="98"/>
      <c r="AL514" s="98"/>
      <c r="AM514" s="98"/>
      <c r="AN514" s="98"/>
      <c r="AO514" s="98"/>
      <c r="AP514" s="98"/>
      <c r="AQ514" s="98"/>
      <c r="AR514" s="98"/>
      <c r="AS514" s="98"/>
      <c r="AT514" s="98"/>
      <c r="AU514" s="98"/>
      <c r="AV514" s="98"/>
      <c r="AW514" s="98"/>
      <c r="AX514" s="98"/>
      <c r="AY514" s="98"/>
      <c r="AZ514" s="98"/>
      <c r="BA514" s="98"/>
      <c r="BB514" s="98"/>
      <c r="BC514" s="98"/>
      <c r="BD514" s="98"/>
      <c r="BE514" s="98"/>
      <c r="BF514" s="98"/>
      <c r="BG514" s="98"/>
      <c r="BH514" s="98"/>
      <c r="BI514" s="98"/>
      <c r="BJ514" s="98"/>
      <c r="BK514" s="98"/>
      <c r="BL514" s="98"/>
      <c r="BM514" s="98"/>
      <c r="BN514" s="98"/>
      <c r="BO514" s="98"/>
      <c r="BP514" s="98"/>
      <c r="BQ514" s="98"/>
      <c r="BR514" s="98"/>
      <c r="BS514" s="98"/>
      <c r="BT514" s="98"/>
      <c r="BU514" s="98"/>
      <c r="BV514" s="98"/>
      <c r="BW514" s="98"/>
      <c r="BX514" s="98"/>
      <c r="BY514" s="98"/>
      <c r="BZ514" s="98"/>
      <c r="CA514" s="98"/>
      <c r="CB514" s="98"/>
      <c r="CC514" s="98"/>
      <c r="CD514" s="98"/>
      <c r="CE514" s="98"/>
      <c r="CF514" s="98"/>
      <c r="CG514" s="98"/>
      <c r="CH514" s="98"/>
      <c r="CI514" s="98"/>
      <c r="CJ514" s="98"/>
      <c r="CK514" s="98"/>
      <c r="CL514" s="98"/>
      <c r="CM514" s="98"/>
      <c r="CN514" s="98"/>
      <c r="CO514" s="98"/>
      <c r="CP514" s="98"/>
      <c r="CQ514" s="98"/>
      <c r="CR514" s="98"/>
      <c r="CS514" s="98"/>
      <c r="CT514" s="98"/>
      <c r="CU514" s="98"/>
      <c r="CV514" s="98"/>
      <c r="CW514" s="98"/>
      <c r="CX514" s="98"/>
      <c r="CY514" s="98"/>
      <c r="CZ514" s="98"/>
      <c r="DA514" s="98"/>
      <c r="DB514" s="98"/>
      <c r="DC514" s="98"/>
      <c r="DD514" s="98"/>
      <c r="DE514" s="98"/>
      <c r="DF514" s="98"/>
      <c r="DG514" s="98"/>
      <c r="DH514" s="98"/>
      <c r="DI514" s="98"/>
      <c r="DJ514" s="98"/>
      <c r="DK514" s="98"/>
      <c r="DL514" s="98"/>
      <c r="DM514" s="98"/>
      <c r="DN514" s="98"/>
      <c r="DO514" s="98"/>
      <c r="DP514" s="98"/>
      <c r="DQ514" s="98"/>
      <c r="DR514" s="98"/>
      <c r="DS514" s="98"/>
      <c r="DT514" s="98"/>
      <c r="DU514" s="98"/>
      <c r="DV514" s="98"/>
      <c r="DW514" s="98"/>
      <c r="DX514" s="98"/>
      <c r="DY514" s="98"/>
      <c r="DZ514" s="98"/>
      <c r="EA514" s="98"/>
      <c r="EB514" s="98"/>
      <c r="EC514" s="98"/>
      <c r="ED514" s="98"/>
      <c r="EE514" s="98"/>
      <c r="EF514" s="98"/>
      <c r="EG514" s="98"/>
      <c r="EH514" s="98"/>
      <c r="EI514" s="98"/>
      <c r="EJ514" s="98"/>
      <c r="EK514" s="98"/>
      <c r="EL514" s="98"/>
      <c r="EM514" s="98"/>
      <c r="EN514" s="98"/>
      <c r="EO514" s="98"/>
      <c r="EP514" s="98"/>
      <c r="EQ514" s="98"/>
      <c r="ER514" s="98"/>
      <c r="ES514" s="98"/>
      <c r="ET514" s="98"/>
      <c r="EU514" s="98"/>
      <c r="EV514" s="98"/>
      <c r="EW514" s="98"/>
      <c r="EX514" s="98"/>
      <c r="EY514" s="98"/>
      <c r="EZ514" s="98"/>
      <c r="FA514" s="98"/>
      <c r="FB514" s="98"/>
      <c r="FC514" s="98"/>
      <c r="FD514" s="98"/>
      <c r="FE514" s="98"/>
      <c r="FF514" s="98"/>
      <c r="FG514" s="98"/>
      <c r="FH514" s="98"/>
      <c r="FI514" s="98"/>
      <c r="FJ514" s="98"/>
      <c r="FK514" s="98"/>
      <c r="FL514" s="98"/>
      <c r="FM514" s="98"/>
      <c r="FN514" s="98"/>
      <c r="FO514" s="98"/>
      <c r="FP514" s="98"/>
      <c r="FQ514" s="98"/>
      <c r="FR514" s="98"/>
      <c r="FS514" s="98"/>
      <c r="FT514" s="98"/>
      <c r="FU514" s="98"/>
      <c r="FV514" s="98"/>
      <c r="FW514" s="98"/>
      <c r="FX514" s="98"/>
      <c r="FY514" s="98"/>
      <c r="FZ514" s="98"/>
      <c r="GA514" s="98"/>
      <c r="GB514" s="98"/>
      <c r="GC514" s="98"/>
      <c r="GD514" s="98"/>
      <c r="GE514" s="98"/>
      <c r="GF514" s="98"/>
      <c r="GG514" s="98"/>
      <c r="GH514" s="98"/>
      <c r="GI514" s="98"/>
      <c r="GJ514" s="98"/>
      <c r="GK514" s="98"/>
      <c r="GL514" s="98"/>
      <c r="GM514" s="98"/>
      <c r="GN514" s="98"/>
      <c r="GO514" s="98"/>
      <c r="GP514" s="98"/>
      <c r="GQ514" s="98"/>
      <c r="GR514" s="98"/>
      <c r="GS514" s="98"/>
      <c r="GT514" s="98"/>
      <c r="GU514" s="98"/>
      <c r="GV514" s="98"/>
      <c r="GW514" s="98"/>
      <c r="GX514" s="98"/>
      <c r="GY514" s="98"/>
      <c r="GZ514" s="98"/>
      <c r="HA514" s="98"/>
      <c r="HB514" s="98"/>
      <c r="HC514" s="98"/>
      <c r="HD514" s="98"/>
      <c r="HE514" s="98"/>
      <c r="HF514" s="98"/>
      <c r="HG514" s="98"/>
      <c r="HH514" s="98"/>
      <c r="HI514" s="98"/>
      <c r="HJ514" s="98"/>
      <c r="HK514" s="98"/>
      <c r="HL514" s="98"/>
      <c r="HM514" s="98"/>
      <c r="HN514" s="98"/>
      <c r="HO514" s="98"/>
      <c r="HP514" s="98"/>
      <c r="HQ514" s="98"/>
      <c r="HR514" s="98"/>
      <c r="HS514" s="98"/>
      <c r="HT514" s="98"/>
      <c r="HU514" s="98"/>
      <c r="HV514" s="98"/>
      <c r="HW514" s="98"/>
      <c r="HX514" s="98"/>
      <c r="HY514" s="98"/>
      <c r="HZ514" s="98"/>
      <c r="IA514" s="98"/>
      <c r="IB514" s="98"/>
      <c r="IC514" s="98"/>
      <c r="ID514" s="98"/>
      <c r="IE514" s="98"/>
      <c r="IF514" s="98"/>
      <c r="IG514" s="98"/>
      <c r="IH514" s="98"/>
      <c r="II514" s="98"/>
      <c r="IJ514" s="98"/>
      <c r="IK514" s="98"/>
      <c r="IL514" s="98"/>
      <c r="IM514" s="98"/>
    </row>
    <row r="515" spans="1:247" ht="15">
      <c r="A515" s="98"/>
      <c r="B515" s="98"/>
      <c r="C515" s="111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  <c r="AA515" s="98"/>
      <c r="AB515" s="98"/>
      <c r="AC515" s="98"/>
      <c r="AD515" s="98"/>
      <c r="AE515" s="98"/>
      <c r="AF515" s="98"/>
      <c r="AG515" s="98"/>
      <c r="AH515" s="98"/>
      <c r="AI515" s="98"/>
      <c r="AJ515" s="98"/>
      <c r="AK515" s="98"/>
      <c r="AL515" s="98"/>
      <c r="AM515" s="98"/>
      <c r="AN515" s="98"/>
      <c r="AO515" s="98"/>
      <c r="AP515" s="98"/>
      <c r="AQ515" s="98"/>
      <c r="AR515" s="98"/>
      <c r="AS515" s="98"/>
      <c r="AT515" s="98"/>
      <c r="AU515" s="98"/>
      <c r="AV515" s="98"/>
      <c r="AW515" s="98"/>
      <c r="AX515" s="98"/>
      <c r="AY515" s="98"/>
      <c r="AZ515" s="98"/>
      <c r="BA515" s="98"/>
      <c r="BB515" s="98"/>
      <c r="BC515" s="98"/>
      <c r="BD515" s="98"/>
      <c r="BE515" s="98"/>
      <c r="BF515" s="98"/>
      <c r="BG515" s="98"/>
      <c r="BH515" s="98"/>
      <c r="BI515" s="98"/>
      <c r="BJ515" s="98"/>
      <c r="BK515" s="98"/>
      <c r="BL515" s="98"/>
      <c r="BM515" s="98"/>
      <c r="BN515" s="98"/>
      <c r="BO515" s="98"/>
      <c r="BP515" s="98"/>
      <c r="BQ515" s="98"/>
      <c r="BR515" s="98"/>
      <c r="BS515" s="98"/>
      <c r="BT515" s="98"/>
      <c r="BU515" s="98"/>
      <c r="BV515" s="98"/>
      <c r="BW515" s="98"/>
      <c r="BX515" s="98"/>
      <c r="BY515" s="98"/>
      <c r="BZ515" s="98"/>
      <c r="CA515" s="98"/>
      <c r="CB515" s="98"/>
      <c r="CC515" s="98"/>
      <c r="CD515" s="98"/>
      <c r="CE515" s="98"/>
      <c r="CF515" s="98"/>
      <c r="CG515" s="98"/>
      <c r="CH515" s="98"/>
      <c r="CI515" s="98"/>
      <c r="CJ515" s="98"/>
      <c r="CK515" s="98"/>
      <c r="CL515" s="98"/>
      <c r="CM515" s="98"/>
      <c r="CN515" s="98"/>
      <c r="CO515" s="98"/>
      <c r="CP515" s="98"/>
      <c r="CQ515" s="98"/>
      <c r="CR515" s="98"/>
      <c r="CS515" s="98"/>
      <c r="CT515" s="98"/>
      <c r="CU515" s="98"/>
      <c r="CV515" s="98"/>
      <c r="CW515" s="98"/>
      <c r="CX515" s="98"/>
      <c r="CY515" s="98"/>
      <c r="CZ515" s="98"/>
      <c r="DA515" s="98"/>
      <c r="DB515" s="98"/>
      <c r="DC515" s="98"/>
      <c r="DD515" s="98"/>
      <c r="DE515" s="98"/>
      <c r="DF515" s="98"/>
      <c r="DG515" s="98"/>
      <c r="DH515" s="98"/>
      <c r="DI515" s="98"/>
      <c r="DJ515" s="98"/>
      <c r="DK515" s="98"/>
      <c r="DL515" s="98"/>
      <c r="DM515" s="98"/>
      <c r="DN515" s="98"/>
      <c r="DO515" s="98"/>
      <c r="DP515" s="98"/>
      <c r="DQ515" s="98"/>
      <c r="DR515" s="98"/>
      <c r="DS515" s="98"/>
      <c r="DT515" s="98"/>
      <c r="DU515" s="98"/>
      <c r="DV515" s="98"/>
      <c r="DW515" s="98"/>
      <c r="DX515" s="98"/>
      <c r="DY515" s="98"/>
      <c r="DZ515" s="98"/>
      <c r="EA515" s="98"/>
      <c r="EB515" s="98"/>
      <c r="EC515" s="98"/>
      <c r="ED515" s="98"/>
      <c r="EE515" s="98"/>
      <c r="EF515" s="98"/>
      <c r="EG515" s="98"/>
      <c r="EH515" s="98"/>
      <c r="EI515" s="98"/>
      <c r="EJ515" s="98"/>
      <c r="EK515" s="98"/>
      <c r="EL515" s="98"/>
      <c r="EM515" s="98"/>
      <c r="EN515" s="98"/>
      <c r="EO515" s="98"/>
      <c r="EP515" s="98"/>
      <c r="EQ515" s="98"/>
      <c r="ER515" s="98"/>
      <c r="ES515" s="98"/>
      <c r="ET515" s="98"/>
      <c r="EU515" s="98"/>
      <c r="EV515" s="98"/>
      <c r="EW515" s="98"/>
      <c r="EX515" s="98"/>
      <c r="EY515" s="98"/>
      <c r="EZ515" s="98"/>
      <c r="FA515" s="98"/>
      <c r="FB515" s="98"/>
      <c r="FC515" s="98"/>
      <c r="FD515" s="98"/>
      <c r="FE515" s="98"/>
      <c r="FF515" s="98"/>
      <c r="FG515" s="98"/>
      <c r="FH515" s="98"/>
      <c r="FI515" s="98"/>
      <c r="FJ515" s="98"/>
      <c r="FK515" s="98"/>
      <c r="FL515" s="98"/>
      <c r="FM515" s="98"/>
      <c r="FN515" s="98"/>
      <c r="FO515" s="98"/>
      <c r="FP515" s="98"/>
      <c r="FQ515" s="98"/>
      <c r="FR515" s="98"/>
      <c r="FS515" s="98"/>
      <c r="FT515" s="98"/>
      <c r="FU515" s="98"/>
      <c r="FV515" s="98"/>
      <c r="FW515" s="98"/>
      <c r="FX515" s="98"/>
      <c r="FY515" s="98"/>
      <c r="FZ515" s="98"/>
      <c r="GA515" s="98"/>
      <c r="GB515" s="98"/>
      <c r="GC515" s="98"/>
      <c r="GD515" s="98"/>
      <c r="GE515" s="98"/>
      <c r="GF515" s="98"/>
      <c r="GG515" s="98"/>
      <c r="GH515" s="98"/>
      <c r="GI515" s="98"/>
      <c r="GJ515" s="98"/>
      <c r="GK515" s="98"/>
      <c r="GL515" s="98"/>
      <c r="GM515" s="98"/>
      <c r="GN515" s="98"/>
      <c r="GO515" s="98"/>
      <c r="GP515" s="98"/>
      <c r="GQ515" s="98"/>
      <c r="GR515" s="98"/>
      <c r="GS515" s="98"/>
      <c r="GT515" s="98"/>
      <c r="GU515" s="98"/>
      <c r="GV515" s="98"/>
      <c r="GW515" s="98"/>
      <c r="GX515" s="98"/>
      <c r="GY515" s="98"/>
      <c r="GZ515" s="98"/>
      <c r="HA515" s="98"/>
      <c r="HB515" s="98"/>
      <c r="HC515" s="98"/>
      <c r="HD515" s="98"/>
      <c r="HE515" s="98"/>
      <c r="HF515" s="98"/>
      <c r="HG515" s="98"/>
      <c r="HH515" s="98"/>
      <c r="HI515" s="98"/>
      <c r="HJ515" s="98"/>
      <c r="HK515" s="98"/>
      <c r="HL515" s="98"/>
      <c r="HM515" s="98"/>
      <c r="HN515" s="98"/>
      <c r="HO515" s="98"/>
      <c r="HP515" s="98"/>
      <c r="HQ515" s="98"/>
      <c r="HR515" s="98"/>
      <c r="HS515" s="98"/>
      <c r="HT515" s="98"/>
      <c r="HU515" s="98"/>
      <c r="HV515" s="98"/>
      <c r="HW515" s="98"/>
      <c r="HX515" s="98"/>
      <c r="HY515" s="98"/>
      <c r="HZ515" s="98"/>
      <c r="IA515" s="98"/>
      <c r="IB515" s="98"/>
      <c r="IC515" s="98"/>
      <c r="ID515" s="98"/>
      <c r="IE515" s="98"/>
      <c r="IF515" s="98"/>
      <c r="IG515" s="98"/>
      <c r="IH515" s="98"/>
      <c r="II515" s="98"/>
      <c r="IJ515" s="98"/>
      <c r="IK515" s="98"/>
      <c r="IL515" s="98"/>
      <c r="IM515" s="98"/>
    </row>
    <row r="516" spans="1:247" ht="15">
      <c r="A516" s="98"/>
      <c r="B516" s="98"/>
      <c r="C516" s="111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  <c r="AA516" s="98"/>
      <c r="AB516" s="98"/>
      <c r="AC516" s="98"/>
      <c r="AD516" s="98"/>
      <c r="AE516" s="98"/>
      <c r="AF516" s="98"/>
      <c r="AG516" s="98"/>
      <c r="AH516" s="98"/>
      <c r="AI516" s="98"/>
      <c r="AJ516" s="98"/>
      <c r="AK516" s="98"/>
      <c r="AL516" s="98"/>
      <c r="AM516" s="98"/>
      <c r="AN516" s="98"/>
      <c r="AO516" s="98"/>
      <c r="AP516" s="98"/>
      <c r="AQ516" s="98"/>
      <c r="AR516" s="98"/>
      <c r="AS516" s="98"/>
      <c r="AT516" s="98"/>
      <c r="AU516" s="98"/>
      <c r="AV516" s="98"/>
      <c r="AW516" s="98"/>
      <c r="AX516" s="98"/>
      <c r="AY516" s="98"/>
      <c r="AZ516" s="98"/>
      <c r="BA516" s="98"/>
      <c r="BB516" s="98"/>
      <c r="BC516" s="98"/>
      <c r="BD516" s="98"/>
      <c r="BE516" s="98"/>
      <c r="BF516" s="98"/>
      <c r="BG516" s="98"/>
      <c r="BH516" s="98"/>
      <c r="BI516" s="98"/>
      <c r="BJ516" s="98"/>
      <c r="BK516" s="98"/>
      <c r="BL516" s="98"/>
      <c r="BM516" s="98"/>
      <c r="BN516" s="98"/>
      <c r="BO516" s="98"/>
      <c r="BP516" s="98"/>
      <c r="BQ516" s="98"/>
      <c r="BR516" s="98"/>
      <c r="BS516" s="98"/>
      <c r="BT516" s="98"/>
      <c r="BU516" s="98"/>
      <c r="BV516" s="98"/>
      <c r="BW516" s="98"/>
      <c r="BX516" s="98"/>
      <c r="BY516" s="98"/>
      <c r="BZ516" s="98"/>
      <c r="CA516" s="98"/>
      <c r="CB516" s="98"/>
      <c r="CC516" s="98"/>
      <c r="CD516" s="98"/>
      <c r="CE516" s="98"/>
      <c r="CF516" s="98"/>
      <c r="CG516" s="98"/>
      <c r="CH516" s="98"/>
      <c r="CI516" s="98"/>
      <c r="CJ516" s="98"/>
      <c r="CK516" s="98"/>
      <c r="CL516" s="98"/>
      <c r="CM516" s="98"/>
      <c r="CN516" s="98"/>
      <c r="CO516" s="98"/>
      <c r="CP516" s="98"/>
      <c r="CQ516" s="98"/>
      <c r="CR516" s="98"/>
      <c r="CS516" s="98"/>
      <c r="CT516" s="98"/>
      <c r="CU516" s="98"/>
      <c r="CV516" s="98"/>
      <c r="CW516" s="98"/>
      <c r="CX516" s="98"/>
      <c r="CY516" s="98"/>
      <c r="CZ516" s="98"/>
      <c r="DA516" s="98"/>
      <c r="DB516" s="98"/>
      <c r="DC516" s="98"/>
      <c r="DD516" s="98"/>
      <c r="DE516" s="98"/>
      <c r="DF516" s="98"/>
      <c r="DG516" s="98"/>
      <c r="DH516" s="98"/>
      <c r="DI516" s="98"/>
      <c r="DJ516" s="98"/>
      <c r="DK516" s="98"/>
      <c r="DL516" s="98"/>
      <c r="DM516" s="98"/>
      <c r="DN516" s="98"/>
      <c r="DO516" s="98"/>
      <c r="DP516" s="98"/>
      <c r="DQ516" s="98"/>
      <c r="DR516" s="98"/>
      <c r="DS516" s="98"/>
      <c r="DT516" s="98"/>
      <c r="DU516" s="98"/>
      <c r="DV516" s="98"/>
      <c r="DW516" s="98"/>
      <c r="DX516" s="98"/>
      <c r="DY516" s="98"/>
      <c r="DZ516" s="98"/>
      <c r="EA516" s="98"/>
      <c r="EB516" s="98"/>
      <c r="EC516" s="98"/>
      <c r="ED516" s="98"/>
      <c r="EE516" s="98"/>
      <c r="EF516" s="98"/>
      <c r="EG516" s="98"/>
      <c r="EH516" s="98"/>
      <c r="EI516" s="98"/>
      <c r="EJ516" s="98"/>
      <c r="EK516" s="98"/>
      <c r="EL516" s="98"/>
      <c r="EM516" s="98"/>
      <c r="EN516" s="98"/>
      <c r="EO516" s="98"/>
      <c r="EP516" s="98"/>
      <c r="EQ516" s="98"/>
      <c r="ER516" s="98"/>
      <c r="ES516" s="98"/>
      <c r="ET516" s="98"/>
      <c r="EU516" s="98"/>
      <c r="EV516" s="98"/>
      <c r="EW516" s="98"/>
      <c r="EX516" s="98"/>
      <c r="EY516" s="98"/>
      <c r="EZ516" s="98"/>
      <c r="FA516" s="98"/>
      <c r="FB516" s="98"/>
      <c r="FC516" s="98"/>
      <c r="FD516" s="98"/>
      <c r="FE516" s="98"/>
      <c r="FF516" s="98"/>
      <c r="FG516" s="98"/>
      <c r="FH516" s="98"/>
      <c r="FI516" s="98"/>
      <c r="FJ516" s="98"/>
      <c r="FK516" s="98"/>
      <c r="FL516" s="98"/>
      <c r="FM516" s="98"/>
      <c r="FN516" s="98"/>
      <c r="FO516" s="98"/>
      <c r="FP516" s="98"/>
      <c r="FQ516" s="98"/>
      <c r="FR516" s="98"/>
      <c r="FS516" s="98"/>
      <c r="FT516" s="98"/>
      <c r="FU516" s="98"/>
      <c r="FV516" s="98"/>
      <c r="FW516" s="98"/>
      <c r="FX516" s="98"/>
      <c r="FY516" s="98"/>
      <c r="FZ516" s="98"/>
      <c r="GA516" s="98"/>
      <c r="GB516" s="98"/>
      <c r="GC516" s="98"/>
      <c r="GD516" s="98"/>
      <c r="GE516" s="98"/>
      <c r="GF516" s="98"/>
      <c r="GG516" s="98"/>
      <c r="GH516" s="98"/>
      <c r="GI516" s="98"/>
      <c r="GJ516" s="98"/>
      <c r="GK516" s="98"/>
      <c r="GL516" s="98"/>
      <c r="GM516" s="98"/>
      <c r="GN516" s="98"/>
      <c r="GO516" s="98"/>
      <c r="GP516" s="98"/>
      <c r="GQ516" s="98"/>
      <c r="GR516" s="98"/>
      <c r="GS516" s="98"/>
      <c r="GT516" s="98"/>
      <c r="GU516" s="98"/>
      <c r="GV516" s="98"/>
      <c r="GW516" s="98"/>
      <c r="GX516" s="98"/>
      <c r="GY516" s="98"/>
      <c r="GZ516" s="98"/>
      <c r="HA516" s="98"/>
      <c r="HB516" s="98"/>
      <c r="HC516" s="98"/>
      <c r="HD516" s="98"/>
      <c r="HE516" s="98"/>
      <c r="HF516" s="98"/>
      <c r="HG516" s="98"/>
      <c r="HH516" s="98"/>
      <c r="HI516" s="98"/>
      <c r="HJ516" s="98"/>
      <c r="HK516" s="98"/>
      <c r="HL516" s="98"/>
      <c r="HM516" s="98"/>
      <c r="HN516" s="98"/>
      <c r="HO516" s="98"/>
      <c r="HP516" s="98"/>
      <c r="HQ516" s="98"/>
      <c r="HR516" s="98"/>
      <c r="HS516" s="98"/>
      <c r="HT516" s="98"/>
      <c r="HU516" s="98"/>
      <c r="HV516" s="98"/>
      <c r="HW516" s="98"/>
      <c r="HX516" s="98"/>
      <c r="HY516" s="98"/>
      <c r="HZ516" s="98"/>
      <c r="IA516" s="98"/>
      <c r="IB516" s="98"/>
      <c r="IC516" s="98"/>
      <c r="ID516" s="98"/>
      <c r="IE516" s="98"/>
      <c r="IF516" s="98"/>
      <c r="IG516" s="98"/>
      <c r="IH516" s="98"/>
      <c r="II516" s="98"/>
      <c r="IJ516" s="98"/>
      <c r="IK516" s="98"/>
      <c r="IL516" s="98"/>
      <c r="IM516" s="98"/>
    </row>
    <row r="517" spans="1:247" ht="15">
      <c r="A517" s="98"/>
      <c r="B517" s="98"/>
      <c r="C517" s="111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  <c r="AA517" s="98"/>
      <c r="AB517" s="98"/>
      <c r="AC517" s="98"/>
      <c r="AD517" s="98"/>
      <c r="AE517" s="98"/>
      <c r="AF517" s="98"/>
      <c r="AG517" s="98"/>
      <c r="AH517" s="98"/>
      <c r="AI517" s="98"/>
      <c r="AJ517" s="98"/>
      <c r="AK517" s="98"/>
      <c r="AL517" s="98"/>
      <c r="AM517" s="98"/>
      <c r="AN517" s="98"/>
      <c r="AO517" s="98"/>
      <c r="AP517" s="98"/>
      <c r="AQ517" s="98"/>
      <c r="AR517" s="98"/>
      <c r="AS517" s="98"/>
      <c r="AT517" s="98"/>
      <c r="AU517" s="98"/>
      <c r="AV517" s="98"/>
      <c r="AW517" s="98"/>
      <c r="AX517" s="98"/>
      <c r="AY517" s="98"/>
      <c r="AZ517" s="98"/>
      <c r="BA517" s="98"/>
      <c r="BB517" s="98"/>
      <c r="BC517" s="98"/>
      <c r="BD517" s="98"/>
      <c r="BE517" s="98"/>
      <c r="BF517" s="98"/>
      <c r="BG517" s="98"/>
      <c r="BH517" s="98"/>
      <c r="BI517" s="98"/>
      <c r="BJ517" s="98"/>
      <c r="BK517" s="98"/>
      <c r="BL517" s="98"/>
      <c r="BM517" s="98"/>
      <c r="BN517" s="98"/>
      <c r="BO517" s="98"/>
      <c r="BP517" s="98"/>
      <c r="BQ517" s="98"/>
      <c r="BR517" s="98"/>
      <c r="BS517" s="98"/>
      <c r="BT517" s="98"/>
      <c r="BU517" s="98"/>
      <c r="BV517" s="98"/>
      <c r="BW517" s="98"/>
      <c r="BX517" s="98"/>
      <c r="BY517" s="98"/>
      <c r="BZ517" s="98"/>
      <c r="CA517" s="98"/>
      <c r="CB517" s="98"/>
      <c r="CC517" s="98"/>
      <c r="CD517" s="98"/>
      <c r="CE517" s="98"/>
      <c r="CF517" s="98"/>
      <c r="CG517" s="98"/>
      <c r="CH517" s="98"/>
      <c r="CI517" s="98"/>
      <c r="CJ517" s="98"/>
      <c r="CK517" s="98"/>
      <c r="CL517" s="98"/>
      <c r="CM517" s="98"/>
      <c r="CN517" s="98"/>
      <c r="CO517" s="98"/>
      <c r="CP517" s="98"/>
      <c r="CQ517" s="98"/>
      <c r="CR517" s="98"/>
      <c r="CS517" s="98"/>
      <c r="CT517" s="98"/>
      <c r="CU517" s="98"/>
      <c r="CV517" s="98"/>
      <c r="CW517" s="98"/>
      <c r="CX517" s="98"/>
      <c r="CY517" s="98"/>
      <c r="CZ517" s="98"/>
      <c r="DA517" s="98"/>
      <c r="DB517" s="98"/>
      <c r="DC517" s="98"/>
      <c r="DD517" s="98"/>
      <c r="DE517" s="98"/>
      <c r="DF517" s="98"/>
      <c r="DG517" s="98"/>
      <c r="DH517" s="98"/>
      <c r="DI517" s="98"/>
      <c r="DJ517" s="98"/>
      <c r="DK517" s="98"/>
      <c r="DL517" s="98"/>
      <c r="DM517" s="98"/>
      <c r="DN517" s="98"/>
      <c r="DO517" s="98"/>
      <c r="DP517" s="98"/>
      <c r="DQ517" s="98"/>
      <c r="DR517" s="98"/>
      <c r="DS517" s="98"/>
      <c r="DT517" s="98"/>
      <c r="DU517" s="98"/>
      <c r="DV517" s="98"/>
      <c r="DW517" s="98"/>
      <c r="DX517" s="98"/>
      <c r="DY517" s="98"/>
      <c r="DZ517" s="98"/>
      <c r="EA517" s="98"/>
      <c r="EB517" s="98"/>
      <c r="EC517" s="98"/>
      <c r="ED517" s="98"/>
      <c r="EE517" s="98"/>
      <c r="EF517" s="98"/>
      <c r="EG517" s="98"/>
      <c r="EH517" s="98"/>
      <c r="EI517" s="98"/>
      <c r="EJ517" s="98"/>
      <c r="EK517" s="98"/>
      <c r="EL517" s="98"/>
      <c r="EM517" s="98"/>
      <c r="EN517" s="98"/>
      <c r="EO517" s="98"/>
      <c r="EP517" s="98"/>
      <c r="EQ517" s="98"/>
      <c r="ER517" s="98"/>
      <c r="ES517" s="98"/>
      <c r="ET517" s="98"/>
      <c r="EU517" s="98"/>
      <c r="EV517" s="98"/>
      <c r="EW517" s="98"/>
      <c r="EX517" s="98"/>
      <c r="EY517" s="98"/>
      <c r="EZ517" s="98"/>
      <c r="FA517" s="98"/>
      <c r="FB517" s="98"/>
      <c r="FC517" s="98"/>
      <c r="FD517" s="98"/>
      <c r="FE517" s="98"/>
      <c r="FF517" s="98"/>
      <c r="FG517" s="98"/>
      <c r="FH517" s="98"/>
      <c r="FI517" s="98"/>
      <c r="FJ517" s="98"/>
      <c r="FK517" s="98"/>
      <c r="FL517" s="98"/>
      <c r="FM517" s="98"/>
      <c r="FN517" s="98"/>
      <c r="FO517" s="98"/>
      <c r="FP517" s="98"/>
      <c r="FQ517" s="98"/>
      <c r="FR517" s="98"/>
      <c r="FS517" s="98"/>
      <c r="FT517" s="98"/>
      <c r="FU517" s="98"/>
      <c r="FV517" s="98"/>
      <c r="FW517" s="98"/>
      <c r="FX517" s="98"/>
      <c r="FY517" s="98"/>
      <c r="FZ517" s="98"/>
      <c r="GA517" s="98"/>
      <c r="GB517" s="98"/>
      <c r="GC517" s="98"/>
      <c r="GD517" s="98"/>
      <c r="GE517" s="98"/>
      <c r="GF517" s="98"/>
      <c r="GG517" s="98"/>
      <c r="GH517" s="98"/>
      <c r="GI517" s="98"/>
      <c r="GJ517" s="98"/>
      <c r="GK517" s="98"/>
      <c r="GL517" s="98"/>
      <c r="GM517" s="98"/>
      <c r="GN517" s="98"/>
      <c r="GO517" s="98"/>
      <c r="GP517" s="98"/>
      <c r="GQ517" s="98"/>
      <c r="GR517" s="98"/>
      <c r="GS517" s="98"/>
      <c r="GT517" s="98"/>
      <c r="GU517" s="98"/>
      <c r="GV517" s="98"/>
      <c r="GW517" s="98"/>
      <c r="GX517" s="98"/>
      <c r="GY517" s="98"/>
      <c r="GZ517" s="98"/>
      <c r="HA517" s="98"/>
      <c r="HB517" s="98"/>
      <c r="HC517" s="98"/>
      <c r="HD517" s="98"/>
      <c r="HE517" s="98"/>
      <c r="HF517" s="98"/>
      <c r="HG517" s="98"/>
      <c r="HH517" s="98"/>
      <c r="HI517" s="98"/>
      <c r="HJ517" s="98"/>
      <c r="HK517" s="98"/>
      <c r="HL517" s="98"/>
      <c r="HM517" s="98"/>
      <c r="HN517" s="98"/>
      <c r="HO517" s="98"/>
      <c r="HP517" s="98"/>
      <c r="HQ517" s="98"/>
      <c r="HR517" s="98"/>
      <c r="HS517" s="98"/>
      <c r="HT517" s="98"/>
      <c r="HU517" s="98"/>
      <c r="HV517" s="98"/>
      <c r="HW517" s="98"/>
      <c r="HX517" s="98"/>
      <c r="HY517" s="98"/>
      <c r="HZ517" s="98"/>
      <c r="IA517" s="98"/>
      <c r="IB517" s="98"/>
      <c r="IC517" s="98"/>
      <c r="ID517" s="98"/>
      <c r="IE517" s="98"/>
      <c r="IF517" s="98"/>
      <c r="IG517" s="98"/>
      <c r="IH517" s="98"/>
      <c r="II517" s="98"/>
      <c r="IJ517" s="98"/>
      <c r="IK517" s="98"/>
      <c r="IL517" s="98"/>
      <c r="IM517" s="98"/>
    </row>
    <row r="518" spans="1:247" ht="15">
      <c r="A518" s="98"/>
      <c r="B518" s="98"/>
      <c r="C518" s="111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  <c r="AA518" s="98"/>
      <c r="AB518" s="98"/>
      <c r="AC518" s="98"/>
      <c r="AD518" s="98"/>
      <c r="AE518" s="98"/>
      <c r="AF518" s="98"/>
      <c r="AG518" s="98"/>
      <c r="AH518" s="98"/>
      <c r="AI518" s="98"/>
      <c r="AJ518" s="98"/>
      <c r="AK518" s="98"/>
      <c r="AL518" s="98"/>
      <c r="AM518" s="98"/>
      <c r="AN518" s="98"/>
      <c r="AO518" s="98"/>
      <c r="AP518" s="98"/>
      <c r="AQ518" s="98"/>
      <c r="AR518" s="98"/>
      <c r="AS518" s="98"/>
      <c r="AT518" s="98"/>
      <c r="AU518" s="98"/>
      <c r="AV518" s="98"/>
      <c r="AW518" s="98"/>
      <c r="AX518" s="98"/>
      <c r="AY518" s="98"/>
      <c r="AZ518" s="98"/>
      <c r="BA518" s="98"/>
      <c r="BB518" s="98"/>
      <c r="BC518" s="98"/>
      <c r="BD518" s="98"/>
      <c r="BE518" s="98"/>
      <c r="BF518" s="98"/>
      <c r="BG518" s="98"/>
      <c r="BH518" s="98"/>
      <c r="BI518" s="98"/>
      <c r="BJ518" s="98"/>
      <c r="BK518" s="98"/>
      <c r="BL518" s="98"/>
      <c r="BM518" s="98"/>
      <c r="BN518" s="98"/>
      <c r="BO518" s="98"/>
      <c r="BP518" s="98"/>
      <c r="BQ518" s="98"/>
      <c r="BR518" s="98"/>
      <c r="BS518" s="98"/>
      <c r="BT518" s="98"/>
      <c r="BU518" s="98"/>
      <c r="BV518" s="98"/>
      <c r="BW518" s="98"/>
      <c r="BX518" s="98"/>
      <c r="BY518" s="98"/>
      <c r="BZ518" s="98"/>
      <c r="CA518" s="98"/>
      <c r="CB518" s="98"/>
      <c r="CC518" s="98"/>
      <c r="CD518" s="98"/>
      <c r="CE518" s="98"/>
      <c r="CF518" s="98"/>
      <c r="CG518" s="98"/>
      <c r="CH518" s="98"/>
      <c r="CI518" s="98"/>
      <c r="CJ518" s="98"/>
      <c r="CK518" s="98"/>
      <c r="CL518" s="98"/>
      <c r="CM518" s="98"/>
      <c r="CN518" s="98"/>
      <c r="CO518" s="98"/>
      <c r="CP518" s="98"/>
      <c r="CQ518" s="98"/>
      <c r="CR518" s="98"/>
      <c r="CS518" s="98"/>
      <c r="CT518" s="98"/>
      <c r="CU518" s="98"/>
      <c r="CV518" s="98"/>
      <c r="CW518" s="98"/>
      <c r="CX518" s="98"/>
      <c r="CY518" s="98"/>
      <c r="CZ518" s="98"/>
      <c r="DA518" s="98"/>
      <c r="DB518" s="98"/>
      <c r="DC518" s="98"/>
      <c r="DD518" s="98"/>
      <c r="DE518" s="98"/>
      <c r="DF518" s="98"/>
      <c r="DG518" s="98"/>
      <c r="DH518" s="98"/>
      <c r="DI518" s="98"/>
      <c r="DJ518" s="98"/>
      <c r="DK518" s="98"/>
      <c r="DL518" s="98"/>
      <c r="DM518" s="98"/>
      <c r="DN518" s="98"/>
      <c r="DO518" s="98"/>
      <c r="DP518" s="98"/>
      <c r="DQ518" s="98"/>
      <c r="DR518" s="98"/>
      <c r="DS518" s="98"/>
      <c r="DT518" s="98"/>
      <c r="DU518" s="98"/>
      <c r="DV518" s="98"/>
      <c r="DW518" s="98"/>
      <c r="DX518" s="98"/>
      <c r="DY518" s="98"/>
      <c r="DZ518" s="98"/>
      <c r="EA518" s="98"/>
      <c r="EB518" s="98"/>
      <c r="EC518" s="98"/>
      <c r="ED518" s="98"/>
      <c r="EE518" s="98"/>
      <c r="EF518" s="98"/>
      <c r="EG518" s="98"/>
      <c r="EH518" s="98"/>
      <c r="EI518" s="98"/>
      <c r="EJ518" s="98"/>
      <c r="EK518" s="98"/>
      <c r="EL518" s="98"/>
      <c r="EM518" s="98"/>
      <c r="EN518" s="98"/>
      <c r="EO518" s="98"/>
      <c r="EP518" s="98"/>
      <c r="EQ518" s="98"/>
      <c r="ER518" s="98"/>
      <c r="ES518" s="98"/>
      <c r="ET518" s="98"/>
      <c r="EU518" s="98"/>
      <c r="EV518" s="98"/>
      <c r="EW518" s="98"/>
      <c r="EX518" s="98"/>
      <c r="EY518" s="98"/>
      <c r="EZ518" s="98"/>
      <c r="FA518" s="98"/>
      <c r="FB518" s="98"/>
      <c r="FC518" s="98"/>
      <c r="FD518" s="98"/>
      <c r="FE518" s="98"/>
      <c r="FF518" s="98"/>
      <c r="FG518" s="98"/>
      <c r="FH518" s="98"/>
      <c r="FI518" s="98"/>
      <c r="FJ518" s="98"/>
      <c r="FK518" s="98"/>
      <c r="FL518" s="98"/>
      <c r="FM518" s="98"/>
      <c r="FN518" s="98"/>
      <c r="FO518" s="98"/>
      <c r="FP518" s="98"/>
      <c r="FQ518" s="98"/>
      <c r="FR518" s="98"/>
      <c r="FS518" s="98"/>
      <c r="FT518" s="98"/>
      <c r="FU518" s="98"/>
      <c r="FV518" s="98"/>
      <c r="FW518" s="98"/>
      <c r="FX518" s="98"/>
      <c r="FY518" s="98"/>
      <c r="FZ518" s="98"/>
      <c r="GA518" s="98"/>
      <c r="GB518" s="98"/>
      <c r="GC518" s="98"/>
      <c r="GD518" s="98"/>
      <c r="GE518" s="98"/>
      <c r="GF518" s="98"/>
      <c r="GG518" s="98"/>
      <c r="GH518" s="98"/>
      <c r="GI518" s="98"/>
      <c r="GJ518" s="98"/>
      <c r="GK518" s="98"/>
      <c r="GL518" s="98"/>
      <c r="GM518" s="98"/>
      <c r="GN518" s="98"/>
      <c r="GO518" s="98"/>
      <c r="GP518" s="98"/>
      <c r="GQ518" s="98"/>
      <c r="GR518" s="98"/>
      <c r="GS518" s="98"/>
      <c r="GT518" s="98"/>
      <c r="GU518" s="98"/>
      <c r="GV518" s="98"/>
      <c r="GW518" s="98"/>
      <c r="GX518" s="98"/>
      <c r="GY518" s="98"/>
      <c r="GZ518" s="98"/>
      <c r="HA518" s="98"/>
      <c r="HB518" s="98"/>
      <c r="HC518" s="98"/>
      <c r="HD518" s="98"/>
      <c r="HE518" s="98"/>
      <c r="HF518" s="98"/>
      <c r="HG518" s="98"/>
      <c r="HH518" s="98"/>
      <c r="HI518" s="98"/>
      <c r="HJ518" s="98"/>
      <c r="HK518" s="98"/>
      <c r="HL518" s="98"/>
      <c r="HM518" s="98"/>
      <c r="HN518" s="98"/>
      <c r="HO518" s="98"/>
      <c r="HP518" s="98"/>
      <c r="HQ518" s="98"/>
      <c r="HR518" s="98"/>
      <c r="HS518" s="98"/>
      <c r="HT518" s="98"/>
      <c r="HU518" s="98"/>
      <c r="HV518" s="98"/>
      <c r="HW518" s="98"/>
      <c r="HX518" s="98"/>
      <c r="HY518" s="98"/>
      <c r="HZ518" s="98"/>
      <c r="IA518" s="98"/>
      <c r="IB518" s="98"/>
      <c r="IC518" s="98"/>
      <c r="ID518" s="98"/>
      <c r="IE518" s="98"/>
      <c r="IF518" s="98"/>
      <c r="IG518" s="98"/>
      <c r="IH518" s="98"/>
      <c r="II518" s="98"/>
      <c r="IJ518" s="98"/>
      <c r="IK518" s="98"/>
      <c r="IL518" s="98"/>
      <c r="IM518" s="98"/>
    </row>
    <row r="519" spans="1:247" ht="15">
      <c r="A519" s="98"/>
      <c r="B519" s="98"/>
      <c r="C519" s="111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  <c r="AA519" s="98"/>
      <c r="AB519" s="98"/>
      <c r="AC519" s="98"/>
      <c r="AD519" s="98"/>
      <c r="AE519" s="98"/>
      <c r="AF519" s="98"/>
      <c r="AG519" s="98"/>
      <c r="AH519" s="98"/>
      <c r="AI519" s="98"/>
      <c r="AJ519" s="98"/>
      <c r="AK519" s="98"/>
      <c r="AL519" s="98"/>
      <c r="AM519" s="98"/>
      <c r="AN519" s="98"/>
      <c r="AO519" s="98"/>
      <c r="AP519" s="98"/>
      <c r="AQ519" s="98"/>
      <c r="AR519" s="98"/>
      <c r="AS519" s="98"/>
      <c r="AT519" s="98"/>
      <c r="AU519" s="98"/>
      <c r="AV519" s="98"/>
      <c r="AW519" s="98"/>
      <c r="AX519" s="98"/>
      <c r="AY519" s="98"/>
      <c r="AZ519" s="98"/>
      <c r="BA519" s="98"/>
      <c r="BB519" s="98"/>
      <c r="BC519" s="98"/>
      <c r="BD519" s="98"/>
      <c r="BE519" s="98"/>
      <c r="BF519" s="98"/>
      <c r="BG519" s="98"/>
      <c r="BH519" s="98"/>
      <c r="BI519" s="98"/>
      <c r="BJ519" s="98"/>
      <c r="BK519" s="98"/>
      <c r="BL519" s="98"/>
      <c r="BM519" s="98"/>
      <c r="BN519" s="98"/>
      <c r="BO519" s="98"/>
      <c r="BP519" s="98"/>
      <c r="BQ519" s="98"/>
      <c r="BR519" s="98"/>
      <c r="BS519" s="98"/>
      <c r="BT519" s="98"/>
      <c r="BU519" s="98"/>
      <c r="BV519" s="98"/>
      <c r="BW519" s="98"/>
      <c r="BX519" s="98"/>
      <c r="BY519" s="98"/>
      <c r="BZ519" s="98"/>
      <c r="CA519" s="98"/>
      <c r="CB519" s="98"/>
      <c r="CC519" s="98"/>
      <c r="CD519" s="98"/>
      <c r="CE519" s="98"/>
      <c r="CF519" s="98"/>
      <c r="CG519" s="98"/>
      <c r="CH519" s="98"/>
      <c r="CI519" s="98"/>
      <c r="CJ519" s="98"/>
      <c r="CK519" s="98"/>
      <c r="CL519" s="98"/>
      <c r="CM519" s="98"/>
      <c r="CN519" s="98"/>
      <c r="CO519" s="98"/>
      <c r="CP519" s="98"/>
      <c r="CQ519" s="98"/>
      <c r="CR519" s="98"/>
      <c r="CS519" s="98"/>
      <c r="CT519" s="98"/>
      <c r="CU519" s="98"/>
      <c r="CV519" s="98"/>
      <c r="CW519" s="98"/>
      <c r="CX519" s="98"/>
      <c r="CY519" s="98"/>
      <c r="CZ519" s="98"/>
      <c r="DA519" s="98"/>
      <c r="DB519" s="98"/>
      <c r="DC519" s="98"/>
      <c r="DD519" s="98"/>
      <c r="DE519" s="98"/>
      <c r="DF519" s="98"/>
      <c r="DG519" s="98"/>
      <c r="DH519" s="98"/>
      <c r="DI519" s="98"/>
      <c r="DJ519" s="98"/>
      <c r="DK519" s="98"/>
      <c r="DL519" s="98"/>
      <c r="DM519" s="98"/>
      <c r="DN519" s="98"/>
      <c r="DO519" s="98"/>
      <c r="DP519" s="98"/>
      <c r="DQ519" s="98"/>
      <c r="DR519" s="98"/>
      <c r="DS519" s="98"/>
      <c r="DT519" s="98"/>
      <c r="DU519" s="98"/>
      <c r="DV519" s="98"/>
      <c r="DW519" s="98"/>
      <c r="DX519" s="98"/>
      <c r="DY519" s="98"/>
      <c r="DZ519" s="98"/>
      <c r="EA519" s="98"/>
      <c r="EB519" s="98"/>
      <c r="EC519" s="98"/>
      <c r="ED519" s="98"/>
      <c r="EE519" s="98"/>
      <c r="EF519" s="98"/>
      <c r="EG519" s="98"/>
      <c r="EH519" s="98"/>
      <c r="EI519" s="98"/>
      <c r="EJ519" s="98"/>
      <c r="EK519" s="98"/>
      <c r="EL519" s="98"/>
      <c r="EM519" s="98"/>
      <c r="EN519" s="98"/>
      <c r="EO519" s="98"/>
      <c r="EP519" s="98"/>
      <c r="EQ519" s="98"/>
      <c r="ER519" s="98"/>
      <c r="ES519" s="98"/>
      <c r="ET519" s="98"/>
      <c r="EU519" s="98"/>
      <c r="EV519" s="98"/>
      <c r="EW519" s="98"/>
      <c r="EX519" s="98"/>
      <c r="EY519" s="98"/>
      <c r="EZ519" s="98"/>
      <c r="FA519" s="98"/>
      <c r="FB519" s="98"/>
      <c r="FC519" s="98"/>
      <c r="FD519" s="98"/>
      <c r="FE519" s="98"/>
      <c r="FF519" s="98"/>
      <c r="FG519" s="98"/>
      <c r="FH519" s="98"/>
      <c r="FI519" s="98"/>
      <c r="FJ519" s="98"/>
      <c r="FK519" s="98"/>
      <c r="FL519" s="98"/>
      <c r="FM519" s="98"/>
      <c r="FN519" s="98"/>
      <c r="FO519" s="98"/>
      <c r="FP519" s="98"/>
      <c r="FQ519" s="98"/>
      <c r="FR519" s="98"/>
      <c r="FS519" s="98"/>
      <c r="FT519" s="98"/>
      <c r="FU519" s="98"/>
      <c r="FV519" s="98"/>
      <c r="FW519" s="98"/>
      <c r="FX519" s="98"/>
      <c r="FY519" s="98"/>
      <c r="FZ519" s="98"/>
      <c r="GA519" s="98"/>
      <c r="GB519" s="98"/>
      <c r="GC519" s="98"/>
      <c r="GD519" s="98"/>
      <c r="GE519" s="98"/>
      <c r="GF519" s="98"/>
      <c r="GG519" s="98"/>
      <c r="GH519" s="98"/>
      <c r="GI519" s="98"/>
      <c r="GJ519" s="98"/>
      <c r="GK519" s="98"/>
      <c r="GL519" s="98"/>
      <c r="GM519" s="98"/>
      <c r="GN519" s="98"/>
      <c r="GO519" s="98"/>
      <c r="GP519" s="98"/>
      <c r="GQ519" s="98"/>
      <c r="GR519" s="98"/>
      <c r="GS519" s="98"/>
      <c r="GT519" s="98"/>
      <c r="GU519" s="98"/>
      <c r="GV519" s="98"/>
      <c r="GW519" s="98"/>
      <c r="GX519" s="98"/>
      <c r="GY519" s="98"/>
      <c r="GZ519" s="98"/>
      <c r="HA519" s="98"/>
      <c r="HB519" s="98"/>
      <c r="HC519" s="98"/>
      <c r="HD519" s="98"/>
      <c r="HE519" s="98"/>
      <c r="HF519" s="98"/>
      <c r="HG519" s="98"/>
      <c r="HH519" s="98"/>
      <c r="HI519" s="98"/>
      <c r="HJ519" s="98"/>
      <c r="HK519" s="98"/>
      <c r="HL519" s="98"/>
      <c r="HM519" s="98"/>
      <c r="HN519" s="98"/>
      <c r="HO519" s="98"/>
      <c r="HP519" s="98"/>
      <c r="HQ519" s="98"/>
      <c r="HR519" s="98"/>
      <c r="HS519" s="98"/>
      <c r="HT519" s="98"/>
      <c r="HU519" s="98"/>
      <c r="HV519" s="98"/>
      <c r="HW519" s="98"/>
      <c r="HX519" s="98"/>
      <c r="HY519" s="98"/>
      <c r="HZ519" s="98"/>
      <c r="IA519" s="98"/>
      <c r="IB519" s="98"/>
      <c r="IC519" s="98"/>
      <c r="ID519" s="98"/>
      <c r="IE519" s="98"/>
      <c r="IF519" s="98"/>
      <c r="IG519" s="98"/>
      <c r="IH519" s="98"/>
      <c r="II519" s="98"/>
      <c r="IJ519" s="98"/>
      <c r="IK519" s="98"/>
      <c r="IL519" s="98"/>
      <c r="IM519" s="98"/>
    </row>
    <row r="520" spans="1:247" ht="15">
      <c r="A520" s="98"/>
      <c r="B520" s="98"/>
      <c r="C520" s="111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  <c r="AA520" s="98"/>
      <c r="AB520" s="98"/>
      <c r="AC520" s="98"/>
      <c r="AD520" s="98"/>
      <c r="AE520" s="98"/>
      <c r="AF520" s="98"/>
      <c r="AG520" s="98"/>
      <c r="AH520" s="98"/>
      <c r="AI520" s="98"/>
      <c r="AJ520" s="98"/>
      <c r="AK520" s="98"/>
      <c r="AL520" s="98"/>
      <c r="AM520" s="98"/>
      <c r="AN520" s="98"/>
      <c r="AO520" s="98"/>
      <c r="AP520" s="98"/>
      <c r="AQ520" s="98"/>
      <c r="AR520" s="98"/>
      <c r="AS520" s="98"/>
      <c r="AT520" s="98"/>
      <c r="AU520" s="98"/>
      <c r="AV520" s="98"/>
      <c r="AW520" s="98"/>
      <c r="AX520" s="98"/>
      <c r="AY520" s="98"/>
      <c r="AZ520" s="98"/>
      <c r="BA520" s="98"/>
      <c r="BB520" s="98"/>
      <c r="BC520" s="98"/>
      <c r="BD520" s="98"/>
      <c r="BE520" s="98"/>
      <c r="BF520" s="98"/>
      <c r="BG520" s="98"/>
      <c r="BH520" s="98"/>
      <c r="BI520" s="98"/>
      <c r="BJ520" s="98"/>
      <c r="BK520" s="98"/>
      <c r="BL520" s="98"/>
      <c r="BM520" s="98"/>
      <c r="BN520" s="98"/>
      <c r="BO520" s="98"/>
      <c r="BP520" s="98"/>
      <c r="BQ520" s="98"/>
      <c r="BR520" s="98"/>
      <c r="BS520" s="98"/>
      <c r="BT520" s="98"/>
      <c r="BU520" s="98"/>
      <c r="BV520" s="98"/>
      <c r="BW520" s="98"/>
      <c r="BX520" s="98"/>
      <c r="BY520" s="98"/>
      <c r="BZ520" s="98"/>
      <c r="CA520" s="98"/>
      <c r="CB520" s="98"/>
      <c r="CC520" s="98"/>
      <c r="CD520" s="98"/>
      <c r="CE520" s="98"/>
      <c r="CF520" s="98"/>
      <c r="CG520" s="98"/>
      <c r="CH520" s="98"/>
      <c r="CI520" s="98"/>
      <c r="CJ520" s="98"/>
      <c r="CK520" s="98"/>
      <c r="CL520" s="98"/>
      <c r="CM520" s="98"/>
      <c r="CN520" s="98"/>
      <c r="CO520" s="98"/>
      <c r="CP520" s="98"/>
      <c r="CQ520" s="98"/>
      <c r="CR520" s="98"/>
      <c r="CS520" s="98"/>
      <c r="CT520" s="98"/>
      <c r="CU520" s="98"/>
      <c r="CV520" s="98"/>
      <c r="CW520" s="98"/>
      <c r="CX520" s="98"/>
      <c r="CY520" s="98"/>
      <c r="CZ520" s="98"/>
      <c r="DA520" s="98"/>
      <c r="DB520" s="98"/>
      <c r="DC520" s="98"/>
      <c r="DD520" s="98"/>
      <c r="DE520" s="98"/>
      <c r="DF520" s="98"/>
      <c r="DG520" s="98"/>
      <c r="DH520" s="98"/>
      <c r="DI520" s="98"/>
      <c r="DJ520" s="98"/>
      <c r="DK520" s="98"/>
      <c r="DL520" s="98"/>
      <c r="DM520" s="98"/>
      <c r="DN520" s="98"/>
      <c r="DO520" s="98"/>
      <c r="DP520" s="98"/>
      <c r="DQ520" s="98"/>
      <c r="DR520" s="98"/>
      <c r="DS520" s="98"/>
      <c r="DT520" s="98"/>
      <c r="DU520" s="98"/>
      <c r="DV520" s="98"/>
      <c r="DW520" s="98"/>
      <c r="DX520" s="98"/>
      <c r="DY520" s="98"/>
      <c r="DZ520" s="98"/>
      <c r="EA520" s="98"/>
      <c r="EB520" s="98"/>
      <c r="EC520" s="98"/>
      <c r="ED520" s="98"/>
      <c r="EE520" s="98"/>
      <c r="EF520" s="98"/>
      <c r="EG520" s="98"/>
      <c r="EH520" s="98"/>
      <c r="EI520" s="98"/>
      <c r="EJ520" s="98"/>
      <c r="EK520" s="98"/>
      <c r="EL520" s="98"/>
      <c r="EM520" s="98"/>
      <c r="EN520" s="98"/>
      <c r="EO520" s="98"/>
      <c r="EP520" s="98"/>
      <c r="EQ520" s="98"/>
      <c r="ER520" s="98"/>
      <c r="ES520" s="98"/>
      <c r="ET520" s="98"/>
      <c r="EU520" s="98"/>
      <c r="EV520" s="98"/>
      <c r="EW520" s="98"/>
      <c r="EX520" s="98"/>
      <c r="EY520" s="98"/>
      <c r="EZ520" s="98"/>
      <c r="FA520" s="98"/>
      <c r="FB520" s="98"/>
      <c r="FC520" s="98"/>
      <c r="FD520" s="98"/>
      <c r="FE520" s="98"/>
      <c r="FF520" s="98"/>
      <c r="FG520" s="98"/>
      <c r="FH520" s="98"/>
      <c r="FI520" s="98"/>
      <c r="FJ520" s="98"/>
      <c r="FK520" s="98"/>
      <c r="FL520" s="98"/>
      <c r="FM520" s="98"/>
      <c r="FN520" s="98"/>
      <c r="FO520" s="98"/>
      <c r="FP520" s="98"/>
      <c r="FQ520" s="98"/>
      <c r="FR520" s="98"/>
      <c r="FS520" s="98"/>
      <c r="FT520" s="98"/>
      <c r="FU520" s="98"/>
      <c r="FV520" s="98"/>
      <c r="FW520" s="98"/>
      <c r="FX520" s="98"/>
      <c r="FY520" s="98"/>
      <c r="FZ520" s="98"/>
      <c r="GA520" s="98"/>
      <c r="GB520" s="98"/>
      <c r="GC520" s="98"/>
      <c r="GD520" s="98"/>
      <c r="GE520" s="98"/>
      <c r="GF520" s="98"/>
      <c r="GG520" s="98"/>
      <c r="GH520" s="98"/>
      <c r="GI520" s="98"/>
      <c r="GJ520" s="98"/>
      <c r="GK520" s="98"/>
      <c r="GL520" s="98"/>
      <c r="GM520" s="98"/>
      <c r="GN520" s="98"/>
      <c r="GO520" s="98"/>
      <c r="GP520" s="98"/>
      <c r="GQ520" s="98"/>
      <c r="GR520" s="98"/>
      <c r="GS520" s="98"/>
      <c r="GT520" s="98"/>
      <c r="GU520" s="98"/>
      <c r="GV520" s="98"/>
      <c r="GW520" s="98"/>
      <c r="GX520" s="98"/>
      <c r="GY520" s="98"/>
      <c r="GZ520" s="98"/>
      <c r="HA520" s="98"/>
      <c r="HB520" s="98"/>
      <c r="HC520" s="98"/>
      <c r="HD520" s="98"/>
      <c r="HE520" s="98"/>
      <c r="HF520" s="98"/>
      <c r="HG520" s="98"/>
      <c r="HH520" s="98"/>
      <c r="HI520" s="98"/>
      <c r="HJ520" s="98"/>
      <c r="HK520" s="98"/>
      <c r="HL520" s="98"/>
      <c r="HM520" s="98"/>
      <c r="HN520" s="98"/>
      <c r="HO520" s="98"/>
      <c r="HP520" s="98"/>
      <c r="HQ520" s="98"/>
      <c r="HR520" s="98"/>
      <c r="HS520" s="98"/>
      <c r="HT520" s="98"/>
      <c r="HU520" s="98"/>
      <c r="HV520" s="98"/>
      <c r="HW520" s="98"/>
      <c r="HX520" s="98"/>
      <c r="HY520" s="98"/>
      <c r="HZ520" s="98"/>
      <c r="IA520" s="98"/>
      <c r="IB520" s="98"/>
      <c r="IC520" s="98"/>
      <c r="ID520" s="98"/>
      <c r="IE520" s="98"/>
      <c r="IF520" s="98"/>
      <c r="IG520" s="98"/>
      <c r="IH520" s="98"/>
      <c r="II520" s="98"/>
      <c r="IJ520" s="98"/>
      <c r="IK520" s="98"/>
      <c r="IL520" s="98"/>
      <c r="IM520" s="98"/>
    </row>
    <row r="521" spans="1:247" ht="15">
      <c r="A521" s="98"/>
      <c r="B521" s="98"/>
      <c r="C521" s="111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  <c r="AA521" s="98"/>
      <c r="AB521" s="98"/>
      <c r="AC521" s="98"/>
      <c r="AD521" s="98"/>
      <c r="AE521" s="98"/>
      <c r="AF521" s="98"/>
      <c r="AG521" s="98"/>
      <c r="AH521" s="98"/>
      <c r="AI521" s="98"/>
      <c r="AJ521" s="98"/>
      <c r="AK521" s="98"/>
      <c r="AL521" s="98"/>
      <c r="AM521" s="98"/>
      <c r="AN521" s="98"/>
      <c r="AO521" s="98"/>
      <c r="AP521" s="98"/>
      <c r="AQ521" s="98"/>
      <c r="AR521" s="98"/>
      <c r="AS521" s="98"/>
      <c r="AT521" s="98"/>
      <c r="AU521" s="98"/>
      <c r="AV521" s="98"/>
      <c r="AW521" s="98"/>
      <c r="AX521" s="98"/>
      <c r="AY521" s="98"/>
      <c r="AZ521" s="98"/>
      <c r="BA521" s="98"/>
      <c r="BB521" s="98"/>
      <c r="BC521" s="98"/>
      <c r="BD521" s="98"/>
      <c r="BE521" s="98"/>
      <c r="BF521" s="98"/>
      <c r="BG521" s="98"/>
      <c r="BH521" s="98"/>
      <c r="BI521" s="98"/>
      <c r="BJ521" s="98"/>
      <c r="BK521" s="98"/>
      <c r="BL521" s="98"/>
      <c r="BM521" s="98"/>
      <c r="BN521" s="98"/>
      <c r="BO521" s="98"/>
      <c r="BP521" s="98"/>
      <c r="BQ521" s="98"/>
      <c r="BR521" s="98"/>
      <c r="BS521" s="98"/>
      <c r="BT521" s="98"/>
      <c r="BU521" s="98"/>
      <c r="BV521" s="98"/>
      <c r="BW521" s="98"/>
      <c r="BX521" s="98"/>
      <c r="BY521" s="98"/>
      <c r="BZ521" s="98"/>
      <c r="CA521" s="98"/>
      <c r="CB521" s="98"/>
      <c r="CC521" s="98"/>
      <c r="CD521" s="98"/>
      <c r="CE521" s="98"/>
      <c r="CF521" s="98"/>
      <c r="CG521" s="98"/>
      <c r="CH521" s="98"/>
      <c r="CI521" s="98"/>
      <c r="CJ521" s="98"/>
      <c r="CK521" s="98"/>
      <c r="CL521" s="98"/>
      <c r="CM521" s="98"/>
      <c r="CN521" s="98"/>
      <c r="CO521" s="98"/>
      <c r="CP521" s="98"/>
      <c r="CQ521" s="98"/>
      <c r="CR521" s="98"/>
      <c r="CS521" s="98"/>
      <c r="CT521" s="98"/>
      <c r="CU521" s="98"/>
      <c r="CV521" s="98"/>
      <c r="CW521" s="98"/>
      <c r="CX521" s="98"/>
      <c r="CY521" s="98"/>
      <c r="CZ521" s="98"/>
      <c r="DA521" s="98"/>
      <c r="DB521" s="98"/>
      <c r="DC521" s="98"/>
      <c r="DD521" s="98"/>
      <c r="DE521" s="98"/>
      <c r="DF521" s="98"/>
      <c r="DG521" s="98"/>
      <c r="DH521" s="98"/>
      <c r="DI521" s="98"/>
      <c r="DJ521" s="98"/>
      <c r="DK521" s="98"/>
      <c r="DL521" s="98"/>
      <c r="DM521" s="98"/>
      <c r="DN521" s="98"/>
      <c r="DO521" s="98"/>
      <c r="DP521" s="98"/>
      <c r="DQ521" s="98"/>
      <c r="DR521" s="98"/>
      <c r="DS521" s="98"/>
      <c r="DT521" s="98"/>
      <c r="DU521" s="98"/>
      <c r="DV521" s="98"/>
      <c r="DW521" s="98"/>
      <c r="DX521" s="98"/>
      <c r="DY521" s="98"/>
      <c r="DZ521" s="98"/>
      <c r="EA521" s="98"/>
      <c r="EB521" s="98"/>
      <c r="EC521" s="98"/>
      <c r="ED521" s="98"/>
      <c r="EE521" s="98"/>
      <c r="EF521" s="98"/>
      <c r="EG521" s="98"/>
      <c r="EH521" s="98"/>
      <c r="EI521" s="98"/>
      <c r="EJ521" s="98"/>
      <c r="EK521" s="98"/>
      <c r="EL521" s="98"/>
      <c r="EM521" s="98"/>
      <c r="EN521" s="98"/>
      <c r="EO521" s="98"/>
      <c r="EP521" s="98"/>
      <c r="EQ521" s="98"/>
      <c r="ER521" s="98"/>
      <c r="ES521" s="98"/>
      <c r="ET521" s="98"/>
      <c r="EU521" s="98"/>
      <c r="EV521" s="98"/>
      <c r="EW521" s="98"/>
      <c r="EX521" s="98"/>
      <c r="EY521" s="98"/>
      <c r="EZ521" s="98"/>
      <c r="FA521" s="98"/>
      <c r="FB521" s="98"/>
      <c r="FC521" s="98"/>
      <c r="FD521" s="98"/>
      <c r="FE521" s="98"/>
      <c r="FF521" s="98"/>
      <c r="FG521" s="98"/>
      <c r="FH521" s="98"/>
      <c r="FI521" s="98"/>
      <c r="FJ521" s="98"/>
      <c r="FK521" s="98"/>
      <c r="FL521" s="98"/>
      <c r="FM521" s="98"/>
      <c r="FN521" s="98"/>
      <c r="FO521" s="98"/>
      <c r="FP521" s="98"/>
      <c r="FQ521" s="98"/>
      <c r="FR521" s="98"/>
      <c r="FS521" s="98"/>
      <c r="FT521" s="98"/>
      <c r="FU521" s="98"/>
      <c r="FV521" s="98"/>
      <c r="FW521" s="98"/>
      <c r="FX521" s="98"/>
      <c r="FY521" s="98"/>
      <c r="FZ521" s="98"/>
      <c r="GA521" s="98"/>
      <c r="GB521" s="98"/>
      <c r="GC521" s="98"/>
      <c r="GD521" s="98"/>
      <c r="GE521" s="98"/>
      <c r="GF521" s="98"/>
      <c r="GG521" s="98"/>
      <c r="GH521" s="98"/>
      <c r="GI521" s="98"/>
      <c r="GJ521" s="98"/>
      <c r="GK521" s="98"/>
      <c r="GL521" s="98"/>
      <c r="GM521" s="98"/>
      <c r="GN521" s="98"/>
      <c r="GO521" s="98"/>
      <c r="GP521" s="98"/>
      <c r="GQ521" s="98"/>
      <c r="GR521" s="98"/>
      <c r="GS521" s="98"/>
      <c r="GT521" s="98"/>
      <c r="GU521" s="98"/>
      <c r="GV521" s="98"/>
      <c r="GW521" s="98"/>
      <c r="GX521" s="98"/>
      <c r="GY521" s="98"/>
      <c r="GZ521" s="98"/>
      <c r="HA521" s="98"/>
      <c r="HB521" s="98"/>
      <c r="HC521" s="98"/>
      <c r="HD521" s="98"/>
      <c r="HE521" s="98"/>
      <c r="HF521" s="98"/>
      <c r="HG521" s="98"/>
      <c r="HH521" s="98"/>
      <c r="HI521" s="98"/>
      <c r="HJ521" s="98"/>
      <c r="HK521" s="98"/>
      <c r="HL521" s="98"/>
      <c r="HM521" s="98"/>
      <c r="HN521" s="98"/>
      <c r="HO521" s="98"/>
      <c r="HP521" s="98"/>
      <c r="HQ521" s="98"/>
      <c r="HR521" s="98"/>
      <c r="HS521" s="98"/>
      <c r="HT521" s="98"/>
      <c r="HU521" s="98"/>
      <c r="HV521" s="98"/>
      <c r="HW521" s="98"/>
      <c r="HX521" s="98"/>
      <c r="HY521" s="98"/>
      <c r="HZ521" s="98"/>
      <c r="IA521" s="98"/>
      <c r="IB521" s="98"/>
      <c r="IC521" s="98"/>
      <c r="ID521" s="98"/>
      <c r="IE521" s="98"/>
      <c r="IF521" s="98"/>
      <c r="IG521" s="98"/>
      <c r="IH521" s="98"/>
      <c r="II521" s="98"/>
      <c r="IJ521" s="98"/>
      <c r="IK521" s="98"/>
      <c r="IL521" s="98"/>
      <c r="IM521" s="98"/>
    </row>
    <row r="522" spans="1:247" ht="15">
      <c r="A522" s="98"/>
      <c r="B522" s="98"/>
      <c r="C522" s="111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  <c r="AA522" s="98"/>
      <c r="AB522" s="98"/>
      <c r="AC522" s="98"/>
      <c r="AD522" s="98"/>
      <c r="AE522" s="98"/>
      <c r="AF522" s="98"/>
      <c r="AG522" s="98"/>
      <c r="AH522" s="98"/>
      <c r="AI522" s="98"/>
      <c r="AJ522" s="98"/>
      <c r="AK522" s="98"/>
      <c r="AL522" s="98"/>
      <c r="AM522" s="98"/>
      <c r="AN522" s="98"/>
      <c r="AO522" s="98"/>
      <c r="AP522" s="98"/>
      <c r="AQ522" s="98"/>
      <c r="AR522" s="98"/>
      <c r="AS522" s="98"/>
      <c r="AT522" s="98"/>
      <c r="AU522" s="98"/>
      <c r="AV522" s="98"/>
      <c r="AW522" s="98"/>
      <c r="AX522" s="98"/>
      <c r="AY522" s="98"/>
      <c r="AZ522" s="98"/>
      <c r="BA522" s="98"/>
      <c r="BB522" s="98"/>
      <c r="BC522" s="98"/>
      <c r="BD522" s="98"/>
      <c r="BE522" s="98"/>
      <c r="BF522" s="98"/>
      <c r="BG522" s="98"/>
      <c r="BH522" s="98"/>
      <c r="BI522" s="98"/>
      <c r="BJ522" s="98"/>
      <c r="BK522" s="98"/>
      <c r="BL522" s="98"/>
      <c r="BM522" s="98"/>
      <c r="BN522" s="98"/>
      <c r="BO522" s="98"/>
      <c r="BP522" s="98"/>
      <c r="BQ522" s="98"/>
      <c r="BR522" s="98"/>
      <c r="BS522" s="98"/>
      <c r="BT522" s="98"/>
      <c r="BU522" s="98"/>
      <c r="BV522" s="98"/>
      <c r="BW522" s="98"/>
      <c r="BX522" s="98"/>
      <c r="BY522" s="98"/>
      <c r="BZ522" s="98"/>
      <c r="CA522" s="98"/>
      <c r="CB522" s="98"/>
      <c r="CC522" s="98"/>
      <c r="CD522" s="98"/>
      <c r="CE522" s="98"/>
      <c r="CF522" s="98"/>
      <c r="CG522" s="98"/>
      <c r="CH522" s="98"/>
      <c r="CI522" s="98"/>
      <c r="CJ522" s="98"/>
      <c r="CK522" s="98"/>
      <c r="CL522" s="98"/>
      <c r="CM522" s="98"/>
      <c r="CN522" s="98"/>
      <c r="CO522" s="98"/>
      <c r="CP522" s="98"/>
      <c r="CQ522" s="98"/>
      <c r="CR522" s="98"/>
      <c r="CS522" s="98"/>
      <c r="CT522" s="98"/>
      <c r="CU522" s="98"/>
      <c r="CV522" s="98"/>
      <c r="CW522" s="98"/>
      <c r="CX522" s="98"/>
      <c r="CY522" s="98"/>
      <c r="CZ522" s="98"/>
      <c r="DA522" s="98"/>
      <c r="DB522" s="98"/>
      <c r="DC522" s="98"/>
      <c r="DD522" s="98"/>
      <c r="DE522" s="98"/>
      <c r="DF522" s="98"/>
      <c r="DG522" s="98"/>
      <c r="DH522" s="98"/>
      <c r="DI522" s="98"/>
      <c r="DJ522" s="98"/>
      <c r="DK522" s="98"/>
      <c r="DL522" s="98"/>
      <c r="DM522" s="98"/>
      <c r="DN522" s="98"/>
      <c r="DO522" s="98"/>
      <c r="DP522" s="98"/>
      <c r="DQ522" s="98"/>
      <c r="DR522" s="98"/>
      <c r="DS522" s="98"/>
      <c r="DT522" s="98"/>
      <c r="DU522" s="98"/>
      <c r="DV522" s="98"/>
      <c r="DW522" s="98"/>
      <c r="DX522" s="98"/>
      <c r="DY522" s="98"/>
      <c r="DZ522" s="98"/>
      <c r="EA522" s="98"/>
      <c r="EB522" s="98"/>
      <c r="EC522" s="98"/>
      <c r="ED522" s="98"/>
      <c r="EE522" s="98"/>
      <c r="EF522" s="98"/>
      <c r="EG522" s="98"/>
      <c r="EH522" s="98"/>
      <c r="EI522" s="98"/>
      <c r="EJ522" s="98"/>
      <c r="EK522" s="98"/>
      <c r="EL522" s="98"/>
      <c r="EM522" s="98"/>
      <c r="EN522" s="98"/>
      <c r="EO522" s="98"/>
      <c r="EP522" s="98"/>
      <c r="EQ522" s="98"/>
      <c r="ER522" s="98"/>
      <c r="ES522" s="98"/>
      <c r="ET522" s="98"/>
      <c r="EU522" s="98"/>
      <c r="EV522" s="98"/>
      <c r="EW522" s="98"/>
      <c r="EX522" s="98"/>
      <c r="EY522" s="98"/>
      <c r="EZ522" s="98"/>
      <c r="FA522" s="98"/>
      <c r="FB522" s="98"/>
      <c r="FC522" s="98"/>
      <c r="FD522" s="98"/>
      <c r="FE522" s="98"/>
      <c r="FF522" s="98"/>
      <c r="FG522" s="98"/>
      <c r="FH522" s="98"/>
      <c r="FI522" s="98"/>
      <c r="FJ522" s="98"/>
      <c r="FK522" s="98"/>
      <c r="FL522" s="98"/>
      <c r="FM522" s="98"/>
      <c r="FN522" s="98"/>
      <c r="FO522" s="98"/>
      <c r="FP522" s="98"/>
      <c r="FQ522" s="98"/>
      <c r="FR522" s="98"/>
      <c r="FS522" s="98"/>
      <c r="FT522" s="98"/>
      <c r="FU522" s="98"/>
      <c r="FV522" s="98"/>
      <c r="FW522" s="98"/>
      <c r="FX522" s="98"/>
      <c r="FY522" s="98"/>
      <c r="FZ522" s="98"/>
      <c r="GA522" s="98"/>
      <c r="GB522" s="98"/>
      <c r="GC522" s="98"/>
      <c r="GD522" s="98"/>
      <c r="GE522" s="98"/>
      <c r="GF522" s="98"/>
      <c r="GG522" s="98"/>
      <c r="GH522" s="98"/>
      <c r="GI522" s="98"/>
      <c r="GJ522" s="98"/>
      <c r="GK522" s="98"/>
      <c r="GL522" s="98"/>
      <c r="GM522" s="98"/>
      <c r="GN522" s="98"/>
      <c r="GO522" s="98"/>
      <c r="GP522" s="98"/>
      <c r="GQ522" s="98"/>
      <c r="GR522" s="98"/>
      <c r="GS522" s="98"/>
      <c r="GT522" s="98"/>
      <c r="GU522" s="98"/>
      <c r="GV522" s="98"/>
      <c r="GW522" s="98"/>
      <c r="GX522" s="98"/>
      <c r="GY522" s="98"/>
      <c r="GZ522" s="98"/>
      <c r="HA522" s="98"/>
      <c r="HB522" s="98"/>
      <c r="HC522" s="98"/>
      <c r="HD522" s="98"/>
      <c r="HE522" s="98"/>
      <c r="HF522" s="98"/>
      <c r="HG522" s="98"/>
      <c r="HH522" s="98"/>
      <c r="HI522" s="98"/>
      <c r="HJ522" s="98"/>
      <c r="HK522" s="98"/>
      <c r="HL522" s="98"/>
      <c r="HM522" s="98"/>
      <c r="HN522" s="98"/>
      <c r="HO522" s="98"/>
      <c r="HP522" s="98"/>
      <c r="HQ522" s="98"/>
      <c r="HR522" s="98"/>
      <c r="HS522" s="98"/>
      <c r="HT522" s="98"/>
      <c r="HU522" s="98"/>
      <c r="HV522" s="98"/>
      <c r="HW522" s="98"/>
      <c r="HX522" s="98"/>
      <c r="HY522" s="98"/>
      <c r="HZ522" s="98"/>
      <c r="IA522" s="98"/>
      <c r="IB522" s="98"/>
      <c r="IC522" s="98"/>
      <c r="ID522" s="98"/>
      <c r="IE522" s="98"/>
      <c r="IF522" s="98"/>
      <c r="IG522" s="98"/>
      <c r="IH522" s="98"/>
      <c r="II522" s="98"/>
      <c r="IJ522" s="98"/>
      <c r="IK522" s="98"/>
      <c r="IL522" s="98"/>
      <c r="IM522" s="98"/>
    </row>
    <row r="523" spans="1:247" ht="15">
      <c r="A523" s="98"/>
      <c r="B523" s="98"/>
      <c r="C523" s="111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  <c r="AA523" s="98"/>
      <c r="AB523" s="98"/>
      <c r="AC523" s="98"/>
      <c r="AD523" s="98"/>
      <c r="AE523" s="98"/>
      <c r="AF523" s="98"/>
      <c r="AG523" s="98"/>
      <c r="AH523" s="98"/>
      <c r="AI523" s="98"/>
      <c r="AJ523" s="98"/>
      <c r="AK523" s="98"/>
      <c r="AL523" s="98"/>
      <c r="AM523" s="98"/>
      <c r="AN523" s="98"/>
      <c r="AO523" s="98"/>
      <c r="AP523" s="98"/>
      <c r="AQ523" s="98"/>
      <c r="AR523" s="98"/>
      <c r="AS523" s="98"/>
      <c r="AT523" s="98"/>
      <c r="AU523" s="98"/>
      <c r="AV523" s="98"/>
      <c r="AW523" s="98"/>
      <c r="AX523" s="98"/>
      <c r="AY523" s="98"/>
      <c r="AZ523" s="98"/>
      <c r="BA523" s="98"/>
      <c r="BB523" s="98"/>
      <c r="BC523" s="98"/>
      <c r="BD523" s="98"/>
      <c r="BE523" s="98"/>
      <c r="BF523" s="98"/>
      <c r="BG523" s="98"/>
      <c r="BH523" s="98"/>
      <c r="BI523" s="98"/>
      <c r="BJ523" s="98"/>
      <c r="BK523" s="98"/>
      <c r="BL523" s="98"/>
      <c r="BM523" s="98"/>
      <c r="BN523" s="98"/>
      <c r="BO523" s="98"/>
      <c r="BP523" s="98"/>
      <c r="BQ523" s="98"/>
      <c r="BR523" s="98"/>
      <c r="BS523" s="98"/>
      <c r="BT523" s="98"/>
      <c r="BU523" s="98"/>
      <c r="BV523" s="98"/>
      <c r="BW523" s="98"/>
      <c r="BX523" s="98"/>
      <c r="BY523" s="98"/>
      <c r="BZ523" s="98"/>
      <c r="CA523" s="98"/>
      <c r="CB523" s="98"/>
      <c r="CC523" s="98"/>
      <c r="CD523" s="98"/>
      <c r="CE523" s="98"/>
      <c r="CF523" s="98"/>
      <c r="CG523" s="98"/>
      <c r="CH523" s="98"/>
      <c r="CI523" s="98"/>
      <c r="CJ523" s="98"/>
      <c r="CK523" s="98"/>
      <c r="CL523" s="98"/>
      <c r="CM523" s="98"/>
      <c r="CN523" s="98"/>
      <c r="CO523" s="98"/>
      <c r="CP523" s="98"/>
      <c r="CQ523" s="98"/>
      <c r="CR523" s="98"/>
      <c r="CS523" s="98"/>
      <c r="CT523" s="98"/>
      <c r="CU523" s="98"/>
      <c r="CV523" s="98"/>
      <c r="CW523" s="98"/>
      <c r="CX523" s="98"/>
      <c r="CY523" s="98"/>
      <c r="CZ523" s="98"/>
      <c r="DA523" s="98"/>
      <c r="DB523" s="98"/>
      <c r="DC523" s="98"/>
      <c r="DD523" s="98"/>
      <c r="DE523" s="98"/>
      <c r="DF523" s="98"/>
      <c r="DG523" s="98"/>
      <c r="DH523" s="98"/>
      <c r="DI523" s="98"/>
      <c r="DJ523" s="98"/>
      <c r="DK523" s="98"/>
      <c r="DL523" s="98"/>
      <c r="DM523" s="98"/>
      <c r="DN523" s="98"/>
      <c r="DO523" s="98"/>
      <c r="DP523" s="98"/>
      <c r="DQ523" s="98"/>
      <c r="DR523" s="98"/>
      <c r="DS523" s="98"/>
      <c r="DT523" s="98"/>
      <c r="DU523" s="98"/>
      <c r="DV523" s="98"/>
      <c r="DW523" s="98"/>
      <c r="DX523" s="98"/>
      <c r="DY523" s="98"/>
      <c r="DZ523" s="98"/>
      <c r="EA523" s="98"/>
      <c r="EB523" s="98"/>
      <c r="EC523" s="98"/>
      <c r="ED523" s="98"/>
      <c r="EE523" s="98"/>
      <c r="EF523" s="98"/>
      <c r="EG523" s="98"/>
      <c r="EH523" s="98"/>
      <c r="EI523" s="98"/>
      <c r="EJ523" s="98"/>
      <c r="EK523" s="98"/>
      <c r="EL523" s="98"/>
      <c r="EM523" s="98"/>
      <c r="EN523" s="98"/>
      <c r="EO523" s="98"/>
      <c r="EP523" s="98"/>
      <c r="EQ523" s="98"/>
      <c r="ER523" s="98"/>
      <c r="ES523" s="98"/>
      <c r="ET523" s="98"/>
      <c r="EU523" s="98"/>
      <c r="EV523" s="98"/>
      <c r="EW523" s="98"/>
      <c r="EX523" s="98"/>
      <c r="EY523" s="98"/>
      <c r="EZ523" s="98"/>
      <c r="FA523" s="98"/>
      <c r="FB523" s="98"/>
      <c r="FC523" s="98"/>
      <c r="FD523" s="98"/>
      <c r="FE523" s="98"/>
      <c r="FF523" s="98"/>
      <c r="FG523" s="98"/>
      <c r="FH523" s="98"/>
      <c r="FI523" s="98"/>
      <c r="FJ523" s="98"/>
      <c r="FK523" s="98"/>
      <c r="FL523" s="98"/>
      <c r="FM523" s="98"/>
      <c r="FN523" s="98"/>
      <c r="FO523" s="98"/>
      <c r="FP523" s="98"/>
      <c r="FQ523" s="98"/>
      <c r="FR523" s="98"/>
      <c r="FS523" s="98"/>
      <c r="FT523" s="98"/>
      <c r="FU523" s="98"/>
      <c r="FV523" s="98"/>
      <c r="FW523" s="98"/>
      <c r="FX523" s="98"/>
      <c r="FY523" s="98"/>
      <c r="FZ523" s="98"/>
      <c r="GA523" s="98"/>
      <c r="GB523" s="98"/>
      <c r="GC523" s="98"/>
      <c r="GD523" s="98"/>
      <c r="GE523" s="98"/>
      <c r="GF523" s="98"/>
      <c r="GG523" s="98"/>
      <c r="GH523" s="98"/>
      <c r="GI523" s="98"/>
      <c r="GJ523" s="98"/>
      <c r="GK523" s="98"/>
      <c r="GL523" s="98"/>
      <c r="GM523" s="98"/>
      <c r="GN523" s="98"/>
      <c r="GO523" s="98"/>
      <c r="GP523" s="98"/>
      <c r="GQ523" s="98"/>
      <c r="GR523" s="98"/>
      <c r="GS523" s="98"/>
      <c r="GT523" s="98"/>
      <c r="GU523" s="98"/>
      <c r="GV523" s="98"/>
      <c r="GW523" s="98"/>
      <c r="GX523" s="98"/>
      <c r="GY523" s="98"/>
      <c r="GZ523" s="98"/>
      <c r="HA523" s="98"/>
      <c r="HB523" s="98"/>
      <c r="HC523" s="98"/>
      <c r="HD523" s="98"/>
      <c r="HE523" s="98"/>
      <c r="HF523" s="98"/>
      <c r="HG523" s="98"/>
      <c r="HH523" s="98"/>
      <c r="HI523" s="98"/>
      <c r="HJ523" s="98"/>
      <c r="HK523" s="98"/>
      <c r="HL523" s="98"/>
      <c r="HM523" s="98"/>
      <c r="HN523" s="98"/>
      <c r="HO523" s="98"/>
      <c r="HP523" s="98"/>
      <c r="HQ523" s="98"/>
      <c r="HR523" s="98"/>
      <c r="HS523" s="98"/>
      <c r="HT523" s="98"/>
      <c r="HU523" s="98"/>
      <c r="HV523" s="98"/>
      <c r="HW523" s="98"/>
      <c r="HX523" s="98"/>
      <c r="HY523" s="98"/>
      <c r="HZ523" s="98"/>
      <c r="IA523" s="98"/>
      <c r="IB523" s="98"/>
      <c r="IC523" s="98"/>
      <c r="ID523" s="98"/>
      <c r="IE523" s="98"/>
      <c r="IF523" s="98"/>
      <c r="IG523" s="98"/>
      <c r="IH523" s="98"/>
      <c r="II523" s="98"/>
      <c r="IJ523" s="98"/>
      <c r="IK523" s="98"/>
      <c r="IL523" s="98"/>
      <c r="IM523" s="98"/>
    </row>
    <row r="524" spans="1:247" ht="15">
      <c r="A524" s="98"/>
      <c r="B524" s="98"/>
      <c r="C524" s="111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  <c r="AA524" s="98"/>
      <c r="AB524" s="98"/>
      <c r="AC524" s="98"/>
      <c r="AD524" s="98"/>
      <c r="AE524" s="98"/>
      <c r="AF524" s="98"/>
      <c r="AG524" s="98"/>
      <c r="AH524" s="98"/>
      <c r="AI524" s="98"/>
      <c r="AJ524" s="98"/>
      <c r="AK524" s="98"/>
      <c r="AL524" s="98"/>
      <c r="AM524" s="98"/>
      <c r="AN524" s="98"/>
      <c r="AO524" s="98"/>
      <c r="AP524" s="98"/>
      <c r="AQ524" s="98"/>
      <c r="AR524" s="98"/>
      <c r="AS524" s="98"/>
      <c r="AT524" s="98"/>
      <c r="AU524" s="98"/>
      <c r="AV524" s="98"/>
      <c r="AW524" s="98"/>
      <c r="AX524" s="98"/>
      <c r="AY524" s="98"/>
      <c r="AZ524" s="98"/>
      <c r="BA524" s="98"/>
      <c r="BB524" s="98"/>
      <c r="BC524" s="98"/>
      <c r="BD524" s="98"/>
      <c r="BE524" s="98"/>
      <c r="BF524" s="98"/>
      <c r="BG524" s="98"/>
      <c r="BH524" s="98"/>
      <c r="BI524" s="98"/>
      <c r="BJ524" s="98"/>
      <c r="BK524" s="98"/>
      <c r="BL524" s="98"/>
      <c r="BM524" s="98"/>
      <c r="BN524" s="98"/>
      <c r="BO524" s="98"/>
      <c r="BP524" s="98"/>
      <c r="BQ524" s="98"/>
      <c r="BR524" s="98"/>
      <c r="BS524" s="98"/>
      <c r="BT524" s="98"/>
      <c r="BU524" s="98"/>
      <c r="BV524" s="98"/>
      <c r="BW524" s="98"/>
      <c r="BX524" s="98"/>
      <c r="BY524" s="98"/>
      <c r="BZ524" s="98"/>
      <c r="CA524" s="98"/>
      <c r="CB524" s="98"/>
      <c r="CC524" s="98"/>
      <c r="CD524" s="98"/>
      <c r="CE524" s="98"/>
      <c r="CF524" s="98"/>
      <c r="CG524" s="98"/>
      <c r="CH524" s="98"/>
      <c r="CI524" s="98"/>
      <c r="CJ524" s="98"/>
      <c r="CK524" s="98"/>
      <c r="CL524" s="98"/>
      <c r="CM524" s="98"/>
      <c r="CN524" s="98"/>
      <c r="CO524" s="98"/>
      <c r="CP524" s="98"/>
      <c r="CQ524" s="98"/>
      <c r="CR524" s="98"/>
      <c r="CS524" s="98"/>
      <c r="CT524" s="98"/>
      <c r="CU524" s="98"/>
      <c r="CV524" s="98"/>
      <c r="CW524" s="98"/>
      <c r="CX524" s="98"/>
      <c r="CY524" s="98"/>
      <c r="CZ524" s="98"/>
      <c r="DA524" s="98"/>
      <c r="DB524" s="98"/>
      <c r="DC524" s="98"/>
      <c r="DD524" s="98"/>
      <c r="DE524" s="98"/>
      <c r="DF524" s="98"/>
      <c r="DG524" s="98"/>
      <c r="DH524" s="98"/>
      <c r="DI524" s="98"/>
      <c r="DJ524" s="98"/>
      <c r="DK524" s="98"/>
      <c r="DL524" s="98"/>
      <c r="DM524" s="98"/>
      <c r="DN524" s="98"/>
      <c r="DO524" s="98"/>
      <c r="DP524" s="98"/>
      <c r="DQ524" s="98"/>
      <c r="DR524" s="98"/>
      <c r="DS524" s="98"/>
      <c r="DT524" s="98"/>
      <c r="DU524" s="98"/>
      <c r="DV524" s="98"/>
      <c r="DW524" s="98"/>
      <c r="DX524" s="98"/>
      <c r="DY524" s="98"/>
      <c r="DZ524" s="98"/>
      <c r="EA524" s="98"/>
      <c r="EB524" s="98"/>
      <c r="EC524" s="98"/>
      <c r="ED524" s="98"/>
      <c r="EE524" s="98"/>
      <c r="EF524" s="98"/>
      <c r="EG524" s="98"/>
      <c r="EH524" s="98"/>
      <c r="EI524" s="98"/>
      <c r="EJ524" s="98"/>
      <c r="EK524" s="98"/>
      <c r="EL524" s="98"/>
      <c r="EM524" s="98"/>
      <c r="EN524" s="98"/>
      <c r="EO524" s="98"/>
      <c r="EP524" s="98"/>
      <c r="EQ524" s="98"/>
      <c r="ER524" s="98"/>
      <c r="ES524" s="98"/>
      <c r="ET524" s="98"/>
      <c r="EU524" s="98"/>
      <c r="EV524" s="98"/>
      <c r="EW524" s="98"/>
      <c r="EX524" s="98"/>
      <c r="EY524" s="98"/>
      <c r="EZ524" s="98"/>
      <c r="FA524" s="98"/>
      <c r="FB524" s="98"/>
      <c r="FC524" s="98"/>
      <c r="FD524" s="98"/>
      <c r="FE524" s="98"/>
      <c r="FF524" s="98"/>
      <c r="FG524" s="98"/>
      <c r="FH524" s="98"/>
      <c r="FI524" s="98"/>
      <c r="FJ524" s="98"/>
      <c r="FK524" s="98"/>
      <c r="FL524" s="98"/>
      <c r="FM524" s="98"/>
      <c r="FN524" s="98"/>
      <c r="FO524" s="98"/>
      <c r="FP524" s="98"/>
      <c r="FQ524" s="98"/>
      <c r="FR524" s="98"/>
      <c r="FS524" s="98"/>
      <c r="FT524" s="98"/>
      <c r="FU524" s="98"/>
      <c r="FV524" s="98"/>
      <c r="FW524" s="98"/>
      <c r="FX524" s="98"/>
      <c r="FY524" s="98"/>
      <c r="FZ524" s="98"/>
      <c r="GA524" s="98"/>
      <c r="GB524" s="98"/>
      <c r="GC524" s="98"/>
      <c r="GD524" s="98"/>
      <c r="GE524" s="98"/>
      <c r="GF524" s="98"/>
      <c r="GG524" s="98"/>
      <c r="GH524" s="98"/>
      <c r="GI524" s="98"/>
      <c r="GJ524" s="98"/>
      <c r="GK524" s="98"/>
      <c r="GL524" s="98"/>
      <c r="GM524" s="98"/>
      <c r="GN524" s="98"/>
      <c r="GO524" s="98"/>
      <c r="GP524" s="98"/>
      <c r="GQ524" s="98"/>
      <c r="GR524" s="98"/>
      <c r="GS524" s="98"/>
      <c r="GT524" s="98"/>
      <c r="GU524" s="98"/>
      <c r="GV524" s="98"/>
      <c r="GW524" s="98"/>
      <c r="GX524" s="98"/>
      <c r="GY524" s="98"/>
      <c r="GZ524" s="98"/>
      <c r="HA524" s="98"/>
      <c r="HB524" s="98"/>
      <c r="HC524" s="98"/>
      <c r="HD524" s="98"/>
      <c r="HE524" s="98"/>
      <c r="HF524" s="98"/>
      <c r="HG524" s="98"/>
      <c r="HH524" s="98"/>
      <c r="HI524" s="98"/>
      <c r="HJ524" s="98"/>
      <c r="HK524" s="98"/>
      <c r="HL524" s="98"/>
      <c r="HM524" s="98"/>
      <c r="HN524" s="98"/>
      <c r="HO524" s="98"/>
      <c r="HP524" s="98"/>
      <c r="HQ524" s="98"/>
      <c r="HR524" s="98"/>
      <c r="HS524" s="98"/>
      <c r="HT524" s="98"/>
      <c r="HU524" s="98"/>
      <c r="HV524" s="98"/>
      <c r="HW524" s="98"/>
      <c r="HX524" s="98"/>
      <c r="HY524" s="98"/>
      <c r="HZ524" s="98"/>
      <c r="IA524" s="98"/>
      <c r="IB524" s="98"/>
      <c r="IC524" s="98"/>
      <c r="ID524" s="98"/>
      <c r="IE524" s="98"/>
      <c r="IF524" s="98"/>
      <c r="IG524" s="98"/>
      <c r="IH524" s="98"/>
      <c r="II524" s="98"/>
      <c r="IJ524" s="98"/>
      <c r="IK524" s="98"/>
      <c r="IL524" s="98"/>
      <c r="IM524" s="98"/>
    </row>
    <row r="525" spans="1:247" ht="15">
      <c r="A525" s="98"/>
      <c r="B525" s="98"/>
      <c r="C525" s="111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  <c r="AA525" s="98"/>
      <c r="AB525" s="98"/>
      <c r="AC525" s="98"/>
      <c r="AD525" s="98"/>
      <c r="AE525" s="98"/>
      <c r="AF525" s="98"/>
      <c r="AG525" s="98"/>
      <c r="AH525" s="98"/>
      <c r="AI525" s="98"/>
      <c r="AJ525" s="98"/>
      <c r="AK525" s="98"/>
      <c r="AL525" s="98"/>
      <c r="AM525" s="98"/>
      <c r="AN525" s="98"/>
      <c r="AO525" s="98"/>
      <c r="AP525" s="98"/>
      <c r="AQ525" s="98"/>
      <c r="AR525" s="98"/>
      <c r="AS525" s="98"/>
      <c r="AT525" s="98"/>
      <c r="AU525" s="98"/>
      <c r="AV525" s="98"/>
      <c r="AW525" s="98"/>
      <c r="AX525" s="98"/>
      <c r="AY525" s="98"/>
      <c r="AZ525" s="98"/>
      <c r="BA525" s="98"/>
      <c r="BB525" s="98"/>
      <c r="BC525" s="98"/>
      <c r="BD525" s="98"/>
      <c r="BE525" s="98"/>
      <c r="BF525" s="98"/>
      <c r="BG525" s="98"/>
      <c r="BH525" s="98"/>
      <c r="BI525" s="98"/>
      <c r="BJ525" s="98"/>
      <c r="BK525" s="98"/>
      <c r="BL525" s="98"/>
      <c r="BM525" s="98"/>
      <c r="BN525" s="98"/>
      <c r="BO525" s="98"/>
      <c r="BP525" s="98"/>
      <c r="BQ525" s="98"/>
      <c r="BR525" s="98"/>
      <c r="BS525" s="98"/>
      <c r="BT525" s="98"/>
      <c r="BU525" s="98"/>
      <c r="BV525" s="98"/>
      <c r="BW525" s="98"/>
      <c r="BX525" s="98"/>
      <c r="BY525" s="98"/>
      <c r="BZ525" s="98"/>
      <c r="CA525" s="98"/>
      <c r="CB525" s="98"/>
      <c r="CC525" s="98"/>
      <c r="CD525" s="98"/>
      <c r="CE525" s="98"/>
      <c r="CF525" s="98"/>
      <c r="CG525" s="98"/>
      <c r="CH525" s="98"/>
      <c r="CI525" s="98"/>
      <c r="CJ525" s="98"/>
      <c r="CK525" s="98"/>
      <c r="CL525" s="98"/>
      <c r="CM525" s="98"/>
      <c r="CN525" s="98"/>
      <c r="CO525" s="98"/>
      <c r="CP525" s="98"/>
      <c r="CQ525" s="98"/>
      <c r="CR525" s="98"/>
      <c r="CS525" s="98"/>
      <c r="CT525" s="98"/>
      <c r="CU525" s="98"/>
      <c r="CV525" s="98"/>
      <c r="CW525" s="98"/>
      <c r="CX525" s="98"/>
      <c r="CY525" s="98"/>
      <c r="CZ525" s="98"/>
      <c r="DA525" s="98"/>
      <c r="DB525" s="98"/>
      <c r="DC525" s="98"/>
      <c r="DD525" s="98"/>
      <c r="DE525" s="98"/>
      <c r="DF525" s="98"/>
      <c r="DG525" s="98"/>
      <c r="DH525" s="98"/>
      <c r="DI525" s="98"/>
      <c r="DJ525" s="98"/>
      <c r="DK525" s="98"/>
      <c r="DL525" s="98"/>
      <c r="DM525" s="98"/>
      <c r="DN525" s="98"/>
      <c r="DO525" s="98"/>
      <c r="DP525" s="98"/>
      <c r="DQ525" s="98"/>
      <c r="DR525" s="98"/>
      <c r="DS525" s="98"/>
      <c r="DT525" s="98"/>
      <c r="DU525" s="98"/>
      <c r="DV525" s="98"/>
      <c r="DW525" s="98"/>
      <c r="DX525" s="98"/>
      <c r="DY525" s="98"/>
      <c r="DZ525" s="98"/>
      <c r="EA525" s="98"/>
      <c r="EB525" s="98"/>
      <c r="EC525" s="98"/>
      <c r="ED525" s="98"/>
      <c r="EE525" s="98"/>
      <c r="EF525" s="98"/>
      <c r="EG525" s="98"/>
      <c r="EH525" s="98"/>
      <c r="EI525" s="98"/>
      <c r="EJ525" s="98"/>
      <c r="EK525" s="98"/>
      <c r="EL525" s="98"/>
      <c r="EM525" s="98"/>
      <c r="EN525" s="98"/>
      <c r="EO525" s="98"/>
      <c r="EP525" s="98"/>
      <c r="EQ525" s="98"/>
      <c r="ER525" s="98"/>
      <c r="ES525" s="98"/>
      <c r="ET525" s="98"/>
      <c r="EU525" s="98"/>
      <c r="EV525" s="98"/>
      <c r="EW525" s="98"/>
      <c r="EX525" s="98"/>
      <c r="EY525" s="98"/>
      <c r="EZ525" s="98"/>
      <c r="FA525" s="98"/>
      <c r="FB525" s="98"/>
      <c r="FC525" s="98"/>
      <c r="FD525" s="98"/>
      <c r="FE525" s="98"/>
      <c r="FF525" s="98"/>
      <c r="FG525" s="98"/>
      <c r="FH525" s="98"/>
      <c r="FI525" s="98"/>
      <c r="FJ525" s="98"/>
      <c r="FK525" s="98"/>
      <c r="FL525" s="98"/>
      <c r="FM525" s="98"/>
      <c r="FN525" s="98"/>
      <c r="FO525" s="98"/>
      <c r="FP525" s="98"/>
      <c r="FQ525" s="98"/>
      <c r="FR525" s="98"/>
      <c r="FS525" s="98"/>
      <c r="FT525" s="98"/>
      <c r="FU525" s="98"/>
      <c r="FV525" s="98"/>
      <c r="FW525" s="98"/>
      <c r="FX525" s="98"/>
      <c r="FY525" s="98"/>
      <c r="FZ525" s="98"/>
      <c r="GA525" s="98"/>
      <c r="GB525" s="98"/>
      <c r="GC525" s="98"/>
      <c r="GD525" s="98"/>
      <c r="GE525" s="98"/>
      <c r="GF525" s="98"/>
      <c r="GG525" s="98"/>
      <c r="GH525" s="98"/>
      <c r="GI525" s="98"/>
      <c r="GJ525" s="98"/>
      <c r="GK525" s="98"/>
      <c r="GL525" s="98"/>
      <c r="GM525" s="98"/>
      <c r="GN525" s="98"/>
      <c r="GO525" s="98"/>
      <c r="GP525" s="98"/>
      <c r="GQ525" s="98"/>
      <c r="GR525" s="98"/>
      <c r="GS525" s="98"/>
      <c r="GT525" s="98"/>
      <c r="GU525" s="98"/>
      <c r="GV525" s="98"/>
      <c r="GW525" s="98"/>
      <c r="GX525" s="98"/>
      <c r="GY525" s="98"/>
      <c r="GZ525" s="98"/>
      <c r="HA525" s="98"/>
      <c r="HB525" s="98"/>
      <c r="HC525" s="98"/>
      <c r="HD525" s="98"/>
      <c r="HE525" s="98"/>
      <c r="HF525" s="98"/>
      <c r="HG525" s="98"/>
      <c r="HH525" s="98"/>
      <c r="HI525" s="98"/>
      <c r="HJ525" s="98"/>
      <c r="HK525" s="98"/>
      <c r="HL525" s="98"/>
      <c r="HM525" s="98"/>
      <c r="HN525" s="98"/>
      <c r="HO525" s="98"/>
      <c r="HP525" s="98"/>
      <c r="HQ525" s="98"/>
      <c r="HR525" s="98"/>
      <c r="HS525" s="98"/>
      <c r="HT525" s="98"/>
      <c r="HU525" s="98"/>
      <c r="HV525" s="98"/>
      <c r="HW525" s="98"/>
      <c r="HX525" s="98"/>
      <c r="HY525" s="98"/>
      <c r="HZ525" s="98"/>
      <c r="IA525" s="98"/>
      <c r="IB525" s="98"/>
      <c r="IC525" s="98"/>
      <c r="ID525" s="98"/>
      <c r="IE525" s="98"/>
      <c r="IF525" s="98"/>
      <c r="IG525" s="98"/>
      <c r="IH525" s="98"/>
      <c r="II525" s="98"/>
      <c r="IJ525" s="98"/>
      <c r="IK525" s="98"/>
      <c r="IL525" s="98"/>
      <c r="IM525" s="98"/>
    </row>
    <row r="526" spans="1:247" ht="15">
      <c r="A526" s="98"/>
      <c r="B526" s="98"/>
      <c r="C526" s="111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  <c r="AA526" s="98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98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  <c r="BC526" s="98"/>
      <c r="BD526" s="98"/>
      <c r="BE526" s="98"/>
      <c r="BF526" s="98"/>
      <c r="BG526" s="98"/>
      <c r="BH526" s="98"/>
      <c r="BI526" s="98"/>
      <c r="BJ526" s="98"/>
      <c r="BK526" s="98"/>
      <c r="BL526" s="98"/>
      <c r="BM526" s="98"/>
      <c r="BN526" s="98"/>
      <c r="BO526" s="98"/>
      <c r="BP526" s="98"/>
      <c r="BQ526" s="98"/>
      <c r="BR526" s="98"/>
      <c r="BS526" s="98"/>
      <c r="BT526" s="98"/>
      <c r="BU526" s="98"/>
      <c r="BV526" s="98"/>
      <c r="BW526" s="98"/>
      <c r="BX526" s="98"/>
      <c r="BY526" s="98"/>
      <c r="BZ526" s="98"/>
      <c r="CA526" s="98"/>
      <c r="CB526" s="98"/>
      <c r="CC526" s="98"/>
      <c r="CD526" s="98"/>
      <c r="CE526" s="98"/>
      <c r="CF526" s="98"/>
      <c r="CG526" s="98"/>
      <c r="CH526" s="98"/>
      <c r="CI526" s="98"/>
      <c r="CJ526" s="98"/>
      <c r="CK526" s="98"/>
      <c r="CL526" s="98"/>
      <c r="CM526" s="98"/>
      <c r="CN526" s="98"/>
      <c r="CO526" s="98"/>
      <c r="CP526" s="98"/>
      <c r="CQ526" s="98"/>
      <c r="CR526" s="98"/>
      <c r="CS526" s="98"/>
      <c r="CT526" s="98"/>
      <c r="CU526" s="98"/>
      <c r="CV526" s="98"/>
      <c r="CW526" s="98"/>
      <c r="CX526" s="98"/>
      <c r="CY526" s="98"/>
      <c r="CZ526" s="98"/>
      <c r="DA526" s="98"/>
      <c r="DB526" s="98"/>
      <c r="DC526" s="98"/>
      <c r="DD526" s="98"/>
      <c r="DE526" s="98"/>
      <c r="DF526" s="98"/>
      <c r="DG526" s="98"/>
      <c r="DH526" s="98"/>
      <c r="DI526" s="98"/>
      <c r="DJ526" s="98"/>
      <c r="DK526" s="98"/>
      <c r="DL526" s="98"/>
      <c r="DM526" s="98"/>
      <c r="DN526" s="98"/>
      <c r="DO526" s="98"/>
      <c r="DP526" s="98"/>
      <c r="DQ526" s="98"/>
      <c r="DR526" s="98"/>
      <c r="DS526" s="98"/>
      <c r="DT526" s="98"/>
      <c r="DU526" s="98"/>
      <c r="DV526" s="98"/>
      <c r="DW526" s="98"/>
      <c r="DX526" s="98"/>
      <c r="DY526" s="98"/>
      <c r="DZ526" s="98"/>
      <c r="EA526" s="98"/>
      <c r="EB526" s="98"/>
      <c r="EC526" s="98"/>
      <c r="ED526" s="98"/>
      <c r="EE526" s="98"/>
      <c r="EF526" s="98"/>
      <c r="EG526" s="98"/>
      <c r="EH526" s="98"/>
      <c r="EI526" s="98"/>
      <c r="EJ526" s="98"/>
      <c r="EK526" s="98"/>
      <c r="EL526" s="98"/>
      <c r="EM526" s="98"/>
      <c r="EN526" s="98"/>
      <c r="EO526" s="98"/>
      <c r="EP526" s="98"/>
      <c r="EQ526" s="98"/>
      <c r="ER526" s="98"/>
      <c r="ES526" s="98"/>
      <c r="ET526" s="98"/>
      <c r="EU526" s="98"/>
      <c r="EV526" s="98"/>
      <c r="EW526" s="98"/>
      <c r="EX526" s="98"/>
      <c r="EY526" s="98"/>
      <c r="EZ526" s="98"/>
      <c r="FA526" s="98"/>
      <c r="FB526" s="98"/>
      <c r="FC526" s="98"/>
      <c r="FD526" s="98"/>
      <c r="FE526" s="98"/>
      <c r="FF526" s="98"/>
      <c r="FG526" s="98"/>
      <c r="FH526" s="98"/>
      <c r="FI526" s="98"/>
      <c r="FJ526" s="98"/>
      <c r="FK526" s="98"/>
      <c r="FL526" s="98"/>
      <c r="FM526" s="98"/>
      <c r="FN526" s="98"/>
      <c r="FO526" s="98"/>
      <c r="FP526" s="98"/>
      <c r="FQ526" s="98"/>
      <c r="FR526" s="98"/>
      <c r="FS526" s="98"/>
      <c r="FT526" s="98"/>
      <c r="FU526" s="98"/>
      <c r="FV526" s="98"/>
      <c r="FW526" s="98"/>
      <c r="FX526" s="98"/>
      <c r="FY526" s="98"/>
      <c r="FZ526" s="98"/>
      <c r="GA526" s="98"/>
      <c r="GB526" s="98"/>
      <c r="GC526" s="98"/>
      <c r="GD526" s="98"/>
      <c r="GE526" s="98"/>
      <c r="GF526" s="98"/>
      <c r="GG526" s="98"/>
      <c r="GH526" s="98"/>
      <c r="GI526" s="98"/>
      <c r="GJ526" s="98"/>
      <c r="GK526" s="98"/>
      <c r="GL526" s="98"/>
      <c r="GM526" s="98"/>
      <c r="GN526" s="98"/>
      <c r="GO526" s="98"/>
      <c r="GP526" s="98"/>
      <c r="GQ526" s="98"/>
      <c r="GR526" s="98"/>
      <c r="GS526" s="98"/>
      <c r="GT526" s="98"/>
      <c r="GU526" s="98"/>
      <c r="GV526" s="98"/>
      <c r="GW526" s="98"/>
      <c r="GX526" s="98"/>
      <c r="GY526" s="98"/>
      <c r="GZ526" s="98"/>
      <c r="HA526" s="98"/>
      <c r="HB526" s="98"/>
      <c r="HC526" s="98"/>
      <c r="HD526" s="98"/>
      <c r="HE526" s="98"/>
      <c r="HF526" s="98"/>
      <c r="HG526" s="98"/>
      <c r="HH526" s="98"/>
      <c r="HI526" s="98"/>
      <c r="HJ526" s="98"/>
      <c r="HK526" s="98"/>
      <c r="HL526" s="98"/>
      <c r="HM526" s="98"/>
      <c r="HN526" s="98"/>
      <c r="HO526" s="98"/>
      <c r="HP526" s="98"/>
      <c r="HQ526" s="98"/>
      <c r="HR526" s="98"/>
      <c r="HS526" s="98"/>
      <c r="HT526" s="98"/>
      <c r="HU526" s="98"/>
      <c r="HV526" s="98"/>
      <c r="HW526" s="98"/>
      <c r="HX526" s="98"/>
      <c r="HY526" s="98"/>
      <c r="HZ526" s="98"/>
      <c r="IA526" s="98"/>
      <c r="IB526" s="98"/>
      <c r="IC526" s="98"/>
      <c r="ID526" s="98"/>
      <c r="IE526" s="98"/>
      <c r="IF526" s="98"/>
      <c r="IG526" s="98"/>
      <c r="IH526" s="98"/>
      <c r="II526" s="98"/>
      <c r="IJ526" s="98"/>
      <c r="IK526" s="98"/>
      <c r="IL526" s="98"/>
      <c r="IM526" s="98"/>
    </row>
    <row r="527" spans="1:247" ht="15">
      <c r="A527" s="98"/>
      <c r="B527" s="98"/>
      <c r="C527" s="111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  <c r="AA527" s="98"/>
      <c r="AB527" s="98"/>
      <c r="AC527" s="98"/>
      <c r="AD527" s="98"/>
      <c r="AE527" s="98"/>
      <c r="AF527" s="98"/>
      <c r="AG527" s="98"/>
      <c r="AH527" s="98"/>
      <c r="AI527" s="98"/>
      <c r="AJ527" s="98"/>
      <c r="AK527" s="98"/>
      <c r="AL527" s="98"/>
      <c r="AM527" s="98"/>
      <c r="AN527" s="98"/>
      <c r="AO527" s="98"/>
      <c r="AP527" s="98"/>
      <c r="AQ527" s="98"/>
      <c r="AR527" s="98"/>
      <c r="AS527" s="98"/>
      <c r="AT527" s="98"/>
      <c r="AU527" s="98"/>
      <c r="AV527" s="98"/>
      <c r="AW527" s="98"/>
      <c r="AX527" s="98"/>
      <c r="AY527" s="98"/>
      <c r="AZ527" s="98"/>
      <c r="BA527" s="98"/>
      <c r="BB527" s="98"/>
      <c r="BC527" s="98"/>
      <c r="BD527" s="98"/>
      <c r="BE527" s="98"/>
      <c r="BF527" s="98"/>
      <c r="BG527" s="98"/>
      <c r="BH527" s="98"/>
      <c r="BI527" s="98"/>
      <c r="BJ527" s="98"/>
      <c r="BK527" s="98"/>
      <c r="BL527" s="98"/>
      <c r="BM527" s="98"/>
      <c r="BN527" s="98"/>
      <c r="BO527" s="98"/>
      <c r="BP527" s="98"/>
      <c r="BQ527" s="98"/>
      <c r="BR527" s="98"/>
      <c r="BS527" s="98"/>
      <c r="BT527" s="98"/>
      <c r="BU527" s="98"/>
      <c r="BV527" s="98"/>
      <c r="BW527" s="98"/>
      <c r="BX527" s="98"/>
      <c r="BY527" s="98"/>
      <c r="BZ527" s="98"/>
      <c r="CA527" s="98"/>
      <c r="CB527" s="98"/>
      <c r="CC527" s="98"/>
      <c r="CD527" s="98"/>
      <c r="CE527" s="98"/>
      <c r="CF527" s="98"/>
      <c r="CG527" s="98"/>
      <c r="CH527" s="98"/>
      <c r="CI527" s="98"/>
      <c r="CJ527" s="98"/>
      <c r="CK527" s="98"/>
      <c r="CL527" s="98"/>
      <c r="CM527" s="98"/>
      <c r="CN527" s="98"/>
      <c r="CO527" s="98"/>
      <c r="CP527" s="98"/>
      <c r="CQ527" s="98"/>
      <c r="CR527" s="98"/>
      <c r="CS527" s="98"/>
      <c r="CT527" s="98"/>
      <c r="CU527" s="98"/>
      <c r="CV527" s="98"/>
      <c r="CW527" s="98"/>
      <c r="CX527" s="98"/>
      <c r="CY527" s="98"/>
      <c r="CZ527" s="98"/>
      <c r="DA527" s="98"/>
      <c r="DB527" s="98"/>
      <c r="DC527" s="98"/>
      <c r="DD527" s="98"/>
      <c r="DE527" s="98"/>
      <c r="DF527" s="98"/>
      <c r="DG527" s="98"/>
      <c r="DH527" s="98"/>
      <c r="DI527" s="98"/>
      <c r="DJ527" s="98"/>
      <c r="DK527" s="98"/>
      <c r="DL527" s="98"/>
      <c r="DM527" s="98"/>
      <c r="DN527" s="98"/>
      <c r="DO527" s="98"/>
      <c r="DP527" s="98"/>
      <c r="DQ527" s="98"/>
      <c r="DR527" s="98"/>
      <c r="DS527" s="98"/>
      <c r="DT527" s="98"/>
      <c r="DU527" s="98"/>
      <c r="DV527" s="98"/>
      <c r="DW527" s="98"/>
      <c r="DX527" s="98"/>
      <c r="DY527" s="98"/>
      <c r="DZ527" s="98"/>
      <c r="EA527" s="98"/>
      <c r="EB527" s="98"/>
      <c r="EC527" s="98"/>
      <c r="ED527" s="98"/>
      <c r="EE527" s="98"/>
      <c r="EF527" s="98"/>
      <c r="EG527" s="98"/>
      <c r="EH527" s="98"/>
      <c r="EI527" s="98"/>
      <c r="EJ527" s="98"/>
      <c r="EK527" s="98"/>
      <c r="EL527" s="98"/>
      <c r="EM527" s="98"/>
      <c r="EN527" s="98"/>
      <c r="EO527" s="98"/>
      <c r="EP527" s="98"/>
      <c r="EQ527" s="98"/>
      <c r="ER527" s="98"/>
      <c r="ES527" s="98"/>
      <c r="ET527" s="98"/>
      <c r="EU527" s="98"/>
      <c r="EV527" s="98"/>
      <c r="EW527" s="98"/>
      <c r="EX527" s="98"/>
      <c r="EY527" s="98"/>
      <c r="EZ527" s="98"/>
      <c r="FA527" s="98"/>
      <c r="FB527" s="98"/>
      <c r="FC527" s="98"/>
      <c r="FD527" s="98"/>
      <c r="FE527" s="98"/>
      <c r="FF527" s="98"/>
      <c r="FG527" s="98"/>
      <c r="FH527" s="98"/>
      <c r="FI527" s="98"/>
      <c r="FJ527" s="98"/>
      <c r="FK527" s="98"/>
      <c r="FL527" s="98"/>
      <c r="FM527" s="98"/>
      <c r="FN527" s="98"/>
      <c r="FO527" s="98"/>
      <c r="FP527" s="98"/>
      <c r="FQ527" s="98"/>
      <c r="FR527" s="98"/>
      <c r="FS527" s="98"/>
      <c r="FT527" s="98"/>
      <c r="FU527" s="98"/>
      <c r="FV527" s="98"/>
      <c r="FW527" s="98"/>
      <c r="FX527" s="98"/>
      <c r="FY527" s="98"/>
      <c r="FZ527" s="98"/>
      <c r="GA527" s="98"/>
      <c r="GB527" s="98"/>
      <c r="GC527" s="98"/>
      <c r="GD527" s="98"/>
      <c r="GE527" s="98"/>
      <c r="GF527" s="98"/>
      <c r="GG527" s="98"/>
      <c r="GH527" s="98"/>
      <c r="GI527" s="98"/>
      <c r="GJ527" s="98"/>
      <c r="GK527" s="98"/>
      <c r="GL527" s="98"/>
      <c r="GM527" s="98"/>
      <c r="GN527" s="98"/>
      <c r="GO527" s="98"/>
      <c r="GP527" s="98"/>
      <c r="GQ527" s="98"/>
      <c r="GR527" s="98"/>
      <c r="GS527" s="98"/>
      <c r="GT527" s="98"/>
      <c r="GU527" s="98"/>
      <c r="GV527" s="98"/>
      <c r="GW527" s="98"/>
      <c r="GX527" s="98"/>
      <c r="GY527" s="98"/>
      <c r="GZ527" s="98"/>
      <c r="HA527" s="98"/>
      <c r="HB527" s="98"/>
      <c r="HC527" s="98"/>
      <c r="HD527" s="98"/>
      <c r="HE527" s="98"/>
      <c r="HF527" s="98"/>
      <c r="HG527" s="98"/>
      <c r="HH527" s="98"/>
      <c r="HI527" s="98"/>
      <c r="HJ527" s="98"/>
      <c r="HK527" s="98"/>
      <c r="HL527" s="98"/>
      <c r="HM527" s="98"/>
      <c r="HN527" s="98"/>
      <c r="HO527" s="98"/>
      <c r="HP527" s="98"/>
      <c r="HQ527" s="98"/>
      <c r="HR527" s="98"/>
      <c r="HS527" s="98"/>
      <c r="HT527" s="98"/>
      <c r="HU527" s="98"/>
      <c r="HV527" s="98"/>
      <c r="HW527" s="98"/>
      <c r="HX527" s="98"/>
      <c r="HY527" s="98"/>
      <c r="HZ527" s="98"/>
      <c r="IA527" s="98"/>
      <c r="IB527" s="98"/>
      <c r="IC527" s="98"/>
      <c r="ID527" s="98"/>
      <c r="IE527" s="98"/>
      <c r="IF527" s="98"/>
      <c r="IG527" s="98"/>
      <c r="IH527" s="98"/>
      <c r="II527" s="98"/>
      <c r="IJ527" s="98"/>
      <c r="IK527" s="98"/>
      <c r="IL527" s="98"/>
      <c r="IM527" s="98"/>
    </row>
    <row r="528" spans="1:247" ht="15">
      <c r="A528" s="98"/>
      <c r="B528" s="98"/>
      <c r="C528" s="111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98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  <c r="BC528" s="98"/>
      <c r="BD528" s="98"/>
      <c r="BE528" s="98"/>
      <c r="BF528" s="98"/>
      <c r="BG528" s="98"/>
      <c r="BH528" s="98"/>
      <c r="BI528" s="98"/>
      <c r="BJ528" s="98"/>
      <c r="BK528" s="98"/>
      <c r="BL528" s="98"/>
      <c r="BM528" s="98"/>
      <c r="BN528" s="98"/>
      <c r="BO528" s="98"/>
      <c r="BP528" s="98"/>
      <c r="BQ528" s="98"/>
      <c r="BR528" s="98"/>
      <c r="BS528" s="98"/>
      <c r="BT528" s="98"/>
      <c r="BU528" s="98"/>
      <c r="BV528" s="98"/>
      <c r="BW528" s="98"/>
      <c r="BX528" s="98"/>
      <c r="BY528" s="98"/>
      <c r="BZ528" s="98"/>
      <c r="CA528" s="98"/>
      <c r="CB528" s="98"/>
      <c r="CC528" s="98"/>
      <c r="CD528" s="98"/>
      <c r="CE528" s="98"/>
      <c r="CF528" s="98"/>
      <c r="CG528" s="98"/>
      <c r="CH528" s="98"/>
      <c r="CI528" s="98"/>
      <c r="CJ528" s="98"/>
      <c r="CK528" s="98"/>
      <c r="CL528" s="98"/>
      <c r="CM528" s="98"/>
      <c r="CN528" s="98"/>
      <c r="CO528" s="98"/>
      <c r="CP528" s="98"/>
      <c r="CQ528" s="98"/>
      <c r="CR528" s="98"/>
      <c r="CS528" s="98"/>
      <c r="CT528" s="98"/>
      <c r="CU528" s="98"/>
      <c r="CV528" s="98"/>
      <c r="CW528" s="98"/>
      <c r="CX528" s="98"/>
      <c r="CY528" s="98"/>
      <c r="CZ528" s="98"/>
      <c r="DA528" s="98"/>
      <c r="DB528" s="98"/>
      <c r="DC528" s="98"/>
      <c r="DD528" s="98"/>
      <c r="DE528" s="98"/>
      <c r="DF528" s="98"/>
      <c r="DG528" s="98"/>
      <c r="DH528" s="98"/>
      <c r="DI528" s="98"/>
      <c r="DJ528" s="98"/>
      <c r="DK528" s="98"/>
      <c r="DL528" s="98"/>
      <c r="DM528" s="98"/>
      <c r="DN528" s="98"/>
      <c r="DO528" s="98"/>
      <c r="DP528" s="98"/>
      <c r="DQ528" s="98"/>
      <c r="DR528" s="98"/>
      <c r="DS528" s="98"/>
      <c r="DT528" s="98"/>
      <c r="DU528" s="98"/>
      <c r="DV528" s="98"/>
      <c r="DW528" s="98"/>
      <c r="DX528" s="98"/>
      <c r="DY528" s="98"/>
      <c r="DZ528" s="98"/>
      <c r="EA528" s="98"/>
      <c r="EB528" s="98"/>
      <c r="EC528" s="98"/>
      <c r="ED528" s="98"/>
      <c r="EE528" s="98"/>
      <c r="EF528" s="98"/>
      <c r="EG528" s="98"/>
      <c r="EH528" s="98"/>
      <c r="EI528" s="98"/>
      <c r="EJ528" s="98"/>
      <c r="EK528" s="98"/>
      <c r="EL528" s="98"/>
      <c r="EM528" s="98"/>
      <c r="EN528" s="98"/>
      <c r="EO528" s="98"/>
      <c r="EP528" s="98"/>
      <c r="EQ528" s="98"/>
      <c r="ER528" s="98"/>
      <c r="ES528" s="98"/>
      <c r="ET528" s="98"/>
      <c r="EU528" s="98"/>
      <c r="EV528" s="98"/>
      <c r="EW528" s="98"/>
      <c r="EX528" s="98"/>
      <c r="EY528" s="98"/>
      <c r="EZ528" s="98"/>
      <c r="FA528" s="98"/>
      <c r="FB528" s="98"/>
      <c r="FC528" s="98"/>
      <c r="FD528" s="98"/>
      <c r="FE528" s="98"/>
      <c r="FF528" s="98"/>
      <c r="FG528" s="98"/>
      <c r="FH528" s="98"/>
      <c r="FI528" s="98"/>
      <c r="FJ528" s="98"/>
      <c r="FK528" s="98"/>
      <c r="FL528" s="98"/>
      <c r="FM528" s="98"/>
      <c r="FN528" s="98"/>
      <c r="FO528" s="98"/>
      <c r="FP528" s="98"/>
      <c r="FQ528" s="98"/>
      <c r="FR528" s="98"/>
      <c r="FS528" s="98"/>
      <c r="FT528" s="98"/>
      <c r="FU528" s="98"/>
      <c r="FV528" s="98"/>
      <c r="FW528" s="98"/>
      <c r="FX528" s="98"/>
      <c r="FY528" s="98"/>
      <c r="FZ528" s="98"/>
      <c r="GA528" s="98"/>
      <c r="GB528" s="98"/>
      <c r="GC528" s="98"/>
      <c r="GD528" s="98"/>
      <c r="GE528" s="98"/>
      <c r="GF528" s="98"/>
      <c r="GG528" s="98"/>
      <c r="GH528" s="98"/>
      <c r="GI528" s="98"/>
      <c r="GJ528" s="98"/>
      <c r="GK528" s="98"/>
      <c r="GL528" s="98"/>
      <c r="GM528" s="98"/>
      <c r="GN528" s="98"/>
      <c r="GO528" s="98"/>
      <c r="GP528" s="98"/>
      <c r="GQ528" s="98"/>
      <c r="GR528" s="98"/>
      <c r="GS528" s="98"/>
      <c r="GT528" s="98"/>
      <c r="GU528" s="98"/>
      <c r="GV528" s="98"/>
      <c r="GW528" s="98"/>
      <c r="GX528" s="98"/>
      <c r="GY528" s="98"/>
      <c r="GZ528" s="98"/>
      <c r="HA528" s="98"/>
      <c r="HB528" s="98"/>
      <c r="HC528" s="98"/>
      <c r="HD528" s="98"/>
      <c r="HE528" s="98"/>
      <c r="HF528" s="98"/>
      <c r="HG528" s="98"/>
      <c r="HH528" s="98"/>
      <c r="HI528" s="98"/>
      <c r="HJ528" s="98"/>
      <c r="HK528" s="98"/>
      <c r="HL528" s="98"/>
      <c r="HM528" s="98"/>
      <c r="HN528" s="98"/>
      <c r="HO528" s="98"/>
      <c r="HP528" s="98"/>
      <c r="HQ528" s="98"/>
      <c r="HR528" s="98"/>
      <c r="HS528" s="98"/>
      <c r="HT528" s="98"/>
      <c r="HU528" s="98"/>
      <c r="HV528" s="98"/>
      <c r="HW528" s="98"/>
      <c r="HX528" s="98"/>
      <c r="HY528" s="98"/>
      <c r="HZ528" s="98"/>
      <c r="IA528" s="98"/>
      <c r="IB528" s="98"/>
      <c r="IC528" s="98"/>
      <c r="ID528" s="98"/>
      <c r="IE528" s="98"/>
      <c r="IF528" s="98"/>
      <c r="IG528" s="98"/>
      <c r="IH528" s="98"/>
      <c r="II528" s="98"/>
      <c r="IJ528" s="98"/>
      <c r="IK528" s="98"/>
      <c r="IL528" s="98"/>
      <c r="IM528" s="98"/>
    </row>
    <row r="529" spans="1:247" ht="15">
      <c r="A529" s="98"/>
      <c r="B529" s="98"/>
      <c r="C529" s="111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  <c r="AA529" s="98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98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  <c r="BC529" s="98"/>
      <c r="BD529" s="98"/>
      <c r="BE529" s="98"/>
      <c r="BF529" s="98"/>
      <c r="BG529" s="98"/>
      <c r="BH529" s="98"/>
      <c r="BI529" s="98"/>
      <c r="BJ529" s="98"/>
      <c r="BK529" s="98"/>
      <c r="BL529" s="98"/>
      <c r="BM529" s="98"/>
      <c r="BN529" s="98"/>
      <c r="BO529" s="98"/>
      <c r="BP529" s="98"/>
      <c r="BQ529" s="98"/>
      <c r="BR529" s="98"/>
      <c r="BS529" s="98"/>
      <c r="BT529" s="98"/>
      <c r="BU529" s="98"/>
      <c r="BV529" s="98"/>
      <c r="BW529" s="98"/>
      <c r="BX529" s="98"/>
      <c r="BY529" s="98"/>
      <c r="BZ529" s="98"/>
      <c r="CA529" s="98"/>
      <c r="CB529" s="98"/>
      <c r="CC529" s="98"/>
      <c r="CD529" s="98"/>
      <c r="CE529" s="98"/>
      <c r="CF529" s="98"/>
      <c r="CG529" s="98"/>
      <c r="CH529" s="98"/>
      <c r="CI529" s="98"/>
      <c r="CJ529" s="98"/>
      <c r="CK529" s="98"/>
      <c r="CL529" s="98"/>
      <c r="CM529" s="98"/>
      <c r="CN529" s="98"/>
      <c r="CO529" s="98"/>
      <c r="CP529" s="98"/>
      <c r="CQ529" s="98"/>
      <c r="CR529" s="98"/>
      <c r="CS529" s="98"/>
      <c r="CT529" s="98"/>
      <c r="CU529" s="98"/>
      <c r="CV529" s="98"/>
      <c r="CW529" s="98"/>
      <c r="CX529" s="98"/>
      <c r="CY529" s="98"/>
      <c r="CZ529" s="98"/>
      <c r="DA529" s="98"/>
      <c r="DB529" s="98"/>
      <c r="DC529" s="98"/>
      <c r="DD529" s="98"/>
      <c r="DE529" s="98"/>
      <c r="DF529" s="98"/>
      <c r="DG529" s="98"/>
      <c r="DH529" s="98"/>
      <c r="DI529" s="98"/>
      <c r="DJ529" s="98"/>
      <c r="DK529" s="98"/>
      <c r="DL529" s="98"/>
      <c r="DM529" s="98"/>
      <c r="DN529" s="98"/>
      <c r="DO529" s="98"/>
      <c r="DP529" s="98"/>
      <c r="DQ529" s="98"/>
      <c r="DR529" s="98"/>
      <c r="DS529" s="98"/>
      <c r="DT529" s="98"/>
      <c r="DU529" s="98"/>
      <c r="DV529" s="98"/>
      <c r="DW529" s="98"/>
      <c r="DX529" s="98"/>
      <c r="DY529" s="98"/>
      <c r="DZ529" s="98"/>
      <c r="EA529" s="98"/>
      <c r="EB529" s="98"/>
      <c r="EC529" s="98"/>
      <c r="ED529" s="98"/>
      <c r="EE529" s="98"/>
      <c r="EF529" s="98"/>
      <c r="EG529" s="98"/>
      <c r="EH529" s="98"/>
      <c r="EI529" s="98"/>
      <c r="EJ529" s="98"/>
      <c r="EK529" s="98"/>
      <c r="EL529" s="98"/>
      <c r="EM529" s="98"/>
      <c r="EN529" s="98"/>
      <c r="EO529" s="98"/>
      <c r="EP529" s="98"/>
      <c r="EQ529" s="98"/>
      <c r="ER529" s="98"/>
      <c r="ES529" s="98"/>
      <c r="ET529" s="98"/>
      <c r="EU529" s="98"/>
      <c r="EV529" s="98"/>
      <c r="EW529" s="98"/>
      <c r="EX529" s="98"/>
      <c r="EY529" s="98"/>
      <c r="EZ529" s="98"/>
      <c r="FA529" s="98"/>
      <c r="FB529" s="98"/>
      <c r="FC529" s="98"/>
      <c r="FD529" s="98"/>
      <c r="FE529" s="98"/>
      <c r="FF529" s="98"/>
      <c r="FG529" s="98"/>
      <c r="FH529" s="98"/>
      <c r="FI529" s="98"/>
      <c r="FJ529" s="98"/>
      <c r="FK529" s="98"/>
      <c r="FL529" s="98"/>
      <c r="FM529" s="98"/>
      <c r="FN529" s="98"/>
      <c r="FO529" s="98"/>
      <c r="FP529" s="98"/>
      <c r="FQ529" s="98"/>
      <c r="FR529" s="98"/>
      <c r="FS529" s="98"/>
      <c r="FT529" s="98"/>
      <c r="FU529" s="98"/>
      <c r="FV529" s="98"/>
      <c r="FW529" s="98"/>
      <c r="FX529" s="98"/>
      <c r="FY529" s="98"/>
      <c r="FZ529" s="98"/>
      <c r="GA529" s="98"/>
      <c r="GB529" s="98"/>
      <c r="GC529" s="98"/>
      <c r="GD529" s="98"/>
      <c r="GE529" s="98"/>
      <c r="GF529" s="98"/>
      <c r="GG529" s="98"/>
      <c r="GH529" s="98"/>
      <c r="GI529" s="98"/>
      <c r="GJ529" s="98"/>
      <c r="GK529" s="98"/>
      <c r="GL529" s="98"/>
      <c r="GM529" s="98"/>
      <c r="GN529" s="98"/>
      <c r="GO529" s="98"/>
      <c r="GP529" s="98"/>
      <c r="GQ529" s="98"/>
      <c r="GR529" s="98"/>
      <c r="GS529" s="98"/>
      <c r="GT529" s="98"/>
      <c r="GU529" s="98"/>
      <c r="GV529" s="98"/>
      <c r="GW529" s="98"/>
      <c r="GX529" s="98"/>
      <c r="GY529" s="98"/>
      <c r="GZ529" s="98"/>
      <c r="HA529" s="98"/>
      <c r="HB529" s="98"/>
      <c r="HC529" s="98"/>
      <c r="HD529" s="98"/>
      <c r="HE529" s="98"/>
      <c r="HF529" s="98"/>
      <c r="HG529" s="98"/>
      <c r="HH529" s="98"/>
      <c r="HI529" s="98"/>
      <c r="HJ529" s="98"/>
      <c r="HK529" s="98"/>
      <c r="HL529" s="98"/>
      <c r="HM529" s="98"/>
      <c r="HN529" s="98"/>
      <c r="HO529" s="98"/>
      <c r="HP529" s="98"/>
      <c r="HQ529" s="98"/>
      <c r="HR529" s="98"/>
      <c r="HS529" s="98"/>
      <c r="HT529" s="98"/>
      <c r="HU529" s="98"/>
      <c r="HV529" s="98"/>
      <c r="HW529" s="98"/>
      <c r="HX529" s="98"/>
      <c r="HY529" s="98"/>
      <c r="HZ529" s="98"/>
      <c r="IA529" s="98"/>
      <c r="IB529" s="98"/>
      <c r="IC529" s="98"/>
      <c r="ID529" s="98"/>
      <c r="IE529" s="98"/>
      <c r="IF529" s="98"/>
      <c r="IG529" s="98"/>
      <c r="IH529" s="98"/>
      <c r="II529" s="98"/>
      <c r="IJ529" s="98"/>
      <c r="IK529" s="98"/>
      <c r="IL529" s="98"/>
      <c r="IM529" s="98"/>
    </row>
    <row r="530" spans="1:247" ht="15">
      <c r="A530" s="98"/>
      <c r="B530" s="98"/>
      <c r="C530" s="111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  <c r="AA530" s="98"/>
      <c r="AB530" s="98"/>
      <c r="AC530" s="98"/>
      <c r="AD530" s="98"/>
      <c r="AE530" s="98"/>
      <c r="AF530" s="98"/>
      <c r="AG530" s="98"/>
      <c r="AH530" s="98"/>
      <c r="AI530" s="98"/>
      <c r="AJ530" s="98"/>
      <c r="AK530" s="98"/>
      <c r="AL530" s="98"/>
      <c r="AM530" s="98"/>
      <c r="AN530" s="98"/>
      <c r="AO530" s="98"/>
      <c r="AP530" s="98"/>
      <c r="AQ530" s="98"/>
      <c r="AR530" s="98"/>
      <c r="AS530" s="98"/>
      <c r="AT530" s="98"/>
      <c r="AU530" s="98"/>
      <c r="AV530" s="98"/>
      <c r="AW530" s="98"/>
      <c r="AX530" s="98"/>
      <c r="AY530" s="98"/>
      <c r="AZ530" s="98"/>
      <c r="BA530" s="98"/>
      <c r="BB530" s="98"/>
      <c r="BC530" s="98"/>
      <c r="BD530" s="98"/>
      <c r="BE530" s="98"/>
      <c r="BF530" s="98"/>
      <c r="BG530" s="98"/>
      <c r="BH530" s="98"/>
      <c r="BI530" s="98"/>
      <c r="BJ530" s="98"/>
      <c r="BK530" s="98"/>
      <c r="BL530" s="98"/>
      <c r="BM530" s="98"/>
      <c r="BN530" s="98"/>
      <c r="BO530" s="98"/>
      <c r="BP530" s="98"/>
      <c r="BQ530" s="98"/>
      <c r="BR530" s="98"/>
      <c r="BS530" s="98"/>
      <c r="BT530" s="98"/>
      <c r="BU530" s="98"/>
      <c r="BV530" s="98"/>
      <c r="BW530" s="98"/>
      <c r="BX530" s="98"/>
      <c r="BY530" s="98"/>
      <c r="BZ530" s="98"/>
      <c r="CA530" s="98"/>
      <c r="CB530" s="98"/>
      <c r="CC530" s="98"/>
      <c r="CD530" s="98"/>
      <c r="CE530" s="98"/>
      <c r="CF530" s="98"/>
      <c r="CG530" s="98"/>
      <c r="CH530" s="98"/>
      <c r="CI530" s="98"/>
      <c r="CJ530" s="98"/>
      <c r="CK530" s="98"/>
      <c r="CL530" s="98"/>
      <c r="CM530" s="98"/>
      <c r="CN530" s="98"/>
      <c r="CO530" s="98"/>
      <c r="CP530" s="98"/>
      <c r="CQ530" s="98"/>
      <c r="CR530" s="98"/>
      <c r="CS530" s="98"/>
      <c r="CT530" s="98"/>
      <c r="CU530" s="98"/>
      <c r="CV530" s="98"/>
      <c r="CW530" s="98"/>
      <c r="CX530" s="98"/>
      <c r="CY530" s="98"/>
      <c r="CZ530" s="98"/>
      <c r="DA530" s="98"/>
      <c r="DB530" s="98"/>
      <c r="DC530" s="98"/>
      <c r="DD530" s="98"/>
      <c r="DE530" s="98"/>
      <c r="DF530" s="98"/>
      <c r="DG530" s="98"/>
      <c r="DH530" s="98"/>
      <c r="DI530" s="98"/>
      <c r="DJ530" s="98"/>
      <c r="DK530" s="98"/>
      <c r="DL530" s="98"/>
      <c r="DM530" s="98"/>
      <c r="DN530" s="98"/>
      <c r="DO530" s="98"/>
      <c r="DP530" s="98"/>
      <c r="DQ530" s="98"/>
      <c r="DR530" s="98"/>
      <c r="DS530" s="98"/>
      <c r="DT530" s="98"/>
      <c r="DU530" s="98"/>
      <c r="DV530" s="98"/>
      <c r="DW530" s="98"/>
      <c r="DX530" s="98"/>
      <c r="DY530" s="98"/>
      <c r="DZ530" s="98"/>
      <c r="EA530" s="98"/>
      <c r="EB530" s="98"/>
      <c r="EC530" s="98"/>
      <c r="ED530" s="98"/>
      <c r="EE530" s="98"/>
      <c r="EF530" s="98"/>
      <c r="EG530" s="98"/>
      <c r="EH530" s="98"/>
      <c r="EI530" s="98"/>
      <c r="EJ530" s="98"/>
      <c r="EK530" s="98"/>
      <c r="EL530" s="98"/>
      <c r="EM530" s="98"/>
      <c r="EN530" s="98"/>
      <c r="EO530" s="98"/>
      <c r="EP530" s="98"/>
      <c r="EQ530" s="98"/>
      <c r="ER530" s="98"/>
      <c r="ES530" s="98"/>
      <c r="ET530" s="98"/>
      <c r="EU530" s="98"/>
      <c r="EV530" s="98"/>
      <c r="EW530" s="98"/>
      <c r="EX530" s="98"/>
      <c r="EY530" s="98"/>
      <c r="EZ530" s="98"/>
      <c r="FA530" s="98"/>
      <c r="FB530" s="98"/>
      <c r="FC530" s="98"/>
      <c r="FD530" s="98"/>
      <c r="FE530" s="98"/>
      <c r="FF530" s="98"/>
      <c r="FG530" s="98"/>
      <c r="FH530" s="98"/>
      <c r="FI530" s="98"/>
      <c r="FJ530" s="98"/>
      <c r="FK530" s="98"/>
      <c r="FL530" s="98"/>
      <c r="FM530" s="98"/>
      <c r="FN530" s="98"/>
      <c r="FO530" s="98"/>
      <c r="FP530" s="98"/>
      <c r="FQ530" s="98"/>
      <c r="FR530" s="98"/>
      <c r="FS530" s="98"/>
      <c r="FT530" s="98"/>
      <c r="FU530" s="98"/>
      <c r="FV530" s="98"/>
      <c r="FW530" s="98"/>
      <c r="FX530" s="98"/>
      <c r="FY530" s="98"/>
      <c r="FZ530" s="98"/>
      <c r="GA530" s="98"/>
      <c r="GB530" s="98"/>
      <c r="GC530" s="98"/>
      <c r="GD530" s="98"/>
      <c r="GE530" s="98"/>
      <c r="GF530" s="98"/>
      <c r="GG530" s="98"/>
      <c r="GH530" s="98"/>
      <c r="GI530" s="98"/>
      <c r="GJ530" s="98"/>
      <c r="GK530" s="98"/>
      <c r="GL530" s="98"/>
      <c r="GM530" s="98"/>
      <c r="GN530" s="98"/>
      <c r="GO530" s="98"/>
      <c r="GP530" s="98"/>
      <c r="GQ530" s="98"/>
      <c r="GR530" s="98"/>
      <c r="GS530" s="98"/>
      <c r="GT530" s="98"/>
      <c r="GU530" s="98"/>
      <c r="GV530" s="98"/>
      <c r="GW530" s="98"/>
      <c r="GX530" s="98"/>
      <c r="GY530" s="98"/>
      <c r="GZ530" s="98"/>
      <c r="HA530" s="98"/>
      <c r="HB530" s="98"/>
      <c r="HC530" s="98"/>
      <c r="HD530" s="98"/>
      <c r="HE530" s="98"/>
      <c r="HF530" s="98"/>
      <c r="HG530" s="98"/>
      <c r="HH530" s="98"/>
      <c r="HI530" s="98"/>
      <c r="HJ530" s="98"/>
      <c r="HK530" s="98"/>
      <c r="HL530" s="98"/>
      <c r="HM530" s="98"/>
      <c r="HN530" s="98"/>
      <c r="HO530" s="98"/>
      <c r="HP530" s="98"/>
      <c r="HQ530" s="98"/>
      <c r="HR530" s="98"/>
      <c r="HS530" s="98"/>
      <c r="HT530" s="98"/>
      <c r="HU530" s="98"/>
      <c r="HV530" s="98"/>
      <c r="HW530" s="98"/>
      <c r="HX530" s="98"/>
      <c r="HY530" s="98"/>
      <c r="HZ530" s="98"/>
      <c r="IA530" s="98"/>
      <c r="IB530" s="98"/>
      <c r="IC530" s="98"/>
      <c r="ID530" s="98"/>
      <c r="IE530" s="98"/>
      <c r="IF530" s="98"/>
      <c r="IG530" s="98"/>
      <c r="IH530" s="98"/>
      <c r="II530" s="98"/>
      <c r="IJ530" s="98"/>
      <c r="IK530" s="98"/>
      <c r="IL530" s="98"/>
      <c r="IM530" s="98"/>
    </row>
    <row r="531" spans="1:247" ht="15">
      <c r="A531" s="98"/>
      <c r="B531" s="98"/>
      <c r="C531" s="111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  <c r="AA531" s="98"/>
      <c r="AB531" s="98"/>
      <c r="AC531" s="98"/>
      <c r="AD531" s="98"/>
      <c r="AE531" s="98"/>
      <c r="AF531" s="98"/>
      <c r="AG531" s="98"/>
      <c r="AH531" s="98"/>
      <c r="AI531" s="98"/>
      <c r="AJ531" s="98"/>
      <c r="AK531" s="98"/>
      <c r="AL531" s="98"/>
      <c r="AM531" s="98"/>
      <c r="AN531" s="98"/>
      <c r="AO531" s="98"/>
      <c r="AP531" s="98"/>
      <c r="AQ531" s="98"/>
      <c r="AR531" s="98"/>
      <c r="AS531" s="98"/>
      <c r="AT531" s="98"/>
      <c r="AU531" s="98"/>
      <c r="AV531" s="98"/>
      <c r="AW531" s="98"/>
      <c r="AX531" s="98"/>
      <c r="AY531" s="98"/>
      <c r="AZ531" s="98"/>
      <c r="BA531" s="98"/>
      <c r="BB531" s="98"/>
      <c r="BC531" s="98"/>
      <c r="BD531" s="98"/>
      <c r="BE531" s="98"/>
      <c r="BF531" s="98"/>
      <c r="BG531" s="98"/>
      <c r="BH531" s="98"/>
      <c r="BI531" s="98"/>
      <c r="BJ531" s="98"/>
      <c r="BK531" s="98"/>
      <c r="BL531" s="98"/>
      <c r="BM531" s="98"/>
      <c r="BN531" s="98"/>
      <c r="BO531" s="98"/>
      <c r="BP531" s="98"/>
      <c r="BQ531" s="98"/>
      <c r="BR531" s="98"/>
      <c r="BS531" s="98"/>
      <c r="BT531" s="98"/>
      <c r="BU531" s="98"/>
      <c r="BV531" s="98"/>
      <c r="BW531" s="98"/>
      <c r="BX531" s="98"/>
      <c r="BY531" s="98"/>
      <c r="BZ531" s="98"/>
      <c r="CA531" s="98"/>
      <c r="CB531" s="98"/>
      <c r="CC531" s="98"/>
      <c r="CD531" s="98"/>
      <c r="CE531" s="98"/>
      <c r="CF531" s="98"/>
      <c r="CG531" s="98"/>
      <c r="CH531" s="98"/>
      <c r="CI531" s="98"/>
      <c r="CJ531" s="98"/>
      <c r="CK531" s="98"/>
      <c r="CL531" s="98"/>
      <c r="CM531" s="98"/>
      <c r="CN531" s="98"/>
      <c r="CO531" s="98"/>
      <c r="CP531" s="98"/>
      <c r="CQ531" s="98"/>
      <c r="CR531" s="98"/>
      <c r="CS531" s="98"/>
      <c r="CT531" s="98"/>
      <c r="CU531" s="98"/>
      <c r="CV531" s="98"/>
      <c r="CW531" s="98"/>
      <c r="CX531" s="98"/>
      <c r="CY531" s="98"/>
      <c r="CZ531" s="98"/>
      <c r="DA531" s="98"/>
      <c r="DB531" s="98"/>
      <c r="DC531" s="98"/>
      <c r="DD531" s="98"/>
      <c r="DE531" s="98"/>
      <c r="DF531" s="98"/>
      <c r="DG531" s="98"/>
      <c r="DH531" s="98"/>
      <c r="DI531" s="98"/>
      <c r="DJ531" s="98"/>
      <c r="DK531" s="98"/>
      <c r="DL531" s="98"/>
      <c r="DM531" s="98"/>
      <c r="DN531" s="98"/>
      <c r="DO531" s="98"/>
      <c r="DP531" s="98"/>
      <c r="DQ531" s="98"/>
      <c r="DR531" s="98"/>
      <c r="DS531" s="98"/>
      <c r="DT531" s="98"/>
      <c r="DU531" s="98"/>
      <c r="DV531" s="98"/>
      <c r="DW531" s="98"/>
      <c r="DX531" s="98"/>
      <c r="DY531" s="98"/>
      <c r="DZ531" s="98"/>
      <c r="EA531" s="98"/>
      <c r="EB531" s="98"/>
      <c r="EC531" s="98"/>
      <c r="ED531" s="98"/>
      <c r="EE531" s="98"/>
      <c r="EF531" s="98"/>
      <c r="EG531" s="98"/>
      <c r="EH531" s="98"/>
      <c r="EI531" s="98"/>
      <c r="EJ531" s="98"/>
      <c r="EK531" s="98"/>
      <c r="EL531" s="98"/>
      <c r="EM531" s="98"/>
      <c r="EN531" s="98"/>
      <c r="EO531" s="98"/>
      <c r="EP531" s="98"/>
      <c r="EQ531" s="98"/>
      <c r="ER531" s="98"/>
      <c r="ES531" s="98"/>
      <c r="ET531" s="98"/>
      <c r="EU531" s="98"/>
      <c r="EV531" s="98"/>
      <c r="EW531" s="98"/>
      <c r="EX531" s="98"/>
      <c r="EY531" s="98"/>
      <c r="EZ531" s="98"/>
      <c r="FA531" s="98"/>
      <c r="FB531" s="98"/>
      <c r="FC531" s="98"/>
      <c r="FD531" s="98"/>
      <c r="FE531" s="98"/>
      <c r="FF531" s="98"/>
      <c r="FG531" s="98"/>
      <c r="FH531" s="98"/>
      <c r="FI531" s="98"/>
      <c r="FJ531" s="98"/>
      <c r="FK531" s="98"/>
      <c r="FL531" s="98"/>
      <c r="FM531" s="98"/>
      <c r="FN531" s="98"/>
      <c r="FO531" s="98"/>
      <c r="FP531" s="98"/>
      <c r="FQ531" s="98"/>
      <c r="FR531" s="98"/>
      <c r="FS531" s="98"/>
      <c r="FT531" s="98"/>
      <c r="FU531" s="98"/>
      <c r="FV531" s="98"/>
      <c r="FW531" s="98"/>
      <c r="FX531" s="98"/>
      <c r="FY531" s="98"/>
      <c r="FZ531" s="98"/>
      <c r="GA531" s="98"/>
      <c r="GB531" s="98"/>
      <c r="GC531" s="98"/>
      <c r="GD531" s="98"/>
      <c r="GE531" s="98"/>
      <c r="GF531" s="98"/>
      <c r="GG531" s="98"/>
      <c r="GH531" s="98"/>
      <c r="GI531" s="98"/>
      <c r="GJ531" s="98"/>
      <c r="GK531" s="98"/>
      <c r="GL531" s="98"/>
      <c r="GM531" s="98"/>
      <c r="GN531" s="98"/>
      <c r="GO531" s="98"/>
      <c r="GP531" s="98"/>
      <c r="GQ531" s="98"/>
      <c r="GR531" s="98"/>
      <c r="GS531" s="98"/>
      <c r="GT531" s="98"/>
      <c r="GU531" s="98"/>
      <c r="GV531" s="98"/>
      <c r="GW531" s="98"/>
      <c r="GX531" s="98"/>
      <c r="GY531" s="98"/>
      <c r="GZ531" s="98"/>
      <c r="HA531" s="98"/>
      <c r="HB531" s="98"/>
      <c r="HC531" s="98"/>
      <c r="HD531" s="98"/>
      <c r="HE531" s="98"/>
      <c r="HF531" s="98"/>
      <c r="HG531" s="98"/>
      <c r="HH531" s="98"/>
      <c r="HI531" s="98"/>
      <c r="HJ531" s="98"/>
      <c r="HK531" s="98"/>
      <c r="HL531" s="98"/>
      <c r="HM531" s="98"/>
      <c r="HN531" s="98"/>
      <c r="HO531" s="98"/>
      <c r="HP531" s="98"/>
      <c r="HQ531" s="98"/>
      <c r="HR531" s="98"/>
      <c r="HS531" s="98"/>
      <c r="HT531" s="98"/>
      <c r="HU531" s="98"/>
      <c r="HV531" s="98"/>
      <c r="HW531" s="98"/>
      <c r="HX531" s="98"/>
      <c r="HY531" s="98"/>
      <c r="HZ531" s="98"/>
      <c r="IA531" s="98"/>
      <c r="IB531" s="98"/>
      <c r="IC531" s="98"/>
      <c r="ID531" s="98"/>
      <c r="IE531" s="98"/>
      <c r="IF531" s="98"/>
      <c r="IG531" s="98"/>
      <c r="IH531" s="98"/>
      <c r="II531" s="98"/>
      <c r="IJ531" s="98"/>
      <c r="IK531" s="98"/>
      <c r="IL531" s="98"/>
      <c r="IM531" s="98"/>
    </row>
    <row r="532" spans="1:247" ht="15">
      <c r="A532" s="98"/>
      <c r="B532" s="98"/>
      <c r="C532" s="111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  <c r="AA532" s="98"/>
      <c r="AB532" s="98"/>
      <c r="AC532" s="98"/>
      <c r="AD532" s="98"/>
      <c r="AE532" s="98"/>
      <c r="AF532" s="98"/>
      <c r="AG532" s="98"/>
      <c r="AH532" s="98"/>
      <c r="AI532" s="98"/>
      <c r="AJ532" s="98"/>
      <c r="AK532" s="98"/>
      <c r="AL532" s="98"/>
      <c r="AM532" s="98"/>
      <c r="AN532" s="98"/>
      <c r="AO532" s="98"/>
      <c r="AP532" s="98"/>
      <c r="AQ532" s="98"/>
      <c r="AR532" s="98"/>
      <c r="AS532" s="98"/>
      <c r="AT532" s="98"/>
      <c r="AU532" s="98"/>
      <c r="AV532" s="98"/>
      <c r="AW532" s="98"/>
      <c r="AX532" s="98"/>
      <c r="AY532" s="98"/>
      <c r="AZ532" s="98"/>
      <c r="BA532" s="98"/>
      <c r="BB532" s="98"/>
      <c r="BC532" s="98"/>
      <c r="BD532" s="98"/>
      <c r="BE532" s="98"/>
      <c r="BF532" s="98"/>
      <c r="BG532" s="98"/>
      <c r="BH532" s="98"/>
      <c r="BI532" s="98"/>
      <c r="BJ532" s="98"/>
      <c r="BK532" s="98"/>
      <c r="BL532" s="98"/>
      <c r="BM532" s="98"/>
      <c r="BN532" s="98"/>
      <c r="BO532" s="98"/>
      <c r="BP532" s="98"/>
      <c r="BQ532" s="98"/>
      <c r="BR532" s="98"/>
      <c r="BS532" s="98"/>
      <c r="BT532" s="98"/>
      <c r="BU532" s="98"/>
      <c r="BV532" s="98"/>
      <c r="BW532" s="98"/>
      <c r="BX532" s="98"/>
      <c r="BY532" s="98"/>
      <c r="BZ532" s="98"/>
      <c r="CA532" s="98"/>
      <c r="CB532" s="98"/>
      <c r="CC532" s="98"/>
      <c r="CD532" s="98"/>
      <c r="CE532" s="98"/>
      <c r="CF532" s="98"/>
      <c r="CG532" s="98"/>
      <c r="CH532" s="98"/>
      <c r="CI532" s="98"/>
      <c r="CJ532" s="98"/>
      <c r="CK532" s="98"/>
      <c r="CL532" s="98"/>
      <c r="CM532" s="98"/>
      <c r="CN532" s="98"/>
      <c r="CO532" s="98"/>
      <c r="CP532" s="98"/>
      <c r="CQ532" s="98"/>
      <c r="CR532" s="98"/>
      <c r="CS532" s="98"/>
      <c r="CT532" s="98"/>
      <c r="CU532" s="98"/>
      <c r="CV532" s="98"/>
      <c r="CW532" s="98"/>
      <c r="CX532" s="98"/>
      <c r="CY532" s="98"/>
      <c r="CZ532" s="98"/>
      <c r="DA532" s="98"/>
      <c r="DB532" s="98"/>
      <c r="DC532" s="98"/>
      <c r="DD532" s="98"/>
      <c r="DE532" s="98"/>
      <c r="DF532" s="98"/>
      <c r="DG532" s="98"/>
      <c r="DH532" s="98"/>
      <c r="DI532" s="98"/>
      <c r="DJ532" s="98"/>
      <c r="DK532" s="98"/>
      <c r="DL532" s="98"/>
      <c r="DM532" s="98"/>
      <c r="DN532" s="98"/>
      <c r="DO532" s="98"/>
      <c r="DP532" s="98"/>
      <c r="DQ532" s="98"/>
      <c r="DR532" s="98"/>
      <c r="DS532" s="98"/>
      <c r="DT532" s="98"/>
      <c r="DU532" s="98"/>
      <c r="DV532" s="98"/>
      <c r="DW532" s="98"/>
      <c r="DX532" s="98"/>
      <c r="DY532" s="98"/>
      <c r="DZ532" s="98"/>
      <c r="EA532" s="98"/>
      <c r="EB532" s="98"/>
      <c r="EC532" s="98"/>
      <c r="ED532" s="98"/>
      <c r="EE532" s="98"/>
      <c r="EF532" s="98"/>
      <c r="EG532" s="98"/>
      <c r="EH532" s="98"/>
      <c r="EI532" s="98"/>
      <c r="EJ532" s="98"/>
      <c r="EK532" s="98"/>
      <c r="EL532" s="98"/>
      <c r="EM532" s="98"/>
      <c r="EN532" s="98"/>
      <c r="EO532" s="98"/>
      <c r="EP532" s="98"/>
      <c r="EQ532" s="98"/>
      <c r="ER532" s="98"/>
      <c r="ES532" s="98"/>
      <c r="ET532" s="98"/>
      <c r="EU532" s="98"/>
      <c r="EV532" s="98"/>
      <c r="EW532" s="98"/>
      <c r="EX532" s="98"/>
      <c r="EY532" s="98"/>
      <c r="EZ532" s="98"/>
      <c r="FA532" s="98"/>
      <c r="FB532" s="98"/>
      <c r="FC532" s="98"/>
      <c r="FD532" s="98"/>
      <c r="FE532" s="98"/>
      <c r="FF532" s="98"/>
      <c r="FG532" s="98"/>
      <c r="FH532" s="98"/>
      <c r="FI532" s="98"/>
      <c r="FJ532" s="98"/>
      <c r="FK532" s="98"/>
      <c r="FL532" s="98"/>
      <c r="FM532" s="98"/>
      <c r="FN532" s="98"/>
      <c r="FO532" s="98"/>
      <c r="FP532" s="98"/>
      <c r="FQ532" s="98"/>
      <c r="FR532" s="98"/>
      <c r="FS532" s="98"/>
      <c r="FT532" s="98"/>
      <c r="FU532" s="98"/>
      <c r="FV532" s="98"/>
      <c r="FW532" s="98"/>
      <c r="FX532" s="98"/>
      <c r="FY532" s="98"/>
      <c r="FZ532" s="98"/>
      <c r="GA532" s="98"/>
      <c r="GB532" s="98"/>
      <c r="GC532" s="98"/>
      <c r="GD532" s="98"/>
      <c r="GE532" s="98"/>
      <c r="GF532" s="98"/>
      <c r="GG532" s="98"/>
      <c r="GH532" s="98"/>
      <c r="GI532" s="98"/>
      <c r="GJ532" s="98"/>
      <c r="GK532" s="98"/>
      <c r="GL532" s="98"/>
      <c r="GM532" s="98"/>
      <c r="GN532" s="98"/>
      <c r="GO532" s="98"/>
      <c r="GP532" s="98"/>
      <c r="GQ532" s="98"/>
      <c r="GR532" s="98"/>
      <c r="GS532" s="98"/>
      <c r="GT532" s="98"/>
      <c r="GU532" s="98"/>
      <c r="GV532" s="98"/>
      <c r="GW532" s="98"/>
      <c r="GX532" s="98"/>
      <c r="GY532" s="98"/>
      <c r="GZ532" s="98"/>
      <c r="HA532" s="98"/>
      <c r="HB532" s="98"/>
      <c r="HC532" s="98"/>
      <c r="HD532" s="98"/>
      <c r="HE532" s="98"/>
      <c r="HF532" s="98"/>
      <c r="HG532" s="98"/>
      <c r="HH532" s="98"/>
      <c r="HI532" s="98"/>
      <c r="HJ532" s="98"/>
      <c r="HK532" s="98"/>
      <c r="HL532" s="98"/>
      <c r="HM532" s="98"/>
      <c r="HN532" s="98"/>
      <c r="HO532" s="98"/>
      <c r="HP532" s="98"/>
      <c r="HQ532" s="98"/>
      <c r="HR532" s="98"/>
      <c r="HS532" s="98"/>
      <c r="HT532" s="98"/>
      <c r="HU532" s="98"/>
      <c r="HV532" s="98"/>
      <c r="HW532" s="98"/>
      <c r="HX532" s="98"/>
      <c r="HY532" s="98"/>
      <c r="HZ532" s="98"/>
      <c r="IA532" s="98"/>
      <c r="IB532" s="98"/>
      <c r="IC532" s="98"/>
      <c r="ID532" s="98"/>
      <c r="IE532" s="98"/>
      <c r="IF532" s="98"/>
      <c r="IG532" s="98"/>
      <c r="IH532" s="98"/>
      <c r="II532" s="98"/>
      <c r="IJ532" s="98"/>
      <c r="IK532" s="98"/>
      <c r="IL532" s="98"/>
      <c r="IM532" s="98"/>
    </row>
    <row r="533" spans="1:247" ht="15">
      <c r="A533" s="98"/>
      <c r="B533" s="98"/>
      <c r="C533" s="111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  <c r="AA533" s="98"/>
      <c r="AB533" s="98"/>
      <c r="AC533" s="98"/>
      <c r="AD533" s="98"/>
      <c r="AE533" s="98"/>
      <c r="AF533" s="98"/>
      <c r="AG533" s="98"/>
      <c r="AH533" s="98"/>
      <c r="AI533" s="98"/>
      <c r="AJ533" s="98"/>
      <c r="AK533" s="98"/>
      <c r="AL533" s="98"/>
      <c r="AM533" s="98"/>
      <c r="AN533" s="98"/>
      <c r="AO533" s="98"/>
      <c r="AP533" s="98"/>
      <c r="AQ533" s="98"/>
      <c r="AR533" s="98"/>
      <c r="AS533" s="98"/>
      <c r="AT533" s="98"/>
      <c r="AU533" s="98"/>
      <c r="AV533" s="98"/>
      <c r="AW533" s="98"/>
      <c r="AX533" s="98"/>
      <c r="AY533" s="98"/>
      <c r="AZ533" s="98"/>
      <c r="BA533" s="98"/>
      <c r="BB533" s="98"/>
      <c r="BC533" s="98"/>
      <c r="BD533" s="98"/>
      <c r="BE533" s="98"/>
      <c r="BF533" s="98"/>
      <c r="BG533" s="98"/>
      <c r="BH533" s="98"/>
      <c r="BI533" s="98"/>
      <c r="BJ533" s="98"/>
      <c r="BK533" s="98"/>
      <c r="BL533" s="98"/>
      <c r="BM533" s="98"/>
      <c r="BN533" s="98"/>
      <c r="BO533" s="98"/>
      <c r="BP533" s="98"/>
      <c r="BQ533" s="98"/>
      <c r="BR533" s="98"/>
      <c r="BS533" s="98"/>
      <c r="BT533" s="98"/>
      <c r="BU533" s="98"/>
      <c r="BV533" s="98"/>
      <c r="BW533" s="98"/>
      <c r="BX533" s="98"/>
      <c r="BY533" s="98"/>
      <c r="BZ533" s="98"/>
      <c r="CA533" s="98"/>
      <c r="CB533" s="98"/>
      <c r="CC533" s="98"/>
      <c r="CD533" s="98"/>
      <c r="CE533" s="98"/>
      <c r="CF533" s="98"/>
      <c r="CG533" s="98"/>
      <c r="CH533" s="98"/>
      <c r="CI533" s="98"/>
      <c r="CJ533" s="98"/>
      <c r="CK533" s="98"/>
      <c r="CL533" s="98"/>
      <c r="CM533" s="98"/>
      <c r="CN533" s="98"/>
      <c r="CO533" s="98"/>
      <c r="CP533" s="98"/>
      <c r="CQ533" s="98"/>
      <c r="CR533" s="98"/>
      <c r="CS533" s="98"/>
      <c r="CT533" s="98"/>
      <c r="CU533" s="98"/>
      <c r="CV533" s="98"/>
      <c r="CW533" s="98"/>
      <c r="CX533" s="98"/>
      <c r="CY533" s="98"/>
      <c r="CZ533" s="98"/>
      <c r="DA533" s="98"/>
      <c r="DB533" s="98"/>
      <c r="DC533" s="98"/>
      <c r="DD533" s="98"/>
      <c r="DE533" s="98"/>
      <c r="DF533" s="98"/>
      <c r="DG533" s="98"/>
      <c r="DH533" s="98"/>
      <c r="DI533" s="98"/>
      <c r="DJ533" s="98"/>
      <c r="DK533" s="98"/>
      <c r="DL533" s="98"/>
      <c r="DM533" s="98"/>
      <c r="DN533" s="98"/>
      <c r="DO533" s="98"/>
      <c r="DP533" s="98"/>
      <c r="DQ533" s="98"/>
      <c r="DR533" s="98"/>
      <c r="DS533" s="98"/>
      <c r="DT533" s="98"/>
      <c r="DU533" s="98"/>
      <c r="DV533" s="98"/>
      <c r="DW533" s="98"/>
      <c r="DX533" s="98"/>
      <c r="DY533" s="98"/>
      <c r="DZ533" s="98"/>
      <c r="EA533" s="98"/>
      <c r="EB533" s="98"/>
      <c r="EC533" s="98"/>
      <c r="ED533" s="98"/>
      <c r="EE533" s="98"/>
      <c r="EF533" s="98"/>
      <c r="EG533" s="98"/>
      <c r="EH533" s="98"/>
      <c r="EI533" s="98"/>
      <c r="EJ533" s="98"/>
      <c r="EK533" s="98"/>
      <c r="EL533" s="98"/>
      <c r="EM533" s="98"/>
      <c r="EN533" s="98"/>
      <c r="EO533" s="98"/>
      <c r="EP533" s="98"/>
      <c r="EQ533" s="98"/>
      <c r="ER533" s="98"/>
      <c r="ES533" s="98"/>
      <c r="ET533" s="98"/>
      <c r="EU533" s="98"/>
      <c r="EV533" s="98"/>
      <c r="EW533" s="98"/>
      <c r="EX533" s="98"/>
      <c r="EY533" s="98"/>
      <c r="EZ533" s="98"/>
      <c r="FA533" s="98"/>
      <c r="FB533" s="98"/>
      <c r="FC533" s="98"/>
      <c r="FD533" s="98"/>
      <c r="FE533" s="98"/>
      <c r="FF533" s="98"/>
      <c r="FG533" s="98"/>
      <c r="FH533" s="98"/>
      <c r="FI533" s="98"/>
      <c r="FJ533" s="98"/>
      <c r="FK533" s="98"/>
      <c r="FL533" s="98"/>
      <c r="FM533" s="98"/>
      <c r="FN533" s="98"/>
      <c r="FO533" s="98"/>
      <c r="FP533" s="98"/>
      <c r="FQ533" s="98"/>
      <c r="FR533" s="98"/>
      <c r="FS533" s="98"/>
      <c r="FT533" s="98"/>
      <c r="FU533" s="98"/>
      <c r="FV533" s="98"/>
      <c r="FW533" s="98"/>
      <c r="FX533" s="98"/>
      <c r="FY533" s="98"/>
      <c r="FZ533" s="98"/>
      <c r="GA533" s="98"/>
      <c r="GB533" s="98"/>
      <c r="GC533" s="98"/>
      <c r="GD533" s="98"/>
      <c r="GE533" s="98"/>
      <c r="GF533" s="98"/>
      <c r="GG533" s="98"/>
      <c r="GH533" s="98"/>
      <c r="GI533" s="98"/>
      <c r="GJ533" s="98"/>
      <c r="GK533" s="98"/>
      <c r="GL533" s="98"/>
      <c r="GM533" s="98"/>
      <c r="GN533" s="98"/>
      <c r="GO533" s="98"/>
      <c r="GP533" s="98"/>
      <c r="GQ533" s="98"/>
      <c r="GR533" s="98"/>
      <c r="GS533" s="98"/>
      <c r="GT533" s="98"/>
      <c r="GU533" s="98"/>
      <c r="GV533" s="98"/>
      <c r="GW533" s="98"/>
      <c r="GX533" s="98"/>
      <c r="GY533" s="98"/>
      <c r="GZ533" s="98"/>
      <c r="HA533" s="98"/>
      <c r="HB533" s="98"/>
      <c r="HC533" s="98"/>
      <c r="HD533" s="98"/>
      <c r="HE533" s="98"/>
      <c r="HF533" s="98"/>
      <c r="HG533" s="98"/>
      <c r="HH533" s="98"/>
      <c r="HI533" s="98"/>
      <c r="HJ533" s="98"/>
      <c r="HK533" s="98"/>
      <c r="HL533" s="98"/>
      <c r="HM533" s="98"/>
      <c r="HN533" s="98"/>
      <c r="HO533" s="98"/>
      <c r="HP533" s="98"/>
      <c r="HQ533" s="98"/>
      <c r="HR533" s="98"/>
      <c r="HS533" s="98"/>
      <c r="HT533" s="98"/>
      <c r="HU533" s="98"/>
      <c r="HV533" s="98"/>
      <c r="HW533" s="98"/>
      <c r="HX533" s="98"/>
      <c r="HY533" s="98"/>
      <c r="HZ533" s="98"/>
      <c r="IA533" s="98"/>
      <c r="IB533" s="98"/>
      <c r="IC533" s="98"/>
      <c r="ID533" s="98"/>
      <c r="IE533" s="98"/>
      <c r="IF533" s="98"/>
      <c r="IG533" s="98"/>
      <c r="IH533" s="98"/>
      <c r="II533" s="98"/>
      <c r="IJ533" s="98"/>
      <c r="IK533" s="98"/>
      <c r="IL533" s="98"/>
      <c r="IM533" s="98"/>
    </row>
    <row r="534" spans="1:247" ht="15">
      <c r="A534" s="98"/>
      <c r="B534" s="98"/>
      <c r="C534" s="111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  <c r="AA534" s="98"/>
      <c r="AB534" s="98"/>
      <c r="AC534" s="98"/>
      <c r="AD534" s="98"/>
      <c r="AE534" s="98"/>
      <c r="AF534" s="98"/>
      <c r="AG534" s="98"/>
      <c r="AH534" s="98"/>
      <c r="AI534" s="98"/>
      <c r="AJ534" s="98"/>
      <c r="AK534" s="98"/>
      <c r="AL534" s="98"/>
      <c r="AM534" s="98"/>
      <c r="AN534" s="98"/>
      <c r="AO534" s="98"/>
      <c r="AP534" s="98"/>
      <c r="AQ534" s="98"/>
      <c r="AR534" s="98"/>
      <c r="AS534" s="98"/>
      <c r="AT534" s="98"/>
      <c r="AU534" s="98"/>
      <c r="AV534" s="98"/>
      <c r="AW534" s="98"/>
      <c r="AX534" s="98"/>
      <c r="AY534" s="98"/>
      <c r="AZ534" s="98"/>
      <c r="BA534" s="98"/>
      <c r="BB534" s="98"/>
      <c r="BC534" s="98"/>
      <c r="BD534" s="98"/>
      <c r="BE534" s="98"/>
      <c r="BF534" s="98"/>
      <c r="BG534" s="98"/>
      <c r="BH534" s="98"/>
      <c r="BI534" s="98"/>
      <c r="BJ534" s="98"/>
      <c r="BK534" s="98"/>
      <c r="BL534" s="98"/>
      <c r="BM534" s="98"/>
      <c r="BN534" s="98"/>
      <c r="BO534" s="98"/>
      <c r="BP534" s="98"/>
      <c r="BQ534" s="98"/>
      <c r="BR534" s="98"/>
      <c r="BS534" s="98"/>
      <c r="BT534" s="98"/>
      <c r="BU534" s="98"/>
      <c r="BV534" s="98"/>
      <c r="BW534" s="98"/>
      <c r="BX534" s="98"/>
      <c r="BY534" s="98"/>
      <c r="BZ534" s="98"/>
      <c r="CA534" s="98"/>
      <c r="CB534" s="98"/>
      <c r="CC534" s="98"/>
      <c r="CD534" s="98"/>
      <c r="CE534" s="98"/>
      <c r="CF534" s="98"/>
      <c r="CG534" s="98"/>
      <c r="CH534" s="98"/>
      <c r="CI534" s="98"/>
      <c r="CJ534" s="98"/>
      <c r="CK534" s="98"/>
      <c r="CL534" s="98"/>
      <c r="CM534" s="98"/>
      <c r="CN534" s="98"/>
      <c r="CO534" s="98"/>
      <c r="CP534" s="98"/>
      <c r="CQ534" s="98"/>
      <c r="CR534" s="98"/>
      <c r="CS534" s="98"/>
      <c r="CT534" s="98"/>
      <c r="CU534" s="98"/>
      <c r="CV534" s="98"/>
      <c r="CW534" s="98"/>
      <c r="CX534" s="98"/>
      <c r="CY534" s="98"/>
      <c r="CZ534" s="98"/>
      <c r="DA534" s="98"/>
      <c r="DB534" s="98"/>
      <c r="DC534" s="98"/>
      <c r="DD534" s="98"/>
      <c r="DE534" s="98"/>
      <c r="DF534" s="98"/>
      <c r="DG534" s="98"/>
      <c r="DH534" s="98"/>
      <c r="DI534" s="98"/>
      <c r="DJ534" s="98"/>
      <c r="DK534" s="98"/>
      <c r="DL534" s="98"/>
      <c r="DM534" s="98"/>
      <c r="DN534" s="98"/>
      <c r="DO534" s="98"/>
      <c r="DP534" s="98"/>
      <c r="DQ534" s="98"/>
      <c r="DR534" s="98"/>
      <c r="DS534" s="98"/>
      <c r="DT534" s="98"/>
      <c r="DU534" s="98"/>
      <c r="DV534" s="98"/>
      <c r="DW534" s="98"/>
      <c r="DX534" s="98"/>
      <c r="DY534" s="98"/>
      <c r="DZ534" s="98"/>
      <c r="EA534" s="98"/>
      <c r="EB534" s="98"/>
      <c r="EC534" s="98"/>
      <c r="ED534" s="98"/>
      <c r="EE534" s="98"/>
      <c r="EF534" s="98"/>
      <c r="EG534" s="98"/>
      <c r="EH534" s="98"/>
      <c r="EI534" s="98"/>
      <c r="EJ534" s="98"/>
      <c r="EK534" s="98"/>
      <c r="EL534" s="98"/>
      <c r="EM534" s="98"/>
      <c r="EN534" s="98"/>
      <c r="EO534" s="98"/>
      <c r="EP534" s="98"/>
      <c r="EQ534" s="98"/>
      <c r="ER534" s="98"/>
      <c r="ES534" s="98"/>
      <c r="ET534" s="98"/>
      <c r="EU534" s="98"/>
      <c r="EV534" s="98"/>
      <c r="EW534" s="98"/>
      <c r="EX534" s="98"/>
      <c r="EY534" s="98"/>
      <c r="EZ534" s="98"/>
      <c r="FA534" s="98"/>
      <c r="FB534" s="98"/>
      <c r="FC534" s="98"/>
      <c r="FD534" s="98"/>
      <c r="FE534" s="98"/>
      <c r="FF534" s="98"/>
      <c r="FG534" s="98"/>
      <c r="FH534" s="98"/>
      <c r="FI534" s="98"/>
      <c r="FJ534" s="98"/>
      <c r="FK534" s="98"/>
      <c r="FL534" s="98"/>
      <c r="FM534" s="98"/>
      <c r="FN534" s="98"/>
      <c r="FO534" s="98"/>
      <c r="FP534" s="98"/>
      <c r="FQ534" s="98"/>
      <c r="FR534" s="98"/>
      <c r="FS534" s="98"/>
      <c r="FT534" s="98"/>
      <c r="FU534" s="98"/>
      <c r="FV534" s="98"/>
      <c r="FW534" s="98"/>
      <c r="FX534" s="98"/>
      <c r="FY534" s="98"/>
      <c r="FZ534" s="98"/>
      <c r="GA534" s="98"/>
      <c r="GB534" s="98"/>
      <c r="GC534" s="98"/>
      <c r="GD534" s="98"/>
      <c r="GE534" s="98"/>
      <c r="GF534" s="98"/>
      <c r="GG534" s="98"/>
      <c r="GH534" s="98"/>
      <c r="GI534" s="98"/>
      <c r="GJ534" s="98"/>
      <c r="GK534" s="98"/>
      <c r="GL534" s="98"/>
      <c r="GM534" s="98"/>
      <c r="GN534" s="98"/>
      <c r="GO534" s="98"/>
      <c r="GP534" s="98"/>
      <c r="GQ534" s="98"/>
      <c r="GR534" s="98"/>
      <c r="GS534" s="98"/>
      <c r="GT534" s="98"/>
      <c r="GU534" s="98"/>
      <c r="GV534" s="98"/>
      <c r="GW534" s="98"/>
      <c r="GX534" s="98"/>
      <c r="GY534" s="98"/>
      <c r="GZ534" s="98"/>
      <c r="HA534" s="98"/>
      <c r="HB534" s="98"/>
      <c r="HC534" s="98"/>
      <c r="HD534" s="98"/>
      <c r="HE534" s="98"/>
      <c r="HF534" s="98"/>
      <c r="HG534" s="98"/>
      <c r="HH534" s="98"/>
      <c r="HI534" s="98"/>
      <c r="HJ534" s="98"/>
      <c r="HK534" s="98"/>
      <c r="HL534" s="98"/>
      <c r="HM534" s="98"/>
      <c r="HN534" s="98"/>
      <c r="HO534" s="98"/>
      <c r="HP534" s="98"/>
      <c r="HQ534" s="98"/>
      <c r="HR534" s="98"/>
      <c r="HS534" s="98"/>
      <c r="HT534" s="98"/>
      <c r="HU534" s="98"/>
      <c r="HV534" s="98"/>
      <c r="HW534" s="98"/>
      <c r="HX534" s="98"/>
      <c r="HY534" s="98"/>
      <c r="HZ534" s="98"/>
      <c r="IA534" s="98"/>
      <c r="IB534" s="98"/>
      <c r="IC534" s="98"/>
      <c r="ID534" s="98"/>
      <c r="IE534" s="98"/>
      <c r="IF534" s="98"/>
      <c r="IG534" s="98"/>
      <c r="IH534" s="98"/>
      <c r="II534" s="98"/>
      <c r="IJ534" s="98"/>
      <c r="IK534" s="98"/>
      <c r="IL534" s="98"/>
      <c r="IM534" s="98"/>
    </row>
    <row r="535" spans="1:247" ht="15">
      <c r="A535" s="98"/>
      <c r="B535" s="98"/>
      <c r="C535" s="111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  <c r="AA535" s="98"/>
      <c r="AB535" s="98"/>
      <c r="AC535" s="98"/>
      <c r="AD535" s="98"/>
      <c r="AE535" s="98"/>
      <c r="AF535" s="98"/>
      <c r="AG535" s="98"/>
      <c r="AH535" s="98"/>
      <c r="AI535" s="98"/>
      <c r="AJ535" s="98"/>
      <c r="AK535" s="98"/>
      <c r="AL535" s="98"/>
      <c r="AM535" s="98"/>
      <c r="AN535" s="98"/>
      <c r="AO535" s="98"/>
      <c r="AP535" s="98"/>
      <c r="AQ535" s="98"/>
      <c r="AR535" s="98"/>
      <c r="AS535" s="98"/>
      <c r="AT535" s="98"/>
      <c r="AU535" s="98"/>
      <c r="AV535" s="98"/>
      <c r="AW535" s="98"/>
      <c r="AX535" s="98"/>
      <c r="AY535" s="98"/>
      <c r="AZ535" s="98"/>
      <c r="BA535" s="98"/>
      <c r="BB535" s="98"/>
      <c r="BC535" s="98"/>
      <c r="BD535" s="98"/>
      <c r="BE535" s="98"/>
      <c r="BF535" s="98"/>
      <c r="BG535" s="98"/>
      <c r="BH535" s="98"/>
      <c r="BI535" s="98"/>
      <c r="BJ535" s="98"/>
      <c r="BK535" s="98"/>
      <c r="BL535" s="98"/>
      <c r="BM535" s="98"/>
      <c r="BN535" s="98"/>
      <c r="BO535" s="98"/>
      <c r="BP535" s="98"/>
      <c r="BQ535" s="98"/>
      <c r="BR535" s="98"/>
      <c r="BS535" s="98"/>
      <c r="BT535" s="98"/>
      <c r="BU535" s="98"/>
      <c r="BV535" s="98"/>
      <c r="BW535" s="98"/>
      <c r="BX535" s="98"/>
      <c r="BY535" s="98"/>
      <c r="BZ535" s="98"/>
      <c r="CA535" s="98"/>
      <c r="CB535" s="98"/>
      <c r="CC535" s="98"/>
      <c r="CD535" s="98"/>
      <c r="CE535" s="98"/>
      <c r="CF535" s="98"/>
      <c r="CG535" s="98"/>
      <c r="CH535" s="98"/>
      <c r="CI535" s="98"/>
      <c r="CJ535" s="98"/>
      <c r="CK535" s="98"/>
      <c r="CL535" s="98"/>
      <c r="CM535" s="98"/>
      <c r="CN535" s="98"/>
      <c r="CO535" s="98"/>
      <c r="CP535" s="98"/>
      <c r="CQ535" s="98"/>
      <c r="CR535" s="98"/>
      <c r="CS535" s="98"/>
      <c r="CT535" s="98"/>
      <c r="CU535" s="98"/>
      <c r="CV535" s="98"/>
      <c r="CW535" s="98"/>
      <c r="CX535" s="98"/>
      <c r="CY535" s="98"/>
      <c r="CZ535" s="98"/>
      <c r="DA535" s="98"/>
      <c r="DB535" s="98"/>
      <c r="DC535" s="98"/>
      <c r="DD535" s="98"/>
      <c r="DE535" s="98"/>
      <c r="DF535" s="98"/>
      <c r="DG535" s="98"/>
      <c r="DH535" s="98"/>
      <c r="DI535" s="98"/>
      <c r="DJ535" s="98"/>
      <c r="DK535" s="98"/>
      <c r="DL535" s="98"/>
      <c r="DM535" s="98"/>
      <c r="DN535" s="98"/>
      <c r="DO535" s="98"/>
      <c r="DP535" s="98"/>
      <c r="DQ535" s="98"/>
      <c r="DR535" s="98"/>
      <c r="DS535" s="98"/>
      <c r="DT535" s="98"/>
      <c r="DU535" s="98"/>
      <c r="DV535" s="98"/>
      <c r="DW535" s="98"/>
      <c r="DX535" s="98"/>
      <c r="DY535" s="98"/>
      <c r="DZ535" s="98"/>
      <c r="EA535" s="98"/>
      <c r="EB535" s="98"/>
      <c r="EC535" s="98"/>
      <c r="ED535" s="98"/>
      <c r="EE535" s="98"/>
      <c r="EF535" s="98"/>
      <c r="EG535" s="98"/>
      <c r="EH535" s="98"/>
      <c r="EI535" s="98"/>
      <c r="EJ535" s="98"/>
      <c r="EK535" s="98"/>
      <c r="EL535" s="98"/>
      <c r="EM535" s="98"/>
      <c r="EN535" s="98"/>
      <c r="EO535" s="98"/>
      <c r="EP535" s="98"/>
      <c r="EQ535" s="98"/>
      <c r="ER535" s="98"/>
      <c r="ES535" s="98"/>
      <c r="ET535" s="98"/>
      <c r="EU535" s="98"/>
      <c r="EV535" s="98"/>
      <c r="EW535" s="98"/>
      <c r="EX535" s="98"/>
      <c r="EY535" s="98"/>
      <c r="EZ535" s="98"/>
      <c r="FA535" s="98"/>
      <c r="FB535" s="98"/>
      <c r="FC535" s="98"/>
      <c r="FD535" s="98"/>
      <c r="FE535" s="98"/>
      <c r="FF535" s="98"/>
      <c r="FG535" s="98"/>
      <c r="FH535" s="98"/>
      <c r="FI535" s="98"/>
      <c r="FJ535" s="98"/>
      <c r="FK535" s="98"/>
      <c r="FL535" s="98"/>
      <c r="FM535" s="98"/>
      <c r="FN535" s="98"/>
      <c r="FO535" s="98"/>
      <c r="FP535" s="98"/>
      <c r="FQ535" s="98"/>
      <c r="FR535" s="98"/>
      <c r="FS535" s="98"/>
      <c r="FT535" s="98"/>
      <c r="FU535" s="98"/>
      <c r="FV535" s="98"/>
      <c r="FW535" s="98"/>
      <c r="FX535" s="98"/>
      <c r="FY535" s="98"/>
      <c r="FZ535" s="98"/>
      <c r="GA535" s="98"/>
      <c r="GB535" s="98"/>
      <c r="GC535" s="98"/>
      <c r="GD535" s="98"/>
      <c r="GE535" s="98"/>
      <c r="GF535" s="98"/>
      <c r="GG535" s="98"/>
      <c r="GH535" s="98"/>
      <c r="GI535" s="98"/>
      <c r="GJ535" s="98"/>
      <c r="GK535" s="98"/>
      <c r="GL535" s="98"/>
      <c r="GM535" s="98"/>
      <c r="GN535" s="98"/>
      <c r="GO535" s="98"/>
      <c r="GP535" s="98"/>
      <c r="GQ535" s="98"/>
      <c r="GR535" s="98"/>
      <c r="GS535" s="98"/>
      <c r="GT535" s="98"/>
      <c r="GU535" s="98"/>
      <c r="GV535" s="98"/>
      <c r="GW535" s="98"/>
      <c r="GX535" s="98"/>
      <c r="GY535" s="98"/>
      <c r="GZ535" s="98"/>
      <c r="HA535" s="98"/>
      <c r="HB535" s="98"/>
      <c r="HC535" s="98"/>
      <c r="HD535" s="98"/>
      <c r="HE535" s="98"/>
      <c r="HF535" s="98"/>
      <c r="HG535" s="98"/>
      <c r="HH535" s="98"/>
      <c r="HI535" s="98"/>
      <c r="HJ535" s="98"/>
      <c r="HK535" s="98"/>
      <c r="HL535" s="98"/>
      <c r="HM535" s="98"/>
      <c r="HN535" s="98"/>
      <c r="HO535" s="98"/>
      <c r="HP535" s="98"/>
      <c r="HQ535" s="98"/>
      <c r="HR535" s="98"/>
      <c r="HS535" s="98"/>
      <c r="HT535" s="98"/>
      <c r="HU535" s="98"/>
      <c r="HV535" s="98"/>
      <c r="HW535" s="98"/>
      <c r="HX535" s="98"/>
      <c r="HY535" s="98"/>
      <c r="HZ535" s="98"/>
      <c r="IA535" s="98"/>
      <c r="IB535" s="98"/>
      <c r="IC535" s="98"/>
      <c r="ID535" s="98"/>
      <c r="IE535" s="98"/>
      <c r="IF535" s="98"/>
      <c r="IG535" s="98"/>
      <c r="IH535" s="98"/>
      <c r="II535" s="98"/>
      <c r="IJ535" s="98"/>
      <c r="IK535" s="98"/>
      <c r="IL535" s="98"/>
      <c r="IM535" s="98"/>
    </row>
    <row r="536" spans="1:247" ht="15">
      <c r="A536" s="98"/>
      <c r="B536" s="98"/>
      <c r="C536" s="111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  <c r="AA536" s="98"/>
      <c r="AB536" s="98"/>
      <c r="AC536" s="98"/>
      <c r="AD536" s="98"/>
      <c r="AE536" s="98"/>
      <c r="AF536" s="98"/>
      <c r="AG536" s="98"/>
      <c r="AH536" s="98"/>
      <c r="AI536" s="98"/>
      <c r="AJ536" s="98"/>
      <c r="AK536" s="98"/>
      <c r="AL536" s="98"/>
      <c r="AM536" s="98"/>
      <c r="AN536" s="98"/>
      <c r="AO536" s="98"/>
      <c r="AP536" s="98"/>
      <c r="AQ536" s="98"/>
      <c r="AR536" s="98"/>
      <c r="AS536" s="98"/>
      <c r="AT536" s="98"/>
      <c r="AU536" s="98"/>
      <c r="AV536" s="98"/>
      <c r="AW536" s="98"/>
      <c r="AX536" s="98"/>
      <c r="AY536" s="98"/>
      <c r="AZ536" s="98"/>
      <c r="BA536" s="98"/>
      <c r="BB536" s="98"/>
      <c r="BC536" s="98"/>
      <c r="BD536" s="98"/>
      <c r="BE536" s="98"/>
      <c r="BF536" s="98"/>
      <c r="BG536" s="98"/>
      <c r="BH536" s="98"/>
      <c r="BI536" s="98"/>
      <c r="BJ536" s="98"/>
      <c r="BK536" s="98"/>
      <c r="BL536" s="98"/>
      <c r="BM536" s="98"/>
      <c r="BN536" s="98"/>
      <c r="BO536" s="98"/>
      <c r="BP536" s="98"/>
      <c r="BQ536" s="98"/>
      <c r="BR536" s="98"/>
      <c r="BS536" s="98"/>
      <c r="BT536" s="98"/>
      <c r="BU536" s="98"/>
      <c r="BV536" s="98"/>
      <c r="BW536" s="98"/>
      <c r="BX536" s="98"/>
      <c r="BY536" s="98"/>
      <c r="BZ536" s="98"/>
      <c r="CA536" s="98"/>
      <c r="CB536" s="98"/>
      <c r="CC536" s="98"/>
      <c r="CD536" s="98"/>
      <c r="CE536" s="98"/>
      <c r="CF536" s="98"/>
      <c r="CG536" s="98"/>
      <c r="CH536" s="98"/>
      <c r="CI536" s="98"/>
      <c r="CJ536" s="98"/>
      <c r="CK536" s="98"/>
      <c r="CL536" s="98"/>
      <c r="CM536" s="98"/>
      <c r="CN536" s="98"/>
      <c r="CO536" s="98"/>
      <c r="CP536" s="98"/>
      <c r="CQ536" s="98"/>
      <c r="CR536" s="98"/>
      <c r="CS536" s="98"/>
      <c r="CT536" s="98"/>
      <c r="CU536" s="98"/>
      <c r="CV536" s="98"/>
      <c r="CW536" s="98"/>
      <c r="CX536" s="98"/>
      <c r="CY536" s="98"/>
      <c r="CZ536" s="98"/>
      <c r="DA536" s="98"/>
      <c r="DB536" s="98"/>
      <c r="DC536" s="98"/>
      <c r="DD536" s="98"/>
      <c r="DE536" s="98"/>
      <c r="DF536" s="98"/>
      <c r="DG536" s="98"/>
      <c r="DH536" s="98"/>
      <c r="DI536" s="98"/>
      <c r="DJ536" s="98"/>
      <c r="DK536" s="98"/>
      <c r="DL536" s="98"/>
      <c r="DM536" s="98"/>
      <c r="DN536" s="98"/>
      <c r="DO536" s="98"/>
      <c r="DP536" s="98"/>
      <c r="DQ536" s="98"/>
      <c r="DR536" s="98"/>
      <c r="DS536" s="98"/>
      <c r="DT536" s="98"/>
      <c r="DU536" s="98"/>
      <c r="DV536" s="98"/>
      <c r="DW536" s="98"/>
      <c r="DX536" s="98"/>
      <c r="DY536" s="98"/>
      <c r="DZ536" s="98"/>
      <c r="EA536" s="98"/>
      <c r="EB536" s="98"/>
      <c r="EC536" s="98"/>
      <c r="ED536" s="98"/>
      <c r="EE536" s="98"/>
      <c r="EF536" s="98"/>
      <c r="EG536" s="98"/>
      <c r="EH536" s="98"/>
      <c r="EI536" s="98"/>
      <c r="EJ536" s="98"/>
      <c r="EK536" s="98"/>
      <c r="EL536" s="98"/>
      <c r="EM536" s="98"/>
      <c r="EN536" s="98"/>
      <c r="EO536" s="98"/>
      <c r="EP536" s="98"/>
      <c r="EQ536" s="98"/>
      <c r="ER536" s="98"/>
      <c r="ES536" s="98"/>
      <c r="ET536" s="98"/>
      <c r="EU536" s="98"/>
      <c r="EV536" s="98"/>
      <c r="EW536" s="98"/>
      <c r="EX536" s="98"/>
      <c r="EY536" s="98"/>
      <c r="EZ536" s="98"/>
      <c r="FA536" s="98"/>
      <c r="FB536" s="98"/>
      <c r="FC536" s="98"/>
      <c r="FD536" s="98"/>
      <c r="FE536" s="98"/>
      <c r="FF536" s="98"/>
      <c r="FG536" s="98"/>
      <c r="FH536" s="98"/>
      <c r="FI536" s="98"/>
      <c r="FJ536" s="98"/>
      <c r="FK536" s="98"/>
      <c r="FL536" s="98"/>
      <c r="FM536" s="98"/>
      <c r="FN536" s="98"/>
      <c r="FO536" s="98"/>
      <c r="FP536" s="98"/>
      <c r="FQ536" s="98"/>
      <c r="FR536" s="98"/>
      <c r="FS536" s="98"/>
      <c r="FT536" s="98"/>
      <c r="FU536" s="98"/>
      <c r="FV536" s="98"/>
      <c r="FW536" s="98"/>
      <c r="FX536" s="98"/>
      <c r="FY536" s="98"/>
      <c r="FZ536" s="98"/>
      <c r="GA536" s="98"/>
      <c r="GB536" s="98"/>
      <c r="GC536" s="98"/>
      <c r="GD536" s="98"/>
      <c r="GE536" s="98"/>
      <c r="GF536" s="98"/>
      <c r="GG536" s="98"/>
      <c r="GH536" s="98"/>
      <c r="GI536" s="98"/>
      <c r="GJ536" s="98"/>
      <c r="GK536" s="98"/>
      <c r="GL536" s="98"/>
      <c r="GM536" s="98"/>
      <c r="GN536" s="98"/>
      <c r="GO536" s="98"/>
      <c r="GP536" s="98"/>
      <c r="GQ536" s="98"/>
      <c r="GR536" s="98"/>
      <c r="GS536" s="98"/>
      <c r="GT536" s="98"/>
      <c r="GU536" s="98"/>
      <c r="GV536" s="98"/>
      <c r="GW536" s="98"/>
      <c r="GX536" s="98"/>
      <c r="GY536" s="98"/>
      <c r="GZ536" s="98"/>
      <c r="HA536" s="98"/>
      <c r="HB536" s="98"/>
      <c r="HC536" s="98"/>
      <c r="HD536" s="98"/>
      <c r="HE536" s="98"/>
      <c r="HF536" s="98"/>
      <c r="HG536" s="98"/>
      <c r="HH536" s="98"/>
      <c r="HI536" s="98"/>
      <c r="HJ536" s="98"/>
      <c r="HK536" s="98"/>
      <c r="HL536" s="98"/>
      <c r="HM536" s="98"/>
      <c r="HN536" s="98"/>
      <c r="HO536" s="98"/>
      <c r="HP536" s="98"/>
      <c r="HQ536" s="98"/>
      <c r="HR536" s="98"/>
      <c r="HS536" s="98"/>
      <c r="HT536" s="98"/>
      <c r="HU536" s="98"/>
      <c r="HV536" s="98"/>
      <c r="HW536" s="98"/>
      <c r="HX536" s="98"/>
      <c r="HY536" s="98"/>
      <c r="HZ536" s="98"/>
      <c r="IA536" s="98"/>
      <c r="IB536" s="98"/>
      <c r="IC536" s="98"/>
      <c r="ID536" s="98"/>
      <c r="IE536" s="98"/>
      <c r="IF536" s="98"/>
      <c r="IG536" s="98"/>
      <c r="IH536" s="98"/>
      <c r="II536" s="98"/>
      <c r="IJ536" s="98"/>
      <c r="IK536" s="98"/>
      <c r="IL536" s="98"/>
      <c r="IM536" s="98"/>
    </row>
    <row r="537" spans="1:247" ht="15">
      <c r="A537" s="98"/>
      <c r="B537" s="98"/>
      <c r="C537" s="111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  <c r="AA537" s="98"/>
      <c r="AB537" s="98"/>
      <c r="AC537" s="98"/>
      <c r="AD537" s="98"/>
      <c r="AE537" s="98"/>
      <c r="AF537" s="98"/>
      <c r="AG537" s="98"/>
      <c r="AH537" s="98"/>
      <c r="AI537" s="98"/>
      <c r="AJ537" s="98"/>
      <c r="AK537" s="98"/>
      <c r="AL537" s="98"/>
      <c r="AM537" s="98"/>
      <c r="AN537" s="98"/>
      <c r="AO537" s="98"/>
      <c r="AP537" s="98"/>
      <c r="AQ537" s="98"/>
      <c r="AR537" s="98"/>
      <c r="AS537" s="98"/>
      <c r="AT537" s="98"/>
      <c r="AU537" s="98"/>
      <c r="AV537" s="98"/>
      <c r="AW537" s="98"/>
      <c r="AX537" s="98"/>
      <c r="AY537" s="98"/>
      <c r="AZ537" s="98"/>
      <c r="BA537" s="98"/>
      <c r="BB537" s="98"/>
      <c r="BC537" s="98"/>
      <c r="BD537" s="98"/>
      <c r="BE537" s="98"/>
      <c r="BF537" s="98"/>
      <c r="BG537" s="98"/>
      <c r="BH537" s="98"/>
      <c r="BI537" s="98"/>
      <c r="BJ537" s="98"/>
      <c r="BK537" s="98"/>
      <c r="BL537" s="98"/>
      <c r="BM537" s="98"/>
      <c r="BN537" s="98"/>
      <c r="BO537" s="98"/>
      <c r="BP537" s="98"/>
      <c r="BQ537" s="98"/>
      <c r="BR537" s="98"/>
      <c r="BS537" s="98"/>
      <c r="BT537" s="98"/>
      <c r="BU537" s="98"/>
      <c r="BV537" s="98"/>
      <c r="BW537" s="98"/>
      <c r="BX537" s="98"/>
      <c r="BY537" s="98"/>
      <c r="BZ537" s="98"/>
      <c r="CA537" s="98"/>
      <c r="CB537" s="98"/>
      <c r="CC537" s="98"/>
      <c r="CD537" s="98"/>
      <c r="CE537" s="98"/>
      <c r="CF537" s="98"/>
      <c r="CG537" s="98"/>
      <c r="CH537" s="98"/>
      <c r="CI537" s="98"/>
      <c r="CJ537" s="98"/>
      <c r="CK537" s="98"/>
      <c r="CL537" s="98"/>
      <c r="CM537" s="98"/>
      <c r="CN537" s="98"/>
      <c r="CO537" s="98"/>
      <c r="CP537" s="98"/>
      <c r="CQ537" s="98"/>
      <c r="CR537" s="98"/>
      <c r="CS537" s="98"/>
      <c r="CT537" s="98"/>
      <c r="CU537" s="98"/>
      <c r="CV537" s="98"/>
      <c r="CW537" s="98"/>
      <c r="CX537" s="98"/>
      <c r="CY537" s="98"/>
      <c r="CZ537" s="98"/>
      <c r="DA537" s="98"/>
      <c r="DB537" s="98"/>
      <c r="DC537" s="98"/>
      <c r="DD537" s="98"/>
      <c r="DE537" s="98"/>
      <c r="DF537" s="98"/>
      <c r="DG537" s="98"/>
      <c r="DH537" s="98"/>
      <c r="DI537" s="98"/>
      <c r="DJ537" s="98"/>
      <c r="DK537" s="98"/>
      <c r="DL537" s="98"/>
      <c r="DM537" s="98"/>
      <c r="DN537" s="98"/>
      <c r="DO537" s="98"/>
      <c r="DP537" s="98"/>
      <c r="DQ537" s="98"/>
      <c r="DR537" s="98"/>
      <c r="DS537" s="98"/>
      <c r="DT537" s="98"/>
      <c r="DU537" s="98"/>
      <c r="DV537" s="98"/>
      <c r="DW537" s="98"/>
      <c r="DX537" s="98"/>
      <c r="DY537" s="98"/>
      <c r="DZ537" s="98"/>
      <c r="EA537" s="98"/>
      <c r="EB537" s="98"/>
      <c r="EC537" s="98"/>
      <c r="ED537" s="98"/>
      <c r="EE537" s="98"/>
      <c r="EF537" s="98"/>
      <c r="EG537" s="98"/>
      <c r="EH537" s="98"/>
      <c r="EI537" s="98"/>
      <c r="EJ537" s="98"/>
      <c r="EK537" s="98"/>
      <c r="EL537" s="98"/>
      <c r="EM537" s="98"/>
      <c r="EN537" s="98"/>
      <c r="EO537" s="98"/>
      <c r="EP537" s="98"/>
      <c r="EQ537" s="98"/>
      <c r="ER537" s="98"/>
      <c r="ES537" s="98"/>
      <c r="ET537" s="98"/>
      <c r="EU537" s="98"/>
      <c r="EV537" s="98"/>
      <c r="EW537" s="98"/>
      <c r="EX537" s="98"/>
      <c r="EY537" s="98"/>
      <c r="EZ537" s="98"/>
      <c r="FA537" s="98"/>
      <c r="FB537" s="98"/>
      <c r="FC537" s="98"/>
      <c r="FD537" s="98"/>
      <c r="FE537" s="98"/>
      <c r="FF537" s="98"/>
      <c r="FG537" s="98"/>
      <c r="FH537" s="98"/>
      <c r="FI537" s="98"/>
      <c r="FJ537" s="98"/>
      <c r="FK537" s="98"/>
      <c r="FL537" s="98"/>
      <c r="FM537" s="98"/>
      <c r="FN537" s="98"/>
      <c r="FO537" s="98"/>
      <c r="FP537" s="98"/>
      <c r="FQ537" s="98"/>
      <c r="FR537" s="98"/>
      <c r="FS537" s="98"/>
      <c r="FT537" s="98"/>
      <c r="FU537" s="98"/>
      <c r="FV537" s="98"/>
      <c r="FW537" s="98"/>
      <c r="FX537" s="98"/>
      <c r="FY537" s="98"/>
      <c r="FZ537" s="98"/>
      <c r="GA537" s="98"/>
      <c r="GB537" s="98"/>
      <c r="GC537" s="98"/>
      <c r="GD537" s="98"/>
      <c r="GE537" s="98"/>
      <c r="GF537" s="98"/>
      <c r="GG537" s="98"/>
      <c r="GH537" s="98"/>
      <c r="GI537" s="98"/>
      <c r="GJ537" s="98"/>
      <c r="GK537" s="98"/>
      <c r="GL537" s="98"/>
      <c r="GM537" s="98"/>
      <c r="GN537" s="98"/>
      <c r="GO537" s="98"/>
      <c r="GP537" s="98"/>
      <c r="GQ537" s="98"/>
      <c r="GR537" s="98"/>
      <c r="GS537" s="98"/>
      <c r="GT537" s="98"/>
      <c r="GU537" s="98"/>
      <c r="GV537" s="98"/>
      <c r="GW537" s="98"/>
      <c r="GX537" s="98"/>
      <c r="GY537" s="98"/>
      <c r="GZ537" s="98"/>
      <c r="HA537" s="98"/>
      <c r="HB537" s="98"/>
      <c r="HC537" s="98"/>
      <c r="HD537" s="98"/>
      <c r="HE537" s="98"/>
      <c r="HF537" s="98"/>
      <c r="HG537" s="98"/>
      <c r="HH537" s="98"/>
      <c r="HI537" s="98"/>
      <c r="HJ537" s="98"/>
      <c r="HK537" s="98"/>
      <c r="HL537" s="98"/>
      <c r="HM537" s="98"/>
      <c r="HN537" s="98"/>
      <c r="HO537" s="98"/>
      <c r="HP537" s="98"/>
      <c r="HQ537" s="98"/>
      <c r="HR537" s="98"/>
      <c r="HS537" s="98"/>
      <c r="HT537" s="98"/>
      <c r="HU537" s="98"/>
      <c r="HV537" s="98"/>
      <c r="HW537" s="98"/>
      <c r="HX537" s="98"/>
      <c r="HY537" s="98"/>
      <c r="HZ537" s="98"/>
      <c r="IA537" s="98"/>
      <c r="IB537" s="98"/>
      <c r="IC537" s="98"/>
      <c r="ID537" s="98"/>
      <c r="IE537" s="98"/>
      <c r="IF537" s="98"/>
      <c r="IG537" s="98"/>
      <c r="IH537" s="98"/>
      <c r="II537" s="98"/>
      <c r="IJ537" s="98"/>
      <c r="IK537" s="98"/>
      <c r="IL537" s="98"/>
      <c r="IM537" s="98"/>
    </row>
    <row r="538" spans="1:247" ht="15">
      <c r="A538" s="98"/>
      <c r="B538" s="98"/>
      <c r="C538" s="111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  <c r="AA538" s="98"/>
      <c r="AB538" s="98"/>
      <c r="AC538" s="98"/>
      <c r="AD538" s="98"/>
      <c r="AE538" s="98"/>
      <c r="AF538" s="98"/>
      <c r="AG538" s="98"/>
      <c r="AH538" s="98"/>
      <c r="AI538" s="98"/>
      <c r="AJ538" s="98"/>
      <c r="AK538" s="98"/>
      <c r="AL538" s="98"/>
      <c r="AM538" s="98"/>
      <c r="AN538" s="98"/>
      <c r="AO538" s="98"/>
      <c r="AP538" s="98"/>
      <c r="AQ538" s="98"/>
      <c r="AR538" s="98"/>
      <c r="AS538" s="98"/>
      <c r="AT538" s="98"/>
      <c r="AU538" s="98"/>
      <c r="AV538" s="98"/>
      <c r="AW538" s="98"/>
      <c r="AX538" s="98"/>
      <c r="AY538" s="98"/>
      <c r="AZ538" s="98"/>
      <c r="BA538" s="98"/>
      <c r="BB538" s="98"/>
      <c r="BC538" s="98"/>
      <c r="BD538" s="98"/>
      <c r="BE538" s="98"/>
      <c r="BF538" s="98"/>
      <c r="BG538" s="98"/>
      <c r="BH538" s="98"/>
      <c r="BI538" s="98"/>
      <c r="BJ538" s="98"/>
      <c r="BK538" s="98"/>
      <c r="BL538" s="98"/>
      <c r="BM538" s="98"/>
      <c r="BN538" s="98"/>
      <c r="BO538" s="98"/>
      <c r="BP538" s="98"/>
      <c r="BQ538" s="98"/>
      <c r="BR538" s="98"/>
      <c r="BS538" s="98"/>
      <c r="BT538" s="98"/>
      <c r="BU538" s="98"/>
      <c r="BV538" s="98"/>
      <c r="BW538" s="98"/>
      <c r="BX538" s="98"/>
      <c r="BY538" s="98"/>
      <c r="BZ538" s="98"/>
      <c r="CA538" s="98"/>
      <c r="CB538" s="98"/>
      <c r="CC538" s="98"/>
      <c r="CD538" s="98"/>
      <c r="CE538" s="98"/>
      <c r="CF538" s="98"/>
      <c r="CG538" s="98"/>
      <c r="CH538" s="98"/>
      <c r="CI538" s="98"/>
      <c r="CJ538" s="98"/>
      <c r="CK538" s="98"/>
      <c r="CL538" s="98"/>
      <c r="CM538" s="98"/>
      <c r="CN538" s="98"/>
      <c r="CO538" s="98"/>
      <c r="CP538" s="98"/>
      <c r="CQ538" s="98"/>
      <c r="CR538" s="98"/>
      <c r="CS538" s="98"/>
      <c r="CT538" s="98"/>
      <c r="CU538" s="98"/>
      <c r="CV538" s="98"/>
      <c r="CW538" s="98"/>
      <c r="CX538" s="98"/>
      <c r="CY538" s="98"/>
      <c r="CZ538" s="98"/>
      <c r="DA538" s="98"/>
      <c r="DB538" s="98"/>
      <c r="DC538" s="98"/>
      <c r="DD538" s="98"/>
      <c r="DE538" s="98"/>
      <c r="DF538" s="98"/>
      <c r="DG538" s="98"/>
      <c r="DH538" s="98"/>
      <c r="DI538" s="98"/>
      <c r="DJ538" s="98"/>
      <c r="DK538" s="98"/>
      <c r="DL538" s="98"/>
      <c r="DM538" s="98"/>
      <c r="DN538" s="98"/>
      <c r="DO538" s="98"/>
      <c r="DP538" s="98"/>
      <c r="DQ538" s="98"/>
      <c r="DR538" s="98"/>
      <c r="DS538" s="98"/>
      <c r="DT538" s="98"/>
      <c r="DU538" s="98"/>
      <c r="DV538" s="98"/>
      <c r="DW538" s="98"/>
      <c r="DX538" s="98"/>
      <c r="DY538" s="98"/>
      <c r="DZ538" s="98"/>
      <c r="EA538" s="98"/>
      <c r="EB538" s="98"/>
      <c r="EC538" s="98"/>
      <c r="ED538" s="98"/>
      <c r="EE538" s="98"/>
      <c r="EF538" s="98"/>
      <c r="EG538" s="98"/>
      <c r="EH538" s="98"/>
      <c r="EI538" s="98"/>
      <c r="EJ538" s="98"/>
      <c r="EK538" s="98"/>
      <c r="EL538" s="98"/>
      <c r="EM538" s="98"/>
      <c r="EN538" s="98"/>
      <c r="EO538" s="98"/>
      <c r="EP538" s="98"/>
      <c r="EQ538" s="98"/>
      <c r="ER538" s="98"/>
      <c r="ES538" s="98"/>
      <c r="ET538" s="98"/>
      <c r="EU538" s="98"/>
      <c r="EV538" s="98"/>
      <c r="EW538" s="98"/>
      <c r="EX538" s="98"/>
      <c r="EY538" s="98"/>
      <c r="EZ538" s="98"/>
      <c r="FA538" s="98"/>
      <c r="FB538" s="98"/>
      <c r="FC538" s="98"/>
      <c r="FD538" s="98"/>
      <c r="FE538" s="98"/>
      <c r="FF538" s="98"/>
      <c r="FG538" s="98"/>
      <c r="FH538" s="98"/>
      <c r="FI538" s="98"/>
      <c r="FJ538" s="98"/>
      <c r="FK538" s="98"/>
      <c r="FL538" s="98"/>
      <c r="FM538" s="98"/>
      <c r="FN538" s="98"/>
      <c r="FO538" s="98"/>
      <c r="FP538" s="98"/>
      <c r="FQ538" s="98"/>
      <c r="FR538" s="98"/>
      <c r="FS538" s="98"/>
      <c r="FT538" s="98"/>
      <c r="FU538" s="98"/>
      <c r="FV538" s="98"/>
      <c r="FW538" s="98"/>
      <c r="FX538" s="98"/>
      <c r="FY538" s="98"/>
      <c r="FZ538" s="98"/>
      <c r="GA538" s="98"/>
      <c r="GB538" s="98"/>
      <c r="GC538" s="98"/>
      <c r="GD538" s="98"/>
      <c r="GE538" s="98"/>
      <c r="GF538" s="98"/>
      <c r="GG538" s="98"/>
      <c r="GH538" s="98"/>
      <c r="GI538" s="98"/>
      <c r="GJ538" s="98"/>
      <c r="GK538" s="98"/>
      <c r="GL538" s="98"/>
      <c r="GM538" s="98"/>
      <c r="GN538" s="98"/>
      <c r="GO538" s="98"/>
      <c r="GP538" s="98"/>
      <c r="GQ538" s="98"/>
      <c r="GR538" s="98"/>
      <c r="GS538" s="98"/>
      <c r="GT538" s="98"/>
      <c r="GU538" s="98"/>
      <c r="GV538" s="98"/>
      <c r="GW538" s="98"/>
      <c r="GX538" s="98"/>
      <c r="GY538" s="98"/>
      <c r="GZ538" s="98"/>
      <c r="HA538" s="98"/>
      <c r="HB538" s="98"/>
      <c r="HC538" s="98"/>
      <c r="HD538" s="98"/>
      <c r="HE538" s="98"/>
      <c r="HF538" s="98"/>
      <c r="HG538" s="98"/>
      <c r="HH538" s="98"/>
      <c r="HI538" s="98"/>
      <c r="HJ538" s="98"/>
      <c r="HK538" s="98"/>
      <c r="HL538" s="98"/>
      <c r="HM538" s="98"/>
      <c r="HN538" s="98"/>
      <c r="HO538" s="98"/>
      <c r="HP538" s="98"/>
      <c r="HQ538" s="98"/>
      <c r="HR538" s="98"/>
      <c r="HS538" s="98"/>
      <c r="HT538" s="98"/>
      <c r="HU538" s="98"/>
      <c r="HV538" s="98"/>
      <c r="HW538" s="98"/>
      <c r="HX538" s="98"/>
      <c r="HY538" s="98"/>
      <c r="HZ538" s="98"/>
      <c r="IA538" s="98"/>
      <c r="IB538" s="98"/>
      <c r="IC538" s="98"/>
      <c r="ID538" s="98"/>
      <c r="IE538" s="98"/>
      <c r="IF538" s="98"/>
      <c r="IG538" s="98"/>
      <c r="IH538" s="98"/>
      <c r="II538" s="98"/>
      <c r="IJ538" s="98"/>
      <c r="IK538" s="98"/>
      <c r="IL538" s="98"/>
      <c r="IM538" s="98"/>
    </row>
    <row r="539" spans="1:247" ht="15">
      <c r="A539" s="98"/>
      <c r="B539" s="98"/>
      <c r="C539" s="111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98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  <c r="BC539" s="98"/>
      <c r="BD539" s="98"/>
      <c r="BE539" s="98"/>
      <c r="BF539" s="98"/>
      <c r="BG539" s="98"/>
      <c r="BH539" s="98"/>
      <c r="BI539" s="98"/>
      <c r="BJ539" s="98"/>
      <c r="BK539" s="98"/>
      <c r="BL539" s="98"/>
      <c r="BM539" s="98"/>
      <c r="BN539" s="98"/>
      <c r="BO539" s="98"/>
      <c r="BP539" s="98"/>
      <c r="BQ539" s="98"/>
      <c r="BR539" s="98"/>
      <c r="BS539" s="98"/>
      <c r="BT539" s="98"/>
      <c r="BU539" s="98"/>
      <c r="BV539" s="98"/>
      <c r="BW539" s="98"/>
      <c r="BX539" s="98"/>
      <c r="BY539" s="98"/>
      <c r="BZ539" s="98"/>
      <c r="CA539" s="98"/>
      <c r="CB539" s="98"/>
      <c r="CC539" s="98"/>
      <c r="CD539" s="98"/>
      <c r="CE539" s="98"/>
      <c r="CF539" s="98"/>
      <c r="CG539" s="98"/>
      <c r="CH539" s="98"/>
      <c r="CI539" s="98"/>
      <c r="CJ539" s="98"/>
      <c r="CK539" s="98"/>
      <c r="CL539" s="98"/>
      <c r="CM539" s="98"/>
      <c r="CN539" s="98"/>
      <c r="CO539" s="98"/>
      <c r="CP539" s="98"/>
      <c r="CQ539" s="98"/>
      <c r="CR539" s="98"/>
      <c r="CS539" s="98"/>
      <c r="CT539" s="98"/>
      <c r="CU539" s="98"/>
      <c r="CV539" s="98"/>
      <c r="CW539" s="98"/>
      <c r="CX539" s="98"/>
      <c r="CY539" s="98"/>
      <c r="CZ539" s="98"/>
      <c r="DA539" s="98"/>
      <c r="DB539" s="98"/>
      <c r="DC539" s="98"/>
      <c r="DD539" s="98"/>
      <c r="DE539" s="98"/>
      <c r="DF539" s="98"/>
      <c r="DG539" s="98"/>
      <c r="DH539" s="98"/>
      <c r="DI539" s="98"/>
      <c r="DJ539" s="98"/>
      <c r="DK539" s="98"/>
      <c r="DL539" s="98"/>
      <c r="DM539" s="98"/>
      <c r="DN539" s="98"/>
      <c r="DO539" s="98"/>
      <c r="DP539" s="98"/>
      <c r="DQ539" s="98"/>
      <c r="DR539" s="98"/>
      <c r="DS539" s="98"/>
      <c r="DT539" s="98"/>
      <c r="DU539" s="98"/>
      <c r="DV539" s="98"/>
      <c r="DW539" s="98"/>
      <c r="DX539" s="98"/>
      <c r="DY539" s="98"/>
      <c r="DZ539" s="98"/>
      <c r="EA539" s="98"/>
      <c r="EB539" s="98"/>
      <c r="EC539" s="98"/>
      <c r="ED539" s="98"/>
      <c r="EE539" s="98"/>
      <c r="EF539" s="98"/>
      <c r="EG539" s="98"/>
      <c r="EH539" s="98"/>
      <c r="EI539" s="98"/>
      <c r="EJ539" s="98"/>
      <c r="EK539" s="98"/>
      <c r="EL539" s="98"/>
      <c r="EM539" s="98"/>
      <c r="EN539" s="98"/>
      <c r="EO539" s="98"/>
      <c r="EP539" s="98"/>
      <c r="EQ539" s="98"/>
      <c r="ER539" s="98"/>
      <c r="ES539" s="98"/>
      <c r="ET539" s="98"/>
      <c r="EU539" s="98"/>
      <c r="EV539" s="98"/>
      <c r="EW539" s="98"/>
      <c r="EX539" s="98"/>
      <c r="EY539" s="98"/>
      <c r="EZ539" s="98"/>
      <c r="FA539" s="98"/>
      <c r="FB539" s="98"/>
      <c r="FC539" s="98"/>
      <c r="FD539" s="98"/>
      <c r="FE539" s="98"/>
      <c r="FF539" s="98"/>
      <c r="FG539" s="98"/>
      <c r="FH539" s="98"/>
      <c r="FI539" s="98"/>
      <c r="FJ539" s="98"/>
      <c r="FK539" s="98"/>
      <c r="FL539" s="98"/>
      <c r="FM539" s="98"/>
      <c r="FN539" s="98"/>
      <c r="FO539" s="98"/>
      <c r="FP539" s="98"/>
      <c r="FQ539" s="98"/>
      <c r="FR539" s="98"/>
      <c r="FS539" s="98"/>
      <c r="FT539" s="98"/>
      <c r="FU539" s="98"/>
      <c r="FV539" s="98"/>
      <c r="FW539" s="98"/>
      <c r="FX539" s="98"/>
      <c r="FY539" s="98"/>
      <c r="FZ539" s="98"/>
      <c r="GA539" s="98"/>
      <c r="GB539" s="98"/>
      <c r="GC539" s="98"/>
      <c r="GD539" s="98"/>
      <c r="GE539" s="98"/>
      <c r="GF539" s="98"/>
      <c r="GG539" s="98"/>
      <c r="GH539" s="98"/>
      <c r="GI539" s="98"/>
      <c r="GJ539" s="98"/>
      <c r="GK539" s="98"/>
      <c r="GL539" s="98"/>
      <c r="GM539" s="98"/>
      <c r="GN539" s="98"/>
      <c r="GO539" s="98"/>
      <c r="GP539" s="98"/>
      <c r="GQ539" s="98"/>
      <c r="GR539" s="98"/>
      <c r="GS539" s="98"/>
      <c r="GT539" s="98"/>
      <c r="GU539" s="98"/>
      <c r="GV539" s="98"/>
      <c r="GW539" s="98"/>
      <c r="GX539" s="98"/>
      <c r="GY539" s="98"/>
      <c r="GZ539" s="98"/>
      <c r="HA539" s="98"/>
      <c r="HB539" s="98"/>
      <c r="HC539" s="98"/>
      <c r="HD539" s="98"/>
      <c r="HE539" s="98"/>
      <c r="HF539" s="98"/>
      <c r="HG539" s="98"/>
      <c r="HH539" s="98"/>
      <c r="HI539" s="98"/>
      <c r="HJ539" s="98"/>
      <c r="HK539" s="98"/>
      <c r="HL539" s="98"/>
      <c r="HM539" s="98"/>
      <c r="HN539" s="98"/>
      <c r="HO539" s="98"/>
      <c r="HP539" s="98"/>
      <c r="HQ539" s="98"/>
      <c r="HR539" s="98"/>
      <c r="HS539" s="98"/>
      <c r="HT539" s="98"/>
      <c r="HU539" s="98"/>
      <c r="HV539" s="98"/>
      <c r="HW539" s="98"/>
      <c r="HX539" s="98"/>
      <c r="HY539" s="98"/>
      <c r="HZ539" s="98"/>
      <c r="IA539" s="98"/>
      <c r="IB539" s="98"/>
      <c r="IC539" s="98"/>
      <c r="ID539" s="98"/>
      <c r="IE539" s="98"/>
      <c r="IF539" s="98"/>
      <c r="IG539" s="98"/>
      <c r="IH539" s="98"/>
      <c r="II539" s="98"/>
      <c r="IJ539" s="98"/>
      <c r="IK539" s="98"/>
      <c r="IL539" s="98"/>
      <c r="IM539" s="98"/>
    </row>
    <row r="540" spans="1:247" ht="15">
      <c r="A540" s="98"/>
      <c r="B540" s="98"/>
      <c r="C540" s="111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  <c r="AA540" s="98"/>
      <c r="AB540" s="98"/>
      <c r="AC540" s="98"/>
      <c r="AD540" s="98"/>
      <c r="AE540" s="98"/>
      <c r="AF540" s="98"/>
      <c r="AG540" s="98"/>
      <c r="AH540" s="98"/>
      <c r="AI540" s="98"/>
      <c r="AJ540" s="98"/>
      <c r="AK540" s="98"/>
      <c r="AL540" s="98"/>
      <c r="AM540" s="98"/>
      <c r="AN540" s="98"/>
      <c r="AO540" s="98"/>
      <c r="AP540" s="98"/>
      <c r="AQ540" s="98"/>
      <c r="AR540" s="98"/>
      <c r="AS540" s="98"/>
      <c r="AT540" s="98"/>
      <c r="AU540" s="98"/>
      <c r="AV540" s="98"/>
      <c r="AW540" s="98"/>
      <c r="AX540" s="98"/>
      <c r="AY540" s="98"/>
      <c r="AZ540" s="98"/>
      <c r="BA540" s="98"/>
      <c r="BB540" s="98"/>
      <c r="BC540" s="98"/>
      <c r="BD540" s="98"/>
      <c r="BE540" s="98"/>
      <c r="BF540" s="98"/>
      <c r="BG540" s="98"/>
      <c r="BH540" s="98"/>
      <c r="BI540" s="98"/>
      <c r="BJ540" s="98"/>
      <c r="BK540" s="98"/>
      <c r="BL540" s="98"/>
      <c r="BM540" s="98"/>
      <c r="BN540" s="98"/>
      <c r="BO540" s="98"/>
      <c r="BP540" s="98"/>
      <c r="BQ540" s="98"/>
      <c r="BR540" s="98"/>
      <c r="BS540" s="98"/>
      <c r="BT540" s="98"/>
      <c r="BU540" s="98"/>
      <c r="BV540" s="98"/>
      <c r="BW540" s="98"/>
      <c r="BX540" s="98"/>
      <c r="BY540" s="98"/>
      <c r="BZ540" s="98"/>
      <c r="CA540" s="98"/>
      <c r="CB540" s="98"/>
      <c r="CC540" s="98"/>
      <c r="CD540" s="98"/>
      <c r="CE540" s="98"/>
      <c r="CF540" s="98"/>
      <c r="CG540" s="98"/>
      <c r="CH540" s="98"/>
      <c r="CI540" s="98"/>
      <c r="CJ540" s="98"/>
      <c r="CK540" s="98"/>
      <c r="CL540" s="98"/>
      <c r="CM540" s="98"/>
      <c r="CN540" s="98"/>
      <c r="CO540" s="98"/>
      <c r="CP540" s="98"/>
      <c r="CQ540" s="98"/>
      <c r="CR540" s="98"/>
      <c r="CS540" s="98"/>
      <c r="CT540" s="98"/>
      <c r="CU540" s="98"/>
      <c r="CV540" s="98"/>
      <c r="CW540" s="98"/>
      <c r="CX540" s="98"/>
      <c r="CY540" s="98"/>
      <c r="CZ540" s="98"/>
      <c r="DA540" s="98"/>
      <c r="DB540" s="98"/>
      <c r="DC540" s="98"/>
      <c r="DD540" s="98"/>
      <c r="DE540" s="98"/>
      <c r="DF540" s="98"/>
      <c r="DG540" s="98"/>
      <c r="DH540" s="98"/>
      <c r="DI540" s="98"/>
      <c r="DJ540" s="98"/>
      <c r="DK540" s="98"/>
      <c r="DL540" s="98"/>
      <c r="DM540" s="98"/>
      <c r="DN540" s="98"/>
      <c r="DO540" s="98"/>
      <c r="DP540" s="98"/>
      <c r="DQ540" s="98"/>
      <c r="DR540" s="98"/>
      <c r="DS540" s="98"/>
      <c r="DT540" s="98"/>
      <c r="DU540" s="98"/>
      <c r="DV540" s="98"/>
      <c r="DW540" s="98"/>
      <c r="DX540" s="98"/>
      <c r="DY540" s="98"/>
      <c r="DZ540" s="98"/>
      <c r="EA540" s="98"/>
      <c r="EB540" s="98"/>
      <c r="EC540" s="98"/>
      <c r="ED540" s="98"/>
      <c r="EE540" s="98"/>
      <c r="EF540" s="98"/>
      <c r="EG540" s="98"/>
      <c r="EH540" s="98"/>
      <c r="EI540" s="98"/>
      <c r="EJ540" s="98"/>
      <c r="EK540" s="98"/>
      <c r="EL540" s="98"/>
      <c r="EM540" s="98"/>
      <c r="EN540" s="98"/>
      <c r="EO540" s="98"/>
      <c r="EP540" s="98"/>
      <c r="EQ540" s="98"/>
      <c r="ER540" s="98"/>
      <c r="ES540" s="98"/>
      <c r="ET540" s="98"/>
      <c r="EU540" s="98"/>
      <c r="EV540" s="98"/>
      <c r="EW540" s="98"/>
      <c r="EX540" s="98"/>
      <c r="EY540" s="98"/>
      <c r="EZ540" s="98"/>
      <c r="FA540" s="98"/>
      <c r="FB540" s="98"/>
      <c r="FC540" s="98"/>
      <c r="FD540" s="98"/>
      <c r="FE540" s="98"/>
      <c r="FF540" s="98"/>
      <c r="FG540" s="98"/>
      <c r="FH540" s="98"/>
      <c r="FI540" s="98"/>
      <c r="FJ540" s="98"/>
      <c r="FK540" s="98"/>
      <c r="FL540" s="98"/>
      <c r="FM540" s="98"/>
      <c r="FN540" s="98"/>
      <c r="FO540" s="98"/>
      <c r="FP540" s="98"/>
      <c r="FQ540" s="98"/>
      <c r="FR540" s="98"/>
      <c r="FS540" s="98"/>
      <c r="FT540" s="98"/>
      <c r="FU540" s="98"/>
      <c r="FV540" s="98"/>
      <c r="FW540" s="98"/>
      <c r="FX540" s="98"/>
      <c r="FY540" s="98"/>
      <c r="FZ540" s="98"/>
      <c r="GA540" s="98"/>
      <c r="GB540" s="98"/>
      <c r="GC540" s="98"/>
      <c r="GD540" s="98"/>
      <c r="GE540" s="98"/>
      <c r="GF540" s="98"/>
      <c r="GG540" s="98"/>
      <c r="GH540" s="98"/>
      <c r="GI540" s="98"/>
      <c r="GJ540" s="98"/>
      <c r="GK540" s="98"/>
      <c r="GL540" s="98"/>
      <c r="GM540" s="98"/>
      <c r="GN540" s="98"/>
      <c r="GO540" s="98"/>
      <c r="GP540" s="98"/>
      <c r="GQ540" s="98"/>
      <c r="GR540" s="98"/>
      <c r="GS540" s="98"/>
      <c r="GT540" s="98"/>
      <c r="GU540" s="98"/>
      <c r="GV540" s="98"/>
      <c r="GW540" s="98"/>
      <c r="GX540" s="98"/>
      <c r="GY540" s="98"/>
      <c r="GZ540" s="98"/>
      <c r="HA540" s="98"/>
      <c r="HB540" s="98"/>
      <c r="HC540" s="98"/>
      <c r="HD540" s="98"/>
      <c r="HE540" s="98"/>
      <c r="HF540" s="98"/>
      <c r="HG540" s="98"/>
      <c r="HH540" s="98"/>
      <c r="HI540" s="98"/>
      <c r="HJ540" s="98"/>
      <c r="HK540" s="98"/>
      <c r="HL540" s="98"/>
      <c r="HM540" s="98"/>
      <c r="HN540" s="98"/>
      <c r="HO540" s="98"/>
      <c r="HP540" s="98"/>
      <c r="HQ540" s="98"/>
      <c r="HR540" s="98"/>
      <c r="HS540" s="98"/>
      <c r="HT540" s="98"/>
      <c r="HU540" s="98"/>
      <c r="HV540" s="98"/>
      <c r="HW540" s="98"/>
      <c r="HX540" s="98"/>
      <c r="HY540" s="98"/>
      <c r="HZ540" s="98"/>
      <c r="IA540" s="98"/>
      <c r="IB540" s="98"/>
      <c r="IC540" s="98"/>
      <c r="ID540" s="98"/>
      <c r="IE540" s="98"/>
      <c r="IF540" s="98"/>
      <c r="IG540" s="98"/>
      <c r="IH540" s="98"/>
      <c r="II540" s="98"/>
      <c r="IJ540" s="98"/>
      <c r="IK540" s="98"/>
      <c r="IL540" s="98"/>
      <c r="IM540" s="98"/>
    </row>
    <row r="541" spans="1:247" ht="15">
      <c r="A541" s="98"/>
      <c r="B541" s="98"/>
      <c r="C541" s="111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  <c r="AA541" s="98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98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  <c r="BC541" s="98"/>
      <c r="BD541" s="98"/>
      <c r="BE541" s="98"/>
      <c r="BF541" s="98"/>
      <c r="BG541" s="98"/>
      <c r="BH541" s="98"/>
      <c r="BI541" s="98"/>
      <c r="BJ541" s="98"/>
      <c r="BK541" s="98"/>
      <c r="BL541" s="98"/>
      <c r="BM541" s="98"/>
      <c r="BN541" s="98"/>
      <c r="BO541" s="98"/>
      <c r="BP541" s="98"/>
      <c r="BQ541" s="98"/>
      <c r="BR541" s="98"/>
      <c r="BS541" s="98"/>
      <c r="BT541" s="98"/>
      <c r="BU541" s="98"/>
      <c r="BV541" s="98"/>
      <c r="BW541" s="98"/>
      <c r="BX541" s="98"/>
      <c r="BY541" s="98"/>
      <c r="BZ541" s="98"/>
      <c r="CA541" s="98"/>
      <c r="CB541" s="98"/>
      <c r="CC541" s="98"/>
      <c r="CD541" s="98"/>
      <c r="CE541" s="98"/>
      <c r="CF541" s="98"/>
      <c r="CG541" s="98"/>
      <c r="CH541" s="98"/>
      <c r="CI541" s="98"/>
      <c r="CJ541" s="98"/>
      <c r="CK541" s="98"/>
      <c r="CL541" s="98"/>
      <c r="CM541" s="98"/>
      <c r="CN541" s="98"/>
      <c r="CO541" s="98"/>
      <c r="CP541" s="98"/>
      <c r="CQ541" s="98"/>
      <c r="CR541" s="98"/>
      <c r="CS541" s="98"/>
      <c r="CT541" s="98"/>
      <c r="CU541" s="98"/>
      <c r="CV541" s="98"/>
      <c r="CW541" s="98"/>
      <c r="CX541" s="98"/>
      <c r="CY541" s="98"/>
      <c r="CZ541" s="98"/>
      <c r="DA541" s="98"/>
      <c r="DB541" s="98"/>
      <c r="DC541" s="98"/>
      <c r="DD541" s="98"/>
      <c r="DE541" s="98"/>
      <c r="DF541" s="98"/>
      <c r="DG541" s="98"/>
      <c r="DH541" s="98"/>
      <c r="DI541" s="98"/>
      <c r="DJ541" s="98"/>
      <c r="DK541" s="98"/>
      <c r="DL541" s="98"/>
      <c r="DM541" s="98"/>
      <c r="DN541" s="98"/>
      <c r="DO541" s="98"/>
      <c r="DP541" s="98"/>
      <c r="DQ541" s="98"/>
      <c r="DR541" s="98"/>
      <c r="DS541" s="98"/>
      <c r="DT541" s="98"/>
      <c r="DU541" s="98"/>
      <c r="DV541" s="98"/>
      <c r="DW541" s="98"/>
      <c r="DX541" s="98"/>
      <c r="DY541" s="98"/>
      <c r="DZ541" s="98"/>
      <c r="EA541" s="98"/>
      <c r="EB541" s="98"/>
      <c r="EC541" s="98"/>
      <c r="ED541" s="98"/>
      <c r="EE541" s="98"/>
      <c r="EF541" s="98"/>
      <c r="EG541" s="98"/>
      <c r="EH541" s="98"/>
      <c r="EI541" s="98"/>
      <c r="EJ541" s="98"/>
      <c r="EK541" s="98"/>
      <c r="EL541" s="98"/>
      <c r="EM541" s="98"/>
      <c r="EN541" s="98"/>
      <c r="EO541" s="98"/>
      <c r="EP541" s="98"/>
      <c r="EQ541" s="98"/>
      <c r="ER541" s="98"/>
      <c r="ES541" s="98"/>
      <c r="ET541" s="98"/>
      <c r="EU541" s="98"/>
      <c r="EV541" s="98"/>
      <c r="EW541" s="98"/>
      <c r="EX541" s="98"/>
      <c r="EY541" s="98"/>
      <c r="EZ541" s="98"/>
      <c r="FA541" s="98"/>
      <c r="FB541" s="98"/>
      <c r="FC541" s="98"/>
      <c r="FD541" s="98"/>
      <c r="FE541" s="98"/>
      <c r="FF541" s="98"/>
      <c r="FG541" s="98"/>
      <c r="FH541" s="98"/>
      <c r="FI541" s="98"/>
      <c r="FJ541" s="98"/>
      <c r="FK541" s="98"/>
      <c r="FL541" s="98"/>
      <c r="FM541" s="98"/>
      <c r="FN541" s="98"/>
      <c r="FO541" s="98"/>
      <c r="FP541" s="98"/>
      <c r="FQ541" s="98"/>
      <c r="FR541" s="98"/>
      <c r="FS541" s="98"/>
      <c r="FT541" s="98"/>
      <c r="FU541" s="98"/>
      <c r="FV541" s="98"/>
      <c r="FW541" s="98"/>
      <c r="FX541" s="98"/>
      <c r="FY541" s="98"/>
      <c r="FZ541" s="98"/>
      <c r="GA541" s="98"/>
      <c r="GB541" s="98"/>
      <c r="GC541" s="98"/>
      <c r="GD541" s="98"/>
      <c r="GE541" s="98"/>
      <c r="GF541" s="98"/>
      <c r="GG541" s="98"/>
      <c r="GH541" s="98"/>
      <c r="GI541" s="98"/>
      <c r="GJ541" s="98"/>
      <c r="GK541" s="98"/>
      <c r="GL541" s="98"/>
      <c r="GM541" s="98"/>
      <c r="GN541" s="98"/>
      <c r="GO541" s="98"/>
      <c r="GP541" s="98"/>
      <c r="GQ541" s="98"/>
      <c r="GR541" s="98"/>
      <c r="GS541" s="98"/>
      <c r="GT541" s="98"/>
      <c r="GU541" s="98"/>
      <c r="GV541" s="98"/>
      <c r="GW541" s="98"/>
      <c r="GX541" s="98"/>
      <c r="GY541" s="98"/>
      <c r="GZ541" s="98"/>
      <c r="HA541" s="98"/>
      <c r="HB541" s="98"/>
      <c r="HC541" s="98"/>
      <c r="HD541" s="98"/>
      <c r="HE541" s="98"/>
      <c r="HF541" s="98"/>
      <c r="HG541" s="98"/>
      <c r="HH541" s="98"/>
      <c r="HI541" s="98"/>
      <c r="HJ541" s="98"/>
      <c r="HK541" s="98"/>
      <c r="HL541" s="98"/>
      <c r="HM541" s="98"/>
      <c r="HN541" s="98"/>
      <c r="HO541" s="98"/>
      <c r="HP541" s="98"/>
      <c r="HQ541" s="98"/>
      <c r="HR541" s="98"/>
      <c r="HS541" s="98"/>
      <c r="HT541" s="98"/>
      <c r="HU541" s="98"/>
      <c r="HV541" s="98"/>
      <c r="HW541" s="98"/>
      <c r="HX541" s="98"/>
      <c r="HY541" s="98"/>
      <c r="HZ541" s="98"/>
      <c r="IA541" s="98"/>
      <c r="IB541" s="98"/>
      <c r="IC541" s="98"/>
      <c r="ID541" s="98"/>
      <c r="IE541" s="98"/>
      <c r="IF541" s="98"/>
      <c r="IG541" s="98"/>
      <c r="IH541" s="98"/>
      <c r="II541" s="98"/>
      <c r="IJ541" s="98"/>
      <c r="IK541" s="98"/>
      <c r="IL541" s="98"/>
      <c r="IM541" s="98"/>
    </row>
    <row r="542" spans="1:247" ht="15">
      <c r="A542" s="98"/>
      <c r="B542" s="98"/>
      <c r="C542" s="111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  <c r="AA542" s="98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98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  <c r="BC542" s="98"/>
      <c r="BD542" s="98"/>
      <c r="BE542" s="98"/>
      <c r="BF542" s="98"/>
      <c r="BG542" s="98"/>
      <c r="BH542" s="98"/>
      <c r="BI542" s="98"/>
      <c r="BJ542" s="98"/>
      <c r="BK542" s="98"/>
      <c r="BL542" s="98"/>
      <c r="BM542" s="98"/>
      <c r="BN542" s="98"/>
      <c r="BO542" s="98"/>
      <c r="BP542" s="98"/>
      <c r="BQ542" s="98"/>
      <c r="BR542" s="98"/>
      <c r="BS542" s="98"/>
      <c r="BT542" s="98"/>
      <c r="BU542" s="98"/>
      <c r="BV542" s="98"/>
      <c r="BW542" s="98"/>
      <c r="BX542" s="98"/>
      <c r="BY542" s="98"/>
      <c r="BZ542" s="98"/>
      <c r="CA542" s="98"/>
      <c r="CB542" s="98"/>
      <c r="CC542" s="98"/>
      <c r="CD542" s="98"/>
      <c r="CE542" s="98"/>
      <c r="CF542" s="98"/>
      <c r="CG542" s="98"/>
      <c r="CH542" s="98"/>
      <c r="CI542" s="98"/>
      <c r="CJ542" s="98"/>
      <c r="CK542" s="98"/>
      <c r="CL542" s="98"/>
      <c r="CM542" s="98"/>
      <c r="CN542" s="98"/>
      <c r="CO542" s="98"/>
      <c r="CP542" s="98"/>
      <c r="CQ542" s="98"/>
      <c r="CR542" s="98"/>
      <c r="CS542" s="98"/>
      <c r="CT542" s="98"/>
      <c r="CU542" s="98"/>
      <c r="CV542" s="98"/>
      <c r="CW542" s="98"/>
      <c r="CX542" s="98"/>
      <c r="CY542" s="98"/>
      <c r="CZ542" s="98"/>
      <c r="DA542" s="98"/>
      <c r="DB542" s="98"/>
      <c r="DC542" s="98"/>
      <c r="DD542" s="98"/>
      <c r="DE542" s="98"/>
      <c r="DF542" s="98"/>
      <c r="DG542" s="98"/>
      <c r="DH542" s="98"/>
      <c r="DI542" s="98"/>
      <c r="DJ542" s="98"/>
      <c r="DK542" s="98"/>
      <c r="DL542" s="98"/>
      <c r="DM542" s="98"/>
      <c r="DN542" s="98"/>
      <c r="DO542" s="98"/>
      <c r="DP542" s="98"/>
      <c r="DQ542" s="98"/>
      <c r="DR542" s="98"/>
      <c r="DS542" s="98"/>
      <c r="DT542" s="98"/>
      <c r="DU542" s="98"/>
      <c r="DV542" s="98"/>
      <c r="DW542" s="98"/>
      <c r="DX542" s="98"/>
      <c r="DY542" s="98"/>
      <c r="DZ542" s="98"/>
      <c r="EA542" s="98"/>
      <c r="EB542" s="98"/>
      <c r="EC542" s="98"/>
      <c r="ED542" s="98"/>
      <c r="EE542" s="98"/>
      <c r="EF542" s="98"/>
      <c r="EG542" s="98"/>
      <c r="EH542" s="98"/>
      <c r="EI542" s="98"/>
      <c r="EJ542" s="98"/>
      <c r="EK542" s="98"/>
      <c r="EL542" s="98"/>
      <c r="EM542" s="98"/>
      <c r="EN542" s="98"/>
      <c r="EO542" s="98"/>
      <c r="EP542" s="98"/>
      <c r="EQ542" s="98"/>
      <c r="ER542" s="98"/>
      <c r="ES542" s="98"/>
      <c r="ET542" s="98"/>
      <c r="EU542" s="98"/>
      <c r="EV542" s="98"/>
      <c r="EW542" s="98"/>
      <c r="EX542" s="98"/>
      <c r="EY542" s="98"/>
      <c r="EZ542" s="98"/>
      <c r="FA542" s="98"/>
      <c r="FB542" s="98"/>
      <c r="FC542" s="98"/>
      <c r="FD542" s="98"/>
      <c r="FE542" s="98"/>
      <c r="FF542" s="98"/>
      <c r="FG542" s="98"/>
      <c r="FH542" s="98"/>
      <c r="FI542" s="98"/>
      <c r="FJ542" s="98"/>
      <c r="FK542" s="98"/>
      <c r="FL542" s="98"/>
      <c r="FM542" s="98"/>
      <c r="FN542" s="98"/>
      <c r="FO542" s="98"/>
      <c r="FP542" s="98"/>
      <c r="FQ542" s="98"/>
      <c r="FR542" s="98"/>
      <c r="FS542" s="98"/>
      <c r="FT542" s="98"/>
      <c r="FU542" s="98"/>
      <c r="FV542" s="98"/>
      <c r="FW542" s="98"/>
      <c r="FX542" s="98"/>
      <c r="FY542" s="98"/>
      <c r="FZ542" s="98"/>
      <c r="GA542" s="98"/>
      <c r="GB542" s="98"/>
      <c r="GC542" s="98"/>
      <c r="GD542" s="98"/>
      <c r="GE542" s="98"/>
      <c r="GF542" s="98"/>
      <c r="GG542" s="98"/>
      <c r="GH542" s="98"/>
      <c r="GI542" s="98"/>
      <c r="GJ542" s="98"/>
      <c r="GK542" s="98"/>
      <c r="GL542" s="98"/>
      <c r="GM542" s="98"/>
      <c r="GN542" s="98"/>
      <c r="GO542" s="98"/>
      <c r="GP542" s="98"/>
      <c r="GQ542" s="98"/>
      <c r="GR542" s="98"/>
      <c r="GS542" s="98"/>
      <c r="GT542" s="98"/>
      <c r="GU542" s="98"/>
      <c r="GV542" s="98"/>
      <c r="GW542" s="98"/>
      <c r="GX542" s="98"/>
      <c r="GY542" s="98"/>
      <c r="GZ542" s="98"/>
      <c r="HA542" s="98"/>
      <c r="HB542" s="98"/>
      <c r="HC542" s="98"/>
      <c r="HD542" s="98"/>
      <c r="HE542" s="98"/>
      <c r="HF542" s="98"/>
      <c r="HG542" s="98"/>
      <c r="HH542" s="98"/>
      <c r="HI542" s="98"/>
      <c r="HJ542" s="98"/>
      <c r="HK542" s="98"/>
      <c r="HL542" s="98"/>
      <c r="HM542" s="98"/>
      <c r="HN542" s="98"/>
      <c r="HO542" s="98"/>
      <c r="HP542" s="98"/>
      <c r="HQ542" s="98"/>
      <c r="HR542" s="98"/>
      <c r="HS542" s="98"/>
      <c r="HT542" s="98"/>
      <c r="HU542" s="98"/>
      <c r="HV542" s="98"/>
      <c r="HW542" s="98"/>
      <c r="HX542" s="98"/>
      <c r="HY542" s="98"/>
      <c r="HZ542" s="98"/>
      <c r="IA542" s="98"/>
      <c r="IB542" s="98"/>
      <c r="IC542" s="98"/>
      <c r="ID542" s="98"/>
      <c r="IE542" s="98"/>
      <c r="IF542" s="98"/>
      <c r="IG542" s="98"/>
      <c r="IH542" s="98"/>
      <c r="II542" s="98"/>
      <c r="IJ542" s="98"/>
      <c r="IK542" s="98"/>
      <c r="IL542" s="98"/>
      <c r="IM542" s="98"/>
    </row>
    <row r="543" spans="1:247" ht="15">
      <c r="A543" s="98"/>
      <c r="B543" s="98"/>
      <c r="C543" s="111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  <c r="AA543" s="98"/>
      <c r="AB543" s="98"/>
      <c r="AC543" s="98"/>
      <c r="AD543" s="98"/>
      <c r="AE543" s="98"/>
      <c r="AF543" s="98"/>
      <c r="AG543" s="98"/>
      <c r="AH543" s="98"/>
      <c r="AI543" s="98"/>
      <c r="AJ543" s="98"/>
      <c r="AK543" s="98"/>
      <c r="AL543" s="98"/>
      <c r="AM543" s="98"/>
      <c r="AN543" s="98"/>
      <c r="AO543" s="98"/>
      <c r="AP543" s="98"/>
      <c r="AQ543" s="98"/>
      <c r="AR543" s="98"/>
      <c r="AS543" s="98"/>
      <c r="AT543" s="98"/>
      <c r="AU543" s="98"/>
      <c r="AV543" s="98"/>
      <c r="AW543" s="98"/>
      <c r="AX543" s="98"/>
      <c r="AY543" s="98"/>
      <c r="AZ543" s="98"/>
      <c r="BA543" s="98"/>
      <c r="BB543" s="98"/>
      <c r="BC543" s="98"/>
      <c r="BD543" s="98"/>
      <c r="BE543" s="98"/>
      <c r="BF543" s="98"/>
      <c r="BG543" s="98"/>
      <c r="BH543" s="98"/>
      <c r="BI543" s="98"/>
      <c r="BJ543" s="98"/>
      <c r="BK543" s="98"/>
      <c r="BL543" s="98"/>
      <c r="BM543" s="98"/>
      <c r="BN543" s="98"/>
      <c r="BO543" s="98"/>
      <c r="BP543" s="98"/>
      <c r="BQ543" s="98"/>
      <c r="BR543" s="98"/>
      <c r="BS543" s="98"/>
      <c r="BT543" s="98"/>
      <c r="BU543" s="98"/>
      <c r="BV543" s="98"/>
      <c r="BW543" s="98"/>
      <c r="BX543" s="98"/>
      <c r="BY543" s="98"/>
      <c r="BZ543" s="98"/>
      <c r="CA543" s="98"/>
      <c r="CB543" s="98"/>
      <c r="CC543" s="98"/>
      <c r="CD543" s="98"/>
      <c r="CE543" s="98"/>
      <c r="CF543" s="98"/>
      <c r="CG543" s="98"/>
      <c r="CH543" s="98"/>
      <c r="CI543" s="98"/>
      <c r="CJ543" s="98"/>
      <c r="CK543" s="98"/>
      <c r="CL543" s="98"/>
      <c r="CM543" s="98"/>
      <c r="CN543" s="98"/>
      <c r="CO543" s="98"/>
      <c r="CP543" s="98"/>
      <c r="CQ543" s="98"/>
      <c r="CR543" s="98"/>
      <c r="CS543" s="98"/>
      <c r="CT543" s="98"/>
      <c r="CU543" s="98"/>
      <c r="CV543" s="98"/>
      <c r="CW543" s="98"/>
      <c r="CX543" s="98"/>
      <c r="CY543" s="98"/>
      <c r="CZ543" s="98"/>
      <c r="DA543" s="98"/>
      <c r="DB543" s="98"/>
      <c r="DC543" s="98"/>
      <c r="DD543" s="98"/>
      <c r="DE543" s="98"/>
      <c r="DF543" s="98"/>
      <c r="DG543" s="98"/>
      <c r="DH543" s="98"/>
      <c r="DI543" s="98"/>
      <c r="DJ543" s="98"/>
      <c r="DK543" s="98"/>
      <c r="DL543" s="98"/>
      <c r="DM543" s="98"/>
      <c r="DN543" s="98"/>
      <c r="DO543" s="98"/>
      <c r="DP543" s="98"/>
      <c r="DQ543" s="98"/>
      <c r="DR543" s="98"/>
      <c r="DS543" s="98"/>
      <c r="DT543" s="98"/>
      <c r="DU543" s="98"/>
      <c r="DV543" s="98"/>
      <c r="DW543" s="98"/>
      <c r="DX543" s="98"/>
      <c r="DY543" s="98"/>
      <c r="DZ543" s="98"/>
      <c r="EA543" s="98"/>
      <c r="EB543" s="98"/>
      <c r="EC543" s="98"/>
      <c r="ED543" s="98"/>
      <c r="EE543" s="98"/>
      <c r="EF543" s="98"/>
      <c r="EG543" s="98"/>
      <c r="EH543" s="98"/>
      <c r="EI543" s="98"/>
      <c r="EJ543" s="98"/>
      <c r="EK543" s="98"/>
      <c r="EL543" s="98"/>
      <c r="EM543" s="98"/>
      <c r="EN543" s="98"/>
      <c r="EO543" s="98"/>
      <c r="EP543" s="98"/>
      <c r="EQ543" s="98"/>
      <c r="ER543" s="98"/>
      <c r="ES543" s="98"/>
      <c r="ET543" s="98"/>
      <c r="EU543" s="98"/>
      <c r="EV543" s="98"/>
      <c r="EW543" s="98"/>
      <c r="EX543" s="98"/>
      <c r="EY543" s="98"/>
      <c r="EZ543" s="98"/>
      <c r="FA543" s="98"/>
      <c r="FB543" s="98"/>
      <c r="FC543" s="98"/>
      <c r="FD543" s="98"/>
      <c r="FE543" s="98"/>
      <c r="FF543" s="98"/>
      <c r="FG543" s="98"/>
      <c r="FH543" s="98"/>
      <c r="FI543" s="98"/>
      <c r="FJ543" s="98"/>
      <c r="FK543" s="98"/>
      <c r="FL543" s="98"/>
      <c r="FM543" s="98"/>
      <c r="FN543" s="98"/>
      <c r="FO543" s="98"/>
      <c r="FP543" s="98"/>
      <c r="FQ543" s="98"/>
      <c r="FR543" s="98"/>
      <c r="FS543" s="98"/>
      <c r="FT543" s="98"/>
      <c r="FU543" s="98"/>
      <c r="FV543" s="98"/>
      <c r="FW543" s="98"/>
      <c r="FX543" s="98"/>
      <c r="FY543" s="98"/>
      <c r="FZ543" s="98"/>
      <c r="GA543" s="98"/>
      <c r="GB543" s="98"/>
      <c r="GC543" s="98"/>
      <c r="GD543" s="98"/>
      <c r="GE543" s="98"/>
      <c r="GF543" s="98"/>
      <c r="GG543" s="98"/>
      <c r="GH543" s="98"/>
      <c r="GI543" s="98"/>
      <c r="GJ543" s="98"/>
      <c r="GK543" s="98"/>
      <c r="GL543" s="98"/>
      <c r="GM543" s="98"/>
      <c r="GN543" s="98"/>
      <c r="GO543" s="98"/>
      <c r="GP543" s="98"/>
      <c r="GQ543" s="98"/>
      <c r="GR543" s="98"/>
      <c r="GS543" s="98"/>
      <c r="GT543" s="98"/>
      <c r="GU543" s="98"/>
      <c r="GV543" s="98"/>
      <c r="GW543" s="98"/>
      <c r="GX543" s="98"/>
      <c r="GY543" s="98"/>
      <c r="GZ543" s="98"/>
      <c r="HA543" s="98"/>
      <c r="HB543" s="98"/>
      <c r="HC543" s="98"/>
      <c r="HD543" s="98"/>
      <c r="HE543" s="98"/>
      <c r="HF543" s="98"/>
      <c r="HG543" s="98"/>
      <c r="HH543" s="98"/>
      <c r="HI543" s="98"/>
      <c r="HJ543" s="98"/>
      <c r="HK543" s="98"/>
      <c r="HL543" s="98"/>
      <c r="HM543" s="98"/>
      <c r="HN543" s="98"/>
      <c r="HO543" s="98"/>
      <c r="HP543" s="98"/>
      <c r="HQ543" s="98"/>
      <c r="HR543" s="98"/>
      <c r="HS543" s="98"/>
      <c r="HT543" s="98"/>
      <c r="HU543" s="98"/>
      <c r="HV543" s="98"/>
      <c r="HW543" s="98"/>
      <c r="HX543" s="98"/>
      <c r="HY543" s="98"/>
      <c r="HZ543" s="98"/>
      <c r="IA543" s="98"/>
      <c r="IB543" s="98"/>
      <c r="IC543" s="98"/>
      <c r="ID543" s="98"/>
      <c r="IE543" s="98"/>
      <c r="IF543" s="98"/>
      <c r="IG543" s="98"/>
      <c r="IH543" s="98"/>
      <c r="II543" s="98"/>
      <c r="IJ543" s="98"/>
      <c r="IK543" s="98"/>
      <c r="IL543" s="98"/>
      <c r="IM543" s="98"/>
    </row>
    <row r="544" spans="1:247" ht="15">
      <c r="A544" s="98"/>
      <c r="B544" s="98"/>
      <c r="C544" s="111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  <c r="AA544" s="98"/>
      <c r="AB544" s="98"/>
      <c r="AC544" s="98"/>
      <c r="AD544" s="98"/>
      <c r="AE544" s="98"/>
      <c r="AF544" s="98"/>
      <c r="AG544" s="98"/>
      <c r="AH544" s="98"/>
      <c r="AI544" s="98"/>
      <c r="AJ544" s="98"/>
      <c r="AK544" s="98"/>
      <c r="AL544" s="98"/>
      <c r="AM544" s="98"/>
      <c r="AN544" s="98"/>
      <c r="AO544" s="98"/>
      <c r="AP544" s="98"/>
      <c r="AQ544" s="98"/>
      <c r="AR544" s="98"/>
      <c r="AS544" s="98"/>
      <c r="AT544" s="98"/>
      <c r="AU544" s="98"/>
      <c r="AV544" s="98"/>
      <c r="AW544" s="98"/>
      <c r="AX544" s="98"/>
      <c r="AY544" s="98"/>
      <c r="AZ544" s="98"/>
      <c r="BA544" s="98"/>
      <c r="BB544" s="98"/>
      <c r="BC544" s="98"/>
      <c r="BD544" s="98"/>
      <c r="BE544" s="98"/>
      <c r="BF544" s="98"/>
      <c r="BG544" s="98"/>
      <c r="BH544" s="98"/>
      <c r="BI544" s="98"/>
      <c r="BJ544" s="98"/>
      <c r="BK544" s="98"/>
      <c r="BL544" s="98"/>
      <c r="BM544" s="98"/>
      <c r="BN544" s="98"/>
      <c r="BO544" s="98"/>
      <c r="BP544" s="98"/>
      <c r="BQ544" s="98"/>
      <c r="BR544" s="98"/>
      <c r="BS544" s="98"/>
      <c r="BT544" s="98"/>
      <c r="BU544" s="98"/>
      <c r="BV544" s="98"/>
      <c r="BW544" s="98"/>
      <c r="BX544" s="98"/>
      <c r="BY544" s="98"/>
      <c r="BZ544" s="98"/>
      <c r="CA544" s="98"/>
      <c r="CB544" s="98"/>
      <c r="CC544" s="98"/>
      <c r="CD544" s="98"/>
      <c r="CE544" s="98"/>
      <c r="CF544" s="98"/>
      <c r="CG544" s="98"/>
      <c r="CH544" s="98"/>
      <c r="CI544" s="98"/>
      <c r="CJ544" s="98"/>
      <c r="CK544" s="98"/>
      <c r="CL544" s="98"/>
      <c r="CM544" s="98"/>
      <c r="CN544" s="98"/>
      <c r="CO544" s="98"/>
      <c r="CP544" s="98"/>
      <c r="CQ544" s="98"/>
      <c r="CR544" s="98"/>
      <c r="CS544" s="98"/>
      <c r="CT544" s="98"/>
      <c r="CU544" s="98"/>
      <c r="CV544" s="98"/>
      <c r="CW544" s="98"/>
      <c r="CX544" s="98"/>
      <c r="CY544" s="98"/>
      <c r="CZ544" s="98"/>
      <c r="DA544" s="98"/>
      <c r="DB544" s="98"/>
      <c r="DC544" s="98"/>
      <c r="DD544" s="98"/>
      <c r="DE544" s="98"/>
      <c r="DF544" s="98"/>
      <c r="DG544" s="98"/>
      <c r="DH544" s="98"/>
      <c r="DI544" s="98"/>
      <c r="DJ544" s="98"/>
      <c r="DK544" s="98"/>
      <c r="DL544" s="98"/>
      <c r="DM544" s="98"/>
      <c r="DN544" s="98"/>
      <c r="DO544" s="98"/>
      <c r="DP544" s="98"/>
      <c r="DQ544" s="98"/>
      <c r="DR544" s="98"/>
      <c r="DS544" s="98"/>
      <c r="DT544" s="98"/>
      <c r="DU544" s="98"/>
      <c r="DV544" s="98"/>
      <c r="DW544" s="98"/>
      <c r="DX544" s="98"/>
      <c r="DY544" s="98"/>
      <c r="DZ544" s="98"/>
      <c r="EA544" s="98"/>
      <c r="EB544" s="98"/>
      <c r="EC544" s="98"/>
      <c r="ED544" s="98"/>
      <c r="EE544" s="98"/>
      <c r="EF544" s="98"/>
      <c r="EG544" s="98"/>
      <c r="EH544" s="98"/>
      <c r="EI544" s="98"/>
      <c r="EJ544" s="98"/>
      <c r="EK544" s="98"/>
      <c r="EL544" s="98"/>
      <c r="EM544" s="98"/>
      <c r="EN544" s="98"/>
      <c r="EO544" s="98"/>
      <c r="EP544" s="98"/>
      <c r="EQ544" s="98"/>
      <c r="ER544" s="98"/>
      <c r="ES544" s="98"/>
      <c r="ET544" s="98"/>
      <c r="EU544" s="98"/>
      <c r="EV544" s="98"/>
      <c r="EW544" s="98"/>
      <c r="EX544" s="98"/>
      <c r="EY544" s="98"/>
      <c r="EZ544" s="98"/>
      <c r="FA544" s="98"/>
      <c r="FB544" s="98"/>
      <c r="FC544" s="98"/>
      <c r="FD544" s="98"/>
      <c r="FE544" s="98"/>
      <c r="FF544" s="98"/>
      <c r="FG544" s="98"/>
      <c r="FH544" s="98"/>
      <c r="FI544" s="98"/>
      <c r="FJ544" s="98"/>
      <c r="FK544" s="98"/>
      <c r="FL544" s="98"/>
      <c r="FM544" s="98"/>
      <c r="FN544" s="98"/>
      <c r="FO544" s="98"/>
      <c r="FP544" s="98"/>
      <c r="FQ544" s="98"/>
      <c r="FR544" s="98"/>
      <c r="FS544" s="98"/>
      <c r="FT544" s="98"/>
      <c r="FU544" s="98"/>
      <c r="FV544" s="98"/>
      <c r="FW544" s="98"/>
      <c r="FX544" s="98"/>
      <c r="FY544" s="98"/>
      <c r="FZ544" s="98"/>
      <c r="GA544" s="98"/>
      <c r="GB544" s="98"/>
      <c r="GC544" s="98"/>
      <c r="GD544" s="98"/>
      <c r="GE544" s="98"/>
      <c r="GF544" s="98"/>
      <c r="GG544" s="98"/>
      <c r="GH544" s="98"/>
      <c r="GI544" s="98"/>
      <c r="GJ544" s="98"/>
      <c r="GK544" s="98"/>
      <c r="GL544" s="98"/>
      <c r="GM544" s="98"/>
      <c r="GN544" s="98"/>
      <c r="GO544" s="98"/>
      <c r="GP544" s="98"/>
      <c r="GQ544" s="98"/>
      <c r="GR544" s="98"/>
      <c r="GS544" s="98"/>
      <c r="GT544" s="98"/>
      <c r="GU544" s="98"/>
      <c r="GV544" s="98"/>
      <c r="GW544" s="98"/>
      <c r="GX544" s="98"/>
      <c r="GY544" s="98"/>
      <c r="GZ544" s="98"/>
      <c r="HA544" s="98"/>
      <c r="HB544" s="98"/>
      <c r="HC544" s="98"/>
      <c r="HD544" s="98"/>
      <c r="HE544" s="98"/>
      <c r="HF544" s="98"/>
      <c r="HG544" s="98"/>
      <c r="HH544" s="98"/>
      <c r="HI544" s="98"/>
      <c r="HJ544" s="98"/>
      <c r="HK544" s="98"/>
      <c r="HL544" s="98"/>
      <c r="HM544" s="98"/>
      <c r="HN544" s="98"/>
      <c r="HO544" s="98"/>
      <c r="HP544" s="98"/>
      <c r="HQ544" s="98"/>
      <c r="HR544" s="98"/>
      <c r="HS544" s="98"/>
      <c r="HT544" s="98"/>
      <c r="HU544" s="98"/>
      <c r="HV544" s="98"/>
      <c r="HW544" s="98"/>
      <c r="HX544" s="98"/>
      <c r="HY544" s="98"/>
      <c r="HZ544" s="98"/>
      <c r="IA544" s="98"/>
      <c r="IB544" s="98"/>
      <c r="IC544" s="98"/>
      <c r="ID544" s="98"/>
      <c r="IE544" s="98"/>
      <c r="IF544" s="98"/>
      <c r="IG544" s="98"/>
      <c r="IH544" s="98"/>
      <c r="II544" s="98"/>
      <c r="IJ544" s="98"/>
      <c r="IK544" s="98"/>
      <c r="IL544" s="98"/>
      <c r="IM544" s="98"/>
    </row>
    <row r="545" spans="1:247" ht="15">
      <c r="A545" s="98"/>
      <c r="B545" s="98"/>
      <c r="C545" s="111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  <c r="AA545" s="98"/>
      <c r="AB545" s="98"/>
      <c r="AC545" s="98"/>
      <c r="AD545" s="98"/>
      <c r="AE545" s="98"/>
      <c r="AF545" s="98"/>
      <c r="AG545" s="98"/>
      <c r="AH545" s="98"/>
      <c r="AI545" s="98"/>
      <c r="AJ545" s="98"/>
      <c r="AK545" s="98"/>
      <c r="AL545" s="98"/>
      <c r="AM545" s="98"/>
      <c r="AN545" s="98"/>
      <c r="AO545" s="98"/>
      <c r="AP545" s="98"/>
      <c r="AQ545" s="98"/>
      <c r="AR545" s="98"/>
      <c r="AS545" s="98"/>
      <c r="AT545" s="98"/>
      <c r="AU545" s="98"/>
      <c r="AV545" s="98"/>
      <c r="AW545" s="98"/>
      <c r="AX545" s="98"/>
      <c r="AY545" s="98"/>
      <c r="AZ545" s="98"/>
      <c r="BA545" s="98"/>
      <c r="BB545" s="98"/>
      <c r="BC545" s="98"/>
      <c r="BD545" s="98"/>
      <c r="BE545" s="98"/>
      <c r="BF545" s="98"/>
      <c r="BG545" s="98"/>
      <c r="BH545" s="98"/>
      <c r="BI545" s="98"/>
      <c r="BJ545" s="98"/>
      <c r="BK545" s="98"/>
      <c r="BL545" s="98"/>
      <c r="BM545" s="98"/>
      <c r="BN545" s="98"/>
      <c r="BO545" s="98"/>
      <c r="BP545" s="98"/>
      <c r="BQ545" s="98"/>
      <c r="BR545" s="98"/>
      <c r="BS545" s="98"/>
      <c r="BT545" s="98"/>
      <c r="BU545" s="98"/>
      <c r="BV545" s="98"/>
      <c r="BW545" s="98"/>
      <c r="BX545" s="98"/>
      <c r="BY545" s="98"/>
      <c r="BZ545" s="98"/>
      <c r="CA545" s="98"/>
      <c r="CB545" s="98"/>
      <c r="CC545" s="98"/>
      <c r="CD545" s="98"/>
      <c r="CE545" s="98"/>
      <c r="CF545" s="98"/>
      <c r="CG545" s="98"/>
      <c r="CH545" s="98"/>
      <c r="CI545" s="98"/>
      <c r="CJ545" s="98"/>
      <c r="CK545" s="98"/>
      <c r="CL545" s="98"/>
      <c r="CM545" s="98"/>
      <c r="CN545" s="98"/>
      <c r="CO545" s="98"/>
      <c r="CP545" s="98"/>
      <c r="CQ545" s="98"/>
      <c r="CR545" s="98"/>
      <c r="CS545" s="98"/>
      <c r="CT545" s="98"/>
      <c r="CU545" s="98"/>
      <c r="CV545" s="98"/>
      <c r="CW545" s="98"/>
      <c r="CX545" s="98"/>
      <c r="CY545" s="98"/>
      <c r="CZ545" s="98"/>
      <c r="DA545" s="98"/>
      <c r="DB545" s="98"/>
      <c r="DC545" s="98"/>
      <c r="DD545" s="98"/>
      <c r="DE545" s="98"/>
      <c r="DF545" s="98"/>
      <c r="DG545" s="98"/>
      <c r="DH545" s="98"/>
      <c r="DI545" s="98"/>
      <c r="DJ545" s="98"/>
      <c r="DK545" s="98"/>
      <c r="DL545" s="98"/>
      <c r="DM545" s="98"/>
      <c r="DN545" s="98"/>
      <c r="DO545" s="98"/>
      <c r="DP545" s="98"/>
      <c r="DQ545" s="98"/>
      <c r="DR545" s="98"/>
      <c r="DS545" s="98"/>
      <c r="DT545" s="98"/>
      <c r="DU545" s="98"/>
      <c r="DV545" s="98"/>
      <c r="DW545" s="98"/>
      <c r="DX545" s="98"/>
      <c r="DY545" s="98"/>
      <c r="DZ545" s="98"/>
      <c r="EA545" s="98"/>
      <c r="EB545" s="98"/>
      <c r="EC545" s="98"/>
      <c r="ED545" s="98"/>
      <c r="EE545" s="98"/>
      <c r="EF545" s="98"/>
      <c r="EG545" s="98"/>
      <c r="EH545" s="98"/>
      <c r="EI545" s="98"/>
      <c r="EJ545" s="98"/>
      <c r="EK545" s="98"/>
      <c r="EL545" s="98"/>
      <c r="EM545" s="98"/>
      <c r="EN545" s="98"/>
      <c r="EO545" s="98"/>
      <c r="EP545" s="98"/>
      <c r="EQ545" s="98"/>
      <c r="ER545" s="98"/>
      <c r="ES545" s="98"/>
      <c r="ET545" s="98"/>
      <c r="EU545" s="98"/>
      <c r="EV545" s="98"/>
      <c r="EW545" s="98"/>
      <c r="EX545" s="98"/>
      <c r="EY545" s="98"/>
      <c r="EZ545" s="98"/>
      <c r="FA545" s="98"/>
      <c r="FB545" s="98"/>
      <c r="FC545" s="98"/>
      <c r="FD545" s="98"/>
      <c r="FE545" s="98"/>
      <c r="FF545" s="98"/>
      <c r="FG545" s="98"/>
      <c r="FH545" s="98"/>
      <c r="FI545" s="98"/>
      <c r="FJ545" s="98"/>
      <c r="FK545" s="98"/>
      <c r="FL545" s="98"/>
      <c r="FM545" s="98"/>
      <c r="FN545" s="98"/>
      <c r="FO545" s="98"/>
      <c r="FP545" s="98"/>
      <c r="FQ545" s="98"/>
      <c r="FR545" s="98"/>
      <c r="FS545" s="98"/>
      <c r="FT545" s="98"/>
      <c r="FU545" s="98"/>
      <c r="FV545" s="98"/>
      <c r="FW545" s="98"/>
      <c r="FX545" s="98"/>
      <c r="FY545" s="98"/>
      <c r="FZ545" s="98"/>
      <c r="GA545" s="98"/>
      <c r="GB545" s="98"/>
      <c r="GC545" s="98"/>
      <c r="GD545" s="98"/>
      <c r="GE545" s="98"/>
      <c r="GF545" s="98"/>
      <c r="GG545" s="98"/>
      <c r="GH545" s="98"/>
      <c r="GI545" s="98"/>
      <c r="GJ545" s="98"/>
      <c r="GK545" s="98"/>
      <c r="GL545" s="98"/>
      <c r="GM545" s="98"/>
      <c r="GN545" s="98"/>
      <c r="GO545" s="98"/>
      <c r="GP545" s="98"/>
      <c r="GQ545" s="98"/>
      <c r="GR545" s="98"/>
      <c r="GS545" s="98"/>
      <c r="GT545" s="98"/>
      <c r="GU545" s="98"/>
      <c r="GV545" s="98"/>
      <c r="GW545" s="98"/>
      <c r="GX545" s="98"/>
      <c r="GY545" s="98"/>
      <c r="GZ545" s="98"/>
      <c r="HA545" s="98"/>
      <c r="HB545" s="98"/>
      <c r="HC545" s="98"/>
      <c r="HD545" s="98"/>
      <c r="HE545" s="98"/>
      <c r="HF545" s="98"/>
      <c r="HG545" s="98"/>
      <c r="HH545" s="98"/>
      <c r="HI545" s="98"/>
      <c r="HJ545" s="98"/>
      <c r="HK545" s="98"/>
      <c r="HL545" s="98"/>
      <c r="HM545" s="98"/>
      <c r="HN545" s="98"/>
      <c r="HO545" s="98"/>
      <c r="HP545" s="98"/>
      <c r="HQ545" s="98"/>
      <c r="HR545" s="98"/>
      <c r="HS545" s="98"/>
      <c r="HT545" s="98"/>
      <c r="HU545" s="98"/>
      <c r="HV545" s="98"/>
      <c r="HW545" s="98"/>
      <c r="HX545" s="98"/>
      <c r="HY545" s="98"/>
      <c r="HZ545" s="98"/>
      <c r="IA545" s="98"/>
      <c r="IB545" s="98"/>
      <c r="IC545" s="98"/>
      <c r="ID545" s="98"/>
      <c r="IE545" s="98"/>
      <c r="IF545" s="98"/>
      <c r="IG545" s="98"/>
      <c r="IH545" s="98"/>
      <c r="II545" s="98"/>
      <c r="IJ545" s="98"/>
      <c r="IK545" s="98"/>
      <c r="IL545" s="98"/>
      <c r="IM545" s="98"/>
    </row>
    <row r="546" spans="1:247" ht="15">
      <c r="A546" s="98"/>
      <c r="B546" s="98"/>
      <c r="C546" s="111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  <c r="AA546" s="98"/>
      <c r="AB546" s="98"/>
      <c r="AC546" s="98"/>
      <c r="AD546" s="98"/>
      <c r="AE546" s="98"/>
      <c r="AF546" s="98"/>
      <c r="AG546" s="98"/>
      <c r="AH546" s="98"/>
      <c r="AI546" s="98"/>
      <c r="AJ546" s="98"/>
      <c r="AK546" s="98"/>
      <c r="AL546" s="98"/>
      <c r="AM546" s="98"/>
      <c r="AN546" s="98"/>
      <c r="AO546" s="98"/>
      <c r="AP546" s="98"/>
      <c r="AQ546" s="98"/>
      <c r="AR546" s="98"/>
      <c r="AS546" s="98"/>
      <c r="AT546" s="98"/>
      <c r="AU546" s="98"/>
      <c r="AV546" s="98"/>
      <c r="AW546" s="98"/>
      <c r="AX546" s="98"/>
      <c r="AY546" s="98"/>
      <c r="AZ546" s="98"/>
      <c r="BA546" s="98"/>
      <c r="BB546" s="98"/>
      <c r="BC546" s="98"/>
      <c r="BD546" s="98"/>
      <c r="BE546" s="98"/>
      <c r="BF546" s="98"/>
      <c r="BG546" s="98"/>
      <c r="BH546" s="98"/>
      <c r="BI546" s="98"/>
      <c r="BJ546" s="98"/>
      <c r="BK546" s="98"/>
      <c r="BL546" s="98"/>
      <c r="BM546" s="98"/>
      <c r="BN546" s="98"/>
      <c r="BO546" s="98"/>
      <c r="BP546" s="98"/>
      <c r="BQ546" s="98"/>
      <c r="BR546" s="98"/>
      <c r="BS546" s="98"/>
      <c r="BT546" s="98"/>
      <c r="BU546" s="98"/>
      <c r="BV546" s="98"/>
      <c r="BW546" s="98"/>
      <c r="BX546" s="98"/>
      <c r="BY546" s="98"/>
      <c r="BZ546" s="98"/>
      <c r="CA546" s="98"/>
      <c r="CB546" s="98"/>
      <c r="CC546" s="98"/>
      <c r="CD546" s="98"/>
      <c r="CE546" s="98"/>
      <c r="CF546" s="98"/>
      <c r="CG546" s="98"/>
      <c r="CH546" s="98"/>
      <c r="CI546" s="98"/>
      <c r="CJ546" s="98"/>
      <c r="CK546" s="98"/>
      <c r="CL546" s="98"/>
      <c r="CM546" s="98"/>
      <c r="CN546" s="98"/>
      <c r="CO546" s="98"/>
      <c r="CP546" s="98"/>
      <c r="CQ546" s="98"/>
      <c r="CR546" s="98"/>
      <c r="CS546" s="98"/>
      <c r="CT546" s="98"/>
      <c r="CU546" s="98"/>
      <c r="CV546" s="98"/>
      <c r="CW546" s="98"/>
      <c r="CX546" s="98"/>
      <c r="CY546" s="98"/>
      <c r="CZ546" s="98"/>
      <c r="DA546" s="98"/>
      <c r="DB546" s="98"/>
      <c r="DC546" s="98"/>
      <c r="DD546" s="98"/>
      <c r="DE546" s="98"/>
      <c r="DF546" s="98"/>
      <c r="DG546" s="98"/>
      <c r="DH546" s="98"/>
      <c r="DI546" s="98"/>
      <c r="DJ546" s="98"/>
      <c r="DK546" s="98"/>
      <c r="DL546" s="98"/>
      <c r="DM546" s="98"/>
      <c r="DN546" s="98"/>
      <c r="DO546" s="98"/>
      <c r="DP546" s="98"/>
      <c r="DQ546" s="98"/>
      <c r="DR546" s="98"/>
      <c r="DS546" s="98"/>
      <c r="DT546" s="98"/>
      <c r="DU546" s="98"/>
      <c r="DV546" s="98"/>
      <c r="DW546" s="98"/>
      <c r="DX546" s="98"/>
      <c r="DY546" s="98"/>
      <c r="DZ546" s="98"/>
      <c r="EA546" s="98"/>
      <c r="EB546" s="98"/>
      <c r="EC546" s="98"/>
      <c r="ED546" s="98"/>
      <c r="EE546" s="98"/>
      <c r="EF546" s="98"/>
      <c r="EG546" s="98"/>
      <c r="EH546" s="98"/>
      <c r="EI546" s="98"/>
      <c r="EJ546" s="98"/>
      <c r="EK546" s="98"/>
      <c r="EL546" s="98"/>
      <c r="EM546" s="98"/>
      <c r="EN546" s="98"/>
      <c r="EO546" s="98"/>
      <c r="EP546" s="98"/>
      <c r="EQ546" s="98"/>
      <c r="ER546" s="98"/>
      <c r="ES546" s="98"/>
      <c r="ET546" s="98"/>
      <c r="EU546" s="98"/>
      <c r="EV546" s="98"/>
      <c r="EW546" s="98"/>
      <c r="EX546" s="98"/>
      <c r="EY546" s="98"/>
      <c r="EZ546" s="98"/>
      <c r="FA546" s="98"/>
      <c r="FB546" s="98"/>
      <c r="FC546" s="98"/>
      <c r="FD546" s="98"/>
      <c r="FE546" s="98"/>
      <c r="FF546" s="98"/>
      <c r="FG546" s="98"/>
      <c r="FH546" s="98"/>
      <c r="FI546" s="98"/>
      <c r="FJ546" s="98"/>
      <c r="FK546" s="98"/>
      <c r="FL546" s="98"/>
      <c r="FM546" s="98"/>
      <c r="FN546" s="98"/>
      <c r="FO546" s="98"/>
      <c r="FP546" s="98"/>
      <c r="FQ546" s="98"/>
      <c r="FR546" s="98"/>
      <c r="FS546" s="98"/>
      <c r="FT546" s="98"/>
      <c r="FU546" s="98"/>
      <c r="FV546" s="98"/>
      <c r="FW546" s="98"/>
      <c r="FX546" s="98"/>
      <c r="FY546" s="98"/>
      <c r="FZ546" s="98"/>
      <c r="GA546" s="98"/>
      <c r="GB546" s="98"/>
      <c r="GC546" s="98"/>
      <c r="GD546" s="98"/>
      <c r="GE546" s="98"/>
      <c r="GF546" s="98"/>
      <c r="GG546" s="98"/>
      <c r="GH546" s="98"/>
      <c r="GI546" s="98"/>
      <c r="GJ546" s="98"/>
      <c r="GK546" s="98"/>
      <c r="GL546" s="98"/>
      <c r="GM546" s="98"/>
      <c r="GN546" s="98"/>
      <c r="GO546" s="98"/>
      <c r="GP546" s="98"/>
      <c r="GQ546" s="98"/>
      <c r="GR546" s="98"/>
      <c r="GS546" s="98"/>
      <c r="GT546" s="98"/>
      <c r="GU546" s="98"/>
      <c r="GV546" s="98"/>
      <c r="GW546" s="98"/>
      <c r="GX546" s="98"/>
      <c r="GY546" s="98"/>
      <c r="GZ546" s="98"/>
      <c r="HA546" s="98"/>
      <c r="HB546" s="98"/>
      <c r="HC546" s="98"/>
      <c r="HD546" s="98"/>
      <c r="HE546" s="98"/>
      <c r="HF546" s="98"/>
      <c r="HG546" s="98"/>
      <c r="HH546" s="98"/>
      <c r="HI546" s="98"/>
      <c r="HJ546" s="98"/>
      <c r="HK546" s="98"/>
      <c r="HL546" s="98"/>
      <c r="HM546" s="98"/>
      <c r="HN546" s="98"/>
      <c r="HO546" s="98"/>
      <c r="HP546" s="98"/>
      <c r="HQ546" s="98"/>
      <c r="HR546" s="98"/>
      <c r="HS546" s="98"/>
      <c r="HT546" s="98"/>
      <c r="HU546" s="98"/>
      <c r="HV546" s="98"/>
      <c r="HW546" s="98"/>
      <c r="HX546" s="98"/>
      <c r="HY546" s="98"/>
      <c r="HZ546" s="98"/>
      <c r="IA546" s="98"/>
      <c r="IB546" s="98"/>
      <c r="IC546" s="98"/>
      <c r="ID546" s="98"/>
      <c r="IE546" s="98"/>
      <c r="IF546" s="98"/>
      <c r="IG546" s="98"/>
      <c r="IH546" s="98"/>
      <c r="II546" s="98"/>
      <c r="IJ546" s="98"/>
      <c r="IK546" s="98"/>
      <c r="IL546" s="98"/>
      <c r="IM546" s="98"/>
    </row>
    <row r="547" spans="1:247" ht="15">
      <c r="A547" s="98"/>
      <c r="B547" s="98"/>
      <c r="C547" s="111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  <c r="AA547" s="98"/>
      <c r="AB547" s="98"/>
      <c r="AC547" s="98"/>
      <c r="AD547" s="98"/>
      <c r="AE547" s="98"/>
      <c r="AF547" s="98"/>
      <c r="AG547" s="98"/>
      <c r="AH547" s="98"/>
      <c r="AI547" s="98"/>
      <c r="AJ547" s="98"/>
      <c r="AK547" s="98"/>
      <c r="AL547" s="98"/>
      <c r="AM547" s="98"/>
      <c r="AN547" s="98"/>
      <c r="AO547" s="98"/>
      <c r="AP547" s="98"/>
      <c r="AQ547" s="98"/>
      <c r="AR547" s="98"/>
      <c r="AS547" s="98"/>
      <c r="AT547" s="98"/>
      <c r="AU547" s="98"/>
      <c r="AV547" s="98"/>
      <c r="AW547" s="98"/>
      <c r="AX547" s="98"/>
      <c r="AY547" s="98"/>
      <c r="AZ547" s="98"/>
      <c r="BA547" s="98"/>
      <c r="BB547" s="98"/>
      <c r="BC547" s="98"/>
      <c r="BD547" s="98"/>
      <c r="BE547" s="98"/>
      <c r="BF547" s="98"/>
      <c r="BG547" s="98"/>
      <c r="BH547" s="98"/>
      <c r="BI547" s="98"/>
      <c r="BJ547" s="98"/>
      <c r="BK547" s="98"/>
      <c r="BL547" s="98"/>
      <c r="BM547" s="98"/>
      <c r="BN547" s="98"/>
      <c r="BO547" s="98"/>
      <c r="BP547" s="98"/>
      <c r="BQ547" s="98"/>
      <c r="BR547" s="98"/>
      <c r="BS547" s="98"/>
      <c r="BT547" s="98"/>
      <c r="BU547" s="98"/>
      <c r="BV547" s="98"/>
      <c r="BW547" s="98"/>
      <c r="BX547" s="98"/>
      <c r="BY547" s="98"/>
      <c r="BZ547" s="98"/>
      <c r="CA547" s="98"/>
      <c r="CB547" s="98"/>
      <c r="CC547" s="98"/>
      <c r="CD547" s="98"/>
      <c r="CE547" s="98"/>
      <c r="CF547" s="98"/>
      <c r="CG547" s="98"/>
      <c r="CH547" s="98"/>
      <c r="CI547" s="98"/>
      <c r="CJ547" s="98"/>
      <c r="CK547" s="98"/>
      <c r="CL547" s="98"/>
      <c r="CM547" s="98"/>
      <c r="CN547" s="98"/>
      <c r="CO547" s="98"/>
      <c r="CP547" s="98"/>
      <c r="CQ547" s="98"/>
      <c r="CR547" s="98"/>
      <c r="CS547" s="98"/>
      <c r="CT547" s="98"/>
      <c r="CU547" s="98"/>
      <c r="CV547" s="98"/>
      <c r="CW547" s="98"/>
      <c r="CX547" s="98"/>
      <c r="CY547" s="98"/>
      <c r="CZ547" s="98"/>
      <c r="DA547" s="98"/>
      <c r="DB547" s="98"/>
      <c r="DC547" s="98"/>
      <c r="DD547" s="98"/>
      <c r="DE547" s="98"/>
      <c r="DF547" s="98"/>
      <c r="DG547" s="98"/>
      <c r="DH547" s="98"/>
      <c r="DI547" s="98"/>
      <c r="DJ547" s="98"/>
      <c r="DK547" s="98"/>
      <c r="DL547" s="98"/>
      <c r="DM547" s="98"/>
      <c r="DN547" s="98"/>
      <c r="DO547" s="98"/>
      <c r="DP547" s="98"/>
      <c r="DQ547" s="98"/>
      <c r="DR547" s="98"/>
      <c r="DS547" s="98"/>
      <c r="DT547" s="98"/>
      <c r="DU547" s="98"/>
      <c r="DV547" s="98"/>
      <c r="DW547" s="98"/>
      <c r="DX547" s="98"/>
      <c r="DY547" s="98"/>
      <c r="DZ547" s="98"/>
      <c r="EA547" s="98"/>
      <c r="EB547" s="98"/>
      <c r="EC547" s="98"/>
      <c r="ED547" s="98"/>
      <c r="EE547" s="98"/>
      <c r="EF547" s="98"/>
      <c r="EG547" s="98"/>
      <c r="EH547" s="98"/>
      <c r="EI547" s="98"/>
      <c r="EJ547" s="98"/>
      <c r="EK547" s="98"/>
      <c r="EL547" s="98"/>
      <c r="EM547" s="98"/>
      <c r="EN547" s="98"/>
      <c r="EO547" s="98"/>
      <c r="EP547" s="98"/>
      <c r="EQ547" s="98"/>
      <c r="ER547" s="98"/>
      <c r="ES547" s="98"/>
      <c r="ET547" s="98"/>
      <c r="EU547" s="98"/>
      <c r="EV547" s="98"/>
      <c r="EW547" s="98"/>
      <c r="EX547" s="98"/>
      <c r="EY547" s="98"/>
      <c r="EZ547" s="98"/>
      <c r="FA547" s="98"/>
      <c r="FB547" s="98"/>
      <c r="FC547" s="98"/>
      <c r="FD547" s="98"/>
      <c r="FE547" s="98"/>
      <c r="FF547" s="98"/>
      <c r="FG547" s="98"/>
      <c r="FH547" s="98"/>
      <c r="FI547" s="98"/>
      <c r="FJ547" s="98"/>
      <c r="FK547" s="98"/>
      <c r="FL547" s="98"/>
      <c r="FM547" s="98"/>
      <c r="FN547" s="98"/>
      <c r="FO547" s="98"/>
      <c r="FP547" s="98"/>
      <c r="FQ547" s="98"/>
      <c r="FR547" s="98"/>
      <c r="FS547" s="98"/>
      <c r="FT547" s="98"/>
      <c r="FU547" s="98"/>
      <c r="FV547" s="98"/>
      <c r="FW547" s="98"/>
      <c r="FX547" s="98"/>
      <c r="FY547" s="98"/>
      <c r="FZ547" s="98"/>
      <c r="GA547" s="98"/>
      <c r="GB547" s="98"/>
      <c r="GC547" s="98"/>
      <c r="GD547" s="98"/>
      <c r="GE547" s="98"/>
      <c r="GF547" s="98"/>
      <c r="GG547" s="98"/>
      <c r="GH547" s="98"/>
      <c r="GI547" s="98"/>
      <c r="GJ547" s="98"/>
      <c r="GK547" s="98"/>
      <c r="GL547" s="98"/>
      <c r="GM547" s="98"/>
      <c r="GN547" s="98"/>
      <c r="GO547" s="98"/>
      <c r="GP547" s="98"/>
      <c r="GQ547" s="98"/>
      <c r="GR547" s="98"/>
      <c r="GS547" s="98"/>
      <c r="GT547" s="98"/>
      <c r="GU547" s="98"/>
      <c r="GV547" s="98"/>
      <c r="GW547" s="98"/>
      <c r="GX547" s="98"/>
      <c r="GY547" s="98"/>
      <c r="GZ547" s="98"/>
      <c r="HA547" s="98"/>
      <c r="HB547" s="98"/>
      <c r="HC547" s="98"/>
      <c r="HD547" s="98"/>
      <c r="HE547" s="98"/>
      <c r="HF547" s="98"/>
      <c r="HG547" s="98"/>
      <c r="HH547" s="98"/>
      <c r="HI547" s="98"/>
      <c r="HJ547" s="98"/>
      <c r="HK547" s="98"/>
      <c r="HL547" s="98"/>
      <c r="HM547" s="98"/>
      <c r="HN547" s="98"/>
      <c r="HO547" s="98"/>
      <c r="HP547" s="98"/>
      <c r="HQ547" s="98"/>
      <c r="HR547" s="98"/>
      <c r="HS547" s="98"/>
      <c r="HT547" s="98"/>
      <c r="HU547" s="98"/>
      <c r="HV547" s="98"/>
      <c r="HW547" s="98"/>
      <c r="HX547" s="98"/>
      <c r="HY547" s="98"/>
      <c r="HZ547" s="98"/>
      <c r="IA547" s="98"/>
      <c r="IB547" s="98"/>
      <c r="IC547" s="98"/>
      <c r="ID547" s="98"/>
      <c r="IE547" s="98"/>
      <c r="IF547" s="98"/>
      <c r="IG547" s="98"/>
      <c r="IH547" s="98"/>
      <c r="II547" s="98"/>
      <c r="IJ547" s="98"/>
      <c r="IK547" s="98"/>
      <c r="IL547" s="98"/>
      <c r="IM547" s="98"/>
    </row>
    <row r="548" spans="1:247" ht="15">
      <c r="A548" s="98"/>
      <c r="B548" s="98"/>
      <c r="C548" s="111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  <c r="AA548" s="98"/>
      <c r="AB548" s="98"/>
      <c r="AC548" s="98"/>
      <c r="AD548" s="98"/>
      <c r="AE548" s="98"/>
      <c r="AF548" s="98"/>
      <c r="AG548" s="98"/>
      <c r="AH548" s="98"/>
      <c r="AI548" s="98"/>
      <c r="AJ548" s="98"/>
      <c r="AK548" s="98"/>
      <c r="AL548" s="98"/>
      <c r="AM548" s="98"/>
      <c r="AN548" s="98"/>
      <c r="AO548" s="98"/>
      <c r="AP548" s="98"/>
      <c r="AQ548" s="98"/>
      <c r="AR548" s="98"/>
      <c r="AS548" s="98"/>
      <c r="AT548" s="98"/>
      <c r="AU548" s="98"/>
      <c r="AV548" s="98"/>
      <c r="AW548" s="98"/>
      <c r="AX548" s="98"/>
      <c r="AY548" s="98"/>
      <c r="AZ548" s="98"/>
      <c r="BA548" s="98"/>
      <c r="BB548" s="98"/>
      <c r="BC548" s="98"/>
      <c r="BD548" s="98"/>
      <c r="BE548" s="98"/>
      <c r="BF548" s="98"/>
      <c r="BG548" s="98"/>
      <c r="BH548" s="98"/>
      <c r="BI548" s="98"/>
      <c r="BJ548" s="98"/>
      <c r="BK548" s="98"/>
      <c r="BL548" s="98"/>
      <c r="BM548" s="98"/>
      <c r="BN548" s="98"/>
      <c r="BO548" s="98"/>
      <c r="BP548" s="98"/>
      <c r="BQ548" s="98"/>
      <c r="BR548" s="98"/>
      <c r="BS548" s="98"/>
      <c r="BT548" s="98"/>
      <c r="BU548" s="98"/>
      <c r="BV548" s="98"/>
      <c r="BW548" s="98"/>
      <c r="BX548" s="98"/>
      <c r="BY548" s="98"/>
      <c r="BZ548" s="98"/>
      <c r="CA548" s="98"/>
      <c r="CB548" s="98"/>
      <c r="CC548" s="98"/>
      <c r="CD548" s="98"/>
      <c r="CE548" s="98"/>
      <c r="CF548" s="98"/>
      <c r="CG548" s="98"/>
      <c r="CH548" s="98"/>
      <c r="CI548" s="98"/>
      <c r="CJ548" s="98"/>
      <c r="CK548" s="98"/>
      <c r="CL548" s="98"/>
      <c r="CM548" s="98"/>
      <c r="CN548" s="98"/>
      <c r="CO548" s="98"/>
      <c r="CP548" s="98"/>
      <c r="CQ548" s="98"/>
      <c r="CR548" s="98"/>
      <c r="CS548" s="98"/>
      <c r="CT548" s="98"/>
      <c r="CU548" s="98"/>
      <c r="CV548" s="98"/>
      <c r="CW548" s="98"/>
      <c r="CX548" s="98"/>
      <c r="CY548" s="98"/>
      <c r="CZ548" s="98"/>
      <c r="DA548" s="98"/>
      <c r="DB548" s="98"/>
      <c r="DC548" s="98"/>
      <c r="DD548" s="98"/>
      <c r="DE548" s="98"/>
      <c r="DF548" s="98"/>
      <c r="DG548" s="98"/>
      <c r="DH548" s="98"/>
      <c r="DI548" s="98"/>
      <c r="DJ548" s="98"/>
      <c r="DK548" s="98"/>
      <c r="DL548" s="98"/>
      <c r="DM548" s="98"/>
      <c r="DN548" s="98"/>
      <c r="DO548" s="98"/>
      <c r="DP548" s="98"/>
      <c r="DQ548" s="98"/>
      <c r="DR548" s="98"/>
      <c r="DS548" s="98"/>
      <c r="DT548" s="98"/>
      <c r="DU548" s="98"/>
      <c r="DV548" s="98"/>
      <c r="DW548" s="98"/>
      <c r="DX548" s="98"/>
      <c r="DY548" s="98"/>
      <c r="DZ548" s="98"/>
      <c r="EA548" s="98"/>
      <c r="EB548" s="98"/>
      <c r="EC548" s="98"/>
      <c r="ED548" s="98"/>
      <c r="EE548" s="98"/>
      <c r="EF548" s="98"/>
      <c r="EG548" s="98"/>
      <c r="EH548" s="98"/>
      <c r="EI548" s="98"/>
      <c r="EJ548" s="98"/>
      <c r="EK548" s="98"/>
      <c r="EL548" s="98"/>
      <c r="EM548" s="98"/>
      <c r="EN548" s="98"/>
      <c r="EO548" s="98"/>
      <c r="EP548" s="98"/>
      <c r="EQ548" s="98"/>
      <c r="ER548" s="98"/>
      <c r="ES548" s="98"/>
      <c r="ET548" s="98"/>
      <c r="EU548" s="98"/>
      <c r="EV548" s="98"/>
      <c r="EW548" s="98"/>
      <c r="EX548" s="98"/>
      <c r="EY548" s="98"/>
      <c r="EZ548" s="98"/>
      <c r="FA548" s="98"/>
      <c r="FB548" s="98"/>
      <c r="FC548" s="98"/>
      <c r="FD548" s="98"/>
      <c r="FE548" s="98"/>
      <c r="FF548" s="98"/>
      <c r="FG548" s="98"/>
      <c r="FH548" s="98"/>
      <c r="FI548" s="98"/>
      <c r="FJ548" s="98"/>
      <c r="FK548" s="98"/>
      <c r="FL548" s="98"/>
      <c r="FM548" s="98"/>
      <c r="FN548" s="98"/>
      <c r="FO548" s="98"/>
      <c r="FP548" s="98"/>
      <c r="FQ548" s="98"/>
      <c r="FR548" s="98"/>
      <c r="FS548" s="98"/>
      <c r="FT548" s="98"/>
      <c r="FU548" s="98"/>
      <c r="FV548" s="98"/>
      <c r="FW548" s="98"/>
      <c r="FX548" s="98"/>
      <c r="FY548" s="98"/>
      <c r="FZ548" s="98"/>
      <c r="GA548" s="98"/>
      <c r="GB548" s="98"/>
      <c r="GC548" s="98"/>
      <c r="GD548" s="98"/>
      <c r="GE548" s="98"/>
      <c r="GF548" s="98"/>
      <c r="GG548" s="98"/>
      <c r="GH548" s="98"/>
      <c r="GI548" s="98"/>
      <c r="GJ548" s="98"/>
      <c r="GK548" s="98"/>
      <c r="GL548" s="98"/>
      <c r="GM548" s="98"/>
      <c r="GN548" s="98"/>
      <c r="GO548" s="98"/>
      <c r="GP548" s="98"/>
      <c r="GQ548" s="98"/>
      <c r="GR548" s="98"/>
      <c r="GS548" s="98"/>
      <c r="GT548" s="98"/>
      <c r="GU548" s="98"/>
      <c r="GV548" s="98"/>
      <c r="GW548" s="98"/>
      <c r="GX548" s="98"/>
      <c r="GY548" s="98"/>
      <c r="GZ548" s="98"/>
      <c r="HA548" s="98"/>
      <c r="HB548" s="98"/>
      <c r="HC548" s="98"/>
      <c r="HD548" s="98"/>
      <c r="HE548" s="98"/>
      <c r="HF548" s="98"/>
      <c r="HG548" s="98"/>
      <c r="HH548" s="98"/>
      <c r="HI548" s="98"/>
      <c r="HJ548" s="98"/>
      <c r="HK548" s="98"/>
      <c r="HL548" s="98"/>
      <c r="HM548" s="98"/>
      <c r="HN548" s="98"/>
      <c r="HO548" s="98"/>
      <c r="HP548" s="98"/>
      <c r="HQ548" s="98"/>
      <c r="HR548" s="98"/>
      <c r="HS548" s="98"/>
      <c r="HT548" s="98"/>
      <c r="HU548" s="98"/>
      <c r="HV548" s="98"/>
      <c r="HW548" s="98"/>
      <c r="HX548" s="98"/>
      <c r="HY548" s="98"/>
      <c r="HZ548" s="98"/>
      <c r="IA548" s="98"/>
      <c r="IB548" s="98"/>
      <c r="IC548" s="98"/>
      <c r="ID548" s="98"/>
      <c r="IE548" s="98"/>
      <c r="IF548" s="98"/>
      <c r="IG548" s="98"/>
      <c r="IH548" s="98"/>
      <c r="II548" s="98"/>
      <c r="IJ548" s="98"/>
      <c r="IK548" s="98"/>
      <c r="IL548" s="98"/>
      <c r="IM548" s="98"/>
    </row>
  </sheetData>
  <mergeCells count="6">
    <mergeCell ref="A1:E1"/>
    <mergeCell ref="D2:E2"/>
    <mergeCell ref="D3:E3"/>
    <mergeCell ref="A3:A4"/>
    <mergeCell ref="B3:B4"/>
    <mergeCell ref="C3:C4"/>
  </mergeCells>
  <phoneticPr fontId="92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00B050"/>
  </sheetPr>
  <dimension ref="A1:C32"/>
  <sheetViews>
    <sheetView showGridLines="0" workbookViewId="0">
      <selection activeCell="F10" sqref="F10"/>
    </sheetView>
  </sheetViews>
  <sheetFormatPr defaultColWidth="9" defaultRowHeight="14.25"/>
  <cols>
    <col min="1" max="1" width="17.5" style="89" customWidth="1"/>
    <col min="2" max="2" width="27.625" style="90" customWidth="1"/>
    <col min="3" max="3" width="28.375" style="90" customWidth="1"/>
    <col min="4" max="16384" width="9" style="89"/>
  </cols>
  <sheetData>
    <row r="1" spans="1:3" ht="3" customHeight="1"/>
    <row r="2" spans="1:3" ht="27" customHeight="1">
      <c r="A2" s="300" t="s">
        <v>877</v>
      </c>
      <c r="B2" s="300"/>
      <c r="C2" s="300"/>
    </row>
    <row r="3" spans="1:3" ht="14.25" customHeight="1">
      <c r="C3" s="91"/>
    </row>
    <row r="4" spans="1:3" ht="23.25" customHeight="1">
      <c r="C4" s="92" t="s">
        <v>3</v>
      </c>
    </row>
    <row r="5" spans="1:3" ht="23.25" customHeight="1">
      <c r="A5" s="93" t="s">
        <v>878</v>
      </c>
      <c r="B5" s="94" t="s">
        <v>879</v>
      </c>
      <c r="C5" s="94" t="s">
        <v>880</v>
      </c>
    </row>
    <row r="6" spans="1:3" ht="23.25" customHeight="1">
      <c r="A6" s="93" t="s">
        <v>636</v>
      </c>
      <c r="B6" s="94"/>
      <c r="C6" s="95">
        <f>C7+C12+C22+C24+C27+C29</f>
        <v>152264</v>
      </c>
    </row>
    <row r="7" spans="1:3" s="88" customFormat="1" ht="23.25" customHeight="1">
      <c r="A7" s="96">
        <v>501</v>
      </c>
      <c r="B7" s="97" t="s">
        <v>881</v>
      </c>
      <c r="C7" s="95">
        <f>SUM(C8:C11)</f>
        <v>38510</v>
      </c>
    </row>
    <row r="8" spans="1:3" s="88" customFormat="1" ht="23.25" customHeight="1">
      <c r="A8" s="96">
        <v>50101</v>
      </c>
      <c r="B8" s="97" t="s">
        <v>882</v>
      </c>
      <c r="C8" s="95">
        <v>23708</v>
      </c>
    </row>
    <row r="9" spans="1:3" s="88" customFormat="1" ht="23.25" customHeight="1">
      <c r="A9" s="96">
        <v>50102</v>
      </c>
      <c r="B9" s="97" t="s">
        <v>883</v>
      </c>
      <c r="C9" s="95">
        <v>9554</v>
      </c>
    </row>
    <row r="10" spans="1:3" s="88" customFormat="1" ht="23.25" customHeight="1">
      <c r="A10" s="96">
        <v>50103</v>
      </c>
      <c r="B10" s="97" t="s">
        <v>884</v>
      </c>
      <c r="C10" s="95">
        <v>2972</v>
      </c>
    </row>
    <row r="11" spans="1:3" s="88" customFormat="1" ht="23.25" customHeight="1">
      <c r="A11" s="96">
        <v>50199</v>
      </c>
      <c r="B11" s="97" t="s">
        <v>885</v>
      </c>
      <c r="C11" s="95">
        <v>2276</v>
      </c>
    </row>
    <row r="12" spans="1:3" s="88" customFormat="1" ht="23.25" customHeight="1">
      <c r="A12" s="96">
        <v>502</v>
      </c>
      <c r="B12" s="97" t="s">
        <v>886</v>
      </c>
      <c r="C12" s="95">
        <f>SUM(C13:C21)</f>
        <v>5434</v>
      </c>
    </row>
    <row r="13" spans="1:3" s="88" customFormat="1" ht="23.25" customHeight="1">
      <c r="A13" s="96">
        <v>50201</v>
      </c>
      <c r="B13" s="97" t="s">
        <v>887</v>
      </c>
      <c r="C13" s="95">
        <v>4274</v>
      </c>
    </row>
    <row r="14" spans="1:3" s="88" customFormat="1" ht="23.25" customHeight="1">
      <c r="A14" s="96">
        <v>50202</v>
      </c>
      <c r="B14" s="97" t="s">
        <v>888</v>
      </c>
      <c r="C14" s="95">
        <v>8</v>
      </c>
    </row>
    <row r="15" spans="1:3" s="88" customFormat="1" ht="23.25" customHeight="1">
      <c r="A15" s="96">
        <v>50203</v>
      </c>
      <c r="B15" s="97" t="s">
        <v>889</v>
      </c>
      <c r="C15" s="95">
        <v>61</v>
      </c>
    </row>
    <row r="16" spans="1:3" s="88" customFormat="1" ht="23.25" customHeight="1">
      <c r="A16" s="96">
        <v>50204</v>
      </c>
      <c r="B16" s="97" t="s">
        <v>890</v>
      </c>
      <c r="C16" s="95"/>
    </row>
    <row r="17" spans="1:3" s="88" customFormat="1" ht="23.25" customHeight="1">
      <c r="A17" s="96">
        <v>50205</v>
      </c>
      <c r="B17" s="97" t="s">
        <v>891</v>
      </c>
      <c r="C17" s="95">
        <v>83</v>
      </c>
    </row>
    <row r="18" spans="1:3" s="88" customFormat="1" ht="23.25" customHeight="1">
      <c r="A18" s="96">
        <v>50206</v>
      </c>
      <c r="B18" s="97" t="s">
        <v>892</v>
      </c>
      <c r="C18" s="95">
        <v>35</v>
      </c>
    </row>
    <row r="19" spans="1:3" s="88" customFormat="1" ht="23.25" customHeight="1">
      <c r="A19" s="96">
        <v>50208</v>
      </c>
      <c r="B19" s="97" t="s">
        <v>893</v>
      </c>
      <c r="C19" s="95">
        <v>818</v>
      </c>
    </row>
    <row r="20" spans="1:3" s="88" customFormat="1" ht="23.25" customHeight="1">
      <c r="A20" s="96">
        <v>50209</v>
      </c>
      <c r="B20" s="97" t="s">
        <v>894</v>
      </c>
      <c r="C20" s="95">
        <v>102</v>
      </c>
    </row>
    <row r="21" spans="1:3" s="88" customFormat="1" ht="23.25" customHeight="1">
      <c r="A21" s="96">
        <v>50299</v>
      </c>
      <c r="B21" s="97" t="s">
        <v>895</v>
      </c>
      <c r="C21" s="95">
        <v>53</v>
      </c>
    </row>
    <row r="22" spans="1:3" s="88" customFormat="1" ht="23.25" customHeight="1">
      <c r="A22" s="96">
        <v>503</v>
      </c>
      <c r="B22" s="97" t="s">
        <v>896</v>
      </c>
      <c r="C22" s="95">
        <f>SUM(C23:C23)</f>
        <v>0</v>
      </c>
    </row>
    <row r="23" spans="1:3" s="88" customFormat="1" ht="23.25" customHeight="1">
      <c r="A23" s="96">
        <v>50306</v>
      </c>
      <c r="B23" s="97" t="s">
        <v>897</v>
      </c>
      <c r="C23" s="95"/>
    </row>
    <row r="24" spans="1:3" s="88" customFormat="1" ht="23.25" customHeight="1">
      <c r="A24" s="96">
        <v>505</v>
      </c>
      <c r="B24" s="97" t="s">
        <v>898</v>
      </c>
      <c r="C24" s="95">
        <f>C25+C26</f>
        <v>104042</v>
      </c>
    </row>
    <row r="25" spans="1:3" s="88" customFormat="1" ht="23.25" customHeight="1">
      <c r="A25" s="96">
        <v>50501</v>
      </c>
      <c r="B25" s="97" t="s">
        <v>899</v>
      </c>
      <c r="C25" s="95">
        <v>102564</v>
      </c>
    </row>
    <row r="26" spans="1:3" s="88" customFormat="1" ht="23.25" customHeight="1">
      <c r="A26" s="96">
        <v>50502</v>
      </c>
      <c r="B26" s="97" t="s">
        <v>900</v>
      </c>
      <c r="C26" s="95">
        <v>1478</v>
      </c>
    </row>
    <row r="27" spans="1:3" s="88" customFormat="1" ht="23.25" customHeight="1">
      <c r="A27" s="96">
        <v>506</v>
      </c>
      <c r="B27" s="97" t="s">
        <v>901</v>
      </c>
      <c r="C27" s="95">
        <f>C28</f>
        <v>0</v>
      </c>
    </row>
    <row r="28" spans="1:3" s="88" customFormat="1" ht="23.25" customHeight="1">
      <c r="A28" s="96">
        <v>50601</v>
      </c>
      <c r="B28" s="97" t="s">
        <v>902</v>
      </c>
      <c r="C28" s="95"/>
    </row>
    <row r="29" spans="1:3" s="88" customFormat="1" ht="23.25" customHeight="1">
      <c r="A29" s="96">
        <v>509</v>
      </c>
      <c r="B29" s="97" t="s">
        <v>903</v>
      </c>
      <c r="C29" s="95">
        <f>SUM(C30:C32)</f>
        <v>4278</v>
      </c>
    </row>
    <row r="30" spans="1:3" s="88" customFormat="1" ht="22.5" customHeight="1">
      <c r="A30" s="96">
        <v>50901</v>
      </c>
      <c r="B30" s="97" t="s">
        <v>904</v>
      </c>
      <c r="C30" s="95">
        <v>3133</v>
      </c>
    </row>
    <row r="31" spans="1:3" s="88" customFormat="1" ht="22.5" customHeight="1">
      <c r="A31" s="96">
        <v>50905</v>
      </c>
      <c r="B31" s="97" t="s">
        <v>905</v>
      </c>
      <c r="C31" s="95">
        <v>1145</v>
      </c>
    </row>
    <row r="32" spans="1:3" s="88" customFormat="1" ht="22.5" customHeight="1">
      <c r="A32" s="96">
        <v>50999</v>
      </c>
      <c r="B32" s="97" t="s">
        <v>906</v>
      </c>
      <c r="C32" s="95"/>
    </row>
  </sheetData>
  <sheetProtection formatCells="0" formatColumns="0" formatRows="0"/>
  <mergeCells count="1">
    <mergeCell ref="A2:C2"/>
  </mergeCells>
  <phoneticPr fontId="92" type="noConversion"/>
  <pageMargins left="0.74803149606299202" right="0.74803149606299202" top="0.98425196850393704" bottom="0.98425196850393704" header="0.511811023622047" footer="0.511811023622047"/>
  <pageSetup paperSize="9" firstPageNumber="4" orientation="portrait" useFirstPageNumber="1"/>
  <headerFooter alignWithMargins="0">
    <oddFooter>&amp;C&amp;P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00B050"/>
  </sheetPr>
  <dimension ref="A1:D42"/>
  <sheetViews>
    <sheetView topLeftCell="B1" workbookViewId="0">
      <selection activeCell="F7" sqref="F7"/>
    </sheetView>
  </sheetViews>
  <sheetFormatPr defaultColWidth="9" defaultRowHeight="24.75" customHeight="1"/>
  <cols>
    <col min="1" max="1" width="38.5" style="81" customWidth="1"/>
    <col min="2" max="2" width="16.125" style="81" customWidth="1"/>
    <col min="3" max="3" width="34.75" style="81" customWidth="1"/>
    <col min="4" max="4" width="16.25" style="81" customWidth="1"/>
    <col min="5" max="16384" width="9" style="81"/>
  </cols>
  <sheetData>
    <row r="1" spans="1:4" s="79" customFormat="1" ht="24.75" customHeight="1">
      <c r="A1" s="301" t="s">
        <v>907</v>
      </c>
      <c r="B1" s="302"/>
      <c r="C1" s="302"/>
      <c r="D1" s="302"/>
    </row>
    <row r="2" spans="1:4" s="80" customFormat="1" ht="24.75" customHeight="1">
      <c r="A2" s="82"/>
      <c r="B2" s="82"/>
      <c r="D2" s="83" t="s">
        <v>3</v>
      </c>
    </row>
    <row r="3" spans="1:4" s="79" customFormat="1" ht="24.75" customHeight="1">
      <c r="A3" s="37" t="s">
        <v>4</v>
      </c>
      <c r="B3" s="37" t="s">
        <v>880</v>
      </c>
      <c r="C3" s="37" t="s">
        <v>4</v>
      </c>
      <c r="D3" s="37" t="s">
        <v>880</v>
      </c>
    </row>
    <row r="4" spans="1:4" s="80" customFormat="1" ht="24.75" customHeight="1">
      <c r="A4" s="84" t="s">
        <v>425</v>
      </c>
      <c r="B4" s="85">
        <v>144900</v>
      </c>
      <c r="C4" s="85" t="s">
        <v>426</v>
      </c>
      <c r="D4" s="85">
        <v>340601</v>
      </c>
    </row>
    <row r="5" spans="1:4" s="80" customFormat="1" ht="24.75" customHeight="1">
      <c r="A5" s="84" t="s">
        <v>908</v>
      </c>
      <c r="B5" s="85">
        <f>SUM(B6:B8)</f>
        <v>148439</v>
      </c>
      <c r="C5" s="85" t="s">
        <v>428</v>
      </c>
      <c r="D5" s="85">
        <f>SUM(D6:D7)</f>
        <v>42888</v>
      </c>
    </row>
    <row r="6" spans="1:4" s="80" customFormat="1" ht="24.75" customHeight="1">
      <c r="A6" s="84" t="s">
        <v>429</v>
      </c>
      <c r="B6" s="39">
        <v>3177</v>
      </c>
      <c r="C6" s="85" t="s">
        <v>909</v>
      </c>
      <c r="D6" s="85">
        <v>32469</v>
      </c>
    </row>
    <row r="7" spans="1:4" s="80" customFormat="1" ht="24.75" customHeight="1">
      <c r="A7" s="84" t="s">
        <v>431</v>
      </c>
      <c r="B7" s="39">
        <v>145262</v>
      </c>
      <c r="C7" s="85" t="s">
        <v>432</v>
      </c>
      <c r="D7" s="85">
        <v>10419</v>
      </c>
    </row>
    <row r="8" spans="1:4" s="80" customFormat="1" ht="24.75" customHeight="1">
      <c r="A8" s="86" t="s">
        <v>433</v>
      </c>
      <c r="B8" s="39"/>
      <c r="C8" s="85" t="s">
        <v>434</v>
      </c>
      <c r="D8" s="85"/>
    </row>
    <row r="9" spans="1:4" s="80" customFormat="1" ht="24.75" customHeight="1">
      <c r="A9" s="84" t="s">
        <v>435</v>
      </c>
      <c r="B9" s="84"/>
      <c r="C9" s="85" t="s">
        <v>910</v>
      </c>
      <c r="D9" s="85">
        <v>3060</v>
      </c>
    </row>
    <row r="10" spans="1:4" s="80" customFormat="1" ht="24.75" customHeight="1">
      <c r="A10" s="84" t="s">
        <v>437</v>
      </c>
      <c r="B10" s="84">
        <v>6500</v>
      </c>
      <c r="C10" s="84" t="s">
        <v>911</v>
      </c>
      <c r="D10" s="84"/>
    </row>
    <row r="11" spans="1:4" s="80" customFormat="1" ht="24.75" customHeight="1">
      <c r="A11" s="84" t="s">
        <v>912</v>
      </c>
      <c r="B11" s="84">
        <v>86710</v>
      </c>
      <c r="C11" s="84" t="s">
        <v>913</v>
      </c>
      <c r="D11" s="84"/>
    </row>
    <row r="12" spans="1:4" s="80" customFormat="1" ht="24.75" customHeight="1">
      <c r="A12" s="84"/>
      <c r="B12" s="87"/>
      <c r="C12" s="84"/>
      <c r="D12" s="84"/>
    </row>
    <row r="13" spans="1:4" s="80" customFormat="1" ht="24.75" customHeight="1">
      <c r="A13" s="45" t="s">
        <v>448</v>
      </c>
      <c r="B13" s="45">
        <f>B4+B5+B9+B10+B11</f>
        <v>386549</v>
      </c>
      <c r="C13" s="45" t="s">
        <v>449</v>
      </c>
      <c r="D13" s="45">
        <f>D4+D8+D9+D5+D10</f>
        <v>386549</v>
      </c>
    </row>
    <row r="14" spans="1:4" s="80" customFormat="1" ht="24.75" customHeight="1">
      <c r="A14" s="79"/>
      <c r="B14" s="79"/>
      <c r="C14" s="79"/>
      <c r="D14" s="79"/>
    </row>
    <row r="15" spans="1:4" s="80" customFormat="1" ht="24.75" customHeight="1">
      <c r="A15" s="79"/>
      <c r="B15" s="79"/>
      <c r="D15" s="79"/>
    </row>
    <row r="16" spans="1:4" s="79" customFormat="1" ht="24.75" customHeight="1"/>
    <row r="17" s="79" customFormat="1" ht="24.75" customHeight="1"/>
    <row r="18" s="79" customFormat="1" ht="24.75" customHeight="1"/>
    <row r="19" s="79" customFormat="1" ht="24.75" customHeight="1"/>
    <row r="20" s="79" customFormat="1" ht="24.75" customHeight="1"/>
    <row r="21" s="79" customFormat="1" ht="24.75" customHeight="1"/>
    <row r="22" s="79" customFormat="1" ht="24.75" customHeight="1"/>
    <row r="23" s="79" customFormat="1" ht="24.75" customHeight="1"/>
    <row r="24" s="79" customFormat="1" ht="24.75" customHeight="1"/>
    <row r="25" s="79" customFormat="1" ht="24.75" customHeight="1"/>
    <row r="26" s="79" customFormat="1" ht="24.75" customHeight="1"/>
    <row r="27" s="79" customFormat="1" ht="24.75" customHeight="1"/>
    <row r="28" s="79" customFormat="1" ht="24.75" customHeight="1"/>
    <row r="29" s="79" customFormat="1" ht="24.75" customHeight="1"/>
    <row r="30" s="79" customFormat="1" ht="24.75" customHeight="1"/>
    <row r="31" s="79" customFormat="1" ht="24.75" customHeight="1"/>
    <row r="32" s="79" customFormat="1" ht="24.75" customHeight="1"/>
    <row r="33" spans="1:4" s="79" customFormat="1" ht="24.75" customHeight="1"/>
    <row r="34" spans="1:4" s="79" customFormat="1" ht="24.75" customHeight="1"/>
    <row r="35" spans="1:4" s="79" customFormat="1" ht="24.75" customHeight="1"/>
    <row r="36" spans="1:4" s="79" customFormat="1" ht="24.75" customHeight="1"/>
    <row r="37" spans="1:4" s="79" customFormat="1" ht="24.75" customHeight="1"/>
    <row r="38" spans="1:4" s="79" customFormat="1" ht="24.75" customHeight="1"/>
    <row r="39" spans="1:4" s="79" customFormat="1" ht="24.75" customHeight="1"/>
    <row r="40" spans="1:4" s="79" customFormat="1" ht="24.75" customHeight="1"/>
    <row r="41" spans="1:4" s="79" customFormat="1" ht="24.75" customHeight="1"/>
    <row r="42" spans="1:4" s="79" customFormat="1" ht="24.75" customHeight="1">
      <c r="A42" s="81"/>
      <c r="B42" s="81"/>
      <c r="C42" s="81"/>
      <c r="D42" s="81"/>
    </row>
  </sheetData>
  <mergeCells count="1">
    <mergeCell ref="A1:D1"/>
  </mergeCells>
  <phoneticPr fontId="92" type="noConversion"/>
  <printOptions horizontalCentered="1"/>
  <pageMargins left="0.98425196850393704" right="0.98425196850393704" top="0.98425196850393704" bottom="1.4173228346456701" header="0.511811023622047" footer="0.98425196850393704"/>
  <pageSetup paperSize="9" firstPageNumber="5" orientation="landscape" useFirstPageNumber="1"/>
  <headerFooter alignWithMargins="0"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00B050"/>
  </sheetPr>
  <dimension ref="A1:G59"/>
  <sheetViews>
    <sheetView workbookViewId="0">
      <selection activeCell="A9" sqref="A9"/>
    </sheetView>
  </sheetViews>
  <sheetFormatPr defaultColWidth="9" defaultRowHeight="12"/>
  <cols>
    <col min="1" max="1" width="36.875" style="122" customWidth="1"/>
    <col min="2" max="2" width="17.375" style="117" customWidth="1"/>
    <col min="3" max="3" width="16.5" style="122" customWidth="1"/>
    <col min="4" max="4" width="17.375" style="122" customWidth="1"/>
    <col min="5" max="5" width="18.375" style="122" customWidth="1"/>
    <col min="6" max="6" width="9" style="122"/>
    <col min="7" max="7" width="10.75" style="122" customWidth="1"/>
    <col min="8" max="16384" width="9" style="122"/>
  </cols>
  <sheetData>
    <row r="1" spans="1:7" s="117" customFormat="1" ht="33.75" customHeight="1">
      <c r="A1" s="301" t="s">
        <v>914</v>
      </c>
      <c r="B1" s="302"/>
      <c r="C1" s="302"/>
      <c r="D1" s="302"/>
      <c r="E1" s="302"/>
    </row>
    <row r="2" spans="1:7" s="117" customFormat="1" ht="23.25" customHeight="1">
      <c r="A2" s="123"/>
      <c r="B2" s="123"/>
      <c r="C2" s="124"/>
      <c r="D2" s="124"/>
      <c r="E2" s="125" t="s">
        <v>3</v>
      </c>
    </row>
    <row r="3" spans="1:7" s="80" customFormat="1" ht="20.100000000000001" customHeight="1">
      <c r="A3" s="305" t="s">
        <v>604</v>
      </c>
      <c r="B3" s="305" t="s">
        <v>6</v>
      </c>
      <c r="C3" s="305" t="s">
        <v>605</v>
      </c>
      <c r="D3" s="303" t="s">
        <v>915</v>
      </c>
      <c r="E3" s="303"/>
    </row>
    <row r="4" spans="1:7" s="80" customFormat="1" ht="20.100000000000001" customHeight="1">
      <c r="A4" s="306"/>
      <c r="B4" s="306"/>
      <c r="C4" s="306"/>
      <c r="D4" s="235" t="s">
        <v>8</v>
      </c>
      <c r="E4" s="235" t="s">
        <v>9</v>
      </c>
    </row>
    <row r="5" spans="1:7" s="118" customFormat="1" ht="20.100000000000001" customHeight="1">
      <c r="A5" s="126" t="s">
        <v>10</v>
      </c>
      <c r="B5" s="39">
        <f>B6+B22</f>
        <v>94700</v>
      </c>
      <c r="C5" s="115">
        <f>C6+C22</f>
        <v>104900</v>
      </c>
      <c r="D5" s="127">
        <f>C5-B5</f>
        <v>10200</v>
      </c>
      <c r="E5" s="128">
        <f t="shared" ref="E5:E29" si="0">D5/B5*100</f>
        <v>10.8</v>
      </c>
    </row>
    <row r="6" spans="1:7" s="119" customFormat="1" ht="20.100000000000001" customHeight="1">
      <c r="A6" s="126" t="s">
        <v>11</v>
      </c>
      <c r="B6" s="39">
        <f>SUM(B7:B21)</f>
        <v>62426</v>
      </c>
      <c r="C6" s="115">
        <f>SUM(C7:C21)</f>
        <v>75350</v>
      </c>
      <c r="D6" s="127">
        <f>SUM(D7:D21)</f>
        <v>12924</v>
      </c>
      <c r="E6" s="128">
        <f t="shared" si="0"/>
        <v>20.7</v>
      </c>
      <c r="G6" s="118"/>
    </row>
    <row r="7" spans="1:7" s="119" customFormat="1" ht="20.100000000000001" customHeight="1">
      <c r="A7" s="126" t="s">
        <v>12</v>
      </c>
      <c r="B7" s="129">
        <v>23780</v>
      </c>
      <c r="C7" s="127">
        <v>30790</v>
      </c>
      <c r="D7" s="115">
        <f t="shared" ref="D7:D30" si="1">C7-B7</f>
        <v>7010</v>
      </c>
      <c r="E7" s="128">
        <f t="shared" si="0"/>
        <v>29.5</v>
      </c>
      <c r="G7" s="118"/>
    </row>
    <row r="8" spans="1:7" s="119" customFormat="1" ht="20.100000000000001" customHeight="1">
      <c r="A8" s="126" t="s">
        <v>607</v>
      </c>
      <c r="B8" s="129">
        <v>7610</v>
      </c>
      <c r="C8" s="115">
        <v>8760</v>
      </c>
      <c r="D8" s="115">
        <f t="shared" si="1"/>
        <v>1150</v>
      </c>
      <c r="E8" s="128">
        <f t="shared" si="0"/>
        <v>15.1</v>
      </c>
      <c r="G8" s="118"/>
    </row>
    <row r="9" spans="1:7" s="119" customFormat="1" ht="20.100000000000001" customHeight="1">
      <c r="A9" s="126" t="s">
        <v>608</v>
      </c>
      <c r="B9" s="129">
        <v>800</v>
      </c>
      <c r="C9" s="115">
        <v>1100</v>
      </c>
      <c r="D9" s="115">
        <f t="shared" si="1"/>
        <v>300</v>
      </c>
      <c r="E9" s="128">
        <f t="shared" si="0"/>
        <v>37.5</v>
      </c>
      <c r="G9" s="118"/>
    </row>
    <row r="10" spans="1:7" s="119" customFormat="1" ht="20.100000000000001" customHeight="1">
      <c r="A10" s="126" t="s">
        <v>609</v>
      </c>
      <c r="B10" s="129">
        <v>11290</v>
      </c>
      <c r="C10" s="115">
        <v>16330</v>
      </c>
      <c r="D10" s="115">
        <f t="shared" si="1"/>
        <v>5040</v>
      </c>
      <c r="E10" s="128">
        <f t="shared" si="0"/>
        <v>44.6</v>
      </c>
      <c r="G10" s="118"/>
    </row>
    <row r="11" spans="1:7" s="119" customFormat="1" ht="20.100000000000001" customHeight="1">
      <c r="A11" s="126" t="s">
        <v>610</v>
      </c>
      <c r="B11" s="129">
        <v>1920</v>
      </c>
      <c r="C11" s="115">
        <v>2140</v>
      </c>
      <c r="D11" s="115">
        <f t="shared" si="1"/>
        <v>220</v>
      </c>
      <c r="E11" s="128">
        <f t="shared" si="0"/>
        <v>11.5</v>
      </c>
      <c r="F11" s="120"/>
      <c r="G11" s="118"/>
    </row>
    <row r="12" spans="1:7" s="120" customFormat="1" ht="20.100000000000001" customHeight="1">
      <c r="A12" s="126" t="s">
        <v>611</v>
      </c>
      <c r="B12" s="129">
        <v>2120</v>
      </c>
      <c r="C12" s="115">
        <v>2090</v>
      </c>
      <c r="D12" s="115">
        <f t="shared" si="1"/>
        <v>-30</v>
      </c>
      <c r="E12" s="128">
        <f t="shared" si="0"/>
        <v>-1.4</v>
      </c>
      <c r="G12" s="118"/>
    </row>
    <row r="13" spans="1:7" s="120" customFormat="1" ht="20.100000000000001" customHeight="1">
      <c r="A13" s="126" t="s">
        <v>612</v>
      </c>
      <c r="B13" s="129">
        <v>1030</v>
      </c>
      <c r="C13" s="115">
        <v>960</v>
      </c>
      <c r="D13" s="115">
        <f t="shared" si="1"/>
        <v>-70</v>
      </c>
      <c r="E13" s="128">
        <f t="shared" si="0"/>
        <v>-6.8</v>
      </c>
      <c r="G13" s="118"/>
    </row>
    <row r="14" spans="1:7" s="120" customFormat="1" ht="20.100000000000001" customHeight="1">
      <c r="A14" s="126" t="s">
        <v>613</v>
      </c>
      <c r="B14" s="129">
        <v>3230</v>
      </c>
      <c r="C14" s="115">
        <v>3350</v>
      </c>
      <c r="D14" s="115">
        <f t="shared" si="1"/>
        <v>120</v>
      </c>
      <c r="E14" s="128">
        <f t="shared" si="0"/>
        <v>3.7</v>
      </c>
      <c r="G14" s="118"/>
    </row>
    <row r="15" spans="1:7" s="120" customFormat="1" ht="20.100000000000001" customHeight="1">
      <c r="A15" s="126" t="s">
        <v>614</v>
      </c>
      <c r="B15" s="129">
        <v>-170</v>
      </c>
      <c r="C15" s="115">
        <v>500</v>
      </c>
      <c r="D15" s="115">
        <f t="shared" si="1"/>
        <v>670</v>
      </c>
      <c r="E15" s="128">
        <f>-D15/B15*100</f>
        <v>394.1</v>
      </c>
      <c r="G15" s="118"/>
    </row>
    <row r="16" spans="1:7" s="120" customFormat="1" ht="20.100000000000001" customHeight="1">
      <c r="A16" s="126" t="s">
        <v>615</v>
      </c>
      <c r="B16" s="129">
        <v>1440</v>
      </c>
      <c r="C16" s="115">
        <v>1510</v>
      </c>
      <c r="D16" s="115">
        <f t="shared" si="1"/>
        <v>70</v>
      </c>
      <c r="E16" s="128">
        <f t="shared" si="0"/>
        <v>4.9000000000000004</v>
      </c>
      <c r="G16" s="118"/>
    </row>
    <row r="17" spans="1:7" s="120" customFormat="1" ht="20.100000000000001" customHeight="1">
      <c r="A17" s="126" t="s">
        <v>616</v>
      </c>
      <c r="B17" s="129">
        <v>555</v>
      </c>
      <c r="C17" s="115">
        <v>2350</v>
      </c>
      <c r="D17" s="115">
        <f t="shared" si="1"/>
        <v>1795</v>
      </c>
      <c r="E17" s="128">
        <f t="shared" si="0"/>
        <v>323.39999999999998</v>
      </c>
      <c r="G17" s="118"/>
    </row>
    <row r="18" spans="1:7" s="120" customFormat="1" ht="20.100000000000001" customHeight="1">
      <c r="A18" s="84" t="s">
        <v>617</v>
      </c>
      <c r="B18" s="129">
        <v>7537</v>
      </c>
      <c r="C18" s="115">
        <v>3520</v>
      </c>
      <c r="D18" s="115">
        <f t="shared" si="1"/>
        <v>-4017</v>
      </c>
      <c r="E18" s="128">
        <f t="shared" si="0"/>
        <v>-53.3</v>
      </c>
      <c r="G18" s="118"/>
    </row>
    <row r="19" spans="1:7" s="120" customFormat="1" ht="20.100000000000001" customHeight="1">
      <c r="A19" s="84" t="s">
        <v>618</v>
      </c>
      <c r="B19" s="129">
        <v>833</v>
      </c>
      <c r="C19" s="115">
        <v>1000</v>
      </c>
      <c r="D19" s="115">
        <f t="shared" si="1"/>
        <v>167</v>
      </c>
      <c r="E19" s="128">
        <f t="shared" si="0"/>
        <v>20</v>
      </c>
      <c r="G19" s="118"/>
    </row>
    <row r="20" spans="1:7" s="120" customFormat="1" ht="20.100000000000001" customHeight="1">
      <c r="A20" s="84" t="s">
        <v>619</v>
      </c>
      <c r="B20" s="129">
        <v>450</v>
      </c>
      <c r="C20" s="115">
        <v>950</v>
      </c>
      <c r="D20" s="115">
        <f t="shared" si="1"/>
        <v>500</v>
      </c>
      <c r="E20" s="128">
        <f t="shared" si="0"/>
        <v>111.1</v>
      </c>
      <c r="G20" s="118"/>
    </row>
    <row r="21" spans="1:7" s="120" customFormat="1" ht="20.100000000000001" customHeight="1">
      <c r="A21" s="84" t="s">
        <v>451</v>
      </c>
      <c r="B21" s="129">
        <v>1</v>
      </c>
      <c r="C21" s="115"/>
      <c r="D21" s="115">
        <f t="shared" si="1"/>
        <v>-1</v>
      </c>
      <c r="E21" s="128"/>
      <c r="G21" s="118"/>
    </row>
    <row r="22" spans="1:7" s="120" customFormat="1" ht="20.100000000000001" customHeight="1">
      <c r="A22" s="84" t="s">
        <v>27</v>
      </c>
      <c r="B22" s="39">
        <f>SUM(B23:B30)-B24</f>
        <v>32274</v>
      </c>
      <c r="C22" s="115">
        <f>SUM(C23:C30)-C24</f>
        <v>29550</v>
      </c>
      <c r="D22" s="115">
        <f t="shared" si="1"/>
        <v>-2724</v>
      </c>
      <c r="E22" s="128">
        <f t="shared" si="0"/>
        <v>-8.4</v>
      </c>
      <c r="G22" s="118"/>
    </row>
    <row r="23" spans="1:7" s="120" customFormat="1" ht="20.100000000000001" customHeight="1">
      <c r="A23" s="84" t="s">
        <v>620</v>
      </c>
      <c r="B23" s="129">
        <v>1980</v>
      </c>
      <c r="C23" s="115">
        <v>2160</v>
      </c>
      <c r="D23" s="115">
        <f t="shared" si="1"/>
        <v>180</v>
      </c>
      <c r="E23" s="128">
        <f t="shared" si="0"/>
        <v>9.1</v>
      </c>
      <c r="G23" s="118"/>
    </row>
    <row r="24" spans="1:7" s="120" customFormat="1" ht="20.100000000000001" customHeight="1">
      <c r="A24" s="130" t="s">
        <v>916</v>
      </c>
      <c r="B24" s="129">
        <v>1055</v>
      </c>
      <c r="C24" s="115">
        <v>1200</v>
      </c>
      <c r="D24" s="115">
        <f t="shared" si="1"/>
        <v>145</v>
      </c>
      <c r="E24" s="128">
        <f t="shared" si="0"/>
        <v>13.7</v>
      </c>
      <c r="G24" s="118"/>
    </row>
    <row r="25" spans="1:7" s="120" customFormat="1" ht="20.100000000000001" customHeight="1">
      <c r="A25" s="84" t="s">
        <v>621</v>
      </c>
      <c r="B25" s="129">
        <v>3050</v>
      </c>
      <c r="C25" s="115">
        <v>3500</v>
      </c>
      <c r="D25" s="115">
        <f t="shared" si="1"/>
        <v>450</v>
      </c>
      <c r="E25" s="128">
        <f t="shared" si="0"/>
        <v>14.8</v>
      </c>
      <c r="G25" s="118"/>
    </row>
    <row r="26" spans="1:7" s="120" customFormat="1" ht="20.100000000000001" customHeight="1">
      <c r="A26" s="84" t="s">
        <v>31</v>
      </c>
      <c r="B26" s="129">
        <v>6050</v>
      </c>
      <c r="C26" s="115">
        <v>6200</v>
      </c>
      <c r="D26" s="115">
        <f t="shared" si="1"/>
        <v>150</v>
      </c>
      <c r="E26" s="128">
        <f t="shared" si="0"/>
        <v>2.5</v>
      </c>
      <c r="G26" s="118"/>
    </row>
    <row r="27" spans="1:7" s="120" customFormat="1" ht="20.100000000000001" customHeight="1">
      <c r="A27" s="84" t="s">
        <v>622</v>
      </c>
      <c r="B27" s="129">
        <v>21061</v>
      </c>
      <c r="C27" s="115">
        <v>17450</v>
      </c>
      <c r="D27" s="115">
        <f t="shared" si="1"/>
        <v>-3611</v>
      </c>
      <c r="E27" s="128">
        <f t="shared" si="0"/>
        <v>-17.100000000000001</v>
      </c>
      <c r="G27" s="118"/>
    </row>
    <row r="28" spans="1:7" s="120" customFormat="1" ht="20.100000000000001" customHeight="1">
      <c r="A28" s="84" t="s">
        <v>33</v>
      </c>
      <c r="B28" s="129"/>
      <c r="C28" s="115"/>
      <c r="D28" s="115">
        <f t="shared" si="1"/>
        <v>0</v>
      </c>
      <c r="E28" s="128"/>
      <c r="G28" s="118"/>
    </row>
    <row r="29" spans="1:7" s="120" customFormat="1" ht="20.100000000000001" customHeight="1">
      <c r="A29" s="72" t="s">
        <v>917</v>
      </c>
      <c r="B29" s="129">
        <v>133</v>
      </c>
      <c r="C29" s="115">
        <v>240</v>
      </c>
      <c r="D29" s="115">
        <f t="shared" si="1"/>
        <v>107</v>
      </c>
      <c r="E29" s="128">
        <f t="shared" si="0"/>
        <v>80.5</v>
      </c>
    </row>
    <row r="30" spans="1:7" s="121" customFormat="1" ht="20.100000000000001" customHeight="1">
      <c r="A30" s="84" t="s">
        <v>624</v>
      </c>
      <c r="B30" s="129"/>
      <c r="C30" s="115"/>
      <c r="D30" s="115">
        <f t="shared" si="1"/>
        <v>0</v>
      </c>
      <c r="E30" s="128"/>
    </row>
    <row r="31" spans="1:7" s="117" customFormat="1" ht="21.75" customHeight="1">
      <c r="A31" s="304"/>
      <c r="B31" s="304"/>
      <c r="C31" s="304"/>
      <c r="D31" s="304"/>
      <c r="E31" s="304"/>
    </row>
    <row r="32" spans="1:7" s="117" customFormat="1"/>
    <row r="33" s="117" customFormat="1"/>
    <row r="34" s="117" customFormat="1"/>
    <row r="35" s="117" customFormat="1"/>
    <row r="36" s="117" customFormat="1"/>
    <row r="37" s="117" customFormat="1"/>
    <row r="38" s="117" customFormat="1"/>
    <row r="39" s="117" customFormat="1"/>
    <row r="40" s="117" customFormat="1"/>
    <row r="41" s="117" customFormat="1"/>
    <row r="42" s="117" customFormat="1"/>
    <row r="43" s="117" customFormat="1"/>
    <row r="44" s="117" customFormat="1"/>
    <row r="45" s="117" customFormat="1"/>
    <row r="46" s="117" customFormat="1"/>
    <row r="47" s="117" customFormat="1"/>
    <row r="48" s="117" customFormat="1"/>
    <row r="49" s="117" customFormat="1"/>
    <row r="50" s="117" customFormat="1"/>
    <row r="51" s="117" customFormat="1"/>
    <row r="52" s="117" customFormat="1"/>
    <row r="53" s="117" customFormat="1"/>
    <row r="54" s="117" customFormat="1"/>
    <row r="55" s="117" customFormat="1"/>
    <row r="56" s="117" customFormat="1"/>
    <row r="57" s="117" customFormat="1"/>
    <row r="58" s="117" customFormat="1"/>
    <row r="59" s="117" customFormat="1"/>
  </sheetData>
  <mergeCells count="6">
    <mergeCell ref="A1:E1"/>
    <mergeCell ref="D3:E3"/>
    <mergeCell ref="A31:E31"/>
    <mergeCell ref="A3:A4"/>
    <mergeCell ref="B3:B4"/>
    <mergeCell ref="C3:C4"/>
  </mergeCells>
  <phoneticPr fontId="92" type="noConversion"/>
  <pageMargins left="1.1023622047244099" right="0.70866141732283505" top="0.74803149606299202" bottom="0.74803149606299202" header="0.31496062992126" footer="0.31496062992126"/>
  <pageSetup paperSize="9" firstPageNumber="6" orientation="landscape" useFirstPageNumber="1"/>
  <headerFooter alignWithMargins="0"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B050"/>
  </sheetPr>
  <dimension ref="A1:G34"/>
  <sheetViews>
    <sheetView workbookViewId="0">
      <pane xSplit="1" ySplit="1" topLeftCell="B2" activePane="bottomRight" state="frozen"/>
      <selection pane="topRight"/>
      <selection pane="bottomLeft"/>
      <selection pane="bottomRight" activeCell="J14" sqref="J14"/>
    </sheetView>
  </sheetViews>
  <sheetFormatPr defaultColWidth="9" defaultRowHeight="14.25"/>
  <cols>
    <col min="1" max="1" width="39.75" style="32" customWidth="1"/>
    <col min="2" max="2" width="15.375" style="68" customWidth="1"/>
    <col min="3" max="3" width="15.25" style="32" customWidth="1"/>
    <col min="4" max="4" width="13" style="32" customWidth="1"/>
    <col min="5" max="5" width="12.25" style="32" customWidth="1"/>
    <col min="6" max="6" width="13.625" style="32" customWidth="1"/>
    <col min="7" max="7" width="13.5" style="32" customWidth="1"/>
    <col min="8" max="16384" width="9" style="32"/>
  </cols>
  <sheetData>
    <row r="1" spans="1:7" ht="40.5" customHeight="1">
      <c r="A1" s="307" t="s">
        <v>918</v>
      </c>
      <c r="B1" s="307"/>
      <c r="C1" s="307"/>
      <c r="D1" s="307"/>
      <c r="E1" s="307"/>
      <c r="F1" s="307"/>
      <c r="G1" s="307"/>
    </row>
    <row r="2" spans="1:7">
      <c r="A2" s="112"/>
      <c r="B2" s="113"/>
      <c r="C2" s="112"/>
      <c r="D2" s="112"/>
      <c r="E2" s="112"/>
      <c r="F2" s="308" t="s">
        <v>919</v>
      </c>
      <c r="G2" s="308"/>
    </row>
    <row r="3" spans="1:7" ht="28.5" customHeight="1">
      <c r="A3" s="309" t="s">
        <v>4</v>
      </c>
      <c r="B3" s="310" t="s">
        <v>626</v>
      </c>
      <c r="C3" s="309" t="s">
        <v>627</v>
      </c>
      <c r="D3" s="309" t="s">
        <v>628</v>
      </c>
      <c r="E3" s="309"/>
      <c r="F3" s="309" t="s">
        <v>629</v>
      </c>
      <c r="G3" s="309" t="s">
        <v>630</v>
      </c>
    </row>
    <row r="4" spans="1:7" ht="37.5" customHeight="1">
      <c r="A4" s="309"/>
      <c r="B4" s="310"/>
      <c r="C4" s="309"/>
      <c r="D4" s="114" t="s">
        <v>8</v>
      </c>
      <c r="E4" s="114" t="s">
        <v>9</v>
      </c>
      <c r="F4" s="309"/>
      <c r="G4" s="309"/>
    </row>
    <row r="5" spans="1:7">
      <c r="A5" s="65" t="s">
        <v>37</v>
      </c>
      <c r="B5" s="39">
        <f>SUM(B6:B8,B11:B13,B16,B18,B20,B22,B26:B34)</f>
        <v>258523</v>
      </c>
      <c r="C5" s="115">
        <f>SUM(C6:C8,C11:C13,C16,C18,C20,C22,C26:C34)</f>
        <v>280601</v>
      </c>
      <c r="D5" s="115">
        <f t="shared" ref="D5:D34" si="0">C5-B5</f>
        <v>22078</v>
      </c>
      <c r="E5" s="116">
        <f t="shared" ref="E5:E34" si="1">D5/B5*100</f>
        <v>8.5</v>
      </c>
      <c r="F5" s="115">
        <f>SUM(F6:F8,F11:F13,F16,F18,F20,F22,F26:F34)</f>
        <v>0</v>
      </c>
      <c r="G5" s="115">
        <f>C5+F5</f>
        <v>280601</v>
      </c>
    </row>
    <row r="6" spans="1:7">
      <c r="A6" s="65" t="s">
        <v>38</v>
      </c>
      <c r="B6" s="39">
        <v>21741</v>
      </c>
      <c r="C6" s="115">
        <v>23720</v>
      </c>
      <c r="D6" s="115">
        <f t="shared" si="0"/>
        <v>1979</v>
      </c>
      <c r="E6" s="116">
        <f t="shared" si="1"/>
        <v>9.1</v>
      </c>
      <c r="F6" s="115"/>
      <c r="G6" s="115">
        <f t="shared" ref="G6:G34" si="2">C6+F6</f>
        <v>23720</v>
      </c>
    </row>
    <row r="7" spans="1:7">
      <c r="A7" s="65" t="s">
        <v>39</v>
      </c>
      <c r="B7" s="39">
        <v>15081</v>
      </c>
      <c r="C7" s="115">
        <v>14882</v>
      </c>
      <c r="D7" s="115">
        <f t="shared" si="0"/>
        <v>-199</v>
      </c>
      <c r="E7" s="116">
        <f t="shared" si="1"/>
        <v>-1.3</v>
      </c>
      <c r="F7" s="115"/>
      <c r="G7" s="115">
        <f t="shared" si="2"/>
        <v>14882</v>
      </c>
    </row>
    <row r="8" spans="1:7">
      <c r="A8" s="65" t="s">
        <v>40</v>
      </c>
      <c r="B8" s="39">
        <v>37474</v>
      </c>
      <c r="C8" s="115">
        <f>42765-1984</f>
        <v>40781</v>
      </c>
      <c r="D8" s="115">
        <f t="shared" si="0"/>
        <v>3307</v>
      </c>
      <c r="E8" s="116">
        <f t="shared" si="1"/>
        <v>8.8000000000000007</v>
      </c>
      <c r="F8" s="115"/>
      <c r="G8" s="115">
        <f t="shared" si="2"/>
        <v>40781</v>
      </c>
    </row>
    <row r="9" spans="1:7">
      <c r="A9" s="65" t="s">
        <v>920</v>
      </c>
      <c r="B9" s="39">
        <v>28372</v>
      </c>
      <c r="C9" s="115">
        <f>34725-1575</f>
        <v>33150</v>
      </c>
      <c r="D9" s="115">
        <f t="shared" si="0"/>
        <v>4778</v>
      </c>
      <c r="E9" s="116">
        <f t="shared" si="1"/>
        <v>16.8</v>
      </c>
      <c r="F9" s="115"/>
      <c r="G9" s="115">
        <f t="shared" si="2"/>
        <v>33150</v>
      </c>
    </row>
    <row r="10" spans="1:7">
      <c r="A10" s="65" t="s">
        <v>921</v>
      </c>
      <c r="B10" s="39">
        <v>4005</v>
      </c>
      <c r="C10" s="115">
        <v>3261</v>
      </c>
      <c r="D10" s="115">
        <f t="shared" si="0"/>
        <v>-744</v>
      </c>
      <c r="E10" s="116">
        <f t="shared" si="1"/>
        <v>-18.600000000000001</v>
      </c>
      <c r="F10" s="115"/>
      <c r="G10" s="115">
        <f t="shared" si="2"/>
        <v>3261</v>
      </c>
    </row>
    <row r="11" spans="1:7">
      <c r="A11" s="65" t="s">
        <v>43</v>
      </c>
      <c r="B11" s="39">
        <v>228</v>
      </c>
      <c r="C11" s="115">
        <v>214</v>
      </c>
      <c r="D11" s="115">
        <f t="shared" si="0"/>
        <v>-14</v>
      </c>
      <c r="E11" s="116">
        <f t="shared" si="1"/>
        <v>-6.1</v>
      </c>
      <c r="F11" s="115"/>
      <c r="G11" s="115">
        <f t="shared" si="2"/>
        <v>214</v>
      </c>
    </row>
    <row r="12" spans="1:7">
      <c r="A12" s="65" t="s">
        <v>44</v>
      </c>
      <c r="B12" s="39">
        <v>2490</v>
      </c>
      <c r="C12" s="115">
        <v>2492</v>
      </c>
      <c r="D12" s="115">
        <f t="shared" si="0"/>
        <v>2</v>
      </c>
      <c r="E12" s="116">
        <f t="shared" si="1"/>
        <v>0.1</v>
      </c>
      <c r="F12" s="115"/>
      <c r="G12" s="115">
        <f t="shared" si="2"/>
        <v>2492</v>
      </c>
    </row>
    <row r="13" spans="1:7">
      <c r="A13" s="65" t="s">
        <v>45</v>
      </c>
      <c r="B13" s="39">
        <v>65914</v>
      </c>
      <c r="C13" s="115">
        <v>64252</v>
      </c>
      <c r="D13" s="115">
        <f t="shared" si="0"/>
        <v>-1662</v>
      </c>
      <c r="E13" s="116">
        <f t="shared" si="1"/>
        <v>-2.5</v>
      </c>
      <c r="F13" s="115"/>
      <c r="G13" s="115">
        <f t="shared" si="2"/>
        <v>64252</v>
      </c>
    </row>
    <row r="14" spans="1:7">
      <c r="A14" s="65" t="s">
        <v>922</v>
      </c>
      <c r="B14" s="39">
        <v>33837</v>
      </c>
      <c r="C14" s="115">
        <v>39495</v>
      </c>
      <c r="D14" s="115">
        <f t="shared" si="0"/>
        <v>5658</v>
      </c>
      <c r="E14" s="116">
        <f t="shared" si="1"/>
        <v>16.7</v>
      </c>
      <c r="F14" s="115"/>
      <c r="G14" s="115">
        <f t="shared" si="2"/>
        <v>39495</v>
      </c>
    </row>
    <row r="15" spans="1:7">
      <c r="A15" s="65" t="s">
        <v>923</v>
      </c>
      <c r="B15" s="39">
        <v>7094</v>
      </c>
      <c r="C15" s="115">
        <v>6953</v>
      </c>
      <c r="D15" s="115">
        <f t="shared" si="0"/>
        <v>-141</v>
      </c>
      <c r="E15" s="116">
        <f t="shared" si="1"/>
        <v>-2</v>
      </c>
      <c r="F15" s="115"/>
      <c r="G15" s="115">
        <f t="shared" si="2"/>
        <v>6953</v>
      </c>
    </row>
    <row r="16" spans="1:7">
      <c r="A16" s="65" t="s">
        <v>48</v>
      </c>
      <c r="B16" s="39">
        <v>15269</v>
      </c>
      <c r="C16" s="115">
        <v>19730</v>
      </c>
      <c r="D16" s="115">
        <f t="shared" si="0"/>
        <v>4461</v>
      </c>
      <c r="E16" s="116">
        <f t="shared" si="1"/>
        <v>29.2</v>
      </c>
      <c r="F16" s="115"/>
      <c r="G16" s="115">
        <f t="shared" si="2"/>
        <v>19730</v>
      </c>
    </row>
    <row r="17" spans="1:7">
      <c r="A17" s="65" t="s">
        <v>924</v>
      </c>
      <c r="B17" s="39">
        <v>2200</v>
      </c>
      <c r="C17" s="115">
        <v>2204</v>
      </c>
      <c r="D17" s="115">
        <f t="shared" si="0"/>
        <v>4</v>
      </c>
      <c r="E17" s="116">
        <f t="shared" si="1"/>
        <v>0.2</v>
      </c>
      <c r="F17" s="115"/>
      <c r="G17" s="115">
        <f t="shared" si="2"/>
        <v>2204</v>
      </c>
    </row>
    <row r="18" spans="1:7">
      <c r="A18" s="65" t="s">
        <v>50</v>
      </c>
      <c r="B18" s="39">
        <v>2189</v>
      </c>
      <c r="C18" s="115">
        <v>7615</v>
      </c>
      <c r="D18" s="115">
        <f t="shared" si="0"/>
        <v>5426</v>
      </c>
      <c r="E18" s="116">
        <f t="shared" si="1"/>
        <v>247.9</v>
      </c>
      <c r="F18" s="115"/>
      <c r="G18" s="115">
        <f t="shared" si="2"/>
        <v>7615</v>
      </c>
    </row>
    <row r="19" spans="1:7">
      <c r="A19" s="65" t="s">
        <v>925</v>
      </c>
      <c r="B19" s="39">
        <v>1493</v>
      </c>
      <c r="C19" s="115">
        <v>2434</v>
      </c>
      <c r="D19" s="115">
        <f t="shared" si="0"/>
        <v>941</v>
      </c>
      <c r="E19" s="116">
        <f t="shared" si="1"/>
        <v>63</v>
      </c>
      <c r="F19" s="115"/>
      <c r="G19" s="115">
        <f t="shared" si="2"/>
        <v>2434</v>
      </c>
    </row>
    <row r="20" spans="1:7">
      <c r="A20" s="65" t="s">
        <v>52</v>
      </c>
      <c r="B20" s="39">
        <v>6011</v>
      </c>
      <c r="C20" s="115">
        <v>8189</v>
      </c>
      <c r="D20" s="115">
        <f t="shared" si="0"/>
        <v>2178</v>
      </c>
      <c r="E20" s="116">
        <f t="shared" si="1"/>
        <v>36.200000000000003</v>
      </c>
      <c r="F20" s="115"/>
      <c r="G20" s="115">
        <f t="shared" si="2"/>
        <v>8189</v>
      </c>
    </row>
    <row r="21" spans="1:7">
      <c r="A21" s="65" t="s">
        <v>926</v>
      </c>
      <c r="B21" s="39">
        <v>1364</v>
      </c>
      <c r="C21" s="115">
        <v>2611</v>
      </c>
      <c r="D21" s="115">
        <f t="shared" si="0"/>
        <v>1247</v>
      </c>
      <c r="E21" s="116">
        <f t="shared" si="1"/>
        <v>91.4</v>
      </c>
      <c r="F21" s="115"/>
      <c r="G21" s="115">
        <f t="shared" si="2"/>
        <v>2611</v>
      </c>
    </row>
    <row r="22" spans="1:7">
      <c r="A22" s="65" t="s">
        <v>54</v>
      </c>
      <c r="B22" s="39">
        <v>52270</v>
      </c>
      <c r="C22" s="115">
        <v>69090</v>
      </c>
      <c r="D22" s="115">
        <f t="shared" si="0"/>
        <v>16820</v>
      </c>
      <c r="E22" s="116">
        <f t="shared" si="1"/>
        <v>32.200000000000003</v>
      </c>
      <c r="F22" s="115"/>
      <c r="G22" s="115">
        <f t="shared" si="2"/>
        <v>69090</v>
      </c>
    </row>
    <row r="23" spans="1:7">
      <c r="A23" s="65" t="s">
        <v>927</v>
      </c>
      <c r="B23" s="39">
        <v>29666</v>
      </c>
      <c r="C23" s="115">
        <v>43602</v>
      </c>
      <c r="D23" s="115">
        <f t="shared" si="0"/>
        <v>13936</v>
      </c>
      <c r="E23" s="116">
        <f t="shared" si="1"/>
        <v>47</v>
      </c>
      <c r="F23" s="115"/>
      <c r="G23" s="115">
        <f t="shared" si="2"/>
        <v>43602</v>
      </c>
    </row>
    <row r="24" spans="1:7">
      <c r="A24" s="65" t="s">
        <v>928</v>
      </c>
      <c r="B24" s="39">
        <v>7658</v>
      </c>
      <c r="C24" s="115">
        <v>7312</v>
      </c>
      <c r="D24" s="115">
        <f t="shared" si="0"/>
        <v>-346</v>
      </c>
      <c r="E24" s="116">
        <f t="shared" si="1"/>
        <v>-4.5</v>
      </c>
      <c r="F24" s="115"/>
      <c r="G24" s="115">
        <f t="shared" si="2"/>
        <v>7312</v>
      </c>
    </row>
    <row r="25" spans="1:7">
      <c r="A25" s="65" t="s">
        <v>929</v>
      </c>
      <c r="B25" s="39">
        <v>4587</v>
      </c>
      <c r="C25" s="115">
        <v>5547</v>
      </c>
      <c r="D25" s="115">
        <f t="shared" si="0"/>
        <v>960</v>
      </c>
      <c r="E25" s="116">
        <f t="shared" si="1"/>
        <v>20.9</v>
      </c>
      <c r="F25" s="115"/>
      <c r="G25" s="115">
        <f t="shared" si="2"/>
        <v>5547</v>
      </c>
    </row>
    <row r="26" spans="1:7">
      <c r="A26" s="65" t="s">
        <v>58</v>
      </c>
      <c r="B26" s="39">
        <v>8346</v>
      </c>
      <c r="C26" s="115">
        <v>3736</v>
      </c>
      <c r="D26" s="115">
        <f t="shared" si="0"/>
        <v>-4610</v>
      </c>
      <c r="E26" s="116">
        <f t="shared" si="1"/>
        <v>-55.2</v>
      </c>
      <c r="F26" s="115"/>
      <c r="G26" s="115">
        <f t="shared" si="2"/>
        <v>3736</v>
      </c>
    </row>
    <row r="27" spans="1:7">
      <c r="A27" s="65" t="s">
        <v>59</v>
      </c>
      <c r="B27" s="39">
        <v>3431</v>
      </c>
      <c r="C27" s="115">
        <v>3606</v>
      </c>
      <c r="D27" s="115">
        <f t="shared" si="0"/>
        <v>175</v>
      </c>
      <c r="E27" s="116">
        <f t="shared" si="1"/>
        <v>5.0999999999999996</v>
      </c>
      <c r="F27" s="115"/>
      <c r="G27" s="115">
        <f t="shared" si="2"/>
        <v>3606</v>
      </c>
    </row>
    <row r="28" spans="1:7">
      <c r="A28" s="65" t="s">
        <v>60</v>
      </c>
      <c r="B28" s="39">
        <v>1339</v>
      </c>
      <c r="C28" s="115">
        <v>1228</v>
      </c>
      <c r="D28" s="115">
        <f t="shared" si="0"/>
        <v>-111</v>
      </c>
      <c r="E28" s="116">
        <f t="shared" si="1"/>
        <v>-8.3000000000000007</v>
      </c>
      <c r="F28" s="115"/>
      <c r="G28" s="115">
        <f t="shared" si="2"/>
        <v>1228</v>
      </c>
    </row>
    <row r="29" spans="1:7">
      <c r="A29" s="65" t="s">
        <v>61</v>
      </c>
      <c r="B29" s="39">
        <v>3448</v>
      </c>
      <c r="C29" s="115">
        <v>1921</v>
      </c>
      <c r="D29" s="115">
        <f t="shared" si="0"/>
        <v>-1527</v>
      </c>
      <c r="E29" s="116">
        <f t="shared" si="1"/>
        <v>-44.3</v>
      </c>
      <c r="F29" s="115"/>
      <c r="G29" s="115">
        <f t="shared" si="2"/>
        <v>1921</v>
      </c>
    </row>
    <row r="30" spans="1:7">
      <c r="A30" s="65" t="s">
        <v>62</v>
      </c>
      <c r="B30" s="39">
        <v>8076</v>
      </c>
      <c r="C30" s="115">
        <v>7260</v>
      </c>
      <c r="D30" s="115">
        <f t="shared" si="0"/>
        <v>-816</v>
      </c>
      <c r="E30" s="116">
        <f t="shared" si="1"/>
        <v>-10.1</v>
      </c>
      <c r="F30" s="115"/>
      <c r="G30" s="115">
        <f t="shared" si="2"/>
        <v>7260</v>
      </c>
    </row>
    <row r="31" spans="1:7">
      <c r="A31" s="65" t="s">
        <v>633</v>
      </c>
      <c r="B31" s="39">
        <v>1082</v>
      </c>
      <c r="C31" s="115">
        <v>1198</v>
      </c>
      <c r="D31" s="115">
        <f t="shared" si="0"/>
        <v>116</v>
      </c>
      <c r="E31" s="116">
        <f t="shared" si="1"/>
        <v>10.7</v>
      </c>
      <c r="F31" s="115"/>
      <c r="G31" s="115">
        <f t="shared" si="2"/>
        <v>1198</v>
      </c>
    </row>
    <row r="32" spans="1:7">
      <c r="A32" s="65" t="s">
        <v>634</v>
      </c>
      <c r="B32" s="39">
        <v>2500</v>
      </c>
      <c r="C32" s="115">
        <v>3400</v>
      </c>
      <c r="D32" s="115">
        <f t="shared" si="0"/>
        <v>900</v>
      </c>
      <c r="E32" s="116">
        <f t="shared" si="1"/>
        <v>36</v>
      </c>
      <c r="F32" s="115"/>
      <c r="G32" s="115">
        <f t="shared" si="2"/>
        <v>3400</v>
      </c>
    </row>
    <row r="33" spans="1:7">
      <c r="A33" s="65" t="s">
        <v>65</v>
      </c>
      <c r="B33" s="39">
        <v>4117</v>
      </c>
      <c r="C33" s="115"/>
      <c r="D33" s="115">
        <f t="shared" si="0"/>
        <v>-4117</v>
      </c>
      <c r="E33" s="116">
        <f t="shared" si="1"/>
        <v>-100</v>
      </c>
      <c r="F33" s="115"/>
      <c r="G33" s="115">
        <f t="shared" si="2"/>
        <v>0</v>
      </c>
    </row>
    <row r="34" spans="1:7">
      <c r="A34" s="65" t="s">
        <v>66</v>
      </c>
      <c r="B34" s="39">
        <v>7517</v>
      </c>
      <c r="C34" s="39">
        <v>7287</v>
      </c>
      <c r="D34" s="115">
        <f t="shared" si="0"/>
        <v>-230</v>
      </c>
      <c r="E34" s="116">
        <f t="shared" si="1"/>
        <v>-3.1</v>
      </c>
      <c r="F34" s="115"/>
      <c r="G34" s="115">
        <f t="shared" si="2"/>
        <v>7287</v>
      </c>
    </row>
  </sheetData>
  <mergeCells count="8">
    <mergeCell ref="A1:G1"/>
    <mergeCell ref="F2:G2"/>
    <mergeCell ref="D3:E3"/>
    <mergeCell ref="A3:A4"/>
    <mergeCell ref="B3:B4"/>
    <mergeCell ref="C3:C4"/>
    <mergeCell ref="F3:F4"/>
    <mergeCell ref="G3:G4"/>
  </mergeCells>
  <phoneticPr fontId="92" type="noConversion"/>
  <pageMargins left="0.90551181102362199" right="0.70866141732283505" top="0.55118110236220497" bottom="0.55118110236220497" header="0.31496062992126" footer="0.31496062992126"/>
  <pageSetup paperSize="9" scale="89" firstPageNumber="8" orientation="landscape" useFirstPageNumber="1"/>
  <headerFooter alignWithMargins="0"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00B050"/>
  </sheetPr>
  <dimension ref="A1:IN548"/>
  <sheetViews>
    <sheetView workbookViewId="0">
      <pane xSplit="1" ySplit="5" topLeftCell="B6" activePane="bottomRight" state="frozen"/>
      <selection pane="topRight"/>
      <selection pane="bottomLeft"/>
      <selection pane="bottomRight" activeCell="A127" sqref="A127"/>
    </sheetView>
  </sheetViews>
  <sheetFormatPr defaultColWidth="9" defaultRowHeight="14.25"/>
  <cols>
    <col min="1" max="1" width="36.875" style="68" customWidth="1"/>
    <col min="2" max="2" width="14.875" style="68" customWidth="1"/>
    <col min="3" max="3" width="15.125" style="32" customWidth="1"/>
    <col min="4" max="4" width="11.875" style="32" customWidth="1"/>
    <col min="5" max="5" width="13.625" style="32" customWidth="1"/>
    <col min="6" max="16384" width="9" style="32"/>
  </cols>
  <sheetData>
    <row r="1" spans="1:245" ht="25.5">
      <c r="A1" s="296" t="s">
        <v>930</v>
      </c>
      <c r="B1" s="296"/>
      <c r="C1" s="296"/>
      <c r="D1" s="296"/>
      <c r="E1" s="296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98"/>
      <c r="CG1" s="98"/>
      <c r="CH1" s="98"/>
      <c r="CI1" s="98"/>
      <c r="CJ1" s="98"/>
      <c r="CK1" s="98"/>
      <c r="CL1" s="98"/>
      <c r="CM1" s="98"/>
      <c r="CN1" s="98"/>
      <c r="CO1" s="98"/>
      <c r="CP1" s="98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98"/>
      <c r="DB1" s="98"/>
      <c r="DC1" s="98"/>
      <c r="DD1" s="98"/>
      <c r="DE1" s="98"/>
      <c r="DF1" s="98"/>
      <c r="DG1" s="98"/>
      <c r="DH1" s="98"/>
      <c r="DI1" s="98"/>
      <c r="DJ1" s="98"/>
      <c r="DK1" s="98"/>
      <c r="DL1" s="98"/>
      <c r="DM1" s="98"/>
      <c r="DN1" s="98"/>
      <c r="DO1" s="98"/>
      <c r="DP1" s="98"/>
      <c r="DQ1" s="98"/>
      <c r="DR1" s="98"/>
      <c r="DS1" s="98"/>
      <c r="DT1" s="98"/>
      <c r="DU1" s="98"/>
      <c r="DV1" s="98"/>
      <c r="DW1" s="98"/>
      <c r="DX1" s="98"/>
      <c r="DY1" s="98"/>
      <c r="DZ1" s="98"/>
      <c r="EA1" s="98"/>
      <c r="EB1" s="98"/>
      <c r="EC1" s="98"/>
      <c r="ED1" s="98"/>
      <c r="EE1" s="98"/>
      <c r="EF1" s="98"/>
      <c r="EG1" s="98"/>
      <c r="EH1" s="98"/>
      <c r="EI1" s="98"/>
      <c r="EJ1" s="98"/>
      <c r="EK1" s="98"/>
      <c r="EL1" s="98"/>
      <c r="EM1" s="98"/>
      <c r="EN1" s="98"/>
      <c r="EO1" s="98"/>
      <c r="EP1" s="98"/>
      <c r="EQ1" s="98"/>
      <c r="ER1" s="98"/>
      <c r="ES1" s="98"/>
      <c r="ET1" s="98"/>
      <c r="EU1" s="98"/>
      <c r="EV1" s="98"/>
      <c r="EW1" s="98"/>
      <c r="EX1" s="98"/>
      <c r="EY1" s="98"/>
      <c r="EZ1" s="98"/>
      <c r="FA1" s="98"/>
      <c r="FB1" s="98"/>
      <c r="FC1" s="98"/>
      <c r="FD1" s="98"/>
      <c r="FE1" s="98"/>
      <c r="FF1" s="98"/>
      <c r="FG1" s="98"/>
      <c r="FH1" s="98"/>
      <c r="FI1" s="98"/>
      <c r="FJ1" s="98"/>
      <c r="FK1" s="98"/>
      <c r="FL1" s="98"/>
      <c r="FM1" s="98"/>
      <c r="FN1" s="98"/>
      <c r="FO1" s="98"/>
      <c r="FP1" s="98"/>
      <c r="FQ1" s="98"/>
      <c r="FR1" s="98"/>
      <c r="FS1" s="98"/>
      <c r="FT1" s="98"/>
      <c r="FU1" s="98"/>
      <c r="FV1" s="98"/>
      <c r="FW1" s="98"/>
      <c r="FX1" s="98"/>
      <c r="FY1" s="98"/>
      <c r="FZ1" s="98"/>
      <c r="GA1" s="98"/>
      <c r="GB1" s="98"/>
      <c r="GC1" s="98"/>
      <c r="GD1" s="98"/>
      <c r="GE1" s="98"/>
      <c r="GF1" s="98"/>
      <c r="GG1" s="98"/>
      <c r="GH1" s="98"/>
      <c r="GI1" s="98"/>
      <c r="GJ1" s="98"/>
      <c r="GK1" s="98"/>
      <c r="GL1" s="98"/>
      <c r="GM1" s="98"/>
      <c r="GN1" s="98"/>
      <c r="GO1" s="98"/>
      <c r="GP1" s="98"/>
      <c r="GQ1" s="98"/>
      <c r="GR1" s="98"/>
      <c r="GS1" s="98"/>
      <c r="GT1" s="98"/>
      <c r="GU1" s="98"/>
      <c r="GV1" s="98"/>
      <c r="GW1" s="98"/>
      <c r="GX1" s="98"/>
      <c r="GY1" s="98"/>
      <c r="GZ1" s="98"/>
      <c r="HA1" s="98"/>
      <c r="HB1" s="98"/>
      <c r="HC1" s="98"/>
      <c r="HD1" s="98"/>
      <c r="HE1" s="98"/>
      <c r="HF1" s="98"/>
      <c r="HG1" s="98"/>
      <c r="HH1" s="98"/>
      <c r="HI1" s="98"/>
      <c r="HJ1" s="98"/>
      <c r="HK1" s="98"/>
      <c r="HL1" s="98"/>
      <c r="HM1" s="98"/>
      <c r="HN1" s="98"/>
      <c r="HO1" s="98"/>
      <c r="HP1" s="98"/>
      <c r="HQ1" s="98"/>
      <c r="HR1" s="98"/>
      <c r="HS1" s="98"/>
      <c r="HT1" s="98"/>
      <c r="HU1" s="98"/>
      <c r="HV1" s="98"/>
      <c r="HW1" s="98"/>
      <c r="HX1" s="98"/>
      <c r="HY1" s="98"/>
      <c r="HZ1" s="98"/>
      <c r="IA1" s="98"/>
      <c r="IB1" s="98"/>
      <c r="IC1" s="98"/>
      <c r="ID1" s="98"/>
      <c r="IE1" s="98"/>
      <c r="IF1" s="98"/>
      <c r="IG1" s="98"/>
      <c r="IH1" s="98"/>
      <c r="II1" s="98"/>
      <c r="IJ1" s="98"/>
      <c r="IK1" s="98"/>
    </row>
    <row r="2" spans="1:245" ht="15">
      <c r="A2" s="99"/>
      <c r="B2" s="100"/>
      <c r="C2" s="100"/>
      <c r="D2" s="297" t="s">
        <v>3</v>
      </c>
      <c r="E2" s="297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  <c r="EW2" s="98"/>
      <c r="EX2" s="98"/>
      <c r="EY2" s="98"/>
      <c r="EZ2" s="98"/>
      <c r="FA2" s="98"/>
      <c r="FB2" s="98"/>
      <c r="FC2" s="98"/>
      <c r="FD2" s="98"/>
      <c r="FE2" s="98"/>
      <c r="FF2" s="98"/>
      <c r="FG2" s="98"/>
      <c r="FH2" s="98"/>
      <c r="FI2" s="98"/>
      <c r="FJ2" s="98"/>
      <c r="FK2" s="98"/>
      <c r="FL2" s="98"/>
      <c r="FM2" s="98"/>
      <c r="FN2" s="98"/>
      <c r="FO2" s="98"/>
      <c r="FP2" s="98"/>
      <c r="FQ2" s="98"/>
      <c r="FR2" s="98"/>
      <c r="FS2" s="98"/>
      <c r="FT2" s="98"/>
      <c r="FU2" s="98"/>
      <c r="FV2" s="98"/>
      <c r="FW2" s="98"/>
      <c r="FX2" s="98"/>
      <c r="FY2" s="98"/>
      <c r="FZ2" s="98"/>
      <c r="GA2" s="98"/>
      <c r="GB2" s="98"/>
      <c r="GC2" s="98"/>
      <c r="GD2" s="98"/>
      <c r="GE2" s="98"/>
      <c r="GF2" s="98"/>
      <c r="GG2" s="98"/>
      <c r="GH2" s="98"/>
      <c r="GI2" s="98"/>
      <c r="GJ2" s="98"/>
      <c r="GK2" s="98"/>
      <c r="GL2" s="98"/>
      <c r="GM2" s="98"/>
      <c r="GN2" s="98"/>
      <c r="GO2" s="98"/>
      <c r="GP2" s="98"/>
      <c r="GQ2" s="98"/>
      <c r="GR2" s="98"/>
      <c r="GS2" s="98"/>
      <c r="GT2" s="98"/>
      <c r="GU2" s="98"/>
      <c r="GV2" s="98"/>
      <c r="GW2" s="98"/>
      <c r="GX2" s="98"/>
      <c r="GY2" s="98"/>
      <c r="GZ2" s="98"/>
      <c r="HA2" s="98"/>
      <c r="HB2" s="98"/>
      <c r="HC2" s="98"/>
      <c r="HD2" s="98"/>
      <c r="HE2" s="98"/>
      <c r="HF2" s="98"/>
      <c r="HG2" s="98"/>
      <c r="HH2" s="98"/>
      <c r="HI2" s="98"/>
      <c r="HJ2" s="98"/>
      <c r="HK2" s="98"/>
      <c r="HL2" s="98"/>
      <c r="HM2" s="98"/>
      <c r="HN2" s="98"/>
      <c r="HO2" s="98"/>
      <c r="HP2" s="98"/>
      <c r="HQ2" s="98"/>
      <c r="HR2" s="98"/>
      <c r="HS2" s="98"/>
      <c r="HT2" s="98"/>
      <c r="HU2" s="98"/>
      <c r="HV2" s="98"/>
      <c r="HW2" s="98"/>
      <c r="HX2" s="98"/>
      <c r="HY2" s="98"/>
      <c r="HZ2" s="98"/>
      <c r="IA2" s="98"/>
      <c r="IB2" s="98"/>
      <c r="IC2" s="98"/>
      <c r="ID2" s="98"/>
      <c r="IE2" s="98"/>
      <c r="IF2" s="98"/>
      <c r="IG2" s="98"/>
      <c r="IH2" s="98"/>
      <c r="II2" s="98"/>
      <c r="IJ2" s="98"/>
      <c r="IK2" s="98"/>
    </row>
    <row r="3" spans="1:245" ht="24.75" customHeight="1">
      <c r="A3" s="298" t="s">
        <v>4</v>
      </c>
      <c r="B3" s="295" t="s">
        <v>626</v>
      </c>
      <c r="C3" s="294" t="s">
        <v>627</v>
      </c>
      <c r="D3" s="294" t="s">
        <v>628</v>
      </c>
      <c r="E3" s="294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8"/>
      <c r="FF3" s="98"/>
      <c r="FG3" s="98"/>
      <c r="FH3" s="98"/>
      <c r="FI3" s="98"/>
      <c r="FJ3" s="98"/>
      <c r="FK3" s="98"/>
      <c r="FL3" s="98"/>
      <c r="FM3" s="98"/>
      <c r="FN3" s="98"/>
      <c r="FO3" s="98"/>
      <c r="FP3" s="98"/>
      <c r="FQ3" s="98"/>
      <c r="FR3" s="98"/>
      <c r="FS3" s="98"/>
      <c r="FT3" s="98"/>
      <c r="FU3" s="98"/>
      <c r="FV3" s="98"/>
      <c r="FW3" s="98"/>
      <c r="FX3" s="98"/>
      <c r="FY3" s="98"/>
      <c r="FZ3" s="98"/>
      <c r="GA3" s="98"/>
      <c r="GB3" s="98"/>
      <c r="GC3" s="98"/>
      <c r="GD3" s="98"/>
      <c r="GE3" s="98"/>
      <c r="GF3" s="98"/>
      <c r="GG3" s="98"/>
      <c r="GH3" s="98"/>
      <c r="GI3" s="98"/>
      <c r="GJ3" s="98"/>
      <c r="GK3" s="98"/>
      <c r="GL3" s="98"/>
      <c r="GM3" s="98"/>
      <c r="GN3" s="98"/>
      <c r="GO3" s="98"/>
      <c r="GP3" s="98"/>
      <c r="GQ3" s="98"/>
      <c r="GR3" s="98"/>
      <c r="GS3" s="98"/>
      <c r="GT3" s="98"/>
      <c r="GU3" s="98"/>
      <c r="GV3" s="98"/>
      <c r="GW3" s="98"/>
      <c r="GX3" s="98"/>
      <c r="GY3" s="98"/>
      <c r="GZ3" s="98"/>
      <c r="HA3" s="98"/>
      <c r="HB3" s="98"/>
      <c r="HC3" s="98"/>
      <c r="HD3" s="98"/>
      <c r="HE3" s="98"/>
      <c r="HF3" s="98"/>
      <c r="HG3" s="98"/>
      <c r="HH3" s="98"/>
      <c r="HI3" s="98"/>
      <c r="HJ3" s="98"/>
      <c r="HK3" s="98"/>
      <c r="HL3" s="98"/>
      <c r="HM3" s="98"/>
      <c r="HN3" s="98"/>
      <c r="HO3" s="98"/>
      <c r="HP3" s="98"/>
      <c r="HQ3" s="98"/>
      <c r="HR3" s="98"/>
      <c r="HS3" s="98"/>
      <c r="HT3" s="98"/>
      <c r="HU3" s="98"/>
      <c r="HV3" s="98"/>
      <c r="HW3" s="98"/>
      <c r="HX3" s="98"/>
      <c r="HY3" s="98"/>
      <c r="HZ3" s="98"/>
      <c r="IA3" s="98"/>
      <c r="IB3" s="98"/>
      <c r="IC3" s="98"/>
      <c r="ID3" s="98"/>
      <c r="IE3" s="98"/>
      <c r="IF3" s="98"/>
      <c r="IG3" s="98"/>
      <c r="IH3" s="98"/>
      <c r="II3" s="98"/>
      <c r="IJ3" s="98"/>
      <c r="IK3" s="98"/>
    </row>
    <row r="4" spans="1:245" ht="36" customHeight="1">
      <c r="A4" s="299"/>
      <c r="B4" s="295"/>
      <c r="C4" s="294"/>
      <c r="D4" s="102" t="s">
        <v>8</v>
      </c>
      <c r="E4" s="103" t="s">
        <v>9</v>
      </c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8"/>
      <c r="FF4" s="98"/>
      <c r="FG4" s="98"/>
      <c r="FH4" s="98"/>
      <c r="FI4" s="98"/>
      <c r="FJ4" s="98"/>
      <c r="FK4" s="98"/>
      <c r="FL4" s="98"/>
      <c r="FM4" s="98"/>
      <c r="FN4" s="98"/>
      <c r="FO4" s="98"/>
      <c r="FP4" s="98"/>
      <c r="FQ4" s="98"/>
      <c r="FR4" s="98"/>
      <c r="FS4" s="98"/>
      <c r="FT4" s="98"/>
      <c r="FU4" s="98"/>
      <c r="FV4" s="98"/>
      <c r="FW4" s="98"/>
      <c r="FX4" s="98"/>
      <c r="FY4" s="98"/>
      <c r="FZ4" s="98"/>
      <c r="GA4" s="98"/>
      <c r="GB4" s="98"/>
      <c r="GC4" s="98"/>
      <c r="GD4" s="98"/>
      <c r="GE4" s="98"/>
      <c r="GF4" s="98"/>
      <c r="GG4" s="98"/>
      <c r="GH4" s="98"/>
      <c r="GI4" s="98"/>
      <c r="GJ4" s="98"/>
      <c r="GK4" s="98"/>
      <c r="GL4" s="98"/>
      <c r="GM4" s="98"/>
      <c r="GN4" s="98"/>
      <c r="GO4" s="98"/>
      <c r="GP4" s="98"/>
      <c r="GQ4" s="98"/>
      <c r="GR4" s="98"/>
      <c r="GS4" s="98"/>
      <c r="GT4" s="98"/>
      <c r="GU4" s="98"/>
      <c r="GV4" s="98"/>
      <c r="GW4" s="98"/>
      <c r="GX4" s="98"/>
      <c r="GY4" s="98"/>
      <c r="GZ4" s="98"/>
      <c r="HA4" s="98"/>
      <c r="HB4" s="98"/>
      <c r="HC4" s="98"/>
      <c r="HD4" s="98"/>
      <c r="HE4" s="98"/>
      <c r="HF4" s="98"/>
      <c r="HG4" s="98"/>
      <c r="HH4" s="98"/>
      <c r="HI4" s="98"/>
      <c r="HJ4" s="98"/>
      <c r="HK4" s="98"/>
      <c r="HL4" s="98"/>
      <c r="HM4" s="98"/>
      <c r="HN4" s="98"/>
      <c r="HO4" s="98"/>
      <c r="HP4" s="98"/>
      <c r="HQ4" s="98"/>
      <c r="HR4" s="98"/>
      <c r="HS4" s="98"/>
      <c r="HT4" s="98"/>
      <c r="HU4" s="98"/>
      <c r="HV4" s="98"/>
      <c r="HW4" s="98"/>
      <c r="HX4" s="98"/>
      <c r="HY4" s="98"/>
      <c r="HZ4" s="98"/>
      <c r="IA4" s="98"/>
      <c r="IB4" s="98"/>
      <c r="IC4" s="98"/>
      <c r="ID4" s="98"/>
      <c r="IE4" s="98"/>
      <c r="IF4" s="98"/>
      <c r="IG4" s="98"/>
      <c r="IH4" s="98"/>
      <c r="II4" s="98"/>
      <c r="IJ4" s="98"/>
      <c r="IK4" s="98"/>
    </row>
    <row r="5" spans="1:245" ht="15">
      <c r="A5" s="104" t="s">
        <v>636</v>
      </c>
      <c r="B5" s="105">
        <f>B6+B101+B119+B141+B151+B170+B228+B259+B267+B280+B311+B318+B327+B332+B341+B362+B365+B349+B361</f>
        <v>258523</v>
      </c>
      <c r="C5" s="105">
        <f>C6+C101+C119+C141+C151+C170+C228+C259+C267+C280+C311+C318+C327+C332+C341+C362+C365+C349+C361</f>
        <v>280601</v>
      </c>
      <c r="D5" s="105">
        <f>C5-B5</f>
        <v>22078</v>
      </c>
      <c r="E5" s="106">
        <f>D5/B5*100</f>
        <v>8.5</v>
      </c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  <c r="EW5" s="98"/>
      <c r="EX5" s="98"/>
      <c r="EY5" s="98"/>
      <c r="EZ5" s="98"/>
      <c r="FA5" s="98"/>
      <c r="FB5" s="98"/>
      <c r="FC5" s="98"/>
      <c r="FD5" s="98"/>
      <c r="FE5" s="98"/>
      <c r="FF5" s="98"/>
      <c r="FG5" s="98"/>
      <c r="FH5" s="98"/>
      <c r="FI5" s="98"/>
      <c r="FJ5" s="98"/>
      <c r="FK5" s="98"/>
      <c r="FL5" s="98"/>
      <c r="FM5" s="98"/>
      <c r="FN5" s="98"/>
      <c r="FO5" s="98"/>
      <c r="FP5" s="98"/>
      <c r="FQ5" s="98"/>
      <c r="FR5" s="98"/>
      <c r="FS5" s="98"/>
      <c r="FT5" s="98"/>
      <c r="FU5" s="98"/>
      <c r="FV5" s="98"/>
      <c r="FW5" s="98"/>
      <c r="FX5" s="98"/>
      <c r="FY5" s="98"/>
      <c r="FZ5" s="98"/>
      <c r="GA5" s="98"/>
      <c r="GB5" s="98"/>
      <c r="GC5" s="98"/>
      <c r="GD5" s="98"/>
      <c r="GE5" s="98"/>
      <c r="GF5" s="98"/>
      <c r="GG5" s="98"/>
      <c r="GH5" s="98"/>
      <c r="GI5" s="98"/>
      <c r="GJ5" s="98"/>
      <c r="GK5" s="98"/>
      <c r="GL5" s="98"/>
      <c r="GM5" s="98"/>
      <c r="GN5" s="98"/>
      <c r="GO5" s="98"/>
      <c r="GP5" s="98"/>
      <c r="GQ5" s="98"/>
      <c r="GR5" s="98"/>
      <c r="GS5" s="98"/>
      <c r="GT5" s="98"/>
      <c r="GU5" s="98"/>
      <c r="GV5" s="98"/>
      <c r="GW5" s="98"/>
      <c r="GX5" s="98"/>
      <c r="GY5" s="98"/>
      <c r="GZ5" s="98"/>
      <c r="HA5" s="98"/>
      <c r="HB5" s="98"/>
      <c r="HC5" s="98"/>
      <c r="HD5" s="98"/>
      <c r="HE5" s="98"/>
      <c r="HF5" s="98"/>
      <c r="HG5" s="98"/>
      <c r="HH5" s="98"/>
      <c r="HI5" s="98"/>
      <c r="HJ5" s="98"/>
      <c r="HK5" s="98"/>
      <c r="HL5" s="98"/>
      <c r="HM5" s="98"/>
      <c r="HN5" s="98"/>
      <c r="HO5" s="98"/>
      <c r="HP5" s="98"/>
      <c r="HQ5" s="98"/>
      <c r="HR5" s="98"/>
      <c r="HS5" s="98"/>
      <c r="HT5" s="98"/>
      <c r="HU5" s="98"/>
      <c r="HV5" s="98"/>
      <c r="HW5" s="98"/>
      <c r="HX5" s="98"/>
      <c r="HY5" s="98"/>
      <c r="HZ5" s="98"/>
      <c r="IA5" s="98"/>
      <c r="IB5" s="98"/>
      <c r="IC5" s="98"/>
      <c r="ID5" s="98"/>
      <c r="IE5" s="98"/>
      <c r="IF5" s="98"/>
      <c r="IG5" s="98"/>
      <c r="IH5" s="98"/>
      <c r="II5" s="98"/>
      <c r="IJ5" s="98"/>
      <c r="IK5" s="98"/>
    </row>
    <row r="6" spans="1:245" ht="15">
      <c r="A6" s="104" t="s">
        <v>38</v>
      </c>
      <c r="B6" s="105">
        <f>B7+B11+B14+B20+B26+B32+B37+B39+B43+B47+B84+B51+B54+B58+B62+B66+B71+B75+B79+B99+B92</f>
        <v>21741</v>
      </c>
      <c r="C6" s="105">
        <f>C7+C11+C14+C20+C26+C32+C37+C39+C43+C47+C84+C51+C54+C58+C62+C66+C71+C75+C79+C99+C92+C88+C97</f>
        <v>23720</v>
      </c>
      <c r="D6" s="107">
        <f t="shared" ref="D6:D67" si="0">C6-B6</f>
        <v>1979</v>
      </c>
      <c r="E6" s="106">
        <f t="shared" ref="E6:E67" si="1">D6/B6*100</f>
        <v>9.1</v>
      </c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  <c r="FF6" s="98"/>
      <c r="FG6" s="98"/>
      <c r="FH6" s="98"/>
      <c r="FI6" s="98"/>
      <c r="FJ6" s="98"/>
      <c r="FK6" s="98"/>
      <c r="FL6" s="98"/>
      <c r="FM6" s="98"/>
      <c r="FN6" s="98"/>
      <c r="FO6" s="98"/>
      <c r="FP6" s="98"/>
      <c r="FQ6" s="98"/>
      <c r="FR6" s="98"/>
      <c r="FS6" s="98"/>
      <c r="FT6" s="98"/>
      <c r="FU6" s="98"/>
      <c r="FV6" s="98"/>
      <c r="FW6" s="98"/>
      <c r="FX6" s="98"/>
      <c r="FY6" s="98"/>
      <c r="FZ6" s="98"/>
      <c r="GA6" s="98"/>
      <c r="GB6" s="98"/>
      <c r="GC6" s="98"/>
      <c r="GD6" s="98"/>
      <c r="GE6" s="98"/>
      <c r="GF6" s="98"/>
      <c r="GG6" s="98"/>
      <c r="GH6" s="98"/>
      <c r="GI6" s="98"/>
      <c r="GJ6" s="98"/>
      <c r="GK6" s="98"/>
      <c r="GL6" s="98"/>
      <c r="GM6" s="98"/>
      <c r="GN6" s="98"/>
      <c r="GO6" s="98"/>
      <c r="GP6" s="98"/>
      <c r="GQ6" s="98"/>
      <c r="GR6" s="98"/>
      <c r="GS6" s="98"/>
      <c r="GT6" s="98"/>
      <c r="GU6" s="98"/>
      <c r="GV6" s="98"/>
      <c r="GW6" s="98"/>
      <c r="GX6" s="98"/>
      <c r="GY6" s="98"/>
      <c r="GZ6" s="98"/>
      <c r="HA6" s="98"/>
      <c r="HB6" s="98"/>
      <c r="HC6" s="98"/>
      <c r="HD6" s="98"/>
      <c r="HE6" s="98"/>
      <c r="HF6" s="98"/>
      <c r="HG6" s="98"/>
      <c r="HH6" s="98"/>
      <c r="HI6" s="98"/>
      <c r="HJ6" s="98"/>
      <c r="HK6" s="98"/>
      <c r="HL6" s="98"/>
      <c r="HM6" s="98"/>
      <c r="HN6" s="98"/>
      <c r="HO6" s="98"/>
      <c r="HP6" s="98"/>
      <c r="HQ6" s="98"/>
      <c r="HR6" s="98"/>
      <c r="HS6" s="98"/>
      <c r="HT6" s="98"/>
      <c r="HU6" s="98"/>
      <c r="HV6" s="98"/>
      <c r="HW6" s="98"/>
      <c r="HX6" s="98"/>
      <c r="HY6" s="98"/>
      <c r="HZ6" s="98"/>
      <c r="IA6" s="98"/>
      <c r="IB6" s="98"/>
      <c r="IC6" s="98"/>
      <c r="ID6" s="98"/>
      <c r="IE6" s="98"/>
      <c r="IF6" s="98"/>
      <c r="IG6" s="98"/>
      <c r="IH6" s="98"/>
      <c r="II6" s="98"/>
      <c r="IJ6" s="98"/>
      <c r="IK6" s="98"/>
    </row>
    <row r="7" spans="1:245" ht="15">
      <c r="A7" s="104" t="s">
        <v>637</v>
      </c>
      <c r="B7" s="105">
        <f>SUM(B8:B10)</f>
        <v>389</v>
      </c>
      <c r="C7" s="105">
        <f>SUM(C8:C10)</f>
        <v>380</v>
      </c>
      <c r="D7" s="107">
        <f t="shared" si="0"/>
        <v>-9</v>
      </c>
      <c r="E7" s="106">
        <f t="shared" si="1"/>
        <v>-2.2999999999999998</v>
      </c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  <c r="FF7" s="98"/>
      <c r="FG7" s="98"/>
      <c r="FH7" s="98"/>
      <c r="FI7" s="98"/>
      <c r="FJ7" s="98"/>
      <c r="FK7" s="98"/>
      <c r="FL7" s="98"/>
      <c r="FM7" s="98"/>
      <c r="FN7" s="98"/>
      <c r="FO7" s="98"/>
      <c r="FP7" s="98"/>
      <c r="FQ7" s="98"/>
      <c r="FR7" s="98"/>
      <c r="FS7" s="98"/>
      <c r="FT7" s="98"/>
      <c r="FU7" s="98"/>
      <c r="FV7" s="98"/>
      <c r="FW7" s="98"/>
      <c r="FX7" s="98"/>
      <c r="FY7" s="98"/>
      <c r="FZ7" s="98"/>
      <c r="GA7" s="98"/>
      <c r="GB7" s="98"/>
      <c r="GC7" s="98"/>
      <c r="GD7" s="98"/>
      <c r="GE7" s="98"/>
      <c r="GF7" s="98"/>
      <c r="GG7" s="98"/>
      <c r="GH7" s="98"/>
      <c r="GI7" s="98"/>
      <c r="GJ7" s="98"/>
      <c r="GK7" s="98"/>
      <c r="GL7" s="98"/>
      <c r="GM7" s="98"/>
      <c r="GN7" s="98"/>
      <c r="GO7" s="98"/>
      <c r="GP7" s="98"/>
      <c r="GQ7" s="98"/>
      <c r="GR7" s="98"/>
      <c r="GS7" s="98"/>
      <c r="GT7" s="98"/>
      <c r="GU7" s="98"/>
      <c r="GV7" s="98"/>
      <c r="GW7" s="98"/>
      <c r="GX7" s="98"/>
      <c r="GY7" s="98"/>
      <c r="GZ7" s="98"/>
      <c r="HA7" s="98"/>
      <c r="HB7" s="98"/>
      <c r="HC7" s="98"/>
      <c r="HD7" s="98"/>
      <c r="HE7" s="98"/>
      <c r="HF7" s="98"/>
      <c r="HG7" s="98"/>
      <c r="HH7" s="98"/>
      <c r="HI7" s="98"/>
      <c r="HJ7" s="98"/>
      <c r="HK7" s="98"/>
      <c r="HL7" s="98"/>
      <c r="HM7" s="98"/>
      <c r="HN7" s="98"/>
      <c r="HO7" s="98"/>
      <c r="HP7" s="98"/>
      <c r="HQ7" s="98"/>
      <c r="HR7" s="98"/>
      <c r="HS7" s="98"/>
      <c r="HT7" s="98"/>
      <c r="HU7" s="98"/>
      <c r="HV7" s="98"/>
      <c r="HW7" s="98"/>
      <c r="HX7" s="98"/>
      <c r="HY7" s="98"/>
      <c r="HZ7" s="98"/>
      <c r="IA7" s="98"/>
      <c r="IB7" s="98"/>
      <c r="IC7" s="98"/>
      <c r="ID7" s="98"/>
      <c r="IE7" s="98"/>
      <c r="IF7" s="98"/>
      <c r="IG7" s="98"/>
      <c r="IH7" s="98"/>
      <c r="II7" s="98"/>
      <c r="IJ7" s="98"/>
      <c r="IK7" s="98"/>
    </row>
    <row r="8" spans="1:245" ht="15">
      <c r="A8" s="104" t="s">
        <v>638</v>
      </c>
      <c r="B8" s="105">
        <v>317</v>
      </c>
      <c r="C8" s="105">
        <v>300</v>
      </c>
      <c r="D8" s="107">
        <f t="shared" si="0"/>
        <v>-17</v>
      </c>
      <c r="E8" s="106">
        <f t="shared" si="1"/>
        <v>-5.4</v>
      </c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  <c r="FF8" s="98"/>
      <c r="FG8" s="98"/>
      <c r="FH8" s="98"/>
      <c r="FI8" s="98"/>
      <c r="FJ8" s="98"/>
      <c r="FK8" s="98"/>
      <c r="FL8" s="98"/>
      <c r="FM8" s="98"/>
      <c r="FN8" s="98"/>
      <c r="FO8" s="98"/>
      <c r="FP8" s="98"/>
      <c r="FQ8" s="98"/>
      <c r="FR8" s="98"/>
      <c r="FS8" s="98"/>
      <c r="FT8" s="98"/>
      <c r="FU8" s="98"/>
      <c r="FV8" s="98"/>
      <c r="FW8" s="98"/>
      <c r="FX8" s="98"/>
      <c r="FY8" s="98"/>
      <c r="FZ8" s="98"/>
      <c r="GA8" s="98"/>
      <c r="GB8" s="98"/>
      <c r="GC8" s="98"/>
      <c r="GD8" s="98"/>
      <c r="GE8" s="98"/>
      <c r="GF8" s="98"/>
      <c r="GG8" s="98"/>
      <c r="GH8" s="98"/>
      <c r="GI8" s="98"/>
      <c r="GJ8" s="98"/>
      <c r="GK8" s="98"/>
      <c r="GL8" s="98"/>
      <c r="GM8" s="98"/>
      <c r="GN8" s="98"/>
      <c r="GO8" s="98"/>
      <c r="GP8" s="98"/>
      <c r="GQ8" s="98"/>
      <c r="GR8" s="98"/>
      <c r="GS8" s="98"/>
      <c r="GT8" s="98"/>
      <c r="GU8" s="98"/>
      <c r="GV8" s="98"/>
      <c r="GW8" s="98"/>
      <c r="GX8" s="98"/>
      <c r="GY8" s="98"/>
      <c r="GZ8" s="98"/>
      <c r="HA8" s="98"/>
      <c r="HB8" s="98"/>
      <c r="HC8" s="98"/>
      <c r="HD8" s="98"/>
      <c r="HE8" s="98"/>
      <c r="HF8" s="98"/>
      <c r="HG8" s="98"/>
      <c r="HH8" s="98"/>
      <c r="HI8" s="98"/>
      <c r="HJ8" s="98"/>
      <c r="HK8" s="98"/>
      <c r="HL8" s="98"/>
      <c r="HM8" s="98"/>
      <c r="HN8" s="98"/>
      <c r="HO8" s="98"/>
      <c r="HP8" s="98"/>
      <c r="HQ8" s="98"/>
      <c r="HR8" s="98"/>
      <c r="HS8" s="98"/>
      <c r="HT8" s="98"/>
      <c r="HU8" s="98"/>
      <c r="HV8" s="98"/>
      <c r="HW8" s="98"/>
      <c r="HX8" s="98"/>
      <c r="HY8" s="98"/>
      <c r="HZ8" s="98"/>
      <c r="IA8" s="98"/>
      <c r="IB8" s="98"/>
      <c r="IC8" s="98"/>
      <c r="ID8" s="98"/>
      <c r="IE8" s="98"/>
      <c r="IF8" s="98"/>
      <c r="IG8" s="98"/>
      <c r="IH8" s="98"/>
      <c r="II8" s="98"/>
      <c r="IJ8" s="98"/>
      <c r="IK8" s="98"/>
    </row>
    <row r="9" spans="1:245" ht="15">
      <c r="A9" s="104" t="s">
        <v>639</v>
      </c>
      <c r="B9" s="105">
        <v>25</v>
      </c>
      <c r="C9" s="105">
        <v>80</v>
      </c>
      <c r="D9" s="107">
        <f t="shared" si="0"/>
        <v>55</v>
      </c>
      <c r="E9" s="106">
        <f t="shared" si="1"/>
        <v>220</v>
      </c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/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/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/>
      <c r="CY9" s="98"/>
      <c r="CZ9" s="98"/>
      <c r="DA9" s="98"/>
      <c r="DB9" s="98"/>
      <c r="DC9" s="98"/>
      <c r="DD9" s="98"/>
      <c r="DE9" s="98"/>
      <c r="DF9" s="98"/>
      <c r="DG9" s="98"/>
      <c r="DH9" s="98"/>
      <c r="DI9" s="98"/>
      <c r="DJ9" s="98"/>
      <c r="DK9" s="98"/>
      <c r="DL9" s="98"/>
      <c r="DM9" s="98"/>
      <c r="DN9" s="98"/>
      <c r="DO9" s="98"/>
      <c r="DP9" s="98"/>
      <c r="DQ9" s="98"/>
      <c r="DR9" s="98"/>
      <c r="DS9" s="98"/>
      <c r="DT9" s="98"/>
      <c r="DU9" s="98"/>
      <c r="DV9" s="98"/>
      <c r="DW9" s="98"/>
      <c r="DX9" s="98"/>
      <c r="DY9" s="98"/>
      <c r="DZ9" s="98"/>
      <c r="EA9" s="98"/>
      <c r="EB9" s="98"/>
      <c r="EC9" s="98"/>
      <c r="ED9" s="98"/>
      <c r="EE9" s="98"/>
      <c r="EF9" s="98"/>
      <c r="EG9" s="98"/>
      <c r="EH9" s="98"/>
      <c r="EI9" s="98"/>
      <c r="EJ9" s="98"/>
      <c r="EK9" s="98"/>
      <c r="EL9" s="98"/>
      <c r="EM9" s="98"/>
      <c r="EN9" s="98"/>
      <c r="EO9" s="98"/>
      <c r="EP9" s="98"/>
      <c r="EQ9" s="98"/>
      <c r="ER9" s="98"/>
      <c r="ES9" s="98"/>
      <c r="ET9" s="98"/>
      <c r="EU9" s="98"/>
      <c r="EV9" s="98"/>
      <c r="EW9" s="98"/>
      <c r="EX9" s="98"/>
      <c r="EY9" s="98"/>
      <c r="EZ9" s="98"/>
      <c r="FA9" s="98"/>
      <c r="FB9" s="98"/>
      <c r="FC9" s="98"/>
      <c r="FD9" s="98"/>
      <c r="FE9" s="98"/>
      <c r="FF9" s="98"/>
      <c r="FG9" s="98"/>
      <c r="FH9" s="98"/>
      <c r="FI9" s="98"/>
      <c r="FJ9" s="98"/>
      <c r="FK9" s="98"/>
      <c r="FL9" s="98"/>
      <c r="FM9" s="98"/>
      <c r="FN9" s="98"/>
      <c r="FO9" s="98"/>
      <c r="FP9" s="98"/>
      <c r="FQ9" s="98"/>
      <c r="FR9" s="98"/>
      <c r="FS9" s="98"/>
      <c r="FT9" s="98"/>
      <c r="FU9" s="98"/>
      <c r="FV9" s="98"/>
      <c r="FW9" s="98"/>
      <c r="FX9" s="98"/>
      <c r="FY9" s="98"/>
      <c r="FZ9" s="98"/>
      <c r="GA9" s="98"/>
      <c r="GB9" s="98"/>
      <c r="GC9" s="98"/>
      <c r="GD9" s="98"/>
      <c r="GE9" s="98"/>
      <c r="GF9" s="98"/>
      <c r="GG9" s="98"/>
      <c r="GH9" s="98"/>
      <c r="GI9" s="98"/>
      <c r="GJ9" s="98"/>
      <c r="GK9" s="98"/>
      <c r="GL9" s="98"/>
      <c r="GM9" s="98"/>
      <c r="GN9" s="98"/>
      <c r="GO9" s="98"/>
      <c r="GP9" s="98"/>
      <c r="GQ9" s="98"/>
      <c r="GR9" s="98"/>
      <c r="GS9" s="98"/>
      <c r="GT9" s="98"/>
      <c r="GU9" s="98"/>
      <c r="GV9" s="98"/>
      <c r="GW9" s="98"/>
      <c r="GX9" s="98"/>
      <c r="GY9" s="98"/>
      <c r="GZ9" s="98"/>
      <c r="HA9" s="98"/>
      <c r="HB9" s="98"/>
      <c r="HC9" s="98"/>
      <c r="HD9" s="98"/>
      <c r="HE9" s="98"/>
      <c r="HF9" s="98"/>
      <c r="HG9" s="98"/>
      <c r="HH9" s="98"/>
      <c r="HI9" s="98"/>
      <c r="HJ9" s="98"/>
      <c r="HK9" s="98"/>
      <c r="HL9" s="98"/>
      <c r="HM9" s="98"/>
      <c r="HN9" s="98"/>
      <c r="HO9" s="98"/>
      <c r="HP9" s="98"/>
      <c r="HQ9" s="98"/>
      <c r="HR9" s="98"/>
      <c r="HS9" s="98"/>
      <c r="HT9" s="98"/>
      <c r="HU9" s="98"/>
      <c r="HV9" s="98"/>
      <c r="HW9" s="98"/>
      <c r="HX9" s="98"/>
      <c r="HY9" s="98"/>
      <c r="HZ9" s="98"/>
      <c r="IA9" s="98"/>
      <c r="IB9" s="98"/>
      <c r="IC9" s="98"/>
      <c r="ID9" s="98"/>
      <c r="IE9" s="98"/>
      <c r="IF9" s="98"/>
      <c r="IG9" s="98"/>
      <c r="IH9" s="98"/>
      <c r="II9" s="98"/>
      <c r="IJ9" s="98"/>
      <c r="IK9" s="98"/>
    </row>
    <row r="10" spans="1:245" ht="15">
      <c r="A10" s="108" t="s">
        <v>640</v>
      </c>
      <c r="B10" s="105">
        <v>47</v>
      </c>
      <c r="C10" s="105"/>
      <c r="D10" s="107">
        <f t="shared" si="0"/>
        <v>-47</v>
      </c>
      <c r="E10" s="106">
        <f t="shared" si="1"/>
        <v>-100</v>
      </c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8"/>
      <c r="CO10" s="98"/>
      <c r="CP10" s="98"/>
      <c r="CQ10" s="98"/>
      <c r="CR10" s="98"/>
      <c r="CS10" s="98"/>
      <c r="CT10" s="98"/>
      <c r="CU10" s="98"/>
      <c r="CV10" s="98"/>
      <c r="CW10" s="98"/>
      <c r="CX10" s="98"/>
      <c r="CY10" s="98"/>
      <c r="CZ10" s="98"/>
      <c r="DA10" s="98"/>
      <c r="DB10" s="98"/>
      <c r="DC10" s="98"/>
      <c r="DD10" s="98"/>
      <c r="DE10" s="98"/>
      <c r="DF10" s="98"/>
      <c r="DG10" s="98"/>
      <c r="DH10" s="98"/>
      <c r="DI10" s="98"/>
      <c r="DJ10" s="98"/>
      <c r="DK10" s="98"/>
      <c r="DL10" s="98"/>
      <c r="DM10" s="98"/>
      <c r="DN10" s="98"/>
      <c r="DO10" s="98"/>
      <c r="DP10" s="98"/>
      <c r="DQ10" s="98"/>
      <c r="DR10" s="98"/>
      <c r="DS10" s="98"/>
      <c r="DT10" s="98"/>
      <c r="DU10" s="98"/>
      <c r="DV10" s="98"/>
      <c r="DW10" s="98"/>
      <c r="DX10" s="98"/>
      <c r="DY10" s="98"/>
      <c r="DZ10" s="98"/>
      <c r="EA10" s="98"/>
      <c r="EB10" s="98"/>
      <c r="EC10" s="98"/>
      <c r="ED10" s="98"/>
      <c r="EE10" s="98"/>
      <c r="EF10" s="98"/>
      <c r="EG10" s="98"/>
      <c r="EH10" s="98"/>
      <c r="EI10" s="98"/>
      <c r="EJ10" s="98"/>
      <c r="EK10" s="98"/>
      <c r="EL10" s="98"/>
      <c r="EM10" s="98"/>
      <c r="EN10" s="98"/>
      <c r="EO10" s="98"/>
      <c r="EP10" s="98"/>
      <c r="EQ10" s="98"/>
      <c r="ER10" s="98"/>
      <c r="ES10" s="98"/>
      <c r="ET10" s="98"/>
      <c r="EU10" s="98"/>
      <c r="EV10" s="98"/>
      <c r="EW10" s="98"/>
      <c r="EX10" s="98"/>
      <c r="EY10" s="98"/>
      <c r="EZ10" s="98"/>
      <c r="FA10" s="98"/>
      <c r="FB10" s="98"/>
      <c r="FC10" s="98"/>
      <c r="FD10" s="98"/>
      <c r="FE10" s="98"/>
      <c r="FF10" s="98"/>
      <c r="FG10" s="98"/>
      <c r="FH10" s="98"/>
      <c r="FI10" s="98"/>
      <c r="FJ10" s="98"/>
      <c r="FK10" s="98"/>
      <c r="FL10" s="98"/>
      <c r="FM10" s="98"/>
      <c r="FN10" s="98"/>
      <c r="FO10" s="98"/>
      <c r="FP10" s="98"/>
      <c r="FQ10" s="98"/>
      <c r="FR10" s="98"/>
      <c r="FS10" s="98"/>
      <c r="FT10" s="98"/>
      <c r="FU10" s="98"/>
      <c r="FV10" s="98"/>
      <c r="FW10" s="98"/>
      <c r="FX10" s="98"/>
      <c r="FY10" s="98"/>
      <c r="FZ10" s="98"/>
      <c r="GA10" s="98"/>
      <c r="GB10" s="98"/>
      <c r="GC10" s="98"/>
      <c r="GD10" s="98"/>
      <c r="GE10" s="98"/>
      <c r="GF10" s="98"/>
      <c r="GG10" s="98"/>
      <c r="GH10" s="98"/>
      <c r="GI10" s="98"/>
      <c r="GJ10" s="98"/>
      <c r="GK10" s="98"/>
      <c r="GL10" s="98"/>
      <c r="GM10" s="98"/>
      <c r="GN10" s="98"/>
      <c r="GO10" s="98"/>
      <c r="GP10" s="98"/>
      <c r="GQ10" s="98"/>
      <c r="GR10" s="98"/>
      <c r="GS10" s="98"/>
      <c r="GT10" s="98"/>
      <c r="GU10" s="98"/>
      <c r="GV10" s="98"/>
      <c r="GW10" s="98"/>
      <c r="GX10" s="98"/>
      <c r="GY10" s="98"/>
      <c r="GZ10" s="98"/>
      <c r="HA10" s="98"/>
      <c r="HB10" s="98"/>
      <c r="HC10" s="98"/>
      <c r="HD10" s="98"/>
      <c r="HE10" s="98"/>
      <c r="HF10" s="98"/>
      <c r="HG10" s="98"/>
      <c r="HH10" s="98"/>
      <c r="HI10" s="98"/>
      <c r="HJ10" s="98"/>
      <c r="HK10" s="98"/>
      <c r="HL10" s="98"/>
      <c r="HM10" s="98"/>
      <c r="HN10" s="98"/>
      <c r="HO10" s="98"/>
      <c r="HP10" s="98"/>
      <c r="HQ10" s="98"/>
      <c r="HR10" s="98"/>
      <c r="HS10" s="98"/>
      <c r="HT10" s="98"/>
      <c r="HU10" s="98"/>
      <c r="HV10" s="98"/>
      <c r="HW10" s="98"/>
      <c r="HX10" s="98"/>
      <c r="HY10" s="98"/>
      <c r="HZ10" s="98"/>
      <c r="IA10" s="98"/>
      <c r="IB10" s="98"/>
      <c r="IC10" s="98"/>
      <c r="ID10" s="98"/>
      <c r="IE10" s="98"/>
      <c r="IF10" s="98"/>
      <c r="IG10" s="98"/>
      <c r="IH10" s="98"/>
      <c r="II10" s="98"/>
      <c r="IJ10" s="98"/>
      <c r="IK10" s="98"/>
    </row>
    <row r="11" spans="1:245" ht="15">
      <c r="A11" s="104" t="s">
        <v>641</v>
      </c>
      <c r="B11" s="105">
        <f>B12+B13</f>
        <v>389</v>
      </c>
      <c r="C11" s="105">
        <f>C12+C13</f>
        <v>359</v>
      </c>
      <c r="D11" s="107">
        <f t="shared" si="0"/>
        <v>-30</v>
      </c>
      <c r="E11" s="106">
        <f t="shared" si="1"/>
        <v>-7.7</v>
      </c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8"/>
      <c r="CM11" s="98"/>
      <c r="CN11" s="98"/>
      <c r="CO11" s="98"/>
      <c r="CP11" s="98"/>
      <c r="CQ11" s="98"/>
      <c r="CR11" s="98"/>
      <c r="CS11" s="98"/>
      <c r="CT11" s="98"/>
      <c r="CU11" s="98"/>
      <c r="CV11" s="98"/>
      <c r="CW11" s="98"/>
      <c r="CX11" s="98"/>
      <c r="CY11" s="98"/>
      <c r="CZ11" s="98"/>
      <c r="DA11" s="98"/>
      <c r="DB11" s="98"/>
      <c r="DC11" s="98"/>
      <c r="DD11" s="98"/>
      <c r="DE11" s="98"/>
      <c r="DF11" s="98"/>
      <c r="DG11" s="98"/>
      <c r="DH11" s="98"/>
      <c r="DI11" s="98"/>
      <c r="DJ11" s="98"/>
      <c r="DK11" s="98"/>
      <c r="DL11" s="98"/>
      <c r="DM11" s="98"/>
      <c r="DN11" s="98"/>
      <c r="DO11" s="98"/>
      <c r="DP11" s="98"/>
      <c r="DQ11" s="98"/>
      <c r="DR11" s="98"/>
      <c r="DS11" s="98"/>
      <c r="DT11" s="98"/>
      <c r="DU11" s="98"/>
      <c r="DV11" s="98"/>
      <c r="DW11" s="98"/>
      <c r="DX11" s="98"/>
      <c r="DY11" s="98"/>
      <c r="DZ11" s="98"/>
      <c r="EA11" s="98"/>
      <c r="EB11" s="98"/>
      <c r="EC11" s="98"/>
      <c r="ED11" s="98"/>
      <c r="EE11" s="98"/>
      <c r="EF11" s="98"/>
      <c r="EG11" s="98"/>
      <c r="EH11" s="98"/>
      <c r="EI11" s="98"/>
      <c r="EJ11" s="98"/>
      <c r="EK11" s="98"/>
      <c r="EL11" s="98"/>
      <c r="EM11" s="98"/>
      <c r="EN11" s="98"/>
      <c r="EO11" s="98"/>
      <c r="EP11" s="98"/>
      <c r="EQ11" s="98"/>
      <c r="ER11" s="98"/>
      <c r="ES11" s="98"/>
      <c r="ET11" s="98"/>
      <c r="EU11" s="98"/>
      <c r="EV11" s="98"/>
      <c r="EW11" s="98"/>
      <c r="EX11" s="98"/>
      <c r="EY11" s="98"/>
      <c r="EZ11" s="98"/>
      <c r="FA11" s="98"/>
      <c r="FB11" s="98"/>
      <c r="FC11" s="98"/>
      <c r="FD11" s="98"/>
      <c r="FE11" s="98"/>
      <c r="FF11" s="98"/>
      <c r="FG11" s="98"/>
      <c r="FH11" s="98"/>
      <c r="FI11" s="98"/>
      <c r="FJ11" s="98"/>
      <c r="FK11" s="98"/>
      <c r="FL11" s="98"/>
      <c r="FM11" s="98"/>
      <c r="FN11" s="98"/>
      <c r="FO11" s="98"/>
      <c r="FP11" s="98"/>
      <c r="FQ11" s="98"/>
      <c r="FR11" s="98"/>
      <c r="FS11" s="98"/>
      <c r="FT11" s="98"/>
      <c r="FU11" s="98"/>
      <c r="FV11" s="98"/>
      <c r="FW11" s="98"/>
      <c r="FX11" s="98"/>
      <c r="FY11" s="98"/>
      <c r="FZ11" s="98"/>
      <c r="GA11" s="98"/>
      <c r="GB11" s="98"/>
      <c r="GC11" s="98"/>
      <c r="GD11" s="98"/>
      <c r="GE11" s="98"/>
      <c r="GF11" s="98"/>
      <c r="GG11" s="98"/>
      <c r="GH11" s="98"/>
      <c r="GI11" s="98"/>
      <c r="GJ11" s="98"/>
      <c r="GK11" s="98"/>
      <c r="GL11" s="98"/>
      <c r="GM11" s="98"/>
      <c r="GN11" s="98"/>
      <c r="GO11" s="98"/>
      <c r="GP11" s="98"/>
      <c r="GQ11" s="98"/>
      <c r="GR11" s="98"/>
      <c r="GS11" s="98"/>
      <c r="GT11" s="98"/>
      <c r="GU11" s="98"/>
      <c r="GV11" s="98"/>
      <c r="GW11" s="98"/>
      <c r="GX11" s="98"/>
      <c r="GY11" s="98"/>
      <c r="GZ11" s="98"/>
      <c r="HA11" s="98"/>
      <c r="HB11" s="98"/>
      <c r="HC11" s="98"/>
      <c r="HD11" s="98"/>
      <c r="HE11" s="98"/>
      <c r="HF11" s="98"/>
      <c r="HG11" s="98"/>
      <c r="HH11" s="98"/>
      <c r="HI11" s="98"/>
      <c r="HJ11" s="98"/>
      <c r="HK11" s="98"/>
      <c r="HL11" s="98"/>
      <c r="HM11" s="98"/>
      <c r="HN11" s="98"/>
      <c r="HO11" s="98"/>
      <c r="HP11" s="98"/>
      <c r="HQ11" s="98"/>
      <c r="HR11" s="98"/>
      <c r="HS11" s="98"/>
      <c r="HT11" s="98"/>
      <c r="HU11" s="98"/>
      <c r="HV11" s="98"/>
      <c r="HW11" s="98"/>
      <c r="HX11" s="98"/>
      <c r="HY11" s="98"/>
      <c r="HZ11" s="98"/>
      <c r="IA11" s="98"/>
      <c r="IB11" s="98"/>
      <c r="IC11" s="98"/>
      <c r="ID11" s="98"/>
      <c r="IE11" s="98"/>
      <c r="IF11" s="98"/>
      <c r="IG11" s="98"/>
      <c r="IH11" s="98"/>
      <c r="II11" s="98"/>
      <c r="IJ11" s="98"/>
      <c r="IK11" s="98"/>
    </row>
    <row r="12" spans="1:245" ht="15">
      <c r="A12" s="104" t="s">
        <v>638</v>
      </c>
      <c r="B12" s="105">
        <v>319</v>
      </c>
      <c r="C12" s="105">
        <v>289</v>
      </c>
      <c r="D12" s="107">
        <f t="shared" si="0"/>
        <v>-30</v>
      </c>
      <c r="E12" s="106">
        <f t="shared" si="1"/>
        <v>-9.4</v>
      </c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  <c r="CB12" s="98"/>
      <c r="CC12" s="98"/>
      <c r="CD12" s="98"/>
      <c r="CE12" s="98"/>
      <c r="CF12" s="98"/>
      <c r="CG12" s="98"/>
      <c r="CH12" s="98"/>
      <c r="CI12" s="98"/>
      <c r="CJ12" s="98"/>
      <c r="CK12" s="98"/>
      <c r="CL12" s="98"/>
      <c r="CM12" s="98"/>
      <c r="CN12" s="98"/>
      <c r="CO12" s="98"/>
      <c r="CP12" s="98"/>
      <c r="CQ12" s="98"/>
      <c r="CR12" s="98"/>
      <c r="CS12" s="98"/>
      <c r="CT12" s="98"/>
      <c r="CU12" s="98"/>
      <c r="CV12" s="98"/>
      <c r="CW12" s="98"/>
      <c r="CX12" s="98"/>
      <c r="CY12" s="98"/>
      <c r="CZ12" s="98"/>
      <c r="DA12" s="98"/>
      <c r="DB12" s="98"/>
      <c r="DC12" s="98"/>
      <c r="DD12" s="98"/>
      <c r="DE12" s="98"/>
      <c r="DF12" s="98"/>
      <c r="DG12" s="98"/>
      <c r="DH12" s="98"/>
      <c r="DI12" s="98"/>
      <c r="DJ12" s="98"/>
      <c r="DK12" s="98"/>
      <c r="DL12" s="98"/>
      <c r="DM12" s="98"/>
      <c r="DN12" s="98"/>
      <c r="DO12" s="98"/>
      <c r="DP12" s="98"/>
      <c r="DQ12" s="98"/>
      <c r="DR12" s="98"/>
      <c r="DS12" s="98"/>
      <c r="DT12" s="98"/>
      <c r="DU12" s="98"/>
      <c r="DV12" s="98"/>
      <c r="DW12" s="98"/>
      <c r="DX12" s="98"/>
      <c r="DY12" s="98"/>
      <c r="DZ12" s="98"/>
      <c r="EA12" s="98"/>
      <c r="EB12" s="98"/>
      <c r="EC12" s="98"/>
      <c r="ED12" s="98"/>
      <c r="EE12" s="98"/>
      <c r="EF12" s="98"/>
      <c r="EG12" s="98"/>
      <c r="EH12" s="98"/>
      <c r="EI12" s="98"/>
      <c r="EJ12" s="98"/>
      <c r="EK12" s="98"/>
      <c r="EL12" s="98"/>
      <c r="EM12" s="98"/>
      <c r="EN12" s="98"/>
      <c r="EO12" s="98"/>
      <c r="EP12" s="98"/>
      <c r="EQ12" s="98"/>
      <c r="ER12" s="98"/>
      <c r="ES12" s="98"/>
      <c r="ET12" s="98"/>
      <c r="EU12" s="98"/>
      <c r="EV12" s="98"/>
      <c r="EW12" s="98"/>
      <c r="EX12" s="98"/>
      <c r="EY12" s="98"/>
      <c r="EZ12" s="98"/>
      <c r="FA12" s="98"/>
      <c r="FB12" s="98"/>
      <c r="FC12" s="98"/>
      <c r="FD12" s="98"/>
      <c r="FE12" s="98"/>
      <c r="FF12" s="98"/>
      <c r="FG12" s="98"/>
      <c r="FH12" s="98"/>
      <c r="FI12" s="98"/>
      <c r="FJ12" s="98"/>
      <c r="FK12" s="98"/>
      <c r="FL12" s="98"/>
      <c r="FM12" s="98"/>
      <c r="FN12" s="98"/>
      <c r="FO12" s="98"/>
      <c r="FP12" s="98"/>
      <c r="FQ12" s="98"/>
      <c r="FR12" s="98"/>
      <c r="FS12" s="98"/>
      <c r="FT12" s="98"/>
      <c r="FU12" s="98"/>
      <c r="FV12" s="98"/>
      <c r="FW12" s="98"/>
      <c r="FX12" s="98"/>
      <c r="FY12" s="98"/>
      <c r="FZ12" s="98"/>
      <c r="GA12" s="98"/>
      <c r="GB12" s="98"/>
      <c r="GC12" s="98"/>
      <c r="GD12" s="98"/>
      <c r="GE12" s="98"/>
      <c r="GF12" s="98"/>
      <c r="GG12" s="98"/>
      <c r="GH12" s="98"/>
      <c r="GI12" s="98"/>
      <c r="GJ12" s="98"/>
      <c r="GK12" s="98"/>
      <c r="GL12" s="98"/>
      <c r="GM12" s="98"/>
      <c r="GN12" s="98"/>
      <c r="GO12" s="98"/>
      <c r="GP12" s="98"/>
      <c r="GQ12" s="98"/>
      <c r="GR12" s="98"/>
      <c r="GS12" s="98"/>
      <c r="GT12" s="98"/>
      <c r="GU12" s="98"/>
      <c r="GV12" s="98"/>
      <c r="GW12" s="98"/>
      <c r="GX12" s="98"/>
      <c r="GY12" s="98"/>
      <c r="GZ12" s="98"/>
      <c r="HA12" s="98"/>
      <c r="HB12" s="98"/>
      <c r="HC12" s="98"/>
      <c r="HD12" s="98"/>
      <c r="HE12" s="98"/>
      <c r="HF12" s="98"/>
      <c r="HG12" s="98"/>
      <c r="HH12" s="98"/>
      <c r="HI12" s="98"/>
      <c r="HJ12" s="98"/>
      <c r="HK12" s="98"/>
      <c r="HL12" s="98"/>
      <c r="HM12" s="98"/>
      <c r="HN12" s="98"/>
      <c r="HO12" s="98"/>
      <c r="HP12" s="98"/>
      <c r="HQ12" s="98"/>
      <c r="HR12" s="98"/>
      <c r="HS12" s="98"/>
      <c r="HT12" s="98"/>
      <c r="HU12" s="98"/>
      <c r="HV12" s="98"/>
      <c r="HW12" s="98"/>
      <c r="HX12" s="98"/>
      <c r="HY12" s="98"/>
      <c r="HZ12" s="98"/>
      <c r="IA12" s="98"/>
      <c r="IB12" s="98"/>
      <c r="IC12" s="98"/>
      <c r="ID12" s="98"/>
      <c r="IE12" s="98"/>
      <c r="IF12" s="98"/>
      <c r="IG12" s="98"/>
      <c r="IH12" s="98"/>
      <c r="II12" s="98"/>
      <c r="IJ12" s="98"/>
      <c r="IK12" s="98"/>
    </row>
    <row r="13" spans="1:245" ht="15">
      <c r="A13" s="104" t="s">
        <v>639</v>
      </c>
      <c r="B13" s="105">
        <v>70</v>
      </c>
      <c r="C13" s="105">
        <v>70</v>
      </c>
      <c r="D13" s="107">
        <f t="shared" si="0"/>
        <v>0</v>
      </c>
      <c r="E13" s="106">
        <f t="shared" si="1"/>
        <v>0</v>
      </c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8"/>
      <c r="CM13" s="98"/>
      <c r="CN13" s="98"/>
      <c r="CO13" s="98"/>
      <c r="CP13" s="98"/>
      <c r="CQ13" s="98"/>
      <c r="CR13" s="98"/>
      <c r="CS13" s="98"/>
      <c r="CT13" s="98"/>
      <c r="CU13" s="98"/>
      <c r="CV13" s="98"/>
      <c r="CW13" s="98"/>
      <c r="CX13" s="98"/>
      <c r="CY13" s="98"/>
      <c r="CZ13" s="98"/>
      <c r="DA13" s="98"/>
      <c r="DB13" s="98"/>
      <c r="DC13" s="98"/>
      <c r="DD13" s="98"/>
      <c r="DE13" s="98"/>
      <c r="DF13" s="98"/>
      <c r="DG13" s="98"/>
      <c r="DH13" s="98"/>
      <c r="DI13" s="98"/>
      <c r="DJ13" s="98"/>
      <c r="DK13" s="98"/>
      <c r="DL13" s="98"/>
      <c r="DM13" s="98"/>
      <c r="DN13" s="98"/>
      <c r="DO13" s="98"/>
      <c r="DP13" s="98"/>
      <c r="DQ13" s="98"/>
      <c r="DR13" s="98"/>
      <c r="DS13" s="98"/>
      <c r="DT13" s="98"/>
      <c r="DU13" s="98"/>
      <c r="DV13" s="98"/>
      <c r="DW13" s="98"/>
      <c r="DX13" s="98"/>
      <c r="DY13" s="98"/>
      <c r="DZ13" s="98"/>
      <c r="EA13" s="98"/>
      <c r="EB13" s="98"/>
      <c r="EC13" s="98"/>
      <c r="ED13" s="98"/>
      <c r="EE13" s="98"/>
      <c r="EF13" s="98"/>
      <c r="EG13" s="98"/>
      <c r="EH13" s="98"/>
      <c r="EI13" s="98"/>
      <c r="EJ13" s="98"/>
      <c r="EK13" s="98"/>
      <c r="EL13" s="98"/>
      <c r="EM13" s="98"/>
      <c r="EN13" s="98"/>
      <c r="EO13" s="98"/>
      <c r="EP13" s="98"/>
      <c r="EQ13" s="98"/>
      <c r="ER13" s="98"/>
      <c r="ES13" s="98"/>
      <c r="ET13" s="98"/>
      <c r="EU13" s="98"/>
      <c r="EV13" s="98"/>
      <c r="EW13" s="98"/>
      <c r="EX13" s="98"/>
      <c r="EY13" s="98"/>
      <c r="EZ13" s="98"/>
      <c r="FA13" s="98"/>
      <c r="FB13" s="98"/>
      <c r="FC13" s="98"/>
      <c r="FD13" s="98"/>
      <c r="FE13" s="98"/>
      <c r="FF13" s="98"/>
      <c r="FG13" s="98"/>
      <c r="FH13" s="98"/>
      <c r="FI13" s="98"/>
      <c r="FJ13" s="98"/>
      <c r="FK13" s="98"/>
      <c r="FL13" s="98"/>
      <c r="FM13" s="98"/>
      <c r="FN13" s="98"/>
      <c r="FO13" s="98"/>
      <c r="FP13" s="98"/>
      <c r="FQ13" s="98"/>
      <c r="FR13" s="98"/>
      <c r="FS13" s="98"/>
      <c r="FT13" s="98"/>
      <c r="FU13" s="98"/>
      <c r="FV13" s="98"/>
      <c r="FW13" s="98"/>
      <c r="FX13" s="98"/>
      <c r="FY13" s="98"/>
      <c r="FZ13" s="98"/>
      <c r="GA13" s="98"/>
      <c r="GB13" s="98"/>
      <c r="GC13" s="98"/>
      <c r="GD13" s="98"/>
      <c r="GE13" s="98"/>
      <c r="GF13" s="98"/>
      <c r="GG13" s="98"/>
      <c r="GH13" s="98"/>
      <c r="GI13" s="98"/>
      <c r="GJ13" s="98"/>
      <c r="GK13" s="98"/>
      <c r="GL13" s="98"/>
      <c r="GM13" s="98"/>
      <c r="GN13" s="98"/>
      <c r="GO13" s="98"/>
      <c r="GP13" s="98"/>
      <c r="GQ13" s="98"/>
      <c r="GR13" s="98"/>
      <c r="GS13" s="98"/>
      <c r="GT13" s="98"/>
      <c r="GU13" s="98"/>
      <c r="GV13" s="98"/>
      <c r="GW13" s="98"/>
      <c r="GX13" s="98"/>
      <c r="GY13" s="98"/>
      <c r="GZ13" s="98"/>
      <c r="HA13" s="98"/>
      <c r="HB13" s="98"/>
      <c r="HC13" s="98"/>
      <c r="HD13" s="98"/>
      <c r="HE13" s="98"/>
      <c r="HF13" s="98"/>
      <c r="HG13" s="98"/>
      <c r="HH13" s="98"/>
      <c r="HI13" s="98"/>
      <c r="HJ13" s="98"/>
      <c r="HK13" s="98"/>
      <c r="HL13" s="98"/>
      <c r="HM13" s="98"/>
      <c r="HN13" s="98"/>
      <c r="HO13" s="98"/>
      <c r="HP13" s="98"/>
      <c r="HQ13" s="98"/>
      <c r="HR13" s="98"/>
      <c r="HS13" s="98"/>
      <c r="HT13" s="98"/>
      <c r="HU13" s="98"/>
      <c r="HV13" s="98"/>
      <c r="HW13" s="98"/>
      <c r="HX13" s="98"/>
      <c r="HY13" s="98"/>
      <c r="HZ13" s="98"/>
      <c r="IA13" s="98"/>
      <c r="IB13" s="98"/>
      <c r="IC13" s="98"/>
      <c r="ID13" s="98"/>
      <c r="IE13" s="98"/>
      <c r="IF13" s="98"/>
      <c r="IG13" s="98"/>
      <c r="IH13" s="98"/>
      <c r="II13" s="98"/>
      <c r="IJ13" s="98"/>
      <c r="IK13" s="98"/>
    </row>
    <row r="14" spans="1:245" ht="15">
      <c r="A14" s="104" t="s">
        <v>642</v>
      </c>
      <c r="B14" s="105">
        <f>SUM(B15:B19)</f>
        <v>8275</v>
      </c>
      <c r="C14" s="105">
        <f>SUM(C15:C19)</f>
        <v>8078</v>
      </c>
      <c r="D14" s="107">
        <f t="shared" si="0"/>
        <v>-197</v>
      </c>
      <c r="E14" s="106">
        <f t="shared" si="1"/>
        <v>-2.4</v>
      </c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  <c r="CY14" s="98"/>
      <c r="CZ14" s="98"/>
      <c r="DA14" s="98"/>
      <c r="DB14" s="98"/>
      <c r="DC14" s="98"/>
      <c r="DD14" s="98"/>
      <c r="DE14" s="98"/>
      <c r="DF14" s="98"/>
      <c r="DG14" s="98"/>
      <c r="DH14" s="98"/>
      <c r="DI14" s="98"/>
      <c r="DJ14" s="98"/>
      <c r="DK14" s="98"/>
      <c r="DL14" s="98"/>
      <c r="DM14" s="98"/>
      <c r="DN14" s="98"/>
      <c r="DO14" s="98"/>
      <c r="DP14" s="98"/>
      <c r="DQ14" s="98"/>
      <c r="DR14" s="98"/>
      <c r="DS14" s="98"/>
      <c r="DT14" s="98"/>
      <c r="DU14" s="98"/>
      <c r="DV14" s="98"/>
      <c r="DW14" s="98"/>
      <c r="DX14" s="98"/>
      <c r="DY14" s="98"/>
      <c r="DZ14" s="98"/>
      <c r="EA14" s="98"/>
      <c r="EB14" s="98"/>
      <c r="EC14" s="98"/>
      <c r="ED14" s="98"/>
      <c r="EE14" s="98"/>
      <c r="EF14" s="98"/>
      <c r="EG14" s="98"/>
      <c r="EH14" s="98"/>
      <c r="EI14" s="98"/>
      <c r="EJ14" s="98"/>
      <c r="EK14" s="98"/>
      <c r="EL14" s="98"/>
      <c r="EM14" s="98"/>
      <c r="EN14" s="98"/>
      <c r="EO14" s="98"/>
      <c r="EP14" s="98"/>
      <c r="EQ14" s="98"/>
      <c r="ER14" s="98"/>
      <c r="ES14" s="98"/>
      <c r="ET14" s="98"/>
      <c r="EU14" s="98"/>
      <c r="EV14" s="98"/>
      <c r="EW14" s="98"/>
      <c r="EX14" s="98"/>
      <c r="EY14" s="98"/>
      <c r="EZ14" s="98"/>
      <c r="FA14" s="98"/>
      <c r="FB14" s="98"/>
      <c r="FC14" s="98"/>
      <c r="FD14" s="98"/>
      <c r="FE14" s="98"/>
      <c r="FF14" s="98"/>
      <c r="FG14" s="98"/>
      <c r="FH14" s="98"/>
      <c r="FI14" s="98"/>
      <c r="FJ14" s="98"/>
      <c r="FK14" s="98"/>
      <c r="FL14" s="98"/>
      <c r="FM14" s="98"/>
      <c r="FN14" s="98"/>
      <c r="FO14" s="98"/>
      <c r="FP14" s="98"/>
      <c r="FQ14" s="98"/>
      <c r="FR14" s="98"/>
      <c r="FS14" s="98"/>
      <c r="FT14" s="98"/>
      <c r="FU14" s="98"/>
      <c r="FV14" s="98"/>
      <c r="FW14" s="98"/>
      <c r="FX14" s="98"/>
      <c r="FY14" s="98"/>
      <c r="FZ14" s="98"/>
      <c r="GA14" s="98"/>
      <c r="GB14" s="98"/>
      <c r="GC14" s="98"/>
      <c r="GD14" s="98"/>
      <c r="GE14" s="98"/>
      <c r="GF14" s="98"/>
      <c r="GG14" s="98"/>
      <c r="GH14" s="98"/>
      <c r="GI14" s="98"/>
      <c r="GJ14" s="98"/>
      <c r="GK14" s="98"/>
      <c r="GL14" s="98"/>
      <c r="GM14" s="98"/>
      <c r="GN14" s="98"/>
      <c r="GO14" s="98"/>
      <c r="GP14" s="98"/>
      <c r="GQ14" s="98"/>
      <c r="GR14" s="98"/>
      <c r="GS14" s="98"/>
      <c r="GT14" s="98"/>
      <c r="GU14" s="98"/>
      <c r="GV14" s="98"/>
      <c r="GW14" s="98"/>
      <c r="GX14" s="98"/>
      <c r="GY14" s="98"/>
      <c r="GZ14" s="98"/>
      <c r="HA14" s="98"/>
      <c r="HB14" s="98"/>
      <c r="HC14" s="98"/>
      <c r="HD14" s="98"/>
      <c r="HE14" s="98"/>
      <c r="HF14" s="98"/>
      <c r="HG14" s="98"/>
      <c r="HH14" s="98"/>
      <c r="HI14" s="98"/>
      <c r="HJ14" s="98"/>
      <c r="HK14" s="98"/>
      <c r="HL14" s="98"/>
      <c r="HM14" s="98"/>
      <c r="HN14" s="98"/>
      <c r="HO14" s="98"/>
      <c r="HP14" s="98"/>
      <c r="HQ14" s="98"/>
      <c r="HR14" s="98"/>
      <c r="HS14" s="98"/>
      <c r="HT14" s="98"/>
      <c r="HU14" s="98"/>
      <c r="HV14" s="98"/>
      <c r="HW14" s="98"/>
      <c r="HX14" s="98"/>
      <c r="HY14" s="98"/>
      <c r="HZ14" s="98"/>
      <c r="IA14" s="98"/>
      <c r="IB14" s="98"/>
      <c r="IC14" s="98"/>
      <c r="ID14" s="98"/>
      <c r="IE14" s="98"/>
      <c r="IF14" s="98"/>
      <c r="IG14" s="98"/>
      <c r="IH14" s="98"/>
      <c r="II14" s="98"/>
      <c r="IJ14" s="98"/>
      <c r="IK14" s="98"/>
    </row>
    <row r="15" spans="1:245" ht="15">
      <c r="A15" s="104" t="s">
        <v>638</v>
      </c>
      <c r="B15" s="105">
        <v>3268</v>
      </c>
      <c r="C15" s="105">
        <v>3305</v>
      </c>
      <c r="D15" s="107">
        <f t="shared" si="0"/>
        <v>37</v>
      </c>
      <c r="E15" s="106">
        <f t="shared" si="1"/>
        <v>1.1000000000000001</v>
      </c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98"/>
      <c r="DA15" s="98"/>
      <c r="DB15" s="98"/>
      <c r="DC15" s="98"/>
      <c r="DD15" s="98"/>
      <c r="DE15" s="98"/>
      <c r="DF15" s="98"/>
      <c r="DG15" s="98"/>
      <c r="DH15" s="98"/>
      <c r="DI15" s="98"/>
      <c r="DJ15" s="98"/>
      <c r="DK15" s="98"/>
      <c r="DL15" s="98"/>
      <c r="DM15" s="98"/>
      <c r="DN15" s="98"/>
      <c r="DO15" s="98"/>
      <c r="DP15" s="98"/>
      <c r="DQ15" s="98"/>
      <c r="DR15" s="98"/>
      <c r="DS15" s="98"/>
      <c r="DT15" s="98"/>
      <c r="DU15" s="98"/>
      <c r="DV15" s="98"/>
      <c r="DW15" s="98"/>
      <c r="DX15" s="98"/>
      <c r="DY15" s="98"/>
      <c r="DZ15" s="98"/>
      <c r="EA15" s="98"/>
      <c r="EB15" s="98"/>
      <c r="EC15" s="98"/>
      <c r="ED15" s="98"/>
      <c r="EE15" s="98"/>
      <c r="EF15" s="98"/>
      <c r="EG15" s="98"/>
      <c r="EH15" s="98"/>
      <c r="EI15" s="98"/>
      <c r="EJ15" s="98"/>
      <c r="EK15" s="98"/>
      <c r="EL15" s="98"/>
      <c r="EM15" s="98"/>
      <c r="EN15" s="98"/>
      <c r="EO15" s="98"/>
      <c r="EP15" s="98"/>
      <c r="EQ15" s="98"/>
      <c r="ER15" s="98"/>
      <c r="ES15" s="98"/>
      <c r="ET15" s="98"/>
      <c r="EU15" s="98"/>
      <c r="EV15" s="98"/>
      <c r="EW15" s="98"/>
      <c r="EX15" s="98"/>
      <c r="EY15" s="98"/>
      <c r="EZ15" s="98"/>
      <c r="FA15" s="98"/>
      <c r="FB15" s="98"/>
      <c r="FC15" s="98"/>
      <c r="FD15" s="98"/>
      <c r="FE15" s="98"/>
      <c r="FF15" s="98"/>
      <c r="FG15" s="98"/>
      <c r="FH15" s="98"/>
      <c r="FI15" s="98"/>
      <c r="FJ15" s="98"/>
      <c r="FK15" s="98"/>
      <c r="FL15" s="98"/>
      <c r="FM15" s="98"/>
      <c r="FN15" s="98"/>
      <c r="FO15" s="98"/>
      <c r="FP15" s="98"/>
      <c r="FQ15" s="98"/>
      <c r="FR15" s="98"/>
      <c r="FS15" s="98"/>
      <c r="FT15" s="98"/>
      <c r="FU15" s="98"/>
      <c r="FV15" s="98"/>
      <c r="FW15" s="98"/>
      <c r="FX15" s="98"/>
      <c r="FY15" s="98"/>
      <c r="FZ15" s="98"/>
      <c r="GA15" s="98"/>
      <c r="GB15" s="98"/>
      <c r="GC15" s="98"/>
      <c r="GD15" s="98"/>
      <c r="GE15" s="98"/>
      <c r="GF15" s="98"/>
      <c r="GG15" s="98"/>
      <c r="GH15" s="98"/>
      <c r="GI15" s="98"/>
      <c r="GJ15" s="98"/>
      <c r="GK15" s="98"/>
      <c r="GL15" s="98"/>
      <c r="GM15" s="98"/>
      <c r="GN15" s="98"/>
      <c r="GO15" s="98"/>
      <c r="GP15" s="98"/>
      <c r="GQ15" s="98"/>
      <c r="GR15" s="98"/>
      <c r="GS15" s="98"/>
      <c r="GT15" s="98"/>
      <c r="GU15" s="98"/>
      <c r="GV15" s="98"/>
      <c r="GW15" s="98"/>
      <c r="GX15" s="98"/>
      <c r="GY15" s="98"/>
      <c r="GZ15" s="98"/>
      <c r="HA15" s="98"/>
      <c r="HB15" s="98"/>
      <c r="HC15" s="98"/>
      <c r="HD15" s="98"/>
      <c r="HE15" s="98"/>
      <c r="HF15" s="98"/>
      <c r="HG15" s="98"/>
      <c r="HH15" s="98"/>
      <c r="HI15" s="98"/>
      <c r="HJ15" s="98"/>
      <c r="HK15" s="98"/>
      <c r="HL15" s="98"/>
      <c r="HM15" s="98"/>
      <c r="HN15" s="98"/>
      <c r="HO15" s="98"/>
      <c r="HP15" s="98"/>
      <c r="HQ15" s="98"/>
      <c r="HR15" s="98"/>
      <c r="HS15" s="98"/>
      <c r="HT15" s="98"/>
      <c r="HU15" s="98"/>
      <c r="HV15" s="98"/>
      <c r="HW15" s="98"/>
      <c r="HX15" s="98"/>
      <c r="HY15" s="98"/>
      <c r="HZ15" s="98"/>
      <c r="IA15" s="98"/>
      <c r="IB15" s="98"/>
      <c r="IC15" s="98"/>
      <c r="ID15" s="98"/>
      <c r="IE15" s="98"/>
      <c r="IF15" s="98"/>
      <c r="IG15" s="98"/>
      <c r="IH15" s="98"/>
      <c r="II15" s="98"/>
      <c r="IJ15" s="98"/>
      <c r="IK15" s="98"/>
    </row>
    <row r="16" spans="1:245" ht="15">
      <c r="A16" s="104" t="s">
        <v>639</v>
      </c>
      <c r="B16" s="105">
        <v>543</v>
      </c>
      <c r="C16" s="105">
        <v>488</v>
      </c>
      <c r="D16" s="107">
        <f t="shared" si="0"/>
        <v>-55</v>
      </c>
      <c r="E16" s="106">
        <f t="shared" si="1"/>
        <v>-10.1</v>
      </c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  <c r="CB16" s="98"/>
      <c r="CC16" s="98"/>
      <c r="CD16" s="98"/>
      <c r="CE16" s="98"/>
      <c r="CF16" s="98"/>
      <c r="CG16" s="98"/>
      <c r="CH16" s="98"/>
      <c r="CI16" s="98"/>
      <c r="CJ16" s="98"/>
      <c r="CK16" s="98"/>
      <c r="CL16" s="98"/>
      <c r="CM16" s="98"/>
      <c r="CN16" s="98"/>
      <c r="CO16" s="98"/>
      <c r="CP16" s="98"/>
      <c r="CQ16" s="98"/>
      <c r="CR16" s="98"/>
      <c r="CS16" s="98"/>
      <c r="CT16" s="98"/>
      <c r="CU16" s="98"/>
      <c r="CV16" s="98"/>
      <c r="CW16" s="98"/>
      <c r="CX16" s="98"/>
      <c r="CY16" s="98"/>
      <c r="CZ16" s="98"/>
      <c r="DA16" s="98"/>
      <c r="DB16" s="98"/>
      <c r="DC16" s="98"/>
      <c r="DD16" s="98"/>
      <c r="DE16" s="98"/>
      <c r="DF16" s="98"/>
      <c r="DG16" s="98"/>
      <c r="DH16" s="98"/>
      <c r="DI16" s="98"/>
      <c r="DJ16" s="98"/>
      <c r="DK16" s="98"/>
      <c r="DL16" s="98"/>
      <c r="DM16" s="98"/>
      <c r="DN16" s="98"/>
      <c r="DO16" s="98"/>
      <c r="DP16" s="98"/>
      <c r="DQ16" s="98"/>
      <c r="DR16" s="98"/>
      <c r="DS16" s="98"/>
      <c r="DT16" s="98"/>
      <c r="DU16" s="98"/>
      <c r="DV16" s="98"/>
      <c r="DW16" s="98"/>
      <c r="DX16" s="98"/>
      <c r="DY16" s="98"/>
      <c r="DZ16" s="98"/>
      <c r="EA16" s="98"/>
      <c r="EB16" s="98"/>
      <c r="EC16" s="98"/>
      <c r="ED16" s="98"/>
      <c r="EE16" s="98"/>
      <c r="EF16" s="98"/>
      <c r="EG16" s="98"/>
      <c r="EH16" s="98"/>
      <c r="EI16" s="98"/>
      <c r="EJ16" s="98"/>
      <c r="EK16" s="98"/>
      <c r="EL16" s="98"/>
      <c r="EM16" s="98"/>
      <c r="EN16" s="98"/>
      <c r="EO16" s="98"/>
      <c r="EP16" s="98"/>
      <c r="EQ16" s="98"/>
      <c r="ER16" s="98"/>
      <c r="ES16" s="98"/>
      <c r="ET16" s="98"/>
      <c r="EU16" s="98"/>
      <c r="EV16" s="98"/>
      <c r="EW16" s="98"/>
      <c r="EX16" s="98"/>
      <c r="EY16" s="98"/>
      <c r="EZ16" s="98"/>
      <c r="FA16" s="98"/>
      <c r="FB16" s="98"/>
      <c r="FC16" s="98"/>
      <c r="FD16" s="98"/>
      <c r="FE16" s="98"/>
      <c r="FF16" s="98"/>
      <c r="FG16" s="98"/>
      <c r="FH16" s="98"/>
      <c r="FI16" s="98"/>
      <c r="FJ16" s="98"/>
      <c r="FK16" s="98"/>
      <c r="FL16" s="98"/>
      <c r="FM16" s="98"/>
      <c r="FN16" s="98"/>
      <c r="FO16" s="98"/>
      <c r="FP16" s="98"/>
      <c r="FQ16" s="98"/>
      <c r="FR16" s="98"/>
      <c r="FS16" s="98"/>
      <c r="FT16" s="98"/>
      <c r="FU16" s="98"/>
      <c r="FV16" s="98"/>
      <c r="FW16" s="98"/>
      <c r="FX16" s="98"/>
      <c r="FY16" s="98"/>
      <c r="FZ16" s="98"/>
      <c r="GA16" s="98"/>
      <c r="GB16" s="98"/>
      <c r="GC16" s="98"/>
      <c r="GD16" s="98"/>
      <c r="GE16" s="98"/>
      <c r="GF16" s="98"/>
      <c r="GG16" s="98"/>
      <c r="GH16" s="98"/>
      <c r="GI16" s="98"/>
      <c r="GJ16" s="98"/>
      <c r="GK16" s="98"/>
      <c r="GL16" s="98"/>
      <c r="GM16" s="98"/>
      <c r="GN16" s="98"/>
      <c r="GO16" s="98"/>
      <c r="GP16" s="98"/>
      <c r="GQ16" s="98"/>
      <c r="GR16" s="98"/>
      <c r="GS16" s="98"/>
      <c r="GT16" s="98"/>
      <c r="GU16" s="98"/>
      <c r="GV16" s="98"/>
      <c r="GW16" s="98"/>
      <c r="GX16" s="98"/>
      <c r="GY16" s="98"/>
      <c r="GZ16" s="98"/>
      <c r="HA16" s="98"/>
      <c r="HB16" s="98"/>
      <c r="HC16" s="98"/>
      <c r="HD16" s="98"/>
      <c r="HE16" s="98"/>
      <c r="HF16" s="98"/>
      <c r="HG16" s="98"/>
      <c r="HH16" s="98"/>
      <c r="HI16" s="98"/>
      <c r="HJ16" s="98"/>
      <c r="HK16" s="98"/>
      <c r="HL16" s="98"/>
      <c r="HM16" s="98"/>
      <c r="HN16" s="98"/>
      <c r="HO16" s="98"/>
      <c r="HP16" s="98"/>
      <c r="HQ16" s="98"/>
      <c r="HR16" s="98"/>
      <c r="HS16" s="98"/>
      <c r="HT16" s="98"/>
      <c r="HU16" s="98"/>
      <c r="HV16" s="98"/>
      <c r="HW16" s="98"/>
      <c r="HX16" s="98"/>
      <c r="HY16" s="98"/>
      <c r="HZ16" s="98"/>
      <c r="IA16" s="98"/>
      <c r="IB16" s="98"/>
      <c r="IC16" s="98"/>
      <c r="ID16" s="98"/>
      <c r="IE16" s="98"/>
      <c r="IF16" s="98"/>
      <c r="IG16" s="98"/>
      <c r="IH16" s="98"/>
      <c r="II16" s="98"/>
      <c r="IJ16" s="98"/>
      <c r="IK16" s="98"/>
    </row>
    <row r="17" spans="1:245" ht="15">
      <c r="A17" s="104" t="s">
        <v>643</v>
      </c>
      <c r="B17" s="105">
        <v>400</v>
      </c>
      <c r="C17" s="105"/>
      <c r="D17" s="107">
        <f t="shared" si="0"/>
        <v>-400</v>
      </c>
      <c r="E17" s="106">
        <f t="shared" si="1"/>
        <v>-100</v>
      </c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  <c r="CB17" s="98"/>
      <c r="CC17" s="98"/>
      <c r="CD17" s="98"/>
      <c r="CE17" s="98"/>
      <c r="CF17" s="98"/>
      <c r="CG17" s="98"/>
      <c r="CH17" s="98"/>
      <c r="CI17" s="98"/>
      <c r="CJ17" s="98"/>
      <c r="CK17" s="98"/>
      <c r="CL17" s="98"/>
      <c r="CM17" s="98"/>
      <c r="CN17" s="98"/>
      <c r="CO17" s="98"/>
      <c r="CP17" s="98"/>
      <c r="CQ17" s="98"/>
      <c r="CR17" s="98"/>
      <c r="CS17" s="98"/>
      <c r="CT17" s="98"/>
      <c r="CU17" s="98"/>
      <c r="CV17" s="98"/>
      <c r="CW17" s="98"/>
      <c r="CX17" s="98"/>
      <c r="CY17" s="98"/>
      <c r="CZ17" s="98"/>
      <c r="DA17" s="98"/>
      <c r="DB17" s="98"/>
      <c r="DC17" s="98"/>
      <c r="DD17" s="98"/>
      <c r="DE17" s="98"/>
      <c r="DF17" s="98"/>
      <c r="DG17" s="98"/>
      <c r="DH17" s="98"/>
      <c r="DI17" s="98"/>
      <c r="DJ17" s="98"/>
      <c r="DK17" s="98"/>
      <c r="DL17" s="98"/>
      <c r="DM17" s="98"/>
      <c r="DN17" s="98"/>
      <c r="DO17" s="98"/>
      <c r="DP17" s="98"/>
      <c r="DQ17" s="98"/>
      <c r="DR17" s="98"/>
      <c r="DS17" s="98"/>
      <c r="DT17" s="98"/>
      <c r="DU17" s="98"/>
      <c r="DV17" s="98"/>
      <c r="DW17" s="98"/>
      <c r="DX17" s="98"/>
      <c r="DY17" s="98"/>
      <c r="DZ17" s="98"/>
      <c r="EA17" s="98"/>
      <c r="EB17" s="98"/>
      <c r="EC17" s="98"/>
      <c r="ED17" s="98"/>
      <c r="EE17" s="98"/>
      <c r="EF17" s="98"/>
      <c r="EG17" s="98"/>
      <c r="EH17" s="98"/>
      <c r="EI17" s="98"/>
      <c r="EJ17" s="98"/>
      <c r="EK17" s="98"/>
      <c r="EL17" s="98"/>
      <c r="EM17" s="98"/>
      <c r="EN17" s="98"/>
      <c r="EO17" s="98"/>
      <c r="EP17" s="98"/>
      <c r="EQ17" s="98"/>
      <c r="ER17" s="98"/>
      <c r="ES17" s="98"/>
      <c r="ET17" s="98"/>
      <c r="EU17" s="98"/>
      <c r="EV17" s="98"/>
      <c r="EW17" s="98"/>
      <c r="EX17" s="98"/>
      <c r="EY17" s="98"/>
      <c r="EZ17" s="98"/>
      <c r="FA17" s="98"/>
      <c r="FB17" s="98"/>
      <c r="FC17" s="98"/>
      <c r="FD17" s="98"/>
      <c r="FE17" s="98"/>
      <c r="FF17" s="98"/>
      <c r="FG17" s="98"/>
      <c r="FH17" s="98"/>
      <c r="FI17" s="98"/>
      <c r="FJ17" s="98"/>
      <c r="FK17" s="98"/>
      <c r="FL17" s="98"/>
      <c r="FM17" s="98"/>
      <c r="FN17" s="98"/>
      <c r="FO17" s="98"/>
      <c r="FP17" s="98"/>
      <c r="FQ17" s="98"/>
      <c r="FR17" s="98"/>
      <c r="FS17" s="98"/>
      <c r="FT17" s="98"/>
      <c r="FU17" s="98"/>
      <c r="FV17" s="98"/>
      <c r="FW17" s="98"/>
      <c r="FX17" s="98"/>
      <c r="FY17" s="98"/>
      <c r="FZ17" s="98"/>
      <c r="GA17" s="98"/>
      <c r="GB17" s="98"/>
      <c r="GC17" s="98"/>
      <c r="GD17" s="98"/>
      <c r="GE17" s="98"/>
      <c r="GF17" s="98"/>
      <c r="GG17" s="98"/>
      <c r="GH17" s="98"/>
      <c r="GI17" s="98"/>
      <c r="GJ17" s="98"/>
      <c r="GK17" s="98"/>
      <c r="GL17" s="98"/>
      <c r="GM17" s="98"/>
      <c r="GN17" s="98"/>
      <c r="GO17" s="98"/>
      <c r="GP17" s="98"/>
      <c r="GQ17" s="98"/>
      <c r="GR17" s="98"/>
      <c r="GS17" s="98"/>
      <c r="GT17" s="98"/>
      <c r="GU17" s="98"/>
      <c r="GV17" s="98"/>
      <c r="GW17" s="98"/>
      <c r="GX17" s="98"/>
      <c r="GY17" s="98"/>
      <c r="GZ17" s="98"/>
      <c r="HA17" s="98"/>
      <c r="HB17" s="98"/>
      <c r="HC17" s="98"/>
      <c r="HD17" s="98"/>
      <c r="HE17" s="98"/>
      <c r="HF17" s="98"/>
      <c r="HG17" s="98"/>
      <c r="HH17" s="98"/>
      <c r="HI17" s="98"/>
      <c r="HJ17" s="98"/>
      <c r="HK17" s="98"/>
      <c r="HL17" s="98"/>
      <c r="HM17" s="98"/>
      <c r="HN17" s="98"/>
      <c r="HO17" s="98"/>
      <c r="HP17" s="98"/>
      <c r="HQ17" s="98"/>
      <c r="HR17" s="98"/>
      <c r="HS17" s="98"/>
      <c r="HT17" s="98"/>
      <c r="HU17" s="98"/>
      <c r="HV17" s="98"/>
      <c r="HW17" s="98"/>
      <c r="HX17" s="98"/>
      <c r="HY17" s="98"/>
      <c r="HZ17" s="98"/>
      <c r="IA17" s="98"/>
      <c r="IB17" s="98"/>
      <c r="IC17" s="98"/>
      <c r="ID17" s="98"/>
      <c r="IE17" s="98"/>
      <c r="IF17" s="98"/>
      <c r="IG17" s="98"/>
      <c r="IH17" s="98"/>
      <c r="II17" s="98"/>
      <c r="IJ17" s="98"/>
      <c r="IK17" s="98"/>
    </row>
    <row r="18" spans="1:245" ht="15">
      <c r="A18" s="104" t="s">
        <v>644</v>
      </c>
      <c r="B18" s="105">
        <v>1802</v>
      </c>
      <c r="C18" s="105">
        <v>2092</v>
      </c>
      <c r="D18" s="107">
        <f t="shared" si="0"/>
        <v>290</v>
      </c>
      <c r="E18" s="106">
        <f t="shared" si="1"/>
        <v>16.100000000000001</v>
      </c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98"/>
      <c r="CG18" s="98"/>
      <c r="CH18" s="98"/>
      <c r="CI18" s="98"/>
      <c r="CJ18" s="98"/>
      <c r="CK18" s="98"/>
      <c r="CL18" s="98"/>
      <c r="CM18" s="98"/>
      <c r="CN18" s="98"/>
      <c r="CO18" s="98"/>
      <c r="CP18" s="98"/>
      <c r="CQ18" s="98"/>
      <c r="CR18" s="98"/>
      <c r="CS18" s="98"/>
      <c r="CT18" s="98"/>
      <c r="CU18" s="98"/>
      <c r="CV18" s="98"/>
      <c r="CW18" s="98"/>
      <c r="CX18" s="98"/>
      <c r="CY18" s="98"/>
      <c r="CZ18" s="98"/>
      <c r="DA18" s="98"/>
      <c r="DB18" s="98"/>
      <c r="DC18" s="98"/>
      <c r="DD18" s="98"/>
      <c r="DE18" s="98"/>
      <c r="DF18" s="98"/>
      <c r="DG18" s="98"/>
      <c r="DH18" s="98"/>
      <c r="DI18" s="98"/>
      <c r="DJ18" s="98"/>
      <c r="DK18" s="98"/>
      <c r="DL18" s="98"/>
      <c r="DM18" s="98"/>
      <c r="DN18" s="98"/>
      <c r="DO18" s="98"/>
      <c r="DP18" s="98"/>
      <c r="DQ18" s="98"/>
      <c r="DR18" s="98"/>
      <c r="DS18" s="98"/>
      <c r="DT18" s="98"/>
      <c r="DU18" s="98"/>
      <c r="DV18" s="98"/>
      <c r="DW18" s="98"/>
      <c r="DX18" s="98"/>
      <c r="DY18" s="98"/>
      <c r="DZ18" s="98"/>
      <c r="EA18" s="98"/>
      <c r="EB18" s="98"/>
      <c r="EC18" s="98"/>
      <c r="ED18" s="98"/>
      <c r="EE18" s="98"/>
      <c r="EF18" s="98"/>
      <c r="EG18" s="98"/>
      <c r="EH18" s="98"/>
      <c r="EI18" s="98"/>
      <c r="EJ18" s="98"/>
      <c r="EK18" s="98"/>
      <c r="EL18" s="98"/>
      <c r="EM18" s="98"/>
      <c r="EN18" s="98"/>
      <c r="EO18" s="98"/>
      <c r="EP18" s="98"/>
      <c r="EQ18" s="98"/>
      <c r="ER18" s="98"/>
      <c r="ES18" s="98"/>
      <c r="ET18" s="98"/>
      <c r="EU18" s="98"/>
      <c r="EV18" s="98"/>
      <c r="EW18" s="98"/>
      <c r="EX18" s="98"/>
      <c r="EY18" s="98"/>
      <c r="EZ18" s="98"/>
      <c r="FA18" s="98"/>
      <c r="FB18" s="98"/>
      <c r="FC18" s="98"/>
      <c r="FD18" s="98"/>
      <c r="FE18" s="98"/>
      <c r="FF18" s="98"/>
      <c r="FG18" s="98"/>
      <c r="FH18" s="98"/>
      <c r="FI18" s="98"/>
      <c r="FJ18" s="98"/>
      <c r="FK18" s="98"/>
      <c r="FL18" s="98"/>
      <c r="FM18" s="98"/>
      <c r="FN18" s="98"/>
      <c r="FO18" s="98"/>
      <c r="FP18" s="98"/>
      <c r="FQ18" s="98"/>
      <c r="FR18" s="98"/>
      <c r="FS18" s="98"/>
      <c r="FT18" s="98"/>
      <c r="FU18" s="98"/>
      <c r="FV18" s="98"/>
      <c r="FW18" s="98"/>
      <c r="FX18" s="98"/>
      <c r="FY18" s="98"/>
      <c r="FZ18" s="98"/>
      <c r="GA18" s="98"/>
      <c r="GB18" s="98"/>
      <c r="GC18" s="98"/>
      <c r="GD18" s="98"/>
      <c r="GE18" s="98"/>
      <c r="GF18" s="98"/>
      <c r="GG18" s="98"/>
      <c r="GH18" s="98"/>
      <c r="GI18" s="98"/>
      <c r="GJ18" s="98"/>
      <c r="GK18" s="98"/>
      <c r="GL18" s="98"/>
      <c r="GM18" s="98"/>
      <c r="GN18" s="98"/>
      <c r="GO18" s="98"/>
      <c r="GP18" s="98"/>
      <c r="GQ18" s="98"/>
      <c r="GR18" s="98"/>
      <c r="GS18" s="98"/>
      <c r="GT18" s="98"/>
      <c r="GU18" s="98"/>
      <c r="GV18" s="98"/>
      <c r="GW18" s="98"/>
      <c r="GX18" s="98"/>
      <c r="GY18" s="98"/>
      <c r="GZ18" s="98"/>
      <c r="HA18" s="98"/>
      <c r="HB18" s="98"/>
      <c r="HC18" s="98"/>
      <c r="HD18" s="98"/>
      <c r="HE18" s="98"/>
      <c r="HF18" s="98"/>
      <c r="HG18" s="98"/>
      <c r="HH18" s="98"/>
      <c r="HI18" s="98"/>
      <c r="HJ18" s="98"/>
      <c r="HK18" s="98"/>
      <c r="HL18" s="98"/>
      <c r="HM18" s="98"/>
      <c r="HN18" s="98"/>
      <c r="HO18" s="98"/>
      <c r="HP18" s="98"/>
      <c r="HQ18" s="98"/>
      <c r="HR18" s="98"/>
      <c r="HS18" s="98"/>
      <c r="HT18" s="98"/>
      <c r="HU18" s="98"/>
      <c r="HV18" s="98"/>
      <c r="HW18" s="98"/>
      <c r="HX18" s="98"/>
      <c r="HY18" s="98"/>
      <c r="HZ18" s="98"/>
      <c r="IA18" s="98"/>
      <c r="IB18" s="98"/>
      <c r="IC18" s="98"/>
      <c r="ID18" s="98"/>
      <c r="IE18" s="98"/>
      <c r="IF18" s="98"/>
      <c r="IG18" s="98"/>
      <c r="IH18" s="98"/>
      <c r="II18" s="98"/>
      <c r="IJ18" s="98"/>
      <c r="IK18" s="98"/>
    </row>
    <row r="19" spans="1:245" ht="15">
      <c r="A19" s="104" t="s">
        <v>645</v>
      </c>
      <c r="B19" s="105">
        <v>2262</v>
      </c>
      <c r="C19" s="105">
        <v>2193</v>
      </c>
      <c r="D19" s="107">
        <f t="shared" si="0"/>
        <v>-69</v>
      </c>
      <c r="E19" s="106">
        <f t="shared" si="1"/>
        <v>-3.1</v>
      </c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8"/>
      <c r="CM19" s="98"/>
      <c r="CN19" s="98"/>
      <c r="CO19" s="98"/>
      <c r="CP19" s="98"/>
      <c r="CQ19" s="98"/>
      <c r="CR19" s="98"/>
      <c r="CS19" s="98"/>
      <c r="CT19" s="98"/>
      <c r="CU19" s="98"/>
      <c r="CV19" s="98"/>
      <c r="CW19" s="98"/>
      <c r="CX19" s="98"/>
      <c r="CY19" s="98"/>
      <c r="CZ19" s="98"/>
      <c r="DA19" s="98"/>
      <c r="DB19" s="98"/>
      <c r="DC19" s="98"/>
      <c r="DD19" s="98"/>
      <c r="DE19" s="98"/>
      <c r="DF19" s="98"/>
      <c r="DG19" s="98"/>
      <c r="DH19" s="98"/>
      <c r="DI19" s="98"/>
      <c r="DJ19" s="98"/>
      <c r="DK19" s="98"/>
      <c r="DL19" s="98"/>
      <c r="DM19" s="98"/>
      <c r="DN19" s="98"/>
      <c r="DO19" s="98"/>
      <c r="DP19" s="98"/>
      <c r="DQ19" s="98"/>
      <c r="DR19" s="98"/>
      <c r="DS19" s="98"/>
      <c r="DT19" s="98"/>
      <c r="DU19" s="98"/>
      <c r="DV19" s="98"/>
      <c r="DW19" s="98"/>
      <c r="DX19" s="98"/>
      <c r="DY19" s="98"/>
      <c r="DZ19" s="98"/>
      <c r="EA19" s="98"/>
      <c r="EB19" s="98"/>
      <c r="EC19" s="98"/>
      <c r="ED19" s="98"/>
      <c r="EE19" s="98"/>
      <c r="EF19" s="98"/>
      <c r="EG19" s="98"/>
      <c r="EH19" s="98"/>
      <c r="EI19" s="98"/>
      <c r="EJ19" s="98"/>
      <c r="EK19" s="98"/>
      <c r="EL19" s="98"/>
      <c r="EM19" s="98"/>
      <c r="EN19" s="98"/>
      <c r="EO19" s="98"/>
      <c r="EP19" s="98"/>
      <c r="EQ19" s="98"/>
      <c r="ER19" s="98"/>
      <c r="ES19" s="98"/>
      <c r="ET19" s="98"/>
      <c r="EU19" s="98"/>
      <c r="EV19" s="98"/>
      <c r="EW19" s="98"/>
      <c r="EX19" s="98"/>
      <c r="EY19" s="98"/>
      <c r="EZ19" s="98"/>
      <c r="FA19" s="98"/>
      <c r="FB19" s="98"/>
      <c r="FC19" s="98"/>
      <c r="FD19" s="98"/>
      <c r="FE19" s="98"/>
      <c r="FF19" s="98"/>
      <c r="FG19" s="98"/>
      <c r="FH19" s="98"/>
      <c r="FI19" s="98"/>
      <c r="FJ19" s="98"/>
      <c r="FK19" s="98"/>
      <c r="FL19" s="98"/>
      <c r="FM19" s="98"/>
      <c r="FN19" s="98"/>
      <c r="FO19" s="98"/>
      <c r="FP19" s="98"/>
      <c r="FQ19" s="98"/>
      <c r="FR19" s="98"/>
      <c r="FS19" s="98"/>
      <c r="FT19" s="98"/>
      <c r="FU19" s="98"/>
      <c r="FV19" s="98"/>
      <c r="FW19" s="98"/>
      <c r="FX19" s="98"/>
      <c r="FY19" s="98"/>
      <c r="FZ19" s="98"/>
      <c r="GA19" s="98"/>
      <c r="GB19" s="98"/>
      <c r="GC19" s="98"/>
      <c r="GD19" s="98"/>
      <c r="GE19" s="98"/>
      <c r="GF19" s="98"/>
      <c r="GG19" s="98"/>
      <c r="GH19" s="98"/>
      <c r="GI19" s="98"/>
      <c r="GJ19" s="98"/>
      <c r="GK19" s="98"/>
      <c r="GL19" s="98"/>
      <c r="GM19" s="98"/>
      <c r="GN19" s="98"/>
      <c r="GO19" s="98"/>
      <c r="GP19" s="98"/>
      <c r="GQ19" s="98"/>
      <c r="GR19" s="98"/>
      <c r="GS19" s="98"/>
      <c r="GT19" s="98"/>
      <c r="GU19" s="98"/>
      <c r="GV19" s="98"/>
      <c r="GW19" s="98"/>
      <c r="GX19" s="98"/>
      <c r="GY19" s="98"/>
      <c r="GZ19" s="98"/>
      <c r="HA19" s="98"/>
      <c r="HB19" s="98"/>
      <c r="HC19" s="98"/>
      <c r="HD19" s="98"/>
      <c r="HE19" s="98"/>
      <c r="HF19" s="98"/>
      <c r="HG19" s="98"/>
      <c r="HH19" s="98"/>
      <c r="HI19" s="98"/>
      <c r="HJ19" s="98"/>
      <c r="HK19" s="98"/>
      <c r="HL19" s="98"/>
      <c r="HM19" s="98"/>
      <c r="HN19" s="98"/>
      <c r="HO19" s="98"/>
      <c r="HP19" s="98"/>
      <c r="HQ19" s="98"/>
      <c r="HR19" s="98"/>
      <c r="HS19" s="98"/>
      <c r="HT19" s="98"/>
      <c r="HU19" s="98"/>
      <c r="HV19" s="98"/>
      <c r="HW19" s="98"/>
      <c r="HX19" s="98"/>
      <c r="HY19" s="98"/>
      <c r="HZ19" s="98"/>
      <c r="IA19" s="98"/>
      <c r="IB19" s="98"/>
      <c r="IC19" s="98"/>
      <c r="ID19" s="98"/>
      <c r="IE19" s="98"/>
      <c r="IF19" s="98"/>
      <c r="IG19" s="98"/>
      <c r="IH19" s="98"/>
      <c r="II19" s="98"/>
      <c r="IJ19" s="98"/>
      <c r="IK19" s="98"/>
    </row>
    <row r="20" spans="1:245" ht="15">
      <c r="A20" s="104" t="s">
        <v>646</v>
      </c>
      <c r="B20" s="105">
        <f>SUM(B21:B25)</f>
        <v>537</v>
      </c>
      <c r="C20" s="105">
        <f>SUM(C21:C25)</f>
        <v>532</v>
      </c>
      <c r="D20" s="107">
        <f t="shared" si="0"/>
        <v>-5</v>
      </c>
      <c r="E20" s="106">
        <f t="shared" si="1"/>
        <v>-0.9</v>
      </c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  <c r="CB20" s="98"/>
      <c r="CC20" s="98"/>
      <c r="CD20" s="98"/>
      <c r="CE20" s="98"/>
      <c r="CF20" s="98"/>
      <c r="CG20" s="98"/>
      <c r="CH20" s="98"/>
      <c r="CI20" s="98"/>
      <c r="CJ20" s="98"/>
      <c r="CK20" s="98"/>
      <c r="CL20" s="98"/>
      <c r="CM20" s="98"/>
      <c r="CN20" s="98"/>
      <c r="CO20" s="98"/>
      <c r="CP20" s="98"/>
      <c r="CQ20" s="98"/>
      <c r="CR20" s="98"/>
      <c r="CS20" s="98"/>
      <c r="CT20" s="98"/>
      <c r="CU20" s="98"/>
      <c r="CV20" s="98"/>
      <c r="CW20" s="98"/>
      <c r="CX20" s="98"/>
      <c r="CY20" s="98"/>
      <c r="CZ20" s="98"/>
      <c r="DA20" s="98"/>
      <c r="DB20" s="98"/>
      <c r="DC20" s="98"/>
      <c r="DD20" s="98"/>
      <c r="DE20" s="98"/>
      <c r="DF20" s="98"/>
      <c r="DG20" s="98"/>
      <c r="DH20" s="98"/>
      <c r="DI20" s="98"/>
      <c r="DJ20" s="98"/>
      <c r="DK20" s="98"/>
      <c r="DL20" s="98"/>
      <c r="DM20" s="98"/>
      <c r="DN20" s="98"/>
      <c r="DO20" s="98"/>
      <c r="DP20" s="98"/>
      <c r="DQ20" s="98"/>
      <c r="DR20" s="98"/>
      <c r="DS20" s="98"/>
      <c r="DT20" s="98"/>
      <c r="DU20" s="98"/>
      <c r="DV20" s="98"/>
      <c r="DW20" s="98"/>
      <c r="DX20" s="98"/>
      <c r="DY20" s="98"/>
      <c r="DZ20" s="98"/>
      <c r="EA20" s="98"/>
      <c r="EB20" s="98"/>
      <c r="EC20" s="98"/>
      <c r="ED20" s="98"/>
      <c r="EE20" s="98"/>
      <c r="EF20" s="98"/>
      <c r="EG20" s="98"/>
      <c r="EH20" s="98"/>
      <c r="EI20" s="98"/>
      <c r="EJ20" s="98"/>
      <c r="EK20" s="98"/>
      <c r="EL20" s="98"/>
      <c r="EM20" s="98"/>
      <c r="EN20" s="98"/>
      <c r="EO20" s="98"/>
      <c r="EP20" s="98"/>
      <c r="EQ20" s="98"/>
      <c r="ER20" s="98"/>
      <c r="ES20" s="98"/>
      <c r="ET20" s="98"/>
      <c r="EU20" s="98"/>
      <c r="EV20" s="98"/>
      <c r="EW20" s="98"/>
      <c r="EX20" s="98"/>
      <c r="EY20" s="98"/>
      <c r="EZ20" s="98"/>
      <c r="FA20" s="98"/>
      <c r="FB20" s="98"/>
      <c r="FC20" s="98"/>
      <c r="FD20" s="98"/>
      <c r="FE20" s="98"/>
      <c r="FF20" s="98"/>
      <c r="FG20" s="98"/>
      <c r="FH20" s="98"/>
      <c r="FI20" s="98"/>
      <c r="FJ20" s="98"/>
      <c r="FK20" s="98"/>
      <c r="FL20" s="98"/>
      <c r="FM20" s="98"/>
      <c r="FN20" s="98"/>
      <c r="FO20" s="98"/>
      <c r="FP20" s="98"/>
      <c r="FQ20" s="98"/>
      <c r="FR20" s="98"/>
      <c r="FS20" s="98"/>
      <c r="FT20" s="98"/>
      <c r="FU20" s="98"/>
      <c r="FV20" s="98"/>
      <c r="FW20" s="98"/>
      <c r="FX20" s="98"/>
      <c r="FY20" s="98"/>
      <c r="FZ20" s="98"/>
      <c r="GA20" s="98"/>
      <c r="GB20" s="98"/>
      <c r="GC20" s="98"/>
      <c r="GD20" s="98"/>
      <c r="GE20" s="98"/>
      <c r="GF20" s="98"/>
      <c r="GG20" s="98"/>
      <c r="GH20" s="98"/>
      <c r="GI20" s="98"/>
      <c r="GJ20" s="98"/>
      <c r="GK20" s="98"/>
      <c r="GL20" s="98"/>
      <c r="GM20" s="98"/>
      <c r="GN20" s="98"/>
      <c r="GO20" s="98"/>
      <c r="GP20" s="98"/>
      <c r="GQ20" s="98"/>
      <c r="GR20" s="98"/>
      <c r="GS20" s="98"/>
      <c r="GT20" s="98"/>
      <c r="GU20" s="98"/>
      <c r="GV20" s="98"/>
      <c r="GW20" s="98"/>
      <c r="GX20" s="98"/>
      <c r="GY20" s="98"/>
      <c r="GZ20" s="98"/>
      <c r="HA20" s="98"/>
      <c r="HB20" s="98"/>
      <c r="HC20" s="98"/>
      <c r="HD20" s="98"/>
      <c r="HE20" s="98"/>
      <c r="HF20" s="98"/>
      <c r="HG20" s="98"/>
      <c r="HH20" s="98"/>
      <c r="HI20" s="98"/>
      <c r="HJ20" s="98"/>
      <c r="HK20" s="98"/>
      <c r="HL20" s="98"/>
      <c r="HM20" s="98"/>
      <c r="HN20" s="98"/>
      <c r="HO20" s="98"/>
      <c r="HP20" s="98"/>
      <c r="HQ20" s="98"/>
      <c r="HR20" s="98"/>
      <c r="HS20" s="98"/>
      <c r="HT20" s="98"/>
      <c r="HU20" s="98"/>
      <c r="HV20" s="98"/>
      <c r="HW20" s="98"/>
      <c r="HX20" s="98"/>
      <c r="HY20" s="98"/>
      <c r="HZ20" s="98"/>
      <c r="IA20" s="98"/>
      <c r="IB20" s="98"/>
      <c r="IC20" s="98"/>
      <c r="ID20" s="98"/>
      <c r="IE20" s="98"/>
      <c r="IF20" s="98"/>
      <c r="IG20" s="98"/>
      <c r="IH20" s="98"/>
      <c r="II20" s="98"/>
      <c r="IJ20" s="98"/>
      <c r="IK20" s="98"/>
    </row>
    <row r="21" spans="1:245" ht="15">
      <c r="A21" s="104" t="s">
        <v>638</v>
      </c>
      <c r="B21" s="105">
        <v>181</v>
      </c>
      <c r="C21" s="105">
        <v>174</v>
      </c>
      <c r="D21" s="107">
        <f t="shared" si="0"/>
        <v>-7</v>
      </c>
      <c r="E21" s="106">
        <f t="shared" si="1"/>
        <v>-3.9</v>
      </c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  <c r="CB21" s="98"/>
      <c r="CC21" s="98"/>
      <c r="CD21" s="98"/>
      <c r="CE21" s="98"/>
      <c r="CF21" s="98"/>
      <c r="CG21" s="98"/>
      <c r="CH21" s="98"/>
      <c r="CI21" s="98"/>
      <c r="CJ21" s="98"/>
      <c r="CK21" s="98"/>
      <c r="CL21" s="98"/>
      <c r="CM21" s="98"/>
      <c r="CN21" s="98"/>
      <c r="CO21" s="98"/>
      <c r="CP21" s="98"/>
      <c r="CQ21" s="98"/>
      <c r="CR21" s="98"/>
      <c r="CS21" s="98"/>
      <c r="CT21" s="98"/>
      <c r="CU21" s="98"/>
      <c r="CV21" s="98"/>
      <c r="CW21" s="98"/>
      <c r="CX21" s="98"/>
      <c r="CY21" s="98"/>
      <c r="CZ21" s="98"/>
      <c r="DA21" s="98"/>
      <c r="DB21" s="98"/>
      <c r="DC21" s="98"/>
      <c r="DD21" s="98"/>
      <c r="DE21" s="98"/>
      <c r="DF21" s="98"/>
      <c r="DG21" s="98"/>
      <c r="DH21" s="98"/>
      <c r="DI21" s="98"/>
      <c r="DJ21" s="98"/>
      <c r="DK21" s="98"/>
      <c r="DL21" s="98"/>
      <c r="DM21" s="98"/>
      <c r="DN21" s="98"/>
      <c r="DO21" s="98"/>
      <c r="DP21" s="98"/>
      <c r="DQ21" s="98"/>
      <c r="DR21" s="98"/>
      <c r="DS21" s="98"/>
      <c r="DT21" s="98"/>
      <c r="DU21" s="98"/>
      <c r="DV21" s="98"/>
      <c r="DW21" s="98"/>
      <c r="DX21" s="98"/>
      <c r="DY21" s="98"/>
      <c r="DZ21" s="98"/>
      <c r="EA21" s="98"/>
      <c r="EB21" s="98"/>
      <c r="EC21" s="98"/>
      <c r="ED21" s="98"/>
      <c r="EE21" s="98"/>
      <c r="EF21" s="98"/>
      <c r="EG21" s="98"/>
      <c r="EH21" s="98"/>
      <c r="EI21" s="98"/>
      <c r="EJ21" s="98"/>
      <c r="EK21" s="98"/>
      <c r="EL21" s="98"/>
      <c r="EM21" s="98"/>
      <c r="EN21" s="98"/>
      <c r="EO21" s="98"/>
      <c r="EP21" s="98"/>
      <c r="EQ21" s="98"/>
      <c r="ER21" s="98"/>
      <c r="ES21" s="98"/>
      <c r="ET21" s="98"/>
      <c r="EU21" s="98"/>
      <c r="EV21" s="98"/>
      <c r="EW21" s="98"/>
      <c r="EX21" s="98"/>
      <c r="EY21" s="98"/>
      <c r="EZ21" s="98"/>
      <c r="FA21" s="98"/>
      <c r="FB21" s="98"/>
      <c r="FC21" s="98"/>
      <c r="FD21" s="98"/>
      <c r="FE21" s="98"/>
      <c r="FF21" s="98"/>
      <c r="FG21" s="98"/>
      <c r="FH21" s="98"/>
      <c r="FI21" s="98"/>
      <c r="FJ21" s="98"/>
      <c r="FK21" s="98"/>
      <c r="FL21" s="98"/>
      <c r="FM21" s="98"/>
      <c r="FN21" s="98"/>
      <c r="FO21" s="98"/>
      <c r="FP21" s="98"/>
      <c r="FQ21" s="98"/>
      <c r="FR21" s="98"/>
      <c r="FS21" s="98"/>
      <c r="FT21" s="98"/>
      <c r="FU21" s="98"/>
      <c r="FV21" s="98"/>
      <c r="FW21" s="98"/>
      <c r="FX21" s="98"/>
      <c r="FY21" s="98"/>
      <c r="FZ21" s="98"/>
      <c r="GA21" s="98"/>
      <c r="GB21" s="98"/>
      <c r="GC21" s="98"/>
      <c r="GD21" s="98"/>
      <c r="GE21" s="98"/>
      <c r="GF21" s="98"/>
      <c r="GG21" s="98"/>
      <c r="GH21" s="98"/>
      <c r="GI21" s="98"/>
      <c r="GJ21" s="98"/>
      <c r="GK21" s="98"/>
      <c r="GL21" s="98"/>
      <c r="GM21" s="98"/>
      <c r="GN21" s="98"/>
      <c r="GO21" s="98"/>
      <c r="GP21" s="98"/>
      <c r="GQ21" s="98"/>
      <c r="GR21" s="98"/>
      <c r="GS21" s="98"/>
      <c r="GT21" s="98"/>
      <c r="GU21" s="98"/>
      <c r="GV21" s="98"/>
      <c r="GW21" s="98"/>
      <c r="GX21" s="98"/>
      <c r="GY21" s="98"/>
      <c r="GZ21" s="98"/>
      <c r="HA21" s="98"/>
      <c r="HB21" s="98"/>
      <c r="HC21" s="98"/>
      <c r="HD21" s="98"/>
      <c r="HE21" s="98"/>
      <c r="HF21" s="98"/>
      <c r="HG21" s="98"/>
      <c r="HH21" s="98"/>
      <c r="HI21" s="98"/>
      <c r="HJ21" s="98"/>
      <c r="HK21" s="98"/>
      <c r="HL21" s="98"/>
      <c r="HM21" s="98"/>
      <c r="HN21" s="98"/>
      <c r="HO21" s="98"/>
      <c r="HP21" s="98"/>
      <c r="HQ21" s="98"/>
      <c r="HR21" s="98"/>
      <c r="HS21" s="98"/>
      <c r="HT21" s="98"/>
      <c r="HU21" s="98"/>
      <c r="HV21" s="98"/>
      <c r="HW21" s="98"/>
      <c r="HX21" s="98"/>
      <c r="HY21" s="98"/>
      <c r="HZ21" s="98"/>
      <c r="IA21" s="98"/>
      <c r="IB21" s="98"/>
      <c r="IC21" s="98"/>
      <c r="ID21" s="98"/>
      <c r="IE21" s="98"/>
      <c r="IF21" s="98"/>
      <c r="IG21" s="98"/>
      <c r="IH21" s="98"/>
      <c r="II21" s="98"/>
      <c r="IJ21" s="98"/>
      <c r="IK21" s="98"/>
    </row>
    <row r="22" spans="1:245" ht="15">
      <c r="A22" s="104" t="s">
        <v>639</v>
      </c>
      <c r="B22" s="105">
        <v>49</v>
      </c>
      <c r="C22" s="105">
        <v>45</v>
      </c>
      <c r="D22" s="107">
        <f t="shared" si="0"/>
        <v>-4</v>
      </c>
      <c r="E22" s="106">
        <f t="shared" si="1"/>
        <v>-8.1999999999999993</v>
      </c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  <c r="CB22" s="98"/>
      <c r="CC22" s="98"/>
      <c r="CD22" s="98"/>
      <c r="CE22" s="98"/>
      <c r="CF22" s="98"/>
      <c r="CG22" s="98"/>
      <c r="CH22" s="98"/>
      <c r="CI22" s="98"/>
      <c r="CJ22" s="98"/>
      <c r="CK22" s="98"/>
      <c r="CL22" s="98"/>
      <c r="CM22" s="98"/>
      <c r="CN22" s="98"/>
      <c r="CO22" s="98"/>
      <c r="CP22" s="98"/>
      <c r="CQ22" s="98"/>
      <c r="CR22" s="98"/>
      <c r="CS22" s="98"/>
      <c r="CT22" s="98"/>
      <c r="CU22" s="98"/>
      <c r="CV22" s="98"/>
      <c r="CW22" s="98"/>
      <c r="CX22" s="98"/>
      <c r="CY22" s="98"/>
      <c r="CZ22" s="98"/>
      <c r="DA22" s="98"/>
      <c r="DB22" s="98"/>
      <c r="DC22" s="98"/>
      <c r="DD22" s="98"/>
      <c r="DE22" s="98"/>
      <c r="DF22" s="98"/>
      <c r="DG22" s="98"/>
      <c r="DH22" s="98"/>
      <c r="DI22" s="98"/>
      <c r="DJ22" s="98"/>
      <c r="DK22" s="98"/>
      <c r="DL22" s="98"/>
      <c r="DM22" s="98"/>
      <c r="DN22" s="98"/>
      <c r="DO22" s="98"/>
      <c r="DP22" s="98"/>
      <c r="DQ22" s="98"/>
      <c r="DR22" s="98"/>
      <c r="DS22" s="98"/>
      <c r="DT22" s="98"/>
      <c r="DU22" s="98"/>
      <c r="DV22" s="98"/>
      <c r="DW22" s="98"/>
      <c r="DX22" s="98"/>
      <c r="DY22" s="98"/>
      <c r="DZ22" s="98"/>
      <c r="EA22" s="98"/>
      <c r="EB22" s="98"/>
      <c r="EC22" s="98"/>
      <c r="ED22" s="98"/>
      <c r="EE22" s="98"/>
      <c r="EF22" s="98"/>
      <c r="EG22" s="98"/>
      <c r="EH22" s="98"/>
      <c r="EI22" s="98"/>
      <c r="EJ22" s="98"/>
      <c r="EK22" s="98"/>
      <c r="EL22" s="98"/>
      <c r="EM22" s="98"/>
      <c r="EN22" s="98"/>
      <c r="EO22" s="98"/>
      <c r="EP22" s="98"/>
      <c r="EQ22" s="98"/>
      <c r="ER22" s="98"/>
      <c r="ES22" s="98"/>
      <c r="ET22" s="98"/>
      <c r="EU22" s="98"/>
      <c r="EV22" s="98"/>
      <c r="EW22" s="98"/>
      <c r="EX22" s="98"/>
      <c r="EY22" s="98"/>
      <c r="EZ22" s="98"/>
      <c r="FA22" s="98"/>
      <c r="FB22" s="98"/>
      <c r="FC22" s="98"/>
      <c r="FD22" s="98"/>
      <c r="FE22" s="98"/>
      <c r="FF22" s="98"/>
      <c r="FG22" s="98"/>
      <c r="FH22" s="98"/>
      <c r="FI22" s="98"/>
      <c r="FJ22" s="98"/>
      <c r="FK22" s="98"/>
      <c r="FL22" s="98"/>
      <c r="FM22" s="98"/>
      <c r="FN22" s="98"/>
      <c r="FO22" s="98"/>
      <c r="FP22" s="98"/>
      <c r="FQ22" s="98"/>
      <c r="FR22" s="98"/>
      <c r="FS22" s="98"/>
      <c r="FT22" s="98"/>
      <c r="FU22" s="98"/>
      <c r="FV22" s="98"/>
      <c r="FW22" s="98"/>
      <c r="FX22" s="98"/>
      <c r="FY22" s="98"/>
      <c r="FZ22" s="98"/>
      <c r="GA22" s="98"/>
      <c r="GB22" s="98"/>
      <c r="GC22" s="98"/>
      <c r="GD22" s="98"/>
      <c r="GE22" s="98"/>
      <c r="GF22" s="98"/>
      <c r="GG22" s="98"/>
      <c r="GH22" s="98"/>
      <c r="GI22" s="98"/>
      <c r="GJ22" s="98"/>
      <c r="GK22" s="98"/>
      <c r="GL22" s="98"/>
      <c r="GM22" s="98"/>
      <c r="GN22" s="98"/>
      <c r="GO22" s="98"/>
      <c r="GP22" s="98"/>
      <c r="GQ22" s="98"/>
      <c r="GR22" s="98"/>
      <c r="GS22" s="98"/>
      <c r="GT22" s="98"/>
      <c r="GU22" s="98"/>
      <c r="GV22" s="98"/>
      <c r="GW22" s="98"/>
      <c r="GX22" s="98"/>
      <c r="GY22" s="98"/>
      <c r="GZ22" s="98"/>
      <c r="HA22" s="98"/>
      <c r="HB22" s="98"/>
      <c r="HC22" s="98"/>
      <c r="HD22" s="98"/>
      <c r="HE22" s="98"/>
      <c r="HF22" s="98"/>
      <c r="HG22" s="98"/>
      <c r="HH22" s="98"/>
      <c r="HI22" s="98"/>
      <c r="HJ22" s="98"/>
      <c r="HK22" s="98"/>
      <c r="HL22" s="98"/>
      <c r="HM22" s="98"/>
      <c r="HN22" s="98"/>
      <c r="HO22" s="98"/>
      <c r="HP22" s="98"/>
      <c r="HQ22" s="98"/>
      <c r="HR22" s="98"/>
      <c r="HS22" s="98"/>
      <c r="HT22" s="98"/>
      <c r="HU22" s="98"/>
      <c r="HV22" s="98"/>
      <c r="HW22" s="98"/>
      <c r="HX22" s="98"/>
      <c r="HY22" s="98"/>
      <c r="HZ22" s="98"/>
      <c r="IA22" s="98"/>
      <c r="IB22" s="98"/>
      <c r="IC22" s="98"/>
      <c r="ID22" s="98"/>
      <c r="IE22" s="98"/>
      <c r="IF22" s="98"/>
      <c r="IG22" s="98"/>
      <c r="IH22" s="98"/>
      <c r="II22" s="98"/>
      <c r="IJ22" s="98"/>
      <c r="IK22" s="98"/>
    </row>
    <row r="23" spans="1:245" ht="15">
      <c r="A23" s="104" t="s">
        <v>647</v>
      </c>
      <c r="B23" s="105">
        <v>7</v>
      </c>
      <c r="C23" s="105">
        <v>5</v>
      </c>
      <c r="D23" s="107">
        <f t="shared" si="0"/>
        <v>-2</v>
      </c>
      <c r="E23" s="106">
        <f t="shared" si="1"/>
        <v>-28.6</v>
      </c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  <c r="CB23" s="98"/>
      <c r="CC23" s="98"/>
      <c r="CD23" s="98"/>
      <c r="CE23" s="98"/>
      <c r="CF23" s="98"/>
      <c r="CG23" s="98"/>
      <c r="CH23" s="98"/>
      <c r="CI23" s="98"/>
      <c r="CJ23" s="98"/>
      <c r="CK23" s="98"/>
      <c r="CL23" s="98"/>
      <c r="CM23" s="98"/>
      <c r="CN23" s="98"/>
      <c r="CO23" s="98"/>
      <c r="CP23" s="98"/>
      <c r="CQ23" s="98"/>
      <c r="CR23" s="98"/>
      <c r="CS23" s="98"/>
      <c r="CT23" s="98"/>
      <c r="CU23" s="98"/>
      <c r="CV23" s="98"/>
      <c r="CW23" s="98"/>
      <c r="CX23" s="98"/>
      <c r="CY23" s="98"/>
      <c r="CZ23" s="98"/>
      <c r="DA23" s="98"/>
      <c r="DB23" s="98"/>
      <c r="DC23" s="98"/>
      <c r="DD23" s="98"/>
      <c r="DE23" s="98"/>
      <c r="DF23" s="98"/>
      <c r="DG23" s="98"/>
      <c r="DH23" s="98"/>
      <c r="DI23" s="98"/>
      <c r="DJ23" s="98"/>
      <c r="DK23" s="98"/>
      <c r="DL23" s="98"/>
      <c r="DM23" s="98"/>
      <c r="DN23" s="98"/>
      <c r="DO23" s="98"/>
      <c r="DP23" s="98"/>
      <c r="DQ23" s="98"/>
      <c r="DR23" s="98"/>
      <c r="DS23" s="98"/>
      <c r="DT23" s="98"/>
      <c r="DU23" s="98"/>
      <c r="DV23" s="98"/>
      <c r="DW23" s="98"/>
      <c r="DX23" s="98"/>
      <c r="DY23" s="98"/>
      <c r="DZ23" s="98"/>
      <c r="EA23" s="98"/>
      <c r="EB23" s="98"/>
      <c r="EC23" s="98"/>
      <c r="ED23" s="98"/>
      <c r="EE23" s="98"/>
      <c r="EF23" s="98"/>
      <c r="EG23" s="98"/>
      <c r="EH23" s="98"/>
      <c r="EI23" s="98"/>
      <c r="EJ23" s="98"/>
      <c r="EK23" s="98"/>
      <c r="EL23" s="98"/>
      <c r="EM23" s="98"/>
      <c r="EN23" s="98"/>
      <c r="EO23" s="98"/>
      <c r="EP23" s="98"/>
      <c r="EQ23" s="98"/>
      <c r="ER23" s="98"/>
      <c r="ES23" s="98"/>
      <c r="ET23" s="98"/>
      <c r="EU23" s="98"/>
      <c r="EV23" s="98"/>
      <c r="EW23" s="98"/>
      <c r="EX23" s="98"/>
      <c r="EY23" s="98"/>
      <c r="EZ23" s="98"/>
      <c r="FA23" s="98"/>
      <c r="FB23" s="98"/>
      <c r="FC23" s="98"/>
      <c r="FD23" s="98"/>
      <c r="FE23" s="98"/>
      <c r="FF23" s="98"/>
      <c r="FG23" s="98"/>
      <c r="FH23" s="98"/>
      <c r="FI23" s="98"/>
      <c r="FJ23" s="98"/>
      <c r="FK23" s="98"/>
      <c r="FL23" s="98"/>
      <c r="FM23" s="98"/>
      <c r="FN23" s="98"/>
      <c r="FO23" s="98"/>
      <c r="FP23" s="98"/>
      <c r="FQ23" s="98"/>
      <c r="FR23" s="98"/>
      <c r="FS23" s="98"/>
      <c r="FT23" s="98"/>
      <c r="FU23" s="98"/>
      <c r="FV23" s="98"/>
      <c r="FW23" s="98"/>
      <c r="FX23" s="98"/>
      <c r="FY23" s="98"/>
      <c r="FZ23" s="98"/>
      <c r="GA23" s="98"/>
      <c r="GB23" s="98"/>
      <c r="GC23" s="98"/>
      <c r="GD23" s="98"/>
      <c r="GE23" s="98"/>
      <c r="GF23" s="98"/>
      <c r="GG23" s="98"/>
      <c r="GH23" s="98"/>
      <c r="GI23" s="98"/>
      <c r="GJ23" s="98"/>
      <c r="GK23" s="98"/>
      <c r="GL23" s="98"/>
      <c r="GM23" s="98"/>
      <c r="GN23" s="98"/>
      <c r="GO23" s="98"/>
      <c r="GP23" s="98"/>
      <c r="GQ23" s="98"/>
      <c r="GR23" s="98"/>
      <c r="GS23" s="98"/>
      <c r="GT23" s="98"/>
      <c r="GU23" s="98"/>
      <c r="GV23" s="98"/>
      <c r="GW23" s="98"/>
      <c r="GX23" s="98"/>
      <c r="GY23" s="98"/>
      <c r="GZ23" s="98"/>
      <c r="HA23" s="98"/>
      <c r="HB23" s="98"/>
      <c r="HC23" s="98"/>
      <c r="HD23" s="98"/>
      <c r="HE23" s="98"/>
      <c r="HF23" s="98"/>
      <c r="HG23" s="98"/>
      <c r="HH23" s="98"/>
      <c r="HI23" s="98"/>
      <c r="HJ23" s="98"/>
      <c r="HK23" s="98"/>
      <c r="HL23" s="98"/>
      <c r="HM23" s="98"/>
      <c r="HN23" s="98"/>
      <c r="HO23" s="98"/>
      <c r="HP23" s="98"/>
      <c r="HQ23" s="98"/>
      <c r="HR23" s="98"/>
      <c r="HS23" s="98"/>
      <c r="HT23" s="98"/>
      <c r="HU23" s="98"/>
      <c r="HV23" s="98"/>
      <c r="HW23" s="98"/>
      <c r="HX23" s="98"/>
      <c r="HY23" s="98"/>
      <c r="HZ23" s="98"/>
      <c r="IA23" s="98"/>
      <c r="IB23" s="98"/>
      <c r="IC23" s="98"/>
      <c r="ID23" s="98"/>
      <c r="IE23" s="98"/>
      <c r="IF23" s="98"/>
      <c r="IG23" s="98"/>
      <c r="IH23" s="98"/>
      <c r="II23" s="98"/>
      <c r="IJ23" s="98"/>
      <c r="IK23" s="98"/>
    </row>
    <row r="24" spans="1:245" ht="15">
      <c r="A24" s="104" t="s">
        <v>644</v>
      </c>
      <c r="B24" s="105">
        <v>213</v>
      </c>
      <c r="C24" s="105">
        <v>226</v>
      </c>
      <c r="D24" s="107">
        <f t="shared" si="0"/>
        <v>13</v>
      </c>
      <c r="E24" s="106">
        <f t="shared" si="1"/>
        <v>6.1</v>
      </c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  <c r="CB24" s="98"/>
      <c r="CC24" s="98"/>
      <c r="CD24" s="98"/>
      <c r="CE24" s="98"/>
      <c r="CF24" s="98"/>
      <c r="CG24" s="98"/>
      <c r="CH24" s="98"/>
      <c r="CI24" s="98"/>
      <c r="CJ24" s="98"/>
      <c r="CK24" s="98"/>
      <c r="CL24" s="98"/>
      <c r="CM24" s="98"/>
      <c r="CN24" s="98"/>
      <c r="CO24" s="98"/>
      <c r="CP24" s="98"/>
      <c r="CQ24" s="98"/>
      <c r="CR24" s="98"/>
      <c r="CS24" s="98"/>
      <c r="CT24" s="98"/>
      <c r="CU24" s="98"/>
      <c r="CV24" s="98"/>
      <c r="CW24" s="98"/>
      <c r="CX24" s="98"/>
      <c r="CY24" s="98"/>
      <c r="CZ24" s="98"/>
      <c r="DA24" s="98"/>
      <c r="DB24" s="98"/>
      <c r="DC24" s="98"/>
      <c r="DD24" s="98"/>
      <c r="DE24" s="98"/>
      <c r="DF24" s="98"/>
      <c r="DG24" s="98"/>
      <c r="DH24" s="98"/>
      <c r="DI24" s="98"/>
      <c r="DJ24" s="98"/>
      <c r="DK24" s="98"/>
      <c r="DL24" s="98"/>
      <c r="DM24" s="98"/>
      <c r="DN24" s="98"/>
      <c r="DO24" s="98"/>
      <c r="DP24" s="98"/>
      <c r="DQ24" s="98"/>
      <c r="DR24" s="98"/>
      <c r="DS24" s="98"/>
      <c r="DT24" s="98"/>
      <c r="DU24" s="98"/>
      <c r="DV24" s="98"/>
      <c r="DW24" s="98"/>
      <c r="DX24" s="98"/>
      <c r="DY24" s="98"/>
      <c r="DZ24" s="98"/>
      <c r="EA24" s="98"/>
      <c r="EB24" s="98"/>
      <c r="EC24" s="98"/>
      <c r="ED24" s="98"/>
      <c r="EE24" s="98"/>
      <c r="EF24" s="98"/>
      <c r="EG24" s="98"/>
      <c r="EH24" s="98"/>
      <c r="EI24" s="98"/>
      <c r="EJ24" s="98"/>
      <c r="EK24" s="98"/>
      <c r="EL24" s="98"/>
      <c r="EM24" s="98"/>
      <c r="EN24" s="98"/>
      <c r="EO24" s="98"/>
      <c r="EP24" s="98"/>
      <c r="EQ24" s="98"/>
      <c r="ER24" s="98"/>
      <c r="ES24" s="98"/>
      <c r="ET24" s="98"/>
      <c r="EU24" s="98"/>
      <c r="EV24" s="98"/>
      <c r="EW24" s="98"/>
      <c r="EX24" s="98"/>
      <c r="EY24" s="98"/>
      <c r="EZ24" s="98"/>
      <c r="FA24" s="98"/>
      <c r="FB24" s="98"/>
      <c r="FC24" s="98"/>
      <c r="FD24" s="98"/>
      <c r="FE24" s="98"/>
      <c r="FF24" s="98"/>
      <c r="FG24" s="98"/>
      <c r="FH24" s="98"/>
      <c r="FI24" s="98"/>
      <c r="FJ24" s="98"/>
      <c r="FK24" s="98"/>
      <c r="FL24" s="98"/>
      <c r="FM24" s="98"/>
      <c r="FN24" s="98"/>
      <c r="FO24" s="98"/>
      <c r="FP24" s="98"/>
      <c r="FQ24" s="98"/>
      <c r="FR24" s="98"/>
      <c r="FS24" s="98"/>
      <c r="FT24" s="98"/>
      <c r="FU24" s="98"/>
      <c r="FV24" s="98"/>
      <c r="FW24" s="98"/>
      <c r="FX24" s="98"/>
      <c r="FY24" s="98"/>
      <c r="FZ24" s="98"/>
      <c r="GA24" s="98"/>
      <c r="GB24" s="98"/>
      <c r="GC24" s="98"/>
      <c r="GD24" s="98"/>
      <c r="GE24" s="98"/>
      <c r="GF24" s="98"/>
      <c r="GG24" s="98"/>
      <c r="GH24" s="98"/>
      <c r="GI24" s="98"/>
      <c r="GJ24" s="98"/>
      <c r="GK24" s="98"/>
      <c r="GL24" s="98"/>
      <c r="GM24" s="98"/>
      <c r="GN24" s="98"/>
      <c r="GO24" s="98"/>
      <c r="GP24" s="98"/>
      <c r="GQ24" s="98"/>
      <c r="GR24" s="98"/>
      <c r="GS24" s="98"/>
      <c r="GT24" s="98"/>
      <c r="GU24" s="98"/>
      <c r="GV24" s="98"/>
      <c r="GW24" s="98"/>
      <c r="GX24" s="98"/>
      <c r="GY24" s="98"/>
      <c r="GZ24" s="98"/>
      <c r="HA24" s="98"/>
      <c r="HB24" s="98"/>
      <c r="HC24" s="98"/>
      <c r="HD24" s="98"/>
      <c r="HE24" s="98"/>
      <c r="HF24" s="98"/>
      <c r="HG24" s="98"/>
      <c r="HH24" s="98"/>
      <c r="HI24" s="98"/>
      <c r="HJ24" s="98"/>
      <c r="HK24" s="98"/>
      <c r="HL24" s="98"/>
      <c r="HM24" s="98"/>
      <c r="HN24" s="98"/>
      <c r="HO24" s="98"/>
      <c r="HP24" s="98"/>
      <c r="HQ24" s="98"/>
      <c r="HR24" s="98"/>
      <c r="HS24" s="98"/>
      <c r="HT24" s="98"/>
      <c r="HU24" s="98"/>
      <c r="HV24" s="98"/>
      <c r="HW24" s="98"/>
      <c r="HX24" s="98"/>
      <c r="HY24" s="98"/>
      <c r="HZ24" s="98"/>
      <c r="IA24" s="98"/>
      <c r="IB24" s="98"/>
      <c r="IC24" s="98"/>
      <c r="ID24" s="98"/>
      <c r="IE24" s="98"/>
      <c r="IF24" s="98"/>
      <c r="IG24" s="98"/>
      <c r="IH24" s="98"/>
      <c r="II24" s="98"/>
      <c r="IJ24" s="98"/>
      <c r="IK24" s="98"/>
    </row>
    <row r="25" spans="1:245" ht="15">
      <c r="A25" s="104" t="s">
        <v>648</v>
      </c>
      <c r="B25" s="105">
        <v>87</v>
      </c>
      <c r="C25" s="105">
        <v>82</v>
      </c>
      <c r="D25" s="107">
        <f t="shared" si="0"/>
        <v>-5</v>
      </c>
      <c r="E25" s="106">
        <f t="shared" si="1"/>
        <v>-5.7</v>
      </c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8"/>
      <c r="CM25" s="98"/>
      <c r="CN25" s="98"/>
      <c r="CO25" s="98"/>
      <c r="CP25" s="98"/>
      <c r="CQ25" s="98"/>
      <c r="CR25" s="98"/>
      <c r="CS25" s="98"/>
      <c r="CT25" s="98"/>
      <c r="CU25" s="98"/>
      <c r="CV25" s="98"/>
      <c r="CW25" s="98"/>
      <c r="CX25" s="98"/>
      <c r="CY25" s="98"/>
      <c r="CZ25" s="98"/>
      <c r="DA25" s="98"/>
      <c r="DB25" s="98"/>
      <c r="DC25" s="98"/>
      <c r="DD25" s="98"/>
      <c r="DE25" s="98"/>
      <c r="DF25" s="98"/>
      <c r="DG25" s="98"/>
      <c r="DH25" s="98"/>
      <c r="DI25" s="98"/>
      <c r="DJ25" s="98"/>
      <c r="DK25" s="98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G25" s="98"/>
      <c r="EH25" s="98"/>
      <c r="EI25" s="98"/>
      <c r="EJ25" s="98"/>
      <c r="EK25" s="98"/>
      <c r="EL25" s="98"/>
      <c r="EM25" s="98"/>
      <c r="EN25" s="98"/>
      <c r="EO25" s="98"/>
      <c r="EP25" s="98"/>
      <c r="EQ25" s="98"/>
      <c r="ER25" s="98"/>
      <c r="ES25" s="98"/>
      <c r="ET25" s="98"/>
      <c r="EU25" s="98"/>
      <c r="EV25" s="98"/>
      <c r="EW25" s="98"/>
      <c r="EX25" s="98"/>
      <c r="EY25" s="98"/>
      <c r="EZ25" s="98"/>
      <c r="FA25" s="98"/>
      <c r="FB25" s="98"/>
      <c r="FC25" s="98"/>
      <c r="FD25" s="98"/>
      <c r="FE25" s="98"/>
      <c r="FF25" s="98"/>
      <c r="FG25" s="98"/>
      <c r="FH25" s="98"/>
      <c r="FI25" s="98"/>
      <c r="FJ25" s="98"/>
      <c r="FK25" s="98"/>
      <c r="FL25" s="98"/>
      <c r="FM25" s="98"/>
      <c r="FN25" s="98"/>
      <c r="FO25" s="98"/>
      <c r="FP25" s="98"/>
      <c r="FQ25" s="98"/>
      <c r="FR25" s="98"/>
      <c r="FS25" s="98"/>
      <c r="FT25" s="98"/>
      <c r="FU25" s="98"/>
      <c r="FV25" s="98"/>
      <c r="FW25" s="98"/>
      <c r="FX25" s="98"/>
      <c r="FY25" s="98"/>
      <c r="FZ25" s="98"/>
      <c r="GA25" s="98"/>
      <c r="GB25" s="98"/>
      <c r="GC25" s="98"/>
      <c r="GD25" s="98"/>
      <c r="GE25" s="98"/>
      <c r="GF25" s="98"/>
      <c r="GG25" s="98"/>
      <c r="GH25" s="98"/>
      <c r="GI25" s="98"/>
      <c r="GJ25" s="98"/>
      <c r="GK25" s="98"/>
      <c r="GL25" s="98"/>
      <c r="GM25" s="98"/>
      <c r="GN25" s="98"/>
      <c r="GO25" s="98"/>
      <c r="GP25" s="98"/>
      <c r="GQ25" s="98"/>
      <c r="GR25" s="98"/>
      <c r="GS25" s="98"/>
      <c r="GT25" s="98"/>
      <c r="GU25" s="98"/>
      <c r="GV25" s="98"/>
      <c r="GW25" s="98"/>
      <c r="GX25" s="98"/>
      <c r="GY25" s="98"/>
      <c r="GZ25" s="98"/>
      <c r="HA25" s="98"/>
      <c r="HB25" s="98"/>
      <c r="HC25" s="98"/>
      <c r="HD25" s="98"/>
      <c r="HE25" s="98"/>
      <c r="HF25" s="98"/>
      <c r="HG25" s="98"/>
      <c r="HH25" s="98"/>
      <c r="HI25" s="98"/>
      <c r="HJ25" s="98"/>
      <c r="HK25" s="98"/>
      <c r="HL25" s="98"/>
      <c r="HM25" s="98"/>
      <c r="HN25" s="98"/>
      <c r="HO25" s="98"/>
      <c r="HP25" s="98"/>
      <c r="HQ25" s="98"/>
      <c r="HR25" s="98"/>
      <c r="HS25" s="98"/>
      <c r="HT25" s="98"/>
      <c r="HU25" s="98"/>
      <c r="HV25" s="98"/>
      <c r="HW25" s="98"/>
      <c r="HX25" s="98"/>
      <c r="HY25" s="98"/>
      <c r="HZ25" s="98"/>
      <c r="IA25" s="98"/>
      <c r="IB25" s="98"/>
      <c r="IC25" s="98"/>
      <c r="ID25" s="98"/>
      <c r="IE25" s="98"/>
      <c r="IF25" s="98"/>
      <c r="IG25" s="98"/>
      <c r="IH25" s="98"/>
      <c r="II25" s="98"/>
      <c r="IJ25" s="98"/>
      <c r="IK25" s="98"/>
    </row>
    <row r="26" spans="1:245" ht="15">
      <c r="A26" s="104" t="s">
        <v>649</v>
      </c>
      <c r="B26" s="105">
        <f>SUM(B27:B31)</f>
        <v>189</v>
      </c>
      <c r="C26" s="105">
        <f>SUM(C27:C31)</f>
        <v>196</v>
      </c>
      <c r="D26" s="107">
        <f t="shared" si="0"/>
        <v>7</v>
      </c>
      <c r="E26" s="106">
        <f t="shared" si="1"/>
        <v>3.7</v>
      </c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  <c r="CB26" s="98"/>
      <c r="CC26" s="98"/>
      <c r="CD26" s="98"/>
      <c r="CE26" s="98"/>
      <c r="CF26" s="98"/>
      <c r="CG26" s="98"/>
      <c r="CH26" s="98"/>
      <c r="CI26" s="98"/>
      <c r="CJ26" s="98"/>
      <c r="CK26" s="98"/>
      <c r="CL26" s="98"/>
      <c r="CM26" s="98"/>
      <c r="CN26" s="98"/>
      <c r="CO26" s="98"/>
      <c r="CP26" s="98"/>
      <c r="CQ26" s="98"/>
      <c r="CR26" s="98"/>
      <c r="CS26" s="98"/>
      <c r="CT26" s="98"/>
      <c r="CU26" s="98"/>
      <c r="CV26" s="98"/>
      <c r="CW26" s="98"/>
      <c r="CX26" s="98"/>
      <c r="CY26" s="98"/>
      <c r="CZ26" s="98"/>
      <c r="DA26" s="98"/>
      <c r="DB26" s="98"/>
      <c r="DC26" s="98"/>
      <c r="DD26" s="98"/>
      <c r="DE26" s="98"/>
      <c r="DF26" s="98"/>
      <c r="DG26" s="98"/>
      <c r="DH26" s="98"/>
      <c r="DI26" s="98"/>
      <c r="DJ26" s="98"/>
      <c r="DK26" s="98"/>
      <c r="DL26" s="98"/>
      <c r="DM26" s="98"/>
      <c r="DN26" s="98"/>
      <c r="DO26" s="98"/>
      <c r="DP26" s="98"/>
      <c r="DQ26" s="98"/>
      <c r="DR26" s="98"/>
      <c r="DS26" s="98"/>
      <c r="DT26" s="98"/>
      <c r="DU26" s="98"/>
      <c r="DV26" s="98"/>
      <c r="DW26" s="98"/>
      <c r="DX26" s="98"/>
      <c r="DY26" s="98"/>
      <c r="DZ26" s="98"/>
      <c r="EA26" s="98"/>
      <c r="EB26" s="98"/>
      <c r="EC26" s="98"/>
      <c r="ED26" s="98"/>
      <c r="EE26" s="98"/>
      <c r="EF26" s="98"/>
      <c r="EG26" s="98"/>
      <c r="EH26" s="98"/>
      <c r="EI26" s="98"/>
      <c r="EJ26" s="98"/>
      <c r="EK26" s="98"/>
      <c r="EL26" s="98"/>
      <c r="EM26" s="98"/>
      <c r="EN26" s="98"/>
      <c r="EO26" s="98"/>
      <c r="EP26" s="98"/>
      <c r="EQ26" s="98"/>
      <c r="ER26" s="98"/>
      <c r="ES26" s="98"/>
      <c r="ET26" s="98"/>
      <c r="EU26" s="98"/>
      <c r="EV26" s="98"/>
      <c r="EW26" s="98"/>
      <c r="EX26" s="98"/>
      <c r="EY26" s="98"/>
      <c r="EZ26" s="98"/>
      <c r="FA26" s="98"/>
      <c r="FB26" s="98"/>
      <c r="FC26" s="98"/>
      <c r="FD26" s="98"/>
      <c r="FE26" s="98"/>
      <c r="FF26" s="98"/>
      <c r="FG26" s="98"/>
      <c r="FH26" s="98"/>
      <c r="FI26" s="98"/>
      <c r="FJ26" s="98"/>
      <c r="FK26" s="98"/>
      <c r="FL26" s="98"/>
      <c r="FM26" s="98"/>
      <c r="FN26" s="98"/>
      <c r="FO26" s="98"/>
      <c r="FP26" s="98"/>
      <c r="FQ26" s="98"/>
      <c r="FR26" s="98"/>
      <c r="FS26" s="98"/>
      <c r="FT26" s="98"/>
      <c r="FU26" s="98"/>
      <c r="FV26" s="98"/>
      <c r="FW26" s="98"/>
      <c r="FX26" s="98"/>
      <c r="FY26" s="98"/>
      <c r="FZ26" s="98"/>
      <c r="GA26" s="98"/>
      <c r="GB26" s="98"/>
      <c r="GC26" s="98"/>
      <c r="GD26" s="98"/>
      <c r="GE26" s="98"/>
      <c r="GF26" s="98"/>
      <c r="GG26" s="98"/>
      <c r="GH26" s="98"/>
      <c r="GI26" s="98"/>
      <c r="GJ26" s="98"/>
      <c r="GK26" s="98"/>
      <c r="GL26" s="98"/>
      <c r="GM26" s="98"/>
      <c r="GN26" s="98"/>
      <c r="GO26" s="98"/>
      <c r="GP26" s="98"/>
      <c r="GQ26" s="98"/>
      <c r="GR26" s="98"/>
      <c r="GS26" s="98"/>
      <c r="GT26" s="98"/>
      <c r="GU26" s="98"/>
      <c r="GV26" s="98"/>
      <c r="GW26" s="98"/>
      <c r="GX26" s="98"/>
      <c r="GY26" s="98"/>
      <c r="GZ26" s="98"/>
      <c r="HA26" s="98"/>
      <c r="HB26" s="98"/>
      <c r="HC26" s="98"/>
      <c r="HD26" s="98"/>
      <c r="HE26" s="98"/>
      <c r="HF26" s="98"/>
      <c r="HG26" s="98"/>
      <c r="HH26" s="98"/>
      <c r="HI26" s="98"/>
      <c r="HJ26" s="98"/>
      <c r="HK26" s="98"/>
      <c r="HL26" s="98"/>
      <c r="HM26" s="98"/>
      <c r="HN26" s="98"/>
      <c r="HO26" s="98"/>
      <c r="HP26" s="98"/>
      <c r="HQ26" s="98"/>
      <c r="HR26" s="98"/>
      <c r="HS26" s="98"/>
      <c r="HT26" s="98"/>
      <c r="HU26" s="98"/>
      <c r="HV26" s="98"/>
      <c r="HW26" s="98"/>
      <c r="HX26" s="98"/>
      <c r="HY26" s="98"/>
      <c r="HZ26" s="98"/>
      <c r="IA26" s="98"/>
      <c r="IB26" s="98"/>
      <c r="IC26" s="98"/>
      <c r="ID26" s="98"/>
      <c r="IE26" s="98"/>
      <c r="IF26" s="98"/>
      <c r="IG26" s="98"/>
      <c r="IH26" s="98"/>
      <c r="II26" s="98"/>
      <c r="IJ26" s="98"/>
      <c r="IK26" s="98"/>
    </row>
    <row r="27" spans="1:245" ht="15">
      <c r="A27" s="104" t="s">
        <v>638</v>
      </c>
      <c r="B27" s="105">
        <v>88</v>
      </c>
      <c r="C27" s="105">
        <v>87</v>
      </c>
      <c r="D27" s="107">
        <f t="shared" si="0"/>
        <v>-1</v>
      </c>
      <c r="E27" s="106">
        <f t="shared" si="1"/>
        <v>-1.1000000000000001</v>
      </c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98"/>
      <c r="CM27" s="98"/>
      <c r="CN27" s="98"/>
      <c r="CO27" s="98"/>
      <c r="CP27" s="98"/>
      <c r="CQ27" s="98"/>
      <c r="CR27" s="98"/>
      <c r="CS27" s="98"/>
      <c r="CT27" s="98"/>
      <c r="CU27" s="98"/>
      <c r="CV27" s="98"/>
      <c r="CW27" s="98"/>
      <c r="CX27" s="98"/>
      <c r="CY27" s="98"/>
      <c r="CZ27" s="98"/>
      <c r="DA27" s="98"/>
      <c r="DB27" s="98"/>
      <c r="DC27" s="98"/>
      <c r="DD27" s="98"/>
      <c r="DE27" s="98"/>
      <c r="DF27" s="98"/>
      <c r="DG27" s="98"/>
      <c r="DH27" s="98"/>
      <c r="DI27" s="98"/>
      <c r="DJ27" s="98"/>
      <c r="DK27" s="98"/>
      <c r="DL27" s="98"/>
      <c r="DM27" s="98"/>
      <c r="DN27" s="98"/>
      <c r="DO27" s="98"/>
      <c r="DP27" s="98"/>
      <c r="DQ27" s="98"/>
      <c r="DR27" s="98"/>
      <c r="DS27" s="98"/>
      <c r="DT27" s="98"/>
      <c r="DU27" s="98"/>
      <c r="DV27" s="98"/>
      <c r="DW27" s="98"/>
      <c r="DX27" s="98"/>
      <c r="DY27" s="98"/>
      <c r="DZ27" s="98"/>
      <c r="EA27" s="98"/>
      <c r="EB27" s="98"/>
      <c r="EC27" s="98"/>
      <c r="ED27" s="98"/>
      <c r="EE27" s="98"/>
      <c r="EF27" s="98"/>
      <c r="EG27" s="98"/>
      <c r="EH27" s="98"/>
      <c r="EI27" s="98"/>
      <c r="EJ27" s="98"/>
      <c r="EK27" s="98"/>
      <c r="EL27" s="98"/>
      <c r="EM27" s="98"/>
      <c r="EN27" s="98"/>
      <c r="EO27" s="98"/>
      <c r="EP27" s="98"/>
      <c r="EQ27" s="98"/>
      <c r="ER27" s="98"/>
      <c r="ES27" s="98"/>
      <c r="ET27" s="98"/>
      <c r="EU27" s="98"/>
      <c r="EV27" s="98"/>
      <c r="EW27" s="98"/>
      <c r="EX27" s="98"/>
      <c r="EY27" s="98"/>
      <c r="EZ27" s="98"/>
      <c r="FA27" s="98"/>
      <c r="FB27" s="98"/>
      <c r="FC27" s="98"/>
      <c r="FD27" s="98"/>
      <c r="FE27" s="98"/>
      <c r="FF27" s="98"/>
      <c r="FG27" s="98"/>
      <c r="FH27" s="98"/>
      <c r="FI27" s="98"/>
      <c r="FJ27" s="98"/>
      <c r="FK27" s="98"/>
      <c r="FL27" s="98"/>
      <c r="FM27" s="98"/>
      <c r="FN27" s="98"/>
      <c r="FO27" s="98"/>
      <c r="FP27" s="98"/>
      <c r="FQ27" s="98"/>
      <c r="FR27" s="98"/>
      <c r="FS27" s="98"/>
      <c r="FT27" s="98"/>
      <c r="FU27" s="98"/>
      <c r="FV27" s="98"/>
      <c r="FW27" s="98"/>
      <c r="FX27" s="98"/>
      <c r="FY27" s="98"/>
      <c r="FZ27" s="98"/>
      <c r="GA27" s="98"/>
      <c r="GB27" s="98"/>
      <c r="GC27" s="98"/>
      <c r="GD27" s="98"/>
      <c r="GE27" s="98"/>
      <c r="GF27" s="98"/>
      <c r="GG27" s="98"/>
      <c r="GH27" s="98"/>
      <c r="GI27" s="98"/>
      <c r="GJ27" s="98"/>
      <c r="GK27" s="98"/>
      <c r="GL27" s="98"/>
      <c r="GM27" s="98"/>
      <c r="GN27" s="98"/>
      <c r="GO27" s="98"/>
      <c r="GP27" s="98"/>
      <c r="GQ27" s="98"/>
      <c r="GR27" s="98"/>
      <c r="GS27" s="98"/>
      <c r="GT27" s="98"/>
      <c r="GU27" s="98"/>
      <c r="GV27" s="98"/>
      <c r="GW27" s="98"/>
      <c r="GX27" s="98"/>
      <c r="GY27" s="98"/>
      <c r="GZ27" s="98"/>
      <c r="HA27" s="98"/>
      <c r="HB27" s="98"/>
      <c r="HC27" s="98"/>
      <c r="HD27" s="98"/>
      <c r="HE27" s="98"/>
      <c r="HF27" s="98"/>
      <c r="HG27" s="98"/>
      <c r="HH27" s="98"/>
      <c r="HI27" s="98"/>
      <c r="HJ27" s="98"/>
      <c r="HK27" s="98"/>
      <c r="HL27" s="98"/>
      <c r="HM27" s="98"/>
      <c r="HN27" s="98"/>
      <c r="HO27" s="98"/>
      <c r="HP27" s="98"/>
      <c r="HQ27" s="98"/>
      <c r="HR27" s="98"/>
      <c r="HS27" s="98"/>
      <c r="HT27" s="98"/>
      <c r="HU27" s="98"/>
      <c r="HV27" s="98"/>
      <c r="HW27" s="98"/>
      <c r="HX27" s="98"/>
      <c r="HY27" s="98"/>
      <c r="HZ27" s="98"/>
      <c r="IA27" s="98"/>
      <c r="IB27" s="98"/>
      <c r="IC27" s="98"/>
      <c r="ID27" s="98"/>
      <c r="IE27" s="98"/>
      <c r="IF27" s="98"/>
      <c r="IG27" s="98"/>
      <c r="IH27" s="98"/>
      <c r="II27" s="98"/>
      <c r="IJ27" s="98"/>
      <c r="IK27" s="98"/>
    </row>
    <row r="28" spans="1:245" ht="15">
      <c r="A28" s="104" t="s">
        <v>639</v>
      </c>
      <c r="B28" s="105">
        <v>2</v>
      </c>
      <c r="C28" s="105">
        <v>7</v>
      </c>
      <c r="D28" s="107">
        <f t="shared" si="0"/>
        <v>5</v>
      </c>
      <c r="E28" s="106">
        <f t="shared" si="1"/>
        <v>250</v>
      </c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98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98"/>
      <c r="CG28" s="98"/>
      <c r="CH28" s="98"/>
      <c r="CI28" s="98"/>
      <c r="CJ28" s="98"/>
      <c r="CK28" s="98"/>
      <c r="CL28" s="98"/>
      <c r="CM28" s="98"/>
      <c r="CN28" s="98"/>
      <c r="CO28" s="98"/>
      <c r="CP28" s="98"/>
      <c r="CQ28" s="98"/>
      <c r="CR28" s="98"/>
      <c r="CS28" s="98"/>
      <c r="CT28" s="98"/>
      <c r="CU28" s="98"/>
      <c r="CV28" s="98"/>
      <c r="CW28" s="98"/>
      <c r="CX28" s="98"/>
      <c r="CY28" s="98"/>
      <c r="CZ28" s="98"/>
      <c r="DA28" s="98"/>
      <c r="DB28" s="98"/>
      <c r="DC28" s="98"/>
      <c r="DD28" s="98"/>
      <c r="DE28" s="98"/>
      <c r="DF28" s="98"/>
      <c r="DG28" s="98"/>
      <c r="DH28" s="98"/>
      <c r="DI28" s="98"/>
      <c r="DJ28" s="98"/>
      <c r="DK28" s="98"/>
      <c r="DL28" s="98"/>
      <c r="DM28" s="98"/>
      <c r="DN28" s="98"/>
      <c r="DO28" s="98"/>
      <c r="DP28" s="98"/>
      <c r="DQ28" s="98"/>
      <c r="DR28" s="98"/>
      <c r="DS28" s="98"/>
      <c r="DT28" s="98"/>
      <c r="DU28" s="98"/>
      <c r="DV28" s="98"/>
      <c r="DW28" s="98"/>
      <c r="DX28" s="98"/>
      <c r="DY28" s="98"/>
      <c r="DZ28" s="98"/>
      <c r="EA28" s="98"/>
      <c r="EB28" s="98"/>
      <c r="EC28" s="98"/>
      <c r="ED28" s="98"/>
      <c r="EE28" s="98"/>
      <c r="EF28" s="98"/>
      <c r="EG28" s="98"/>
      <c r="EH28" s="98"/>
      <c r="EI28" s="98"/>
      <c r="EJ28" s="98"/>
      <c r="EK28" s="98"/>
      <c r="EL28" s="98"/>
      <c r="EM28" s="98"/>
      <c r="EN28" s="98"/>
      <c r="EO28" s="98"/>
      <c r="EP28" s="98"/>
      <c r="EQ28" s="98"/>
      <c r="ER28" s="98"/>
      <c r="ES28" s="98"/>
      <c r="ET28" s="98"/>
      <c r="EU28" s="98"/>
      <c r="EV28" s="98"/>
      <c r="EW28" s="98"/>
      <c r="EX28" s="98"/>
      <c r="EY28" s="98"/>
      <c r="EZ28" s="98"/>
      <c r="FA28" s="98"/>
      <c r="FB28" s="98"/>
      <c r="FC28" s="98"/>
      <c r="FD28" s="98"/>
      <c r="FE28" s="98"/>
      <c r="FF28" s="98"/>
      <c r="FG28" s="98"/>
      <c r="FH28" s="98"/>
      <c r="FI28" s="98"/>
      <c r="FJ28" s="98"/>
      <c r="FK28" s="98"/>
      <c r="FL28" s="98"/>
      <c r="FM28" s="98"/>
      <c r="FN28" s="98"/>
      <c r="FO28" s="98"/>
      <c r="FP28" s="98"/>
      <c r="FQ28" s="98"/>
      <c r="FR28" s="98"/>
      <c r="FS28" s="98"/>
      <c r="FT28" s="98"/>
      <c r="FU28" s="98"/>
      <c r="FV28" s="98"/>
      <c r="FW28" s="98"/>
      <c r="FX28" s="98"/>
      <c r="FY28" s="98"/>
      <c r="FZ28" s="98"/>
      <c r="GA28" s="98"/>
      <c r="GB28" s="98"/>
      <c r="GC28" s="98"/>
      <c r="GD28" s="98"/>
      <c r="GE28" s="98"/>
      <c r="GF28" s="98"/>
      <c r="GG28" s="98"/>
      <c r="GH28" s="98"/>
      <c r="GI28" s="98"/>
      <c r="GJ28" s="98"/>
      <c r="GK28" s="98"/>
      <c r="GL28" s="98"/>
      <c r="GM28" s="98"/>
      <c r="GN28" s="98"/>
      <c r="GO28" s="98"/>
      <c r="GP28" s="98"/>
      <c r="GQ28" s="98"/>
      <c r="GR28" s="98"/>
      <c r="GS28" s="98"/>
      <c r="GT28" s="98"/>
      <c r="GU28" s="98"/>
      <c r="GV28" s="98"/>
      <c r="GW28" s="98"/>
      <c r="GX28" s="98"/>
      <c r="GY28" s="98"/>
      <c r="GZ28" s="98"/>
      <c r="HA28" s="98"/>
      <c r="HB28" s="98"/>
      <c r="HC28" s="98"/>
      <c r="HD28" s="98"/>
      <c r="HE28" s="98"/>
      <c r="HF28" s="98"/>
      <c r="HG28" s="98"/>
      <c r="HH28" s="98"/>
      <c r="HI28" s="98"/>
      <c r="HJ28" s="98"/>
      <c r="HK28" s="98"/>
      <c r="HL28" s="98"/>
      <c r="HM28" s="98"/>
      <c r="HN28" s="98"/>
      <c r="HO28" s="98"/>
      <c r="HP28" s="98"/>
      <c r="HQ28" s="98"/>
      <c r="HR28" s="98"/>
      <c r="HS28" s="98"/>
      <c r="HT28" s="98"/>
      <c r="HU28" s="98"/>
      <c r="HV28" s="98"/>
      <c r="HW28" s="98"/>
      <c r="HX28" s="98"/>
      <c r="HY28" s="98"/>
      <c r="HZ28" s="98"/>
      <c r="IA28" s="98"/>
      <c r="IB28" s="98"/>
      <c r="IC28" s="98"/>
      <c r="ID28" s="98"/>
      <c r="IE28" s="98"/>
      <c r="IF28" s="98"/>
      <c r="IG28" s="98"/>
      <c r="IH28" s="98"/>
      <c r="II28" s="98"/>
      <c r="IJ28" s="98"/>
      <c r="IK28" s="98"/>
    </row>
    <row r="29" spans="1:245" ht="15">
      <c r="A29" s="104" t="s">
        <v>650</v>
      </c>
      <c r="B29" s="105"/>
      <c r="C29" s="105">
        <v>4</v>
      </c>
      <c r="D29" s="107">
        <f t="shared" si="0"/>
        <v>4</v>
      </c>
      <c r="E29" s="106" t="e">
        <f t="shared" si="1"/>
        <v>#DIV/0!</v>
      </c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98"/>
      <c r="BR29" s="98"/>
      <c r="BS29" s="98"/>
      <c r="BT29" s="98"/>
      <c r="BU29" s="98"/>
      <c r="BV29" s="98"/>
      <c r="BW29" s="98"/>
      <c r="BX29" s="98"/>
      <c r="BY29" s="98"/>
      <c r="BZ29" s="98"/>
      <c r="CA29" s="98"/>
      <c r="CB29" s="98"/>
      <c r="CC29" s="98"/>
      <c r="CD29" s="98"/>
      <c r="CE29" s="98"/>
      <c r="CF29" s="98"/>
      <c r="CG29" s="98"/>
      <c r="CH29" s="98"/>
      <c r="CI29" s="98"/>
      <c r="CJ29" s="98"/>
      <c r="CK29" s="98"/>
      <c r="CL29" s="98"/>
      <c r="CM29" s="98"/>
      <c r="CN29" s="98"/>
      <c r="CO29" s="98"/>
      <c r="CP29" s="98"/>
      <c r="CQ29" s="98"/>
      <c r="CR29" s="98"/>
      <c r="CS29" s="98"/>
      <c r="CT29" s="98"/>
      <c r="CU29" s="98"/>
      <c r="CV29" s="98"/>
      <c r="CW29" s="98"/>
      <c r="CX29" s="98"/>
      <c r="CY29" s="98"/>
      <c r="CZ29" s="98"/>
      <c r="DA29" s="98"/>
      <c r="DB29" s="98"/>
      <c r="DC29" s="98"/>
      <c r="DD29" s="98"/>
      <c r="DE29" s="98"/>
      <c r="DF29" s="98"/>
      <c r="DG29" s="98"/>
      <c r="DH29" s="98"/>
      <c r="DI29" s="98"/>
      <c r="DJ29" s="98"/>
      <c r="DK29" s="98"/>
      <c r="DL29" s="98"/>
      <c r="DM29" s="98"/>
      <c r="DN29" s="98"/>
      <c r="DO29" s="98"/>
      <c r="DP29" s="98"/>
      <c r="DQ29" s="98"/>
      <c r="DR29" s="98"/>
      <c r="DS29" s="98"/>
      <c r="DT29" s="98"/>
      <c r="DU29" s="98"/>
      <c r="DV29" s="98"/>
      <c r="DW29" s="98"/>
      <c r="DX29" s="98"/>
      <c r="DY29" s="98"/>
      <c r="DZ29" s="98"/>
      <c r="EA29" s="98"/>
      <c r="EB29" s="98"/>
      <c r="EC29" s="98"/>
      <c r="ED29" s="98"/>
      <c r="EE29" s="98"/>
      <c r="EF29" s="98"/>
      <c r="EG29" s="98"/>
      <c r="EH29" s="98"/>
      <c r="EI29" s="98"/>
      <c r="EJ29" s="98"/>
      <c r="EK29" s="98"/>
      <c r="EL29" s="98"/>
      <c r="EM29" s="98"/>
      <c r="EN29" s="98"/>
      <c r="EO29" s="98"/>
      <c r="EP29" s="98"/>
      <c r="EQ29" s="98"/>
      <c r="ER29" s="98"/>
      <c r="ES29" s="98"/>
      <c r="ET29" s="98"/>
      <c r="EU29" s="98"/>
      <c r="EV29" s="98"/>
      <c r="EW29" s="98"/>
      <c r="EX29" s="98"/>
      <c r="EY29" s="98"/>
      <c r="EZ29" s="98"/>
      <c r="FA29" s="98"/>
      <c r="FB29" s="98"/>
      <c r="FC29" s="98"/>
      <c r="FD29" s="98"/>
      <c r="FE29" s="98"/>
      <c r="FF29" s="98"/>
      <c r="FG29" s="98"/>
      <c r="FH29" s="98"/>
      <c r="FI29" s="98"/>
      <c r="FJ29" s="98"/>
      <c r="FK29" s="98"/>
      <c r="FL29" s="98"/>
      <c r="FM29" s="98"/>
      <c r="FN29" s="98"/>
      <c r="FO29" s="98"/>
      <c r="FP29" s="98"/>
      <c r="FQ29" s="98"/>
      <c r="FR29" s="98"/>
      <c r="FS29" s="98"/>
      <c r="FT29" s="98"/>
      <c r="FU29" s="98"/>
      <c r="FV29" s="98"/>
      <c r="FW29" s="98"/>
      <c r="FX29" s="98"/>
      <c r="FY29" s="98"/>
      <c r="FZ29" s="98"/>
      <c r="GA29" s="98"/>
      <c r="GB29" s="98"/>
      <c r="GC29" s="98"/>
      <c r="GD29" s="98"/>
      <c r="GE29" s="98"/>
      <c r="GF29" s="98"/>
      <c r="GG29" s="98"/>
      <c r="GH29" s="98"/>
      <c r="GI29" s="98"/>
      <c r="GJ29" s="98"/>
      <c r="GK29" s="98"/>
      <c r="GL29" s="98"/>
      <c r="GM29" s="98"/>
      <c r="GN29" s="98"/>
      <c r="GO29" s="98"/>
      <c r="GP29" s="98"/>
      <c r="GQ29" s="98"/>
      <c r="GR29" s="98"/>
      <c r="GS29" s="98"/>
      <c r="GT29" s="98"/>
      <c r="GU29" s="98"/>
      <c r="GV29" s="98"/>
      <c r="GW29" s="98"/>
      <c r="GX29" s="98"/>
      <c r="GY29" s="98"/>
      <c r="GZ29" s="98"/>
      <c r="HA29" s="98"/>
      <c r="HB29" s="98"/>
      <c r="HC29" s="98"/>
      <c r="HD29" s="98"/>
      <c r="HE29" s="98"/>
      <c r="HF29" s="98"/>
      <c r="HG29" s="98"/>
      <c r="HH29" s="98"/>
      <c r="HI29" s="98"/>
      <c r="HJ29" s="98"/>
      <c r="HK29" s="98"/>
      <c r="HL29" s="98"/>
      <c r="HM29" s="98"/>
      <c r="HN29" s="98"/>
      <c r="HO29" s="98"/>
      <c r="HP29" s="98"/>
      <c r="HQ29" s="98"/>
      <c r="HR29" s="98"/>
      <c r="HS29" s="98"/>
      <c r="HT29" s="98"/>
      <c r="HU29" s="98"/>
      <c r="HV29" s="98"/>
      <c r="HW29" s="98"/>
      <c r="HX29" s="98"/>
      <c r="HY29" s="98"/>
      <c r="HZ29" s="98"/>
      <c r="IA29" s="98"/>
      <c r="IB29" s="98"/>
      <c r="IC29" s="98"/>
      <c r="ID29" s="98"/>
      <c r="IE29" s="98"/>
      <c r="IF29" s="98"/>
      <c r="IG29" s="98"/>
      <c r="IH29" s="98"/>
      <c r="II29" s="98"/>
      <c r="IJ29" s="98"/>
      <c r="IK29" s="98"/>
    </row>
    <row r="30" spans="1:245" ht="15">
      <c r="A30" s="104" t="s">
        <v>651</v>
      </c>
      <c r="B30" s="105">
        <v>24</v>
      </c>
      <c r="C30" s="105">
        <v>15</v>
      </c>
      <c r="D30" s="107">
        <f t="shared" si="0"/>
        <v>-9</v>
      </c>
      <c r="E30" s="106">
        <f t="shared" si="1"/>
        <v>-37.5</v>
      </c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  <c r="DD30" s="98"/>
      <c r="DE30" s="98"/>
      <c r="DF30" s="98"/>
      <c r="DG30" s="98"/>
      <c r="DH30" s="98"/>
      <c r="DI30" s="98"/>
      <c r="DJ30" s="98"/>
      <c r="DK30" s="98"/>
      <c r="DL30" s="98"/>
      <c r="DM30" s="98"/>
      <c r="DN30" s="98"/>
      <c r="DO30" s="98"/>
      <c r="DP30" s="98"/>
      <c r="DQ30" s="98"/>
      <c r="DR30" s="98"/>
      <c r="DS30" s="98"/>
      <c r="DT30" s="98"/>
      <c r="DU30" s="98"/>
      <c r="DV30" s="98"/>
      <c r="DW30" s="98"/>
      <c r="DX30" s="98"/>
      <c r="DY30" s="98"/>
      <c r="DZ30" s="98"/>
      <c r="EA30" s="98"/>
      <c r="EB30" s="98"/>
      <c r="EC30" s="98"/>
      <c r="ED30" s="98"/>
      <c r="EE30" s="98"/>
      <c r="EF30" s="98"/>
      <c r="EG30" s="98"/>
      <c r="EH30" s="98"/>
      <c r="EI30" s="98"/>
      <c r="EJ30" s="98"/>
      <c r="EK30" s="98"/>
      <c r="EL30" s="98"/>
      <c r="EM30" s="98"/>
      <c r="EN30" s="98"/>
      <c r="EO30" s="98"/>
      <c r="EP30" s="98"/>
      <c r="EQ30" s="98"/>
      <c r="ER30" s="98"/>
      <c r="ES30" s="98"/>
      <c r="ET30" s="98"/>
      <c r="EU30" s="98"/>
      <c r="EV30" s="98"/>
      <c r="EW30" s="98"/>
      <c r="EX30" s="98"/>
      <c r="EY30" s="98"/>
      <c r="EZ30" s="98"/>
      <c r="FA30" s="98"/>
      <c r="FB30" s="98"/>
      <c r="FC30" s="98"/>
      <c r="FD30" s="98"/>
      <c r="FE30" s="98"/>
      <c r="FF30" s="98"/>
      <c r="FG30" s="98"/>
      <c r="FH30" s="98"/>
      <c r="FI30" s="98"/>
      <c r="FJ30" s="98"/>
      <c r="FK30" s="98"/>
      <c r="FL30" s="98"/>
      <c r="FM30" s="98"/>
      <c r="FN30" s="98"/>
      <c r="FO30" s="98"/>
      <c r="FP30" s="98"/>
      <c r="FQ30" s="98"/>
      <c r="FR30" s="98"/>
      <c r="FS30" s="98"/>
      <c r="FT30" s="98"/>
      <c r="FU30" s="98"/>
      <c r="FV30" s="98"/>
      <c r="FW30" s="98"/>
      <c r="FX30" s="98"/>
      <c r="FY30" s="98"/>
      <c r="FZ30" s="98"/>
      <c r="GA30" s="98"/>
      <c r="GB30" s="98"/>
      <c r="GC30" s="98"/>
      <c r="GD30" s="98"/>
      <c r="GE30" s="98"/>
      <c r="GF30" s="98"/>
      <c r="GG30" s="98"/>
      <c r="GH30" s="98"/>
      <c r="GI30" s="98"/>
      <c r="GJ30" s="98"/>
      <c r="GK30" s="98"/>
      <c r="GL30" s="98"/>
      <c r="GM30" s="98"/>
      <c r="GN30" s="98"/>
      <c r="GO30" s="98"/>
      <c r="GP30" s="98"/>
      <c r="GQ30" s="98"/>
      <c r="GR30" s="98"/>
      <c r="GS30" s="98"/>
      <c r="GT30" s="98"/>
      <c r="GU30" s="98"/>
      <c r="GV30" s="98"/>
      <c r="GW30" s="98"/>
      <c r="GX30" s="98"/>
      <c r="GY30" s="98"/>
      <c r="GZ30" s="98"/>
      <c r="HA30" s="98"/>
      <c r="HB30" s="98"/>
      <c r="HC30" s="98"/>
      <c r="HD30" s="98"/>
      <c r="HE30" s="98"/>
      <c r="HF30" s="98"/>
      <c r="HG30" s="98"/>
      <c r="HH30" s="98"/>
      <c r="HI30" s="98"/>
      <c r="HJ30" s="98"/>
      <c r="HK30" s="98"/>
      <c r="HL30" s="98"/>
      <c r="HM30" s="98"/>
      <c r="HN30" s="98"/>
      <c r="HO30" s="98"/>
      <c r="HP30" s="98"/>
      <c r="HQ30" s="98"/>
      <c r="HR30" s="98"/>
      <c r="HS30" s="98"/>
      <c r="HT30" s="98"/>
      <c r="HU30" s="98"/>
      <c r="HV30" s="98"/>
      <c r="HW30" s="98"/>
      <c r="HX30" s="98"/>
      <c r="HY30" s="98"/>
      <c r="HZ30" s="98"/>
      <c r="IA30" s="98"/>
      <c r="IB30" s="98"/>
      <c r="IC30" s="98"/>
      <c r="ID30" s="98"/>
      <c r="IE30" s="98"/>
      <c r="IF30" s="98"/>
      <c r="IG30" s="98"/>
      <c r="IH30" s="98"/>
      <c r="II30" s="98"/>
      <c r="IJ30" s="98"/>
      <c r="IK30" s="98"/>
    </row>
    <row r="31" spans="1:245" ht="15">
      <c r="A31" s="104" t="s">
        <v>644</v>
      </c>
      <c r="B31" s="105">
        <v>75</v>
      </c>
      <c r="C31" s="105">
        <v>83</v>
      </c>
      <c r="D31" s="107">
        <f t="shared" si="0"/>
        <v>8</v>
      </c>
      <c r="E31" s="106">
        <f t="shared" si="1"/>
        <v>10.7</v>
      </c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8"/>
      <c r="CM31" s="98"/>
      <c r="CN31" s="98"/>
      <c r="CO31" s="98"/>
      <c r="CP31" s="98"/>
      <c r="CQ31" s="98"/>
      <c r="CR31" s="98"/>
      <c r="CS31" s="98"/>
      <c r="CT31" s="98"/>
      <c r="CU31" s="98"/>
      <c r="CV31" s="98"/>
      <c r="CW31" s="98"/>
      <c r="CX31" s="98"/>
      <c r="CY31" s="98"/>
      <c r="CZ31" s="98"/>
      <c r="DA31" s="98"/>
      <c r="DB31" s="98"/>
      <c r="DC31" s="98"/>
      <c r="DD31" s="98"/>
      <c r="DE31" s="98"/>
      <c r="DF31" s="98"/>
      <c r="DG31" s="98"/>
      <c r="DH31" s="98"/>
      <c r="DI31" s="98"/>
      <c r="DJ31" s="98"/>
      <c r="DK31" s="98"/>
      <c r="DL31" s="98"/>
      <c r="DM31" s="98"/>
      <c r="DN31" s="98"/>
      <c r="DO31" s="98"/>
      <c r="DP31" s="98"/>
      <c r="DQ31" s="98"/>
      <c r="DR31" s="98"/>
      <c r="DS31" s="98"/>
      <c r="DT31" s="98"/>
      <c r="DU31" s="98"/>
      <c r="DV31" s="98"/>
      <c r="DW31" s="98"/>
      <c r="DX31" s="98"/>
      <c r="DY31" s="98"/>
      <c r="DZ31" s="98"/>
      <c r="EA31" s="98"/>
      <c r="EB31" s="98"/>
      <c r="EC31" s="98"/>
      <c r="ED31" s="98"/>
      <c r="EE31" s="98"/>
      <c r="EF31" s="98"/>
      <c r="EG31" s="98"/>
      <c r="EH31" s="98"/>
      <c r="EI31" s="98"/>
      <c r="EJ31" s="98"/>
      <c r="EK31" s="98"/>
      <c r="EL31" s="98"/>
      <c r="EM31" s="98"/>
      <c r="EN31" s="98"/>
      <c r="EO31" s="98"/>
      <c r="EP31" s="98"/>
      <c r="EQ31" s="98"/>
      <c r="ER31" s="98"/>
      <c r="ES31" s="98"/>
      <c r="ET31" s="98"/>
      <c r="EU31" s="98"/>
      <c r="EV31" s="98"/>
      <c r="EW31" s="98"/>
      <c r="EX31" s="98"/>
      <c r="EY31" s="98"/>
      <c r="EZ31" s="98"/>
      <c r="FA31" s="98"/>
      <c r="FB31" s="98"/>
      <c r="FC31" s="98"/>
      <c r="FD31" s="98"/>
      <c r="FE31" s="98"/>
      <c r="FF31" s="98"/>
      <c r="FG31" s="98"/>
      <c r="FH31" s="98"/>
      <c r="FI31" s="98"/>
      <c r="FJ31" s="98"/>
      <c r="FK31" s="98"/>
      <c r="FL31" s="98"/>
      <c r="FM31" s="98"/>
      <c r="FN31" s="98"/>
      <c r="FO31" s="98"/>
      <c r="FP31" s="98"/>
      <c r="FQ31" s="98"/>
      <c r="FR31" s="98"/>
      <c r="FS31" s="98"/>
      <c r="FT31" s="98"/>
      <c r="FU31" s="98"/>
      <c r="FV31" s="98"/>
      <c r="FW31" s="98"/>
      <c r="FX31" s="98"/>
      <c r="FY31" s="98"/>
      <c r="FZ31" s="98"/>
      <c r="GA31" s="98"/>
      <c r="GB31" s="98"/>
      <c r="GC31" s="98"/>
      <c r="GD31" s="98"/>
      <c r="GE31" s="98"/>
      <c r="GF31" s="98"/>
      <c r="GG31" s="98"/>
      <c r="GH31" s="98"/>
      <c r="GI31" s="98"/>
      <c r="GJ31" s="98"/>
      <c r="GK31" s="98"/>
      <c r="GL31" s="98"/>
      <c r="GM31" s="98"/>
      <c r="GN31" s="98"/>
      <c r="GO31" s="98"/>
      <c r="GP31" s="98"/>
      <c r="GQ31" s="98"/>
      <c r="GR31" s="98"/>
      <c r="GS31" s="98"/>
      <c r="GT31" s="98"/>
      <c r="GU31" s="98"/>
      <c r="GV31" s="98"/>
      <c r="GW31" s="98"/>
      <c r="GX31" s="98"/>
      <c r="GY31" s="98"/>
      <c r="GZ31" s="98"/>
      <c r="HA31" s="98"/>
      <c r="HB31" s="98"/>
      <c r="HC31" s="98"/>
      <c r="HD31" s="98"/>
      <c r="HE31" s="98"/>
      <c r="HF31" s="98"/>
      <c r="HG31" s="98"/>
      <c r="HH31" s="98"/>
      <c r="HI31" s="98"/>
      <c r="HJ31" s="98"/>
      <c r="HK31" s="98"/>
      <c r="HL31" s="98"/>
      <c r="HM31" s="98"/>
      <c r="HN31" s="98"/>
      <c r="HO31" s="98"/>
      <c r="HP31" s="98"/>
      <c r="HQ31" s="98"/>
      <c r="HR31" s="98"/>
      <c r="HS31" s="98"/>
      <c r="HT31" s="98"/>
      <c r="HU31" s="98"/>
      <c r="HV31" s="98"/>
      <c r="HW31" s="98"/>
      <c r="HX31" s="98"/>
      <c r="HY31" s="98"/>
      <c r="HZ31" s="98"/>
      <c r="IA31" s="98"/>
      <c r="IB31" s="98"/>
      <c r="IC31" s="98"/>
      <c r="ID31" s="98"/>
      <c r="IE31" s="98"/>
      <c r="IF31" s="98"/>
      <c r="IG31" s="98"/>
      <c r="IH31" s="98"/>
      <c r="II31" s="98"/>
      <c r="IJ31" s="98"/>
      <c r="IK31" s="98"/>
    </row>
    <row r="32" spans="1:245" ht="15">
      <c r="A32" s="104" t="s">
        <v>652</v>
      </c>
      <c r="B32" s="105">
        <f>SUM(B33:B36)</f>
        <v>1543</v>
      </c>
      <c r="C32" s="105">
        <f>SUM(C33:C36)</f>
        <v>1675</v>
      </c>
      <c r="D32" s="107">
        <f t="shared" si="0"/>
        <v>132</v>
      </c>
      <c r="E32" s="106">
        <f t="shared" si="1"/>
        <v>8.6</v>
      </c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8"/>
      <c r="BZ32" s="98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8"/>
      <c r="CM32" s="98"/>
      <c r="CN32" s="98"/>
      <c r="CO32" s="98"/>
      <c r="CP32" s="98"/>
      <c r="CQ32" s="98"/>
      <c r="CR32" s="98"/>
      <c r="CS32" s="98"/>
      <c r="CT32" s="98"/>
      <c r="CU32" s="98"/>
      <c r="CV32" s="98"/>
      <c r="CW32" s="98"/>
      <c r="CX32" s="98"/>
      <c r="CY32" s="98"/>
      <c r="CZ32" s="98"/>
      <c r="DA32" s="98"/>
      <c r="DB32" s="98"/>
      <c r="DC32" s="98"/>
      <c r="DD32" s="98"/>
      <c r="DE32" s="98"/>
      <c r="DF32" s="98"/>
      <c r="DG32" s="98"/>
      <c r="DH32" s="98"/>
      <c r="DI32" s="98"/>
      <c r="DJ32" s="98"/>
      <c r="DK32" s="98"/>
      <c r="DL32" s="98"/>
      <c r="DM32" s="98"/>
      <c r="DN32" s="98"/>
      <c r="DO32" s="98"/>
      <c r="DP32" s="98"/>
      <c r="DQ32" s="98"/>
      <c r="DR32" s="98"/>
      <c r="DS32" s="98"/>
      <c r="DT32" s="98"/>
      <c r="DU32" s="98"/>
      <c r="DV32" s="98"/>
      <c r="DW32" s="98"/>
      <c r="DX32" s="98"/>
      <c r="DY32" s="98"/>
      <c r="DZ32" s="98"/>
      <c r="EA32" s="98"/>
      <c r="EB32" s="98"/>
      <c r="EC32" s="98"/>
      <c r="ED32" s="98"/>
      <c r="EE32" s="98"/>
      <c r="EF32" s="98"/>
      <c r="EG32" s="98"/>
      <c r="EH32" s="98"/>
      <c r="EI32" s="98"/>
      <c r="EJ32" s="98"/>
      <c r="EK32" s="98"/>
      <c r="EL32" s="98"/>
      <c r="EM32" s="98"/>
      <c r="EN32" s="98"/>
      <c r="EO32" s="98"/>
      <c r="EP32" s="98"/>
      <c r="EQ32" s="98"/>
      <c r="ER32" s="98"/>
      <c r="ES32" s="98"/>
      <c r="ET32" s="98"/>
      <c r="EU32" s="98"/>
      <c r="EV32" s="98"/>
      <c r="EW32" s="98"/>
      <c r="EX32" s="98"/>
      <c r="EY32" s="98"/>
      <c r="EZ32" s="98"/>
      <c r="FA32" s="98"/>
      <c r="FB32" s="98"/>
      <c r="FC32" s="98"/>
      <c r="FD32" s="98"/>
      <c r="FE32" s="98"/>
      <c r="FF32" s="98"/>
      <c r="FG32" s="98"/>
      <c r="FH32" s="98"/>
      <c r="FI32" s="98"/>
      <c r="FJ32" s="98"/>
      <c r="FK32" s="98"/>
      <c r="FL32" s="98"/>
      <c r="FM32" s="98"/>
      <c r="FN32" s="98"/>
      <c r="FO32" s="98"/>
      <c r="FP32" s="98"/>
      <c r="FQ32" s="98"/>
      <c r="FR32" s="98"/>
      <c r="FS32" s="98"/>
      <c r="FT32" s="98"/>
      <c r="FU32" s="98"/>
      <c r="FV32" s="98"/>
      <c r="FW32" s="98"/>
      <c r="FX32" s="98"/>
      <c r="FY32" s="98"/>
      <c r="FZ32" s="98"/>
      <c r="GA32" s="98"/>
      <c r="GB32" s="98"/>
      <c r="GC32" s="98"/>
      <c r="GD32" s="98"/>
      <c r="GE32" s="98"/>
      <c r="GF32" s="98"/>
      <c r="GG32" s="98"/>
      <c r="GH32" s="98"/>
      <c r="GI32" s="98"/>
      <c r="GJ32" s="98"/>
      <c r="GK32" s="98"/>
      <c r="GL32" s="98"/>
      <c r="GM32" s="98"/>
      <c r="GN32" s="98"/>
      <c r="GO32" s="98"/>
      <c r="GP32" s="98"/>
      <c r="GQ32" s="98"/>
      <c r="GR32" s="98"/>
      <c r="GS32" s="98"/>
      <c r="GT32" s="98"/>
      <c r="GU32" s="98"/>
      <c r="GV32" s="98"/>
      <c r="GW32" s="98"/>
      <c r="GX32" s="98"/>
      <c r="GY32" s="98"/>
      <c r="GZ32" s="98"/>
      <c r="HA32" s="98"/>
      <c r="HB32" s="98"/>
      <c r="HC32" s="98"/>
      <c r="HD32" s="98"/>
      <c r="HE32" s="98"/>
      <c r="HF32" s="98"/>
      <c r="HG32" s="98"/>
      <c r="HH32" s="98"/>
      <c r="HI32" s="98"/>
      <c r="HJ32" s="98"/>
      <c r="HK32" s="98"/>
      <c r="HL32" s="98"/>
      <c r="HM32" s="98"/>
      <c r="HN32" s="98"/>
      <c r="HO32" s="98"/>
      <c r="HP32" s="98"/>
      <c r="HQ32" s="98"/>
      <c r="HR32" s="98"/>
      <c r="HS32" s="98"/>
      <c r="HT32" s="98"/>
      <c r="HU32" s="98"/>
      <c r="HV32" s="98"/>
      <c r="HW32" s="98"/>
      <c r="HX32" s="98"/>
      <c r="HY32" s="98"/>
      <c r="HZ32" s="98"/>
      <c r="IA32" s="98"/>
      <c r="IB32" s="98"/>
      <c r="IC32" s="98"/>
      <c r="ID32" s="98"/>
      <c r="IE32" s="98"/>
      <c r="IF32" s="98"/>
      <c r="IG32" s="98"/>
      <c r="IH32" s="98"/>
      <c r="II32" s="98"/>
      <c r="IJ32" s="98"/>
      <c r="IK32" s="98"/>
    </row>
    <row r="33" spans="1:245" ht="15">
      <c r="A33" s="104" t="s">
        <v>638</v>
      </c>
      <c r="B33" s="105">
        <v>280</v>
      </c>
      <c r="C33" s="105">
        <v>274</v>
      </c>
      <c r="D33" s="107">
        <f t="shared" si="0"/>
        <v>-6</v>
      </c>
      <c r="E33" s="106">
        <f t="shared" si="1"/>
        <v>-2.1</v>
      </c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8"/>
      <c r="BZ33" s="98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8"/>
      <c r="CM33" s="98"/>
      <c r="CN33" s="98"/>
      <c r="CO33" s="98"/>
      <c r="CP33" s="98"/>
      <c r="CQ33" s="98"/>
      <c r="CR33" s="98"/>
      <c r="CS33" s="98"/>
      <c r="CT33" s="98"/>
      <c r="CU33" s="98"/>
      <c r="CV33" s="98"/>
      <c r="CW33" s="98"/>
      <c r="CX33" s="98"/>
      <c r="CY33" s="98"/>
      <c r="CZ33" s="98"/>
      <c r="DA33" s="98"/>
      <c r="DB33" s="98"/>
      <c r="DC33" s="98"/>
      <c r="DD33" s="98"/>
      <c r="DE33" s="98"/>
      <c r="DF33" s="98"/>
      <c r="DG33" s="98"/>
      <c r="DH33" s="98"/>
      <c r="DI33" s="98"/>
      <c r="DJ33" s="98"/>
      <c r="DK33" s="98"/>
      <c r="DL33" s="98"/>
      <c r="DM33" s="98"/>
      <c r="DN33" s="98"/>
      <c r="DO33" s="98"/>
      <c r="DP33" s="98"/>
      <c r="DQ33" s="98"/>
      <c r="DR33" s="98"/>
      <c r="DS33" s="98"/>
      <c r="DT33" s="98"/>
      <c r="DU33" s="98"/>
      <c r="DV33" s="98"/>
      <c r="DW33" s="98"/>
      <c r="DX33" s="98"/>
      <c r="DY33" s="98"/>
      <c r="DZ33" s="98"/>
      <c r="EA33" s="98"/>
      <c r="EB33" s="98"/>
      <c r="EC33" s="98"/>
      <c r="ED33" s="98"/>
      <c r="EE33" s="98"/>
      <c r="EF33" s="98"/>
      <c r="EG33" s="98"/>
      <c r="EH33" s="98"/>
      <c r="EI33" s="98"/>
      <c r="EJ33" s="98"/>
      <c r="EK33" s="98"/>
      <c r="EL33" s="98"/>
      <c r="EM33" s="98"/>
      <c r="EN33" s="98"/>
      <c r="EO33" s="98"/>
      <c r="EP33" s="98"/>
      <c r="EQ33" s="98"/>
      <c r="ER33" s="98"/>
      <c r="ES33" s="98"/>
      <c r="ET33" s="98"/>
      <c r="EU33" s="98"/>
      <c r="EV33" s="98"/>
      <c r="EW33" s="98"/>
      <c r="EX33" s="98"/>
      <c r="EY33" s="98"/>
      <c r="EZ33" s="98"/>
      <c r="FA33" s="98"/>
      <c r="FB33" s="98"/>
      <c r="FC33" s="98"/>
      <c r="FD33" s="98"/>
      <c r="FE33" s="98"/>
      <c r="FF33" s="98"/>
      <c r="FG33" s="98"/>
      <c r="FH33" s="98"/>
      <c r="FI33" s="98"/>
      <c r="FJ33" s="98"/>
      <c r="FK33" s="98"/>
      <c r="FL33" s="98"/>
      <c r="FM33" s="98"/>
      <c r="FN33" s="98"/>
      <c r="FO33" s="98"/>
      <c r="FP33" s="98"/>
      <c r="FQ33" s="98"/>
      <c r="FR33" s="98"/>
      <c r="FS33" s="98"/>
      <c r="FT33" s="98"/>
      <c r="FU33" s="98"/>
      <c r="FV33" s="98"/>
      <c r="FW33" s="98"/>
      <c r="FX33" s="98"/>
      <c r="FY33" s="98"/>
      <c r="FZ33" s="98"/>
      <c r="GA33" s="98"/>
      <c r="GB33" s="98"/>
      <c r="GC33" s="98"/>
      <c r="GD33" s="98"/>
      <c r="GE33" s="98"/>
      <c r="GF33" s="98"/>
      <c r="GG33" s="98"/>
      <c r="GH33" s="98"/>
      <c r="GI33" s="98"/>
      <c r="GJ33" s="98"/>
      <c r="GK33" s="98"/>
      <c r="GL33" s="98"/>
      <c r="GM33" s="98"/>
      <c r="GN33" s="98"/>
      <c r="GO33" s="98"/>
      <c r="GP33" s="98"/>
      <c r="GQ33" s="98"/>
      <c r="GR33" s="98"/>
      <c r="GS33" s="98"/>
      <c r="GT33" s="98"/>
      <c r="GU33" s="98"/>
      <c r="GV33" s="98"/>
      <c r="GW33" s="98"/>
      <c r="GX33" s="98"/>
      <c r="GY33" s="98"/>
      <c r="GZ33" s="98"/>
      <c r="HA33" s="98"/>
      <c r="HB33" s="98"/>
      <c r="HC33" s="98"/>
      <c r="HD33" s="98"/>
      <c r="HE33" s="98"/>
      <c r="HF33" s="98"/>
      <c r="HG33" s="98"/>
      <c r="HH33" s="98"/>
      <c r="HI33" s="98"/>
      <c r="HJ33" s="98"/>
      <c r="HK33" s="98"/>
      <c r="HL33" s="98"/>
      <c r="HM33" s="98"/>
      <c r="HN33" s="98"/>
      <c r="HO33" s="98"/>
      <c r="HP33" s="98"/>
      <c r="HQ33" s="98"/>
      <c r="HR33" s="98"/>
      <c r="HS33" s="98"/>
      <c r="HT33" s="98"/>
      <c r="HU33" s="98"/>
      <c r="HV33" s="98"/>
      <c r="HW33" s="98"/>
      <c r="HX33" s="98"/>
      <c r="HY33" s="98"/>
      <c r="HZ33" s="98"/>
      <c r="IA33" s="98"/>
      <c r="IB33" s="98"/>
      <c r="IC33" s="98"/>
      <c r="ID33" s="98"/>
      <c r="IE33" s="98"/>
      <c r="IF33" s="98"/>
      <c r="IG33" s="98"/>
      <c r="IH33" s="98"/>
      <c r="II33" s="98"/>
      <c r="IJ33" s="98"/>
      <c r="IK33" s="98"/>
    </row>
    <row r="34" spans="1:245" ht="15">
      <c r="A34" s="104" t="s">
        <v>639</v>
      </c>
      <c r="B34" s="105">
        <v>346</v>
      </c>
      <c r="C34" s="105">
        <v>366</v>
      </c>
      <c r="D34" s="107">
        <f t="shared" si="0"/>
        <v>20</v>
      </c>
      <c r="E34" s="106">
        <f t="shared" si="1"/>
        <v>5.8</v>
      </c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  <c r="BG34" s="98"/>
      <c r="BH34" s="98"/>
      <c r="BI34" s="98"/>
      <c r="BJ34" s="98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/>
      <c r="CA34" s="98"/>
      <c r="CB34" s="98"/>
      <c r="CC34" s="98"/>
      <c r="CD34" s="98"/>
      <c r="CE34" s="98"/>
      <c r="CF34" s="98"/>
      <c r="CG34" s="98"/>
      <c r="CH34" s="98"/>
      <c r="CI34" s="98"/>
      <c r="CJ34" s="98"/>
      <c r="CK34" s="98"/>
      <c r="CL34" s="98"/>
      <c r="CM34" s="98"/>
      <c r="CN34" s="98"/>
      <c r="CO34" s="98"/>
      <c r="CP34" s="98"/>
      <c r="CQ34" s="98"/>
      <c r="CR34" s="98"/>
      <c r="CS34" s="98"/>
      <c r="CT34" s="98"/>
      <c r="CU34" s="98"/>
      <c r="CV34" s="98"/>
      <c r="CW34" s="98"/>
      <c r="CX34" s="98"/>
      <c r="CY34" s="98"/>
      <c r="CZ34" s="98"/>
      <c r="DA34" s="98"/>
      <c r="DB34" s="98"/>
      <c r="DC34" s="98"/>
      <c r="DD34" s="98"/>
      <c r="DE34" s="98"/>
      <c r="DF34" s="98"/>
      <c r="DG34" s="98"/>
      <c r="DH34" s="98"/>
      <c r="DI34" s="98"/>
      <c r="DJ34" s="98"/>
      <c r="DK34" s="98"/>
      <c r="DL34" s="98"/>
      <c r="DM34" s="98"/>
      <c r="DN34" s="98"/>
      <c r="DO34" s="98"/>
      <c r="DP34" s="98"/>
      <c r="DQ34" s="98"/>
      <c r="DR34" s="98"/>
      <c r="DS34" s="98"/>
      <c r="DT34" s="98"/>
      <c r="DU34" s="98"/>
      <c r="DV34" s="98"/>
      <c r="DW34" s="98"/>
      <c r="DX34" s="98"/>
      <c r="DY34" s="98"/>
      <c r="DZ34" s="98"/>
      <c r="EA34" s="98"/>
      <c r="EB34" s="98"/>
      <c r="EC34" s="98"/>
      <c r="ED34" s="98"/>
      <c r="EE34" s="98"/>
      <c r="EF34" s="98"/>
      <c r="EG34" s="98"/>
      <c r="EH34" s="98"/>
      <c r="EI34" s="98"/>
      <c r="EJ34" s="98"/>
      <c r="EK34" s="98"/>
      <c r="EL34" s="98"/>
      <c r="EM34" s="98"/>
      <c r="EN34" s="98"/>
      <c r="EO34" s="98"/>
      <c r="EP34" s="98"/>
      <c r="EQ34" s="98"/>
      <c r="ER34" s="98"/>
      <c r="ES34" s="98"/>
      <c r="ET34" s="98"/>
      <c r="EU34" s="98"/>
      <c r="EV34" s="98"/>
      <c r="EW34" s="98"/>
      <c r="EX34" s="98"/>
      <c r="EY34" s="98"/>
      <c r="EZ34" s="98"/>
      <c r="FA34" s="98"/>
      <c r="FB34" s="98"/>
      <c r="FC34" s="98"/>
      <c r="FD34" s="98"/>
      <c r="FE34" s="98"/>
      <c r="FF34" s="98"/>
      <c r="FG34" s="98"/>
      <c r="FH34" s="98"/>
      <c r="FI34" s="98"/>
      <c r="FJ34" s="98"/>
      <c r="FK34" s="98"/>
      <c r="FL34" s="98"/>
      <c r="FM34" s="98"/>
      <c r="FN34" s="98"/>
      <c r="FO34" s="98"/>
      <c r="FP34" s="98"/>
      <c r="FQ34" s="98"/>
      <c r="FR34" s="98"/>
      <c r="FS34" s="98"/>
      <c r="FT34" s="98"/>
      <c r="FU34" s="98"/>
      <c r="FV34" s="98"/>
      <c r="FW34" s="98"/>
      <c r="FX34" s="98"/>
      <c r="FY34" s="98"/>
      <c r="FZ34" s="98"/>
      <c r="GA34" s="98"/>
      <c r="GB34" s="98"/>
      <c r="GC34" s="98"/>
      <c r="GD34" s="98"/>
      <c r="GE34" s="98"/>
      <c r="GF34" s="98"/>
      <c r="GG34" s="98"/>
      <c r="GH34" s="98"/>
      <c r="GI34" s="98"/>
      <c r="GJ34" s="98"/>
      <c r="GK34" s="98"/>
      <c r="GL34" s="98"/>
      <c r="GM34" s="98"/>
      <c r="GN34" s="98"/>
      <c r="GO34" s="98"/>
      <c r="GP34" s="98"/>
      <c r="GQ34" s="98"/>
      <c r="GR34" s="98"/>
      <c r="GS34" s="98"/>
      <c r="GT34" s="98"/>
      <c r="GU34" s="98"/>
      <c r="GV34" s="98"/>
      <c r="GW34" s="98"/>
      <c r="GX34" s="98"/>
      <c r="GY34" s="98"/>
      <c r="GZ34" s="98"/>
      <c r="HA34" s="98"/>
      <c r="HB34" s="98"/>
      <c r="HC34" s="98"/>
      <c r="HD34" s="98"/>
      <c r="HE34" s="98"/>
      <c r="HF34" s="98"/>
      <c r="HG34" s="98"/>
      <c r="HH34" s="98"/>
      <c r="HI34" s="98"/>
      <c r="HJ34" s="98"/>
      <c r="HK34" s="98"/>
      <c r="HL34" s="98"/>
      <c r="HM34" s="98"/>
      <c r="HN34" s="98"/>
      <c r="HO34" s="98"/>
      <c r="HP34" s="98"/>
      <c r="HQ34" s="98"/>
      <c r="HR34" s="98"/>
      <c r="HS34" s="98"/>
      <c r="HT34" s="98"/>
      <c r="HU34" s="98"/>
      <c r="HV34" s="98"/>
      <c r="HW34" s="98"/>
      <c r="HX34" s="98"/>
      <c r="HY34" s="98"/>
      <c r="HZ34" s="98"/>
      <c r="IA34" s="98"/>
      <c r="IB34" s="98"/>
      <c r="IC34" s="98"/>
      <c r="ID34" s="98"/>
      <c r="IE34" s="98"/>
      <c r="IF34" s="98"/>
      <c r="IG34" s="98"/>
      <c r="IH34" s="98"/>
      <c r="II34" s="98"/>
      <c r="IJ34" s="98"/>
      <c r="IK34" s="98"/>
    </row>
    <row r="35" spans="1:245" ht="15">
      <c r="A35" s="104" t="s">
        <v>644</v>
      </c>
      <c r="B35" s="105">
        <v>633</v>
      </c>
      <c r="C35" s="105">
        <v>753</v>
      </c>
      <c r="D35" s="107">
        <f t="shared" si="0"/>
        <v>120</v>
      </c>
      <c r="E35" s="106">
        <f t="shared" si="1"/>
        <v>19</v>
      </c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  <c r="BG35" s="98"/>
      <c r="BH35" s="98"/>
      <c r="BI35" s="98"/>
      <c r="BJ35" s="98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/>
      <c r="CA35" s="98"/>
      <c r="CB35" s="98"/>
      <c r="CC35" s="98"/>
      <c r="CD35" s="98"/>
      <c r="CE35" s="98"/>
      <c r="CF35" s="98"/>
      <c r="CG35" s="98"/>
      <c r="CH35" s="98"/>
      <c r="CI35" s="98"/>
      <c r="CJ35" s="98"/>
      <c r="CK35" s="98"/>
      <c r="CL35" s="98"/>
      <c r="CM35" s="98"/>
      <c r="CN35" s="98"/>
      <c r="CO35" s="98"/>
      <c r="CP35" s="98"/>
      <c r="CQ35" s="98"/>
      <c r="CR35" s="98"/>
      <c r="CS35" s="98"/>
      <c r="CT35" s="98"/>
      <c r="CU35" s="98"/>
      <c r="CV35" s="98"/>
      <c r="CW35" s="98"/>
      <c r="CX35" s="98"/>
      <c r="CY35" s="98"/>
      <c r="CZ35" s="98"/>
      <c r="DA35" s="98"/>
      <c r="DB35" s="98"/>
      <c r="DC35" s="98"/>
      <c r="DD35" s="98"/>
      <c r="DE35" s="98"/>
      <c r="DF35" s="98"/>
      <c r="DG35" s="98"/>
      <c r="DH35" s="98"/>
      <c r="DI35" s="98"/>
      <c r="DJ35" s="98"/>
      <c r="DK35" s="98"/>
      <c r="DL35" s="98"/>
      <c r="DM35" s="98"/>
      <c r="DN35" s="98"/>
      <c r="DO35" s="98"/>
      <c r="DP35" s="98"/>
      <c r="DQ35" s="98"/>
      <c r="DR35" s="98"/>
      <c r="DS35" s="98"/>
      <c r="DT35" s="98"/>
      <c r="DU35" s="98"/>
      <c r="DV35" s="98"/>
      <c r="DW35" s="98"/>
      <c r="DX35" s="98"/>
      <c r="DY35" s="98"/>
      <c r="DZ35" s="98"/>
      <c r="EA35" s="98"/>
      <c r="EB35" s="98"/>
      <c r="EC35" s="98"/>
      <c r="ED35" s="98"/>
      <c r="EE35" s="98"/>
      <c r="EF35" s="98"/>
      <c r="EG35" s="98"/>
      <c r="EH35" s="98"/>
      <c r="EI35" s="98"/>
      <c r="EJ35" s="98"/>
      <c r="EK35" s="98"/>
      <c r="EL35" s="98"/>
      <c r="EM35" s="98"/>
      <c r="EN35" s="98"/>
      <c r="EO35" s="98"/>
      <c r="EP35" s="98"/>
      <c r="EQ35" s="98"/>
      <c r="ER35" s="98"/>
      <c r="ES35" s="98"/>
      <c r="ET35" s="98"/>
      <c r="EU35" s="98"/>
      <c r="EV35" s="98"/>
      <c r="EW35" s="98"/>
      <c r="EX35" s="98"/>
      <c r="EY35" s="98"/>
      <c r="EZ35" s="98"/>
      <c r="FA35" s="98"/>
      <c r="FB35" s="98"/>
      <c r="FC35" s="98"/>
      <c r="FD35" s="98"/>
      <c r="FE35" s="98"/>
      <c r="FF35" s="98"/>
      <c r="FG35" s="98"/>
      <c r="FH35" s="98"/>
      <c r="FI35" s="98"/>
      <c r="FJ35" s="98"/>
      <c r="FK35" s="98"/>
      <c r="FL35" s="98"/>
      <c r="FM35" s="98"/>
      <c r="FN35" s="98"/>
      <c r="FO35" s="98"/>
      <c r="FP35" s="98"/>
      <c r="FQ35" s="98"/>
      <c r="FR35" s="98"/>
      <c r="FS35" s="98"/>
      <c r="FT35" s="98"/>
      <c r="FU35" s="98"/>
      <c r="FV35" s="98"/>
      <c r="FW35" s="98"/>
      <c r="FX35" s="98"/>
      <c r="FY35" s="98"/>
      <c r="FZ35" s="98"/>
      <c r="GA35" s="98"/>
      <c r="GB35" s="98"/>
      <c r="GC35" s="98"/>
      <c r="GD35" s="98"/>
      <c r="GE35" s="98"/>
      <c r="GF35" s="98"/>
      <c r="GG35" s="98"/>
      <c r="GH35" s="98"/>
      <c r="GI35" s="98"/>
      <c r="GJ35" s="98"/>
      <c r="GK35" s="98"/>
      <c r="GL35" s="98"/>
      <c r="GM35" s="98"/>
      <c r="GN35" s="98"/>
      <c r="GO35" s="98"/>
      <c r="GP35" s="98"/>
      <c r="GQ35" s="98"/>
      <c r="GR35" s="98"/>
      <c r="GS35" s="98"/>
      <c r="GT35" s="98"/>
      <c r="GU35" s="98"/>
      <c r="GV35" s="98"/>
      <c r="GW35" s="98"/>
      <c r="GX35" s="98"/>
      <c r="GY35" s="98"/>
      <c r="GZ35" s="98"/>
      <c r="HA35" s="98"/>
      <c r="HB35" s="98"/>
      <c r="HC35" s="98"/>
      <c r="HD35" s="98"/>
      <c r="HE35" s="98"/>
      <c r="HF35" s="98"/>
      <c r="HG35" s="98"/>
      <c r="HH35" s="98"/>
      <c r="HI35" s="98"/>
      <c r="HJ35" s="98"/>
      <c r="HK35" s="98"/>
      <c r="HL35" s="98"/>
      <c r="HM35" s="98"/>
      <c r="HN35" s="98"/>
      <c r="HO35" s="98"/>
      <c r="HP35" s="98"/>
      <c r="HQ35" s="98"/>
      <c r="HR35" s="98"/>
      <c r="HS35" s="98"/>
      <c r="HT35" s="98"/>
      <c r="HU35" s="98"/>
      <c r="HV35" s="98"/>
      <c r="HW35" s="98"/>
      <c r="HX35" s="98"/>
      <c r="HY35" s="98"/>
      <c r="HZ35" s="98"/>
      <c r="IA35" s="98"/>
      <c r="IB35" s="98"/>
      <c r="IC35" s="98"/>
      <c r="ID35" s="98"/>
      <c r="IE35" s="98"/>
      <c r="IF35" s="98"/>
      <c r="IG35" s="98"/>
      <c r="IH35" s="98"/>
      <c r="II35" s="98"/>
      <c r="IJ35" s="98"/>
      <c r="IK35" s="98"/>
    </row>
    <row r="36" spans="1:245" ht="15">
      <c r="A36" s="104" t="s">
        <v>653</v>
      </c>
      <c r="B36" s="105">
        <v>284</v>
      </c>
      <c r="C36" s="105">
        <v>282</v>
      </c>
      <c r="D36" s="107">
        <f t="shared" si="0"/>
        <v>-2</v>
      </c>
      <c r="E36" s="106">
        <f t="shared" si="1"/>
        <v>-0.7</v>
      </c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  <c r="BG36" s="98"/>
      <c r="BH36" s="98"/>
      <c r="BI36" s="98"/>
      <c r="BJ36" s="98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/>
      <c r="CA36" s="98"/>
      <c r="CB36" s="98"/>
      <c r="CC36" s="98"/>
      <c r="CD36" s="98"/>
      <c r="CE36" s="98"/>
      <c r="CF36" s="98"/>
      <c r="CG36" s="98"/>
      <c r="CH36" s="98"/>
      <c r="CI36" s="98"/>
      <c r="CJ36" s="98"/>
      <c r="CK36" s="98"/>
      <c r="CL36" s="98"/>
      <c r="CM36" s="98"/>
      <c r="CN36" s="98"/>
      <c r="CO36" s="98"/>
      <c r="CP36" s="98"/>
      <c r="CQ36" s="98"/>
      <c r="CR36" s="98"/>
      <c r="CS36" s="98"/>
      <c r="CT36" s="98"/>
      <c r="CU36" s="98"/>
      <c r="CV36" s="98"/>
      <c r="CW36" s="98"/>
      <c r="CX36" s="98"/>
      <c r="CY36" s="98"/>
      <c r="CZ36" s="98"/>
      <c r="DA36" s="98"/>
      <c r="DB36" s="98"/>
      <c r="DC36" s="98"/>
      <c r="DD36" s="98"/>
      <c r="DE36" s="98"/>
      <c r="DF36" s="98"/>
      <c r="DG36" s="98"/>
      <c r="DH36" s="98"/>
      <c r="DI36" s="98"/>
      <c r="DJ36" s="98"/>
      <c r="DK36" s="98"/>
      <c r="DL36" s="98"/>
      <c r="DM36" s="98"/>
      <c r="DN36" s="98"/>
      <c r="DO36" s="98"/>
      <c r="DP36" s="98"/>
      <c r="DQ36" s="98"/>
      <c r="DR36" s="98"/>
      <c r="DS36" s="98"/>
      <c r="DT36" s="98"/>
      <c r="DU36" s="98"/>
      <c r="DV36" s="98"/>
      <c r="DW36" s="98"/>
      <c r="DX36" s="98"/>
      <c r="DY36" s="98"/>
      <c r="DZ36" s="98"/>
      <c r="EA36" s="98"/>
      <c r="EB36" s="98"/>
      <c r="EC36" s="98"/>
      <c r="ED36" s="98"/>
      <c r="EE36" s="98"/>
      <c r="EF36" s="98"/>
      <c r="EG36" s="98"/>
      <c r="EH36" s="98"/>
      <c r="EI36" s="98"/>
      <c r="EJ36" s="98"/>
      <c r="EK36" s="98"/>
      <c r="EL36" s="98"/>
      <c r="EM36" s="98"/>
      <c r="EN36" s="98"/>
      <c r="EO36" s="98"/>
      <c r="EP36" s="98"/>
      <c r="EQ36" s="98"/>
      <c r="ER36" s="98"/>
      <c r="ES36" s="98"/>
      <c r="ET36" s="98"/>
      <c r="EU36" s="98"/>
      <c r="EV36" s="98"/>
      <c r="EW36" s="98"/>
      <c r="EX36" s="98"/>
      <c r="EY36" s="98"/>
      <c r="EZ36" s="98"/>
      <c r="FA36" s="98"/>
      <c r="FB36" s="98"/>
      <c r="FC36" s="98"/>
      <c r="FD36" s="98"/>
      <c r="FE36" s="98"/>
      <c r="FF36" s="98"/>
      <c r="FG36" s="98"/>
      <c r="FH36" s="98"/>
      <c r="FI36" s="98"/>
      <c r="FJ36" s="98"/>
      <c r="FK36" s="98"/>
      <c r="FL36" s="98"/>
      <c r="FM36" s="98"/>
      <c r="FN36" s="98"/>
      <c r="FO36" s="98"/>
      <c r="FP36" s="98"/>
      <c r="FQ36" s="98"/>
      <c r="FR36" s="98"/>
      <c r="FS36" s="98"/>
      <c r="FT36" s="98"/>
      <c r="FU36" s="98"/>
      <c r="FV36" s="98"/>
      <c r="FW36" s="98"/>
      <c r="FX36" s="98"/>
      <c r="FY36" s="98"/>
      <c r="FZ36" s="98"/>
      <c r="GA36" s="98"/>
      <c r="GB36" s="98"/>
      <c r="GC36" s="98"/>
      <c r="GD36" s="98"/>
      <c r="GE36" s="98"/>
      <c r="GF36" s="98"/>
      <c r="GG36" s="98"/>
      <c r="GH36" s="98"/>
      <c r="GI36" s="98"/>
      <c r="GJ36" s="98"/>
      <c r="GK36" s="98"/>
      <c r="GL36" s="98"/>
      <c r="GM36" s="98"/>
      <c r="GN36" s="98"/>
      <c r="GO36" s="98"/>
      <c r="GP36" s="98"/>
      <c r="GQ36" s="98"/>
      <c r="GR36" s="98"/>
      <c r="GS36" s="98"/>
      <c r="GT36" s="98"/>
      <c r="GU36" s="98"/>
      <c r="GV36" s="98"/>
      <c r="GW36" s="98"/>
      <c r="GX36" s="98"/>
      <c r="GY36" s="98"/>
      <c r="GZ36" s="98"/>
      <c r="HA36" s="98"/>
      <c r="HB36" s="98"/>
      <c r="HC36" s="98"/>
      <c r="HD36" s="98"/>
      <c r="HE36" s="98"/>
      <c r="HF36" s="98"/>
      <c r="HG36" s="98"/>
      <c r="HH36" s="98"/>
      <c r="HI36" s="98"/>
      <c r="HJ36" s="98"/>
      <c r="HK36" s="98"/>
      <c r="HL36" s="98"/>
      <c r="HM36" s="98"/>
      <c r="HN36" s="98"/>
      <c r="HO36" s="98"/>
      <c r="HP36" s="98"/>
      <c r="HQ36" s="98"/>
      <c r="HR36" s="98"/>
      <c r="HS36" s="98"/>
      <c r="HT36" s="98"/>
      <c r="HU36" s="98"/>
      <c r="HV36" s="98"/>
      <c r="HW36" s="98"/>
      <c r="HX36" s="98"/>
      <c r="HY36" s="98"/>
      <c r="HZ36" s="98"/>
      <c r="IA36" s="98"/>
      <c r="IB36" s="98"/>
      <c r="IC36" s="98"/>
      <c r="ID36" s="98"/>
      <c r="IE36" s="98"/>
      <c r="IF36" s="98"/>
      <c r="IG36" s="98"/>
      <c r="IH36" s="98"/>
      <c r="II36" s="98"/>
      <c r="IJ36" s="98"/>
      <c r="IK36" s="98"/>
    </row>
    <row r="37" spans="1:245" ht="15">
      <c r="A37" s="104" t="s">
        <v>654</v>
      </c>
      <c r="B37" s="105">
        <f>SUM(B38:B38)</f>
        <v>2400</v>
      </c>
      <c r="C37" s="105">
        <f>SUM(C38:C38)</f>
        <v>2880</v>
      </c>
      <c r="D37" s="107">
        <f t="shared" si="0"/>
        <v>480</v>
      </c>
      <c r="E37" s="106">
        <f t="shared" si="1"/>
        <v>20</v>
      </c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  <c r="BG37" s="98"/>
      <c r="BH37" s="98"/>
      <c r="BI37" s="98"/>
      <c r="BJ37" s="98"/>
      <c r="BK37" s="98"/>
      <c r="BL37" s="98"/>
      <c r="BM37" s="98"/>
      <c r="BN37" s="98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/>
      <c r="CA37" s="98"/>
      <c r="CB37" s="98"/>
      <c r="CC37" s="98"/>
      <c r="CD37" s="98"/>
      <c r="CE37" s="98"/>
      <c r="CF37" s="98"/>
      <c r="CG37" s="98"/>
      <c r="CH37" s="98"/>
      <c r="CI37" s="98"/>
      <c r="CJ37" s="98"/>
      <c r="CK37" s="98"/>
      <c r="CL37" s="98"/>
      <c r="CM37" s="98"/>
      <c r="CN37" s="98"/>
      <c r="CO37" s="98"/>
      <c r="CP37" s="98"/>
      <c r="CQ37" s="98"/>
      <c r="CR37" s="98"/>
      <c r="CS37" s="98"/>
      <c r="CT37" s="98"/>
      <c r="CU37" s="98"/>
      <c r="CV37" s="98"/>
      <c r="CW37" s="98"/>
      <c r="CX37" s="98"/>
      <c r="CY37" s="98"/>
      <c r="CZ37" s="98"/>
      <c r="DA37" s="98"/>
      <c r="DB37" s="98"/>
      <c r="DC37" s="98"/>
      <c r="DD37" s="98"/>
      <c r="DE37" s="98"/>
      <c r="DF37" s="98"/>
      <c r="DG37" s="98"/>
      <c r="DH37" s="98"/>
      <c r="DI37" s="98"/>
      <c r="DJ37" s="98"/>
      <c r="DK37" s="98"/>
      <c r="DL37" s="98"/>
      <c r="DM37" s="98"/>
      <c r="DN37" s="98"/>
      <c r="DO37" s="98"/>
      <c r="DP37" s="98"/>
      <c r="DQ37" s="98"/>
      <c r="DR37" s="98"/>
      <c r="DS37" s="98"/>
      <c r="DT37" s="98"/>
      <c r="DU37" s="98"/>
      <c r="DV37" s="98"/>
      <c r="DW37" s="98"/>
      <c r="DX37" s="98"/>
      <c r="DY37" s="98"/>
      <c r="DZ37" s="98"/>
      <c r="EA37" s="98"/>
      <c r="EB37" s="98"/>
      <c r="EC37" s="98"/>
      <c r="ED37" s="98"/>
      <c r="EE37" s="98"/>
      <c r="EF37" s="98"/>
      <c r="EG37" s="98"/>
      <c r="EH37" s="98"/>
      <c r="EI37" s="98"/>
      <c r="EJ37" s="98"/>
      <c r="EK37" s="98"/>
      <c r="EL37" s="98"/>
      <c r="EM37" s="98"/>
      <c r="EN37" s="98"/>
      <c r="EO37" s="98"/>
      <c r="EP37" s="98"/>
      <c r="EQ37" s="98"/>
      <c r="ER37" s="98"/>
      <c r="ES37" s="98"/>
      <c r="ET37" s="98"/>
      <c r="EU37" s="98"/>
      <c r="EV37" s="98"/>
      <c r="EW37" s="98"/>
      <c r="EX37" s="98"/>
      <c r="EY37" s="98"/>
      <c r="EZ37" s="98"/>
      <c r="FA37" s="98"/>
      <c r="FB37" s="98"/>
      <c r="FC37" s="98"/>
      <c r="FD37" s="98"/>
      <c r="FE37" s="98"/>
      <c r="FF37" s="98"/>
      <c r="FG37" s="98"/>
      <c r="FH37" s="98"/>
      <c r="FI37" s="98"/>
      <c r="FJ37" s="98"/>
      <c r="FK37" s="98"/>
      <c r="FL37" s="98"/>
      <c r="FM37" s="98"/>
      <c r="FN37" s="98"/>
      <c r="FO37" s="98"/>
      <c r="FP37" s="98"/>
      <c r="FQ37" s="98"/>
      <c r="FR37" s="98"/>
      <c r="FS37" s="98"/>
      <c r="FT37" s="98"/>
      <c r="FU37" s="98"/>
      <c r="FV37" s="98"/>
      <c r="FW37" s="98"/>
      <c r="FX37" s="98"/>
      <c r="FY37" s="98"/>
      <c r="FZ37" s="98"/>
      <c r="GA37" s="98"/>
      <c r="GB37" s="98"/>
      <c r="GC37" s="98"/>
      <c r="GD37" s="98"/>
      <c r="GE37" s="98"/>
      <c r="GF37" s="98"/>
      <c r="GG37" s="98"/>
      <c r="GH37" s="98"/>
      <c r="GI37" s="98"/>
      <c r="GJ37" s="98"/>
      <c r="GK37" s="98"/>
      <c r="GL37" s="98"/>
      <c r="GM37" s="98"/>
      <c r="GN37" s="98"/>
      <c r="GO37" s="98"/>
      <c r="GP37" s="98"/>
      <c r="GQ37" s="98"/>
      <c r="GR37" s="98"/>
      <c r="GS37" s="98"/>
      <c r="GT37" s="98"/>
      <c r="GU37" s="98"/>
      <c r="GV37" s="98"/>
      <c r="GW37" s="98"/>
      <c r="GX37" s="98"/>
      <c r="GY37" s="98"/>
      <c r="GZ37" s="98"/>
      <c r="HA37" s="98"/>
      <c r="HB37" s="98"/>
      <c r="HC37" s="98"/>
      <c r="HD37" s="98"/>
      <c r="HE37" s="98"/>
      <c r="HF37" s="98"/>
      <c r="HG37" s="98"/>
      <c r="HH37" s="98"/>
      <c r="HI37" s="98"/>
      <c r="HJ37" s="98"/>
      <c r="HK37" s="98"/>
      <c r="HL37" s="98"/>
      <c r="HM37" s="98"/>
      <c r="HN37" s="98"/>
      <c r="HO37" s="98"/>
      <c r="HP37" s="98"/>
      <c r="HQ37" s="98"/>
      <c r="HR37" s="98"/>
      <c r="HS37" s="98"/>
      <c r="HT37" s="98"/>
      <c r="HU37" s="98"/>
      <c r="HV37" s="98"/>
      <c r="HW37" s="98"/>
      <c r="HX37" s="98"/>
      <c r="HY37" s="98"/>
      <c r="HZ37" s="98"/>
      <c r="IA37" s="98"/>
      <c r="IB37" s="98"/>
      <c r="IC37" s="98"/>
      <c r="ID37" s="98"/>
      <c r="IE37" s="98"/>
      <c r="IF37" s="98"/>
      <c r="IG37" s="98"/>
      <c r="IH37" s="98"/>
      <c r="II37" s="98"/>
      <c r="IJ37" s="98"/>
      <c r="IK37" s="98"/>
    </row>
    <row r="38" spans="1:245" ht="15">
      <c r="A38" s="104" t="s">
        <v>655</v>
      </c>
      <c r="B38" s="105">
        <v>2400</v>
      </c>
      <c r="C38" s="105">
        <v>2880</v>
      </c>
      <c r="D38" s="107">
        <f t="shared" si="0"/>
        <v>480</v>
      </c>
      <c r="E38" s="106">
        <f t="shared" si="1"/>
        <v>20</v>
      </c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8"/>
      <c r="CM38" s="98"/>
      <c r="CN38" s="98"/>
      <c r="CO38" s="98"/>
      <c r="CP38" s="98"/>
      <c r="CQ38" s="98"/>
      <c r="CR38" s="98"/>
      <c r="CS38" s="98"/>
      <c r="CT38" s="98"/>
      <c r="CU38" s="98"/>
      <c r="CV38" s="98"/>
      <c r="CW38" s="98"/>
      <c r="CX38" s="98"/>
      <c r="CY38" s="98"/>
      <c r="CZ38" s="98"/>
      <c r="DA38" s="98"/>
      <c r="DB38" s="98"/>
      <c r="DC38" s="98"/>
      <c r="DD38" s="98"/>
      <c r="DE38" s="98"/>
      <c r="DF38" s="98"/>
      <c r="DG38" s="98"/>
      <c r="DH38" s="98"/>
      <c r="DI38" s="98"/>
      <c r="DJ38" s="98"/>
      <c r="DK38" s="98"/>
      <c r="DL38" s="98"/>
      <c r="DM38" s="98"/>
      <c r="DN38" s="98"/>
      <c r="DO38" s="98"/>
      <c r="DP38" s="98"/>
      <c r="DQ38" s="98"/>
      <c r="DR38" s="98"/>
      <c r="DS38" s="98"/>
      <c r="DT38" s="98"/>
      <c r="DU38" s="98"/>
      <c r="DV38" s="98"/>
      <c r="DW38" s="98"/>
      <c r="DX38" s="98"/>
      <c r="DY38" s="98"/>
      <c r="DZ38" s="98"/>
      <c r="EA38" s="98"/>
      <c r="EB38" s="98"/>
      <c r="EC38" s="98"/>
      <c r="ED38" s="98"/>
      <c r="EE38" s="98"/>
      <c r="EF38" s="98"/>
      <c r="EG38" s="98"/>
      <c r="EH38" s="98"/>
      <c r="EI38" s="98"/>
      <c r="EJ38" s="98"/>
      <c r="EK38" s="98"/>
      <c r="EL38" s="98"/>
      <c r="EM38" s="98"/>
      <c r="EN38" s="98"/>
      <c r="EO38" s="98"/>
      <c r="EP38" s="98"/>
      <c r="EQ38" s="98"/>
      <c r="ER38" s="98"/>
      <c r="ES38" s="98"/>
      <c r="ET38" s="98"/>
      <c r="EU38" s="98"/>
      <c r="EV38" s="98"/>
      <c r="EW38" s="98"/>
      <c r="EX38" s="98"/>
      <c r="EY38" s="98"/>
      <c r="EZ38" s="98"/>
      <c r="FA38" s="98"/>
      <c r="FB38" s="98"/>
      <c r="FC38" s="98"/>
      <c r="FD38" s="98"/>
      <c r="FE38" s="98"/>
      <c r="FF38" s="98"/>
      <c r="FG38" s="98"/>
      <c r="FH38" s="98"/>
      <c r="FI38" s="98"/>
      <c r="FJ38" s="98"/>
      <c r="FK38" s="98"/>
      <c r="FL38" s="98"/>
      <c r="FM38" s="98"/>
      <c r="FN38" s="98"/>
      <c r="FO38" s="98"/>
      <c r="FP38" s="98"/>
      <c r="FQ38" s="98"/>
      <c r="FR38" s="98"/>
      <c r="FS38" s="98"/>
      <c r="FT38" s="98"/>
      <c r="FU38" s="98"/>
      <c r="FV38" s="98"/>
      <c r="FW38" s="98"/>
      <c r="FX38" s="98"/>
      <c r="FY38" s="98"/>
      <c r="FZ38" s="98"/>
      <c r="GA38" s="98"/>
      <c r="GB38" s="98"/>
      <c r="GC38" s="98"/>
      <c r="GD38" s="98"/>
      <c r="GE38" s="98"/>
      <c r="GF38" s="98"/>
      <c r="GG38" s="98"/>
      <c r="GH38" s="98"/>
      <c r="GI38" s="98"/>
      <c r="GJ38" s="98"/>
      <c r="GK38" s="98"/>
      <c r="GL38" s="98"/>
      <c r="GM38" s="98"/>
      <c r="GN38" s="98"/>
      <c r="GO38" s="98"/>
      <c r="GP38" s="98"/>
      <c r="GQ38" s="98"/>
      <c r="GR38" s="98"/>
      <c r="GS38" s="98"/>
      <c r="GT38" s="98"/>
      <c r="GU38" s="98"/>
      <c r="GV38" s="98"/>
      <c r="GW38" s="98"/>
      <c r="GX38" s="98"/>
      <c r="GY38" s="98"/>
      <c r="GZ38" s="98"/>
      <c r="HA38" s="98"/>
      <c r="HB38" s="98"/>
      <c r="HC38" s="98"/>
      <c r="HD38" s="98"/>
      <c r="HE38" s="98"/>
      <c r="HF38" s="98"/>
      <c r="HG38" s="98"/>
      <c r="HH38" s="98"/>
      <c r="HI38" s="98"/>
      <c r="HJ38" s="98"/>
      <c r="HK38" s="98"/>
      <c r="HL38" s="98"/>
      <c r="HM38" s="98"/>
      <c r="HN38" s="98"/>
      <c r="HO38" s="98"/>
      <c r="HP38" s="98"/>
      <c r="HQ38" s="98"/>
      <c r="HR38" s="98"/>
      <c r="HS38" s="98"/>
      <c r="HT38" s="98"/>
      <c r="HU38" s="98"/>
      <c r="HV38" s="98"/>
      <c r="HW38" s="98"/>
      <c r="HX38" s="98"/>
      <c r="HY38" s="98"/>
      <c r="HZ38" s="98"/>
      <c r="IA38" s="98"/>
      <c r="IB38" s="98"/>
      <c r="IC38" s="98"/>
      <c r="ID38" s="98"/>
      <c r="IE38" s="98"/>
      <c r="IF38" s="98"/>
      <c r="IG38" s="98"/>
      <c r="IH38" s="98"/>
      <c r="II38" s="98"/>
      <c r="IJ38" s="98"/>
      <c r="IK38" s="98"/>
    </row>
    <row r="39" spans="1:245" ht="15">
      <c r="A39" s="104" t="s">
        <v>656</v>
      </c>
      <c r="B39" s="105">
        <f>SUM(B40:B42)</f>
        <v>452</v>
      </c>
      <c r="C39" s="105">
        <f>SUM(C40:C42)</f>
        <v>467</v>
      </c>
      <c r="D39" s="107">
        <f t="shared" si="0"/>
        <v>15</v>
      </c>
      <c r="E39" s="106">
        <f t="shared" si="1"/>
        <v>3.3</v>
      </c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  <c r="BR39" s="98"/>
      <c r="BS39" s="98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98"/>
      <c r="CG39" s="98"/>
      <c r="CH39" s="98"/>
      <c r="CI39" s="98"/>
      <c r="CJ39" s="98"/>
      <c r="CK39" s="98"/>
      <c r="CL39" s="98"/>
      <c r="CM39" s="98"/>
      <c r="CN39" s="98"/>
      <c r="CO39" s="98"/>
      <c r="CP39" s="98"/>
      <c r="CQ39" s="98"/>
      <c r="CR39" s="98"/>
      <c r="CS39" s="98"/>
      <c r="CT39" s="98"/>
      <c r="CU39" s="98"/>
      <c r="CV39" s="98"/>
      <c r="CW39" s="98"/>
      <c r="CX39" s="98"/>
      <c r="CY39" s="98"/>
      <c r="CZ39" s="98"/>
      <c r="DA39" s="98"/>
      <c r="DB39" s="98"/>
      <c r="DC39" s="98"/>
      <c r="DD39" s="98"/>
      <c r="DE39" s="98"/>
      <c r="DF39" s="98"/>
      <c r="DG39" s="98"/>
      <c r="DH39" s="98"/>
      <c r="DI39" s="98"/>
      <c r="DJ39" s="98"/>
      <c r="DK39" s="98"/>
      <c r="DL39" s="98"/>
      <c r="DM39" s="98"/>
      <c r="DN39" s="98"/>
      <c r="DO39" s="98"/>
      <c r="DP39" s="98"/>
      <c r="DQ39" s="98"/>
      <c r="DR39" s="98"/>
      <c r="DS39" s="98"/>
      <c r="DT39" s="98"/>
      <c r="DU39" s="98"/>
      <c r="DV39" s="98"/>
      <c r="DW39" s="98"/>
      <c r="DX39" s="98"/>
      <c r="DY39" s="98"/>
      <c r="DZ39" s="98"/>
      <c r="EA39" s="98"/>
      <c r="EB39" s="98"/>
      <c r="EC39" s="98"/>
      <c r="ED39" s="98"/>
      <c r="EE39" s="98"/>
      <c r="EF39" s="98"/>
      <c r="EG39" s="98"/>
      <c r="EH39" s="98"/>
      <c r="EI39" s="98"/>
      <c r="EJ39" s="98"/>
      <c r="EK39" s="98"/>
      <c r="EL39" s="98"/>
      <c r="EM39" s="98"/>
      <c r="EN39" s="98"/>
      <c r="EO39" s="98"/>
      <c r="EP39" s="98"/>
      <c r="EQ39" s="98"/>
      <c r="ER39" s="98"/>
      <c r="ES39" s="98"/>
      <c r="ET39" s="98"/>
      <c r="EU39" s="98"/>
      <c r="EV39" s="98"/>
      <c r="EW39" s="98"/>
      <c r="EX39" s="98"/>
      <c r="EY39" s="98"/>
      <c r="EZ39" s="98"/>
      <c r="FA39" s="98"/>
      <c r="FB39" s="98"/>
      <c r="FC39" s="98"/>
      <c r="FD39" s="98"/>
      <c r="FE39" s="98"/>
      <c r="FF39" s="98"/>
      <c r="FG39" s="98"/>
      <c r="FH39" s="98"/>
      <c r="FI39" s="98"/>
      <c r="FJ39" s="98"/>
      <c r="FK39" s="98"/>
      <c r="FL39" s="98"/>
      <c r="FM39" s="98"/>
      <c r="FN39" s="98"/>
      <c r="FO39" s="98"/>
      <c r="FP39" s="98"/>
      <c r="FQ39" s="98"/>
      <c r="FR39" s="98"/>
      <c r="FS39" s="98"/>
      <c r="FT39" s="98"/>
      <c r="FU39" s="98"/>
      <c r="FV39" s="98"/>
      <c r="FW39" s="98"/>
      <c r="FX39" s="98"/>
      <c r="FY39" s="98"/>
      <c r="FZ39" s="98"/>
      <c r="GA39" s="98"/>
      <c r="GB39" s="98"/>
      <c r="GC39" s="98"/>
      <c r="GD39" s="98"/>
      <c r="GE39" s="98"/>
      <c r="GF39" s="98"/>
      <c r="GG39" s="98"/>
      <c r="GH39" s="98"/>
      <c r="GI39" s="98"/>
      <c r="GJ39" s="98"/>
      <c r="GK39" s="98"/>
      <c r="GL39" s="98"/>
      <c r="GM39" s="98"/>
      <c r="GN39" s="98"/>
      <c r="GO39" s="98"/>
      <c r="GP39" s="98"/>
      <c r="GQ39" s="98"/>
      <c r="GR39" s="98"/>
      <c r="GS39" s="98"/>
      <c r="GT39" s="98"/>
      <c r="GU39" s="98"/>
      <c r="GV39" s="98"/>
      <c r="GW39" s="98"/>
      <c r="GX39" s="98"/>
      <c r="GY39" s="98"/>
      <c r="GZ39" s="98"/>
      <c r="HA39" s="98"/>
      <c r="HB39" s="98"/>
      <c r="HC39" s="98"/>
      <c r="HD39" s="98"/>
      <c r="HE39" s="98"/>
      <c r="HF39" s="98"/>
      <c r="HG39" s="98"/>
      <c r="HH39" s="98"/>
      <c r="HI39" s="98"/>
      <c r="HJ39" s="98"/>
      <c r="HK39" s="98"/>
      <c r="HL39" s="98"/>
      <c r="HM39" s="98"/>
      <c r="HN39" s="98"/>
      <c r="HO39" s="98"/>
      <c r="HP39" s="98"/>
      <c r="HQ39" s="98"/>
      <c r="HR39" s="98"/>
      <c r="HS39" s="98"/>
      <c r="HT39" s="98"/>
      <c r="HU39" s="98"/>
      <c r="HV39" s="98"/>
      <c r="HW39" s="98"/>
      <c r="HX39" s="98"/>
      <c r="HY39" s="98"/>
      <c r="HZ39" s="98"/>
      <c r="IA39" s="98"/>
      <c r="IB39" s="98"/>
      <c r="IC39" s="98"/>
      <c r="ID39" s="98"/>
      <c r="IE39" s="98"/>
      <c r="IF39" s="98"/>
      <c r="IG39" s="98"/>
      <c r="IH39" s="98"/>
      <c r="II39" s="98"/>
      <c r="IJ39" s="98"/>
      <c r="IK39" s="98"/>
    </row>
    <row r="40" spans="1:245" ht="15">
      <c r="A40" s="104" t="s">
        <v>638</v>
      </c>
      <c r="B40" s="105">
        <v>185</v>
      </c>
      <c r="C40" s="105">
        <v>167</v>
      </c>
      <c r="D40" s="107">
        <f t="shared" si="0"/>
        <v>-18</v>
      </c>
      <c r="E40" s="106">
        <f t="shared" si="1"/>
        <v>-9.6999999999999993</v>
      </c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8"/>
      <c r="BM40" s="98"/>
      <c r="BN40" s="98"/>
      <c r="BO40" s="98"/>
      <c r="BP40" s="98"/>
      <c r="BQ40" s="98"/>
      <c r="BR40" s="98"/>
      <c r="BS40" s="98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98"/>
      <c r="CG40" s="98"/>
      <c r="CH40" s="98"/>
      <c r="CI40" s="98"/>
      <c r="CJ40" s="98"/>
      <c r="CK40" s="98"/>
      <c r="CL40" s="98"/>
      <c r="CM40" s="98"/>
      <c r="CN40" s="98"/>
      <c r="CO40" s="98"/>
      <c r="CP40" s="98"/>
      <c r="CQ40" s="98"/>
      <c r="CR40" s="98"/>
      <c r="CS40" s="98"/>
      <c r="CT40" s="98"/>
      <c r="CU40" s="98"/>
      <c r="CV40" s="98"/>
      <c r="CW40" s="98"/>
      <c r="CX40" s="98"/>
      <c r="CY40" s="98"/>
      <c r="CZ40" s="98"/>
      <c r="DA40" s="98"/>
      <c r="DB40" s="98"/>
      <c r="DC40" s="98"/>
      <c r="DD40" s="98"/>
      <c r="DE40" s="98"/>
      <c r="DF40" s="98"/>
      <c r="DG40" s="98"/>
      <c r="DH40" s="98"/>
      <c r="DI40" s="98"/>
      <c r="DJ40" s="98"/>
      <c r="DK40" s="98"/>
      <c r="DL40" s="98"/>
      <c r="DM40" s="98"/>
      <c r="DN40" s="98"/>
      <c r="DO40" s="98"/>
      <c r="DP40" s="98"/>
      <c r="DQ40" s="98"/>
      <c r="DR40" s="98"/>
      <c r="DS40" s="98"/>
      <c r="DT40" s="98"/>
      <c r="DU40" s="98"/>
      <c r="DV40" s="98"/>
      <c r="DW40" s="98"/>
      <c r="DX40" s="98"/>
      <c r="DY40" s="98"/>
      <c r="DZ40" s="98"/>
      <c r="EA40" s="98"/>
      <c r="EB40" s="98"/>
      <c r="EC40" s="98"/>
      <c r="ED40" s="98"/>
      <c r="EE40" s="98"/>
      <c r="EF40" s="98"/>
      <c r="EG40" s="98"/>
      <c r="EH40" s="98"/>
      <c r="EI40" s="98"/>
      <c r="EJ40" s="98"/>
      <c r="EK40" s="98"/>
      <c r="EL40" s="98"/>
      <c r="EM40" s="98"/>
      <c r="EN40" s="98"/>
      <c r="EO40" s="98"/>
      <c r="EP40" s="98"/>
      <c r="EQ40" s="98"/>
      <c r="ER40" s="98"/>
      <c r="ES40" s="98"/>
      <c r="ET40" s="98"/>
      <c r="EU40" s="98"/>
      <c r="EV40" s="98"/>
      <c r="EW40" s="98"/>
      <c r="EX40" s="98"/>
      <c r="EY40" s="98"/>
      <c r="EZ40" s="98"/>
      <c r="FA40" s="98"/>
      <c r="FB40" s="98"/>
      <c r="FC40" s="98"/>
      <c r="FD40" s="98"/>
      <c r="FE40" s="98"/>
      <c r="FF40" s="98"/>
      <c r="FG40" s="98"/>
      <c r="FH40" s="98"/>
      <c r="FI40" s="98"/>
      <c r="FJ40" s="98"/>
      <c r="FK40" s="98"/>
      <c r="FL40" s="98"/>
      <c r="FM40" s="98"/>
      <c r="FN40" s="98"/>
      <c r="FO40" s="98"/>
      <c r="FP40" s="98"/>
      <c r="FQ40" s="98"/>
      <c r="FR40" s="98"/>
      <c r="FS40" s="98"/>
      <c r="FT40" s="98"/>
      <c r="FU40" s="98"/>
      <c r="FV40" s="98"/>
      <c r="FW40" s="98"/>
      <c r="FX40" s="98"/>
      <c r="FY40" s="98"/>
      <c r="FZ40" s="98"/>
      <c r="GA40" s="98"/>
      <c r="GB40" s="98"/>
      <c r="GC40" s="98"/>
      <c r="GD40" s="98"/>
      <c r="GE40" s="98"/>
      <c r="GF40" s="98"/>
      <c r="GG40" s="98"/>
      <c r="GH40" s="98"/>
      <c r="GI40" s="98"/>
      <c r="GJ40" s="98"/>
      <c r="GK40" s="98"/>
      <c r="GL40" s="98"/>
      <c r="GM40" s="98"/>
      <c r="GN40" s="98"/>
      <c r="GO40" s="98"/>
      <c r="GP40" s="98"/>
      <c r="GQ40" s="98"/>
      <c r="GR40" s="98"/>
      <c r="GS40" s="98"/>
      <c r="GT40" s="98"/>
      <c r="GU40" s="98"/>
      <c r="GV40" s="98"/>
      <c r="GW40" s="98"/>
      <c r="GX40" s="98"/>
      <c r="GY40" s="98"/>
      <c r="GZ40" s="98"/>
      <c r="HA40" s="98"/>
      <c r="HB40" s="98"/>
      <c r="HC40" s="98"/>
      <c r="HD40" s="98"/>
      <c r="HE40" s="98"/>
      <c r="HF40" s="98"/>
      <c r="HG40" s="98"/>
      <c r="HH40" s="98"/>
      <c r="HI40" s="98"/>
      <c r="HJ40" s="98"/>
      <c r="HK40" s="98"/>
      <c r="HL40" s="98"/>
      <c r="HM40" s="98"/>
      <c r="HN40" s="98"/>
      <c r="HO40" s="98"/>
      <c r="HP40" s="98"/>
      <c r="HQ40" s="98"/>
      <c r="HR40" s="98"/>
      <c r="HS40" s="98"/>
      <c r="HT40" s="98"/>
      <c r="HU40" s="98"/>
      <c r="HV40" s="98"/>
      <c r="HW40" s="98"/>
      <c r="HX40" s="98"/>
      <c r="HY40" s="98"/>
      <c r="HZ40" s="98"/>
      <c r="IA40" s="98"/>
      <c r="IB40" s="98"/>
      <c r="IC40" s="98"/>
      <c r="ID40" s="98"/>
      <c r="IE40" s="98"/>
      <c r="IF40" s="98"/>
      <c r="IG40" s="98"/>
      <c r="IH40" s="98"/>
      <c r="II40" s="98"/>
      <c r="IJ40" s="98"/>
      <c r="IK40" s="98"/>
    </row>
    <row r="41" spans="1:245" ht="15">
      <c r="A41" s="104" t="s">
        <v>657</v>
      </c>
      <c r="B41" s="105">
        <v>95</v>
      </c>
      <c r="C41" s="105">
        <v>110</v>
      </c>
      <c r="D41" s="107">
        <f t="shared" si="0"/>
        <v>15</v>
      </c>
      <c r="E41" s="106">
        <f t="shared" si="1"/>
        <v>15.8</v>
      </c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  <c r="BG41" s="98"/>
      <c r="BH41" s="98"/>
      <c r="BI41" s="98"/>
      <c r="BJ41" s="98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98"/>
      <c r="CG41" s="98"/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98"/>
      <c r="CS41" s="98"/>
      <c r="CT41" s="98"/>
      <c r="CU41" s="98"/>
      <c r="CV41" s="98"/>
      <c r="CW41" s="98"/>
      <c r="CX41" s="98"/>
      <c r="CY41" s="98"/>
      <c r="CZ41" s="98"/>
      <c r="DA41" s="98"/>
      <c r="DB41" s="98"/>
      <c r="DC41" s="98"/>
      <c r="DD41" s="98"/>
      <c r="DE41" s="98"/>
      <c r="DF41" s="98"/>
      <c r="DG41" s="98"/>
      <c r="DH41" s="98"/>
      <c r="DI41" s="98"/>
      <c r="DJ41" s="98"/>
      <c r="DK41" s="98"/>
      <c r="DL41" s="98"/>
      <c r="DM41" s="98"/>
      <c r="DN41" s="98"/>
      <c r="DO41" s="98"/>
      <c r="DP41" s="98"/>
      <c r="DQ41" s="98"/>
      <c r="DR41" s="98"/>
      <c r="DS41" s="98"/>
      <c r="DT41" s="98"/>
      <c r="DU41" s="98"/>
      <c r="DV41" s="98"/>
      <c r="DW41" s="98"/>
      <c r="DX41" s="98"/>
      <c r="DY41" s="98"/>
      <c r="DZ41" s="98"/>
      <c r="EA41" s="98"/>
      <c r="EB41" s="98"/>
      <c r="EC41" s="98"/>
      <c r="ED41" s="98"/>
      <c r="EE41" s="98"/>
      <c r="EF41" s="98"/>
      <c r="EG41" s="98"/>
      <c r="EH41" s="98"/>
      <c r="EI41" s="98"/>
      <c r="EJ41" s="98"/>
      <c r="EK41" s="98"/>
      <c r="EL41" s="98"/>
      <c r="EM41" s="98"/>
      <c r="EN41" s="98"/>
      <c r="EO41" s="98"/>
      <c r="EP41" s="98"/>
      <c r="EQ41" s="98"/>
      <c r="ER41" s="98"/>
      <c r="ES41" s="98"/>
      <c r="ET41" s="98"/>
      <c r="EU41" s="98"/>
      <c r="EV41" s="98"/>
      <c r="EW41" s="98"/>
      <c r="EX41" s="98"/>
      <c r="EY41" s="98"/>
      <c r="EZ41" s="98"/>
      <c r="FA41" s="98"/>
      <c r="FB41" s="98"/>
      <c r="FC41" s="98"/>
      <c r="FD41" s="98"/>
      <c r="FE41" s="98"/>
      <c r="FF41" s="98"/>
      <c r="FG41" s="98"/>
      <c r="FH41" s="98"/>
      <c r="FI41" s="98"/>
      <c r="FJ41" s="98"/>
      <c r="FK41" s="98"/>
      <c r="FL41" s="98"/>
      <c r="FM41" s="98"/>
      <c r="FN41" s="98"/>
      <c r="FO41" s="98"/>
      <c r="FP41" s="98"/>
      <c r="FQ41" s="98"/>
      <c r="FR41" s="98"/>
      <c r="FS41" s="98"/>
      <c r="FT41" s="98"/>
      <c r="FU41" s="98"/>
      <c r="FV41" s="98"/>
      <c r="FW41" s="98"/>
      <c r="FX41" s="98"/>
      <c r="FY41" s="98"/>
      <c r="FZ41" s="98"/>
      <c r="GA41" s="98"/>
      <c r="GB41" s="98"/>
      <c r="GC41" s="98"/>
      <c r="GD41" s="98"/>
      <c r="GE41" s="98"/>
      <c r="GF41" s="98"/>
      <c r="GG41" s="98"/>
      <c r="GH41" s="98"/>
      <c r="GI41" s="98"/>
      <c r="GJ41" s="98"/>
      <c r="GK41" s="98"/>
      <c r="GL41" s="98"/>
      <c r="GM41" s="98"/>
      <c r="GN41" s="98"/>
      <c r="GO41" s="98"/>
      <c r="GP41" s="98"/>
      <c r="GQ41" s="98"/>
      <c r="GR41" s="98"/>
      <c r="GS41" s="98"/>
      <c r="GT41" s="98"/>
      <c r="GU41" s="98"/>
      <c r="GV41" s="98"/>
      <c r="GW41" s="98"/>
      <c r="GX41" s="98"/>
      <c r="GY41" s="98"/>
      <c r="GZ41" s="98"/>
      <c r="HA41" s="98"/>
      <c r="HB41" s="98"/>
      <c r="HC41" s="98"/>
      <c r="HD41" s="98"/>
      <c r="HE41" s="98"/>
      <c r="HF41" s="98"/>
      <c r="HG41" s="98"/>
      <c r="HH41" s="98"/>
      <c r="HI41" s="98"/>
      <c r="HJ41" s="98"/>
      <c r="HK41" s="98"/>
      <c r="HL41" s="98"/>
      <c r="HM41" s="98"/>
      <c r="HN41" s="98"/>
      <c r="HO41" s="98"/>
      <c r="HP41" s="98"/>
      <c r="HQ41" s="98"/>
      <c r="HR41" s="98"/>
      <c r="HS41" s="98"/>
      <c r="HT41" s="98"/>
      <c r="HU41" s="98"/>
      <c r="HV41" s="98"/>
      <c r="HW41" s="98"/>
      <c r="HX41" s="98"/>
      <c r="HY41" s="98"/>
      <c r="HZ41" s="98"/>
      <c r="IA41" s="98"/>
      <c r="IB41" s="98"/>
      <c r="IC41" s="98"/>
      <c r="ID41" s="98"/>
      <c r="IE41" s="98"/>
      <c r="IF41" s="98"/>
      <c r="IG41" s="98"/>
      <c r="IH41" s="98"/>
      <c r="II41" s="98"/>
      <c r="IJ41" s="98"/>
      <c r="IK41" s="98"/>
    </row>
    <row r="42" spans="1:245" ht="15">
      <c r="A42" s="104" t="s">
        <v>644</v>
      </c>
      <c r="B42" s="105">
        <v>172</v>
      </c>
      <c r="C42" s="105">
        <v>190</v>
      </c>
      <c r="D42" s="107">
        <f t="shared" si="0"/>
        <v>18</v>
      </c>
      <c r="E42" s="106">
        <f t="shared" si="1"/>
        <v>10.5</v>
      </c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98"/>
      <c r="BK42" s="98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  <c r="CB42" s="98"/>
      <c r="CC42" s="98"/>
      <c r="CD42" s="98"/>
      <c r="CE42" s="98"/>
      <c r="CF42" s="98"/>
      <c r="CG42" s="98"/>
      <c r="CH42" s="98"/>
      <c r="CI42" s="98"/>
      <c r="CJ42" s="98"/>
      <c r="CK42" s="98"/>
      <c r="CL42" s="98"/>
      <c r="CM42" s="98"/>
      <c r="CN42" s="98"/>
      <c r="CO42" s="98"/>
      <c r="CP42" s="98"/>
      <c r="CQ42" s="98"/>
      <c r="CR42" s="98"/>
      <c r="CS42" s="98"/>
      <c r="CT42" s="98"/>
      <c r="CU42" s="98"/>
      <c r="CV42" s="98"/>
      <c r="CW42" s="98"/>
      <c r="CX42" s="98"/>
      <c r="CY42" s="98"/>
      <c r="CZ42" s="98"/>
      <c r="DA42" s="98"/>
      <c r="DB42" s="98"/>
      <c r="DC42" s="98"/>
      <c r="DD42" s="98"/>
      <c r="DE42" s="98"/>
      <c r="DF42" s="98"/>
      <c r="DG42" s="98"/>
      <c r="DH42" s="98"/>
      <c r="DI42" s="98"/>
      <c r="DJ42" s="98"/>
      <c r="DK42" s="98"/>
      <c r="DL42" s="98"/>
      <c r="DM42" s="98"/>
      <c r="DN42" s="98"/>
      <c r="DO42" s="98"/>
      <c r="DP42" s="98"/>
      <c r="DQ42" s="98"/>
      <c r="DR42" s="98"/>
      <c r="DS42" s="98"/>
      <c r="DT42" s="98"/>
      <c r="DU42" s="98"/>
      <c r="DV42" s="98"/>
      <c r="DW42" s="98"/>
      <c r="DX42" s="98"/>
      <c r="DY42" s="98"/>
      <c r="DZ42" s="98"/>
      <c r="EA42" s="98"/>
      <c r="EB42" s="98"/>
      <c r="EC42" s="98"/>
      <c r="ED42" s="98"/>
      <c r="EE42" s="98"/>
      <c r="EF42" s="98"/>
      <c r="EG42" s="98"/>
      <c r="EH42" s="98"/>
      <c r="EI42" s="98"/>
      <c r="EJ42" s="98"/>
      <c r="EK42" s="98"/>
      <c r="EL42" s="98"/>
      <c r="EM42" s="98"/>
      <c r="EN42" s="98"/>
      <c r="EO42" s="98"/>
      <c r="EP42" s="98"/>
      <c r="EQ42" s="98"/>
      <c r="ER42" s="98"/>
      <c r="ES42" s="98"/>
      <c r="ET42" s="98"/>
      <c r="EU42" s="98"/>
      <c r="EV42" s="98"/>
      <c r="EW42" s="98"/>
      <c r="EX42" s="98"/>
      <c r="EY42" s="98"/>
      <c r="EZ42" s="98"/>
      <c r="FA42" s="98"/>
      <c r="FB42" s="98"/>
      <c r="FC42" s="98"/>
      <c r="FD42" s="98"/>
      <c r="FE42" s="98"/>
      <c r="FF42" s="98"/>
      <c r="FG42" s="98"/>
      <c r="FH42" s="98"/>
      <c r="FI42" s="98"/>
      <c r="FJ42" s="98"/>
      <c r="FK42" s="98"/>
      <c r="FL42" s="98"/>
      <c r="FM42" s="98"/>
      <c r="FN42" s="98"/>
      <c r="FO42" s="98"/>
      <c r="FP42" s="98"/>
      <c r="FQ42" s="98"/>
      <c r="FR42" s="98"/>
      <c r="FS42" s="98"/>
      <c r="FT42" s="98"/>
      <c r="FU42" s="98"/>
      <c r="FV42" s="98"/>
      <c r="FW42" s="98"/>
      <c r="FX42" s="98"/>
      <c r="FY42" s="98"/>
      <c r="FZ42" s="98"/>
      <c r="GA42" s="98"/>
      <c r="GB42" s="98"/>
      <c r="GC42" s="98"/>
      <c r="GD42" s="98"/>
      <c r="GE42" s="98"/>
      <c r="GF42" s="98"/>
      <c r="GG42" s="98"/>
      <c r="GH42" s="98"/>
      <c r="GI42" s="98"/>
      <c r="GJ42" s="98"/>
      <c r="GK42" s="98"/>
      <c r="GL42" s="98"/>
      <c r="GM42" s="98"/>
      <c r="GN42" s="98"/>
      <c r="GO42" s="98"/>
      <c r="GP42" s="98"/>
      <c r="GQ42" s="98"/>
      <c r="GR42" s="98"/>
      <c r="GS42" s="98"/>
      <c r="GT42" s="98"/>
      <c r="GU42" s="98"/>
      <c r="GV42" s="98"/>
      <c r="GW42" s="98"/>
      <c r="GX42" s="98"/>
      <c r="GY42" s="98"/>
      <c r="GZ42" s="98"/>
      <c r="HA42" s="98"/>
      <c r="HB42" s="98"/>
      <c r="HC42" s="98"/>
      <c r="HD42" s="98"/>
      <c r="HE42" s="98"/>
      <c r="HF42" s="98"/>
      <c r="HG42" s="98"/>
      <c r="HH42" s="98"/>
      <c r="HI42" s="98"/>
      <c r="HJ42" s="98"/>
      <c r="HK42" s="98"/>
      <c r="HL42" s="98"/>
      <c r="HM42" s="98"/>
      <c r="HN42" s="98"/>
      <c r="HO42" s="98"/>
      <c r="HP42" s="98"/>
      <c r="HQ42" s="98"/>
      <c r="HR42" s="98"/>
      <c r="HS42" s="98"/>
      <c r="HT42" s="98"/>
      <c r="HU42" s="98"/>
      <c r="HV42" s="98"/>
      <c r="HW42" s="98"/>
      <c r="HX42" s="98"/>
      <c r="HY42" s="98"/>
      <c r="HZ42" s="98"/>
      <c r="IA42" s="98"/>
      <c r="IB42" s="98"/>
      <c r="IC42" s="98"/>
      <c r="ID42" s="98"/>
      <c r="IE42" s="98"/>
      <c r="IF42" s="98"/>
      <c r="IG42" s="98"/>
      <c r="IH42" s="98"/>
      <c r="II42" s="98"/>
      <c r="IJ42" s="98"/>
      <c r="IK42" s="98"/>
    </row>
    <row r="43" spans="1:245" ht="15">
      <c r="A43" s="104" t="s">
        <v>658</v>
      </c>
      <c r="B43" s="105">
        <f>SUM(B44:B46)</f>
        <v>1803</v>
      </c>
      <c r="C43" s="105">
        <f>SUM(C44:C46)</f>
        <v>1890</v>
      </c>
      <c r="D43" s="107">
        <f t="shared" si="0"/>
        <v>87</v>
      </c>
      <c r="E43" s="106">
        <f t="shared" si="1"/>
        <v>4.8</v>
      </c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  <c r="BG43" s="98"/>
      <c r="BH43" s="98"/>
      <c r="BI43" s="98"/>
      <c r="BJ43" s="98"/>
      <c r="BK43" s="98"/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  <c r="CB43" s="98"/>
      <c r="CC43" s="98"/>
      <c r="CD43" s="98"/>
      <c r="CE43" s="98"/>
      <c r="CF43" s="98"/>
      <c r="CG43" s="98"/>
      <c r="CH43" s="98"/>
      <c r="CI43" s="98"/>
      <c r="CJ43" s="98"/>
      <c r="CK43" s="98"/>
      <c r="CL43" s="98"/>
      <c r="CM43" s="98"/>
      <c r="CN43" s="98"/>
      <c r="CO43" s="98"/>
      <c r="CP43" s="98"/>
      <c r="CQ43" s="98"/>
      <c r="CR43" s="98"/>
      <c r="CS43" s="98"/>
      <c r="CT43" s="98"/>
      <c r="CU43" s="98"/>
      <c r="CV43" s="98"/>
      <c r="CW43" s="98"/>
      <c r="CX43" s="98"/>
      <c r="CY43" s="98"/>
      <c r="CZ43" s="98"/>
      <c r="DA43" s="98"/>
      <c r="DB43" s="98"/>
      <c r="DC43" s="98"/>
      <c r="DD43" s="98"/>
      <c r="DE43" s="98"/>
      <c r="DF43" s="98"/>
      <c r="DG43" s="98"/>
      <c r="DH43" s="98"/>
      <c r="DI43" s="98"/>
      <c r="DJ43" s="98"/>
      <c r="DK43" s="98"/>
      <c r="DL43" s="98"/>
      <c r="DM43" s="98"/>
      <c r="DN43" s="98"/>
      <c r="DO43" s="98"/>
      <c r="DP43" s="98"/>
      <c r="DQ43" s="98"/>
      <c r="DR43" s="98"/>
      <c r="DS43" s="98"/>
      <c r="DT43" s="98"/>
      <c r="DU43" s="98"/>
      <c r="DV43" s="98"/>
      <c r="DW43" s="98"/>
      <c r="DX43" s="98"/>
      <c r="DY43" s="98"/>
      <c r="DZ43" s="98"/>
      <c r="EA43" s="98"/>
      <c r="EB43" s="98"/>
      <c r="EC43" s="98"/>
      <c r="ED43" s="98"/>
      <c r="EE43" s="98"/>
      <c r="EF43" s="98"/>
      <c r="EG43" s="98"/>
      <c r="EH43" s="98"/>
      <c r="EI43" s="98"/>
      <c r="EJ43" s="98"/>
      <c r="EK43" s="98"/>
      <c r="EL43" s="98"/>
      <c r="EM43" s="98"/>
      <c r="EN43" s="98"/>
      <c r="EO43" s="98"/>
      <c r="EP43" s="98"/>
      <c r="EQ43" s="98"/>
      <c r="ER43" s="98"/>
      <c r="ES43" s="98"/>
      <c r="ET43" s="98"/>
      <c r="EU43" s="98"/>
      <c r="EV43" s="98"/>
      <c r="EW43" s="98"/>
      <c r="EX43" s="98"/>
      <c r="EY43" s="98"/>
      <c r="EZ43" s="98"/>
      <c r="FA43" s="98"/>
      <c r="FB43" s="98"/>
      <c r="FC43" s="98"/>
      <c r="FD43" s="98"/>
      <c r="FE43" s="98"/>
      <c r="FF43" s="98"/>
      <c r="FG43" s="98"/>
      <c r="FH43" s="98"/>
      <c r="FI43" s="98"/>
      <c r="FJ43" s="98"/>
      <c r="FK43" s="98"/>
      <c r="FL43" s="98"/>
      <c r="FM43" s="98"/>
      <c r="FN43" s="98"/>
      <c r="FO43" s="98"/>
      <c r="FP43" s="98"/>
      <c r="FQ43" s="98"/>
      <c r="FR43" s="98"/>
      <c r="FS43" s="98"/>
      <c r="FT43" s="98"/>
      <c r="FU43" s="98"/>
      <c r="FV43" s="98"/>
      <c r="FW43" s="98"/>
      <c r="FX43" s="98"/>
      <c r="FY43" s="98"/>
      <c r="FZ43" s="98"/>
      <c r="GA43" s="98"/>
      <c r="GB43" s="98"/>
      <c r="GC43" s="98"/>
      <c r="GD43" s="98"/>
      <c r="GE43" s="98"/>
      <c r="GF43" s="98"/>
      <c r="GG43" s="98"/>
      <c r="GH43" s="98"/>
      <c r="GI43" s="98"/>
      <c r="GJ43" s="98"/>
      <c r="GK43" s="98"/>
      <c r="GL43" s="98"/>
      <c r="GM43" s="98"/>
      <c r="GN43" s="98"/>
      <c r="GO43" s="98"/>
      <c r="GP43" s="98"/>
      <c r="GQ43" s="98"/>
      <c r="GR43" s="98"/>
      <c r="GS43" s="98"/>
      <c r="GT43" s="98"/>
      <c r="GU43" s="98"/>
      <c r="GV43" s="98"/>
      <c r="GW43" s="98"/>
      <c r="GX43" s="98"/>
      <c r="GY43" s="98"/>
      <c r="GZ43" s="98"/>
      <c r="HA43" s="98"/>
      <c r="HB43" s="98"/>
      <c r="HC43" s="98"/>
      <c r="HD43" s="98"/>
      <c r="HE43" s="98"/>
      <c r="HF43" s="98"/>
      <c r="HG43" s="98"/>
      <c r="HH43" s="98"/>
      <c r="HI43" s="98"/>
      <c r="HJ43" s="98"/>
      <c r="HK43" s="98"/>
      <c r="HL43" s="98"/>
      <c r="HM43" s="98"/>
      <c r="HN43" s="98"/>
      <c r="HO43" s="98"/>
      <c r="HP43" s="98"/>
      <c r="HQ43" s="98"/>
      <c r="HR43" s="98"/>
      <c r="HS43" s="98"/>
      <c r="HT43" s="98"/>
      <c r="HU43" s="98"/>
      <c r="HV43" s="98"/>
      <c r="HW43" s="98"/>
      <c r="HX43" s="98"/>
      <c r="HY43" s="98"/>
      <c r="HZ43" s="98"/>
      <c r="IA43" s="98"/>
      <c r="IB43" s="98"/>
      <c r="IC43" s="98"/>
      <c r="ID43" s="98"/>
      <c r="IE43" s="98"/>
      <c r="IF43" s="98"/>
      <c r="IG43" s="98"/>
      <c r="IH43" s="98"/>
      <c r="II43" s="98"/>
      <c r="IJ43" s="98"/>
      <c r="IK43" s="98"/>
    </row>
    <row r="44" spans="1:245" ht="15">
      <c r="A44" s="104" t="s">
        <v>638</v>
      </c>
      <c r="B44" s="105">
        <v>1155</v>
      </c>
      <c r="C44" s="105">
        <v>1112</v>
      </c>
      <c r="D44" s="107">
        <f t="shared" si="0"/>
        <v>-43</v>
      </c>
      <c r="E44" s="106">
        <f t="shared" si="1"/>
        <v>-3.7</v>
      </c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  <c r="BG44" s="98"/>
      <c r="BH44" s="98"/>
      <c r="BI44" s="98"/>
      <c r="BJ44" s="98"/>
      <c r="BK44" s="98"/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  <c r="CB44" s="98"/>
      <c r="CC44" s="98"/>
      <c r="CD44" s="98"/>
      <c r="CE44" s="98"/>
      <c r="CF44" s="98"/>
      <c r="CG44" s="98"/>
      <c r="CH44" s="98"/>
      <c r="CI44" s="98"/>
      <c r="CJ44" s="98"/>
      <c r="CK44" s="98"/>
      <c r="CL44" s="98"/>
      <c r="CM44" s="98"/>
      <c r="CN44" s="98"/>
      <c r="CO44" s="98"/>
      <c r="CP44" s="98"/>
      <c r="CQ44" s="98"/>
      <c r="CR44" s="98"/>
      <c r="CS44" s="98"/>
      <c r="CT44" s="98"/>
      <c r="CU44" s="98"/>
      <c r="CV44" s="98"/>
      <c r="CW44" s="98"/>
      <c r="CX44" s="98"/>
      <c r="CY44" s="98"/>
      <c r="CZ44" s="98"/>
      <c r="DA44" s="98"/>
      <c r="DB44" s="98"/>
      <c r="DC44" s="98"/>
      <c r="DD44" s="98"/>
      <c r="DE44" s="98"/>
      <c r="DF44" s="98"/>
      <c r="DG44" s="98"/>
      <c r="DH44" s="98"/>
      <c r="DI44" s="98"/>
      <c r="DJ44" s="98"/>
      <c r="DK44" s="98"/>
      <c r="DL44" s="98"/>
      <c r="DM44" s="98"/>
      <c r="DN44" s="98"/>
      <c r="DO44" s="98"/>
      <c r="DP44" s="98"/>
      <c r="DQ44" s="98"/>
      <c r="DR44" s="98"/>
      <c r="DS44" s="98"/>
      <c r="DT44" s="98"/>
      <c r="DU44" s="98"/>
      <c r="DV44" s="98"/>
      <c r="DW44" s="98"/>
      <c r="DX44" s="98"/>
      <c r="DY44" s="98"/>
      <c r="DZ44" s="98"/>
      <c r="EA44" s="98"/>
      <c r="EB44" s="98"/>
      <c r="EC44" s="98"/>
      <c r="ED44" s="98"/>
      <c r="EE44" s="98"/>
      <c r="EF44" s="98"/>
      <c r="EG44" s="98"/>
      <c r="EH44" s="98"/>
      <c r="EI44" s="98"/>
      <c r="EJ44" s="98"/>
      <c r="EK44" s="98"/>
      <c r="EL44" s="98"/>
      <c r="EM44" s="98"/>
      <c r="EN44" s="98"/>
      <c r="EO44" s="98"/>
      <c r="EP44" s="98"/>
      <c r="EQ44" s="98"/>
      <c r="ER44" s="98"/>
      <c r="ES44" s="98"/>
      <c r="ET44" s="98"/>
      <c r="EU44" s="98"/>
      <c r="EV44" s="98"/>
      <c r="EW44" s="98"/>
      <c r="EX44" s="98"/>
      <c r="EY44" s="98"/>
      <c r="EZ44" s="98"/>
      <c r="FA44" s="98"/>
      <c r="FB44" s="98"/>
      <c r="FC44" s="98"/>
      <c r="FD44" s="98"/>
      <c r="FE44" s="98"/>
      <c r="FF44" s="98"/>
      <c r="FG44" s="98"/>
      <c r="FH44" s="98"/>
      <c r="FI44" s="98"/>
      <c r="FJ44" s="98"/>
      <c r="FK44" s="98"/>
      <c r="FL44" s="98"/>
      <c r="FM44" s="98"/>
      <c r="FN44" s="98"/>
      <c r="FO44" s="98"/>
      <c r="FP44" s="98"/>
      <c r="FQ44" s="98"/>
      <c r="FR44" s="98"/>
      <c r="FS44" s="98"/>
      <c r="FT44" s="98"/>
      <c r="FU44" s="98"/>
      <c r="FV44" s="98"/>
      <c r="FW44" s="98"/>
      <c r="FX44" s="98"/>
      <c r="FY44" s="98"/>
      <c r="FZ44" s="98"/>
      <c r="GA44" s="98"/>
      <c r="GB44" s="98"/>
      <c r="GC44" s="98"/>
      <c r="GD44" s="98"/>
      <c r="GE44" s="98"/>
      <c r="GF44" s="98"/>
      <c r="GG44" s="98"/>
      <c r="GH44" s="98"/>
      <c r="GI44" s="98"/>
      <c r="GJ44" s="98"/>
      <c r="GK44" s="98"/>
      <c r="GL44" s="98"/>
      <c r="GM44" s="98"/>
      <c r="GN44" s="98"/>
      <c r="GO44" s="98"/>
      <c r="GP44" s="98"/>
      <c r="GQ44" s="98"/>
      <c r="GR44" s="98"/>
      <c r="GS44" s="98"/>
      <c r="GT44" s="98"/>
      <c r="GU44" s="98"/>
      <c r="GV44" s="98"/>
      <c r="GW44" s="98"/>
      <c r="GX44" s="98"/>
      <c r="GY44" s="98"/>
      <c r="GZ44" s="98"/>
      <c r="HA44" s="98"/>
      <c r="HB44" s="98"/>
      <c r="HC44" s="98"/>
      <c r="HD44" s="98"/>
      <c r="HE44" s="98"/>
      <c r="HF44" s="98"/>
      <c r="HG44" s="98"/>
      <c r="HH44" s="98"/>
      <c r="HI44" s="98"/>
      <c r="HJ44" s="98"/>
      <c r="HK44" s="98"/>
      <c r="HL44" s="98"/>
      <c r="HM44" s="98"/>
      <c r="HN44" s="98"/>
      <c r="HO44" s="98"/>
      <c r="HP44" s="98"/>
      <c r="HQ44" s="98"/>
      <c r="HR44" s="98"/>
      <c r="HS44" s="98"/>
      <c r="HT44" s="98"/>
      <c r="HU44" s="98"/>
      <c r="HV44" s="98"/>
      <c r="HW44" s="98"/>
      <c r="HX44" s="98"/>
      <c r="HY44" s="98"/>
      <c r="HZ44" s="98"/>
      <c r="IA44" s="98"/>
      <c r="IB44" s="98"/>
      <c r="IC44" s="98"/>
      <c r="ID44" s="98"/>
      <c r="IE44" s="98"/>
      <c r="IF44" s="98"/>
      <c r="IG44" s="98"/>
      <c r="IH44" s="98"/>
      <c r="II44" s="98"/>
      <c r="IJ44" s="98"/>
      <c r="IK44" s="98"/>
    </row>
    <row r="45" spans="1:245" ht="15">
      <c r="A45" s="104" t="s">
        <v>639</v>
      </c>
      <c r="B45" s="105">
        <v>179</v>
      </c>
      <c r="C45" s="105">
        <v>314</v>
      </c>
      <c r="D45" s="107">
        <f t="shared" si="0"/>
        <v>135</v>
      </c>
      <c r="E45" s="106">
        <f t="shared" si="1"/>
        <v>75.400000000000006</v>
      </c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  <c r="BG45" s="98"/>
      <c r="BH45" s="98"/>
      <c r="BI45" s="98"/>
      <c r="BJ45" s="98"/>
      <c r="BK45" s="98"/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  <c r="CB45" s="98"/>
      <c r="CC45" s="98"/>
      <c r="CD45" s="98"/>
      <c r="CE45" s="98"/>
      <c r="CF45" s="98"/>
      <c r="CG45" s="98"/>
      <c r="CH45" s="98"/>
      <c r="CI45" s="98"/>
      <c r="CJ45" s="98"/>
      <c r="CK45" s="98"/>
      <c r="CL45" s="98"/>
      <c r="CM45" s="98"/>
      <c r="CN45" s="98"/>
      <c r="CO45" s="98"/>
      <c r="CP45" s="98"/>
      <c r="CQ45" s="98"/>
      <c r="CR45" s="98"/>
      <c r="CS45" s="98"/>
      <c r="CT45" s="98"/>
      <c r="CU45" s="98"/>
      <c r="CV45" s="98"/>
      <c r="CW45" s="98"/>
      <c r="CX45" s="98"/>
      <c r="CY45" s="98"/>
      <c r="CZ45" s="98"/>
      <c r="DA45" s="98"/>
      <c r="DB45" s="98"/>
      <c r="DC45" s="98"/>
      <c r="DD45" s="98"/>
      <c r="DE45" s="98"/>
      <c r="DF45" s="98"/>
      <c r="DG45" s="98"/>
      <c r="DH45" s="98"/>
      <c r="DI45" s="98"/>
      <c r="DJ45" s="98"/>
      <c r="DK45" s="98"/>
      <c r="DL45" s="98"/>
      <c r="DM45" s="98"/>
      <c r="DN45" s="98"/>
      <c r="DO45" s="98"/>
      <c r="DP45" s="98"/>
      <c r="DQ45" s="98"/>
      <c r="DR45" s="98"/>
      <c r="DS45" s="98"/>
      <c r="DT45" s="98"/>
      <c r="DU45" s="98"/>
      <c r="DV45" s="98"/>
      <c r="DW45" s="98"/>
      <c r="DX45" s="98"/>
      <c r="DY45" s="98"/>
      <c r="DZ45" s="98"/>
      <c r="EA45" s="98"/>
      <c r="EB45" s="98"/>
      <c r="EC45" s="98"/>
      <c r="ED45" s="98"/>
      <c r="EE45" s="98"/>
      <c r="EF45" s="98"/>
      <c r="EG45" s="98"/>
      <c r="EH45" s="98"/>
      <c r="EI45" s="98"/>
      <c r="EJ45" s="98"/>
      <c r="EK45" s="98"/>
      <c r="EL45" s="98"/>
      <c r="EM45" s="98"/>
      <c r="EN45" s="98"/>
      <c r="EO45" s="98"/>
      <c r="EP45" s="98"/>
      <c r="EQ45" s="98"/>
      <c r="ER45" s="98"/>
      <c r="ES45" s="98"/>
      <c r="ET45" s="98"/>
      <c r="EU45" s="98"/>
      <c r="EV45" s="98"/>
      <c r="EW45" s="98"/>
      <c r="EX45" s="98"/>
      <c r="EY45" s="98"/>
      <c r="EZ45" s="98"/>
      <c r="FA45" s="98"/>
      <c r="FB45" s="98"/>
      <c r="FC45" s="98"/>
      <c r="FD45" s="98"/>
      <c r="FE45" s="98"/>
      <c r="FF45" s="98"/>
      <c r="FG45" s="98"/>
      <c r="FH45" s="98"/>
      <c r="FI45" s="98"/>
      <c r="FJ45" s="98"/>
      <c r="FK45" s="98"/>
      <c r="FL45" s="98"/>
      <c r="FM45" s="98"/>
      <c r="FN45" s="98"/>
      <c r="FO45" s="98"/>
      <c r="FP45" s="98"/>
      <c r="FQ45" s="98"/>
      <c r="FR45" s="98"/>
      <c r="FS45" s="98"/>
      <c r="FT45" s="98"/>
      <c r="FU45" s="98"/>
      <c r="FV45" s="98"/>
      <c r="FW45" s="98"/>
      <c r="FX45" s="98"/>
      <c r="FY45" s="98"/>
      <c r="FZ45" s="98"/>
      <c r="GA45" s="98"/>
      <c r="GB45" s="98"/>
      <c r="GC45" s="98"/>
      <c r="GD45" s="98"/>
      <c r="GE45" s="98"/>
      <c r="GF45" s="98"/>
      <c r="GG45" s="98"/>
      <c r="GH45" s="98"/>
      <c r="GI45" s="98"/>
      <c r="GJ45" s="98"/>
      <c r="GK45" s="98"/>
      <c r="GL45" s="98"/>
      <c r="GM45" s="98"/>
      <c r="GN45" s="98"/>
      <c r="GO45" s="98"/>
      <c r="GP45" s="98"/>
      <c r="GQ45" s="98"/>
      <c r="GR45" s="98"/>
      <c r="GS45" s="98"/>
      <c r="GT45" s="98"/>
      <c r="GU45" s="98"/>
      <c r="GV45" s="98"/>
      <c r="GW45" s="98"/>
      <c r="GX45" s="98"/>
      <c r="GY45" s="98"/>
      <c r="GZ45" s="98"/>
      <c r="HA45" s="98"/>
      <c r="HB45" s="98"/>
      <c r="HC45" s="98"/>
      <c r="HD45" s="98"/>
      <c r="HE45" s="98"/>
      <c r="HF45" s="98"/>
      <c r="HG45" s="98"/>
      <c r="HH45" s="98"/>
      <c r="HI45" s="98"/>
      <c r="HJ45" s="98"/>
      <c r="HK45" s="98"/>
      <c r="HL45" s="98"/>
      <c r="HM45" s="98"/>
      <c r="HN45" s="98"/>
      <c r="HO45" s="98"/>
      <c r="HP45" s="98"/>
      <c r="HQ45" s="98"/>
      <c r="HR45" s="98"/>
      <c r="HS45" s="98"/>
      <c r="HT45" s="98"/>
      <c r="HU45" s="98"/>
      <c r="HV45" s="98"/>
      <c r="HW45" s="98"/>
      <c r="HX45" s="98"/>
      <c r="HY45" s="98"/>
      <c r="HZ45" s="98"/>
      <c r="IA45" s="98"/>
      <c r="IB45" s="98"/>
      <c r="IC45" s="98"/>
      <c r="ID45" s="98"/>
      <c r="IE45" s="98"/>
      <c r="IF45" s="98"/>
      <c r="IG45" s="98"/>
      <c r="IH45" s="98"/>
      <c r="II45" s="98"/>
      <c r="IJ45" s="98"/>
      <c r="IK45" s="98"/>
    </row>
    <row r="46" spans="1:245" ht="15">
      <c r="A46" s="104" t="s">
        <v>644</v>
      </c>
      <c r="B46" s="105">
        <v>469</v>
      </c>
      <c r="C46" s="105">
        <v>464</v>
      </c>
      <c r="D46" s="107">
        <f t="shared" si="0"/>
        <v>-5</v>
      </c>
      <c r="E46" s="106">
        <f t="shared" si="1"/>
        <v>-1.1000000000000001</v>
      </c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  <c r="BG46" s="98"/>
      <c r="BH46" s="98"/>
      <c r="BI46" s="98"/>
      <c r="BJ46" s="98"/>
      <c r="BK46" s="98"/>
      <c r="BL46" s="98"/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8"/>
      <c r="CR46" s="98"/>
      <c r="CS46" s="98"/>
      <c r="CT46" s="98"/>
      <c r="CU46" s="98"/>
      <c r="CV46" s="98"/>
      <c r="CW46" s="98"/>
      <c r="CX46" s="98"/>
      <c r="CY46" s="98"/>
      <c r="CZ46" s="98"/>
      <c r="DA46" s="98"/>
      <c r="DB46" s="98"/>
      <c r="DC46" s="98"/>
      <c r="DD46" s="98"/>
      <c r="DE46" s="98"/>
      <c r="DF46" s="98"/>
      <c r="DG46" s="98"/>
      <c r="DH46" s="98"/>
      <c r="DI46" s="98"/>
      <c r="DJ46" s="98"/>
      <c r="DK46" s="98"/>
      <c r="DL46" s="98"/>
      <c r="DM46" s="98"/>
      <c r="DN46" s="98"/>
      <c r="DO46" s="98"/>
      <c r="DP46" s="98"/>
      <c r="DQ46" s="98"/>
      <c r="DR46" s="98"/>
      <c r="DS46" s="98"/>
      <c r="DT46" s="98"/>
      <c r="DU46" s="98"/>
      <c r="DV46" s="98"/>
      <c r="DW46" s="98"/>
      <c r="DX46" s="98"/>
      <c r="DY46" s="98"/>
      <c r="DZ46" s="98"/>
      <c r="EA46" s="98"/>
      <c r="EB46" s="98"/>
      <c r="EC46" s="98"/>
      <c r="ED46" s="98"/>
      <c r="EE46" s="98"/>
      <c r="EF46" s="98"/>
      <c r="EG46" s="98"/>
      <c r="EH46" s="98"/>
      <c r="EI46" s="98"/>
      <c r="EJ46" s="98"/>
      <c r="EK46" s="98"/>
      <c r="EL46" s="98"/>
      <c r="EM46" s="98"/>
      <c r="EN46" s="98"/>
      <c r="EO46" s="98"/>
      <c r="EP46" s="98"/>
      <c r="EQ46" s="98"/>
      <c r="ER46" s="98"/>
      <c r="ES46" s="98"/>
      <c r="ET46" s="98"/>
      <c r="EU46" s="98"/>
      <c r="EV46" s="98"/>
      <c r="EW46" s="98"/>
      <c r="EX46" s="98"/>
      <c r="EY46" s="98"/>
      <c r="EZ46" s="98"/>
      <c r="FA46" s="98"/>
      <c r="FB46" s="98"/>
      <c r="FC46" s="98"/>
      <c r="FD46" s="98"/>
      <c r="FE46" s="98"/>
      <c r="FF46" s="98"/>
      <c r="FG46" s="98"/>
      <c r="FH46" s="98"/>
      <c r="FI46" s="98"/>
      <c r="FJ46" s="98"/>
      <c r="FK46" s="98"/>
      <c r="FL46" s="98"/>
      <c r="FM46" s="98"/>
      <c r="FN46" s="98"/>
      <c r="FO46" s="98"/>
      <c r="FP46" s="98"/>
      <c r="FQ46" s="98"/>
      <c r="FR46" s="98"/>
      <c r="FS46" s="98"/>
      <c r="FT46" s="98"/>
      <c r="FU46" s="98"/>
      <c r="FV46" s="98"/>
      <c r="FW46" s="98"/>
      <c r="FX46" s="98"/>
      <c r="FY46" s="98"/>
      <c r="FZ46" s="98"/>
      <c r="GA46" s="98"/>
      <c r="GB46" s="98"/>
      <c r="GC46" s="98"/>
      <c r="GD46" s="98"/>
      <c r="GE46" s="98"/>
      <c r="GF46" s="98"/>
      <c r="GG46" s="98"/>
      <c r="GH46" s="98"/>
      <c r="GI46" s="98"/>
      <c r="GJ46" s="98"/>
      <c r="GK46" s="98"/>
      <c r="GL46" s="98"/>
      <c r="GM46" s="98"/>
      <c r="GN46" s="98"/>
      <c r="GO46" s="98"/>
      <c r="GP46" s="98"/>
      <c r="GQ46" s="98"/>
      <c r="GR46" s="98"/>
      <c r="GS46" s="98"/>
      <c r="GT46" s="98"/>
      <c r="GU46" s="98"/>
      <c r="GV46" s="98"/>
      <c r="GW46" s="98"/>
      <c r="GX46" s="98"/>
      <c r="GY46" s="98"/>
      <c r="GZ46" s="98"/>
      <c r="HA46" s="98"/>
      <c r="HB46" s="98"/>
      <c r="HC46" s="98"/>
      <c r="HD46" s="98"/>
      <c r="HE46" s="98"/>
      <c r="HF46" s="98"/>
      <c r="HG46" s="98"/>
      <c r="HH46" s="98"/>
      <c r="HI46" s="98"/>
      <c r="HJ46" s="98"/>
      <c r="HK46" s="98"/>
      <c r="HL46" s="98"/>
      <c r="HM46" s="98"/>
      <c r="HN46" s="98"/>
      <c r="HO46" s="98"/>
      <c r="HP46" s="98"/>
      <c r="HQ46" s="98"/>
      <c r="HR46" s="98"/>
      <c r="HS46" s="98"/>
      <c r="HT46" s="98"/>
      <c r="HU46" s="98"/>
      <c r="HV46" s="98"/>
      <c r="HW46" s="98"/>
      <c r="HX46" s="98"/>
      <c r="HY46" s="98"/>
      <c r="HZ46" s="98"/>
      <c r="IA46" s="98"/>
      <c r="IB46" s="98"/>
      <c r="IC46" s="98"/>
      <c r="ID46" s="98"/>
      <c r="IE46" s="98"/>
      <c r="IF46" s="98"/>
      <c r="IG46" s="98"/>
      <c r="IH46" s="98"/>
      <c r="II46" s="98"/>
      <c r="IJ46" s="98"/>
      <c r="IK46" s="98"/>
    </row>
    <row r="47" spans="1:245" ht="15">
      <c r="A47" s="104" t="s">
        <v>659</v>
      </c>
      <c r="B47" s="105">
        <f>SUM(B48:B50)</f>
        <v>162</v>
      </c>
      <c r="C47" s="105">
        <f>SUM(C48:C50)</f>
        <v>197</v>
      </c>
      <c r="D47" s="107">
        <f t="shared" si="0"/>
        <v>35</v>
      </c>
      <c r="E47" s="106">
        <f t="shared" si="1"/>
        <v>21.6</v>
      </c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  <c r="CB47" s="98"/>
      <c r="CC47" s="98"/>
      <c r="CD47" s="98"/>
      <c r="CE47" s="98"/>
      <c r="CF47" s="98"/>
      <c r="CG47" s="98"/>
      <c r="CH47" s="98"/>
      <c r="CI47" s="98"/>
      <c r="CJ47" s="98"/>
      <c r="CK47" s="98"/>
      <c r="CL47" s="98"/>
      <c r="CM47" s="98"/>
      <c r="CN47" s="98"/>
      <c r="CO47" s="98"/>
      <c r="CP47" s="98"/>
      <c r="CQ47" s="98"/>
      <c r="CR47" s="98"/>
      <c r="CS47" s="98"/>
      <c r="CT47" s="98"/>
      <c r="CU47" s="98"/>
      <c r="CV47" s="98"/>
      <c r="CW47" s="98"/>
      <c r="CX47" s="98"/>
      <c r="CY47" s="98"/>
      <c r="CZ47" s="98"/>
      <c r="DA47" s="98"/>
      <c r="DB47" s="98"/>
      <c r="DC47" s="98"/>
      <c r="DD47" s="98"/>
      <c r="DE47" s="98"/>
      <c r="DF47" s="98"/>
      <c r="DG47" s="98"/>
      <c r="DH47" s="98"/>
      <c r="DI47" s="98"/>
      <c r="DJ47" s="98"/>
      <c r="DK47" s="98"/>
      <c r="DL47" s="98"/>
      <c r="DM47" s="98"/>
      <c r="DN47" s="98"/>
      <c r="DO47" s="98"/>
      <c r="DP47" s="98"/>
      <c r="DQ47" s="98"/>
      <c r="DR47" s="98"/>
      <c r="DS47" s="98"/>
      <c r="DT47" s="98"/>
      <c r="DU47" s="98"/>
      <c r="DV47" s="98"/>
      <c r="DW47" s="98"/>
      <c r="DX47" s="98"/>
      <c r="DY47" s="98"/>
      <c r="DZ47" s="98"/>
      <c r="EA47" s="98"/>
      <c r="EB47" s="98"/>
      <c r="EC47" s="98"/>
      <c r="ED47" s="98"/>
      <c r="EE47" s="98"/>
      <c r="EF47" s="98"/>
      <c r="EG47" s="98"/>
      <c r="EH47" s="98"/>
      <c r="EI47" s="98"/>
      <c r="EJ47" s="98"/>
      <c r="EK47" s="98"/>
      <c r="EL47" s="98"/>
      <c r="EM47" s="98"/>
      <c r="EN47" s="98"/>
      <c r="EO47" s="98"/>
      <c r="EP47" s="98"/>
      <c r="EQ47" s="98"/>
      <c r="ER47" s="98"/>
      <c r="ES47" s="98"/>
      <c r="ET47" s="98"/>
      <c r="EU47" s="98"/>
      <c r="EV47" s="98"/>
      <c r="EW47" s="98"/>
      <c r="EX47" s="98"/>
      <c r="EY47" s="98"/>
      <c r="EZ47" s="98"/>
      <c r="FA47" s="98"/>
      <c r="FB47" s="98"/>
      <c r="FC47" s="98"/>
      <c r="FD47" s="98"/>
      <c r="FE47" s="98"/>
      <c r="FF47" s="98"/>
      <c r="FG47" s="98"/>
      <c r="FH47" s="98"/>
      <c r="FI47" s="98"/>
      <c r="FJ47" s="98"/>
      <c r="FK47" s="98"/>
      <c r="FL47" s="98"/>
      <c r="FM47" s="98"/>
      <c r="FN47" s="98"/>
      <c r="FO47" s="98"/>
      <c r="FP47" s="98"/>
      <c r="FQ47" s="98"/>
      <c r="FR47" s="98"/>
      <c r="FS47" s="98"/>
      <c r="FT47" s="98"/>
      <c r="FU47" s="98"/>
      <c r="FV47" s="98"/>
      <c r="FW47" s="98"/>
      <c r="FX47" s="98"/>
      <c r="FY47" s="98"/>
      <c r="FZ47" s="98"/>
      <c r="GA47" s="98"/>
      <c r="GB47" s="98"/>
      <c r="GC47" s="98"/>
      <c r="GD47" s="98"/>
      <c r="GE47" s="98"/>
      <c r="GF47" s="98"/>
      <c r="GG47" s="98"/>
      <c r="GH47" s="98"/>
      <c r="GI47" s="98"/>
      <c r="GJ47" s="98"/>
      <c r="GK47" s="98"/>
      <c r="GL47" s="98"/>
      <c r="GM47" s="98"/>
      <c r="GN47" s="98"/>
      <c r="GO47" s="98"/>
      <c r="GP47" s="98"/>
      <c r="GQ47" s="98"/>
      <c r="GR47" s="98"/>
      <c r="GS47" s="98"/>
      <c r="GT47" s="98"/>
      <c r="GU47" s="98"/>
      <c r="GV47" s="98"/>
      <c r="GW47" s="98"/>
      <c r="GX47" s="98"/>
      <c r="GY47" s="98"/>
      <c r="GZ47" s="98"/>
      <c r="HA47" s="98"/>
      <c r="HB47" s="98"/>
      <c r="HC47" s="98"/>
      <c r="HD47" s="98"/>
      <c r="HE47" s="98"/>
      <c r="HF47" s="98"/>
      <c r="HG47" s="98"/>
      <c r="HH47" s="98"/>
      <c r="HI47" s="98"/>
      <c r="HJ47" s="98"/>
      <c r="HK47" s="98"/>
      <c r="HL47" s="98"/>
      <c r="HM47" s="98"/>
      <c r="HN47" s="98"/>
      <c r="HO47" s="98"/>
      <c r="HP47" s="98"/>
      <c r="HQ47" s="98"/>
      <c r="HR47" s="98"/>
      <c r="HS47" s="98"/>
      <c r="HT47" s="98"/>
      <c r="HU47" s="98"/>
      <c r="HV47" s="98"/>
      <c r="HW47" s="98"/>
      <c r="HX47" s="98"/>
      <c r="HY47" s="98"/>
      <c r="HZ47" s="98"/>
      <c r="IA47" s="98"/>
      <c r="IB47" s="98"/>
      <c r="IC47" s="98"/>
      <c r="ID47" s="98"/>
      <c r="IE47" s="98"/>
      <c r="IF47" s="98"/>
      <c r="IG47" s="98"/>
      <c r="IH47" s="98"/>
      <c r="II47" s="98"/>
      <c r="IJ47" s="98"/>
      <c r="IK47" s="98"/>
    </row>
    <row r="48" spans="1:245" ht="15">
      <c r="A48" s="104" t="s">
        <v>638</v>
      </c>
      <c r="B48" s="105">
        <v>44</v>
      </c>
      <c r="C48" s="105">
        <v>57</v>
      </c>
      <c r="D48" s="107">
        <f t="shared" si="0"/>
        <v>13</v>
      </c>
      <c r="E48" s="106">
        <f t="shared" si="1"/>
        <v>29.5</v>
      </c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  <c r="BG48" s="98"/>
      <c r="BH48" s="98"/>
      <c r="BI48" s="98"/>
      <c r="BJ48" s="98"/>
      <c r="BK48" s="98"/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  <c r="CB48" s="98"/>
      <c r="CC48" s="98"/>
      <c r="CD48" s="98"/>
      <c r="CE48" s="98"/>
      <c r="CF48" s="98"/>
      <c r="CG48" s="98"/>
      <c r="CH48" s="98"/>
      <c r="CI48" s="98"/>
      <c r="CJ48" s="98"/>
      <c r="CK48" s="98"/>
      <c r="CL48" s="98"/>
      <c r="CM48" s="98"/>
      <c r="CN48" s="98"/>
      <c r="CO48" s="98"/>
      <c r="CP48" s="98"/>
      <c r="CQ48" s="98"/>
      <c r="CR48" s="98"/>
      <c r="CS48" s="98"/>
      <c r="CT48" s="98"/>
      <c r="CU48" s="98"/>
      <c r="CV48" s="98"/>
      <c r="CW48" s="98"/>
      <c r="CX48" s="98"/>
      <c r="CY48" s="98"/>
      <c r="CZ48" s="98"/>
      <c r="DA48" s="98"/>
      <c r="DB48" s="98"/>
      <c r="DC48" s="98"/>
      <c r="DD48" s="98"/>
      <c r="DE48" s="98"/>
      <c r="DF48" s="98"/>
      <c r="DG48" s="98"/>
      <c r="DH48" s="98"/>
      <c r="DI48" s="98"/>
      <c r="DJ48" s="98"/>
      <c r="DK48" s="98"/>
      <c r="DL48" s="98"/>
      <c r="DM48" s="98"/>
      <c r="DN48" s="98"/>
      <c r="DO48" s="98"/>
      <c r="DP48" s="98"/>
      <c r="DQ48" s="98"/>
      <c r="DR48" s="98"/>
      <c r="DS48" s="98"/>
      <c r="DT48" s="98"/>
      <c r="DU48" s="98"/>
      <c r="DV48" s="98"/>
      <c r="DW48" s="98"/>
      <c r="DX48" s="98"/>
      <c r="DY48" s="98"/>
      <c r="DZ48" s="98"/>
      <c r="EA48" s="98"/>
      <c r="EB48" s="98"/>
      <c r="EC48" s="98"/>
      <c r="ED48" s="98"/>
      <c r="EE48" s="98"/>
      <c r="EF48" s="98"/>
      <c r="EG48" s="98"/>
      <c r="EH48" s="98"/>
      <c r="EI48" s="98"/>
      <c r="EJ48" s="98"/>
      <c r="EK48" s="98"/>
      <c r="EL48" s="98"/>
      <c r="EM48" s="98"/>
      <c r="EN48" s="98"/>
      <c r="EO48" s="98"/>
      <c r="EP48" s="98"/>
      <c r="EQ48" s="98"/>
      <c r="ER48" s="98"/>
      <c r="ES48" s="98"/>
      <c r="ET48" s="98"/>
      <c r="EU48" s="98"/>
      <c r="EV48" s="98"/>
      <c r="EW48" s="98"/>
      <c r="EX48" s="98"/>
      <c r="EY48" s="98"/>
      <c r="EZ48" s="98"/>
      <c r="FA48" s="98"/>
      <c r="FB48" s="98"/>
      <c r="FC48" s="98"/>
      <c r="FD48" s="98"/>
      <c r="FE48" s="98"/>
      <c r="FF48" s="98"/>
      <c r="FG48" s="98"/>
      <c r="FH48" s="98"/>
      <c r="FI48" s="98"/>
      <c r="FJ48" s="98"/>
      <c r="FK48" s="98"/>
      <c r="FL48" s="98"/>
      <c r="FM48" s="98"/>
      <c r="FN48" s="98"/>
      <c r="FO48" s="98"/>
      <c r="FP48" s="98"/>
      <c r="FQ48" s="98"/>
      <c r="FR48" s="98"/>
      <c r="FS48" s="98"/>
      <c r="FT48" s="98"/>
      <c r="FU48" s="98"/>
      <c r="FV48" s="98"/>
      <c r="FW48" s="98"/>
      <c r="FX48" s="98"/>
      <c r="FY48" s="98"/>
      <c r="FZ48" s="98"/>
      <c r="GA48" s="98"/>
      <c r="GB48" s="98"/>
      <c r="GC48" s="98"/>
      <c r="GD48" s="98"/>
      <c r="GE48" s="98"/>
      <c r="GF48" s="98"/>
      <c r="GG48" s="98"/>
      <c r="GH48" s="98"/>
      <c r="GI48" s="98"/>
      <c r="GJ48" s="98"/>
      <c r="GK48" s="98"/>
      <c r="GL48" s="98"/>
      <c r="GM48" s="98"/>
      <c r="GN48" s="98"/>
      <c r="GO48" s="98"/>
      <c r="GP48" s="98"/>
      <c r="GQ48" s="98"/>
      <c r="GR48" s="98"/>
      <c r="GS48" s="98"/>
      <c r="GT48" s="98"/>
      <c r="GU48" s="98"/>
      <c r="GV48" s="98"/>
      <c r="GW48" s="98"/>
      <c r="GX48" s="98"/>
      <c r="GY48" s="98"/>
      <c r="GZ48" s="98"/>
      <c r="HA48" s="98"/>
      <c r="HB48" s="98"/>
      <c r="HC48" s="98"/>
      <c r="HD48" s="98"/>
      <c r="HE48" s="98"/>
      <c r="HF48" s="98"/>
      <c r="HG48" s="98"/>
      <c r="HH48" s="98"/>
      <c r="HI48" s="98"/>
      <c r="HJ48" s="98"/>
      <c r="HK48" s="98"/>
      <c r="HL48" s="98"/>
      <c r="HM48" s="98"/>
      <c r="HN48" s="98"/>
      <c r="HO48" s="98"/>
      <c r="HP48" s="98"/>
      <c r="HQ48" s="98"/>
      <c r="HR48" s="98"/>
      <c r="HS48" s="98"/>
      <c r="HT48" s="98"/>
      <c r="HU48" s="98"/>
      <c r="HV48" s="98"/>
      <c r="HW48" s="98"/>
      <c r="HX48" s="98"/>
      <c r="HY48" s="98"/>
      <c r="HZ48" s="98"/>
      <c r="IA48" s="98"/>
      <c r="IB48" s="98"/>
      <c r="IC48" s="98"/>
      <c r="ID48" s="98"/>
      <c r="IE48" s="98"/>
      <c r="IF48" s="98"/>
      <c r="IG48" s="98"/>
      <c r="IH48" s="98"/>
      <c r="II48" s="98"/>
      <c r="IJ48" s="98"/>
      <c r="IK48" s="98"/>
    </row>
    <row r="49" spans="1:245" ht="15">
      <c r="A49" s="104" t="s">
        <v>639</v>
      </c>
      <c r="B49" s="105">
        <v>22</v>
      </c>
      <c r="C49" s="105">
        <v>23</v>
      </c>
      <c r="D49" s="107">
        <f t="shared" si="0"/>
        <v>1</v>
      </c>
      <c r="E49" s="106">
        <f t="shared" si="1"/>
        <v>4.5</v>
      </c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98"/>
      <c r="BK49" s="98"/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98"/>
      <c r="CG49" s="98"/>
      <c r="CH49" s="98"/>
      <c r="CI49" s="98"/>
      <c r="CJ49" s="98"/>
      <c r="CK49" s="98"/>
      <c r="CL49" s="98"/>
      <c r="CM49" s="98"/>
      <c r="CN49" s="98"/>
      <c r="CO49" s="98"/>
      <c r="CP49" s="98"/>
      <c r="CQ49" s="98"/>
      <c r="CR49" s="98"/>
      <c r="CS49" s="98"/>
      <c r="CT49" s="98"/>
      <c r="CU49" s="98"/>
      <c r="CV49" s="98"/>
      <c r="CW49" s="98"/>
      <c r="CX49" s="98"/>
      <c r="CY49" s="98"/>
      <c r="CZ49" s="98"/>
      <c r="DA49" s="98"/>
      <c r="DB49" s="98"/>
      <c r="DC49" s="98"/>
      <c r="DD49" s="98"/>
      <c r="DE49" s="98"/>
      <c r="DF49" s="98"/>
      <c r="DG49" s="98"/>
      <c r="DH49" s="98"/>
      <c r="DI49" s="98"/>
      <c r="DJ49" s="98"/>
      <c r="DK49" s="98"/>
      <c r="DL49" s="98"/>
      <c r="DM49" s="98"/>
      <c r="DN49" s="98"/>
      <c r="DO49" s="98"/>
      <c r="DP49" s="98"/>
      <c r="DQ49" s="98"/>
      <c r="DR49" s="98"/>
      <c r="DS49" s="98"/>
      <c r="DT49" s="98"/>
      <c r="DU49" s="98"/>
      <c r="DV49" s="98"/>
      <c r="DW49" s="98"/>
      <c r="DX49" s="98"/>
      <c r="DY49" s="98"/>
      <c r="DZ49" s="98"/>
      <c r="EA49" s="98"/>
      <c r="EB49" s="98"/>
      <c r="EC49" s="98"/>
      <c r="ED49" s="98"/>
      <c r="EE49" s="98"/>
      <c r="EF49" s="98"/>
      <c r="EG49" s="98"/>
      <c r="EH49" s="98"/>
      <c r="EI49" s="98"/>
      <c r="EJ49" s="98"/>
      <c r="EK49" s="98"/>
      <c r="EL49" s="98"/>
      <c r="EM49" s="98"/>
      <c r="EN49" s="98"/>
      <c r="EO49" s="98"/>
      <c r="EP49" s="98"/>
      <c r="EQ49" s="98"/>
      <c r="ER49" s="98"/>
      <c r="ES49" s="98"/>
      <c r="ET49" s="98"/>
      <c r="EU49" s="98"/>
      <c r="EV49" s="98"/>
      <c r="EW49" s="98"/>
      <c r="EX49" s="98"/>
      <c r="EY49" s="98"/>
      <c r="EZ49" s="98"/>
      <c r="FA49" s="98"/>
      <c r="FB49" s="98"/>
      <c r="FC49" s="98"/>
      <c r="FD49" s="98"/>
      <c r="FE49" s="98"/>
      <c r="FF49" s="98"/>
      <c r="FG49" s="98"/>
      <c r="FH49" s="98"/>
      <c r="FI49" s="98"/>
      <c r="FJ49" s="98"/>
      <c r="FK49" s="98"/>
      <c r="FL49" s="98"/>
      <c r="FM49" s="98"/>
      <c r="FN49" s="98"/>
      <c r="FO49" s="98"/>
      <c r="FP49" s="98"/>
      <c r="FQ49" s="98"/>
      <c r="FR49" s="98"/>
      <c r="FS49" s="98"/>
      <c r="FT49" s="98"/>
      <c r="FU49" s="98"/>
      <c r="FV49" s="98"/>
      <c r="FW49" s="98"/>
      <c r="FX49" s="98"/>
      <c r="FY49" s="98"/>
      <c r="FZ49" s="98"/>
      <c r="GA49" s="98"/>
      <c r="GB49" s="98"/>
      <c r="GC49" s="98"/>
      <c r="GD49" s="98"/>
      <c r="GE49" s="98"/>
      <c r="GF49" s="98"/>
      <c r="GG49" s="98"/>
      <c r="GH49" s="98"/>
      <c r="GI49" s="98"/>
      <c r="GJ49" s="98"/>
      <c r="GK49" s="98"/>
      <c r="GL49" s="98"/>
      <c r="GM49" s="98"/>
      <c r="GN49" s="98"/>
      <c r="GO49" s="98"/>
      <c r="GP49" s="98"/>
      <c r="GQ49" s="98"/>
      <c r="GR49" s="98"/>
      <c r="GS49" s="98"/>
      <c r="GT49" s="98"/>
      <c r="GU49" s="98"/>
      <c r="GV49" s="98"/>
      <c r="GW49" s="98"/>
      <c r="GX49" s="98"/>
      <c r="GY49" s="98"/>
      <c r="GZ49" s="98"/>
      <c r="HA49" s="98"/>
      <c r="HB49" s="98"/>
      <c r="HC49" s="98"/>
      <c r="HD49" s="98"/>
      <c r="HE49" s="98"/>
      <c r="HF49" s="98"/>
      <c r="HG49" s="98"/>
      <c r="HH49" s="98"/>
      <c r="HI49" s="98"/>
      <c r="HJ49" s="98"/>
      <c r="HK49" s="98"/>
      <c r="HL49" s="98"/>
      <c r="HM49" s="98"/>
      <c r="HN49" s="98"/>
      <c r="HO49" s="98"/>
      <c r="HP49" s="98"/>
      <c r="HQ49" s="98"/>
      <c r="HR49" s="98"/>
      <c r="HS49" s="98"/>
      <c r="HT49" s="98"/>
      <c r="HU49" s="98"/>
      <c r="HV49" s="98"/>
      <c r="HW49" s="98"/>
      <c r="HX49" s="98"/>
      <c r="HY49" s="98"/>
      <c r="HZ49" s="98"/>
      <c r="IA49" s="98"/>
      <c r="IB49" s="98"/>
      <c r="IC49" s="98"/>
      <c r="ID49" s="98"/>
      <c r="IE49" s="98"/>
      <c r="IF49" s="98"/>
      <c r="IG49" s="98"/>
      <c r="IH49" s="98"/>
      <c r="II49" s="98"/>
      <c r="IJ49" s="98"/>
      <c r="IK49" s="98"/>
    </row>
    <row r="50" spans="1:245" ht="15">
      <c r="A50" s="104" t="s">
        <v>644</v>
      </c>
      <c r="B50" s="105">
        <v>96</v>
      </c>
      <c r="C50" s="105">
        <v>117</v>
      </c>
      <c r="D50" s="107">
        <f t="shared" si="0"/>
        <v>21</v>
      </c>
      <c r="E50" s="106">
        <f t="shared" si="1"/>
        <v>21.9</v>
      </c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98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98"/>
      <c r="CG50" s="98"/>
      <c r="CH50" s="98"/>
      <c r="CI50" s="98"/>
      <c r="CJ50" s="98"/>
      <c r="CK50" s="98"/>
      <c r="CL50" s="98"/>
      <c r="CM50" s="98"/>
      <c r="CN50" s="98"/>
      <c r="CO50" s="98"/>
      <c r="CP50" s="98"/>
      <c r="CQ50" s="98"/>
      <c r="CR50" s="98"/>
      <c r="CS50" s="98"/>
      <c r="CT50" s="98"/>
      <c r="CU50" s="98"/>
      <c r="CV50" s="98"/>
      <c r="CW50" s="98"/>
      <c r="CX50" s="98"/>
      <c r="CY50" s="98"/>
      <c r="CZ50" s="98"/>
      <c r="DA50" s="98"/>
      <c r="DB50" s="98"/>
      <c r="DC50" s="98"/>
      <c r="DD50" s="98"/>
      <c r="DE50" s="98"/>
      <c r="DF50" s="98"/>
      <c r="DG50" s="98"/>
      <c r="DH50" s="98"/>
      <c r="DI50" s="98"/>
      <c r="DJ50" s="98"/>
      <c r="DK50" s="98"/>
      <c r="DL50" s="98"/>
      <c r="DM50" s="98"/>
      <c r="DN50" s="98"/>
      <c r="DO50" s="98"/>
      <c r="DP50" s="98"/>
      <c r="DQ50" s="98"/>
      <c r="DR50" s="98"/>
      <c r="DS50" s="98"/>
      <c r="DT50" s="98"/>
      <c r="DU50" s="98"/>
      <c r="DV50" s="98"/>
      <c r="DW50" s="98"/>
      <c r="DX50" s="98"/>
      <c r="DY50" s="98"/>
      <c r="DZ50" s="98"/>
      <c r="EA50" s="98"/>
      <c r="EB50" s="98"/>
      <c r="EC50" s="98"/>
      <c r="ED50" s="98"/>
      <c r="EE50" s="98"/>
      <c r="EF50" s="98"/>
      <c r="EG50" s="98"/>
      <c r="EH50" s="98"/>
      <c r="EI50" s="98"/>
      <c r="EJ50" s="98"/>
      <c r="EK50" s="98"/>
      <c r="EL50" s="98"/>
      <c r="EM50" s="98"/>
      <c r="EN50" s="98"/>
      <c r="EO50" s="98"/>
      <c r="EP50" s="98"/>
      <c r="EQ50" s="98"/>
      <c r="ER50" s="98"/>
      <c r="ES50" s="98"/>
      <c r="ET50" s="98"/>
      <c r="EU50" s="98"/>
      <c r="EV50" s="98"/>
      <c r="EW50" s="98"/>
      <c r="EX50" s="98"/>
      <c r="EY50" s="98"/>
      <c r="EZ50" s="98"/>
      <c r="FA50" s="98"/>
      <c r="FB50" s="98"/>
      <c r="FC50" s="98"/>
      <c r="FD50" s="98"/>
      <c r="FE50" s="98"/>
      <c r="FF50" s="98"/>
      <c r="FG50" s="98"/>
      <c r="FH50" s="98"/>
      <c r="FI50" s="98"/>
      <c r="FJ50" s="98"/>
      <c r="FK50" s="98"/>
      <c r="FL50" s="98"/>
      <c r="FM50" s="98"/>
      <c r="FN50" s="98"/>
      <c r="FO50" s="98"/>
      <c r="FP50" s="98"/>
      <c r="FQ50" s="98"/>
      <c r="FR50" s="98"/>
      <c r="FS50" s="98"/>
      <c r="FT50" s="98"/>
      <c r="FU50" s="98"/>
      <c r="FV50" s="98"/>
      <c r="FW50" s="98"/>
      <c r="FX50" s="98"/>
      <c r="FY50" s="98"/>
      <c r="FZ50" s="98"/>
      <c r="GA50" s="98"/>
      <c r="GB50" s="98"/>
      <c r="GC50" s="98"/>
      <c r="GD50" s="98"/>
      <c r="GE50" s="98"/>
      <c r="GF50" s="98"/>
      <c r="GG50" s="98"/>
      <c r="GH50" s="98"/>
      <c r="GI50" s="98"/>
      <c r="GJ50" s="98"/>
      <c r="GK50" s="98"/>
      <c r="GL50" s="98"/>
      <c r="GM50" s="98"/>
      <c r="GN50" s="98"/>
      <c r="GO50" s="98"/>
      <c r="GP50" s="98"/>
      <c r="GQ50" s="98"/>
      <c r="GR50" s="98"/>
      <c r="GS50" s="98"/>
      <c r="GT50" s="98"/>
      <c r="GU50" s="98"/>
      <c r="GV50" s="98"/>
      <c r="GW50" s="98"/>
      <c r="GX50" s="98"/>
      <c r="GY50" s="98"/>
      <c r="GZ50" s="98"/>
      <c r="HA50" s="98"/>
      <c r="HB50" s="98"/>
      <c r="HC50" s="98"/>
      <c r="HD50" s="98"/>
      <c r="HE50" s="98"/>
      <c r="HF50" s="98"/>
      <c r="HG50" s="98"/>
      <c r="HH50" s="98"/>
      <c r="HI50" s="98"/>
      <c r="HJ50" s="98"/>
      <c r="HK50" s="98"/>
      <c r="HL50" s="98"/>
      <c r="HM50" s="98"/>
      <c r="HN50" s="98"/>
      <c r="HO50" s="98"/>
      <c r="HP50" s="98"/>
      <c r="HQ50" s="98"/>
      <c r="HR50" s="98"/>
      <c r="HS50" s="98"/>
      <c r="HT50" s="98"/>
      <c r="HU50" s="98"/>
      <c r="HV50" s="98"/>
      <c r="HW50" s="98"/>
      <c r="HX50" s="98"/>
      <c r="HY50" s="98"/>
      <c r="HZ50" s="98"/>
      <c r="IA50" s="98"/>
      <c r="IB50" s="98"/>
      <c r="IC50" s="98"/>
      <c r="ID50" s="98"/>
      <c r="IE50" s="98"/>
      <c r="IF50" s="98"/>
      <c r="IG50" s="98"/>
      <c r="IH50" s="98"/>
      <c r="II50" s="98"/>
      <c r="IJ50" s="98"/>
      <c r="IK50" s="98"/>
    </row>
    <row r="51" spans="1:245" ht="15">
      <c r="A51" s="104" t="s">
        <v>660</v>
      </c>
      <c r="B51" s="105">
        <f>SUM(B52:B53)</f>
        <v>17</v>
      </c>
      <c r="C51" s="105">
        <f>SUM(C52:C53)</f>
        <v>6</v>
      </c>
      <c r="D51" s="107">
        <f t="shared" si="0"/>
        <v>-11</v>
      </c>
      <c r="E51" s="106">
        <f t="shared" si="1"/>
        <v>-64.7</v>
      </c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  <c r="CB51" s="98"/>
      <c r="CC51" s="98"/>
      <c r="CD51" s="98"/>
      <c r="CE51" s="98"/>
      <c r="CF51" s="98"/>
      <c r="CG51" s="98"/>
      <c r="CH51" s="98"/>
      <c r="CI51" s="98"/>
      <c r="CJ51" s="98"/>
      <c r="CK51" s="98"/>
      <c r="CL51" s="98"/>
      <c r="CM51" s="98"/>
      <c r="CN51" s="98"/>
      <c r="CO51" s="98"/>
      <c r="CP51" s="98"/>
      <c r="CQ51" s="98"/>
      <c r="CR51" s="98"/>
      <c r="CS51" s="98"/>
      <c r="CT51" s="98"/>
      <c r="CU51" s="98"/>
      <c r="CV51" s="98"/>
      <c r="CW51" s="98"/>
      <c r="CX51" s="98"/>
      <c r="CY51" s="98"/>
      <c r="CZ51" s="98"/>
      <c r="DA51" s="98"/>
      <c r="DB51" s="98"/>
      <c r="DC51" s="98"/>
      <c r="DD51" s="98"/>
      <c r="DE51" s="98"/>
      <c r="DF51" s="98"/>
      <c r="DG51" s="98"/>
      <c r="DH51" s="98"/>
      <c r="DI51" s="98"/>
      <c r="DJ51" s="98"/>
      <c r="DK51" s="98"/>
      <c r="DL51" s="98"/>
      <c r="DM51" s="98"/>
      <c r="DN51" s="98"/>
      <c r="DO51" s="98"/>
      <c r="DP51" s="98"/>
      <c r="DQ51" s="98"/>
      <c r="DR51" s="98"/>
      <c r="DS51" s="98"/>
      <c r="DT51" s="98"/>
      <c r="DU51" s="98"/>
      <c r="DV51" s="98"/>
      <c r="DW51" s="98"/>
      <c r="DX51" s="98"/>
      <c r="DY51" s="98"/>
      <c r="DZ51" s="98"/>
      <c r="EA51" s="98"/>
      <c r="EB51" s="98"/>
      <c r="EC51" s="98"/>
      <c r="ED51" s="98"/>
      <c r="EE51" s="98"/>
      <c r="EF51" s="98"/>
      <c r="EG51" s="98"/>
      <c r="EH51" s="98"/>
      <c r="EI51" s="98"/>
      <c r="EJ51" s="98"/>
      <c r="EK51" s="98"/>
      <c r="EL51" s="98"/>
      <c r="EM51" s="98"/>
      <c r="EN51" s="98"/>
      <c r="EO51" s="98"/>
      <c r="EP51" s="98"/>
      <c r="EQ51" s="98"/>
      <c r="ER51" s="98"/>
      <c r="ES51" s="98"/>
      <c r="ET51" s="98"/>
      <c r="EU51" s="98"/>
      <c r="EV51" s="98"/>
      <c r="EW51" s="98"/>
      <c r="EX51" s="98"/>
      <c r="EY51" s="98"/>
      <c r="EZ51" s="98"/>
      <c r="FA51" s="98"/>
      <c r="FB51" s="98"/>
      <c r="FC51" s="98"/>
      <c r="FD51" s="98"/>
      <c r="FE51" s="98"/>
      <c r="FF51" s="98"/>
      <c r="FG51" s="98"/>
      <c r="FH51" s="98"/>
      <c r="FI51" s="98"/>
      <c r="FJ51" s="98"/>
      <c r="FK51" s="98"/>
      <c r="FL51" s="98"/>
      <c r="FM51" s="98"/>
      <c r="FN51" s="98"/>
      <c r="FO51" s="98"/>
      <c r="FP51" s="98"/>
      <c r="FQ51" s="98"/>
      <c r="FR51" s="98"/>
      <c r="FS51" s="98"/>
      <c r="FT51" s="98"/>
      <c r="FU51" s="98"/>
      <c r="FV51" s="98"/>
      <c r="FW51" s="98"/>
      <c r="FX51" s="98"/>
      <c r="FY51" s="98"/>
      <c r="FZ51" s="98"/>
      <c r="GA51" s="98"/>
      <c r="GB51" s="98"/>
      <c r="GC51" s="98"/>
      <c r="GD51" s="98"/>
      <c r="GE51" s="98"/>
      <c r="GF51" s="98"/>
      <c r="GG51" s="98"/>
      <c r="GH51" s="98"/>
      <c r="GI51" s="98"/>
      <c r="GJ51" s="98"/>
      <c r="GK51" s="98"/>
      <c r="GL51" s="98"/>
      <c r="GM51" s="98"/>
      <c r="GN51" s="98"/>
      <c r="GO51" s="98"/>
      <c r="GP51" s="98"/>
      <c r="GQ51" s="98"/>
      <c r="GR51" s="98"/>
      <c r="GS51" s="98"/>
      <c r="GT51" s="98"/>
      <c r="GU51" s="98"/>
      <c r="GV51" s="98"/>
      <c r="GW51" s="98"/>
      <c r="GX51" s="98"/>
      <c r="GY51" s="98"/>
      <c r="GZ51" s="98"/>
      <c r="HA51" s="98"/>
      <c r="HB51" s="98"/>
      <c r="HC51" s="98"/>
      <c r="HD51" s="98"/>
      <c r="HE51" s="98"/>
      <c r="HF51" s="98"/>
      <c r="HG51" s="98"/>
      <c r="HH51" s="98"/>
      <c r="HI51" s="98"/>
      <c r="HJ51" s="98"/>
      <c r="HK51" s="98"/>
      <c r="HL51" s="98"/>
      <c r="HM51" s="98"/>
      <c r="HN51" s="98"/>
      <c r="HO51" s="98"/>
      <c r="HP51" s="98"/>
      <c r="HQ51" s="98"/>
      <c r="HR51" s="98"/>
      <c r="HS51" s="98"/>
      <c r="HT51" s="98"/>
      <c r="HU51" s="98"/>
      <c r="HV51" s="98"/>
      <c r="HW51" s="98"/>
      <c r="HX51" s="98"/>
      <c r="HY51" s="98"/>
      <c r="HZ51" s="98"/>
      <c r="IA51" s="98"/>
      <c r="IB51" s="98"/>
      <c r="IC51" s="98"/>
      <c r="ID51" s="98"/>
      <c r="IE51" s="98"/>
      <c r="IF51" s="98"/>
      <c r="IG51" s="98"/>
      <c r="IH51" s="98"/>
      <c r="II51" s="98"/>
      <c r="IJ51" s="98"/>
      <c r="IK51" s="98"/>
    </row>
    <row r="52" spans="1:245" ht="15">
      <c r="A52" s="104" t="s">
        <v>638</v>
      </c>
      <c r="B52" s="105">
        <v>9</v>
      </c>
      <c r="C52" s="105"/>
      <c r="D52" s="107">
        <f t="shared" si="0"/>
        <v>-9</v>
      </c>
      <c r="E52" s="106">
        <f t="shared" si="1"/>
        <v>-100</v>
      </c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8"/>
      <c r="BK52" s="98"/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  <c r="CB52" s="98"/>
      <c r="CC52" s="98"/>
      <c r="CD52" s="98"/>
      <c r="CE52" s="98"/>
      <c r="CF52" s="98"/>
      <c r="CG52" s="98"/>
      <c r="CH52" s="98"/>
      <c r="CI52" s="98"/>
      <c r="CJ52" s="98"/>
      <c r="CK52" s="98"/>
      <c r="CL52" s="98"/>
      <c r="CM52" s="98"/>
      <c r="CN52" s="98"/>
      <c r="CO52" s="98"/>
      <c r="CP52" s="98"/>
      <c r="CQ52" s="98"/>
      <c r="CR52" s="98"/>
      <c r="CS52" s="98"/>
      <c r="CT52" s="98"/>
      <c r="CU52" s="98"/>
      <c r="CV52" s="98"/>
      <c r="CW52" s="98"/>
      <c r="CX52" s="98"/>
      <c r="CY52" s="98"/>
      <c r="CZ52" s="98"/>
      <c r="DA52" s="98"/>
      <c r="DB52" s="98"/>
      <c r="DC52" s="98"/>
      <c r="DD52" s="98"/>
      <c r="DE52" s="98"/>
      <c r="DF52" s="98"/>
      <c r="DG52" s="98"/>
      <c r="DH52" s="98"/>
      <c r="DI52" s="98"/>
      <c r="DJ52" s="98"/>
      <c r="DK52" s="98"/>
      <c r="DL52" s="98"/>
      <c r="DM52" s="98"/>
      <c r="DN52" s="98"/>
      <c r="DO52" s="98"/>
      <c r="DP52" s="98"/>
      <c r="DQ52" s="98"/>
      <c r="DR52" s="98"/>
      <c r="DS52" s="98"/>
      <c r="DT52" s="98"/>
      <c r="DU52" s="98"/>
      <c r="DV52" s="98"/>
      <c r="DW52" s="98"/>
      <c r="DX52" s="98"/>
      <c r="DY52" s="98"/>
      <c r="DZ52" s="98"/>
      <c r="EA52" s="98"/>
      <c r="EB52" s="98"/>
      <c r="EC52" s="98"/>
      <c r="ED52" s="98"/>
      <c r="EE52" s="98"/>
      <c r="EF52" s="98"/>
      <c r="EG52" s="98"/>
      <c r="EH52" s="98"/>
      <c r="EI52" s="98"/>
      <c r="EJ52" s="98"/>
      <c r="EK52" s="98"/>
      <c r="EL52" s="98"/>
      <c r="EM52" s="98"/>
      <c r="EN52" s="98"/>
      <c r="EO52" s="98"/>
      <c r="EP52" s="98"/>
      <c r="EQ52" s="98"/>
      <c r="ER52" s="98"/>
      <c r="ES52" s="98"/>
      <c r="ET52" s="98"/>
      <c r="EU52" s="98"/>
      <c r="EV52" s="98"/>
      <c r="EW52" s="98"/>
      <c r="EX52" s="98"/>
      <c r="EY52" s="98"/>
      <c r="EZ52" s="98"/>
      <c r="FA52" s="98"/>
      <c r="FB52" s="98"/>
      <c r="FC52" s="98"/>
      <c r="FD52" s="98"/>
      <c r="FE52" s="98"/>
      <c r="FF52" s="98"/>
      <c r="FG52" s="98"/>
      <c r="FH52" s="98"/>
      <c r="FI52" s="98"/>
      <c r="FJ52" s="98"/>
      <c r="FK52" s="98"/>
      <c r="FL52" s="98"/>
      <c r="FM52" s="98"/>
      <c r="FN52" s="98"/>
      <c r="FO52" s="98"/>
      <c r="FP52" s="98"/>
      <c r="FQ52" s="98"/>
      <c r="FR52" s="98"/>
      <c r="FS52" s="98"/>
      <c r="FT52" s="98"/>
      <c r="FU52" s="98"/>
      <c r="FV52" s="98"/>
      <c r="FW52" s="98"/>
      <c r="FX52" s="98"/>
      <c r="FY52" s="98"/>
      <c r="FZ52" s="98"/>
      <c r="GA52" s="98"/>
      <c r="GB52" s="98"/>
      <c r="GC52" s="98"/>
      <c r="GD52" s="98"/>
      <c r="GE52" s="98"/>
      <c r="GF52" s="98"/>
      <c r="GG52" s="98"/>
      <c r="GH52" s="98"/>
      <c r="GI52" s="98"/>
      <c r="GJ52" s="98"/>
      <c r="GK52" s="98"/>
      <c r="GL52" s="98"/>
      <c r="GM52" s="98"/>
      <c r="GN52" s="98"/>
      <c r="GO52" s="98"/>
      <c r="GP52" s="98"/>
      <c r="GQ52" s="98"/>
      <c r="GR52" s="98"/>
      <c r="GS52" s="98"/>
      <c r="GT52" s="98"/>
      <c r="GU52" s="98"/>
      <c r="GV52" s="98"/>
      <c r="GW52" s="98"/>
      <c r="GX52" s="98"/>
      <c r="GY52" s="98"/>
      <c r="GZ52" s="98"/>
      <c r="HA52" s="98"/>
      <c r="HB52" s="98"/>
      <c r="HC52" s="98"/>
      <c r="HD52" s="98"/>
      <c r="HE52" s="98"/>
      <c r="HF52" s="98"/>
      <c r="HG52" s="98"/>
      <c r="HH52" s="98"/>
      <c r="HI52" s="98"/>
      <c r="HJ52" s="98"/>
      <c r="HK52" s="98"/>
      <c r="HL52" s="98"/>
      <c r="HM52" s="98"/>
      <c r="HN52" s="98"/>
      <c r="HO52" s="98"/>
      <c r="HP52" s="98"/>
      <c r="HQ52" s="98"/>
      <c r="HR52" s="98"/>
      <c r="HS52" s="98"/>
      <c r="HT52" s="98"/>
      <c r="HU52" s="98"/>
      <c r="HV52" s="98"/>
      <c r="HW52" s="98"/>
      <c r="HX52" s="98"/>
      <c r="HY52" s="98"/>
      <c r="HZ52" s="98"/>
      <c r="IA52" s="98"/>
      <c r="IB52" s="98"/>
      <c r="IC52" s="98"/>
      <c r="ID52" s="98"/>
      <c r="IE52" s="98"/>
      <c r="IF52" s="98"/>
      <c r="IG52" s="98"/>
      <c r="IH52" s="98"/>
      <c r="II52" s="98"/>
      <c r="IJ52" s="98"/>
      <c r="IK52" s="98"/>
    </row>
    <row r="53" spans="1:245" ht="15">
      <c r="A53" s="104" t="s">
        <v>639</v>
      </c>
      <c r="B53" s="105">
        <v>8</v>
      </c>
      <c r="C53" s="105">
        <v>6</v>
      </c>
      <c r="D53" s="107">
        <f t="shared" si="0"/>
        <v>-2</v>
      </c>
      <c r="E53" s="106">
        <f t="shared" si="1"/>
        <v>-25</v>
      </c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  <c r="CB53" s="98"/>
      <c r="CC53" s="98"/>
      <c r="CD53" s="98"/>
      <c r="CE53" s="98"/>
      <c r="CF53" s="98"/>
      <c r="CG53" s="98"/>
      <c r="CH53" s="98"/>
      <c r="CI53" s="98"/>
      <c r="CJ53" s="98"/>
      <c r="CK53" s="98"/>
      <c r="CL53" s="98"/>
      <c r="CM53" s="98"/>
      <c r="CN53" s="98"/>
      <c r="CO53" s="98"/>
      <c r="CP53" s="98"/>
      <c r="CQ53" s="98"/>
      <c r="CR53" s="98"/>
      <c r="CS53" s="98"/>
      <c r="CT53" s="98"/>
      <c r="CU53" s="98"/>
      <c r="CV53" s="98"/>
      <c r="CW53" s="98"/>
      <c r="CX53" s="98"/>
      <c r="CY53" s="98"/>
      <c r="CZ53" s="98"/>
      <c r="DA53" s="98"/>
      <c r="DB53" s="98"/>
      <c r="DC53" s="98"/>
      <c r="DD53" s="98"/>
      <c r="DE53" s="98"/>
      <c r="DF53" s="98"/>
      <c r="DG53" s="98"/>
      <c r="DH53" s="98"/>
      <c r="DI53" s="98"/>
      <c r="DJ53" s="98"/>
      <c r="DK53" s="98"/>
      <c r="DL53" s="98"/>
      <c r="DM53" s="98"/>
      <c r="DN53" s="98"/>
      <c r="DO53" s="98"/>
      <c r="DP53" s="98"/>
      <c r="DQ53" s="98"/>
      <c r="DR53" s="98"/>
      <c r="DS53" s="98"/>
      <c r="DT53" s="98"/>
      <c r="DU53" s="98"/>
      <c r="DV53" s="98"/>
      <c r="DW53" s="98"/>
      <c r="DX53" s="98"/>
      <c r="DY53" s="98"/>
      <c r="DZ53" s="98"/>
      <c r="EA53" s="98"/>
      <c r="EB53" s="98"/>
      <c r="EC53" s="98"/>
      <c r="ED53" s="98"/>
      <c r="EE53" s="98"/>
      <c r="EF53" s="98"/>
      <c r="EG53" s="98"/>
      <c r="EH53" s="98"/>
      <c r="EI53" s="98"/>
      <c r="EJ53" s="98"/>
      <c r="EK53" s="98"/>
      <c r="EL53" s="98"/>
      <c r="EM53" s="98"/>
      <c r="EN53" s="98"/>
      <c r="EO53" s="98"/>
      <c r="EP53" s="98"/>
      <c r="EQ53" s="98"/>
      <c r="ER53" s="98"/>
      <c r="ES53" s="98"/>
      <c r="ET53" s="98"/>
      <c r="EU53" s="98"/>
      <c r="EV53" s="98"/>
      <c r="EW53" s="98"/>
      <c r="EX53" s="98"/>
      <c r="EY53" s="98"/>
      <c r="EZ53" s="98"/>
      <c r="FA53" s="98"/>
      <c r="FB53" s="98"/>
      <c r="FC53" s="98"/>
      <c r="FD53" s="98"/>
      <c r="FE53" s="98"/>
      <c r="FF53" s="98"/>
      <c r="FG53" s="98"/>
      <c r="FH53" s="98"/>
      <c r="FI53" s="98"/>
      <c r="FJ53" s="98"/>
      <c r="FK53" s="98"/>
      <c r="FL53" s="98"/>
      <c r="FM53" s="98"/>
      <c r="FN53" s="98"/>
      <c r="FO53" s="98"/>
      <c r="FP53" s="98"/>
      <c r="FQ53" s="98"/>
      <c r="FR53" s="98"/>
      <c r="FS53" s="98"/>
      <c r="FT53" s="98"/>
      <c r="FU53" s="98"/>
      <c r="FV53" s="98"/>
      <c r="FW53" s="98"/>
      <c r="FX53" s="98"/>
      <c r="FY53" s="98"/>
      <c r="FZ53" s="98"/>
      <c r="GA53" s="98"/>
      <c r="GB53" s="98"/>
      <c r="GC53" s="98"/>
      <c r="GD53" s="98"/>
      <c r="GE53" s="98"/>
      <c r="GF53" s="98"/>
      <c r="GG53" s="98"/>
      <c r="GH53" s="98"/>
      <c r="GI53" s="98"/>
      <c r="GJ53" s="98"/>
      <c r="GK53" s="98"/>
      <c r="GL53" s="98"/>
      <c r="GM53" s="98"/>
      <c r="GN53" s="98"/>
      <c r="GO53" s="98"/>
      <c r="GP53" s="98"/>
      <c r="GQ53" s="98"/>
      <c r="GR53" s="98"/>
      <c r="GS53" s="98"/>
      <c r="GT53" s="98"/>
      <c r="GU53" s="98"/>
      <c r="GV53" s="98"/>
      <c r="GW53" s="98"/>
      <c r="GX53" s="98"/>
      <c r="GY53" s="98"/>
      <c r="GZ53" s="98"/>
      <c r="HA53" s="98"/>
      <c r="HB53" s="98"/>
      <c r="HC53" s="98"/>
      <c r="HD53" s="98"/>
      <c r="HE53" s="98"/>
      <c r="HF53" s="98"/>
      <c r="HG53" s="98"/>
      <c r="HH53" s="98"/>
      <c r="HI53" s="98"/>
      <c r="HJ53" s="98"/>
      <c r="HK53" s="98"/>
      <c r="HL53" s="98"/>
      <c r="HM53" s="98"/>
      <c r="HN53" s="98"/>
      <c r="HO53" s="98"/>
      <c r="HP53" s="98"/>
      <c r="HQ53" s="98"/>
      <c r="HR53" s="98"/>
      <c r="HS53" s="98"/>
      <c r="HT53" s="98"/>
      <c r="HU53" s="98"/>
      <c r="HV53" s="98"/>
      <c r="HW53" s="98"/>
      <c r="HX53" s="98"/>
      <c r="HY53" s="98"/>
      <c r="HZ53" s="98"/>
      <c r="IA53" s="98"/>
      <c r="IB53" s="98"/>
      <c r="IC53" s="98"/>
      <c r="ID53" s="98"/>
      <c r="IE53" s="98"/>
      <c r="IF53" s="98"/>
      <c r="IG53" s="98"/>
      <c r="IH53" s="98"/>
      <c r="II53" s="98"/>
      <c r="IJ53" s="98"/>
      <c r="IK53" s="98"/>
    </row>
    <row r="54" spans="1:245" ht="15">
      <c r="A54" s="104" t="s">
        <v>661</v>
      </c>
      <c r="B54" s="105">
        <f>SUM(B55:B57)</f>
        <v>271</v>
      </c>
      <c r="C54" s="105">
        <f>SUM(C55:C57)</f>
        <v>254</v>
      </c>
      <c r="D54" s="107">
        <f t="shared" si="0"/>
        <v>-17</v>
      </c>
      <c r="E54" s="106">
        <f t="shared" si="1"/>
        <v>-6.3</v>
      </c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  <c r="BX54" s="98"/>
      <c r="BY54" s="98"/>
      <c r="BZ54" s="98"/>
      <c r="CA54" s="98"/>
      <c r="CB54" s="98"/>
      <c r="CC54" s="98"/>
      <c r="CD54" s="98"/>
      <c r="CE54" s="98"/>
      <c r="CF54" s="98"/>
      <c r="CG54" s="98"/>
      <c r="CH54" s="98"/>
      <c r="CI54" s="98"/>
      <c r="CJ54" s="98"/>
      <c r="CK54" s="98"/>
      <c r="CL54" s="98"/>
      <c r="CM54" s="98"/>
      <c r="CN54" s="98"/>
      <c r="CO54" s="98"/>
      <c r="CP54" s="98"/>
      <c r="CQ54" s="98"/>
      <c r="CR54" s="98"/>
      <c r="CS54" s="98"/>
      <c r="CT54" s="98"/>
      <c r="CU54" s="98"/>
      <c r="CV54" s="98"/>
      <c r="CW54" s="98"/>
      <c r="CX54" s="98"/>
      <c r="CY54" s="98"/>
      <c r="CZ54" s="98"/>
      <c r="DA54" s="98"/>
      <c r="DB54" s="98"/>
      <c r="DC54" s="98"/>
      <c r="DD54" s="98"/>
      <c r="DE54" s="98"/>
      <c r="DF54" s="98"/>
      <c r="DG54" s="98"/>
      <c r="DH54" s="98"/>
      <c r="DI54" s="98"/>
      <c r="DJ54" s="98"/>
      <c r="DK54" s="98"/>
      <c r="DL54" s="98"/>
      <c r="DM54" s="98"/>
      <c r="DN54" s="98"/>
      <c r="DO54" s="98"/>
      <c r="DP54" s="98"/>
      <c r="DQ54" s="98"/>
      <c r="DR54" s="98"/>
      <c r="DS54" s="98"/>
      <c r="DT54" s="98"/>
      <c r="DU54" s="98"/>
      <c r="DV54" s="98"/>
      <c r="DW54" s="98"/>
      <c r="DX54" s="98"/>
      <c r="DY54" s="98"/>
      <c r="DZ54" s="98"/>
      <c r="EA54" s="98"/>
      <c r="EB54" s="98"/>
      <c r="EC54" s="98"/>
      <c r="ED54" s="98"/>
      <c r="EE54" s="98"/>
      <c r="EF54" s="98"/>
      <c r="EG54" s="98"/>
      <c r="EH54" s="98"/>
      <c r="EI54" s="98"/>
      <c r="EJ54" s="98"/>
      <c r="EK54" s="98"/>
      <c r="EL54" s="98"/>
      <c r="EM54" s="98"/>
      <c r="EN54" s="98"/>
      <c r="EO54" s="98"/>
      <c r="EP54" s="98"/>
      <c r="EQ54" s="98"/>
      <c r="ER54" s="98"/>
      <c r="ES54" s="98"/>
      <c r="ET54" s="98"/>
      <c r="EU54" s="98"/>
      <c r="EV54" s="98"/>
      <c r="EW54" s="98"/>
      <c r="EX54" s="98"/>
      <c r="EY54" s="98"/>
      <c r="EZ54" s="98"/>
      <c r="FA54" s="98"/>
      <c r="FB54" s="98"/>
      <c r="FC54" s="98"/>
      <c r="FD54" s="98"/>
      <c r="FE54" s="98"/>
      <c r="FF54" s="98"/>
      <c r="FG54" s="98"/>
      <c r="FH54" s="98"/>
      <c r="FI54" s="98"/>
      <c r="FJ54" s="98"/>
      <c r="FK54" s="98"/>
      <c r="FL54" s="98"/>
      <c r="FM54" s="98"/>
      <c r="FN54" s="98"/>
      <c r="FO54" s="98"/>
      <c r="FP54" s="98"/>
      <c r="FQ54" s="98"/>
      <c r="FR54" s="98"/>
      <c r="FS54" s="98"/>
      <c r="FT54" s="98"/>
      <c r="FU54" s="98"/>
      <c r="FV54" s="98"/>
      <c r="FW54" s="98"/>
      <c r="FX54" s="98"/>
      <c r="FY54" s="98"/>
      <c r="FZ54" s="98"/>
      <c r="GA54" s="98"/>
      <c r="GB54" s="98"/>
      <c r="GC54" s="98"/>
      <c r="GD54" s="98"/>
      <c r="GE54" s="98"/>
      <c r="GF54" s="98"/>
      <c r="GG54" s="98"/>
      <c r="GH54" s="98"/>
      <c r="GI54" s="98"/>
      <c r="GJ54" s="98"/>
      <c r="GK54" s="98"/>
      <c r="GL54" s="98"/>
      <c r="GM54" s="98"/>
      <c r="GN54" s="98"/>
      <c r="GO54" s="98"/>
      <c r="GP54" s="98"/>
      <c r="GQ54" s="98"/>
      <c r="GR54" s="98"/>
      <c r="GS54" s="98"/>
      <c r="GT54" s="98"/>
      <c r="GU54" s="98"/>
      <c r="GV54" s="98"/>
      <c r="GW54" s="98"/>
      <c r="GX54" s="98"/>
      <c r="GY54" s="98"/>
      <c r="GZ54" s="98"/>
      <c r="HA54" s="98"/>
      <c r="HB54" s="98"/>
      <c r="HC54" s="98"/>
      <c r="HD54" s="98"/>
      <c r="HE54" s="98"/>
      <c r="HF54" s="98"/>
      <c r="HG54" s="98"/>
      <c r="HH54" s="98"/>
      <c r="HI54" s="98"/>
      <c r="HJ54" s="98"/>
      <c r="HK54" s="98"/>
      <c r="HL54" s="98"/>
      <c r="HM54" s="98"/>
      <c r="HN54" s="98"/>
      <c r="HO54" s="98"/>
      <c r="HP54" s="98"/>
      <c r="HQ54" s="98"/>
      <c r="HR54" s="98"/>
      <c r="HS54" s="98"/>
      <c r="HT54" s="98"/>
      <c r="HU54" s="98"/>
      <c r="HV54" s="98"/>
      <c r="HW54" s="98"/>
      <c r="HX54" s="98"/>
      <c r="HY54" s="98"/>
      <c r="HZ54" s="98"/>
      <c r="IA54" s="98"/>
      <c r="IB54" s="98"/>
      <c r="IC54" s="98"/>
      <c r="ID54" s="98"/>
      <c r="IE54" s="98"/>
      <c r="IF54" s="98"/>
      <c r="IG54" s="98"/>
      <c r="IH54" s="98"/>
      <c r="II54" s="98"/>
      <c r="IJ54" s="98"/>
      <c r="IK54" s="98"/>
    </row>
    <row r="55" spans="1:245" ht="15">
      <c r="A55" s="104" t="s">
        <v>638</v>
      </c>
      <c r="B55" s="105">
        <v>86</v>
      </c>
      <c r="C55" s="105">
        <v>69</v>
      </c>
      <c r="D55" s="107">
        <f t="shared" si="0"/>
        <v>-17</v>
      </c>
      <c r="E55" s="106">
        <f t="shared" si="1"/>
        <v>-19.8</v>
      </c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  <c r="CB55" s="98"/>
      <c r="CC55" s="98"/>
      <c r="CD55" s="98"/>
      <c r="CE55" s="98"/>
      <c r="CF55" s="98"/>
      <c r="CG55" s="98"/>
      <c r="CH55" s="98"/>
      <c r="CI55" s="98"/>
      <c r="CJ55" s="98"/>
      <c r="CK55" s="98"/>
      <c r="CL55" s="98"/>
      <c r="CM55" s="98"/>
      <c r="CN55" s="98"/>
      <c r="CO55" s="98"/>
      <c r="CP55" s="98"/>
      <c r="CQ55" s="98"/>
      <c r="CR55" s="98"/>
      <c r="CS55" s="98"/>
      <c r="CT55" s="98"/>
      <c r="CU55" s="98"/>
      <c r="CV55" s="98"/>
      <c r="CW55" s="98"/>
      <c r="CX55" s="98"/>
      <c r="CY55" s="98"/>
      <c r="CZ55" s="98"/>
      <c r="DA55" s="98"/>
      <c r="DB55" s="98"/>
      <c r="DC55" s="98"/>
      <c r="DD55" s="98"/>
      <c r="DE55" s="98"/>
      <c r="DF55" s="98"/>
      <c r="DG55" s="98"/>
      <c r="DH55" s="98"/>
      <c r="DI55" s="98"/>
      <c r="DJ55" s="98"/>
      <c r="DK55" s="98"/>
      <c r="DL55" s="98"/>
      <c r="DM55" s="98"/>
      <c r="DN55" s="98"/>
      <c r="DO55" s="98"/>
      <c r="DP55" s="98"/>
      <c r="DQ55" s="98"/>
      <c r="DR55" s="98"/>
      <c r="DS55" s="98"/>
      <c r="DT55" s="98"/>
      <c r="DU55" s="98"/>
      <c r="DV55" s="98"/>
      <c r="DW55" s="98"/>
      <c r="DX55" s="98"/>
      <c r="DY55" s="98"/>
      <c r="DZ55" s="98"/>
      <c r="EA55" s="98"/>
      <c r="EB55" s="98"/>
      <c r="EC55" s="98"/>
      <c r="ED55" s="98"/>
      <c r="EE55" s="98"/>
      <c r="EF55" s="98"/>
      <c r="EG55" s="98"/>
      <c r="EH55" s="98"/>
      <c r="EI55" s="98"/>
      <c r="EJ55" s="98"/>
      <c r="EK55" s="98"/>
      <c r="EL55" s="98"/>
      <c r="EM55" s="98"/>
      <c r="EN55" s="98"/>
      <c r="EO55" s="98"/>
      <c r="EP55" s="98"/>
      <c r="EQ55" s="98"/>
      <c r="ER55" s="98"/>
      <c r="ES55" s="98"/>
      <c r="ET55" s="98"/>
      <c r="EU55" s="98"/>
      <c r="EV55" s="98"/>
      <c r="EW55" s="98"/>
      <c r="EX55" s="98"/>
      <c r="EY55" s="98"/>
      <c r="EZ55" s="98"/>
      <c r="FA55" s="98"/>
      <c r="FB55" s="98"/>
      <c r="FC55" s="98"/>
      <c r="FD55" s="98"/>
      <c r="FE55" s="98"/>
      <c r="FF55" s="98"/>
      <c r="FG55" s="98"/>
      <c r="FH55" s="98"/>
      <c r="FI55" s="98"/>
      <c r="FJ55" s="98"/>
      <c r="FK55" s="98"/>
      <c r="FL55" s="98"/>
      <c r="FM55" s="98"/>
      <c r="FN55" s="98"/>
      <c r="FO55" s="98"/>
      <c r="FP55" s="98"/>
      <c r="FQ55" s="98"/>
      <c r="FR55" s="98"/>
      <c r="FS55" s="98"/>
      <c r="FT55" s="98"/>
      <c r="FU55" s="98"/>
      <c r="FV55" s="98"/>
      <c r="FW55" s="98"/>
      <c r="FX55" s="98"/>
      <c r="FY55" s="98"/>
      <c r="FZ55" s="98"/>
      <c r="GA55" s="98"/>
      <c r="GB55" s="98"/>
      <c r="GC55" s="98"/>
      <c r="GD55" s="98"/>
      <c r="GE55" s="98"/>
      <c r="GF55" s="98"/>
      <c r="GG55" s="98"/>
      <c r="GH55" s="98"/>
      <c r="GI55" s="98"/>
      <c r="GJ55" s="98"/>
      <c r="GK55" s="98"/>
      <c r="GL55" s="98"/>
      <c r="GM55" s="98"/>
      <c r="GN55" s="98"/>
      <c r="GO55" s="98"/>
      <c r="GP55" s="98"/>
      <c r="GQ55" s="98"/>
      <c r="GR55" s="98"/>
      <c r="GS55" s="98"/>
      <c r="GT55" s="98"/>
      <c r="GU55" s="98"/>
      <c r="GV55" s="98"/>
      <c r="GW55" s="98"/>
      <c r="GX55" s="98"/>
      <c r="GY55" s="98"/>
      <c r="GZ55" s="98"/>
      <c r="HA55" s="98"/>
      <c r="HB55" s="98"/>
      <c r="HC55" s="98"/>
      <c r="HD55" s="98"/>
      <c r="HE55" s="98"/>
      <c r="HF55" s="98"/>
      <c r="HG55" s="98"/>
      <c r="HH55" s="98"/>
      <c r="HI55" s="98"/>
      <c r="HJ55" s="98"/>
      <c r="HK55" s="98"/>
      <c r="HL55" s="98"/>
      <c r="HM55" s="98"/>
      <c r="HN55" s="98"/>
      <c r="HO55" s="98"/>
      <c r="HP55" s="98"/>
      <c r="HQ55" s="98"/>
      <c r="HR55" s="98"/>
      <c r="HS55" s="98"/>
      <c r="HT55" s="98"/>
      <c r="HU55" s="98"/>
      <c r="HV55" s="98"/>
      <c r="HW55" s="98"/>
      <c r="HX55" s="98"/>
      <c r="HY55" s="98"/>
      <c r="HZ55" s="98"/>
      <c r="IA55" s="98"/>
      <c r="IB55" s="98"/>
      <c r="IC55" s="98"/>
      <c r="ID55" s="98"/>
      <c r="IE55" s="98"/>
      <c r="IF55" s="98"/>
      <c r="IG55" s="98"/>
      <c r="IH55" s="98"/>
      <c r="II55" s="98"/>
      <c r="IJ55" s="98"/>
      <c r="IK55" s="98"/>
    </row>
    <row r="56" spans="1:245" ht="15">
      <c r="A56" s="104" t="s">
        <v>662</v>
      </c>
      <c r="B56" s="105">
        <v>155</v>
      </c>
      <c r="C56" s="105">
        <v>154</v>
      </c>
      <c r="D56" s="107">
        <f t="shared" si="0"/>
        <v>-1</v>
      </c>
      <c r="E56" s="106">
        <f t="shared" si="1"/>
        <v>-0.6</v>
      </c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  <c r="BG56" s="98"/>
      <c r="BH56" s="98"/>
      <c r="BI56" s="98"/>
      <c r="BJ56" s="98"/>
      <c r="BK56" s="98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  <c r="CB56" s="98"/>
      <c r="CC56" s="98"/>
      <c r="CD56" s="98"/>
      <c r="CE56" s="98"/>
      <c r="CF56" s="98"/>
      <c r="CG56" s="98"/>
      <c r="CH56" s="98"/>
      <c r="CI56" s="98"/>
      <c r="CJ56" s="98"/>
      <c r="CK56" s="98"/>
      <c r="CL56" s="98"/>
      <c r="CM56" s="98"/>
      <c r="CN56" s="98"/>
      <c r="CO56" s="98"/>
      <c r="CP56" s="98"/>
      <c r="CQ56" s="98"/>
      <c r="CR56" s="98"/>
      <c r="CS56" s="98"/>
      <c r="CT56" s="98"/>
      <c r="CU56" s="98"/>
      <c r="CV56" s="98"/>
      <c r="CW56" s="98"/>
      <c r="CX56" s="98"/>
      <c r="CY56" s="98"/>
      <c r="CZ56" s="98"/>
      <c r="DA56" s="98"/>
      <c r="DB56" s="98"/>
      <c r="DC56" s="98"/>
      <c r="DD56" s="98"/>
      <c r="DE56" s="98"/>
      <c r="DF56" s="98"/>
      <c r="DG56" s="98"/>
      <c r="DH56" s="98"/>
      <c r="DI56" s="98"/>
      <c r="DJ56" s="98"/>
      <c r="DK56" s="98"/>
      <c r="DL56" s="98"/>
      <c r="DM56" s="98"/>
      <c r="DN56" s="98"/>
      <c r="DO56" s="98"/>
      <c r="DP56" s="98"/>
      <c r="DQ56" s="98"/>
      <c r="DR56" s="98"/>
      <c r="DS56" s="98"/>
      <c r="DT56" s="98"/>
      <c r="DU56" s="98"/>
      <c r="DV56" s="98"/>
      <c r="DW56" s="98"/>
      <c r="DX56" s="98"/>
      <c r="DY56" s="98"/>
      <c r="DZ56" s="98"/>
      <c r="EA56" s="98"/>
      <c r="EB56" s="98"/>
      <c r="EC56" s="98"/>
      <c r="ED56" s="98"/>
      <c r="EE56" s="98"/>
      <c r="EF56" s="98"/>
      <c r="EG56" s="98"/>
      <c r="EH56" s="98"/>
      <c r="EI56" s="98"/>
      <c r="EJ56" s="98"/>
      <c r="EK56" s="98"/>
      <c r="EL56" s="98"/>
      <c r="EM56" s="98"/>
      <c r="EN56" s="98"/>
      <c r="EO56" s="98"/>
      <c r="EP56" s="98"/>
      <c r="EQ56" s="98"/>
      <c r="ER56" s="98"/>
      <c r="ES56" s="98"/>
      <c r="ET56" s="98"/>
      <c r="EU56" s="98"/>
      <c r="EV56" s="98"/>
      <c r="EW56" s="98"/>
      <c r="EX56" s="98"/>
      <c r="EY56" s="98"/>
      <c r="EZ56" s="98"/>
      <c r="FA56" s="98"/>
      <c r="FB56" s="98"/>
      <c r="FC56" s="98"/>
      <c r="FD56" s="98"/>
      <c r="FE56" s="98"/>
      <c r="FF56" s="98"/>
      <c r="FG56" s="98"/>
      <c r="FH56" s="98"/>
      <c r="FI56" s="98"/>
      <c r="FJ56" s="98"/>
      <c r="FK56" s="98"/>
      <c r="FL56" s="98"/>
      <c r="FM56" s="98"/>
      <c r="FN56" s="98"/>
      <c r="FO56" s="98"/>
      <c r="FP56" s="98"/>
      <c r="FQ56" s="98"/>
      <c r="FR56" s="98"/>
      <c r="FS56" s="98"/>
      <c r="FT56" s="98"/>
      <c r="FU56" s="98"/>
      <c r="FV56" s="98"/>
      <c r="FW56" s="98"/>
      <c r="FX56" s="98"/>
      <c r="FY56" s="98"/>
      <c r="FZ56" s="98"/>
      <c r="GA56" s="98"/>
      <c r="GB56" s="98"/>
      <c r="GC56" s="98"/>
      <c r="GD56" s="98"/>
      <c r="GE56" s="98"/>
      <c r="GF56" s="98"/>
      <c r="GG56" s="98"/>
      <c r="GH56" s="98"/>
      <c r="GI56" s="98"/>
      <c r="GJ56" s="98"/>
      <c r="GK56" s="98"/>
      <c r="GL56" s="98"/>
      <c r="GM56" s="98"/>
      <c r="GN56" s="98"/>
      <c r="GO56" s="98"/>
      <c r="GP56" s="98"/>
      <c r="GQ56" s="98"/>
      <c r="GR56" s="98"/>
      <c r="GS56" s="98"/>
      <c r="GT56" s="98"/>
      <c r="GU56" s="98"/>
      <c r="GV56" s="98"/>
      <c r="GW56" s="98"/>
      <c r="GX56" s="98"/>
      <c r="GY56" s="98"/>
      <c r="GZ56" s="98"/>
      <c r="HA56" s="98"/>
      <c r="HB56" s="98"/>
      <c r="HC56" s="98"/>
      <c r="HD56" s="98"/>
      <c r="HE56" s="98"/>
      <c r="HF56" s="98"/>
      <c r="HG56" s="98"/>
      <c r="HH56" s="98"/>
      <c r="HI56" s="98"/>
      <c r="HJ56" s="98"/>
      <c r="HK56" s="98"/>
      <c r="HL56" s="98"/>
      <c r="HM56" s="98"/>
      <c r="HN56" s="98"/>
      <c r="HO56" s="98"/>
      <c r="HP56" s="98"/>
      <c r="HQ56" s="98"/>
      <c r="HR56" s="98"/>
      <c r="HS56" s="98"/>
      <c r="HT56" s="98"/>
      <c r="HU56" s="98"/>
      <c r="HV56" s="98"/>
      <c r="HW56" s="98"/>
      <c r="HX56" s="98"/>
      <c r="HY56" s="98"/>
      <c r="HZ56" s="98"/>
      <c r="IA56" s="98"/>
      <c r="IB56" s="98"/>
      <c r="IC56" s="98"/>
      <c r="ID56" s="98"/>
      <c r="IE56" s="98"/>
      <c r="IF56" s="98"/>
      <c r="IG56" s="98"/>
      <c r="IH56" s="98"/>
      <c r="II56" s="98"/>
      <c r="IJ56" s="98"/>
      <c r="IK56" s="98"/>
    </row>
    <row r="57" spans="1:245" ht="15">
      <c r="A57" s="104" t="s">
        <v>663</v>
      </c>
      <c r="B57" s="105">
        <v>30</v>
      </c>
      <c r="C57" s="105">
        <v>31</v>
      </c>
      <c r="D57" s="107">
        <f t="shared" si="0"/>
        <v>1</v>
      </c>
      <c r="E57" s="106">
        <f t="shared" si="1"/>
        <v>3.3</v>
      </c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  <c r="BG57" s="98"/>
      <c r="BH57" s="98"/>
      <c r="BI57" s="98"/>
      <c r="BJ57" s="98"/>
      <c r="BK57" s="98"/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  <c r="CB57" s="98"/>
      <c r="CC57" s="98"/>
      <c r="CD57" s="98"/>
      <c r="CE57" s="98"/>
      <c r="CF57" s="98"/>
      <c r="CG57" s="98"/>
      <c r="CH57" s="98"/>
      <c r="CI57" s="98"/>
      <c r="CJ57" s="98"/>
      <c r="CK57" s="98"/>
      <c r="CL57" s="98"/>
      <c r="CM57" s="98"/>
      <c r="CN57" s="98"/>
      <c r="CO57" s="98"/>
      <c r="CP57" s="98"/>
      <c r="CQ57" s="98"/>
      <c r="CR57" s="98"/>
      <c r="CS57" s="98"/>
      <c r="CT57" s="98"/>
      <c r="CU57" s="98"/>
      <c r="CV57" s="98"/>
      <c r="CW57" s="98"/>
      <c r="CX57" s="98"/>
      <c r="CY57" s="98"/>
      <c r="CZ57" s="98"/>
      <c r="DA57" s="98"/>
      <c r="DB57" s="98"/>
      <c r="DC57" s="98"/>
      <c r="DD57" s="98"/>
      <c r="DE57" s="98"/>
      <c r="DF57" s="98"/>
      <c r="DG57" s="98"/>
      <c r="DH57" s="98"/>
      <c r="DI57" s="98"/>
      <c r="DJ57" s="98"/>
      <c r="DK57" s="98"/>
      <c r="DL57" s="98"/>
      <c r="DM57" s="98"/>
      <c r="DN57" s="98"/>
      <c r="DO57" s="98"/>
      <c r="DP57" s="98"/>
      <c r="DQ57" s="98"/>
      <c r="DR57" s="98"/>
      <c r="DS57" s="98"/>
      <c r="DT57" s="98"/>
      <c r="DU57" s="98"/>
      <c r="DV57" s="98"/>
      <c r="DW57" s="98"/>
      <c r="DX57" s="98"/>
      <c r="DY57" s="98"/>
      <c r="DZ57" s="98"/>
      <c r="EA57" s="98"/>
      <c r="EB57" s="98"/>
      <c r="EC57" s="98"/>
      <c r="ED57" s="98"/>
      <c r="EE57" s="98"/>
      <c r="EF57" s="98"/>
      <c r="EG57" s="98"/>
      <c r="EH57" s="98"/>
      <c r="EI57" s="98"/>
      <c r="EJ57" s="98"/>
      <c r="EK57" s="98"/>
      <c r="EL57" s="98"/>
      <c r="EM57" s="98"/>
      <c r="EN57" s="98"/>
      <c r="EO57" s="98"/>
      <c r="EP57" s="98"/>
      <c r="EQ57" s="98"/>
      <c r="ER57" s="98"/>
      <c r="ES57" s="98"/>
      <c r="ET57" s="98"/>
      <c r="EU57" s="98"/>
      <c r="EV57" s="98"/>
      <c r="EW57" s="98"/>
      <c r="EX57" s="98"/>
      <c r="EY57" s="98"/>
      <c r="EZ57" s="98"/>
      <c r="FA57" s="98"/>
      <c r="FB57" s="98"/>
      <c r="FC57" s="98"/>
      <c r="FD57" s="98"/>
      <c r="FE57" s="98"/>
      <c r="FF57" s="98"/>
      <c r="FG57" s="98"/>
      <c r="FH57" s="98"/>
      <c r="FI57" s="98"/>
      <c r="FJ57" s="98"/>
      <c r="FK57" s="98"/>
      <c r="FL57" s="98"/>
      <c r="FM57" s="98"/>
      <c r="FN57" s="98"/>
      <c r="FO57" s="98"/>
      <c r="FP57" s="98"/>
      <c r="FQ57" s="98"/>
      <c r="FR57" s="98"/>
      <c r="FS57" s="98"/>
      <c r="FT57" s="98"/>
      <c r="FU57" s="98"/>
      <c r="FV57" s="98"/>
      <c r="FW57" s="98"/>
      <c r="FX57" s="98"/>
      <c r="FY57" s="98"/>
      <c r="FZ57" s="98"/>
      <c r="GA57" s="98"/>
      <c r="GB57" s="98"/>
      <c r="GC57" s="98"/>
      <c r="GD57" s="98"/>
      <c r="GE57" s="98"/>
      <c r="GF57" s="98"/>
      <c r="GG57" s="98"/>
      <c r="GH57" s="98"/>
      <c r="GI57" s="98"/>
      <c r="GJ57" s="98"/>
      <c r="GK57" s="98"/>
      <c r="GL57" s="98"/>
      <c r="GM57" s="98"/>
      <c r="GN57" s="98"/>
      <c r="GO57" s="98"/>
      <c r="GP57" s="98"/>
      <c r="GQ57" s="98"/>
      <c r="GR57" s="98"/>
      <c r="GS57" s="98"/>
      <c r="GT57" s="98"/>
      <c r="GU57" s="98"/>
      <c r="GV57" s="98"/>
      <c r="GW57" s="98"/>
      <c r="GX57" s="98"/>
      <c r="GY57" s="98"/>
      <c r="GZ57" s="98"/>
      <c r="HA57" s="98"/>
      <c r="HB57" s="98"/>
      <c r="HC57" s="98"/>
      <c r="HD57" s="98"/>
      <c r="HE57" s="98"/>
      <c r="HF57" s="98"/>
      <c r="HG57" s="98"/>
      <c r="HH57" s="98"/>
      <c r="HI57" s="98"/>
      <c r="HJ57" s="98"/>
      <c r="HK57" s="98"/>
      <c r="HL57" s="98"/>
      <c r="HM57" s="98"/>
      <c r="HN57" s="98"/>
      <c r="HO57" s="98"/>
      <c r="HP57" s="98"/>
      <c r="HQ57" s="98"/>
      <c r="HR57" s="98"/>
      <c r="HS57" s="98"/>
      <c r="HT57" s="98"/>
      <c r="HU57" s="98"/>
      <c r="HV57" s="98"/>
      <c r="HW57" s="98"/>
      <c r="HX57" s="98"/>
      <c r="HY57" s="98"/>
      <c r="HZ57" s="98"/>
      <c r="IA57" s="98"/>
      <c r="IB57" s="98"/>
      <c r="IC57" s="98"/>
      <c r="ID57" s="98"/>
      <c r="IE57" s="98"/>
      <c r="IF57" s="98"/>
      <c r="IG57" s="98"/>
      <c r="IH57" s="98"/>
      <c r="II57" s="98"/>
      <c r="IJ57" s="98"/>
      <c r="IK57" s="98"/>
    </row>
    <row r="58" spans="1:245" ht="15">
      <c r="A58" s="104" t="s">
        <v>664</v>
      </c>
      <c r="B58" s="105">
        <f>SUM(B59:B61)</f>
        <v>260</v>
      </c>
      <c r="C58" s="105">
        <f>SUM(C59:C61)</f>
        <v>321</v>
      </c>
      <c r="D58" s="107">
        <f t="shared" si="0"/>
        <v>61</v>
      </c>
      <c r="E58" s="106">
        <f t="shared" si="1"/>
        <v>23.5</v>
      </c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</row>
    <row r="59" spans="1:245" ht="15">
      <c r="A59" s="104" t="s">
        <v>638</v>
      </c>
      <c r="B59" s="105">
        <v>208</v>
      </c>
      <c r="C59" s="105">
        <v>222</v>
      </c>
      <c r="D59" s="107">
        <f t="shared" si="0"/>
        <v>14</v>
      </c>
      <c r="E59" s="106">
        <f t="shared" si="1"/>
        <v>6.7</v>
      </c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</row>
    <row r="60" spans="1:245" ht="15">
      <c r="A60" s="104" t="s">
        <v>639</v>
      </c>
      <c r="B60" s="105">
        <v>20</v>
      </c>
      <c r="C60" s="105">
        <v>66</v>
      </c>
      <c r="D60" s="107">
        <f t="shared" si="0"/>
        <v>46</v>
      </c>
      <c r="E60" s="106">
        <f t="shared" si="1"/>
        <v>230</v>
      </c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8"/>
      <c r="BK60" s="98"/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8"/>
      <c r="BX60" s="98"/>
      <c r="BY60" s="98"/>
      <c r="BZ60" s="98"/>
      <c r="CA60" s="98"/>
      <c r="CB60" s="98"/>
      <c r="CC60" s="98"/>
      <c r="CD60" s="98"/>
      <c r="CE60" s="98"/>
      <c r="CF60" s="98"/>
      <c r="CG60" s="98"/>
      <c r="CH60" s="98"/>
      <c r="CI60" s="98"/>
      <c r="CJ60" s="98"/>
      <c r="CK60" s="98"/>
      <c r="CL60" s="98"/>
      <c r="CM60" s="98"/>
      <c r="CN60" s="98"/>
      <c r="CO60" s="98"/>
      <c r="CP60" s="98"/>
      <c r="CQ60" s="98"/>
      <c r="CR60" s="98"/>
      <c r="CS60" s="98"/>
      <c r="CT60" s="98"/>
      <c r="CU60" s="98"/>
      <c r="CV60" s="98"/>
      <c r="CW60" s="98"/>
      <c r="CX60" s="98"/>
      <c r="CY60" s="98"/>
      <c r="CZ60" s="98"/>
      <c r="DA60" s="98"/>
      <c r="DB60" s="98"/>
      <c r="DC60" s="98"/>
      <c r="DD60" s="98"/>
      <c r="DE60" s="98"/>
      <c r="DF60" s="98"/>
      <c r="DG60" s="98"/>
      <c r="DH60" s="98"/>
      <c r="DI60" s="98"/>
      <c r="DJ60" s="98"/>
      <c r="DK60" s="98"/>
      <c r="DL60" s="98"/>
      <c r="DM60" s="98"/>
      <c r="DN60" s="98"/>
      <c r="DO60" s="98"/>
      <c r="DP60" s="98"/>
      <c r="DQ60" s="98"/>
      <c r="DR60" s="98"/>
      <c r="DS60" s="98"/>
      <c r="DT60" s="98"/>
      <c r="DU60" s="98"/>
      <c r="DV60" s="98"/>
      <c r="DW60" s="98"/>
      <c r="DX60" s="98"/>
      <c r="DY60" s="98"/>
      <c r="DZ60" s="98"/>
      <c r="EA60" s="98"/>
      <c r="EB60" s="98"/>
      <c r="EC60" s="98"/>
      <c r="ED60" s="98"/>
      <c r="EE60" s="98"/>
      <c r="EF60" s="98"/>
      <c r="EG60" s="98"/>
      <c r="EH60" s="98"/>
      <c r="EI60" s="98"/>
      <c r="EJ60" s="98"/>
      <c r="EK60" s="98"/>
      <c r="EL60" s="98"/>
      <c r="EM60" s="98"/>
      <c r="EN60" s="98"/>
      <c r="EO60" s="98"/>
      <c r="EP60" s="98"/>
      <c r="EQ60" s="98"/>
      <c r="ER60" s="98"/>
      <c r="ES60" s="98"/>
      <c r="ET60" s="98"/>
      <c r="EU60" s="98"/>
      <c r="EV60" s="98"/>
      <c r="EW60" s="98"/>
      <c r="EX60" s="98"/>
      <c r="EY60" s="98"/>
      <c r="EZ60" s="98"/>
      <c r="FA60" s="98"/>
      <c r="FB60" s="98"/>
      <c r="FC60" s="98"/>
      <c r="FD60" s="98"/>
      <c r="FE60" s="98"/>
      <c r="FF60" s="98"/>
      <c r="FG60" s="98"/>
      <c r="FH60" s="98"/>
      <c r="FI60" s="98"/>
      <c r="FJ60" s="98"/>
      <c r="FK60" s="98"/>
      <c r="FL60" s="98"/>
      <c r="FM60" s="98"/>
      <c r="FN60" s="98"/>
      <c r="FO60" s="98"/>
      <c r="FP60" s="98"/>
      <c r="FQ60" s="98"/>
      <c r="FR60" s="98"/>
      <c r="FS60" s="98"/>
      <c r="FT60" s="98"/>
      <c r="FU60" s="98"/>
      <c r="FV60" s="98"/>
      <c r="FW60" s="98"/>
      <c r="FX60" s="98"/>
      <c r="FY60" s="98"/>
      <c r="FZ60" s="98"/>
      <c r="GA60" s="98"/>
      <c r="GB60" s="98"/>
      <c r="GC60" s="98"/>
      <c r="GD60" s="98"/>
      <c r="GE60" s="98"/>
      <c r="GF60" s="98"/>
      <c r="GG60" s="98"/>
      <c r="GH60" s="98"/>
      <c r="GI60" s="98"/>
      <c r="GJ60" s="98"/>
      <c r="GK60" s="98"/>
      <c r="GL60" s="98"/>
      <c r="GM60" s="98"/>
      <c r="GN60" s="98"/>
      <c r="GO60" s="98"/>
      <c r="GP60" s="98"/>
      <c r="GQ60" s="98"/>
      <c r="GR60" s="98"/>
      <c r="GS60" s="98"/>
      <c r="GT60" s="98"/>
      <c r="GU60" s="98"/>
      <c r="GV60" s="98"/>
      <c r="GW60" s="98"/>
      <c r="GX60" s="98"/>
      <c r="GY60" s="98"/>
      <c r="GZ60" s="98"/>
      <c r="HA60" s="98"/>
      <c r="HB60" s="98"/>
      <c r="HC60" s="98"/>
      <c r="HD60" s="98"/>
      <c r="HE60" s="98"/>
      <c r="HF60" s="98"/>
      <c r="HG60" s="98"/>
      <c r="HH60" s="98"/>
      <c r="HI60" s="98"/>
      <c r="HJ60" s="98"/>
      <c r="HK60" s="98"/>
      <c r="HL60" s="98"/>
      <c r="HM60" s="98"/>
      <c r="HN60" s="98"/>
      <c r="HO60" s="98"/>
      <c r="HP60" s="98"/>
      <c r="HQ60" s="98"/>
      <c r="HR60" s="98"/>
      <c r="HS60" s="98"/>
      <c r="HT60" s="98"/>
      <c r="HU60" s="98"/>
      <c r="HV60" s="98"/>
      <c r="HW60" s="98"/>
      <c r="HX60" s="98"/>
      <c r="HY60" s="98"/>
      <c r="HZ60" s="98"/>
      <c r="IA60" s="98"/>
      <c r="IB60" s="98"/>
      <c r="IC60" s="98"/>
      <c r="ID60" s="98"/>
      <c r="IE60" s="98"/>
      <c r="IF60" s="98"/>
      <c r="IG60" s="98"/>
      <c r="IH60" s="98"/>
      <c r="II60" s="98"/>
      <c r="IJ60" s="98"/>
      <c r="IK60" s="98"/>
    </row>
    <row r="61" spans="1:245" ht="15">
      <c r="A61" s="104" t="s">
        <v>644</v>
      </c>
      <c r="B61" s="105">
        <v>32</v>
      </c>
      <c r="C61" s="105">
        <v>33</v>
      </c>
      <c r="D61" s="107">
        <f t="shared" si="0"/>
        <v>1</v>
      </c>
      <c r="E61" s="106">
        <f t="shared" si="1"/>
        <v>3.1</v>
      </c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</row>
    <row r="62" spans="1:245" ht="15">
      <c r="A62" s="104" t="s">
        <v>665</v>
      </c>
      <c r="B62" s="105">
        <f>SUM(B63:B65)</f>
        <v>764</v>
      </c>
      <c r="C62" s="105">
        <f>SUM(C63:C65)</f>
        <v>732</v>
      </c>
      <c r="D62" s="107">
        <f t="shared" si="0"/>
        <v>-32</v>
      </c>
      <c r="E62" s="106">
        <f t="shared" si="1"/>
        <v>-4.2</v>
      </c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</row>
    <row r="63" spans="1:245" ht="15">
      <c r="A63" s="104" t="s">
        <v>638</v>
      </c>
      <c r="B63" s="105">
        <v>332</v>
      </c>
      <c r="C63" s="105">
        <v>289</v>
      </c>
      <c r="D63" s="107">
        <f t="shared" si="0"/>
        <v>-43</v>
      </c>
      <c r="E63" s="106">
        <f t="shared" si="1"/>
        <v>-13</v>
      </c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  <c r="BG63" s="98"/>
      <c r="BH63" s="98"/>
      <c r="BI63" s="98"/>
      <c r="BJ63" s="98"/>
      <c r="BK63" s="98"/>
      <c r="BL63" s="98"/>
      <c r="BM63" s="98"/>
      <c r="BN63" s="98"/>
      <c r="BO63" s="98"/>
      <c r="BP63" s="98"/>
      <c r="BQ63" s="98"/>
      <c r="BR63" s="98"/>
      <c r="BS63" s="98"/>
      <c r="BT63" s="98"/>
      <c r="BU63" s="98"/>
      <c r="BV63" s="98"/>
      <c r="BW63" s="98"/>
      <c r="BX63" s="98"/>
      <c r="BY63" s="98"/>
      <c r="BZ63" s="98"/>
      <c r="CA63" s="98"/>
      <c r="CB63" s="98"/>
      <c r="CC63" s="98"/>
      <c r="CD63" s="98"/>
      <c r="CE63" s="98"/>
      <c r="CF63" s="98"/>
      <c r="CG63" s="98"/>
      <c r="CH63" s="98"/>
      <c r="CI63" s="98"/>
      <c r="CJ63" s="98"/>
      <c r="CK63" s="98"/>
      <c r="CL63" s="98"/>
      <c r="CM63" s="98"/>
      <c r="CN63" s="98"/>
      <c r="CO63" s="98"/>
      <c r="CP63" s="98"/>
      <c r="CQ63" s="98"/>
      <c r="CR63" s="98"/>
      <c r="CS63" s="98"/>
      <c r="CT63" s="98"/>
      <c r="CU63" s="98"/>
      <c r="CV63" s="98"/>
      <c r="CW63" s="98"/>
      <c r="CX63" s="98"/>
      <c r="CY63" s="98"/>
      <c r="CZ63" s="98"/>
      <c r="DA63" s="98"/>
      <c r="DB63" s="98"/>
      <c r="DC63" s="98"/>
      <c r="DD63" s="98"/>
      <c r="DE63" s="98"/>
      <c r="DF63" s="98"/>
      <c r="DG63" s="98"/>
      <c r="DH63" s="98"/>
      <c r="DI63" s="98"/>
      <c r="DJ63" s="98"/>
      <c r="DK63" s="98"/>
      <c r="DL63" s="98"/>
      <c r="DM63" s="98"/>
      <c r="DN63" s="98"/>
      <c r="DO63" s="98"/>
      <c r="DP63" s="98"/>
      <c r="DQ63" s="98"/>
      <c r="DR63" s="98"/>
      <c r="DS63" s="98"/>
      <c r="DT63" s="98"/>
      <c r="DU63" s="98"/>
      <c r="DV63" s="98"/>
      <c r="DW63" s="98"/>
      <c r="DX63" s="98"/>
      <c r="DY63" s="98"/>
      <c r="DZ63" s="98"/>
      <c r="EA63" s="98"/>
      <c r="EB63" s="98"/>
      <c r="EC63" s="98"/>
      <c r="ED63" s="98"/>
      <c r="EE63" s="98"/>
      <c r="EF63" s="98"/>
      <c r="EG63" s="98"/>
      <c r="EH63" s="98"/>
      <c r="EI63" s="98"/>
      <c r="EJ63" s="98"/>
      <c r="EK63" s="98"/>
      <c r="EL63" s="98"/>
      <c r="EM63" s="98"/>
      <c r="EN63" s="98"/>
      <c r="EO63" s="98"/>
      <c r="EP63" s="98"/>
      <c r="EQ63" s="98"/>
      <c r="ER63" s="98"/>
      <c r="ES63" s="98"/>
      <c r="ET63" s="98"/>
      <c r="EU63" s="98"/>
      <c r="EV63" s="98"/>
      <c r="EW63" s="98"/>
      <c r="EX63" s="98"/>
      <c r="EY63" s="98"/>
      <c r="EZ63" s="98"/>
      <c r="FA63" s="98"/>
      <c r="FB63" s="98"/>
      <c r="FC63" s="98"/>
      <c r="FD63" s="98"/>
      <c r="FE63" s="98"/>
      <c r="FF63" s="98"/>
      <c r="FG63" s="98"/>
      <c r="FH63" s="98"/>
      <c r="FI63" s="98"/>
      <c r="FJ63" s="98"/>
      <c r="FK63" s="98"/>
      <c r="FL63" s="98"/>
      <c r="FM63" s="98"/>
      <c r="FN63" s="98"/>
      <c r="FO63" s="98"/>
      <c r="FP63" s="98"/>
      <c r="FQ63" s="98"/>
      <c r="FR63" s="98"/>
      <c r="FS63" s="98"/>
      <c r="FT63" s="98"/>
      <c r="FU63" s="98"/>
      <c r="FV63" s="98"/>
      <c r="FW63" s="98"/>
      <c r="FX63" s="98"/>
      <c r="FY63" s="98"/>
      <c r="FZ63" s="98"/>
      <c r="GA63" s="98"/>
      <c r="GB63" s="98"/>
      <c r="GC63" s="98"/>
      <c r="GD63" s="98"/>
      <c r="GE63" s="98"/>
      <c r="GF63" s="98"/>
      <c r="GG63" s="98"/>
      <c r="GH63" s="98"/>
      <c r="GI63" s="98"/>
      <c r="GJ63" s="98"/>
      <c r="GK63" s="98"/>
      <c r="GL63" s="98"/>
      <c r="GM63" s="98"/>
      <c r="GN63" s="98"/>
      <c r="GO63" s="98"/>
      <c r="GP63" s="98"/>
      <c r="GQ63" s="98"/>
      <c r="GR63" s="98"/>
      <c r="GS63" s="98"/>
      <c r="GT63" s="98"/>
      <c r="GU63" s="98"/>
      <c r="GV63" s="98"/>
      <c r="GW63" s="98"/>
      <c r="GX63" s="98"/>
      <c r="GY63" s="98"/>
      <c r="GZ63" s="98"/>
      <c r="HA63" s="98"/>
      <c r="HB63" s="98"/>
      <c r="HC63" s="98"/>
      <c r="HD63" s="98"/>
      <c r="HE63" s="98"/>
      <c r="HF63" s="98"/>
      <c r="HG63" s="98"/>
      <c r="HH63" s="98"/>
      <c r="HI63" s="98"/>
      <c r="HJ63" s="98"/>
      <c r="HK63" s="98"/>
      <c r="HL63" s="98"/>
      <c r="HM63" s="98"/>
      <c r="HN63" s="98"/>
      <c r="HO63" s="98"/>
      <c r="HP63" s="98"/>
      <c r="HQ63" s="98"/>
      <c r="HR63" s="98"/>
      <c r="HS63" s="98"/>
      <c r="HT63" s="98"/>
      <c r="HU63" s="98"/>
      <c r="HV63" s="98"/>
      <c r="HW63" s="98"/>
      <c r="HX63" s="98"/>
      <c r="HY63" s="98"/>
      <c r="HZ63" s="98"/>
      <c r="IA63" s="98"/>
      <c r="IB63" s="98"/>
      <c r="IC63" s="98"/>
      <c r="ID63" s="98"/>
      <c r="IE63" s="98"/>
      <c r="IF63" s="98"/>
      <c r="IG63" s="98"/>
      <c r="IH63" s="98"/>
      <c r="II63" s="98"/>
      <c r="IJ63" s="98"/>
      <c r="IK63" s="98"/>
    </row>
    <row r="64" spans="1:245" ht="15">
      <c r="A64" s="104" t="s">
        <v>639</v>
      </c>
      <c r="B64" s="105">
        <v>251</v>
      </c>
      <c r="C64" s="105">
        <v>259</v>
      </c>
      <c r="D64" s="107">
        <f t="shared" si="0"/>
        <v>8</v>
      </c>
      <c r="E64" s="106">
        <f t="shared" si="1"/>
        <v>3.2</v>
      </c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  <c r="BG64" s="98"/>
      <c r="BH64" s="98"/>
      <c r="BI64" s="98"/>
      <c r="BJ64" s="98"/>
      <c r="BK64" s="98"/>
      <c r="BL64" s="98"/>
      <c r="BM64" s="98"/>
      <c r="BN64" s="98"/>
      <c r="BO64" s="98"/>
      <c r="BP64" s="98"/>
      <c r="BQ64" s="98"/>
      <c r="BR64" s="98"/>
      <c r="BS64" s="98"/>
      <c r="BT64" s="98"/>
      <c r="BU64" s="98"/>
      <c r="BV64" s="98"/>
      <c r="BW64" s="98"/>
      <c r="BX64" s="98"/>
      <c r="BY64" s="98"/>
      <c r="BZ64" s="98"/>
      <c r="CA64" s="98"/>
      <c r="CB64" s="98"/>
      <c r="CC64" s="98"/>
      <c r="CD64" s="98"/>
      <c r="CE64" s="98"/>
      <c r="CF64" s="98"/>
      <c r="CG64" s="98"/>
      <c r="CH64" s="98"/>
      <c r="CI64" s="98"/>
      <c r="CJ64" s="98"/>
      <c r="CK64" s="98"/>
      <c r="CL64" s="98"/>
      <c r="CM64" s="98"/>
      <c r="CN64" s="98"/>
      <c r="CO64" s="98"/>
      <c r="CP64" s="98"/>
      <c r="CQ64" s="98"/>
      <c r="CR64" s="98"/>
      <c r="CS64" s="98"/>
      <c r="CT64" s="98"/>
      <c r="CU64" s="98"/>
      <c r="CV64" s="98"/>
      <c r="CW64" s="98"/>
      <c r="CX64" s="98"/>
      <c r="CY64" s="98"/>
      <c r="CZ64" s="98"/>
      <c r="DA64" s="98"/>
      <c r="DB64" s="98"/>
      <c r="DC64" s="98"/>
      <c r="DD64" s="98"/>
      <c r="DE64" s="98"/>
      <c r="DF64" s="98"/>
      <c r="DG64" s="98"/>
      <c r="DH64" s="98"/>
      <c r="DI64" s="98"/>
      <c r="DJ64" s="98"/>
      <c r="DK64" s="98"/>
      <c r="DL64" s="98"/>
      <c r="DM64" s="98"/>
      <c r="DN64" s="98"/>
      <c r="DO64" s="98"/>
      <c r="DP64" s="98"/>
      <c r="DQ64" s="98"/>
      <c r="DR64" s="98"/>
      <c r="DS64" s="98"/>
      <c r="DT64" s="98"/>
      <c r="DU64" s="98"/>
      <c r="DV64" s="98"/>
      <c r="DW64" s="98"/>
      <c r="DX64" s="98"/>
      <c r="DY64" s="98"/>
      <c r="DZ64" s="98"/>
      <c r="EA64" s="98"/>
      <c r="EB64" s="98"/>
      <c r="EC64" s="98"/>
      <c r="ED64" s="98"/>
      <c r="EE64" s="98"/>
      <c r="EF64" s="98"/>
      <c r="EG64" s="98"/>
      <c r="EH64" s="98"/>
      <c r="EI64" s="98"/>
      <c r="EJ64" s="98"/>
      <c r="EK64" s="98"/>
      <c r="EL64" s="98"/>
      <c r="EM64" s="98"/>
      <c r="EN64" s="98"/>
      <c r="EO64" s="98"/>
      <c r="EP64" s="98"/>
      <c r="EQ64" s="98"/>
      <c r="ER64" s="98"/>
      <c r="ES64" s="98"/>
      <c r="ET64" s="98"/>
      <c r="EU64" s="98"/>
      <c r="EV64" s="98"/>
      <c r="EW64" s="98"/>
      <c r="EX64" s="98"/>
      <c r="EY64" s="98"/>
      <c r="EZ64" s="98"/>
      <c r="FA64" s="98"/>
      <c r="FB64" s="98"/>
      <c r="FC64" s="98"/>
      <c r="FD64" s="98"/>
      <c r="FE64" s="98"/>
      <c r="FF64" s="98"/>
      <c r="FG64" s="98"/>
      <c r="FH64" s="98"/>
      <c r="FI64" s="98"/>
      <c r="FJ64" s="98"/>
      <c r="FK64" s="98"/>
      <c r="FL64" s="98"/>
      <c r="FM64" s="98"/>
      <c r="FN64" s="98"/>
      <c r="FO64" s="98"/>
      <c r="FP64" s="98"/>
      <c r="FQ64" s="98"/>
      <c r="FR64" s="98"/>
      <c r="FS64" s="98"/>
      <c r="FT64" s="98"/>
      <c r="FU64" s="98"/>
      <c r="FV64" s="98"/>
      <c r="FW64" s="98"/>
      <c r="FX64" s="98"/>
      <c r="FY64" s="98"/>
      <c r="FZ64" s="98"/>
      <c r="GA64" s="98"/>
      <c r="GB64" s="98"/>
      <c r="GC64" s="98"/>
      <c r="GD64" s="98"/>
      <c r="GE64" s="98"/>
      <c r="GF64" s="98"/>
      <c r="GG64" s="98"/>
      <c r="GH64" s="98"/>
      <c r="GI64" s="98"/>
      <c r="GJ64" s="98"/>
      <c r="GK64" s="98"/>
      <c r="GL64" s="98"/>
      <c r="GM64" s="98"/>
      <c r="GN64" s="98"/>
      <c r="GO64" s="98"/>
      <c r="GP64" s="98"/>
      <c r="GQ64" s="98"/>
      <c r="GR64" s="98"/>
      <c r="GS64" s="98"/>
      <c r="GT64" s="98"/>
      <c r="GU64" s="98"/>
      <c r="GV64" s="98"/>
      <c r="GW64" s="98"/>
      <c r="GX64" s="98"/>
      <c r="GY64" s="98"/>
      <c r="GZ64" s="98"/>
      <c r="HA64" s="98"/>
      <c r="HB64" s="98"/>
      <c r="HC64" s="98"/>
      <c r="HD64" s="98"/>
      <c r="HE64" s="98"/>
      <c r="HF64" s="98"/>
      <c r="HG64" s="98"/>
      <c r="HH64" s="98"/>
      <c r="HI64" s="98"/>
      <c r="HJ64" s="98"/>
      <c r="HK64" s="98"/>
      <c r="HL64" s="98"/>
      <c r="HM64" s="98"/>
      <c r="HN64" s="98"/>
      <c r="HO64" s="98"/>
      <c r="HP64" s="98"/>
      <c r="HQ64" s="98"/>
      <c r="HR64" s="98"/>
      <c r="HS64" s="98"/>
      <c r="HT64" s="98"/>
      <c r="HU64" s="98"/>
      <c r="HV64" s="98"/>
      <c r="HW64" s="98"/>
      <c r="HX64" s="98"/>
      <c r="HY64" s="98"/>
      <c r="HZ64" s="98"/>
      <c r="IA64" s="98"/>
      <c r="IB64" s="98"/>
      <c r="IC64" s="98"/>
      <c r="ID64" s="98"/>
      <c r="IE64" s="98"/>
      <c r="IF64" s="98"/>
      <c r="IG64" s="98"/>
      <c r="IH64" s="98"/>
      <c r="II64" s="98"/>
      <c r="IJ64" s="98"/>
      <c r="IK64" s="98"/>
    </row>
    <row r="65" spans="1:245" ht="15">
      <c r="A65" s="104" t="s">
        <v>644</v>
      </c>
      <c r="B65" s="105">
        <v>181</v>
      </c>
      <c r="C65" s="105">
        <v>184</v>
      </c>
      <c r="D65" s="107">
        <f t="shared" si="0"/>
        <v>3</v>
      </c>
      <c r="E65" s="106">
        <f t="shared" si="1"/>
        <v>1.7</v>
      </c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  <c r="BG65" s="98"/>
      <c r="BH65" s="98"/>
      <c r="BI65" s="98"/>
      <c r="BJ65" s="98"/>
      <c r="BK65" s="98"/>
      <c r="BL65" s="98"/>
      <c r="BM65" s="98"/>
      <c r="BN65" s="98"/>
      <c r="BO65" s="98"/>
      <c r="BP65" s="98"/>
      <c r="BQ65" s="98"/>
      <c r="BR65" s="98"/>
      <c r="BS65" s="98"/>
      <c r="BT65" s="98"/>
      <c r="BU65" s="98"/>
      <c r="BV65" s="98"/>
      <c r="BW65" s="98"/>
      <c r="BX65" s="98"/>
      <c r="BY65" s="98"/>
      <c r="BZ65" s="98"/>
      <c r="CA65" s="98"/>
      <c r="CB65" s="98"/>
      <c r="CC65" s="98"/>
      <c r="CD65" s="98"/>
      <c r="CE65" s="98"/>
      <c r="CF65" s="98"/>
      <c r="CG65" s="98"/>
      <c r="CH65" s="98"/>
      <c r="CI65" s="98"/>
      <c r="CJ65" s="98"/>
      <c r="CK65" s="98"/>
      <c r="CL65" s="98"/>
      <c r="CM65" s="98"/>
      <c r="CN65" s="98"/>
      <c r="CO65" s="98"/>
      <c r="CP65" s="98"/>
      <c r="CQ65" s="98"/>
      <c r="CR65" s="98"/>
      <c r="CS65" s="98"/>
      <c r="CT65" s="98"/>
      <c r="CU65" s="98"/>
      <c r="CV65" s="98"/>
      <c r="CW65" s="98"/>
      <c r="CX65" s="98"/>
      <c r="CY65" s="98"/>
      <c r="CZ65" s="98"/>
      <c r="DA65" s="98"/>
      <c r="DB65" s="98"/>
      <c r="DC65" s="98"/>
      <c r="DD65" s="98"/>
      <c r="DE65" s="98"/>
      <c r="DF65" s="98"/>
      <c r="DG65" s="98"/>
      <c r="DH65" s="98"/>
      <c r="DI65" s="98"/>
      <c r="DJ65" s="98"/>
      <c r="DK65" s="98"/>
      <c r="DL65" s="98"/>
      <c r="DM65" s="98"/>
      <c r="DN65" s="98"/>
      <c r="DO65" s="98"/>
      <c r="DP65" s="98"/>
      <c r="DQ65" s="98"/>
      <c r="DR65" s="98"/>
      <c r="DS65" s="98"/>
      <c r="DT65" s="98"/>
      <c r="DU65" s="98"/>
      <c r="DV65" s="98"/>
      <c r="DW65" s="98"/>
      <c r="DX65" s="98"/>
      <c r="DY65" s="98"/>
      <c r="DZ65" s="98"/>
      <c r="EA65" s="98"/>
      <c r="EB65" s="98"/>
      <c r="EC65" s="98"/>
      <c r="ED65" s="98"/>
      <c r="EE65" s="98"/>
      <c r="EF65" s="98"/>
      <c r="EG65" s="98"/>
      <c r="EH65" s="98"/>
      <c r="EI65" s="98"/>
      <c r="EJ65" s="98"/>
      <c r="EK65" s="98"/>
      <c r="EL65" s="98"/>
      <c r="EM65" s="98"/>
      <c r="EN65" s="98"/>
      <c r="EO65" s="98"/>
      <c r="EP65" s="98"/>
      <c r="EQ65" s="98"/>
      <c r="ER65" s="98"/>
      <c r="ES65" s="98"/>
      <c r="ET65" s="98"/>
      <c r="EU65" s="98"/>
      <c r="EV65" s="98"/>
      <c r="EW65" s="98"/>
      <c r="EX65" s="98"/>
      <c r="EY65" s="98"/>
      <c r="EZ65" s="98"/>
      <c r="FA65" s="98"/>
      <c r="FB65" s="98"/>
      <c r="FC65" s="98"/>
      <c r="FD65" s="98"/>
      <c r="FE65" s="98"/>
      <c r="FF65" s="98"/>
      <c r="FG65" s="98"/>
      <c r="FH65" s="98"/>
      <c r="FI65" s="98"/>
      <c r="FJ65" s="98"/>
      <c r="FK65" s="98"/>
      <c r="FL65" s="98"/>
      <c r="FM65" s="98"/>
      <c r="FN65" s="98"/>
      <c r="FO65" s="98"/>
      <c r="FP65" s="98"/>
      <c r="FQ65" s="98"/>
      <c r="FR65" s="98"/>
      <c r="FS65" s="98"/>
      <c r="FT65" s="98"/>
      <c r="FU65" s="98"/>
      <c r="FV65" s="98"/>
      <c r="FW65" s="98"/>
      <c r="FX65" s="98"/>
      <c r="FY65" s="98"/>
      <c r="FZ65" s="98"/>
      <c r="GA65" s="98"/>
      <c r="GB65" s="98"/>
      <c r="GC65" s="98"/>
      <c r="GD65" s="98"/>
      <c r="GE65" s="98"/>
      <c r="GF65" s="98"/>
      <c r="GG65" s="98"/>
      <c r="GH65" s="98"/>
      <c r="GI65" s="98"/>
      <c r="GJ65" s="98"/>
      <c r="GK65" s="98"/>
      <c r="GL65" s="98"/>
      <c r="GM65" s="98"/>
      <c r="GN65" s="98"/>
      <c r="GO65" s="98"/>
      <c r="GP65" s="98"/>
      <c r="GQ65" s="98"/>
      <c r="GR65" s="98"/>
      <c r="GS65" s="98"/>
      <c r="GT65" s="98"/>
      <c r="GU65" s="98"/>
      <c r="GV65" s="98"/>
      <c r="GW65" s="98"/>
      <c r="GX65" s="98"/>
      <c r="GY65" s="98"/>
      <c r="GZ65" s="98"/>
      <c r="HA65" s="98"/>
      <c r="HB65" s="98"/>
      <c r="HC65" s="98"/>
      <c r="HD65" s="98"/>
      <c r="HE65" s="98"/>
      <c r="HF65" s="98"/>
      <c r="HG65" s="98"/>
      <c r="HH65" s="98"/>
      <c r="HI65" s="98"/>
      <c r="HJ65" s="98"/>
      <c r="HK65" s="98"/>
      <c r="HL65" s="98"/>
      <c r="HM65" s="98"/>
      <c r="HN65" s="98"/>
      <c r="HO65" s="98"/>
      <c r="HP65" s="98"/>
      <c r="HQ65" s="98"/>
      <c r="HR65" s="98"/>
      <c r="HS65" s="98"/>
      <c r="HT65" s="98"/>
      <c r="HU65" s="98"/>
      <c r="HV65" s="98"/>
      <c r="HW65" s="98"/>
      <c r="HX65" s="98"/>
      <c r="HY65" s="98"/>
      <c r="HZ65" s="98"/>
      <c r="IA65" s="98"/>
      <c r="IB65" s="98"/>
      <c r="IC65" s="98"/>
      <c r="ID65" s="98"/>
      <c r="IE65" s="98"/>
      <c r="IF65" s="98"/>
      <c r="IG65" s="98"/>
      <c r="IH65" s="98"/>
      <c r="II65" s="98"/>
      <c r="IJ65" s="98"/>
      <c r="IK65" s="98"/>
    </row>
    <row r="66" spans="1:245" ht="15">
      <c r="A66" s="104" t="s">
        <v>666</v>
      </c>
      <c r="B66" s="105">
        <f>SUM(B67:B70)</f>
        <v>1068</v>
      </c>
      <c r="C66" s="105">
        <f>SUM(C67:C70)</f>
        <v>1039</v>
      </c>
      <c r="D66" s="107">
        <f t="shared" si="0"/>
        <v>-29</v>
      </c>
      <c r="E66" s="106">
        <f t="shared" si="1"/>
        <v>-2.7</v>
      </c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</row>
    <row r="67" spans="1:245" ht="15">
      <c r="A67" s="104" t="s">
        <v>638</v>
      </c>
      <c r="B67" s="105">
        <v>324</v>
      </c>
      <c r="C67" s="105">
        <v>288</v>
      </c>
      <c r="D67" s="107">
        <f t="shared" si="0"/>
        <v>-36</v>
      </c>
      <c r="E67" s="106">
        <f t="shared" si="1"/>
        <v>-11.1</v>
      </c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</row>
    <row r="68" spans="1:245" ht="15">
      <c r="A68" s="104" t="s">
        <v>639</v>
      </c>
      <c r="B68" s="105">
        <v>104</v>
      </c>
      <c r="C68" s="105">
        <v>110</v>
      </c>
      <c r="D68" s="107">
        <f t="shared" ref="D68:D129" si="2">C68-B68</f>
        <v>6</v>
      </c>
      <c r="E68" s="106">
        <f t="shared" ref="E68:E129" si="3">D68/B68*100</f>
        <v>5.8</v>
      </c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</row>
    <row r="69" spans="1:245" ht="15">
      <c r="A69" s="104" t="s">
        <v>644</v>
      </c>
      <c r="B69" s="105">
        <v>194</v>
      </c>
      <c r="C69" s="105">
        <v>196</v>
      </c>
      <c r="D69" s="107">
        <f t="shared" si="2"/>
        <v>2</v>
      </c>
      <c r="E69" s="106">
        <f t="shared" si="3"/>
        <v>1</v>
      </c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</row>
    <row r="70" spans="1:245" ht="15">
      <c r="A70" s="104" t="s">
        <v>667</v>
      </c>
      <c r="B70" s="105">
        <v>446</v>
      </c>
      <c r="C70" s="105">
        <v>445</v>
      </c>
      <c r="D70" s="107">
        <f t="shared" si="2"/>
        <v>-1</v>
      </c>
      <c r="E70" s="106">
        <f t="shared" si="3"/>
        <v>-0.2</v>
      </c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</row>
    <row r="71" spans="1:245" ht="15">
      <c r="A71" s="104" t="s">
        <v>668</v>
      </c>
      <c r="B71" s="105">
        <f>SUM(B72:B74)</f>
        <v>394</v>
      </c>
      <c r="C71" s="105">
        <f>SUM(C72:C74)</f>
        <v>365</v>
      </c>
      <c r="D71" s="107">
        <f t="shared" si="2"/>
        <v>-29</v>
      </c>
      <c r="E71" s="106">
        <f t="shared" si="3"/>
        <v>-7.4</v>
      </c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</row>
    <row r="72" spans="1:245" ht="15">
      <c r="A72" s="104" t="s">
        <v>638</v>
      </c>
      <c r="B72" s="105">
        <v>180</v>
      </c>
      <c r="C72" s="105">
        <v>162</v>
      </c>
      <c r="D72" s="107">
        <f t="shared" si="2"/>
        <v>-18</v>
      </c>
      <c r="E72" s="106">
        <f t="shared" si="3"/>
        <v>-10</v>
      </c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</row>
    <row r="73" spans="1:245" ht="15">
      <c r="A73" s="104" t="s">
        <v>639</v>
      </c>
      <c r="B73" s="105">
        <v>111</v>
      </c>
      <c r="C73" s="105">
        <v>113</v>
      </c>
      <c r="D73" s="107">
        <f t="shared" si="2"/>
        <v>2</v>
      </c>
      <c r="E73" s="106">
        <f t="shared" si="3"/>
        <v>1.8</v>
      </c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</row>
    <row r="74" spans="1:245" ht="15">
      <c r="A74" s="104" t="s">
        <v>644</v>
      </c>
      <c r="B74" s="105">
        <v>103</v>
      </c>
      <c r="C74" s="105">
        <v>90</v>
      </c>
      <c r="D74" s="107">
        <f t="shared" si="2"/>
        <v>-13</v>
      </c>
      <c r="E74" s="106">
        <f t="shared" si="3"/>
        <v>-12.6</v>
      </c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</row>
    <row r="75" spans="1:245" ht="15">
      <c r="A75" s="104" t="s">
        <v>669</v>
      </c>
      <c r="B75" s="105">
        <f>SUM(B76:B78)</f>
        <v>139</v>
      </c>
      <c r="C75" s="105">
        <f>SUM(C76:C78)</f>
        <v>151</v>
      </c>
      <c r="D75" s="107">
        <f t="shared" si="2"/>
        <v>12</v>
      </c>
      <c r="E75" s="106">
        <f t="shared" si="3"/>
        <v>8.6</v>
      </c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</row>
    <row r="76" spans="1:245" ht="15">
      <c r="A76" s="104" t="s">
        <v>638</v>
      </c>
      <c r="B76" s="105">
        <v>87</v>
      </c>
      <c r="C76" s="105">
        <v>100</v>
      </c>
      <c r="D76" s="107">
        <f t="shared" si="2"/>
        <v>13</v>
      </c>
      <c r="E76" s="106">
        <f t="shared" si="3"/>
        <v>14.9</v>
      </c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8"/>
      <c r="BB76" s="98"/>
      <c r="BC76" s="98"/>
      <c r="BD76" s="98"/>
      <c r="BE76" s="98"/>
      <c r="BF76" s="98"/>
      <c r="BG76" s="98"/>
      <c r="BH76" s="98"/>
      <c r="BI76" s="98"/>
      <c r="BJ76" s="98"/>
      <c r="BK76" s="98"/>
      <c r="BL76" s="98"/>
      <c r="BM76" s="98"/>
      <c r="BN76" s="98"/>
      <c r="BO76" s="98"/>
      <c r="BP76" s="98"/>
      <c r="BQ76" s="98"/>
      <c r="BR76" s="98"/>
      <c r="BS76" s="98"/>
      <c r="BT76" s="98"/>
      <c r="BU76" s="98"/>
      <c r="BV76" s="98"/>
      <c r="BW76" s="98"/>
      <c r="BX76" s="98"/>
      <c r="BY76" s="98"/>
      <c r="BZ76" s="98"/>
      <c r="CA76" s="98"/>
      <c r="CB76" s="98"/>
      <c r="CC76" s="98"/>
      <c r="CD76" s="98"/>
      <c r="CE76" s="98"/>
      <c r="CF76" s="98"/>
      <c r="CG76" s="98"/>
      <c r="CH76" s="98"/>
      <c r="CI76" s="98"/>
      <c r="CJ76" s="98"/>
      <c r="CK76" s="98"/>
      <c r="CL76" s="98"/>
      <c r="CM76" s="98"/>
      <c r="CN76" s="98"/>
      <c r="CO76" s="98"/>
      <c r="CP76" s="98"/>
      <c r="CQ76" s="98"/>
      <c r="CR76" s="98"/>
      <c r="CS76" s="98"/>
      <c r="CT76" s="98"/>
      <c r="CU76" s="98"/>
      <c r="CV76" s="98"/>
      <c r="CW76" s="98"/>
      <c r="CX76" s="98"/>
      <c r="CY76" s="98"/>
      <c r="CZ76" s="98"/>
      <c r="DA76" s="98"/>
      <c r="DB76" s="98"/>
      <c r="DC76" s="98"/>
      <c r="DD76" s="98"/>
      <c r="DE76" s="98"/>
      <c r="DF76" s="98"/>
      <c r="DG76" s="98"/>
      <c r="DH76" s="98"/>
      <c r="DI76" s="98"/>
      <c r="DJ76" s="98"/>
      <c r="DK76" s="98"/>
      <c r="DL76" s="98"/>
      <c r="DM76" s="98"/>
      <c r="DN76" s="98"/>
      <c r="DO76" s="98"/>
      <c r="DP76" s="98"/>
      <c r="DQ76" s="98"/>
      <c r="DR76" s="98"/>
      <c r="DS76" s="98"/>
      <c r="DT76" s="98"/>
      <c r="DU76" s="98"/>
      <c r="DV76" s="98"/>
      <c r="DW76" s="98"/>
      <c r="DX76" s="98"/>
      <c r="DY76" s="98"/>
      <c r="DZ76" s="98"/>
      <c r="EA76" s="98"/>
      <c r="EB76" s="98"/>
      <c r="EC76" s="98"/>
      <c r="ED76" s="98"/>
      <c r="EE76" s="98"/>
      <c r="EF76" s="98"/>
      <c r="EG76" s="98"/>
      <c r="EH76" s="98"/>
      <c r="EI76" s="98"/>
      <c r="EJ76" s="98"/>
      <c r="EK76" s="98"/>
      <c r="EL76" s="98"/>
      <c r="EM76" s="98"/>
      <c r="EN76" s="98"/>
      <c r="EO76" s="98"/>
      <c r="EP76" s="98"/>
      <c r="EQ76" s="98"/>
      <c r="ER76" s="98"/>
      <c r="ES76" s="98"/>
      <c r="ET76" s="98"/>
      <c r="EU76" s="98"/>
      <c r="EV76" s="98"/>
      <c r="EW76" s="98"/>
      <c r="EX76" s="98"/>
      <c r="EY76" s="98"/>
      <c r="EZ76" s="98"/>
      <c r="FA76" s="98"/>
      <c r="FB76" s="98"/>
      <c r="FC76" s="98"/>
      <c r="FD76" s="98"/>
      <c r="FE76" s="98"/>
      <c r="FF76" s="98"/>
      <c r="FG76" s="98"/>
      <c r="FH76" s="98"/>
      <c r="FI76" s="98"/>
      <c r="FJ76" s="98"/>
      <c r="FK76" s="98"/>
      <c r="FL76" s="98"/>
      <c r="FM76" s="98"/>
      <c r="FN76" s="98"/>
      <c r="FO76" s="98"/>
      <c r="FP76" s="98"/>
      <c r="FQ76" s="98"/>
      <c r="FR76" s="98"/>
      <c r="FS76" s="98"/>
      <c r="FT76" s="98"/>
      <c r="FU76" s="98"/>
      <c r="FV76" s="98"/>
      <c r="FW76" s="98"/>
      <c r="FX76" s="98"/>
      <c r="FY76" s="98"/>
      <c r="FZ76" s="98"/>
      <c r="GA76" s="98"/>
      <c r="GB76" s="98"/>
      <c r="GC76" s="98"/>
      <c r="GD76" s="98"/>
      <c r="GE76" s="98"/>
      <c r="GF76" s="98"/>
      <c r="GG76" s="98"/>
      <c r="GH76" s="98"/>
      <c r="GI76" s="98"/>
      <c r="GJ76" s="98"/>
      <c r="GK76" s="98"/>
      <c r="GL76" s="98"/>
      <c r="GM76" s="98"/>
      <c r="GN76" s="98"/>
      <c r="GO76" s="98"/>
      <c r="GP76" s="98"/>
      <c r="GQ76" s="98"/>
      <c r="GR76" s="98"/>
      <c r="GS76" s="98"/>
      <c r="GT76" s="98"/>
      <c r="GU76" s="98"/>
      <c r="GV76" s="98"/>
      <c r="GW76" s="98"/>
      <c r="GX76" s="98"/>
      <c r="GY76" s="98"/>
      <c r="GZ76" s="98"/>
      <c r="HA76" s="98"/>
      <c r="HB76" s="98"/>
      <c r="HC76" s="98"/>
      <c r="HD76" s="98"/>
      <c r="HE76" s="98"/>
      <c r="HF76" s="98"/>
      <c r="HG76" s="98"/>
      <c r="HH76" s="98"/>
      <c r="HI76" s="98"/>
      <c r="HJ76" s="98"/>
      <c r="HK76" s="98"/>
      <c r="HL76" s="98"/>
      <c r="HM76" s="98"/>
      <c r="HN76" s="98"/>
      <c r="HO76" s="98"/>
      <c r="HP76" s="98"/>
      <c r="HQ76" s="98"/>
      <c r="HR76" s="98"/>
      <c r="HS76" s="98"/>
      <c r="HT76" s="98"/>
      <c r="HU76" s="98"/>
      <c r="HV76" s="98"/>
      <c r="HW76" s="98"/>
      <c r="HX76" s="98"/>
      <c r="HY76" s="98"/>
      <c r="HZ76" s="98"/>
      <c r="IA76" s="98"/>
      <c r="IB76" s="98"/>
      <c r="IC76" s="98"/>
      <c r="ID76" s="98"/>
      <c r="IE76" s="98"/>
      <c r="IF76" s="98"/>
      <c r="IG76" s="98"/>
      <c r="IH76" s="98"/>
      <c r="II76" s="98"/>
      <c r="IJ76" s="98"/>
      <c r="IK76" s="98"/>
    </row>
    <row r="77" spans="1:245" ht="15">
      <c r="A77" s="104" t="s">
        <v>639</v>
      </c>
      <c r="B77" s="105">
        <v>32</v>
      </c>
      <c r="C77" s="105">
        <v>32</v>
      </c>
      <c r="D77" s="107">
        <f t="shared" si="2"/>
        <v>0</v>
      </c>
      <c r="E77" s="106">
        <f t="shared" si="3"/>
        <v>0</v>
      </c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  <c r="AS77" s="98"/>
      <c r="AT77" s="98"/>
      <c r="AU77" s="98"/>
      <c r="AV77" s="98"/>
      <c r="AW77" s="98"/>
      <c r="AX77" s="98"/>
      <c r="AY77" s="98"/>
      <c r="AZ77" s="98"/>
      <c r="BA77" s="98"/>
      <c r="BB77" s="98"/>
      <c r="BC77" s="98"/>
      <c r="BD77" s="98"/>
      <c r="BE77" s="98"/>
      <c r="BF77" s="98"/>
      <c r="BG77" s="98"/>
      <c r="BH77" s="98"/>
      <c r="BI77" s="98"/>
      <c r="BJ77" s="98"/>
      <c r="BK77" s="98"/>
      <c r="BL77" s="98"/>
      <c r="BM77" s="98"/>
      <c r="BN77" s="98"/>
      <c r="BO77" s="98"/>
      <c r="BP77" s="98"/>
      <c r="BQ77" s="98"/>
      <c r="BR77" s="98"/>
      <c r="BS77" s="98"/>
      <c r="BT77" s="98"/>
      <c r="BU77" s="98"/>
      <c r="BV77" s="98"/>
      <c r="BW77" s="98"/>
      <c r="BX77" s="98"/>
      <c r="BY77" s="98"/>
      <c r="BZ77" s="98"/>
      <c r="CA77" s="98"/>
      <c r="CB77" s="98"/>
      <c r="CC77" s="98"/>
      <c r="CD77" s="98"/>
      <c r="CE77" s="98"/>
      <c r="CF77" s="98"/>
      <c r="CG77" s="98"/>
      <c r="CH77" s="98"/>
      <c r="CI77" s="98"/>
      <c r="CJ77" s="98"/>
      <c r="CK77" s="98"/>
      <c r="CL77" s="98"/>
      <c r="CM77" s="98"/>
      <c r="CN77" s="98"/>
      <c r="CO77" s="98"/>
      <c r="CP77" s="98"/>
      <c r="CQ77" s="98"/>
      <c r="CR77" s="98"/>
      <c r="CS77" s="98"/>
      <c r="CT77" s="98"/>
      <c r="CU77" s="98"/>
      <c r="CV77" s="98"/>
      <c r="CW77" s="98"/>
      <c r="CX77" s="98"/>
      <c r="CY77" s="98"/>
      <c r="CZ77" s="98"/>
      <c r="DA77" s="98"/>
      <c r="DB77" s="98"/>
      <c r="DC77" s="98"/>
      <c r="DD77" s="98"/>
      <c r="DE77" s="98"/>
      <c r="DF77" s="98"/>
      <c r="DG77" s="98"/>
      <c r="DH77" s="98"/>
      <c r="DI77" s="98"/>
      <c r="DJ77" s="98"/>
      <c r="DK77" s="98"/>
      <c r="DL77" s="98"/>
      <c r="DM77" s="98"/>
      <c r="DN77" s="98"/>
      <c r="DO77" s="98"/>
      <c r="DP77" s="98"/>
      <c r="DQ77" s="98"/>
      <c r="DR77" s="98"/>
      <c r="DS77" s="98"/>
      <c r="DT77" s="98"/>
      <c r="DU77" s="98"/>
      <c r="DV77" s="98"/>
      <c r="DW77" s="98"/>
      <c r="DX77" s="98"/>
      <c r="DY77" s="98"/>
      <c r="DZ77" s="98"/>
      <c r="EA77" s="98"/>
      <c r="EB77" s="98"/>
      <c r="EC77" s="98"/>
      <c r="ED77" s="98"/>
      <c r="EE77" s="98"/>
      <c r="EF77" s="98"/>
      <c r="EG77" s="98"/>
      <c r="EH77" s="98"/>
      <c r="EI77" s="98"/>
      <c r="EJ77" s="98"/>
      <c r="EK77" s="98"/>
      <c r="EL77" s="98"/>
      <c r="EM77" s="98"/>
      <c r="EN77" s="98"/>
      <c r="EO77" s="98"/>
      <c r="EP77" s="98"/>
      <c r="EQ77" s="98"/>
      <c r="ER77" s="98"/>
      <c r="ES77" s="98"/>
      <c r="ET77" s="98"/>
      <c r="EU77" s="98"/>
      <c r="EV77" s="98"/>
      <c r="EW77" s="98"/>
      <c r="EX77" s="98"/>
      <c r="EY77" s="98"/>
      <c r="EZ77" s="98"/>
      <c r="FA77" s="98"/>
      <c r="FB77" s="98"/>
      <c r="FC77" s="98"/>
      <c r="FD77" s="98"/>
      <c r="FE77" s="98"/>
      <c r="FF77" s="98"/>
      <c r="FG77" s="98"/>
      <c r="FH77" s="98"/>
      <c r="FI77" s="98"/>
      <c r="FJ77" s="98"/>
      <c r="FK77" s="98"/>
      <c r="FL77" s="98"/>
      <c r="FM77" s="98"/>
      <c r="FN77" s="98"/>
      <c r="FO77" s="98"/>
      <c r="FP77" s="98"/>
      <c r="FQ77" s="98"/>
      <c r="FR77" s="98"/>
      <c r="FS77" s="98"/>
      <c r="FT77" s="98"/>
      <c r="FU77" s="98"/>
      <c r="FV77" s="98"/>
      <c r="FW77" s="98"/>
      <c r="FX77" s="98"/>
      <c r="FY77" s="98"/>
      <c r="FZ77" s="98"/>
      <c r="GA77" s="98"/>
      <c r="GB77" s="98"/>
      <c r="GC77" s="98"/>
      <c r="GD77" s="98"/>
      <c r="GE77" s="98"/>
      <c r="GF77" s="98"/>
      <c r="GG77" s="98"/>
      <c r="GH77" s="98"/>
      <c r="GI77" s="98"/>
      <c r="GJ77" s="98"/>
      <c r="GK77" s="98"/>
      <c r="GL77" s="98"/>
      <c r="GM77" s="98"/>
      <c r="GN77" s="98"/>
      <c r="GO77" s="98"/>
      <c r="GP77" s="98"/>
      <c r="GQ77" s="98"/>
      <c r="GR77" s="98"/>
      <c r="GS77" s="98"/>
      <c r="GT77" s="98"/>
      <c r="GU77" s="98"/>
      <c r="GV77" s="98"/>
      <c r="GW77" s="98"/>
      <c r="GX77" s="98"/>
      <c r="GY77" s="98"/>
      <c r="GZ77" s="98"/>
      <c r="HA77" s="98"/>
      <c r="HB77" s="98"/>
      <c r="HC77" s="98"/>
      <c r="HD77" s="98"/>
      <c r="HE77" s="98"/>
      <c r="HF77" s="98"/>
      <c r="HG77" s="98"/>
      <c r="HH77" s="98"/>
      <c r="HI77" s="98"/>
      <c r="HJ77" s="98"/>
      <c r="HK77" s="98"/>
      <c r="HL77" s="98"/>
      <c r="HM77" s="98"/>
      <c r="HN77" s="98"/>
      <c r="HO77" s="98"/>
      <c r="HP77" s="98"/>
      <c r="HQ77" s="98"/>
      <c r="HR77" s="98"/>
      <c r="HS77" s="98"/>
      <c r="HT77" s="98"/>
      <c r="HU77" s="98"/>
      <c r="HV77" s="98"/>
      <c r="HW77" s="98"/>
      <c r="HX77" s="98"/>
      <c r="HY77" s="98"/>
      <c r="HZ77" s="98"/>
      <c r="IA77" s="98"/>
      <c r="IB77" s="98"/>
      <c r="IC77" s="98"/>
      <c r="ID77" s="98"/>
      <c r="IE77" s="98"/>
      <c r="IF77" s="98"/>
      <c r="IG77" s="98"/>
      <c r="IH77" s="98"/>
      <c r="II77" s="98"/>
      <c r="IJ77" s="98"/>
      <c r="IK77" s="98"/>
    </row>
    <row r="78" spans="1:245" ht="15">
      <c r="A78" s="104" t="s">
        <v>644</v>
      </c>
      <c r="B78" s="105">
        <v>20</v>
      </c>
      <c r="C78" s="105">
        <v>19</v>
      </c>
      <c r="D78" s="107">
        <f t="shared" si="2"/>
        <v>-1</v>
      </c>
      <c r="E78" s="106">
        <f t="shared" si="3"/>
        <v>-5</v>
      </c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  <c r="AS78" s="98"/>
      <c r="AT78" s="98"/>
      <c r="AU78" s="98"/>
      <c r="AV78" s="98"/>
      <c r="AW78" s="98"/>
      <c r="AX78" s="98"/>
      <c r="AY78" s="98"/>
      <c r="AZ78" s="98"/>
      <c r="BA78" s="98"/>
      <c r="BB78" s="98"/>
      <c r="BC78" s="98"/>
      <c r="BD78" s="98"/>
      <c r="BE78" s="98"/>
      <c r="BF78" s="98"/>
      <c r="BG78" s="98"/>
      <c r="BH78" s="98"/>
      <c r="BI78" s="98"/>
      <c r="BJ78" s="98"/>
      <c r="BK78" s="98"/>
      <c r="BL78" s="98"/>
      <c r="BM78" s="98"/>
      <c r="BN78" s="98"/>
      <c r="BO78" s="98"/>
      <c r="BP78" s="98"/>
      <c r="BQ78" s="98"/>
      <c r="BR78" s="98"/>
      <c r="BS78" s="98"/>
      <c r="BT78" s="98"/>
      <c r="BU78" s="98"/>
      <c r="BV78" s="98"/>
      <c r="BW78" s="98"/>
      <c r="BX78" s="98"/>
      <c r="BY78" s="98"/>
      <c r="BZ78" s="98"/>
      <c r="CA78" s="98"/>
      <c r="CB78" s="98"/>
      <c r="CC78" s="98"/>
      <c r="CD78" s="98"/>
      <c r="CE78" s="98"/>
      <c r="CF78" s="98"/>
      <c r="CG78" s="98"/>
      <c r="CH78" s="98"/>
      <c r="CI78" s="98"/>
      <c r="CJ78" s="98"/>
      <c r="CK78" s="98"/>
      <c r="CL78" s="98"/>
      <c r="CM78" s="98"/>
      <c r="CN78" s="98"/>
      <c r="CO78" s="98"/>
      <c r="CP78" s="98"/>
      <c r="CQ78" s="98"/>
      <c r="CR78" s="98"/>
      <c r="CS78" s="98"/>
      <c r="CT78" s="98"/>
      <c r="CU78" s="98"/>
      <c r="CV78" s="98"/>
      <c r="CW78" s="98"/>
      <c r="CX78" s="98"/>
      <c r="CY78" s="98"/>
      <c r="CZ78" s="98"/>
      <c r="DA78" s="98"/>
      <c r="DB78" s="98"/>
      <c r="DC78" s="98"/>
      <c r="DD78" s="98"/>
      <c r="DE78" s="98"/>
      <c r="DF78" s="98"/>
      <c r="DG78" s="98"/>
      <c r="DH78" s="98"/>
      <c r="DI78" s="98"/>
      <c r="DJ78" s="98"/>
      <c r="DK78" s="98"/>
      <c r="DL78" s="98"/>
      <c r="DM78" s="98"/>
      <c r="DN78" s="98"/>
      <c r="DO78" s="98"/>
      <c r="DP78" s="98"/>
      <c r="DQ78" s="98"/>
      <c r="DR78" s="98"/>
      <c r="DS78" s="98"/>
      <c r="DT78" s="98"/>
      <c r="DU78" s="98"/>
      <c r="DV78" s="98"/>
      <c r="DW78" s="98"/>
      <c r="DX78" s="98"/>
      <c r="DY78" s="98"/>
      <c r="DZ78" s="98"/>
      <c r="EA78" s="98"/>
      <c r="EB78" s="98"/>
      <c r="EC78" s="98"/>
      <c r="ED78" s="98"/>
      <c r="EE78" s="98"/>
      <c r="EF78" s="98"/>
      <c r="EG78" s="98"/>
      <c r="EH78" s="98"/>
      <c r="EI78" s="98"/>
      <c r="EJ78" s="98"/>
      <c r="EK78" s="98"/>
      <c r="EL78" s="98"/>
      <c r="EM78" s="98"/>
      <c r="EN78" s="98"/>
      <c r="EO78" s="98"/>
      <c r="EP78" s="98"/>
      <c r="EQ78" s="98"/>
      <c r="ER78" s="98"/>
      <c r="ES78" s="98"/>
      <c r="ET78" s="98"/>
      <c r="EU78" s="98"/>
      <c r="EV78" s="98"/>
      <c r="EW78" s="98"/>
      <c r="EX78" s="98"/>
      <c r="EY78" s="98"/>
      <c r="EZ78" s="98"/>
      <c r="FA78" s="98"/>
      <c r="FB78" s="98"/>
      <c r="FC78" s="98"/>
      <c r="FD78" s="98"/>
      <c r="FE78" s="98"/>
      <c r="FF78" s="98"/>
      <c r="FG78" s="98"/>
      <c r="FH78" s="98"/>
      <c r="FI78" s="98"/>
      <c r="FJ78" s="98"/>
      <c r="FK78" s="98"/>
      <c r="FL78" s="98"/>
      <c r="FM78" s="98"/>
      <c r="FN78" s="98"/>
      <c r="FO78" s="98"/>
      <c r="FP78" s="98"/>
      <c r="FQ78" s="98"/>
      <c r="FR78" s="98"/>
      <c r="FS78" s="98"/>
      <c r="FT78" s="98"/>
      <c r="FU78" s="98"/>
      <c r="FV78" s="98"/>
      <c r="FW78" s="98"/>
      <c r="FX78" s="98"/>
      <c r="FY78" s="98"/>
      <c r="FZ78" s="98"/>
      <c r="GA78" s="98"/>
      <c r="GB78" s="98"/>
      <c r="GC78" s="98"/>
      <c r="GD78" s="98"/>
      <c r="GE78" s="98"/>
      <c r="GF78" s="98"/>
      <c r="GG78" s="98"/>
      <c r="GH78" s="98"/>
      <c r="GI78" s="98"/>
      <c r="GJ78" s="98"/>
      <c r="GK78" s="98"/>
      <c r="GL78" s="98"/>
      <c r="GM78" s="98"/>
      <c r="GN78" s="98"/>
      <c r="GO78" s="98"/>
      <c r="GP78" s="98"/>
      <c r="GQ78" s="98"/>
      <c r="GR78" s="98"/>
      <c r="GS78" s="98"/>
      <c r="GT78" s="98"/>
      <c r="GU78" s="98"/>
      <c r="GV78" s="98"/>
      <c r="GW78" s="98"/>
      <c r="GX78" s="98"/>
      <c r="GY78" s="98"/>
      <c r="GZ78" s="98"/>
      <c r="HA78" s="98"/>
      <c r="HB78" s="98"/>
      <c r="HC78" s="98"/>
      <c r="HD78" s="98"/>
      <c r="HE78" s="98"/>
      <c r="HF78" s="98"/>
      <c r="HG78" s="98"/>
      <c r="HH78" s="98"/>
      <c r="HI78" s="98"/>
      <c r="HJ78" s="98"/>
      <c r="HK78" s="98"/>
      <c r="HL78" s="98"/>
      <c r="HM78" s="98"/>
      <c r="HN78" s="98"/>
      <c r="HO78" s="98"/>
      <c r="HP78" s="98"/>
      <c r="HQ78" s="98"/>
      <c r="HR78" s="98"/>
      <c r="HS78" s="98"/>
      <c r="HT78" s="98"/>
      <c r="HU78" s="98"/>
      <c r="HV78" s="98"/>
      <c r="HW78" s="98"/>
      <c r="HX78" s="98"/>
      <c r="HY78" s="98"/>
      <c r="HZ78" s="98"/>
      <c r="IA78" s="98"/>
      <c r="IB78" s="98"/>
      <c r="IC78" s="98"/>
      <c r="ID78" s="98"/>
      <c r="IE78" s="98"/>
      <c r="IF78" s="98"/>
      <c r="IG78" s="98"/>
      <c r="IH78" s="98"/>
      <c r="II78" s="98"/>
      <c r="IJ78" s="98"/>
      <c r="IK78" s="98"/>
    </row>
    <row r="79" spans="1:245" ht="15">
      <c r="A79" s="104" t="s">
        <v>670</v>
      </c>
      <c r="B79" s="105">
        <f>SUM(B80:B83)</f>
        <v>287</v>
      </c>
      <c r="C79" s="105">
        <f>SUM(C80:C83)</f>
        <v>351</v>
      </c>
      <c r="D79" s="107">
        <f t="shared" si="2"/>
        <v>64</v>
      </c>
      <c r="E79" s="106">
        <f t="shared" si="3"/>
        <v>22.3</v>
      </c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8"/>
      <c r="BJ79" s="98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  <c r="BV79" s="98"/>
      <c r="BW79" s="98"/>
      <c r="BX79" s="98"/>
      <c r="BY79" s="98"/>
      <c r="BZ79" s="98"/>
      <c r="CA79" s="98"/>
      <c r="CB79" s="98"/>
      <c r="CC79" s="98"/>
      <c r="CD79" s="98"/>
      <c r="CE79" s="98"/>
      <c r="CF79" s="98"/>
      <c r="CG79" s="98"/>
      <c r="CH79" s="98"/>
      <c r="CI79" s="98"/>
      <c r="CJ79" s="98"/>
      <c r="CK79" s="98"/>
      <c r="CL79" s="98"/>
      <c r="CM79" s="98"/>
      <c r="CN79" s="98"/>
      <c r="CO79" s="98"/>
      <c r="CP79" s="98"/>
      <c r="CQ79" s="98"/>
      <c r="CR79" s="98"/>
      <c r="CS79" s="98"/>
      <c r="CT79" s="98"/>
      <c r="CU79" s="98"/>
      <c r="CV79" s="98"/>
      <c r="CW79" s="98"/>
      <c r="CX79" s="98"/>
      <c r="CY79" s="98"/>
      <c r="CZ79" s="98"/>
      <c r="DA79" s="98"/>
      <c r="DB79" s="98"/>
      <c r="DC79" s="98"/>
      <c r="DD79" s="98"/>
      <c r="DE79" s="98"/>
      <c r="DF79" s="98"/>
      <c r="DG79" s="98"/>
      <c r="DH79" s="98"/>
      <c r="DI79" s="98"/>
      <c r="DJ79" s="98"/>
      <c r="DK79" s="98"/>
      <c r="DL79" s="98"/>
      <c r="DM79" s="98"/>
      <c r="DN79" s="98"/>
      <c r="DO79" s="98"/>
      <c r="DP79" s="98"/>
      <c r="DQ79" s="98"/>
      <c r="DR79" s="98"/>
      <c r="DS79" s="98"/>
      <c r="DT79" s="98"/>
      <c r="DU79" s="98"/>
      <c r="DV79" s="98"/>
      <c r="DW79" s="98"/>
      <c r="DX79" s="98"/>
      <c r="DY79" s="98"/>
      <c r="DZ79" s="98"/>
      <c r="EA79" s="98"/>
      <c r="EB79" s="98"/>
      <c r="EC79" s="98"/>
      <c r="ED79" s="98"/>
      <c r="EE79" s="98"/>
      <c r="EF79" s="98"/>
      <c r="EG79" s="98"/>
      <c r="EH79" s="98"/>
      <c r="EI79" s="98"/>
      <c r="EJ79" s="98"/>
      <c r="EK79" s="98"/>
      <c r="EL79" s="98"/>
      <c r="EM79" s="98"/>
      <c r="EN79" s="98"/>
      <c r="EO79" s="98"/>
      <c r="EP79" s="98"/>
      <c r="EQ79" s="98"/>
      <c r="ER79" s="98"/>
      <c r="ES79" s="98"/>
      <c r="ET79" s="98"/>
      <c r="EU79" s="98"/>
      <c r="EV79" s="98"/>
      <c r="EW79" s="98"/>
      <c r="EX79" s="98"/>
      <c r="EY79" s="98"/>
      <c r="EZ79" s="98"/>
      <c r="FA79" s="98"/>
      <c r="FB79" s="98"/>
      <c r="FC79" s="98"/>
      <c r="FD79" s="98"/>
      <c r="FE79" s="98"/>
      <c r="FF79" s="98"/>
      <c r="FG79" s="98"/>
      <c r="FH79" s="98"/>
      <c r="FI79" s="98"/>
      <c r="FJ79" s="98"/>
      <c r="FK79" s="98"/>
      <c r="FL79" s="98"/>
      <c r="FM79" s="98"/>
      <c r="FN79" s="98"/>
      <c r="FO79" s="98"/>
      <c r="FP79" s="98"/>
      <c r="FQ79" s="98"/>
      <c r="FR79" s="98"/>
      <c r="FS79" s="98"/>
      <c r="FT79" s="98"/>
      <c r="FU79" s="98"/>
      <c r="FV79" s="98"/>
      <c r="FW79" s="98"/>
      <c r="FX79" s="98"/>
      <c r="FY79" s="98"/>
      <c r="FZ79" s="98"/>
      <c r="GA79" s="98"/>
      <c r="GB79" s="98"/>
      <c r="GC79" s="98"/>
      <c r="GD79" s="98"/>
      <c r="GE79" s="98"/>
      <c r="GF79" s="98"/>
      <c r="GG79" s="98"/>
      <c r="GH79" s="98"/>
      <c r="GI79" s="98"/>
      <c r="GJ79" s="98"/>
      <c r="GK79" s="98"/>
      <c r="GL79" s="98"/>
      <c r="GM79" s="98"/>
      <c r="GN79" s="98"/>
      <c r="GO79" s="98"/>
      <c r="GP79" s="98"/>
      <c r="GQ79" s="98"/>
      <c r="GR79" s="98"/>
      <c r="GS79" s="98"/>
      <c r="GT79" s="98"/>
      <c r="GU79" s="98"/>
      <c r="GV79" s="98"/>
      <c r="GW79" s="98"/>
      <c r="GX79" s="98"/>
      <c r="GY79" s="98"/>
      <c r="GZ79" s="98"/>
      <c r="HA79" s="98"/>
      <c r="HB79" s="98"/>
      <c r="HC79" s="98"/>
      <c r="HD79" s="98"/>
      <c r="HE79" s="98"/>
      <c r="HF79" s="98"/>
      <c r="HG79" s="98"/>
      <c r="HH79" s="98"/>
      <c r="HI79" s="98"/>
      <c r="HJ79" s="98"/>
      <c r="HK79" s="98"/>
      <c r="HL79" s="98"/>
      <c r="HM79" s="98"/>
      <c r="HN79" s="98"/>
      <c r="HO79" s="98"/>
      <c r="HP79" s="98"/>
      <c r="HQ79" s="98"/>
      <c r="HR79" s="98"/>
      <c r="HS79" s="98"/>
      <c r="HT79" s="98"/>
      <c r="HU79" s="98"/>
      <c r="HV79" s="98"/>
      <c r="HW79" s="98"/>
      <c r="HX79" s="98"/>
      <c r="HY79" s="98"/>
      <c r="HZ79" s="98"/>
      <c r="IA79" s="98"/>
      <c r="IB79" s="98"/>
      <c r="IC79" s="98"/>
      <c r="ID79" s="98"/>
      <c r="IE79" s="98"/>
      <c r="IF79" s="98"/>
      <c r="IG79" s="98"/>
      <c r="IH79" s="98"/>
      <c r="II79" s="98"/>
      <c r="IJ79" s="98"/>
      <c r="IK79" s="98"/>
    </row>
    <row r="80" spans="1:245" ht="15">
      <c r="A80" s="104" t="s">
        <v>638</v>
      </c>
      <c r="B80" s="105">
        <v>196</v>
      </c>
      <c r="C80" s="105">
        <v>241</v>
      </c>
      <c r="D80" s="107">
        <f t="shared" si="2"/>
        <v>45</v>
      </c>
      <c r="E80" s="106">
        <f t="shared" si="3"/>
        <v>23</v>
      </c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8"/>
      <c r="BJ80" s="98"/>
      <c r="BK80" s="98"/>
      <c r="BL80" s="98"/>
      <c r="BM80" s="98"/>
      <c r="BN80" s="98"/>
      <c r="BO80" s="98"/>
      <c r="BP80" s="98"/>
      <c r="BQ80" s="98"/>
      <c r="BR80" s="98"/>
      <c r="BS80" s="98"/>
      <c r="BT80" s="98"/>
      <c r="BU80" s="98"/>
      <c r="BV80" s="98"/>
      <c r="BW80" s="98"/>
      <c r="BX80" s="98"/>
      <c r="BY80" s="98"/>
      <c r="BZ80" s="98"/>
      <c r="CA80" s="98"/>
      <c r="CB80" s="98"/>
      <c r="CC80" s="98"/>
      <c r="CD80" s="98"/>
      <c r="CE80" s="98"/>
      <c r="CF80" s="98"/>
      <c r="CG80" s="98"/>
      <c r="CH80" s="98"/>
      <c r="CI80" s="98"/>
      <c r="CJ80" s="98"/>
      <c r="CK80" s="98"/>
      <c r="CL80" s="98"/>
      <c r="CM80" s="98"/>
      <c r="CN80" s="98"/>
      <c r="CO80" s="98"/>
      <c r="CP80" s="98"/>
      <c r="CQ80" s="98"/>
      <c r="CR80" s="98"/>
      <c r="CS80" s="98"/>
      <c r="CT80" s="98"/>
      <c r="CU80" s="98"/>
      <c r="CV80" s="98"/>
      <c r="CW80" s="98"/>
      <c r="CX80" s="98"/>
      <c r="CY80" s="98"/>
      <c r="CZ80" s="98"/>
      <c r="DA80" s="98"/>
      <c r="DB80" s="98"/>
      <c r="DC80" s="98"/>
      <c r="DD80" s="98"/>
      <c r="DE80" s="98"/>
      <c r="DF80" s="98"/>
      <c r="DG80" s="98"/>
      <c r="DH80" s="98"/>
      <c r="DI80" s="98"/>
      <c r="DJ80" s="98"/>
      <c r="DK80" s="98"/>
      <c r="DL80" s="98"/>
      <c r="DM80" s="98"/>
      <c r="DN80" s="98"/>
      <c r="DO80" s="98"/>
      <c r="DP80" s="98"/>
      <c r="DQ80" s="98"/>
      <c r="DR80" s="98"/>
      <c r="DS80" s="98"/>
      <c r="DT80" s="98"/>
      <c r="DU80" s="98"/>
      <c r="DV80" s="98"/>
      <c r="DW80" s="98"/>
      <c r="DX80" s="98"/>
      <c r="DY80" s="98"/>
      <c r="DZ80" s="98"/>
      <c r="EA80" s="98"/>
      <c r="EB80" s="98"/>
      <c r="EC80" s="98"/>
      <c r="ED80" s="98"/>
      <c r="EE80" s="98"/>
      <c r="EF80" s="98"/>
      <c r="EG80" s="98"/>
      <c r="EH80" s="98"/>
      <c r="EI80" s="98"/>
      <c r="EJ80" s="98"/>
      <c r="EK80" s="98"/>
      <c r="EL80" s="98"/>
      <c r="EM80" s="98"/>
      <c r="EN80" s="98"/>
      <c r="EO80" s="98"/>
      <c r="EP80" s="98"/>
      <c r="EQ80" s="98"/>
      <c r="ER80" s="98"/>
      <c r="ES80" s="98"/>
      <c r="ET80" s="98"/>
      <c r="EU80" s="98"/>
      <c r="EV80" s="98"/>
      <c r="EW80" s="98"/>
      <c r="EX80" s="98"/>
      <c r="EY80" s="98"/>
      <c r="EZ80" s="98"/>
      <c r="FA80" s="98"/>
      <c r="FB80" s="98"/>
      <c r="FC80" s="98"/>
      <c r="FD80" s="98"/>
      <c r="FE80" s="98"/>
      <c r="FF80" s="98"/>
      <c r="FG80" s="98"/>
      <c r="FH80" s="98"/>
      <c r="FI80" s="98"/>
      <c r="FJ80" s="98"/>
      <c r="FK80" s="98"/>
      <c r="FL80" s="98"/>
      <c r="FM80" s="98"/>
      <c r="FN80" s="98"/>
      <c r="FO80" s="98"/>
      <c r="FP80" s="98"/>
      <c r="FQ80" s="98"/>
      <c r="FR80" s="98"/>
      <c r="FS80" s="98"/>
      <c r="FT80" s="98"/>
      <c r="FU80" s="98"/>
      <c r="FV80" s="98"/>
      <c r="FW80" s="98"/>
      <c r="FX80" s="98"/>
      <c r="FY80" s="98"/>
      <c r="FZ80" s="98"/>
      <c r="GA80" s="98"/>
      <c r="GB80" s="98"/>
      <c r="GC80" s="98"/>
      <c r="GD80" s="98"/>
      <c r="GE80" s="98"/>
      <c r="GF80" s="98"/>
      <c r="GG80" s="98"/>
      <c r="GH80" s="98"/>
      <c r="GI80" s="98"/>
      <c r="GJ80" s="98"/>
      <c r="GK80" s="98"/>
      <c r="GL80" s="98"/>
      <c r="GM80" s="98"/>
      <c r="GN80" s="98"/>
      <c r="GO80" s="98"/>
      <c r="GP80" s="98"/>
      <c r="GQ80" s="98"/>
      <c r="GR80" s="98"/>
      <c r="GS80" s="98"/>
      <c r="GT80" s="98"/>
      <c r="GU80" s="98"/>
      <c r="GV80" s="98"/>
      <c r="GW80" s="98"/>
      <c r="GX80" s="98"/>
      <c r="GY80" s="98"/>
      <c r="GZ80" s="98"/>
      <c r="HA80" s="98"/>
      <c r="HB80" s="98"/>
      <c r="HC80" s="98"/>
      <c r="HD80" s="98"/>
      <c r="HE80" s="98"/>
      <c r="HF80" s="98"/>
      <c r="HG80" s="98"/>
      <c r="HH80" s="98"/>
      <c r="HI80" s="98"/>
      <c r="HJ80" s="98"/>
      <c r="HK80" s="98"/>
      <c r="HL80" s="98"/>
      <c r="HM80" s="98"/>
      <c r="HN80" s="98"/>
      <c r="HO80" s="98"/>
      <c r="HP80" s="98"/>
      <c r="HQ80" s="98"/>
      <c r="HR80" s="98"/>
      <c r="HS80" s="98"/>
      <c r="HT80" s="98"/>
      <c r="HU80" s="98"/>
      <c r="HV80" s="98"/>
      <c r="HW80" s="98"/>
      <c r="HX80" s="98"/>
      <c r="HY80" s="98"/>
      <c r="HZ80" s="98"/>
      <c r="IA80" s="98"/>
      <c r="IB80" s="98"/>
      <c r="IC80" s="98"/>
      <c r="ID80" s="98"/>
      <c r="IE80" s="98"/>
      <c r="IF80" s="98"/>
      <c r="IG80" s="98"/>
      <c r="IH80" s="98"/>
      <c r="II80" s="98"/>
      <c r="IJ80" s="98"/>
      <c r="IK80" s="98"/>
    </row>
    <row r="81" spans="1:245" ht="15">
      <c r="A81" s="104" t="s">
        <v>639</v>
      </c>
      <c r="B81" s="105">
        <v>21</v>
      </c>
      <c r="C81" s="105">
        <v>24</v>
      </c>
      <c r="D81" s="107">
        <f t="shared" si="2"/>
        <v>3</v>
      </c>
      <c r="E81" s="106">
        <f t="shared" si="3"/>
        <v>14.3</v>
      </c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98"/>
      <c r="BE81" s="98"/>
      <c r="BF81" s="98"/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8"/>
      <c r="BR81" s="98"/>
      <c r="BS81" s="98"/>
      <c r="BT81" s="98"/>
      <c r="BU81" s="98"/>
      <c r="BV81" s="98"/>
      <c r="BW81" s="98"/>
      <c r="BX81" s="98"/>
      <c r="BY81" s="98"/>
      <c r="BZ81" s="98"/>
      <c r="CA81" s="98"/>
      <c r="CB81" s="98"/>
      <c r="CC81" s="98"/>
      <c r="CD81" s="98"/>
      <c r="CE81" s="98"/>
      <c r="CF81" s="98"/>
      <c r="CG81" s="98"/>
      <c r="CH81" s="98"/>
      <c r="CI81" s="98"/>
      <c r="CJ81" s="98"/>
      <c r="CK81" s="98"/>
      <c r="CL81" s="98"/>
      <c r="CM81" s="98"/>
      <c r="CN81" s="98"/>
      <c r="CO81" s="98"/>
      <c r="CP81" s="98"/>
      <c r="CQ81" s="98"/>
      <c r="CR81" s="98"/>
      <c r="CS81" s="98"/>
      <c r="CT81" s="98"/>
      <c r="CU81" s="98"/>
      <c r="CV81" s="98"/>
      <c r="CW81" s="98"/>
      <c r="CX81" s="98"/>
      <c r="CY81" s="98"/>
      <c r="CZ81" s="98"/>
      <c r="DA81" s="98"/>
      <c r="DB81" s="98"/>
      <c r="DC81" s="98"/>
      <c r="DD81" s="98"/>
      <c r="DE81" s="98"/>
      <c r="DF81" s="98"/>
      <c r="DG81" s="98"/>
      <c r="DH81" s="98"/>
      <c r="DI81" s="98"/>
      <c r="DJ81" s="98"/>
      <c r="DK81" s="98"/>
      <c r="DL81" s="98"/>
      <c r="DM81" s="98"/>
      <c r="DN81" s="98"/>
      <c r="DO81" s="98"/>
      <c r="DP81" s="98"/>
      <c r="DQ81" s="98"/>
      <c r="DR81" s="98"/>
      <c r="DS81" s="98"/>
      <c r="DT81" s="98"/>
      <c r="DU81" s="98"/>
      <c r="DV81" s="98"/>
      <c r="DW81" s="98"/>
      <c r="DX81" s="98"/>
      <c r="DY81" s="98"/>
      <c r="DZ81" s="98"/>
      <c r="EA81" s="98"/>
      <c r="EB81" s="98"/>
      <c r="EC81" s="98"/>
      <c r="ED81" s="98"/>
      <c r="EE81" s="98"/>
      <c r="EF81" s="98"/>
      <c r="EG81" s="98"/>
      <c r="EH81" s="98"/>
      <c r="EI81" s="98"/>
      <c r="EJ81" s="98"/>
      <c r="EK81" s="98"/>
      <c r="EL81" s="98"/>
      <c r="EM81" s="98"/>
      <c r="EN81" s="98"/>
      <c r="EO81" s="98"/>
      <c r="EP81" s="98"/>
      <c r="EQ81" s="98"/>
      <c r="ER81" s="98"/>
      <c r="ES81" s="98"/>
      <c r="ET81" s="98"/>
      <c r="EU81" s="98"/>
      <c r="EV81" s="98"/>
      <c r="EW81" s="98"/>
      <c r="EX81" s="98"/>
      <c r="EY81" s="98"/>
      <c r="EZ81" s="98"/>
      <c r="FA81" s="98"/>
      <c r="FB81" s="98"/>
      <c r="FC81" s="98"/>
      <c r="FD81" s="98"/>
      <c r="FE81" s="98"/>
      <c r="FF81" s="98"/>
      <c r="FG81" s="98"/>
      <c r="FH81" s="98"/>
      <c r="FI81" s="98"/>
      <c r="FJ81" s="98"/>
      <c r="FK81" s="98"/>
      <c r="FL81" s="98"/>
      <c r="FM81" s="98"/>
      <c r="FN81" s="98"/>
      <c r="FO81" s="98"/>
      <c r="FP81" s="98"/>
      <c r="FQ81" s="98"/>
      <c r="FR81" s="98"/>
      <c r="FS81" s="98"/>
      <c r="FT81" s="98"/>
      <c r="FU81" s="98"/>
      <c r="FV81" s="98"/>
      <c r="FW81" s="98"/>
      <c r="FX81" s="98"/>
      <c r="FY81" s="98"/>
      <c r="FZ81" s="98"/>
      <c r="GA81" s="98"/>
      <c r="GB81" s="98"/>
      <c r="GC81" s="98"/>
      <c r="GD81" s="98"/>
      <c r="GE81" s="98"/>
      <c r="GF81" s="98"/>
      <c r="GG81" s="98"/>
      <c r="GH81" s="98"/>
      <c r="GI81" s="98"/>
      <c r="GJ81" s="98"/>
      <c r="GK81" s="98"/>
      <c r="GL81" s="98"/>
      <c r="GM81" s="98"/>
      <c r="GN81" s="98"/>
      <c r="GO81" s="98"/>
      <c r="GP81" s="98"/>
      <c r="GQ81" s="98"/>
      <c r="GR81" s="98"/>
      <c r="GS81" s="98"/>
      <c r="GT81" s="98"/>
      <c r="GU81" s="98"/>
      <c r="GV81" s="98"/>
      <c r="GW81" s="98"/>
      <c r="GX81" s="98"/>
      <c r="GY81" s="98"/>
      <c r="GZ81" s="98"/>
      <c r="HA81" s="98"/>
      <c r="HB81" s="98"/>
      <c r="HC81" s="98"/>
      <c r="HD81" s="98"/>
      <c r="HE81" s="98"/>
      <c r="HF81" s="98"/>
      <c r="HG81" s="98"/>
      <c r="HH81" s="98"/>
      <c r="HI81" s="98"/>
      <c r="HJ81" s="98"/>
      <c r="HK81" s="98"/>
      <c r="HL81" s="98"/>
      <c r="HM81" s="98"/>
      <c r="HN81" s="98"/>
      <c r="HO81" s="98"/>
      <c r="HP81" s="98"/>
      <c r="HQ81" s="98"/>
      <c r="HR81" s="98"/>
      <c r="HS81" s="98"/>
      <c r="HT81" s="98"/>
      <c r="HU81" s="98"/>
      <c r="HV81" s="98"/>
      <c r="HW81" s="98"/>
      <c r="HX81" s="98"/>
      <c r="HY81" s="98"/>
      <c r="HZ81" s="98"/>
      <c r="IA81" s="98"/>
      <c r="IB81" s="98"/>
      <c r="IC81" s="98"/>
      <c r="ID81" s="98"/>
      <c r="IE81" s="98"/>
      <c r="IF81" s="98"/>
      <c r="IG81" s="98"/>
      <c r="IH81" s="98"/>
      <c r="II81" s="98"/>
      <c r="IJ81" s="98"/>
      <c r="IK81" s="98"/>
    </row>
    <row r="82" spans="1:245" ht="15">
      <c r="A82" s="104" t="s">
        <v>644</v>
      </c>
      <c r="B82" s="105">
        <v>30</v>
      </c>
      <c r="C82" s="105">
        <v>46</v>
      </c>
      <c r="D82" s="107">
        <f t="shared" si="2"/>
        <v>16</v>
      </c>
      <c r="E82" s="106">
        <f t="shared" si="3"/>
        <v>53.3</v>
      </c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8"/>
      <c r="BR82" s="98"/>
      <c r="BS82" s="98"/>
      <c r="BT82" s="98"/>
      <c r="BU82" s="98"/>
      <c r="BV82" s="98"/>
      <c r="BW82" s="98"/>
      <c r="BX82" s="98"/>
      <c r="BY82" s="98"/>
      <c r="BZ82" s="98"/>
      <c r="CA82" s="98"/>
      <c r="CB82" s="98"/>
      <c r="CC82" s="98"/>
      <c r="CD82" s="98"/>
      <c r="CE82" s="98"/>
      <c r="CF82" s="98"/>
      <c r="CG82" s="98"/>
      <c r="CH82" s="98"/>
      <c r="CI82" s="98"/>
      <c r="CJ82" s="98"/>
      <c r="CK82" s="98"/>
      <c r="CL82" s="98"/>
      <c r="CM82" s="98"/>
      <c r="CN82" s="98"/>
      <c r="CO82" s="98"/>
      <c r="CP82" s="98"/>
      <c r="CQ82" s="98"/>
      <c r="CR82" s="98"/>
      <c r="CS82" s="98"/>
      <c r="CT82" s="98"/>
      <c r="CU82" s="98"/>
      <c r="CV82" s="98"/>
      <c r="CW82" s="98"/>
      <c r="CX82" s="98"/>
      <c r="CY82" s="98"/>
      <c r="CZ82" s="98"/>
      <c r="DA82" s="98"/>
      <c r="DB82" s="98"/>
      <c r="DC82" s="98"/>
      <c r="DD82" s="98"/>
      <c r="DE82" s="98"/>
      <c r="DF82" s="98"/>
      <c r="DG82" s="98"/>
      <c r="DH82" s="98"/>
      <c r="DI82" s="98"/>
      <c r="DJ82" s="98"/>
      <c r="DK82" s="98"/>
      <c r="DL82" s="98"/>
      <c r="DM82" s="98"/>
      <c r="DN82" s="98"/>
      <c r="DO82" s="98"/>
      <c r="DP82" s="98"/>
      <c r="DQ82" s="98"/>
      <c r="DR82" s="98"/>
      <c r="DS82" s="98"/>
      <c r="DT82" s="98"/>
      <c r="DU82" s="98"/>
      <c r="DV82" s="98"/>
      <c r="DW82" s="98"/>
      <c r="DX82" s="98"/>
      <c r="DY82" s="98"/>
      <c r="DZ82" s="98"/>
      <c r="EA82" s="98"/>
      <c r="EB82" s="98"/>
      <c r="EC82" s="98"/>
      <c r="ED82" s="98"/>
      <c r="EE82" s="98"/>
      <c r="EF82" s="98"/>
      <c r="EG82" s="98"/>
      <c r="EH82" s="98"/>
      <c r="EI82" s="98"/>
      <c r="EJ82" s="98"/>
      <c r="EK82" s="98"/>
      <c r="EL82" s="98"/>
      <c r="EM82" s="98"/>
      <c r="EN82" s="98"/>
      <c r="EO82" s="98"/>
      <c r="EP82" s="98"/>
      <c r="EQ82" s="98"/>
      <c r="ER82" s="98"/>
      <c r="ES82" s="98"/>
      <c r="ET82" s="98"/>
      <c r="EU82" s="98"/>
      <c r="EV82" s="98"/>
      <c r="EW82" s="98"/>
      <c r="EX82" s="98"/>
      <c r="EY82" s="98"/>
      <c r="EZ82" s="98"/>
      <c r="FA82" s="98"/>
      <c r="FB82" s="98"/>
      <c r="FC82" s="98"/>
      <c r="FD82" s="98"/>
      <c r="FE82" s="98"/>
      <c r="FF82" s="98"/>
      <c r="FG82" s="98"/>
      <c r="FH82" s="98"/>
      <c r="FI82" s="98"/>
      <c r="FJ82" s="98"/>
      <c r="FK82" s="98"/>
      <c r="FL82" s="98"/>
      <c r="FM82" s="98"/>
      <c r="FN82" s="98"/>
      <c r="FO82" s="98"/>
      <c r="FP82" s="98"/>
      <c r="FQ82" s="98"/>
      <c r="FR82" s="98"/>
      <c r="FS82" s="98"/>
      <c r="FT82" s="98"/>
      <c r="FU82" s="98"/>
      <c r="FV82" s="98"/>
      <c r="FW82" s="98"/>
      <c r="FX82" s="98"/>
      <c r="FY82" s="98"/>
      <c r="FZ82" s="98"/>
      <c r="GA82" s="98"/>
      <c r="GB82" s="98"/>
      <c r="GC82" s="98"/>
      <c r="GD82" s="98"/>
      <c r="GE82" s="98"/>
      <c r="GF82" s="98"/>
      <c r="GG82" s="98"/>
      <c r="GH82" s="98"/>
      <c r="GI82" s="98"/>
      <c r="GJ82" s="98"/>
      <c r="GK82" s="98"/>
      <c r="GL82" s="98"/>
      <c r="GM82" s="98"/>
      <c r="GN82" s="98"/>
      <c r="GO82" s="98"/>
      <c r="GP82" s="98"/>
      <c r="GQ82" s="98"/>
      <c r="GR82" s="98"/>
      <c r="GS82" s="98"/>
      <c r="GT82" s="98"/>
      <c r="GU82" s="98"/>
      <c r="GV82" s="98"/>
      <c r="GW82" s="98"/>
      <c r="GX82" s="98"/>
      <c r="GY82" s="98"/>
      <c r="GZ82" s="98"/>
      <c r="HA82" s="98"/>
      <c r="HB82" s="98"/>
      <c r="HC82" s="98"/>
      <c r="HD82" s="98"/>
      <c r="HE82" s="98"/>
      <c r="HF82" s="98"/>
      <c r="HG82" s="98"/>
      <c r="HH82" s="98"/>
      <c r="HI82" s="98"/>
      <c r="HJ82" s="98"/>
      <c r="HK82" s="98"/>
      <c r="HL82" s="98"/>
      <c r="HM82" s="98"/>
      <c r="HN82" s="98"/>
      <c r="HO82" s="98"/>
      <c r="HP82" s="98"/>
      <c r="HQ82" s="98"/>
      <c r="HR82" s="98"/>
      <c r="HS82" s="98"/>
      <c r="HT82" s="98"/>
      <c r="HU82" s="98"/>
      <c r="HV82" s="98"/>
      <c r="HW82" s="98"/>
      <c r="HX82" s="98"/>
      <c r="HY82" s="98"/>
      <c r="HZ82" s="98"/>
      <c r="IA82" s="98"/>
      <c r="IB82" s="98"/>
      <c r="IC82" s="98"/>
      <c r="ID82" s="98"/>
      <c r="IE82" s="98"/>
      <c r="IF82" s="98"/>
      <c r="IG82" s="98"/>
      <c r="IH82" s="98"/>
      <c r="II82" s="98"/>
      <c r="IJ82" s="98"/>
      <c r="IK82" s="98"/>
    </row>
    <row r="83" spans="1:245" ht="15">
      <c r="A83" s="104" t="s">
        <v>671</v>
      </c>
      <c r="B83" s="105">
        <v>40</v>
      </c>
      <c r="C83" s="105">
        <v>40</v>
      </c>
      <c r="D83" s="107">
        <f t="shared" si="2"/>
        <v>0</v>
      </c>
      <c r="E83" s="106">
        <f t="shared" si="3"/>
        <v>0</v>
      </c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  <c r="BK83" s="98"/>
      <c r="BL83" s="98"/>
      <c r="BM83" s="98"/>
      <c r="BN83" s="98"/>
      <c r="BO83" s="98"/>
      <c r="BP83" s="98"/>
      <c r="BQ83" s="98"/>
      <c r="BR83" s="98"/>
      <c r="BS83" s="98"/>
      <c r="BT83" s="98"/>
      <c r="BU83" s="98"/>
      <c r="BV83" s="98"/>
      <c r="BW83" s="98"/>
      <c r="BX83" s="98"/>
      <c r="BY83" s="98"/>
      <c r="BZ83" s="98"/>
      <c r="CA83" s="98"/>
      <c r="CB83" s="98"/>
      <c r="CC83" s="98"/>
      <c r="CD83" s="98"/>
      <c r="CE83" s="98"/>
      <c r="CF83" s="98"/>
      <c r="CG83" s="98"/>
      <c r="CH83" s="98"/>
      <c r="CI83" s="98"/>
      <c r="CJ83" s="98"/>
      <c r="CK83" s="98"/>
      <c r="CL83" s="98"/>
      <c r="CM83" s="98"/>
      <c r="CN83" s="98"/>
      <c r="CO83" s="98"/>
      <c r="CP83" s="98"/>
      <c r="CQ83" s="98"/>
      <c r="CR83" s="98"/>
      <c r="CS83" s="98"/>
      <c r="CT83" s="98"/>
      <c r="CU83" s="98"/>
      <c r="CV83" s="98"/>
      <c r="CW83" s="98"/>
      <c r="CX83" s="98"/>
      <c r="CY83" s="98"/>
      <c r="CZ83" s="98"/>
      <c r="DA83" s="98"/>
      <c r="DB83" s="98"/>
      <c r="DC83" s="98"/>
      <c r="DD83" s="98"/>
      <c r="DE83" s="98"/>
      <c r="DF83" s="98"/>
      <c r="DG83" s="98"/>
      <c r="DH83" s="98"/>
      <c r="DI83" s="98"/>
      <c r="DJ83" s="98"/>
      <c r="DK83" s="98"/>
      <c r="DL83" s="98"/>
      <c r="DM83" s="98"/>
      <c r="DN83" s="98"/>
      <c r="DO83" s="98"/>
      <c r="DP83" s="98"/>
      <c r="DQ83" s="98"/>
      <c r="DR83" s="98"/>
      <c r="DS83" s="98"/>
      <c r="DT83" s="98"/>
      <c r="DU83" s="98"/>
      <c r="DV83" s="98"/>
      <c r="DW83" s="98"/>
      <c r="DX83" s="98"/>
      <c r="DY83" s="98"/>
      <c r="DZ83" s="98"/>
      <c r="EA83" s="98"/>
      <c r="EB83" s="98"/>
      <c r="EC83" s="98"/>
      <c r="ED83" s="98"/>
      <c r="EE83" s="98"/>
      <c r="EF83" s="98"/>
      <c r="EG83" s="98"/>
      <c r="EH83" s="98"/>
      <c r="EI83" s="98"/>
      <c r="EJ83" s="98"/>
      <c r="EK83" s="98"/>
      <c r="EL83" s="98"/>
      <c r="EM83" s="98"/>
      <c r="EN83" s="98"/>
      <c r="EO83" s="98"/>
      <c r="EP83" s="98"/>
      <c r="EQ83" s="98"/>
      <c r="ER83" s="98"/>
      <c r="ES83" s="98"/>
      <c r="ET83" s="98"/>
      <c r="EU83" s="98"/>
      <c r="EV83" s="98"/>
      <c r="EW83" s="98"/>
      <c r="EX83" s="98"/>
      <c r="EY83" s="98"/>
      <c r="EZ83" s="98"/>
      <c r="FA83" s="98"/>
      <c r="FB83" s="98"/>
      <c r="FC83" s="98"/>
      <c r="FD83" s="98"/>
      <c r="FE83" s="98"/>
      <c r="FF83" s="98"/>
      <c r="FG83" s="98"/>
      <c r="FH83" s="98"/>
      <c r="FI83" s="98"/>
      <c r="FJ83" s="98"/>
      <c r="FK83" s="98"/>
      <c r="FL83" s="98"/>
      <c r="FM83" s="98"/>
      <c r="FN83" s="98"/>
      <c r="FO83" s="98"/>
      <c r="FP83" s="98"/>
      <c r="FQ83" s="98"/>
      <c r="FR83" s="98"/>
      <c r="FS83" s="98"/>
      <c r="FT83" s="98"/>
      <c r="FU83" s="98"/>
      <c r="FV83" s="98"/>
      <c r="FW83" s="98"/>
      <c r="FX83" s="98"/>
      <c r="FY83" s="98"/>
      <c r="FZ83" s="98"/>
      <c r="GA83" s="98"/>
      <c r="GB83" s="98"/>
      <c r="GC83" s="98"/>
      <c r="GD83" s="98"/>
      <c r="GE83" s="98"/>
      <c r="GF83" s="98"/>
      <c r="GG83" s="98"/>
      <c r="GH83" s="98"/>
      <c r="GI83" s="98"/>
      <c r="GJ83" s="98"/>
      <c r="GK83" s="98"/>
      <c r="GL83" s="98"/>
      <c r="GM83" s="98"/>
      <c r="GN83" s="98"/>
      <c r="GO83" s="98"/>
      <c r="GP83" s="98"/>
      <c r="GQ83" s="98"/>
      <c r="GR83" s="98"/>
      <c r="GS83" s="98"/>
      <c r="GT83" s="98"/>
      <c r="GU83" s="98"/>
      <c r="GV83" s="98"/>
      <c r="GW83" s="98"/>
      <c r="GX83" s="98"/>
      <c r="GY83" s="98"/>
      <c r="GZ83" s="98"/>
      <c r="HA83" s="98"/>
      <c r="HB83" s="98"/>
      <c r="HC83" s="98"/>
      <c r="HD83" s="98"/>
      <c r="HE83" s="98"/>
      <c r="HF83" s="98"/>
      <c r="HG83" s="98"/>
      <c r="HH83" s="98"/>
      <c r="HI83" s="98"/>
      <c r="HJ83" s="98"/>
      <c r="HK83" s="98"/>
      <c r="HL83" s="98"/>
      <c r="HM83" s="98"/>
      <c r="HN83" s="98"/>
      <c r="HO83" s="98"/>
      <c r="HP83" s="98"/>
      <c r="HQ83" s="98"/>
      <c r="HR83" s="98"/>
      <c r="HS83" s="98"/>
      <c r="HT83" s="98"/>
      <c r="HU83" s="98"/>
      <c r="HV83" s="98"/>
      <c r="HW83" s="98"/>
      <c r="HX83" s="98"/>
      <c r="HY83" s="98"/>
      <c r="HZ83" s="98"/>
      <c r="IA83" s="98"/>
      <c r="IB83" s="98"/>
      <c r="IC83" s="98"/>
      <c r="ID83" s="98"/>
      <c r="IE83" s="98"/>
      <c r="IF83" s="98"/>
      <c r="IG83" s="98"/>
      <c r="IH83" s="98"/>
      <c r="II83" s="98"/>
      <c r="IJ83" s="98"/>
      <c r="IK83" s="98"/>
    </row>
    <row r="84" spans="1:245" s="68" customFormat="1" ht="15">
      <c r="A84" s="104" t="s">
        <v>672</v>
      </c>
      <c r="B84" s="105">
        <f>SUM(B85:B87)</f>
        <v>1886</v>
      </c>
      <c r="C84" s="105">
        <f>SUM(C85:C87)</f>
        <v>1648</v>
      </c>
      <c r="D84" s="107">
        <f t="shared" si="2"/>
        <v>-238</v>
      </c>
      <c r="E84" s="106">
        <f t="shared" si="3"/>
        <v>-12.6</v>
      </c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8"/>
      <c r="BW84" s="98"/>
      <c r="BX84" s="98"/>
      <c r="BY84" s="98"/>
      <c r="BZ84" s="98"/>
      <c r="CA84" s="98"/>
      <c r="CB84" s="98"/>
      <c r="CC84" s="98"/>
      <c r="CD84" s="98"/>
      <c r="CE84" s="98"/>
      <c r="CF84" s="98"/>
      <c r="CG84" s="98"/>
      <c r="CH84" s="98"/>
      <c r="CI84" s="98"/>
      <c r="CJ84" s="98"/>
      <c r="CK84" s="98"/>
      <c r="CL84" s="98"/>
      <c r="CM84" s="98"/>
      <c r="CN84" s="98"/>
      <c r="CO84" s="98"/>
      <c r="CP84" s="98"/>
      <c r="CQ84" s="98"/>
      <c r="CR84" s="98"/>
      <c r="CS84" s="98"/>
      <c r="CT84" s="98"/>
      <c r="CU84" s="98"/>
      <c r="CV84" s="98"/>
      <c r="CW84" s="98"/>
      <c r="CX84" s="98"/>
      <c r="CY84" s="98"/>
      <c r="CZ84" s="98"/>
      <c r="DA84" s="98"/>
      <c r="DB84" s="98"/>
      <c r="DC84" s="98"/>
      <c r="DD84" s="98"/>
      <c r="DE84" s="98"/>
      <c r="DF84" s="98"/>
      <c r="DG84" s="98"/>
      <c r="DH84" s="98"/>
      <c r="DI84" s="98"/>
      <c r="DJ84" s="98"/>
      <c r="DK84" s="98"/>
      <c r="DL84" s="98"/>
      <c r="DM84" s="98"/>
      <c r="DN84" s="98"/>
      <c r="DO84" s="98"/>
      <c r="DP84" s="98"/>
      <c r="DQ84" s="98"/>
      <c r="DR84" s="98"/>
      <c r="DS84" s="98"/>
      <c r="DT84" s="98"/>
      <c r="DU84" s="98"/>
      <c r="DV84" s="98"/>
      <c r="DW84" s="98"/>
      <c r="DX84" s="98"/>
      <c r="DY84" s="98"/>
      <c r="DZ84" s="98"/>
      <c r="EA84" s="98"/>
      <c r="EB84" s="98"/>
      <c r="EC84" s="98"/>
      <c r="ED84" s="98"/>
      <c r="EE84" s="98"/>
      <c r="EF84" s="98"/>
      <c r="EG84" s="98"/>
      <c r="EH84" s="98"/>
      <c r="EI84" s="98"/>
      <c r="EJ84" s="98"/>
      <c r="EK84" s="98"/>
      <c r="EL84" s="98"/>
      <c r="EM84" s="98"/>
      <c r="EN84" s="98"/>
      <c r="EO84" s="98"/>
      <c r="EP84" s="98"/>
      <c r="EQ84" s="98"/>
      <c r="ER84" s="98"/>
      <c r="ES84" s="98"/>
      <c r="ET84" s="98"/>
      <c r="EU84" s="98"/>
      <c r="EV84" s="98"/>
      <c r="EW84" s="98"/>
      <c r="EX84" s="98"/>
      <c r="EY84" s="98"/>
      <c r="EZ84" s="98"/>
      <c r="FA84" s="98"/>
      <c r="FB84" s="98"/>
      <c r="FC84" s="98"/>
      <c r="FD84" s="98"/>
      <c r="FE84" s="98"/>
      <c r="FF84" s="98"/>
      <c r="FG84" s="98"/>
      <c r="FH84" s="98"/>
      <c r="FI84" s="98"/>
      <c r="FJ84" s="98"/>
      <c r="FK84" s="98"/>
      <c r="FL84" s="98"/>
      <c r="FM84" s="98"/>
      <c r="FN84" s="98"/>
      <c r="FO84" s="98"/>
      <c r="FP84" s="98"/>
      <c r="FQ84" s="98"/>
      <c r="FR84" s="98"/>
      <c r="FS84" s="98"/>
      <c r="FT84" s="98"/>
      <c r="FU84" s="98"/>
      <c r="FV84" s="98"/>
      <c r="FW84" s="98"/>
      <c r="FX84" s="98"/>
      <c r="FY84" s="98"/>
      <c r="FZ84" s="98"/>
      <c r="GA84" s="98"/>
      <c r="GB84" s="98"/>
      <c r="GC84" s="98"/>
      <c r="GD84" s="98"/>
      <c r="GE84" s="98"/>
      <c r="GF84" s="98"/>
      <c r="GG84" s="98"/>
      <c r="GH84" s="98"/>
      <c r="GI84" s="98"/>
      <c r="GJ84" s="98"/>
      <c r="GK84" s="98"/>
      <c r="GL84" s="98"/>
      <c r="GM84" s="98"/>
      <c r="GN84" s="98"/>
      <c r="GO84" s="98"/>
      <c r="GP84" s="98"/>
      <c r="GQ84" s="98"/>
      <c r="GR84" s="98"/>
      <c r="GS84" s="98"/>
      <c r="GT84" s="98"/>
      <c r="GU84" s="98"/>
      <c r="GV84" s="98"/>
      <c r="GW84" s="98"/>
      <c r="GX84" s="98"/>
      <c r="GY84" s="98"/>
      <c r="GZ84" s="98"/>
      <c r="HA84" s="98"/>
      <c r="HB84" s="98"/>
      <c r="HC84" s="98"/>
      <c r="HD84" s="98"/>
      <c r="HE84" s="98"/>
      <c r="HF84" s="98"/>
      <c r="HG84" s="98"/>
      <c r="HH84" s="98"/>
      <c r="HI84" s="98"/>
      <c r="HJ84" s="98"/>
      <c r="HK84" s="98"/>
      <c r="HL84" s="98"/>
      <c r="HM84" s="98"/>
      <c r="HN84" s="98"/>
      <c r="HO84" s="98"/>
      <c r="HP84" s="98"/>
      <c r="HQ84" s="98"/>
      <c r="HR84" s="98"/>
      <c r="HS84" s="98"/>
      <c r="HT84" s="98"/>
      <c r="HU84" s="98"/>
      <c r="HV84" s="98"/>
      <c r="HW84" s="98"/>
      <c r="HX84" s="98"/>
      <c r="HY84" s="98"/>
      <c r="HZ84" s="98"/>
      <c r="IA84" s="98"/>
      <c r="IB84" s="98"/>
      <c r="IC84" s="98"/>
      <c r="ID84" s="98"/>
      <c r="IE84" s="98"/>
      <c r="IF84" s="98"/>
      <c r="IG84" s="98"/>
      <c r="IH84" s="98"/>
      <c r="II84" s="98"/>
      <c r="IJ84" s="98"/>
      <c r="IK84" s="98"/>
    </row>
    <row r="85" spans="1:245" s="68" customFormat="1" ht="15">
      <c r="A85" s="104" t="s">
        <v>638</v>
      </c>
      <c r="B85" s="105">
        <v>1017</v>
      </c>
      <c r="C85" s="105">
        <v>916</v>
      </c>
      <c r="D85" s="107">
        <f t="shared" si="2"/>
        <v>-101</v>
      </c>
      <c r="E85" s="106">
        <f t="shared" si="3"/>
        <v>-9.9</v>
      </c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8"/>
      <c r="AW85" s="98"/>
      <c r="AX85" s="98"/>
      <c r="AY85" s="98"/>
      <c r="AZ85" s="98"/>
      <c r="BA85" s="98"/>
      <c r="BB85" s="98"/>
      <c r="BC85" s="98"/>
      <c r="BD85" s="98"/>
      <c r="BE85" s="98"/>
      <c r="BF85" s="98"/>
      <c r="BG85" s="98"/>
      <c r="BH85" s="98"/>
      <c r="BI85" s="98"/>
      <c r="BJ85" s="98"/>
      <c r="BK85" s="98"/>
      <c r="BL85" s="98"/>
      <c r="BM85" s="98"/>
      <c r="BN85" s="98"/>
      <c r="BO85" s="98"/>
      <c r="BP85" s="98"/>
      <c r="BQ85" s="98"/>
      <c r="BR85" s="98"/>
      <c r="BS85" s="98"/>
      <c r="BT85" s="98"/>
      <c r="BU85" s="98"/>
      <c r="BV85" s="98"/>
      <c r="BW85" s="98"/>
      <c r="BX85" s="98"/>
      <c r="BY85" s="98"/>
      <c r="BZ85" s="98"/>
      <c r="CA85" s="98"/>
      <c r="CB85" s="98"/>
      <c r="CC85" s="98"/>
      <c r="CD85" s="98"/>
      <c r="CE85" s="98"/>
      <c r="CF85" s="98"/>
      <c r="CG85" s="98"/>
      <c r="CH85" s="98"/>
      <c r="CI85" s="98"/>
      <c r="CJ85" s="98"/>
      <c r="CK85" s="98"/>
      <c r="CL85" s="98"/>
      <c r="CM85" s="98"/>
      <c r="CN85" s="98"/>
      <c r="CO85" s="98"/>
      <c r="CP85" s="98"/>
      <c r="CQ85" s="98"/>
      <c r="CR85" s="98"/>
      <c r="CS85" s="98"/>
      <c r="CT85" s="98"/>
      <c r="CU85" s="98"/>
      <c r="CV85" s="98"/>
      <c r="CW85" s="98"/>
      <c r="CX85" s="98"/>
      <c r="CY85" s="98"/>
      <c r="CZ85" s="98"/>
      <c r="DA85" s="98"/>
      <c r="DB85" s="98"/>
      <c r="DC85" s="98"/>
      <c r="DD85" s="98"/>
      <c r="DE85" s="98"/>
      <c r="DF85" s="98"/>
      <c r="DG85" s="98"/>
      <c r="DH85" s="98"/>
      <c r="DI85" s="98"/>
      <c r="DJ85" s="98"/>
      <c r="DK85" s="98"/>
      <c r="DL85" s="98"/>
      <c r="DM85" s="98"/>
      <c r="DN85" s="98"/>
      <c r="DO85" s="98"/>
      <c r="DP85" s="98"/>
      <c r="DQ85" s="98"/>
      <c r="DR85" s="98"/>
      <c r="DS85" s="98"/>
      <c r="DT85" s="98"/>
      <c r="DU85" s="98"/>
      <c r="DV85" s="98"/>
      <c r="DW85" s="98"/>
      <c r="DX85" s="98"/>
      <c r="DY85" s="98"/>
      <c r="DZ85" s="98"/>
      <c r="EA85" s="98"/>
      <c r="EB85" s="98"/>
      <c r="EC85" s="98"/>
      <c r="ED85" s="98"/>
      <c r="EE85" s="98"/>
      <c r="EF85" s="98"/>
      <c r="EG85" s="98"/>
      <c r="EH85" s="98"/>
      <c r="EI85" s="98"/>
      <c r="EJ85" s="98"/>
      <c r="EK85" s="98"/>
      <c r="EL85" s="98"/>
      <c r="EM85" s="98"/>
      <c r="EN85" s="98"/>
      <c r="EO85" s="98"/>
      <c r="EP85" s="98"/>
      <c r="EQ85" s="98"/>
      <c r="ER85" s="98"/>
      <c r="ES85" s="98"/>
      <c r="ET85" s="98"/>
      <c r="EU85" s="98"/>
      <c r="EV85" s="98"/>
      <c r="EW85" s="98"/>
      <c r="EX85" s="98"/>
      <c r="EY85" s="98"/>
      <c r="EZ85" s="98"/>
      <c r="FA85" s="98"/>
      <c r="FB85" s="98"/>
      <c r="FC85" s="98"/>
      <c r="FD85" s="98"/>
      <c r="FE85" s="98"/>
      <c r="FF85" s="98"/>
      <c r="FG85" s="98"/>
      <c r="FH85" s="98"/>
      <c r="FI85" s="98"/>
      <c r="FJ85" s="98"/>
      <c r="FK85" s="98"/>
      <c r="FL85" s="98"/>
      <c r="FM85" s="98"/>
      <c r="FN85" s="98"/>
      <c r="FO85" s="98"/>
      <c r="FP85" s="98"/>
      <c r="FQ85" s="98"/>
      <c r="FR85" s="98"/>
      <c r="FS85" s="98"/>
      <c r="FT85" s="98"/>
      <c r="FU85" s="98"/>
      <c r="FV85" s="98"/>
      <c r="FW85" s="98"/>
      <c r="FX85" s="98"/>
      <c r="FY85" s="98"/>
      <c r="FZ85" s="98"/>
      <c r="GA85" s="98"/>
      <c r="GB85" s="98"/>
      <c r="GC85" s="98"/>
      <c r="GD85" s="98"/>
      <c r="GE85" s="98"/>
      <c r="GF85" s="98"/>
      <c r="GG85" s="98"/>
      <c r="GH85" s="98"/>
      <c r="GI85" s="98"/>
      <c r="GJ85" s="98"/>
      <c r="GK85" s="98"/>
      <c r="GL85" s="98"/>
      <c r="GM85" s="98"/>
      <c r="GN85" s="98"/>
      <c r="GO85" s="98"/>
      <c r="GP85" s="98"/>
      <c r="GQ85" s="98"/>
      <c r="GR85" s="98"/>
      <c r="GS85" s="98"/>
      <c r="GT85" s="98"/>
      <c r="GU85" s="98"/>
      <c r="GV85" s="98"/>
      <c r="GW85" s="98"/>
      <c r="GX85" s="98"/>
      <c r="GY85" s="98"/>
      <c r="GZ85" s="98"/>
      <c r="HA85" s="98"/>
      <c r="HB85" s="98"/>
      <c r="HC85" s="98"/>
      <c r="HD85" s="98"/>
      <c r="HE85" s="98"/>
      <c r="HF85" s="98"/>
      <c r="HG85" s="98"/>
      <c r="HH85" s="98"/>
      <c r="HI85" s="98"/>
      <c r="HJ85" s="98"/>
      <c r="HK85" s="98"/>
      <c r="HL85" s="98"/>
      <c r="HM85" s="98"/>
      <c r="HN85" s="98"/>
      <c r="HO85" s="98"/>
      <c r="HP85" s="98"/>
      <c r="HQ85" s="98"/>
      <c r="HR85" s="98"/>
      <c r="HS85" s="98"/>
      <c r="HT85" s="98"/>
      <c r="HU85" s="98"/>
      <c r="HV85" s="98"/>
      <c r="HW85" s="98"/>
      <c r="HX85" s="98"/>
      <c r="HY85" s="98"/>
      <c r="HZ85" s="98"/>
      <c r="IA85" s="98"/>
      <c r="IB85" s="98"/>
      <c r="IC85" s="98"/>
      <c r="ID85" s="98"/>
      <c r="IE85" s="98"/>
      <c r="IF85" s="98"/>
      <c r="IG85" s="98"/>
      <c r="IH85" s="98"/>
      <c r="II85" s="98"/>
      <c r="IJ85" s="98"/>
      <c r="IK85" s="98"/>
    </row>
    <row r="86" spans="1:245" s="68" customFormat="1" ht="15">
      <c r="A86" s="104" t="s">
        <v>639</v>
      </c>
      <c r="B86" s="105">
        <v>203</v>
      </c>
      <c r="C86" s="105">
        <v>203</v>
      </c>
      <c r="D86" s="107">
        <f t="shared" si="2"/>
        <v>0</v>
      </c>
      <c r="E86" s="106">
        <f t="shared" si="3"/>
        <v>0</v>
      </c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8"/>
      <c r="BJ86" s="98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  <c r="BV86" s="98"/>
      <c r="BW86" s="98"/>
      <c r="BX86" s="98"/>
      <c r="BY86" s="98"/>
      <c r="BZ86" s="98"/>
      <c r="CA86" s="98"/>
      <c r="CB86" s="98"/>
      <c r="CC86" s="98"/>
      <c r="CD86" s="98"/>
      <c r="CE86" s="98"/>
      <c r="CF86" s="98"/>
      <c r="CG86" s="98"/>
      <c r="CH86" s="98"/>
      <c r="CI86" s="98"/>
      <c r="CJ86" s="98"/>
      <c r="CK86" s="98"/>
      <c r="CL86" s="98"/>
      <c r="CM86" s="98"/>
      <c r="CN86" s="98"/>
      <c r="CO86" s="98"/>
      <c r="CP86" s="98"/>
      <c r="CQ86" s="98"/>
      <c r="CR86" s="98"/>
      <c r="CS86" s="98"/>
      <c r="CT86" s="98"/>
      <c r="CU86" s="98"/>
      <c r="CV86" s="98"/>
      <c r="CW86" s="98"/>
      <c r="CX86" s="98"/>
      <c r="CY86" s="98"/>
      <c r="CZ86" s="98"/>
      <c r="DA86" s="98"/>
      <c r="DB86" s="98"/>
      <c r="DC86" s="98"/>
      <c r="DD86" s="98"/>
      <c r="DE86" s="98"/>
      <c r="DF86" s="98"/>
      <c r="DG86" s="98"/>
      <c r="DH86" s="98"/>
      <c r="DI86" s="98"/>
      <c r="DJ86" s="98"/>
      <c r="DK86" s="98"/>
      <c r="DL86" s="98"/>
      <c r="DM86" s="98"/>
      <c r="DN86" s="98"/>
      <c r="DO86" s="98"/>
      <c r="DP86" s="98"/>
      <c r="DQ86" s="98"/>
      <c r="DR86" s="98"/>
      <c r="DS86" s="98"/>
      <c r="DT86" s="98"/>
      <c r="DU86" s="98"/>
      <c r="DV86" s="98"/>
      <c r="DW86" s="98"/>
      <c r="DX86" s="98"/>
      <c r="DY86" s="98"/>
      <c r="DZ86" s="98"/>
      <c r="EA86" s="98"/>
      <c r="EB86" s="98"/>
      <c r="EC86" s="98"/>
      <c r="ED86" s="98"/>
      <c r="EE86" s="98"/>
      <c r="EF86" s="98"/>
      <c r="EG86" s="98"/>
      <c r="EH86" s="98"/>
      <c r="EI86" s="98"/>
      <c r="EJ86" s="98"/>
      <c r="EK86" s="98"/>
      <c r="EL86" s="98"/>
      <c r="EM86" s="98"/>
      <c r="EN86" s="98"/>
      <c r="EO86" s="98"/>
      <c r="EP86" s="98"/>
      <c r="EQ86" s="98"/>
      <c r="ER86" s="98"/>
      <c r="ES86" s="98"/>
      <c r="ET86" s="98"/>
      <c r="EU86" s="98"/>
      <c r="EV86" s="98"/>
      <c r="EW86" s="98"/>
      <c r="EX86" s="98"/>
      <c r="EY86" s="98"/>
      <c r="EZ86" s="98"/>
      <c r="FA86" s="98"/>
      <c r="FB86" s="98"/>
      <c r="FC86" s="98"/>
      <c r="FD86" s="98"/>
      <c r="FE86" s="98"/>
      <c r="FF86" s="98"/>
      <c r="FG86" s="98"/>
      <c r="FH86" s="98"/>
      <c r="FI86" s="98"/>
      <c r="FJ86" s="98"/>
      <c r="FK86" s="98"/>
      <c r="FL86" s="98"/>
      <c r="FM86" s="98"/>
      <c r="FN86" s="98"/>
      <c r="FO86" s="98"/>
      <c r="FP86" s="98"/>
      <c r="FQ86" s="98"/>
      <c r="FR86" s="98"/>
      <c r="FS86" s="98"/>
      <c r="FT86" s="98"/>
      <c r="FU86" s="98"/>
      <c r="FV86" s="98"/>
      <c r="FW86" s="98"/>
      <c r="FX86" s="98"/>
      <c r="FY86" s="98"/>
      <c r="FZ86" s="98"/>
      <c r="GA86" s="98"/>
      <c r="GB86" s="98"/>
      <c r="GC86" s="98"/>
      <c r="GD86" s="98"/>
      <c r="GE86" s="98"/>
      <c r="GF86" s="98"/>
      <c r="GG86" s="98"/>
      <c r="GH86" s="98"/>
      <c r="GI86" s="98"/>
      <c r="GJ86" s="98"/>
      <c r="GK86" s="98"/>
      <c r="GL86" s="98"/>
      <c r="GM86" s="98"/>
      <c r="GN86" s="98"/>
      <c r="GO86" s="98"/>
      <c r="GP86" s="98"/>
      <c r="GQ86" s="98"/>
      <c r="GR86" s="98"/>
      <c r="GS86" s="98"/>
      <c r="GT86" s="98"/>
      <c r="GU86" s="98"/>
      <c r="GV86" s="98"/>
      <c r="GW86" s="98"/>
      <c r="GX86" s="98"/>
      <c r="GY86" s="98"/>
      <c r="GZ86" s="98"/>
      <c r="HA86" s="98"/>
      <c r="HB86" s="98"/>
      <c r="HC86" s="98"/>
      <c r="HD86" s="98"/>
      <c r="HE86" s="98"/>
      <c r="HF86" s="98"/>
      <c r="HG86" s="98"/>
      <c r="HH86" s="98"/>
      <c r="HI86" s="98"/>
      <c r="HJ86" s="98"/>
      <c r="HK86" s="98"/>
      <c r="HL86" s="98"/>
      <c r="HM86" s="98"/>
      <c r="HN86" s="98"/>
      <c r="HO86" s="98"/>
      <c r="HP86" s="98"/>
      <c r="HQ86" s="98"/>
      <c r="HR86" s="98"/>
      <c r="HS86" s="98"/>
      <c r="HT86" s="98"/>
      <c r="HU86" s="98"/>
      <c r="HV86" s="98"/>
      <c r="HW86" s="98"/>
      <c r="HX86" s="98"/>
      <c r="HY86" s="98"/>
      <c r="HZ86" s="98"/>
      <c r="IA86" s="98"/>
      <c r="IB86" s="98"/>
      <c r="IC86" s="98"/>
      <c r="ID86" s="98"/>
      <c r="IE86" s="98"/>
      <c r="IF86" s="98"/>
      <c r="IG86" s="98"/>
      <c r="IH86" s="98"/>
      <c r="II86" s="98"/>
      <c r="IJ86" s="98"/>
      <c r="IK86" s="98"/>
    </row>
    <row r="87" spans="1:245" s="68" customFormat="1" ht="15">
      <c r="A87" s="104" t="s">
        <v>644</v>
      </c>
      <c r="B87" s="105">
        <v>666</v>
      </c>
      <c r="C87" s="105">
        <v>529</v>
      </c>
      <c r="D87" s="107">
        <f t="shared" si="2"/>
        <v>-137</v>
      </c>
      <c r="E87" s="106">
        <f t="shared" si="3"/>
        <v>-20.6</v>
      </c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  <c r="BH87" s="98"/>
      <c r="BI87" s="98"/>
      <c r="BJ87" s="98"/>
      <c r="BK87" s="98"/>
      <c r="BL87" s="98"/>
      <c r="BM87" s="98"/>
      <c r="BN87" s="98"/>
      <c r="BO87" s="98"/>
      <c r="BP87" s="98"/>
      <c r="BQ87" s="98"/>
      <c r="BR87" s="98"/>
      <c r="BS87" s="98"/>
      <c r="BT87" s="98"/>
      <c r="BU87" s="98"/>
      <c r="BV87" s="98"/>
      <c r="BW87" s="98"/>
      <c r="BX87" s="98"/>
      <c r="BY87" s="98"/>
      <c r="BZ87" s="98"/>
      <c r="CA87" s="98"/>
      <c r="CB87" s="98"/>
      <c r="CC87" s="98"/>
      <c r="CD87" s="98"/>
      <c r="CE87" s="98"/>
      <c r="CF87" s="98"/>
      <c r="CG87" s="98"/>
      <c r="CH87" s="98"/>
      <c r="CI87" s="98"/>
      <c r="CJ87" s="98"/>
      <c r="CK87" s="98"/>
      <c r="CL87" s="98"/>
      <c r="CM87" s="98"/>
      <c r="CN87" s="98"/>
      <c r="CO87" s="98"/>
      <c r="CP87" s="98"/>
      <c r="CQ87" s="98"/>
      <c r="CR87" s="98"/>
      <c r="CS87" s="98"/>
      <c r="CT87" s="98"/>
      <c r="CU87" s="98"/>
      <c r="CV87" s="98"/>
      <c r="CW87" s="98"/>
      <c r="CX87" s="98"/>
      <c r="CY87" s="98"/>
      <c r="CZ87" s="98"/>
      <c r="DA87" s="98"/>
      <c r="DB87" s="98"/>
      <c r="DC87" s="98"/>
      <c r="DD87" s="98"/>
      <c r="DE87" s="98"/>
      <c r="DF87" s="98"/>
      <c r="DG87" s="98"/>
      <c r="DH87" s="98"/>
      <c r="DI87" s="98"/>
      <c r="DJ87" s="98"/>
      <c r="DK87" s="98"/>
      <c r="DL87" s="98"/>
      <c r="DM87" s="98"/>
      <c r="DN87" s="98"/>
      <c r="DO87" s="98"/>
      <c r="DP87" s="98"/>
      <c r="DQ87" s="98"/>
      <c r="DR87" s="98"/>
      <c r="DS87" s="98"/>
      <c r="DT87" s="98"/>
      <c r="DU87" s="98"/>
      <c r="DV87" s="98"/>
      <c r="DW87" s="98"/>
      <c r="DX87" s="98"/>
      <c r="DY87" s="98"/>
      <c r="DZ87" s="98"/>
      <c r="EA87" s="98"/>
      <c r="EB87" s="98"/>
      <c r="EC87" s="98"/>
      <c r="ED87" s="98"/>
      <c r="EE87" s="98"/>
      <c r="EF87" s="98"/>
      <c r="EG87" s="98"/>
      <c r="EH87" s="98"/>
      <c r="EI87" s="98"/>
      <c r="EJ87" s="98"/>
      <c r="EK87" s="98"/>
      <c r="EL87" s="98"/>
      <c r="EM87" s="98"/>
      <c r="EN87" s="98"/>
      <c r="EO87" s="98"/>
      <c r="EP87" s="98"/>
      <c r="EQ87" s="98"/>
      <c r="ER87" s="98"/>
      <c r="ES87" s="98"/>
      <c r="ET87" s="98"/>
      <c r="EU87" s="98"/>
      <c r="EV87" s="98"/>
      <c r="EW87" s="98"/>
      <c r="EX87" s="98"/>
      <c r="EY87" s="98"/>
      <c r="EZ87" s="98"/>
      <c r="FA87" s="98"/>
      <c r="FB87" s="98"/>
      <c r="FC87" s="98"/>
      <c r="FD87" s="98"/>
      <c r="FE87" s="98"/>
      <c r="FF87" s="98"/>
      <c r="FG87" s="98"/>
      <c r="FH87" s="98"/>
      <c r="FI87" s="98"/>
      <c r="FJ87" s="98"/>
      <c r="FK87" s="98"/>
      <c r="FL87" s="98"/>
      <c r="FM87" s="98"/>
      <c r="FN87" s="98"/>
      <c r="FO87" s="98"/>
      <c r="FP87" s="98"/>
      <c r="FQ87" s="98"/>
      <c r="FR87" s="98"/>
      <c r="FS87" s="98"/>
      <c r="FT87" s="98"/>
      <c r="FU87" s="98"/>
      <c r="FV87" s="98"/>
      <c r="FW87" s="98"/>
      <c r="FX87" s="98"/>
      <c r="FY87" s="98"/>
      <c r="FZ87" s="98"/>
      <c r="GA87" s="98"/>
      <c r="GB87" s="98"/>
      <c r="GC87" s="98"/>
      <c r="GD87" s="98"/>
      <c r="GE87" s="98"/>
      <c r="GF87" s="98"/>
      <c r="GG87" s="98"/>
      <c r="GH87" s="98"/>
      <c r="GI87" s="98"/>
      <c r="GJ87" s="98"/>
      <c r="GK87" s="98"/>
      <c r="GL87" s="98"/>
      <c r="GM87" s="98"/>
      <c r="GN87" s="98"/>
      <c r="GO87" s="98"/>
      <c r="GP87" s="98"/>
      <c r="GQ87" s="98"/>
      <c r="GR87" s="98"/>
      <c r="GS87" s="98"/>
      <c r="GT87" s="98"/>
      <c r="GU87" s="98"/>
      <c r="GV87" s="98"/>
      <c r="GW87" s="98"/>
      <c r="GX87" s="98"/>
      <c r="GY87" s="98"/>
      <c r="GZ87" s="98"/>
      <c r="HA87" s="98"/>
      <c r="HB87" s="98"/>
      <c r="HC87" s="98"/>
      <c r="HD87" s="98"/>
      <c r="HE87" s="98"/>
      <c r="HF87" s="98"/>
      <c r="HG87" s="98"/>
      <c r="HH87" s="98"/>
      <c r="HI87" s="98"/>
      <c r="HJ87" s="98"/>
      <c r="HK87" s="98"/>
      <c r="HL87" s="98"/>
      <c r="HM87" s="98"/>
      <c r="HN87" s="98"/>
      <c r="HO87" s="98"/>
      <c r="HP87" s="98"/>
      <c r="HQ87" s="98"/>
      <c r="HR87" s="98"/>
      <c r="HS87" s="98"/>
      <c r="HT87" s="98"/>
      <c r="HU87" s="98"/>
      <c r="HV87" s="98"/>
      <c r="HW87" s="98"/>
      <c r="HX87" s="98"/>
      <c r="HY87" s="98"/>
      <c r="HZ87" s="98"/>
      <c r="IA87" s="98"/>
      <c r="IB87" s="98"/>
      <c r="IC87" s="98"/>
      <c r="ID87" s="98"/>
      <c r="IE87" s="98"/>
      <c r="IF87" s="98"/>
      <c r="IG87" s="98"/>
      <c r="IH87" s="98"/>
      <c r="II87" s="98"/>
      <c r="IJ87" s="98"/>
      <c r="IK87" s="98"/>
    </row>
    <row r="88" spans="1:245" s="68" customFormat="1" ht="15">
      <c r="A88" s="104" t="s">
        <v>673</v>
      </c>
      <c r="B88" s="105"/>
      <c r="C88" s="105">
        <f>SUM(C89:C91)</f>
        <v>1254</v>
      </c>
      <c r="D88" s="107">
        <f t="shared" si="2"/>
        <v>1254</v>
      </c>
      <c r="E88" s="106" t="e">
        <f t="shared" si="3"/>
        <v>#DIV/0!</v>
      </c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  <c r="AS88" s="98"/>
      <c r="AT88" s="98"/>
      <c r="AU88" s="98"/>
      <c r="AV88" s="98"/>
      <c r="AW88" s="98"/>
      <c r="AX88" s="98"/>
      <c r="AY88" s="98"/>
      <c r="AZ88" s="98"/>
      <c r="BA88" s="98"/>
      <c r="BB88" s="98"/>
      <c r="BC88" s="98"/>
      <c r="BD88" s="98"/>
      <c r="BE88" s="98"/>
      <c r="BF88" s="98"/>
      <c r="BG88" s="98"/>
      <c r="BH88" s="98"/>
      <c r="BI88" s="98"/>
      <c r="BJ88" s="98"/>
      <c r="BK88" s="98"/>
      <c r="BL88" s="98"/>
      <c r="BM88" s="98"/>
      <c r="BN88" s="98"/>
      <c r="BO88" s="98"/>
      <c r="BP88" s="98"/>
      <c r="BQ88" s="98"/>
      <c r="BR88" s="98"/>
      <c r="BS88" s="98"/>
      <c r="BT88" s="98"/>
      <c r="BU88" s="98"/>
      <c r="BV88" s="98"/>
      <c r="BW88" s="98"/>
      <c r="BX88" s="98"/>
      <c r="BY88" s="98"/>
      <c r="BZ88" s="98"/>
      <c r="CA88" s="98"/>
      <c r="CB88" s="98"/>
      <c r="CC88" s="98"/>
      <c r="CD88" s="98"/>
      <c r="CE88" s="98"/>
      <c r="CF88" s="98"/>
      <c r="CG88" s="98"/>
      <c r="CH88" s="98"/>
      <c r="CI88" s="98"/>
      <c r="CJ88" s="98"/>
      <c r="CK88" s="98"/>
      <c r="CL88" s="98"/>
      <c r="CM88" s="98"/>
      <c r="CN88" s="98"/>
      <c r="CO88" s="98"/>
      <c r="CP88" s="98"/>
      <c r="CQ88" s="98"/>
      <c r="CR88" s="98"/>
      <c r="CS88" s="98"/>
      <c r="CT88" s="98"/>
      <c r="CU88" s="98"/>
      <c r="CV88" s="98"/>
      <c r="CW88" s="98"/>
      <c r="CX88" s="98"/>
      <c r="CY88" s="98"/>
      <c r="CZ88" s="98"/>
      <c r="DA88" s="98"/>
      <c r="DB88" s="98"/>
      <c r="DC88" s="98"/>
      <c r="DD88" s="98"/>
      <c r="DE88" s="98"/>
      <c r="DF88" s="98"/>
      <c r="DG88" s="98"/>
      <c r="DH88" s="98"/>
      <c r="DI88" s="98"/>
      <c r="DJ88" s="98"/>
      <c r="DK88" s="98"/>
      <c r="DL88" s="98"/>
      <c r="DM88" s="98"/>
      <c r="DN88" s="98"/>
      <c r="DO88" s="98"/>
      <c r="DP88" s="98"/>
      <c r="DQ88" s="98"/>
      <c r="DR88" s="98"/>
      <c r="DS88" s="98"/>
      <c r="DT88" s="98"/>
      <c r="DU88" s="98"/>
      <c r="DV88" s="98"/>
      <c r="DW88" s="98"/>
      <c r="DX88" s="98"/>
      <c r="DY88" s="98"/>
      <c r="DZ88" s="98"/>
      <c r="EA88" s="98"/>
      <c r="EB88" s="98"/>
      <c r="EC88" s="98"/>
      <c r="ED88" s="98"/>
      <c r="EE88" s="98"/>
      <c r="EF88" s="98"/>
      <c r="EG88" s="98"/>
      <c r="EH88" s="98"/>
      <c r="EI88" s="98"/>
      <c r="EJ88" s="98"/>
      <c r="EK88" s="98"/>
      <c r="EL88" s="98"/>
      <c r="EM88" s="98"/>
      <c r="EN88" s="98"/>
      <c r="EO88" s="98"/>
      <c r="EP88" s="98"/>
      <c r="EQ88" s="98"/>
      <c r="ER88" s="98"/>
      <c r="ES88" s="98"/>
      <c r="ET88" s="98"/>
      <c r="EU88" s="98"/>
      <c r="EV88" s="98"/>
      <c r="EW88" s="98"/>
      <c r="EX88" s="98"/>
      <c r="EY88" s="98"/>
      <c r="EZ88" s="98"/>
      <c r="FA88" s="98"/>
      <c r="FB88" s="98"/>
      <c r="FC88" s="98"/>
      <c r="FD88" s="98"/>
      <c r="FE88" s="98"/>
      <c r="FF88" s="98"/>
      <c r="FG88" s="98"/>
      <c r="FH88" s="98"/>
      <c r="FI88" s="98"/>
      <c r="FJ88" s="98"/>
      <c r="FK88" s="98"/>
      <c r="FL88" s="98"/>
      <c r="FM88" s="98"/>
      <c r="FN88" s="98"/>
      <c r="FO88" s="98"/>
      <c r="FP88" s="98"/>
      <c r="FQ88" s="98"/>
      <c r="FR88" s="98"/>
      <c r="FS88" s="98"/>
      <c r="FT88" s="98"/>
      <c r="FU88" s="98"/>
      <c r="FV88" s="98"/>
      <c r="FW88" s="98"/>
      <c r="FX88" s="98"/>
      <c r="FY88" s="98"/>
      <c r="FZ88" s="98"/>
      <c r="GA88" s="98"/>
      <c r="GB88" s="98"/>
      <c r="GC88" s="98"/>
      <c r="GD88" s="98"/>
      <c r="GE88" s="98"/>
      <c r="GF88" s="98"/>
      <c r="GG88" s="98"/>
      <c r="GH88" s="98"/>
      <c r="GI88" s="98"/>
      <c r="GJ88" s="98"/>
      <c r="GK88" s="98"/>
      <c r="GL88" s="98"/>
      <c r="GM88" s="98"/>
      <c r="GN88" s="98"/>
      <c r="GO88" s="98"/>
      <c r="GP88" s="98"/>
      <c r="GQ88" s="98"/>
      <c r="GR88" s="98"/>
      <c r="GS88" s="98"/>
      <c r="GT88" s="98"/>
      <c r="GU88" s="98"/>
      <c r="GV88" s="98"/>
      <c r="GW88" s="98"/>
      <c r="GX88" s="98"/>
      <c r="GY88" s="98"/>
      <c r="GZ88" s="98"/>
      <c r="HA88" s="98"/>
      <c r="HB88" s="98"/>
      <c r="HC88" s="98"/>
      <c r="HD88" s="98"/>
      <c r="HE88" s="98"/>
      <c r="HF88" s="98"/>
      <c r="HG88" s="98"/>
      <c r="HH88" s="98"/>
      <c r="HI88" s="98"/>
      <c r="HJ88" s="98"/>
      <c r="HK88" s="98"/>
      <c r="HL88" s="98"/>
      <c r="HM88" s="98"/>
      <c r="HN88" s="98"/>
      <c r="HO88" s="98"/>
      <c r="HP88" s="98"/>
      <c r="HQ88" s="98"/>
      <c r="HR88" s="98"/>
      <c r="HS88" s="98"/>
      <c r="HT88" s="98"/>
      <c r="HU88" s="98"/>
      <c r="HV88" s="98"/>
      <c r="HW88" s="98"/>
      <c r="HX88" s="98"/>
      <c r="HY88" s="98"/>
      <c r="HZ88" s="98"/>
      <c r="IA88" s="98"/>
      <c r="IB88" s="98"/>
      <c r="IC88" s="98"/>
      <c r="ID88" s="98"/>
      <c r="IE88" s="98"/>
      <c r="IF88" s="98"/>
      <c r="IG88" s="98"/>
      <c r="IH88" s="98"/>
      <c r="II88" s="98"/>
      <c r="IJ88" s="98"/>
      <c r="IK88" s="98"/>
    </row>
    <row r="89" spans="1:245" s="68" customFormat="1" ht="15">
      <c r="A89" s="104" t="s">
        <v>638</v>
      </c>
      <c r="B89" s="105"/>
      <c r="C89" s="105">
        <v>53</v>
      </c>
      <c r="D89" s="107">
        <f t="shared" si="2"/>
        <v>53</v>
      </c>
      <c r="E89" s="106" t="e">
        <f t="shared" si="3"/>
        <v>#DIV/0!</v>
      </c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98"/>
      <c r="BE89" s="98"/>
      <c r="BF89" s="98"/>
      <c r="BG89" s="98"/>
      <c r="BH89" s="98"/>
      <c r="BI89" s="98"/>
      <c r="BJ89" s="98"/>
      <c r="BK89" s="98"/>
      <c r="BL89" s="98"/>
      <c r="BM89" s="98"/>
      <c r="BN89" s="98"/>
      <c r="BO89" s="98"/>
      <c r="BP89" s="98"/>
      <c r="BQ89" s="98"/>
      <c r="BR89" s="98"/>
      <c r="BS89" s="98"/>
      <c r="BT89" s="98"/>
      <c r="BU89" s="98"/>
      <c r="BV89" s="98"/>
      <c r="BW89" s="98"/>
      <c r="BX89" s="98"/>
      <c r="BY89" s="98"/>
      <c r="BZ89" s="98"/>
      <c r="CA89" s="98"/>
      <c r="CB89" s="98"/>
      <c r="CC89" s="98"/>
      <c r="CD89" s="98"/>
      <c r="CE89" s="98"/>
      <c r="CF89" s="98"/>
      <c r="CG89" s="98"/>
      <c r="CH89" s="98"/>
      <c r="CI89" s="98"/>
      <c r="CJ89" s="98"/>
      <c r="CK89" s="98"/>
      <c r="CL89" s="98"/>
      <c r="CM89" s="98"/>
      <c r="CN89" s="98"/>
      <c r="CO89" s="98"/>
      <c r="CP89" s="98"/>
      <c r="CQ89" s="98"/>
      <c r="CR89" s="98"/>
      <c r="CS89" s="98"/>
      <c r="CT89" s="98"/>
      <c r="CU89" s="98"/>
      <c r="CV89" s="98"/>
      <c r="CW89" s="98"/>
      <c r="CX89" s="98"/>
      <c r="CY89" s="98"/>
      <c r="CZ89" s="98"/>
      <c r="DA89" s="98"/>
      <c r="DB89" s="98"/>
      <c r="DC89" s="98"/>
      <c r="DD89" s="98"/>
      <c r="DE89" s="98"/>
      <c r="DF89" s="98"/>
      <c r="DG89" s="98"/>
      <c r="DH89" s="98"/>
      <c r="DI89" s="98"/>
      <c r="DJ89" s="98"/>
      <c r="DK89" s="98"/>
      <c r="DL89" s="98"/>
      <c r="DM89" s="98"/>
      <c r="DN89" s="98"/>
      <c r="DO89" s="98"/>
      <c r="DP89" s="98"/>
      <c r="DQ89" s="98"/>
      <c r="DR89" s="98"/>
      <c r="DS89" s="98"/>
      <c r="DT89" s="98"/>
      <c r="DU89" s="98"/>
      <c r="DV89" s="98"/>
      <c r="DW89" s="98"/>
      <c r="DX89" s="98"/>
      <c r="DY89" s="98"/>
      <c r="DZ89" s="98"/>
      <c r="EA89" s="98"/>
      <c r="EB89" s="98"/>
      <c r="EC89" s="98"/>
      <c r="ED89" s="98"/>
      <c r="EE89" s="98"/>
      <c r="EF89" s="98"/>
      <c r="EG89" s="98"/>
      <c r="EH89" s="98"/>
      <c r="EI89" s="98"/>
      <c r="EJ89" s="98"/>
      <c r="EK89" s="98"/>
      <c r="EL89" s="98"/>
      <c r="EM89" s="98"/>
      <c r="EN89" s="98"/>
      <c r="EO89" s="98"/>
      <c r="EP89" s="98"/>
      <c r="EQ89" s="98"/>
      <c r="ER89" s="98"/>
      <c r="ES89" s="98"/>
      <c r="ET89" s="98"/>
      <c r="EU89" s="98"/>
      <c r="EV89" s="98"/>
      <c r="EW89" s="98"/>
      <c r="EX89" s="98"/>
      <c r="EY89" s="98"/>
      <c r="EZ89" s="98"/>
      <c r="FA89" s="98"/>
      <c r="FB89" s="98"/>
      <c r="FC89" s="98"/>
      <c r="FD89" s="98"/>
      <c r="FE89" s="98"/>
      <c r="FF89" s="98"/>
      <c r="FG89" s="98"/>
      <c r="FH89" s="98"/>
      <c r="FI89" s="98"/>
      <c r="FJ89" s="98"/>
      <c r="FK89" s="98"/>
      <c r="FL89" s="98"/>
      <c r="FM89" s="98"/>
      <c r="FN89" s="98"/>
      <c r="FO89" s="98"/>
      <c r="FP89" s="98"/>
      <c r="FQ89" s="98"/>
      <c r="FR89" s="98"/>
      <c r="FS89" s="98"/>
      <c r="FT89" s="98"/>
      <c r="FU89" s="98"/>
      <c r="FV89" s="98"/>
      <c r="FW89" s="98"/>
      <c r="FX89" s="98"/>
      <c r="FY89" s="98"/>
      <c r="FZ89" s="98"/>
      <c r="GA89" s="98"/>
      <c r="GB89" s="98"/>
      <c r="GC89" s="98"/>
      <c r="GD89" s="98"/>
      <c r="GE89" s="98"/>
      <c r="GF89" s="98"/>
      <c r="GG89" s="98"/>
      <c r="GH89" s="98"/>
      <c r="GI89" s="98"/>
      <c r="GJ89" s="98"/>
      <c r="GK89" s="98"/>
      <c r="GL89" s="98"/>
      <c r="GM89" s="98"/>
      <c r="GN89" s="98"/>
      <c r="GO89" s="98"/>
      <c r="GP89" s="98"/>
      <c r="GQ89" s="98"/>
      <c r="GR89" s="98"/>
      <c r="GS89" s="98"/>
      <c r="GT89" s="98"/>
      <c r="GU89" s="98"/>
      <c r="GV89" s="98"/>
      <c r="GW89" s="98"/>
      <c r="GX89" s="98"/>
      <c r="GY89" s="98"/>
      <c r="GZ89" s="98"/>
      <c r="HA89" s="98"/>
      <c r="HB89" s="98"/>
      <c r="HC89" s="98"/>
      <c r="HD89" s="98"/>
      <c r="HE89" s="98"/>
      <c r="HF89" s="98"/>
      <c r="HG89" s="98"/>
      <c r="HH89" s="98"/>
      <c r="HI89" s="98"/>
      <c r="HJ89" s="98"/>
      <c r="HK89" s="98"/>
      <c r="HL89" s="98"/>
      <c r="HM89" s="98"/>
      <c r="HN89" s="98"/>
      <c r="HO89" s="98"/>
      <c r="HP89" s="98"/>
      <c r="HQ89" s="98"/>
      <c r="HR89" s="98"/>
      <c r="HS89" s="98"/>
      <c r="HT89" s="98"/>
      <c r="HU89" s="98"/>
      <c r="HV89" s="98"/>
      <c r="HW89" s="98"/>
      <c r="HX89" s="98"/>
      <c r="HY89" s="98"/>
      <c r="HZ89" s="98"/>
      <c r="IA89" s="98"/>
      <c r="IB89" s="98"/>
      <c r="IC89" s="98"/>
      <c r="ID89" s="98"/>
      <c r="IE89" s="98"/>
      <c r="IF89" s="98"/>
      <c r="IG89" s="98"/>
      <c r="IH89" s="98"/>
      <c r="II89" s="98"/>
      <c r="IJ89" s="98"/>
      <c r="IK89" s="98"/>
    </row>
    <row r="90" spans="1:245" s="68" customFormat="1" ht="15">
      <c r="A90" s="104" t="s">
        <v>639</v>
      </c>
      <c r="B90" s="105"/>
      <c r="C90" s="105">
        <v>183</v>
      </c>
      <c r="D90" s="107">
        <f t="shared" si="2"/>
        <v>183</v>
      </c>
      <c r="E90" s="106" t="e">
        <f t="shared" si="3"/>
        <v>#DIV/0!</v>
      </c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98"/>
      <c r="BE90" s="98"/>
      <c r="BF90" s="98"/>
      <c r="BG90" s="98"/>
      <c r="BH90" s="98"/>
      <c r="BI90" s="98"/>
      <c r="BJ90" s="98"/>
      <c r="BK90" s="98"/>
      <c r="BL90" s="98"/>
      <c r="BM90" s="98"/>
      <c r="BN90" s="98"/>
      <c r="BO90" s="98"/>
      <c r="BP90" s="98"/>
      <c r="BQ90" s="98"/>
      <c r="BR90" s="98"/>
      <c r="BS90" s="98"/>
      <c r="BT90" s="98"/>
      <c r="BU90" s="98"/>
      <c r="BV90" s="98"/>
      <c r="BW90" s="98"/>
      <c r="BX90" s="98"/>
      <c r="BY90" s="98"/>
      <c r="BZ90" s="98"/>
      <c r="CA90" s="98"/>
      <c r="CB90" s="98"/>
      <c r="CC90" s="98"/>
      <c r="CD90" s="98"/>
      <c r="CE90" s="98"/>
      <c r="CF90" s="98"/>
      <c r="CG90" s="98"/>
      <c r="CH90" s="98"/>
      <c r="CI90" s="98"/>
      <c r="CJ90" s="98"/>
      <c r="CK90" s="98"/>
      <c r="CL90" s="98"/>
      <c r="CM90" s="98"/>
      <c r="CN90" s="98"/>
      <c r="CO90" s="98"/>
      <c r="CP90" s="98"/>
      <c r="CQ90" s="98"/>
      <c r="CR90" s="98"/>
      <c r="CS90" s="98"/>
      <c r="CT90" s="98"/>
      <c r="CU90" s="98"/>
      <c r="CV90" s="98"/>
      <c r="CW90" s="98"/>
      <c r="CX90" s="98"/>
      <c r="CY90" s="98"/>
      <c r="CZ90" s="98"/>
      <c r="DA90" s="98"/>
      <c r="DB90" s="98"/>
      <c r="DC90" s="98"/>
      <c r="DD90" s="98"/>
      <c r="DE90" s="98"/>
      <c r="DF90" s="98"/>
      <c r="DG90" s="98"/>
      <c r="DH90" s="98"/>
      <c r="DI90" s="98"/>
      <c r="DJ90" s="98"/>
      <c r="DK90" s="98"/>
      <c r="DL90" s="98"/>
      <c r="DM90" s="98"/>
      <c r="DN90" s="98"/>
      <c r="DO90" s="98"/>
      <c r="DP90" s="98"/>
      <c r="DQ90" s="98"/>
      <c r="DR90" s="98"/>
      <c r="DS90" s="98"/>
      <c r="DT90" s="98"/>
      <c r="DU90" s="98"/>
      <c r="DV90" s="98"/>
      <c r="DW90" s="98"/>
      <c r="DX90" s="98"/>
      <c r="DY90" s="98"/>
      <c r="DZ90" s="98"/>
      <c r="EA90" s="98"/>
      <c r="EB90" s="98"/>
      <c r="EC90" s="98"/>
      <c r="ED90" s="98"/>
      <c r="EE90" s="98"/>
      <c r="EF90" s="98"/>
      <c r="EG90" s="98"/>
      <c r="EH90" s="98"/>
      <c r="EI90" s="98"/>
      <c r="EJ90" s="98"/>
      <c r="EK90" s="98"/>
      <c r="EL90" s="98"/>
      <c r="EM90" s="98"/>
      <c r="EN90" s="98"/>
      <c r="EO90" s="98"/>
      <c r="EP90" s="98"/>
      <c r="EQ90" s="98"/>
      <c r="ER90" s="98"/>
      <c r="ES90" s="98"/>
      <c r="ET90" s="98"/>
      <c r="EU90" s="98"/>
      <c r="EV90" s="98"/>
      <c r="EW90" s="98"/>
      <c r="EX90" s="98"/>
      <c r="EY90" s="98"/>
      <c r="EZ90" s="98"/>
      <c r="FA90" s="98"/>
      <c r="FB90" s="98"/>
      <c r="FC90" s="98"/>
      <c r="FD90" s="98"/>
      <c r="FE90" s="98"/>
      <c r="FF90" s="98"/>
      <c r="FG90" s="98"/>
      <c r="FH90" s="98"/>
      <c r="FI90" s="98"/>
      <c r="FJ90" s="98"/>
      <c r="FK90" s="98"/>
      <c r="FL90" s="98"/>
      <c r="FM90" s="98"/>
      <c r="FN90" s="98"/>
      <c r="FO90" s="98"/>
      <c r="FP90" s="98"/>
      <c r="FQ90" s="98"/>
      <c r="FR90" s="98"/>
      <c r="FS90" s="98"/>
      <c r="FT90" s="98"/>
      <c r="FU90" s="98"/>
      <c r="FV90" s="98"/>
      <c r="FW90" s="98"/>
      <c r="FX90" s="98"/>
      <c r="FY90" s="98"/>
      <c r="FZ90" s="98"/>
      <c r="GA90" s="98"/>
      <c r="GB90" s="98"/>
      <c r="GC90" s="98"/>
      <c r="GD90" s="98"/>
      <c r="GE90" s="98"/>
      <c r="GF90" s="98"/>
      <c r="GG90" s="98"/>
      <c r="GH90" s="98"/>
      <c r="GI90" s="98"/>
      <c r="GJ90" s="98"/>
      <c r="GK90" s="98"/>
      <c r="GL90" s="98"/>
      <c r="GM90" s="98"/>
      <c r="GN90" s="98"/>
      <c r="GO90" s="98"/>
      <c r="GP90" s="98"/>
      <c r="GQ90" s="98"/>
      <c r="GR90" s="98"/>
      <c r="GS90" s="98"/>
      <c r="GT90" s="98"/>
      <c r="GU90" s="98"/>
      <c r="GV90" s="98"/>
      <c r="GW90" s="98"/>
      <c r="GX90" s="98"/>
      <c r="GY90" s="98"/>
      <c r="GZ90" s="98"/>
      <c r="HA90" s="98"/>
      <c r="HB90" s="98"/>
      <c r="HC90" s="98"/>
      <c r="HD90" s="98"/>
      <c r="HE90" s="98"/>
      <c r="HF90" s="98"/>
      <c r="HG90" s="98"/>
      <c r="HH90" s="98"/>
      <c r="HI90" s="98"/>
      <c r="HJ90" s="98"/>
      <c r="HK90" s="98"/>
      <c r="HL90" s="98"/>
      <c r="HM90" s="98"/>
      <c r="HN90" s="98"/>
      <c r="HO90" s="98"/>
      <c r="HP90" s="98"/>
      <c r="HQ90" s="98"/>
      <c r="HR90" s="98"/>
      <c r="HS90" s="98"/>
      <c r="HT90" s="98"/>
      <c r="HU90" s="98"/>
      <c r="HV90" s="98"/>
      <c r="HW90" s="98"/>
      <c r="HX90" s="98"/>
      <c r="HY90" s="98"/>
      <c r="HZ90" s="98"/>
      <c r="IA90" s="98"/>
      <c r="IB90" s="98"/>
      <c r="IC90" s="98"/>
      <c r="ID90" s="98"/>
      <c r="IE90" s="98"/>
      <c r="IF90" s="98"/>
      <c r="IG90" s="98"/>
      <c r="IH90" s="98"/>
      <c r="II90" s="98"/>
      <c r="IJ90" s="98"/>
      <c r="IK90" s="98"/>
    </row>
    <row r="91" spans="1:245" s="68" customFormat="1" ht="15">
      <c r="A91" s="104" t="s">
        <v>644</v>
      </c>
      <c r="B91" s="105"/>
      <c r="C91" s="105">
        <v>1018</v>
      </c>
      <c r="D91" s="107">
        <f t="shared" si="2"/>
        <v>1018</v>
      </c>
      <c r="E91" s="106" t="e">
        <f t="shared" si="3"/>
        <v>#DIV/0!</v>
      </c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98"/>
      <c r="BE91" s="98"/>
      <c r="BF91" s="98"/>
      <c r="BG91" s="98"/>
      <c r="BH91" s="98"/>
      <c r="BI91" s="98"/>
      <c r="BJ91" s="98"/>
      <c r="BK91" s="98"/>
      <c r="BL91" s="98"/>
      <c r="BM91" s="98"/>
      <c r="BN91" s="98"/>
      <c r="BO91" s="98"/>
      <c r="BP91" s="98"/>
      <c r="BQ91" s="98"/>
      <c r="BR91" s="98"/>
      <c r="BS91" s="98"/>
      <c r="BT91" s="98"/>
      <c r="BU91" s="98"/>
      <c r="BV91" s="98"/>
      <c r="BW91" s="98"/>
      <c r="BX91" s="98"/>
      <c r="BY91" s="98"/>
      <c r="BZ91" s="98"/>
      <c r="CA91" s="98"/>
      <c r="CB91" s="98"/>
      <c r="CC91" s="98"/>
      <c r="CD91" s="98"/>
      <c r="CE91" s="98"/>
      <c r="CF91" s="98"/>
      <c r="CG91" s="98"/>
      <c r="CH91" s="98"/>
      <c r="CI91" s="98"/>
      <c r="CJ91" s="98"/>
      <c r="CK91" s="98"/>
      <c r="CL91" s="98"/>
      <c r="CM91" s="98"/>
      <c r="CN91" s="98"/>
      <c r="CO91" s="98"/>
      <c r="CP91" s="98"/>
      <c r="CQ91" s="98"/>
      <c r="CR91" s="98"/>
      <c r="CS91" s="98"/>
      <c r="CT91" s="98"/>
      <c r="CU91" s="98"/>
      <c r="CV91" s="98"/>
      <c r="CW91" s="98"/>
      <c r="CX91" s="98"/>
      <c r="CY91" s="98"/>
      <c r="CZ91" s="98"/>
      <c r="DA91" s="98"/>
      <c r="DB91" s="98"/>
      <c r="DC91" s="98"/>
      <c r="DD91" s="98"/>
      <c r="DE91" s="98"/>
      <c r="DF91" s="98"/>
      <c r="DG91" s="98"/>
      <c r="DH91" s="98"/>
      <c r="DI91" s="98"/>
      <c r="DJ91" s="98"/>
      <c r="DK91" s="98"/>
      <c r="DL91" s="98"/>
      <c r="DM91" s="98"/>
      <c r="DN91" s="98"/>
      <c r="DO91" s="98"/>
      <c r="DP91" s="98"/>
      <c r="DQ91" s="98"/>
      <c r="DR91" s="98"/>
      <c r="DS91" s="98"/>
      <c r="DT91" s="98"/>
      <c r="DU91" s="98"/>
      <c r="DV91" s="98"/>
      <c r="DW91" s="98"/>
      <c r="DX91" s="98"/>
      <c r="DY91" s="98"/>
      <c r="DZ91" s="98"/>
      <c r="EA91" s="98"/>
      <c r="EB91" s="98"/>
      <c r="EC91" s="98"/>
      <c r="ED91" s="98"/>
      <c r="EE91" s="98"/>
      <c r="EF91" s="98"/>
      <c r="EG91" s="98"/>
      <c r="EH91" s="98"/>
      <c r="EI91" s="98"/>
      <c r="EJ91" s="98"/>
      <c r="EK91" s="98"/>
      <c r="EL91" s="98"/>
      <c r="EM91" s="98"/>
      <c r="EN91" s="98"/>
      <c r="EO91" s="98"/>
      <c r="EP91" s="98"/>
      <c r="EQ91" s="98"/>
      <c r="ER91" s="98"/>
      <c r="ES91" s="98"/>
      <c r="ET91" s="98"/>
      <c r="EU91" s="98"/>
      <c r="EV91" s="98"/>
      <c r="EW91" s="98"/>
      <c r="EX91" s="98"/>
      <c r="EY91" s="98"/>
      <c r="EZ91" s="98"/>
      <c r="FA91" s="98"/>
      <c r="FB91" s="98"/>
      <c r="FC91" s="98"/>
      <c r="FD91" s="98"/>
      <c r="FE91" s="98"/>
      <c r="FF91" s="98"/>
      <c r="FG91" s="98"/>
      <c r="FH91" s="98"/>
      <c r="FI91" s="98"/>
      <c r="FJ91" s="98"/>
      <c r="FK91" s="98"/>
      <c r="FL91" s="98"/>
      <c r="FM91" s="98"/>
      <c r="FN91" s="98"/>
      <c r="FO91" s="98"/>
      <c r="FP91" s="98"/>
      <c r="FQ91" s="98"/>
      <c r="FR91" s="98"/>
      <c r="FS91" s="98"/>
      <c r="FT91" s="98"/>
      <c r="FU91" s="98"/>
      <c r="FV91" s="98"/>
      <c r="FW91" s="98"/>
      <c r="FX91" s="98"/>
      <c r="FY91" s="98"/>
      <c r="FZ91" s="98"/>
      <c r="GA91" s="98"/>
      <c r="GB91" s="98"/>
      <c r="GC91" s="98"/>
      <c r="GD91" s="98"/>
      <c r="GE91" s="98"/>
      <c r="GF91" s="98"/>
      <c r="GG91" s="98"/>
      <c r="GH91" s="98"/>
      <c r="GI91" s="98"/>
      <c r="GJ91" s="98"/>
      <c r="GK91" s="98"/>
      <c r="GL91" s="98"/>
      <c r="GM91" s="98"/>
      <c r="GN91" s="98"/>
      <c r="GO91" s="98"/>
      <c r="GP91" s="98"/>
      <c r="GQ91" s="98"/>
      <c r="GR91" s="98"/>
      <c r="GS91" s="98"/>
      <c r="GT91" s="98"/>
      <c r="GU91" s="98"/>
      <c r="GV91" s="98"/>
      <c r="GW91" s="98"/>
      <c r="GX91" s="98"/>
      <c r="GY91" s="98"/>
      <c r="GZ91" s="98"/>
      <c r="HA91" s="98"/>
      <c r="HB91" s="98"/>
      <c r="HC91" s="98"/>
      <c r="HD91" s="98"/>
      <c r="HE91" s="98"/>
      <c r="HF91" s="98"/>
      <c r="HG91" s="98"/>
      <c r="HH91" s="98"/>
      <c r="HI91" s="98"/>
      <c r="HJ91" s="98"/>
      <c r="HK91" s="98"/>
      <c r="HL91" s="98"/>
      <c r="HM91" s="98"/>
      <c r="HN91" s="98"/>
      <c r="HO91" s="98"/>
      <c r="HP91" s="98"/>
      <c r="HQ91" s="98"/>
      <c r="HR91" s="98"/>
      <c r="HS91" s="98"/>
      <c r="HT91" s="98"/>
      <c r="HU91" s="98"/>
      <c r="HV91" s="98"/>
      <c r="HW91" s="98"/>
      <c r="HX91" s="98"/>
      <c r="HY91" s="98"/>
      <c r="HZ91" s="98"/>
      <c r="IA91" s="98"/>
      <c r="IB91" s="98"/>
      <c r="IC91" s="98"/>
      <c r="ID91" s="98"/>
      <c r="IE91" s="98"/>
      <c r="IF91" s="98"/>
      <c r="IG91" s="98"/>
      <c r="IH91" s="98"/>
      <c r="II91" s="98"/>
      <c r="IJ91" s="98"/>
      <c r="IK91" s="98"/>
    </row>
    <row r="92" spans="1:245" s="68" customFormat="1" ht="15">
      <c r="A92" s="104" t="s">
        <v>77</v>
      </c>
      <c r="B92" s="105">
        <f>SUM(B93:B96)</f>
        <v>412</v>
      </c>
      <c r="C92" s="105">
        <f>SUM(C93:C96)</f>
        <v>435</v>
      </c>
      <c r="D92" s="107">
        <f t="shared" si="2"/>
        <v>23</v>
      </c>
      <c r="E92" s="106">
        <f t="shared" si="3"/>
        <v>5.6</v>
      </c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  <c r="BK92" s="98"/>
      <c r="BL92" s="98"/>
      <c r="BM92" s="98"/>
      <c r="BN92" s="98"/>
      <c r="BO92" s="98"/>
      <c r="BP92" s="98"/>
      <c r="BQ92" s="98"/>
      <c r="BR92" s="98"/>
      <c r="BS92" s="98"/>
      <c r="BT92" s="98"/>
      <c r="BU92" s="98"/>
      <c r="BV92" s="98"/>
      <c r="BW92" s="98"/>
      <c r="BX92" s="98"/>
      <c r="BY92" s="98"/>
      <c r="BZ92" s="98"/>
      <c r="CA92" s="98"/>
      <c r="CB92" s="98"/>
      <c r="CC92" s="98"/>
      <c r="CD92" s="98"/>
      <c r="CE92" s="98"/>
      <c r="CF92" s="98"/>
      <c r="CG92" s="98"/>
      <c r="CH92" s="98"/>
      <c r="CI92" s="98"/>
      <c r="CJ92" s="98"/>
      <c r="CK92" s="98"/>
      <c r="CL92" s="98"/>
      <c r="CM92" s="98"/>
      <c r="CN92" s="98"/>
      <c r="CO92" s="98"/>
      <c r="CP92" s="98"/>
      <c r="CQ92" s="98"/>
      <c r="CR92" s="98"/>
      <c r="CS92" s="98"/>
      <c r="CT92" s="98"/>
      <c r="CU92" s="98"/>
      <c r="CV92" s="98"/>
      <c r="CW92" s="98"/>
      <c r="CX92" s="98"/>
      <c r="CY92" s="98"/>
      <c r="CZ92" s="98"/>
      <c r="DA92" s="98"/>
      <c r="DB92" s="98"/>
      <c r="DC92" s="98"/>
      <c r="DD92" s="98"/>
      <c r="DE92" s="98"/>
      <c r="DF92" s="98"/>
      <c r="DG92" s="98"/>
      <c r="DH92" s="98"/>
      <c r="DI92" s="98"/>
      <c r="DJ92" s="98"/>
      <c r="DK92" s="98"/>
      <c r="DL92" s="98"/>
      <c r="DM92" s="98"/>
      <c r="DN92" s="98"/>
      <c r="DO92" s="98"/>
      <c r="DP92" s="98"/>
      <c r="DQ92" s="98"/>
      <c r="DR92" s="98"/>
      <c r="DS92" s="98"/>
      <c r="DT92" s="98"/>
      <c r="DU92" s="98"/>
      <c r="DV92" s="98"/>
      <c r="DW92" s="98"/>
      <c r="DX92" s="98"/>
      <c r="DY92" s="98"/>
      <c r="DZ92" s="98"/>
      <c r="EA92" s="98"/>
      <c r="EB92" s="98"/>
      <c r="EC92" s="98"/>
      <c r="ED92" s="98"/>
      <c r="EE92" s="98"/>
      <c r="EF92" s="98"/>
      <c r="EG92" s="98"/>
      <c r="EH92" s="98"/>
      <c r="EI92" s="98"/>
      <c r="EJ92" s="98"/>
      <c r="EK92" s="98"/>
      <c r="EL92" s="98"/>
      <c r="EM92" s="98"/>
      <c r="EN92" s="98"/>
      <c r="EO92" s="98"/>
      <c r="EP92" s="98"/>
      <c r="EQ92" s="98"/>
      <c r="ER92" s="98"/>
      <c r="ES92" s="98"/>
      <c r="ET92" s="98"/>
      <c r="EU92" s="98"/>
      <c r="EV92" s="98"/>
      <c r="EW92" s="98"/>
      <c r="EX92" s="98"/>
      <c r="EY92" s="98"/>
      <c r="EZ92" s="98"/>
      <c r="FA92" s="98"/>
      <c r="FB92" s="98"/>
      <c r="FC92" s="98"/>
      <c r="FD92" s="98"/>
      <c r="FE92" s="98"/>
      <c r="FF92" s="98"/>
      <c r="FG92" s="98"/>
      <c r="FH92" s="98"/>
      <c r="FI92" s="98"/>
      <c r="FJ92" s="98"/>
      <c r="FK92" s="98"/>
      <c r="FL92" s="98"/>
      <c r="FM92" s="98"/>
      <c r="FN92" s="98"/>
      <c r="FO92" s="98"/>
      <c r="FP92" s="98"/>
      <c r="FQ92" s="98"/>
      <c r="FR92" s="98"/>
      <c r="FS92" s="98"/>
      <c r="FT92" s="98"/>
      <c r="FU92" s="98"/>
      <c r="FV92" s="98"/>
      <c r="FW92" s="98"/>
      <c r="FX92" s="98"/>
      <c r="FY92" s="98"/>
      <c r="FZ92" s="98"/>
      <c r="GA92" s="98"/>
      <c r="GB92" s="98"/>
      <c r="GC92" s="98"/>
      <c r="GD92" s="98"/>
      <c r="GE92" s="98"/>
      <c r="GF92" s="98"/>
      <c r="GG92" s="98"/>
      <c r="GH92" s="98"/>
      <c r="GI92" s="98"/>
      <c r="GJ92" s="98"/>
      <c r="GK92" s="98"/>
      <c r="GL92" s="98"/>
      <c r="GM92" s="98"/>
      <c r="GN92" s="98"/>
      <c r="GO92" s="98"/>
      <c r="GP92" s="98"/>
      <c r="GQ92" s="98"/>
      <c r="GR92" s="98"/>
      <c r="GS92" s="98"/>
      <c r="GT92" s="98"/>
      <c r="GU92" s="98"/>
      <c r="GV92" s="98"/>
      <c r="GW92" s="98"/>
      <c r="GX92" s="98"/>
      <c r="GY92" s="98"/>
      <c r="GZ92" s="98"/>
      <c r="HA92" s="98"/>
      <c r="HB92" s="98"/>
      <c r="HC92" s="98"/>
      <c r="HD92" s="98"/>
      <c r="HE92" s="98"/>
      <c r="HF92" s="98"/>
      <c r="HG92" s="98"/>
      <c r="HH92" s="98"/>
      <c r="HI92" s="98"/>
      <c r="HJ92" s="98"/>
      <c r="HK92" s="98"/>
      <c r="HL92" s="98"/>
      <c r="HM92" s="98"/>
      <c r="HN92" s="98"/>
      <c r="HO92" s="98"/>
      <c r="HP92" s="98"/>
      <c r="HQ92" s="98"/>
      <c r="HR92" s="98"/>
      <c r="HS92" s="98"/>
      <c r="HT92" s="98"/>
      <c r="HU92" s="98"/>
      <c r="HV92" s="98"/>
      <c r="HW92" s="98"/>
      <c r="HX92" s="98"/>
      <c r="HY92" s="98"/>
      <c r="HZ92" s="98"/>
      <c r="IA92" s="98"/>
      <c r="IB92" s="98"/>
      <c r="IC92" s="98"/>
      <c r="ID92" s="98"/>
      <c r="IE92" s="98"/>
      <c r="IF92" s="98"/>
      <c r="IG92" s="98"/>
      <c r="IH92" s="98"/>
      <c r="II92" s="98"/>
      <c r="IJ92" s="98"/>
      <c r="IK92" s="98"/>
    </row>
    <row r="93" spans="1:245" s="68" customFormat="1" ht="15">
      <c r="A93" s="104" t="s">
        <v>638</v>
      </c>
      <c r="B93" s="105">
        <v>81</v>
      </c>
      <c r="C93" s="105">
        <v>71</v>
      </c>
      <c r="D93" s="107">
        <f t="shared" si="2"/>
        <v>-10</v>
      </c>
      <c r="E93" s="106">
        <f t="shared" si="3"/>
        <v>-12.3</v>
      </c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98"/>
      <c r="BE93" s="98"/>
      <c r="BF93" s="98"/>
      <c r="BG93" s="98"/>
      <c r="BH93" s="98"/>
      <c r="BI93" s="98"/>
      <c r="BJ93" s="98"/>
      <c r="BK93" s="98"/>
      <c r="BL93" s="98"/>
      <c r="BM93" s="98"/>
      <c r="BN93" s="98"/>
      <c r="BO93" s="98"/>
      <c r="BP93" s="98"/>
      <c r="BQ93" s="98"/>
      <c r="BR93" s="98"/>
      <c r="BS93" s="98"/>
      <c r="BT93" s="98"/>
      <c r="BU93" s="98"/>
      <c r="BV93" s="98"/>
      <c r="BW93" s="98"/>
      <c r="BX93" s="98"/>
      <c r="BY93" s="98"/>
      <c r="BZ93" s="98"/>
      <c r="CA93" s="98"/>
      <c r="CB93" s="98"/>
      <c r="CC93" s="98"/>
      <c r="CD93" s="98"/>
      <c r="CE93" s="98"/>
      <c r="CF93" s="98"/>
      <c r="CG93" s="98"/>
      <c r="CH93" s="98"/>
      <c r="CI93" s="98"/>
      <c r="CJ93" s="98"/>
      <c r="CK93" s="98"/>
      <c r="CL93" s="98"/>
      <c r="CM93" s="98"/>
      <c r="CN93" s="98"/>
      <c r="CO93" s="98"/>
      <c r="CP93" s="98"/>
      <c r="CQ93" s="98"/>
      <c r="CR93" s="98"/>
      <c r="CS93" s="98"/>
      <c r="CT93" s="98"/>
      <c r="CU93" s="98"/>
      <c r="CV93" s="98"/>
      <c r="CW93" s="98"/>
      <c r="CX93" s="98"/>
      <c r="CY93" s="98"/>
      <c r="CZ93" s="98"/>
      <c r="DA93" s="98"/>
      <c r="DB93" s="98"/>
      <c r="DC93" s="98"/>
      <c r="DD93" s="98"/>
      <c r="DE93" s="98"/>
      <c r="DF93" s="98"/>
      <c r="DG93" s="98"/>
      <c r="DH93" s="98"/>
      <c r="DI93" s="98"/>
      <c r="DJ93" s="98"/>
      <c r="DK93" s="98"/>
      <c r="DL93" s="98"/>
      <c r="DM93" s="98"/>
      <c r="DN93" s="98"/>
      <c r="DO93" s="98"/>
      <c r="DP93" s="98"/>
      <c r="DQ93" s="98"/>
      <c r="DR93" s="98"/>
      <c r="DS93" s="98"/>
      <c r="DT93" s="98"/>
      <c r="DU93" s="98"/>
      <c r="DV93" s="98"/>
      <c r="DW93" s="98"/>
      <c r="DX93" s="98"/>
      <c r="DY93" s="98"/>
      <c r="DZ93" s="98"/>
      <c r="EA93" s="98"/>
      <c r="EB93" s="98"/>
      <c r="EC93" s="98"/>
      <c r="ED93" s="98"/>
      <c r="EE93" s="98"/>
      <c r="EF93" s="98"/>
      <c r="EG93" s="98"/>
      <c r="EH93" s="98"/>
      <c r="EI93" s="98"/>
      <c r="EJ93" s="98"/>
      <c r="EK93" s="98"/>
      <c r="EL93" s="98"/>
      <c r="EM93" s="98"/>
      <c r="EN93" s="98"/>
      <c r="EO93" s="98"/>
      <c r="EP93" s="98"/>
      <c r="EQ93" s="98"/>
      <c r="ER93" s="98"/>
      <c r="ES93" s="98"/>
      <c r="ET93" s="98"/>
      <c r="EU93" s="98"/>
      <c r="EV93" s="98"/>
      <c r="EW93" s="98"/>
      <c r="EX93" s="98"/>
      <c r="EY93" s="98"/>
      <c r="EZ93" s="98"/>
      <c r="FA93" s="98"/>
      <c r="FB93" s="98"/>
      <c r="FC93" s="98"/>
      <c r="FD93" s="98"/>
      <c r="FE93" s="98"/>
      <c r="FF93" s="98"/>
      <c r="FG93" s="98"/>
      <c r="FH93" s="98"/>
      <c r="FI93" s="98"/>
      <c r="FJ93" s="98"/>
      <c r="FK93" s="98"/>
      <c r="FL93" s="98"/>
      <c r="FM93" s="98"/>
      <c r="FN93" s="98"/>
      <c r="FO93" s="98"/>
      <c r="FP93" s="98"/>
      <c r="FQ93" s="98"/>
      <c r="FR93" s="98"/>
      <c r="FS93" s="98"/>
      <c r="FT93" s="98"/>
      <c r="FU93" s="98"/>
      <c r="FV93" s="98"/>
      <c r="FW93" s="98"/>
      <c r="FX93" s="98"/>
      <c r="FY93" s="98"/>
      <c r="FZ93" s="98"/>
      <c r="GA93" s="98"/>
      <c r="GB93" s="98"/>
      <c r="GC93" s="98"/>
      <c r="GD93" s="98"/>
      <c r="GE93" s="98"/>
      <c r="GF93" s="98"/>
      <c r="GG93" s="98"/>
      <c r="GH93" s="98"/>
      <c r="GI93" s="98"/>
      <c r="GJ93" s="98"/>
      <c r="GK93" s="98"/>
      <c r="GL93" s="98"/>
      <c r="GM93" s="98"/>
      <c r="GN93" s="98"/>
      <c r="GO93" s="98"/>
      <c r="GP93" s="98"/>
      <c r="GQ93" s="98"/>
      <c r="GR93" s="98"/>
      <c r="GS93" s="98"/>
      <c r="GT93" s="98"/>
      <c r="GU93" s="98"/>
      <c r="GV93" s="98"/>
      <c r="GW93" s="98"/>
      <c r="GX93" s="98"/>
      <c r="GY93" s="98"/>
      <c r="GZ93" s="98"/>
      <c r="HA93" s="98"/>
      <c r="HB93" s="98"/>
      <c r="HC93" s="98"/>
      <c r="HD93" s="98"/>
      <c r="HE93" s="98"/>
      <c r="HF93" s="98"/>
      <c r="HG93" s="98"/>
      <c r="HH93" s="98"/>
      <c r="HI93" s="98"/>
      <c r="HJ93" s="98"/>
      <c r="HK93" s="98"/>
      <c r="HL93" s="98"/>
      <c r="HM93" s="98"/>
      <c r="HN93" s="98"/>
      <c r="HO93" s="98"/>
      <c r="HP93" s="98"/>
      <c r="HQ93" s="98"/>
      <c r="HR93" s="98"/>
      <c r="HS93" s="98"/>
      <c r="HT93" s="98"/>
      <c r="HU93" s="98"/>
      <c r="HV93" s="98"/>
      <c r="HW93" s="98"/>
      <c r="HX93" s="98"/>
      <c r="HY93" s="98"/>
      <c r="HZ93" s="98"/>
      <c r="IA93" s="98"/>
      <c r="IB93" s="98"/>
      <c r="IC93" s="98"/>
      <c r="ID93" s="98"/>
      <c r="IE93" s="98"/>
      <c r="IF93" s="98"/>
      <c r="IG93" s="98"/>
      <c r="IH93" s="98"/>
      <c r="II93" s="98"/>
      <c r="IJ93" s="98"/>
      <c r="IK93" s="98"/>
    </row>
    <row r="94" spans="1:245" s="68" customFormat="1" ht="15">
      <c r="A94" s="104" t="s">
        <v>639</v>
      </c>
      <c r="B94" s="105">
        <v>11</v>
      </c>
      <c r="C94" s="105">
        <v>11</v>
      </c>
      <c r="D94" s="107">
        <f t="shared" si="2"/>
        <v>0</v>
      </c>
      <c r="E94" s="106">
        <f t="shared" si="3"/>
        <v>0</v>
      </c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98"/>
      <c r="BE94" s="98"/>
      <c r="BF94" s="98"/>
      <c r="BG94" s="98"/>
      <c r="BH94" s="98"/>
      <c r="BI94" s="98"/>
      <c r="BJ94" s="98"/>
      <c r="BK94" s="98"/>
      <c r="BL94" s="98"/>
      <c r="BM94" s="98"/>
      <c r="BN94" s="98"/>
      <c r="BO94" s="98"/>
      <c r="BP94" s="98"/>
      <c r="BQ94" s="98"/>
      <c r="BR94" s="98"/>
      <c r="BS94" s="98"/>
      <c r="BT94" s="98"/>
      <c r="BU94" s="98"/>
      <c r="BV94" s="98"/>
      <c r="BW94" s="98"/>
      <c r="BX94" s="98"/>
      <c r="BY94" s="98"/>
      <c r="BZ94" s="98"/>
      <c r="CA94" s="98"/>
      <c r="CB94" s="98"/>
      <c r="CC94" s="98"/>
      <c r="CD94" s="98"/>
      <c r="CE94" s="98"/>
      <c r="CF94" s="98"/>
      <c r="CG94" s="98"/>
      <c r="CH94" s="98"/>
      <c r="CI94" s="98"/>
      <c r="CJ94" s="98"/>
      <c r="CK94" s="98"/>
      <c r="CL94" s="98"/>
      <c r="CM94" s="98"/>
      <c r="CN94" s="98"/>
      <c r="CO94" s="98"/>
      <c r="CP94" s="98"/>
      <c r="CQ94" s="98"/>
      <c r="CR94" s="98"/>
      <c r="CS94" s="98"/>
      <c r="CT94" s="98"/>
      <c r="CU94" s="98"/>
      <c r="CV94" s="98"/>
      <c r="CW94" s="98"/>
      <c r="CX94" s="98"/>
      <c r="CY94" s="98"/>
      <c r="CZ94" s="98"/>
      <c r="DA94" s="98"/>
      <c r="DB94" s="98"/>
      <c r="DC94" s="98"/>
      <c r="DD94" s="98"/>
      <c r="DE94" s="98"/>
      <c r="DF94" s="98"/>
      <c r="DG94" s="98"/>
      <c r="DH94" s="98"/>
      <c r="DI94" s="98"/>
      <c r="DJ94" s="98"/>
      <c r="DK94" s="98"/>
      <c r="DL94" s="98"/>
      <c r="DM94" s="98"/>
      <c r="DN94" s="98"/>
      <c r="DO94" s="98"/>
      <c r="DP94" s="98"/>
      <c r="DQ94" s="98"/>
      <c r="DR94" s="98"/>
      <c r="DS94" s="98"/>
      <c r="DT94" s="98"/>
      <c r="DU94" s="98"/>
      <c r="DV94" s="98"/>
      <c r="DW94" s="98"/>
      <c r="DX94" s="98"/>
      <c r="DY94" s="98"/>
      <c r="DZ94" s="98"/>
      <c r="EA94" s="98"/>
      <c r="EB94" s="98"/>
      <c r="EC94" s="98"/>
      <c r="ED94" s="98"/>
      <c r="EE94" s="98"/>
      <c r="EF94" s="98"/>
      <c r="EG94" s="98"/>
      <c r="EH94" s="98"/>
      <c r="EI94" s="98"/>
      <c r="EJ94" s="98"/>
      <c r="EK94" s="98"/>
      <c r="EL94" s="98"/>
      <c r="EM94" s="98"/>
      <c r="EN94" s="98"/>
      <c r="EO94" s="98"/>
      <c r="EP94" s="98"/>
      <c r="EQ94" s="98"/>
      <c r="ER94" s="98"/>
      <c r="ES94" s="98"/>
      <c r="ET94" s="98"/>
      <c r="EU94" s="98"/>
      <c r="EV94" s="98"/>
      <c r="EW94" s="98"/>
      <c r="EX94" s="98"/>
      <c r="EY94" s="98"/>
      <c r="EZ94" s="98"/>
      <c r="FA94" s="98"/>
      <c r="FB94" s="98"/>
      <c r="FC94" s="98"/>
      <c r="FD94" s="98"/>
      <c r="FE94" s="98"/>
      <c r="FF94" s="98"/>
      <c r="FG94" s="98"/>
      <c r="FH94" s="98"/>
      <c r="FI94" s="98"/>
      <c r="FJ94" s="98"/>
      <c r="FK94" s="98"/>
      <c r="FL94" s="98"/>
      <c r="FM94" s="98"/>
      <c r="FN94" s="98"/>
      <c r="FO94" s="98"/>
      <c r="FP94" s="98"/>
      <c r="FQ94" s="98"/>
      <c r="FR94" s="98"/>
      <c r="FS94" s="98"/>
      <c r="FT94" s="98"/>
      <c r="FU94" s="98"/>
      <c r="FV94" s="98"/>
      <c r="FW94" s="98"/>
      <c r="FX94" s="98"/>
      <c r="FY94" s="98"/>
      <c r="FZ94" s="98"/>
      <c r="GA94" s="98"/>
      <c r="GB94" s="98"/>
      <c r="GC94" s="98"/>
      <c r="GD94" s="98"/>
      <c r="GE94" s="98"/>
      <c r="GF94" s="98"/>
      <c r="GG94" s="98"/>
      <c r="GH94" s="98"/>
      <c r="GI94" s="98"/>
      <c r="GJ94" s="98"/>
      <c r="GK94" s="98"/>
      <c r="GL94" s="98"/>
      <c r="GM94" s="98"/>
      <c r="GN94" s="98"/>
      <c r="GO94" s="98"/>
      <c r="GP94" s="98"/>
      <c r="GQ94" s="98"/>
      <c r="GR94" s="98"/>
      <c r="GS94" s="98"/>
      <c r="GT94" s="98"/>
      <c r="GU94" s="98"/>
      <c r="GV94" s="98"/>
      <c r="GW94" s="98"/>
      <c r="GX94" s="98"/>
      <c r="GY94" s="98"/>
      <c r="GZ94" s="98"/>
      <c r="HA94" s="98"/>
      <c r="HB94" s="98"/>
      <c r="HC94" s="98"/>
      <c r="HD94" s="98"/>
      <c r="HE94" s="98"/>
      <c r="HF94" s="98"/>
      <c r="HG94" s="98"/>
      <c r="HH94" s="98"/>
      <c r="HI94" s="98"/>
      <c r="HJ94" s="98"/>
      <c r="HK94" s="98"/>
      <c r="HL94" s="98"/>
      <c r="HM94" s="98"/>
      <c r="HN94" s="98"/>
      <c r="HO94" s="98"/>
      <c r="HP94" s="98"/>
      <c r="HQ94" s="98"/>
      <c r="HR94" s="98"/>
      <c r="HS94" s="98"/>
      <c r="HT94" s="98"/>
      <c r="HU94" s="98"/>
      <c r="HV94" s="98"/>
      <c r="HW94" s="98"/>
      <c r="HX94" s="98"/>
      <c r="HY94" s="98"/>
      <c r="HZ94" s="98"/>
      <c r="IA94" s="98"/>
      <c r="IB94" s="98"/>
      <c r="IC94" s="98"/>
      <c r="ID94" s="98"/>
      <c r="IE94" s="98"/>
      <c r="IF94" s="98"/>
      <c r="IG94" s="98"/>
      <c r="IH94" s="98"/>
      <c r="II94" s="98"/>
      <c r="IJ94" s="98"/>
      <c r="IK94" s="98"/>
    </row>
    <row r="95" spans="1:245" s="68" customFormat="1" ht="15">
      <c r="A95" s="104" t="s">
        <v>674</v>
      </c>
      <c r="B95" s="105">
        <v>227</v>
      </c>
      <c r="C95" s="105">
        <v>227</v>
      </c>
      <c r="D95" s="107">
        <f t="shared" si="2"/>
        <v>0</v>
      </c>
      <c r="E95" s="106">
        <f t="shared" si="3"/>
        <v>0</v>
      </c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8"/>
      <c r="BC95" s="98"/>
      <c r="BD95" s="98"/>
      <c r="BE95" s="98"/>
      <c r="BF95" s="98"/>
      <c r="BG95" s="98"/>
      <c r="BH95" s="98"/>
      <c r="BI95" s="98"/>
      <c r="BJ95" s="98"/>
      <c r="BK95" s="98"/>
      <c r="BL95" s="98"/>
      <c r="BM95" s="98"/>
      <c r="BN95" s="98"/>
      <c r="BO95" s="98"/>
      <c r="BP95" s="98"/>
      <c r="BQ95" s="98"/>
      <c r="BR95" s="98"/>
      <c r="BS95" s="98"/>
      <c r="BT95" s="98"/>
      <c r="BU95" s="98"/>
      <c r="BV95" s="98"/>
      <c r="BW95" s="98"/>
      <c r="BX95" s="98"/>
      <c r="BY95" s="98"/>
      <c r="BZ95" s="98"/>
      <c r="CA95" s="98"/>
      <c r="CB95" s="98"/>
      <c r="CC95" s="98"/>
      <c r="CD95" s="98"/>
      <c r="CE95" s="98"/>
      <c r="CF95" s="98"/>
      <c r="CG95" s="98"/>
      <c r="CH95" s="98"/>
      <c r="CI95" s="98"/>
      <c r="CJ95" s="98"/>
      <c r="CK95" s="98"/>
      <c r="CL95" s="98"/>
      <c r="CM95" s="98"/>
      <c r="CN95" s="98"/>
      <c r="CO95" s="98"/>
      <c r="CP95" s="98"/>
      <c r="CQ95" s="98"/>
      <c r="CR95" s="98"/>
      <c r="CS95" s="98"/>
      <c r="CT95" s="98"/>
      <c r="CU95" s="98"/>
      <c r="CV95" s="98"/>
      <c r="CW95" s="98"/>
      <c r="CX95" s="98"/>
      <c r="CY95" s="98"/>
      <c r="CZ95" s="98"/>
      <c r="DA95" s="98"/>
      <c r="DB95" s="98"/>
      <c r="DC95" s="98"/>
      <c r="DD95" s="98"/>
      <c r="DE95" s="98"/>
      <c r="DF95" s="98"/>
      <c r="DG95" s="98"/>
      <c r="DH95" s="98"/>
      <c r="DI95" s="98"/>
      <c r="DJ95" s="98"/>
      <c r="DK95" s="98"/>
      <c r="DL95" s="98"/>
      <c r="DM95" s="98"/>
      <c r="DN95" s="98"/>
      <c r="DO95" s="98"/>
      <c r="DP95" s="98"/>
      <c r="DQ95" s="98"/>
      <c r="DR95" s="98"/>
      <c r="DS95" s="98"/>
      <c r="DT95" s="98"/>
      <c r="DU95" s="98"/>
      <c r="DV95" s="98"/>
      <c r="DW95" s="98"/>
      <c r="DX95" s="98"/>
      <c r="DY95" s="98"/>
      <c r="DZ95" s="98"/>
      <c r="EA95" s="98"/>
      <c r="EB95" s="98"/>
      <c r="EC95" s="98"/>
      <c r="ED95" s="98"/>
      <c r="EE95" s="98"/>
      <c r="EF95" s="98"/>
      <c r="EG95" s="98"/>
      <c r="EH95" s="98"/>
      <c r="EI95" s="98"/>
      <c r="EJ95" s="98"/>
      <c r="EK95" s="98"/>
      <c r="EL95" s="98"/>
      <c r="EM95" s="98"/>
      <c r="EN95" s="98"/>
      <c r="EO95" s="98"/>
      <c r="EP95" s="98"/>
      <c r="EQ95" s="98"/>
      <c r="ER95" s="98"/>
      <c r="ES95" s="98"/>
      <c r="ET95" s="98"/>
      <c r="EU95" s="98"/>
      <c r="EV95" s="98"/>
      <c r="EW95" s="98"/>
      <c r="EX95" s="98"/>
      <c r="EY95" s="98"/>
      <c r="EZ95" s="98"/>
      <c r="FA95" s="98"/>
      <c r="FB95" s="98"/>
      <c r="FC95" s="98"/>
      <c r="FD95" s="98"/>
      <c r="FE95" s="98"/>
      <c r="FF95" s="98"/>
      <c r="FG95" s="98"/>
      <c r="FH95" s="98"/>
      <c r="FI95" s="98"/>
      <c r="FJ95" s="98"/>
      <c r="FK95" s="98"/>
      <c r="FL95" s="98"/>
      <c r="FM95" s="98"/>
      <c r="FN95" s="98"/>
      <c r="FO95" s="98"/>
      <c r="FP95" s="98"/>
      <c r="FQ95" s="98"/>
      <c r="FR95" s="98"/>
      <c r="FS95" s="98"/>
      <c r="FT95" s="98"/>
      <c r="FU95" s="98"/>
      <c r="FV95" s="98"/>
      <c r="FW95" s="98"/>
      <c r="FX95" s="98"/>
      <c r="FY95" s="98"/>
      <c r="FZ95" s="98"/>
      <c r="GA95" s="98"/>
      <c r="GB95" s="98"/>
      <c r="GC95" s="98"/>
      <c r="GD95" s="98"/>
      <c r="GE95" s="98"/>
      <c r="GF95" s="98"/>
      <c r="GG95" s="98"/>
      <c r="GH95" s="98"/>
      <c r="GI95" s="98"/>
      <c r="GJ95" s="98"/>
      <c r="GK95" s="98"/>
      <c r="GL95" s="98"/>
      <c r="GM95" s="98"/>
      <c r="GN95" s="98"/>
      <c r="GO95" s="98"/>
      <c r="GP95" s="98"/>
      <c r="GQ95" s="98"/>
      <c r="GR95" s="98"/>
      <c r="GS95" s="98"/>
      <c r="GT95" s="98"/>
      <c r="GU95" s="98"/>
      <c r="GV95" s="98"/>
      <c r="GW95" s="98"/>
      <c r="GX95" s="98"/>
      <c r="GY95" s="98"/>
      <c r="GZ95" s="98"/>
      <c r="HA95" s="98"/>
      <c r="HB95" s="98"/>
      <c r="HC95" s="98"/>
      <c r="HD95" s="98"/>
      <c r="HE95" s="98"/>
      <c r="HF95" s="98"/>
      <c r="HG95" s="98"/>
      <c r="HH95" s="98"/>
      <c r="HI95" s="98"/>
      <c r="HJ95" s="98"/>
      <c r="HK95" s="98"/>
      <c r="HL95" s="98"/>
      <c r="HM95" s="98"/>
      <c r="HN95" s="98"/>
      <c r="HO95" s="98"/>
      <c r="HP95" s="98"/>
      <c r="HQ95" s="98"/>
      <c r="HR95" s="98"/>
      <c r="HS95" s="98"/>
      <c r="HT95" s="98"/>
      <c r="HU95" s="98"/>
      <c r="HV95" s="98"/>
      <c r="HW95" s="98"/>
      <c r="HX95" s="98"/>
      <c r="HY95" s="98"/>
      <c r="HZ95" s="98"/>
      <c r="IA95" s="98"/>
      <c r="IB95" s="98"/>
      <c r="IC95" s="98"/>
      <c r="ID95" s="98"/>
      <c r="IE95" s="98"/>
      <c r="IF95" s="98"/>
      <c r="IG95" s="98"/>
      <c r="IH95" s="98"/>
      <c r="II95" s="98"/>
      <c r="IJ95" s="98"/>
      <c r="IK95" s="98"/>
    </row>
    <row r="96" spans="1:245" s="68" customFormat="1" ht="15">
      <c r="A96" s="104" t="s">
        <v>675</v>
      </c>
      <c r="B96" s="105">
        <v>93</v>
      </c>
      <c r="C96" s="105">
        <v>126</v>
      </c>
      <c r="D96" s="107">
        <f t="shared" si="2"/>
        <v>33</v>
      </c>
      <c r="E96" s="106">
        <f t="shared" si="3"/>
        <v>35.5</v>
      </c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8"/>
      <c r="BC96" s="98"/>
      <c r="BD96" s="98"/>
      <c r="BE96" s="98"/>
      <c r="BF96" s="98"/>
      <c r="BG96" s="98"/>
      <c r="BH96" s="98"/>
      <c r="BI96" s="98"/>
      <c r="BJ96" s="98"/>
      <c r="BK96" s="98"/>
      <c r="BL96" s="98"/>
      <c r="BM96" s="98"/>
      <c r="BN96" s="98"/>
      <c r="BO96" s="98"/>
      <c r="BP96" s="98"/>
      <c r="BQ96" s="98"/>
      <c r="BR96" s="98"/>
      <c r="BS96" s="98"/>
      <c r="BT96" s="98"/>
      <c r="BU96" s="98"/>
      <c r="BV96" s="98"/>
      <c r="BW96" s="98"/>
      <c r="BX96" s="98"/>
      <c r="BY96" s="98"/>
      <c r="BZ96" s="98"/>
      <c r="CA96" s="98"/>
      <c r="CB96" s="98"/>
      <c r="CC96" s="98"/>
      <c r="CD96" s="98"/>
      <c r="CE96" s="98"/>
      <c r="CF96" s="98"/>
      <c r="CG96" s="98"/>
      <c r="CH96" s="98"/>
      <c r="CI96" s="98"/>
      <c r="CJ96" s="98"/>
      <c r="CK96" s="98"/>
      <c r="CL96" s="98"/>
      <c r="CM96" s="98"/>
      <c r="CN96" s="98"/>
      <c r="CO96" s="98"/>
      <c r="CP96" s="98"/>
      <c r="CQ96" s="98"/>
      <c r="CR96" s="98"/>
      <c r="CS96" s="98"/>
      <c r="CT96" s="98"/>
      <c r="CU96" s="98"/>
      <c r="CV96" s="98"/>
      <c r="CW96" s="98"/>
      <c r="CX96" s="98"/>
      <c r="CY96" s="98"/>
      <c r="CZ96" s="98"/>
      <c r="DA96" s="98"/>
      <c r="DB96" s="98"/>
      <c r="DC96" s="98"/>
      <c r="DD96" s="98"/>
      <c r="DE96" s="98"/>
      <c r="DF96" s="98"/>
      <c r="DG96" s="98"/>
      <c r="DH96" s="98"/>
      <c r="DI96" s="98"/>
      <c r="DJ96" s="98"/>
      <c r="DK96" s="98"/>
      <c r="DL96" s="98"/>
      <c r="DM96" s="98"/>
      <c r="DN96" s="98"/>
      <c r="DO96" s="98"/>
      <c r="DP96" s="98"/>
      <c r="DQ96" s="98"/>
      <c r="DR96" s="98"/>
      <c r="DS96" s="98"/>
      <c r="DT96" s="98"/>
      <c r="DU96" s="98"/>
      <c r="DV96" s="98"/>
      <c r="DW96" s="98"/>
      <c r="DX96" s="98"/>
      <c r="DY96" s="98"/>
      <c r="DZ96" s="98"/>
      <c r="EA96" s="98"/>
      <c r="EB96" s="98"/>
      <c r="EC96" s="98"/>
      <c r="ED96" s="98"/>
      <c r="EE96" s="98"/>
      <c r="EF96" s="98"/>
      <c r="EG96" s="98"/>
      <c r="EH96" s="98"/>
      <c r="EI96" s="98"/>
      <c r="EJ96" s="98"/>
      <c r="EK96" s="98"/>
      <c r="EL96" s="98"/>
      <c r="EM96" s="98"/>
      <c r="EN96" s="98"/>
      <c r="EO96" s="98"/>
      <c r="EP96" s="98"/>
      <c r="EQ96" s="98"/>
      <c r="ER96" s="98"/>
      <c r="ES96" s="98"/>
      <c r="ET96" s="98"/>
      <c r="EU96" s="98"/>
      <c r="EV96" s="98"/>
      <c r="EW96" s="98"/>
      <c r="EX96" s="98"/>
      <c r="EY96" s="98"/>
      <c r="EZ96" s="98"/>
      <c r="FA96" s="98"/>
      <c r="FB96" s="98"/>
      <c r="FC96" s="98"/>
      <c r="FD96" s="98"/>
      <c r="FE96" s="98"/>
      <c r="FF96" s="98"/>
      <c r="FG96" s="98"/>
      <c r="FH96" s="98"/>
      <c r="FI96" s="98"/>
      <c r="FJ96" s="98"/>
      <c r="FK96" s="98"/>
      <c r="FL96" s="98"/>
      <c r="FM96" s="98"/>
      <c r="FN96" s="98"/>
      <c r="FO96" s="98"/>
      <c r="FP96" s="98"/>
      <c r="FQ96" s="98"/>
      <c r="FR96" s="98"/>
      <c r="FS96" s="98"/>
      <c r="FT96" s="98"/>
      <c r="FU96" s="98"/>
      <c r="FV96" s="98"/>
      <c r="FW96" s="98"/>
      <c r="FX96" s="98"/>
      <c r="FY96" s="98"/>
      <c r="FZ96" s="98"/>
      <c r="GA96" s="98"/>
      <c r="GB96" s="98"/>
      <c r="GC96" s="98"/>
      <c r="GD96" s="98"/>
      <c r="GE96" s="98"/>
      <c r="GF96" s="98"/>
      <c r="GG96" s="98"/>
      <c r="GH96" s="98"/>
      <c r="GI96" s="98"/>
      <c r="GJ96" s="98"/>
      <c r="GK96" s="98"/>
      <c r="GL96" s="98"/>
      <c r="GM96" s="98"/>
      <c r="GN96" s="98"/>
      <c r="GO96" s="98"/>
      <c r="GP96" s="98"/>
      <c r="GQ96" s="98"/>
      <c r="GR96" s="98"/>
      <c r="GS96" s="98"/>
      <c r="GT96" s="98"/>
      <c r="GU96" s="98"/>
      <c r="GV96" s="98"/>
      <c r="GW96" s="98"/>
      <c r="GX96" s="98"/>
      <c r="GY96" s="98"/>
      <c r="GZ96" s="98"/>
      <c r="HA96" s="98"/>
      <c r="HB96" s="98"/>
      <c r="HC96" s="98"/>
      <c r="HD96" s="98"/>
      <c r="HE96" s="98"/>
      <c r="HF96" s="98"/>
      <c r="HG96" s="98"/>
      <c r="HH96" s="98"/>
      <c r="HI96" s="98"/>
      <c r="HJ96" s="98"/>
      <c r="HK96" s="98"/>
      <c r="HL96" s="98"/>
      <c r="HM96" s="98"/>
      <c r="HN96" s="98"/>
      <c r="HO96" s="98"/>
      <c r="HP96" s="98"/>
      <c r="HQ96" s="98"/>
      <c r="HR96" s="98"/>
      <c r="HS96" s="98"/>
      <c r="HT96" s="98"/>
      <c r="HU96" s="98"/>
      <c r="HV96" s="98"/>
      <c r="HW96" s="98"/>
      <c r="HX96" s="98"/>
      <c r="HY96" s="98"/>
      <c r="HZ96" s="98"/>
      <c r="IA96" s="98"/>
      <c r="IB96" s="98"/>
      <c r="IC96" s="98"/>
      <c r="ID96" s="98"/>
      <c r="IE96" s="98"/>
      <c r="IF96" s="98"/>
      <c r="IG96" s="98"/>
      <c r="IH96" s="98"/>
      <c r="II96" s="98"/>
      <c r="IJ96" s="98"/>
      <c r="IK96" s="98"/>
    </row>
    <row r="97" spans="1:245" s="68" customFormat="1" ht="15">
      <c r="A97" s="104" t="s">
        <v>676</v>
      </c>
      <c r="B97" s="105"/>
      <c r="C97" s="105">
        <f>C98</f>
        <v>394</v>
      </c>
      <c r="D97" s="107">
        <f t="shared" si="2"/>
        <v>394</v>
      </c>
      <c r="E97" s="106" t="e">
        <f t="shared" si="3"/>
        <v>#DIV/0!</v>
      </c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98"/>
      <c r="BE97" s="98"/>
      <c r="BF97" s="98"/>
      <c r="BG97" s="98"/>
      <c r="BH97" s="98"/>
      <c r="BI97" s="98"/>
      <c r="BJ97" s="98"/>
      <c r="BK97" s="98"/>
      <c r="BL97" s="98"/>
      <c r="BM97" s="98"/>
      <c r="BN97" s="98"/>
      <c r="BO97" s="98"/>
      <c r="BP97" s="98"/>
      <c r="BQ97" s="98"/>
      <c r="BR97" s="98"/>
      <c r="BS97" s="98"/>
      <c r="BT97" s="98"/>
      <c r="BU97" s="98"/>
      <c r="BV97" s="98"/>
      <c r="BW97" s="98"/>
      <c r="BX97" s="98"/>
      <c r="BY97" s="98"/>
      <c r="BZ97" s="98"/>
      <c r="CA97" s="98"/>
      <c r="CB97" s="98"/>
      <c r="CC97" s="98"/>
      <c r="CD97" s="98"/>
      <c r="CE97" s="98"/>
      <c r="CF97" s="98"/>
      <c r="CG97" s="98"/>
      <c r="CH97" s="98"/>
      <c r="CI97" s="98"/>
      <c r="CJ97" s="98"/>
      <c r="CK97" s="98"/>
      <c r="CL97" s="98"/>
      <c r="CM97" s="98"/>
      <c r="CN97" s="98"/>
      <c r="CO97" s="98"/>
      <c r="CP97" s="98"/>
      <c r="CQ97" s="98"/>
      <c r="CR97" s="98"/>
      <c r="CS97" s="98"/>
      <c r="CT97" s="98"/>
      <c r="CU97" s="98"/>
      <c r="CV97" s="98"/>
      <c r="CW97" s="98"/>
      <c r="CX97" s="98"/>
      <c r="CY97" s="98"/>
      <c r="CZ97" s="98"/>
      <c r="DA97" s="98"/>
      <c r="DB97" s="98"/>
      <c r="DC97" s="98"/>
      <c r="DD97" s="98"/>
      <c r="DE97" s="98"/>
      <c r="DF97" s="98"/>
      <c r="DG97" s="98"/>
      <c r="DH97" s="98"/>
      <c r="DI97" s="98"/>
      <c r="DJ97" s="98"/>
      <c r="DK97" s="98"/>
      <c r="DL97" s="98"/>
      <c r="DM97" s="98"/>
      <c r="DN97" s="98"/>
      <c r="DO97" s="98"/>
      <c r="DP97" s="98"/>
      <c r="DQ97" s="98"/>
      <c r="DR97" s="98"/>
      <c r="DS97" s="98"/>
      <c r="DT97" s="98"/>
      <c r="DU97" s="98"/>
      <c r="DV97" s="98"/>
      <c r="DW97" s="98"/>
      <c r="DX97" s="98"/>
      <c r="DY97" s="98"/>
      <c r="DZ97" s="98"/>
      <c r="EA97" s="98"/>
      <c r="EB97" s="98"/>
      <c r="EC97" s="98"/>
      <c r="ED97" s="98"/>
      <c r="EE97" s="98"/>
      <c r="EF97" s="98"/>
      <c r="EG97" s="98"/>
      <c r="EH97" s="98"/>
      <c r="EI97" s="98"/>
      <c r="EJ97" s="98"/>
      <c r="EK97" s="98"/>
      <c r="EL97" s="98"/>
      <c r="EM97" s="98"/>
      <c r="EN97" s="98"/>
      <c r="EO97" s="98"/>
      <c r="EP97" s="98"/>
      <c r="EQ97" s="98"/>
      <c r="ER97" s="98"/>
      <c r="ES97" s="98"/>
      <c r="ET97" s="98"/>
      <c r="EU97" s="98"/>
      <c r="EV97" s="98"/>
      <c r="EW97" s="98"/>
      <c r="EX97" s="98"/>
      <c r="EY97" s="98"/>
      <c r="EZ97" s="98"/>
      <c r="FA97" s="98"/>
      <c r="FB97" s="98"/>
      <c r="FC97" s="98"/>
      <c r="FD97" s="98"/>
      <c r="FE97" s="98"/>
      <c r="FF97" s="98"/>
      <c r="FG97" s="98"/>
      <c r="FH97" s="98"/>
      <c r="FI97" s="98"/>
      <c r="FJ97" s="98"/>
      <c r="FK97" s="98"/>
      <c r="FL97" s="98"/>
      <c r="FM97" s="98"/>
      <c r="FN97" s="98"/>
      <c r="FO97" s="98"/>
      <c r="FP97" s="98"/>
      <c r="FQ97" s="98"/>
      <c r="FR97" s="98"/>
      <c r="FS97" s="98"/>
      <c r="FT97" s="98"/>
      <c r="FU97" s="98"/>
      <c r="FV97" s="98"/>
      <c r="FW97" s="98"/>
      <c r="FX97" s="98"/>
      <c r="FY97" s="98"/>
      <c r="FZ97" s="98"/>
      <c r="GA97" s="98"/>
      <c r="GB97" s="98"/>
      <c r="GC97" s="98"/>
      <c r="GD97" s="98"/>
      <c r="GE97" s="98"/>
      <c r="GF97" s="98"/>
      <c r="GG97" s="98"/>
      <c r="GH97" s="98"/>
      <c r="GI97" s="98"/>
      <c r="GJ97" s="98"/>
      <c r="GK97" s="98"/>
      <c r="GL97" s="98"/>
      <c r="GM97" s="98"/>
      <c r="GN97" s="98"/>
      <c r="GO97" s="98"/>
      <c r="GP97" s="98"/>
      <c r="GQ97" s="98"/>
      <c r="GR97" s="98"/>
      <c r="GS97" s="98"/>
      <c r="GT97" s="98"/>
      <c r="GU97" s="98"/>
      <c r="GV97" s="98"/>
      <c r="GW97" s="98"/>
      <c r="GX97" s="98"/>
      <c r="GY97" s="98"/>
      <c r="GZ97" s="98"/>
      <c r="HA97" s="98"/>
      <c r="HB97" s="98"/>
      <c r="HC97" s="98"/>
      <c r="HD97" s="98"/>
      <c r="HE97" s="98"/>
      <c r="HF97" s="98"/>
      <c r="HG97" s="98"/>
      <c r="HH97" s="98"/>
      <c r="HI97" s="98"/>
      <c r="HJ97" s="98"/>
      <c r="HK97" s="98"/>
      <c r="HL97" s="98"/>
      <c r="HM97" s="98"/>
      <c r="HN97" s="98"/>
      <c r="HO97" s="98"/>
      <c r="HP97" s="98"/>
      <c r="HQ97" s="98"/>
      <c r="HR97" s="98"/>
      <c r="HS97" s="98"/>
      <c r="HT97" s="98"/>
      <c r="HU97" s="98"/>
      <c r="HV97" s="98"/>
      <c r="HW97" s="98"/>
      <c r="HX97" s="98"/>
      <c r="HY97" s="98"/>
      <c r="HZ97" s="98"/>
      <c r="IA97" s="98"/>
      <c r="IB97" s="98"/>
      <c r="IC97" s="98"/>
      <c r="ID97" s="98"/>
      <c r="IE97" s="98"/>
      <c r="IF97" s="98"/>
      <c r="IG97" s="98"/>
      <c r="IH97" s="98"/>
      <c r="II97" s="98"/>
      <c r="IJ97" s="98"/>
      <c r="IK97" s="98"/>
    </row>
    <row r="98" spans="1:245" s="68" customFormat="1" ht="15">
      <c r="A98" s="104" t="s">
        <v>638</v>
      </c>
      <c r="B98" s="105"/>
      <c r="C98" s="105">
        <v>394</v>
      </c>
      <c r="D98" s="107">
        <f t="shared" si="2"/>
        <v>394</v>
      </c>
      <c r="E98" s="106" t="e">
        <f t="shared" si="3"/>
        <v>#DIV/0!</v>
      </c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98"/>
      <c r="BE98" s="98"/>
      <c r="BF98" s="98"/>
      <c r="BG98" s="98"/>
      <c r="BH98" s="98"/>
      <c r="BI98" s="98"/>
      <c r="BJ98" s="98"/>
      <c r="BK98" s="98"/>
      <c r="BL98" s="98"/>
      <c r="BM98" s="98"/>
      <c r="BN98" s="98"/>
      <c r="BO98" s="98"/>
      <c r="BP98" s="98"/>
      <c r="BQ98" s="98"/>
      <c r="BR98" s="98"/>
      <c r="BS98" s="98"/>
      <c r="BT98" s="98"/>
      <c r="BU98" s="98"/>
      <c r="BV98" s="98"/>
      <c r="BW98" s="98"/>
      <c r="BX98" s="98"/>
      <c r="BY98" s="98"/>
      <c r="BZ98" s="98"/>
      <c r="CA98" s="98"/>
      <c r="CB98" s="98"/>
      <c r="CC98" s="98"/>
      <c r="CD98" s="98"/>
      <c r="CE98" s="98"/>
      <c r="CF98" s="98"/>
      <c r="CG98" s="98"/>
      <c r="CH98" s="98"/>
      <c r="CI98" s="98"/>
      <c r="CJ98" s="98"/>
      <c r="CK98" s="98"/>
      <c r="CL98" s="98"/>
      <c r="CM98" s="98"/>
      <c r="CN98" s="98"/>
      <c r="CO98" s="98"/>
      <c r="CP98" s="98"/>
      <c r="CQ98" s="98"/>
      <c r="CR98" s="98"/>
      <c r="CS98" s="98"/>
      <c r="CT98" s="98"/>
      <c r="CU98" s="98"/>
      <c r="CV98" s="98"/>
      <c r="CW98" s="98"/>
      <c r="CX98" s="98"/>
      <c r="CY98" s="98"/>
      <c r="CZ98" s="98"/>
      <c r="DA98" s="98"/>
      <c r="DB98" s="98"/>
      <c r="DC98" s="98"/>
      <c r="DD98" s="98"/>
      <c r="DE98" s="98"/>
      <c r="DF98" s="98"/>
      <c r="DG98" s="98"/>
      <c r="DH98" s="98"/>
      <c r="DI98" s="98"/>
      <c r="DJ98" s="98"/>
      <c r="DK98" s="98"/>
      <c r="DL98" s="98"/>
      <c r="DM98" s="98"/>
      <c r="DN98" s="98"/>
      <c r="DO98" s="98"/>
      <c r="DP98" s="98"/>
      <c r="DQ98" s="98"/>
      <c r="DR98" s="98"/>
      <c r="DS98" s="98"/>
      <c r="DT98" s="98"/>
      <c r="DU98" s="98"/>
      <c r="DV98" s="98"/>
      <c r="DW98" s="98"/>
      <c r="DX98" s="98"/>
      <c r="DY98" s="98"/>
      <c r="DZ98" s="98"/>
      <c r="EA98" s="98"/>
      <c r="EB98" s="98"/>
      <c r="EC98" s="98"/>
      <c r="ED98" s="98"/>
      <c r="EE98" s="98"/>
      <c r="EF98" s="98"/>
      <c r="EG98" s="98"/>
      <c r="EH98" s="98"/>
      <c r="EI98" s="98"/>
      <c r="EJ98" s="98"/>
      <c r="EK98" s="98"/>
      <c r="EL98" s="98"/>
      <c r="EM98" s="98"/>
      <c r="EN98" s="98"/>
      <c r="EO98" s="98"/>
      <c r="EP98" s="98"/>
      <c r="EQ98" s="98"/>
      <c r="ER98" s="98"/>
      <c r="ES98" s="98"/>
      <c r="ET98" s="98"/>
      <c r="EU98" s="98"/>
      <c r="EV98" s="98"/>
      <c r="EW98" s="98"/>
      <c r="EX98" s="98"/>
      <c r="EY98" s="98"/>
      <c r="EZ98" s="98"/>
      <c r="FA98" s="98"/>
      <c r="FB98" s="98"/>
      <c r="FC98" s="98"/>
      <c r="FD98" s="98"/>
      <c r="FE98" s="98"/>
      <c r="FF98" s="98"/>
      <c r="FG98" s="98"/>
      <c r="FH98" s="98"/>
      <c r="FI98" s="98"/>
      <c r="FJ98" s="98"/>
      <c r="FK98" s="98"/>
      <c r="FL98" s="98"/>
      <c r="FM98" s="98"/>
      <c r="FN98" s="98"/>
      <c r="FO98" s="98"/>
      <c r="FP98" s="98"/>
      <c r="FQ98" s="98"/>
      <c r="FR98" s="98"/>
      <c r="FS98" s="98"/>
      <c r="FT98" s="98"/>
      <c r="FU98" s="98"/>
      <c r="FV98" s="98"/>
      <c r="FW98" s="98"/>
      <c r="FX98" s="98"/>
      <c r="FY98" s="98"/>
      <c r="FZ98" s="98"/>
      <c r="GA98" s="98"/>
      <c r="GB98" s="98"/>
      <c r="GC98" s="98"/>
      <c r="GD98" s="98"/>
      <c r="GE98" s="98"/>
      <c r="GF98" s="98"/>
      <c r="GG98" s="98"/>
      <c r="GH98" s="98"/>
      <c r="GI98" s="98"/>
      <c r="GJ98" s="98"/>
      <c r="GK98" s="98"/>
      <c r="GL98" s="98"/>
      <c r="GM98" s="98"/>
      <c r="GN98" s="98"/>
      <c r="GO98" s="98"/>
      <c r="GP98" s="98"/>
      <c r="GQ98" s="98"/>
      <c r="GR98" s="98"/>
      <c r="GS98" s="98"/>
      <c r="GT98" s="98"/>
      <c r="GU98" s="98"/>
      <c r="GV98" s="98"/>
      <c r="GW98" s="98"/>
      <c r="GX98" s="98"/>
      <c r="GY98" s="98"/>
      <c r="GZ98" s="98"/>
      <c r="HA98" s="98"/>
      <c r="HB98" s="98"/>
      <c r="HC98" s="98"/>
      <c r="HD98" s="98"/>
      <c r="HE98" s="98"/>
      <c r="HF98" s="98"/>
      <c r="HG98" s="98"/>
      <c r="HH98" s="98"/>
      <c r="HI98" s="98"/>
      <c r="HJ98" s="98"/>
      <c r="HK98" s="98"/>
      <c r="HL98" s="98"/>
      <c r="HM98" s="98"/>
      <c r="HN98" s="98"/>
      <c r="HO98" s="98"/>
      <c r="HP98" s="98"/>
      <c r="HQ98" s="98"/>
      <c r="HR98" s="98"/>
      <c r="HS98" s="98"/>
      <c r="HT98" s="98"/>
      <c r="HU98" s="98"/>
      <c r="HV98" s="98"/>
      <c r="HW98" s="98"/>
      <c r="HX98" s="98"/>
      <c r="HY98" s="98"/>
      <c r="HZ98" s="98"/>
      <c r="IA98" s="98"/>
      <c r="IB98" s="98"/>
      <c r="IC98" s="98"/>
      <c r="ID98" s="98"/>
      <c r="IE98" s="98"/>
      <c r="IF98" s="98"/>
      <c r="IG98" s="98"/>
      <c r="IH98" s="98"/>
      <c r="II98" s="98"/>
      <c r="IJ98" s="98"/>
      <c r="IK98" s="98"/>
    </row>
    <row r="99" spans="1:245" ht="15">
      <c r="A99" s="104" t="s">
        <v>115</v>
      </c>
      <c r="B99" s="105">
        <f>B100</f>
        <v>104</v>
      </c>
      <c r="C99" s="105">
        <f>C100</f>
        <v>116</v>
      </c>
      <c r="D99" s="107">
        <f t="shared" si="2"/>
        <v>12</v>
      </c>
      <c r="E99" s="106">
        <f t="shared" si="3"/>
        <v>11.5</v>
      </c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98"/>
      <c r="BE99" s="98"/>
      <c r="BF99" s="98"/>
      <c r="BG99" s="98"/>
      <c r="BH99" s="98"/>
      <c r="BI99" s="98"/>
      <c r="BJ99" s="98"/>
      <c r="BK99" s="98"/>
      <c r="BL99" s="98"/>
      <c r="BM99" s="98"/>
      <c r="BN99" s="98"/>
      <c r="BO99" s="98"/>
      <c r="BP99" s="98"/>
      <c r="BQ99" s="98"/>
      <c r="BR99" s="98"/>
      <c r="BS99" s="98"/>
      <c r="BT99" s="98"/>
      <c r="BU99" s="98"/>
      <c r="BV99" s="98"/>
      <c r="BW99" s="98"/>
      <c r="BX99" s="98"/>
      <c r="BY99" s="98"/>
      <c r="BZ99" s="98"/>
      <c r="CA99" s="98"/>
      <c r="CB99" s="98"/>
      <c r="CC99" s="98"/>
      <c r="CD99" s="98"/>
      <c r="CE99" s="98"/>
      <c r="CF99" s="98"/>
      <c r="CG99" s="98"/>
      <c r="CH99" s="98"/>
      <c r="CI99" s="98"/>
      <c r="CJ99" s="98"/>
      <c r="CK99" s="98"/>
      <c r="CL99" s="98"/>
      <c r="CM99" s="98"/>
      <c r="CN99" s="98"/>
      <c r="CO99" s="98"/>
      <c r="CP99" s="98"/>
      <c r="CQ99" s="98"/>
      <c r="CR99" s="98"/>
      <c r="CS99" s="98"/>
      <c r="CT99" s="98"/>
      <c r="CU99" s="98"/>
      <c r="CV99" s="98"/>
      <c r="CW99" s="98"/>
      <c r="CX99" s="98"/>
      <c r="CY99" s="98"/>
      <c r="CZ99" s="98"/>
      <c r="DA99" s="98"/>
      <c r="DB99" s="98"/>
      <c r="DC99" s="98"/>
      <c r="DD99" s="98"/>
      <c r="DE99" s="98"/>
      <c r="DF99" s="98"/>
      <c r="DG99" s="98"/>
      <c r="DH99" s="98"/>
      <c r="DI99" s="98"/>
      <c r="DJ99" s="98"/>
      <c r="DK99" s="98"/>
      <c r="DL99" s="98"/>
      <c r="DM99" s="98"/>
      <c r="DN99" s="98"/>
      <c r="DO99" s="98"/>
      <c r="DP99" s="98"/>
      <c r="DQ99" s="98"/>
      <c r="DR99" s="98"/>
      <c r="DS99" s="98"/>
      <c r="DT99" s="98"/>
      <c r="DU99" s="98"/>
      <c r="DV99" s="98"/>
      <c r="DW99" s="98"/>
      <c r="DX99" s="98"/>
      <c r="DY99" s="98"/>
      <c r="DZ99" s="98"/>
      <c r="EA99" s="98"/>
      <c r="EB99" s="98"/>
      <c r="EC99" s="98"/>
      <c r="ED99" s="98"/>
      <c r="EE99" s="98"/>
      <c r="EF99" s="98"/>
      <c r="EG99" s="98"/>
      <c r="EH99" s="98"/>
      <c r="EI99" s="98"/>
      <c r="EJ99" s="98"/>
      <c r="EK99" s="98"/>
      <c r="EL99" s="98"/>
      <c r="EM99" s="98"/>
      <c r="EN99" s="98"/>
      <c r="EO99" s="98"/>
      <c r="EP99" s="98"/>
      <c r="EQ99" s="98"/>
      <c r="ER99" s="98"/>
      <c r="ES99" s="98"/>
      <c r="ET99" s="98"/>
      <c r="EU99" s="98"/>
      <c r="EV99" s="98"/>
      <c r="EW99" s="98"/>
      <c r="EX99" s="98"/>
      <c r="EY99" s="98"/>
      <c r="EZ99" s="98"/>
      <c r="FA99" s="98"/>
      <c r="FB99" s="98"/>
      <c r="FC99" s="98"/>
      <c r="FD99" s="98"/>
      <c r="FE99" s="98"/>
      <c r="FF99" s="98"/>
      <c r="FG99" s="98"/>
      <c r="FH99" s="98"/>
      <c r="FI99" s="98"/>
      <c r="FJ99" s="98"/>
      <c r="FK99" s="98"/>
      <c r="FL99" s="98"/>
      <c r="FM99" s="98"/>
      <c r="FN99" s="98"/>
      <c r="FO99" s="98"/>
      <c r="FP99" s="98"/>
      <c r="FQ99" s="98"/>
      <c r="FR99" s="98"/>
      <c r="FS99" s="98"/>
      <c r="FT99" s="98"/>
      <c r="FU99" s="98"/>
      <c r="FV99" s="98"/>
      <c r="FW99" s="98"/>
      <c r="FX99" s="98"/>
      <c r="FY99" s="98"/>
      <c r="FZ99" s="98"/>
      <c r="GA99" s="98"/>
      <c r="GB99" s="98"/>
      <c r="GC99" s="98"/>
      <c r="GD99" s="98"/>
      <c r="GE99" s="98"/>
      <c r="GF99" s="98"/>
      <c r="GG99" s="98"/>
      <c r="GH99" s="98"/>
      <c r="GI99" s="98"/>
      <c r="GJ99" s="98"/>
      <c r="GK99" s="98"/>
      <c r="GL99" s="98"/>
      <c r="GM99" s="98"/>
      <c r="GN99" s="98"/>
      <c r="GO99" s="98"/>
      <c r="GP99" s="98"/>
      <c r="GQ99" s="98"/>
      <c r="GR99" s="98"/>
      <c r="GS99" s="98"/>
      <c r="GT99" s="98"/>
      <c r="GU99" s="98"/>
      <c r="GV99" s="98"/>
      <c r="GW99" s="98"/>
      <c r="GX99" s="98"/>
      <c r="GY99" s="98"/>
      <c r="GZ99" s="98"/>
      <c r="HA99" s="98"/>
      <c r="HB99" s="98"/>
      <c r="HC99" s="98"/>
      <c r="HD99" s="98"/>
      <c r="HE99" s="98"/>
      <c r="HF99" s="98"/>
      <c r="HG99" s="98"/>
      <c r="HH99" s="98"/>
      <c r="HI99" s="98"/>
      <c r="HJ99" s="98"/>
      <c r="HK99" s="98"/>
      <c r="HL99" s="98"/>
      <c r="HM99" s="98"/>
      <c r="HN99" s="98"/>
      <c r="HO99" s="98"/>
      <c r="HP99" s="98"/>
      <c r="HQ99" s="98"/>
      <c r="HR99" s="98"/>
      <c r="HS99" s="98"/>
      <c r="HT99" s="98"/>
      <c r="HU99" s="98"/>
      <c r="HV99" s="98"/>
      <c r="HW99" s="98"/>
      <c r="HX99" s="98"/>
      <c r="HY99" s="98"/>
      <c r="HZ99" s="98"/>
      <c r="IA99" s="98"/>
      <c r="IB99" s="98"/>
      <c r="IC99" s="98"/>
      <c r="ID99" s="98"/>
      <c r="IE99" s="98"/>
      <c r="IF99" s="98"/>
      <c r="IG99" s="98"/>
      <c r="IH99" s="98"/>
      <c r="II99" s="98"/>
      <c r="IJ99" s="98"/>
      <c r="IK99" s="98"/>
    </row>
    <row r="100" spans="1:245" ht="15">
      <c r="A100" s="104" t="s">
        <v>677</v>
      </c>
      <c r="B100" s="105">
        <v>104</v>
      </c>
      <c r="C100" s="105">
        <v>116</v>
      </c>
      <c r="D100" s="107">
        <f t="shared" si="2"/>
        <v>12</v>
      </c>
      <c r="E100" s="106">
        <f t="shared" si="3"/>
        <v>11.5</v>
      </c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98"/>
      <c r="BE100" s="98"/>
      <c r="BF100" s="98"/>
      <c r="BG100" s="98"/>
      <c r="BH100" s="98"/>
      <c r="BI100" s="98"/>
      <c r="BJ100" s="98"/>
      <c r="BK100" s="98"/>
      <c r="BL100" s="98"/>
      <c r="BM100" s="98"/>
      <c r="BN100" s="98"/>
      <c r="BO100" s="98"/>
      <c r="BP100" s="98"/>
      <c r="BQ100" s="98"/>
      <c r="BR100" s="98"/>
      <c r="BS100" s="98"/>
      <c r="BT100" s="98"/>
      <c r="BU100" s="98"/>
      <c r="BV100" s="98"/>
      <c r="BW100" s="98"/>
      <c r="BX100" s="98"/>
      <c r="BY100" s="98"/>
      <c r="BZ100" s="98"/>
      <c r="CA100" s="98"/>
      <c r="CB100" s="98"/>
      <c r="CC100" s="98"/>
      <c r="CD100" s="98"/>
      <c r="CE100" s="98"/>
      <c r="CF100" s="98"/>
      <c r="CG100" s="98"/>
      <c r="CH100" s="98"/>
      <c r="CI100" s="98"/>
      <c r="CJ100" s="98"/>
      <c r="CK100" s="98"/>
      <c r="CL100" s="98"/>
      <c r="CM100" s="98"/>
      <c r="CN100" s="98"/>
      <c r="CO100" s="98"/>
      <c r="CP100" s="98"/>
      <c r="CQ100" s="98"/>
      <c r="CR100" s="98"/>
      <c r="CS100" s="98"/>
      <c r="CT100" s="98"/>
      <c r="CU100" s="98"/>
      <c r="CV100" s="98"/>
      <c r="CW100" s="98"/>
      <c r="CX100" s="98"/>
      <c r="CY100" s="98"/>
      <c r="CZ100" s="98"/>
      <c r="DA100" s="98"/>
      <c r="DB100" s="98"/>
      <c r="DC100" s="98"/>
      <c r="DD100" s="98"/>
      <c r="DE100" s="98"/>
      <c r="DF100" s="98"/>
      <c r="DG100" s="98"/>
      <c r="DH100" s="98"/>
      <c r="DI100" s="98"/>
      <c r="DJ100" s="98"/>
      <c r="DK100" s="98"/>
      <c r="DL100" s="98"/>
      <c r="DM100" s="98"/>
      <c r="DN100" s="98"/>
      <c r="DO100" s="98"/>
      <c r="DP100" s="98"/>
      <c r="DQ100" s="98"/>
      <c r="DR100" s="98"/>
      <c r="DS100" s="98"/>
      <c r="DT100" s="98"/>
      <c r="DU100" s="98"/>
      <c r="DV100" s="98"/>
      <c r="DW100" s="98"/>
      <c r="DX100" s="98"/>
      <c r="DY100" s="98"/>
      <c r="DZ100" s="98"/>
      <c r="EA100" s="98"/>
      <c r="EB100" s="98"/>
      <c r="EC100" s="98"/>
      <c r="ED100" s="98"/>
      <c r="EE100" s="98"/>
      <c r="EF100" s="98"/>
      <c r="EG100" s="98"/>
      <c r="EH100" s="98"/>
      <c r="EI100" s="98"/>
      <c r="EJ100" s="98"/>
      <c r="EK100" s="98"/>
      <c r="EL100" s="98"/>
      <c r="EM100" s="98"/>
      <c r="EN100" s="98"/>
      <c r="EO100" s="98"/>
      <c r="EP100" s="98"/>
      <c r="EQ100" s="98"/>
      <c r="ER100" s="98"/>
      <c r="ES100" s="98"/>
      <c r="ET100" s="98"/>
      <c r="EU100" s="98"/>
      <c r="EV100" s="98"/>
      <c r="EW100" s="98"/>
      <c r="EX100" s="98"/>
      <c r="EY100" s="98"/>
      <c r="EZ100" s="98"/>
      <c r="FA100" s="98"/>
      <c r="FB100" s="98"/>
      <c r="FC100" s="98"/>
      <c r="FD100" s="98"/>
      <c r="FE100" s="98"/>
      <c r="FF100" s="98"/>
      <c r="FG100" s="98"/>
      <c r="FH100" s="98"/>
      <c r="FI100" s="98"/>
      <c r="FJ100" s="98"/>
      <c r="FK100" s="98"/>
      <c r="FL100" s="98"/>
      <c r="FM100" s="98"/>
      <c r="FN100" s="98"/>
      <c r="FO100" s="98"/>
      <c r="FP100" s="98"/>
      <c r="FQ100" s="98"/>
      <c r="FR100" s="98"/>
      <c r="FS100" s="98"/>
      <c r="FT100" s="98"/>
      <c r="FU100" s="98"/>
      <c r="FV100" s="98"/>
      <c r="FW100" s="98"/>
      <c r="FX100" s="98"/>
      <c r="FY100" s="98"/>
      <c r="FZ100" s="98"/>
      <c r="GA100" s="98"/>
      <c r="GB100" s="98"/>
      <c r="GC100" s="98"/>
      <c r="GD100" s="98"/>
      <c r="GE100" s="98"/>
      <c r="GF100" s="98"/>
      <c r="GG100" s="98"/>
      <c r="GH100" s="98"/>
      <c r="GI100" s="98"/>
      <c r="GJ100" s="98"/>
      <c r="GK100" s="98"/>
      <c r="GL100" s="98"/>
      <c r="GM100" s="98"/>
      <c r="GN100" s="98"/>
      <c r="GO100" s="98"/>
      <c r="GP100" s="98"/>
      <c r="GQ100" s="98"/>
      <c r="GR100" s="98"/>
      <c r="GS100" s="98"/>
      <c r="GT100" s="98"/>
      <c r="GU100" s="98"/>
      <c r="GV100" s="98"/>
      <c r="GW100" s="98"/>
      <c r="GX100" s="98"/>
      <c r="GY100" s="98"/>
      <c r="GZ100" s="98"/>
      <c r="HA100" s="98"/>
      <c r="HB100" s="98"/>
      <c r="HC100" s="98"/>
      <c r="HD100" s="98"/>
      <c r="HE100" s="98"/>
      <c r="HF100" s="98"/>
      <c r="HG100" s="98"/>
      <c r="HH100" s="98"/>
      <c r="HI100" s="98"/>
      <c r="HJ100" s="98"/>
      <c r="HK100" s="98"/>
      <c r="HL100" s="98"/>
      <c r="HM100" s="98"/>
      <c r="HN100" s="98"/>
      <c r="HO100" s="98"/>
      <c r="HP100" s="98"/>
      <c r="HQ100" s="98"/>
      <c r="HR100" s="98"/>
      <c r="HS100" s="98"/>
      <c r="HT100" s="98"/>
      <c r="HU100" s="98"/>
      <c r="HV100" s="98"/>
      <c r="HW100" s="98"/>
      <c r="HX100" s="98"/>
      <c r="HY100" s="98"/>
      <c r="HZ100" s="98"/>
      <c r="IA100" s="98"/>
      <c r="IB100" s="98"/>
      <c r="IC100" s="98"/>
      <c r="ID100" s="98"/>
      <c r="IE100" s="98"/>
      <c r="IF100" s="98"/>
      <c r="IG100" s="98"/>
      <c r="IH100" s="98"/>
      <c r="II100" s="98"/>
      <c r="IJ100" s="98"/>
      <c r="IK100" s="98"/>
    </row>
    <row r="101" spans="1:245" ht="15">
      <c r="A101" s="104" t="s">
        <v>39</v>
      </c>
      <c r="B101" s="105">
        <f>B102+B107+B117</f>
        <v>15081</v>
      </c>
      <c r="C101" s="105">
        <f>C102+C107+C117</f>
        <v>14882</v>
      </c>
      <c r="D101" s="107">
        <f t="shared" si="2"/>
        <v>-199</v>
      </c>
      <c r="E101" s="106">
        <f t="shared" si="3"/>
        <v>-1.3</v>
      </c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  <c r="BK101" s="98"/>
      <c r="BL101" s="98"/>
      <c r="BM101" s="98"/>
      <c r="BN101" s="98"/>
      <c r="BO101" s="98"/>
      <c r="BP101" s="98"/>
      <c r="BQ101" s="98"/>
      <c r="BR101" s="98"/>
      <c r="BS101" s="98"/>
      <c r="BT101" s="98"/>
      <c r="BU101" s="98"/>
      <c r="BV101" s="98"/>
      <c r="BW101" s="98"/>
      <c r="BX101" s="98"/>
      <c r="BY101" s="98"/>
      <c r="BZ101" s="98"/>
      <c r="CA101" s="98"/>
      <c r="CB101" s="98"/>
      <c r="CC101" s="98"/>
      <c r="CD101" s="98"/>
      <c r="CE101" s="98"/>
      <c r="CF101" s="98"/>
      <c r="CG101" s="98"/>
      <c r="CH101" s="98"/>
      <c r="CI101" s="98"/>
      <c r="CJ101" s="98"/>
      <c r="CK101" s="98"/>
      <c r="CL101" s="98"/>
      <c r="CM101" s="98"/>
      <c r="CN101" s="98"/>
      <c r="CO101" s="98"/>
      <c r="CP101" s="98"/>
      <c r="CQ101" s="98"/>
      <c r="CR101" s="98"/>
      <c r="CS101" s="98"/>
      <c r="CT101" s="98"/>
      <c r="CU101" s="98"/>
      <c r="CV101" s="98"/>
      <c r="CW101" s="98"/>
      <c r="CX101" s="98"/>
      <c r="CY101" s="98"/>
      <c r="CZ101" s="98"/>
      <c r="DA101" s="98"/>
      <c r="DB101" s="98"/>
      <c r="DC101" s="98"/>
      <c r="DD101" s="98"/>
      <c r="DE101" s="98"/>
      <c r="DF101" s="98"/>
      <c r="DG101" s="98"/>
      <c r="DH101" s="98"/>
      <c r="DI101" s="98"/>
      <c r="DJ101" s="98"/>
      <c r="DK101" s="98"/>
      <c r="DL101" s="98"/>
      <c r="DM101" s="98"/>
      <c r="DN101" s="98"/>
      <c r="DO101" s="98"/>
      <c r="DP101" s="98"/>
      <c r="DQ101" s="98"/>
      <c r="DR101" s="98"/>
      <c r="DS101" s="98"/>
      <c r="DT101" s="98"/>
      <c r="DU101" s="98"/>
      <c r="DV101" s="98"/>
      <c r="DW101" s="98"/>
      <c r="DX101" s="98"/>
      <c r="DY101" s="98"/>
      <c r="DZ101" s="98"/>
      <c r="EA101" s="98"/>
      <c r="EB101" s="98"/>
      <c r="EC101" s="98"/>
      <c r="ED101" s="98"/>
      <c r="EE101" s="98"/>
      <c r="EF101" s="98"/>
      <c r="EG101" s="98"/>
      <c r="EH101" s="98"/>
      <c r="EI101" s="98"/>
      <c r="EJ101" s="98"/>
      <c r="EK101" s="98"/>
      <c r="EL101" s="98"/>
      <c r="EM101" s="98"/>
      <c r="EN101" s="98"/>
      <c r="EO101" s="98"/>
      <c r="EP101" s="98"/>
      <c r="EQ101" s="98"/>
      <c r="ER101" s="98"/>
      <c r="ES101" s="98"/>
      <c r="ET101" s="98"/>
      <c r="EU101" s="98"/>
      <c r="EV101" s="98"/>
      <c r="EW101" s="98"/>
      <c r="EX101" s="98"/>
      <c r="EY101" s="98"/>
      <c r="EZ101" s="98"/>
      <c r="FA101" s="98"/>
      <c r="FB101" s="98"/>
      <c r="FC101" s="98"/>
      <c r="FD101" s="98"/>
      <c r="FE101" s="98"/>
      <c r="FF101" s="98"/>
      <c r="FG101" s="98"/>
      <c r="FH101" s="98"/>
      <c r="FI101" s="98"/>
      <c r="FJ101" s="98"/>
      <c r="FK101" s="98"/>
      <c r="FL101" s="98"/>
      <c r="FM101" s="98"/>
      <c r="FN101" s="98"/>
      <c r="FO101" s="98"/>
      <c r="FP101" s="98"/>
      <c r="FQ101" s="98"/>
      <c r="FR101" s="98"/>
      <c r="FS101" s="98"/>
      <c r="FT101" s="98"/>
      <c r="FU101" s="98"/>
      <c r="FV101" s="98"/>
      <c r="FW101" s="98"/>
      <c r="FX101" s="98"/>
      <c r="FY101" s="98"/>
      <c r="FZ101" s="98"/>
      <c r="GA101" s="98"/>
      <c r="GB101" s="98"/>
      <c r="GC101" s="98"/>
      <c r="GD101" s="98"/>
      <c r="GE101" s="98"/>
      <c r="GF101" s="98"/>
      <c r="GG101" s="98"/>
      <c r="GH101" s="98"/>
      <c r="GI101" s="98"/>
      <c r="GJ101" s="98"/>
      <c r="GK101" s="98"/>
      <c r="GL101" s="98"/>
      <c r="GM101" s="98"/>
      <c r="GN101" s="98"/>
      <c r="GO101" s="98"/>
      <c r="GP101" s="98"/>
      <c r="GQ101" s="98"/>
      <c r="GR101" s="98"/>
      <c r="GS101" s="98"/>
      <c r="GT101" s="98"/>
      <c r="GU101" s="98"/>
      <c r="GV101" s="98"/>
      <c r="GW101" s="98"/>
      <c r="GX101" s="98"/>
      <c r="GY101" s="98"/>
      <c r="GZ101" s="98"/>
      <c r="HA101" s="98"/>
      <c r="HB101" s="98"/>
      <c r="HC101" s="98"/>
      <c r="HD101" s="98"/>
      <c r="HE101" s="98"/>
      <c r="HF101" s="98"/>
      <c r="HG101" s="98"/>
      <c r="HH101" s="98"/>
      <c r="HI101" s="98"/>
      <c r="HJ101" s="98"/>
      <c r="HK101" s="98"/>
      <c r="HL101" s="98"/>
      <c r="HM101" s="98"/>
      <c r="HN101" s="98"/>
      <c r="HO101" s="98"/>
      <c r="HP101" s="98"/>
      <c r="HQ101" s="98"/>
      <c r="HR101" s="98"/>
      <c r="HS101" s="98"/>
      <c r="HT101" s="98"/>
      <c r="HU101" s="98"/>
      <c r="HV101" s="98"/>
      <c r="HW101" s="98"/>
      <c r="HX101" s="98"/>
      <c r="HY101" s="98"/>
      <c r="HZ101" s="98"/>
      <c r="IA101" s="98"/>
      <c r="IB101" s="98"/>
      <c r="IC101" s="98"/>
      <c r="ID101" s="98"/>
      <c r="IE101" s="98"/>
      <c r="IF101" s="98"/>
      <c r="IG101" s="98"/>
      <c r="IH101" s="98"/>
      <c r="II101" s="98"/>
      <c r="IJ101" s="98"/>
      <c r="IK101" s="98"/>
    </row>
    <row r="102" spans="1:245" ht="15">
      <c r="A102" s="104" t="s">
        <v>678</v>
      </c>
      <c r="B102" s="105">
        <f>SUM(B103:B106)</f>
        <v>13430</v>
      </c>
      <c r="C102" s="105">
        <f>SUM(C103:C106)</f>
        <v>13368</v>
      </c>
      <c r="D102" s="107">
        <f t="shared" si="2"/>
        <v>-62</v>
      </c>
      <c r="E102" s="106">
        <f t="shared" si="3"/>
        <v>-0.5</v>
      </c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8"/>
      <c r="AZ102" s="98"/>
      <c r="BA102" s="98"/>
      <c r="BB102" s="98"/>
      <c r="BC102" s="98"/>
      <c r="BD102" s="98"/>
      <c r="BE102" s="98"/>
      <c r="BF102" s="98"/>
      <c r="BG102" s="98"/>
      <c r="BH102" s="98"/>
      <c r="BI102" s="98"/>
      <c r="BJ102" s="98"/>
      <c r="BK102" s="98"/>
      <c r="BL102" s="98"/>
      <c r="BM102" s="98"/>
      <c r="BN102" s="98"/>
      <c r="BO102" s="98"/>
      <c r="BP102" s="98"/>
      <c r="BQ102" s="98"/>
      <c r="BR102" s="98"/>
      <c r="BS102" s="98"/>
      <c r="BT102" s="98"/>
      <c r="BU102" s="98"/>
      <c r="BV102" s="98"/>
      <c r="BW102" s="98"/>
      <c r="BX102" s="98"/>
      <c r="BY102" s="98"/>
      <c r="BZ102" s="98"/>
      <c r="CA102" s="98"/>
      <c r="CB102" s="98"/>
      <c r="CC102" s="98"/>
      <c r="CD102" s="98"/>
      <c r="CE102" s="98"/>
      <c r="CF102" s="98"/>
      <c r="CG102" s="98"/>
      <c r="CH102" s="98"/>
      <c r="CI102" s="98"/>
      <c r="CJ102" s="98"/>
      <c r="CK102" s="98"/>
      <c r="CL102" s="98"/>
      <c r="CM102" s="98"/>
      <c r="CN102" s="98"/>
      <c r="CO102" s="98"/>
      <c r="CP102" s="98"/>
      <c r="CQ102" s="98"/>
      <c r="CR102" s="98"/>
      <c r="CS102" s="98"/>
      <c r="CT102" s="98"/>
      <c r="CU102" s="98"/>
      <c r="CV102" s="98"/>
      <c r="CW102" s="98"/>
      <c r="CX102" s="98"/>
      <c r="CY102" s="98"/>
      <c r="CZ102" s="98"/>
      <c r="DA102" s="98"/>
      <c r="DB102" s="98"/>
      <c r="DC102" s="98"/>
      <c r="DD102" s="98"/>
      <c r="DE102" s="98"/>
      <c r="DF102" s="98"/>
      <c r="DG102" s="98"/>
      <c r="DH102" s="98"/>
      <c r="DI102" s="98"/>
      <c r="DJ102" s="98"/>
      <c r="DK102" s="98"/>
      <c r="DL102" s="98"/>
      <c r="DM102" s="98"/>
      <c r="DN102" s="98"/>
      <c r="DO102" s="98"/>
      <c r="DP102" s="98"/>
      <c r="DQ102" s="98"/>
      <c r="DR102" s="98"/>
      <c r="DS102" s="98"/>
      <c r="DT102" s="98"/>
      <c r="DU102" s="98"/>
      <c r="DV102" s="98"/>
      <c r="DW102" s="98"/>
      <c r="DX102" s="98"/>
      <c r="DY102" s="98"/>
      <c r="DZ102" s="98"/>
      <c r="EA102" s="98"/>
      <c r="EB102" s="98"/>
      <c r="EC102" s="98"/>
      <c r="ED102" s="98"/>
      <c r="EE102" s="98"/>
      <c r="EF102" s="98"/>
      <c r="EG102" s="98"/>
      <c r="EH102" s="98"/>
      <c r="EI102" s="98"/>
      <c r="EJ102" s="98"/>
      <c r="EK102" s="98"/>
      <c r="EL102" s="98"/>
      <c r="EM102" s="98"/>
      <c r="EN102" s="98"/>
      <c r="EO102" s="98"/>
      <c r="EP102" s="98"/>
      <c r="EQ102" s="98"/>
      <c r="ER102" s="98"/>
      <c r="ES102" s="98"/>
      <c r="ET102" s="98"/>
      <c r="EU102" s="98"/>
      <c r="EV102" s="98"/>
      <c r="EW102" s="98"/>
      <c r="EX102" s="98"/>
      <c r="EY102" s="98"/>
      <c r="EZ102" s="98"/>
      <c r="FA102" s="98"/>
      <c r="FB102" s="98"/>
      <c r="FC102" s="98"/>
      <c r="FD102" s="98"/>
      <c r="FE102" s="98"/>
      <c r="FF102" s="98"/>
      <c r="FG102" s="98"/>
      <c r="FH102" s="98"/>
      <c r="FI102" s="98"/>
      <c r="FJ102" s="98"/>
      <c r="FK102" s="98"/>
      <c r="FL102" s="98"/>
      <c r="FM102" s="98"/>
      <c r="FN102" s="98"/>
      <c r="FO102" s="98"/>
      <c r="FP102" s="98"/>
      <c r="FQ102" s="98"/>
      <c r="FR102" s="98"/>
      <c r="FS102" s="98"/>
      <c r="FT102" s="98"/>
      <c r="FU102" s="98"/>
      <c r="FV102" s="98"/>
      <c r="FW102" s="98"/>
      <c r="FX102" s="98"/>
      <c r="FY102" s="98"/>
      <c r="FZ102" s="98"/>
      <c r="GA102" s="98"/>
      <c r="GB102" s="98"/>
      <c r="GC102" s="98"/>
      <c r="GD102" s="98"/>
      <c r="GE102" s="98"/>
      <c r="GF102" s="98"/>
      <c r="GG102" s="98"/>
      <c r="GH102" s="98"/>
      <c r="GI102" s="98"/>
      <c r="GJ102" s="98"/>
      <c r="GK102" s="98"/>
      <c r="GL102" s="98"/>
      <c r="GM102" s="98"/>
      <c r="GN102" s="98"/>
      <c r="GO102" s="98"/>
      <c r="GP102" s="98"/>
      <c r="GQ102" s="98"/>
      <c r="GR102" s="98"/>
      <c r="GS102" s="98"/>
      <c r="GT102" s="98"/>
      <c r="GU102" s="98"/>
      <c r="GV102" s="98"/>
      <c r="GW102" s="98"/>
      <c r="GX102" s="98"/>
      <c r="GY102" s="98"/>
      <c r="GZ102" s="98"/>
      <c r="HA102" s="98"/>
      <c r="HB102" s="98"/>
      <c r="HC102" s="98"/>
      <c r="HD102" s="98"/>
      <c r="HE102" s="98"/>
      <c r="HF102" s="98"/>
      <c r="HG102" s="98"/>
      <c r="HH102" s="98"/>
      <c r="HI102" s="98"/>
      <c r="HJ102" s="98"/>
      <c r="HK102" s="98"/>
      <c r="HL102" s="98"/>
      <c r="HM102" s="98"/>
      <c r="HN102" s="98"/>
      <c r="HO102" s="98"/>
      <c r="HP102" s="98"/>
      <c r="HQ102" s="98"/>
      <c r="HR102" s="98"/>
      <c r="HS102" s="98"/>
      <c r="HT102" s="98"/>
      <c r="HU102" s="98"/>
      <c r="HV102" s="98"/>
      <c r="HW102" s="98"/>
      <c r="HX102" s="98"/>
      <c r="HY102" s="98"/>
      <c r="HZ102" s="98"/>
      <c r="IA102" s="98"/>
      <c r="IB102" s="98"/>
      <c r="IC102" s="98"/>
      <c r="ID102" s="98"/>
      <c r="IE102" s="98"/>
      <c r="IF102" s="98"/>
      <c r="IG102" s="98"/>
      <c r="IH102" s="98"/>
      <c r="II102" s="98"/>
      <c r="IJ102" s="98"/>
      <c r="IK102" s="98"/>
    </row>
    <row r="103" spans="1:245" ht="15">
      <c r="A103" s="104" t="s">
        <v>638</v>
      </c>
      <c r="B103" s="105">
        <v>7207</v>
      </c>
      <c r="C103" s="105">
        <v>7117</v>
      </c>
      <c r="D103" s="107">
        <f t="shared" si="2"/>
        <v>-90</v>
      </c>
      <c r="E103" s="106">
        <f t="shared" si="3"/>
        <v>-1.2</v>
      </c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98"/>
      <c r="BE103" s="98"/>
      <c r="BF103" s="98"/>
      <c r="BG103" s="98"/>
      <c r="BH103" s="98"/>
      <c r="BI103" s="98"/>
      <c r="BJ103" s="98"/>
      <c r="BK103" s="98"/>
      <c r="BL103" s="98"/>
      <c r="BM103" s="98"/>
      <c r="BN103" s="98"/>
      <c r="BO103" s="98"/>
      <c r="BP103" s="98"/>
      <c r="BQ103" s="98"/>
      <c r="BR103" s="98"/>
      <c r="BS103" s="98"/>
      <c r="BT103" s="98"/>
      <c r="BU103" s="98"/>
      <c r="BV103" s="98"/>
      <c r="BW103" s="98"/>
      <c r="BX103" s="98"/>
      <c r="BY103" s="98"/>
      <c r="BZ103" s="98"/>
      <c r="CA103" s="98"/>
      <c r="CB103" s="98"/>
      <c r="CC103" s="98"/>
      <c r="CD103" s="98"/>
      <c r="CE103" s="98"/>
      <c r="CF103" s="98"/>
      <c r="CG103" s="98"/>
      <c r="CH103" s="98"/>
      <c r="CI103" s="98"/>
      <c r="CJ103" s="98"/>
      <c r="CK103" s="98"/>
      <c r="CL103" s="98"/>
      <c r="CM103" s="98"/>
      <c r="CN103" s="98"/>
      <c r="CO103" s="98"/>
      <c r="CP103" s="98"/>
      <c r="CQ103" s="98"/>
      <c r="CR103" s="98"/>
      <c r="CS103" s="98"/>
      <c r="CT103" s="98"/>
      <c r="CU103" s="98"/>
      <c r="CV103" s="98"/>
      <c r="CW103" s="98"/>
      <c r="CX103" s="98"/>
      <c r="CY103" s="98"/>
      <c r="CZ103" s="98"/>
      <c r="DA103" s="98"/>
      <c r="DB103" s="98"/>
      <c r="DC103" s="98"/>
      <c r="DD103" s="98"/>
      <c r="DE103" s="98"/>
      <c r="DF103" s="98"/>
      <c r="DG103" s="98"/>
      <c r="DH103" s="98"/>
      <c r="DI103" s="98"/>
      <c r="DJ103" s="98"/>
      <c r="DK103" s="98"/>
      <c r="DL103" s="98"/>
      <c r="DM103" s="98"/>
      <c r="DN103" s="98"/>
      <c r="DO103" s="98"/>
      <c r="DP103" s="98"/>
      <c r="DQ103" s="98"/>
      <c r="DR103" s="98"/>
      <c r="DS103" s="98"/>
      <c r="DT103" s="98"/>
      <c r="DU103" s="98"/>
      <c r="DV103" s="98"/>
      <c r="DW103" s="98"/>
      <c r="DX103" s="98"/>
      <c r="DY103" s="98"/>
      <c r="DZ103" s="98"/>
      <c r="EA103" s="98"/>
      <c r="EB103" s="98"/>
      <c r="EC103" s="98"/>
      <c r="ED103" s="98"/>
      <c r="EE103" s="98"/>
      <c r="EF103" s="98"/>
      <c r="EG103" s="98"/>
      <c r="EH103" s="98"/>
      <c r="EI103" s="98"/>
      <c r="EJ103" s="98"/>
      <c r="EK103" s="98"/>
      <c r="EL103" s="98"/>
      <c r="EM103" s="98"/>
      <c r="EN103" s="98"/>
      <c r="EO103" s="98"/>
      <c r="EP103" s="98"/>
      <c r="EQ103" s="98"/>
      <c r="ER103" s="98"/>
      <c r="ES103" s="98"/>
      <c r="ET103" s="98"/>
      <c r="EU103" s="98"/>
      <c r="EV103" s="98"/>
      <c r="EW103" s="98"/>
      <c r="EX103" s="98"/>
      <c r="EY103" s="98"/>
      <c r="EZ103" s="98"/>
      <c r="FA103" s="98"/>
      <c r="FB103" s="98"/>
      <c r="FC103" s="98"/>
      <c r="FD103" s="98"/>
      <c r="FE103" s="98"/>
      <c r="FF103" s="98"/>
      <c r="FG103" s="98"/>
      <c r="FH103" s="98"/>
      <c r="FI103" s="98"/>
      <c r="FJ103" s="98"/>
      <c r="FK103" s="98"/>
      <c r="FL103" s="98"/>
      <c r="FM103" s="98"/>
      <c r="FN103" s="98"/>
      <c r="FO103" s="98"/>
      <c r="FP103" s="98"/>
      <c r="FQ103" s="98"/>
      <c r="FR103" s="98"/>
      <c r="FS103" s="98"/>
      <c r="FT103" s="98"/>
      <c r="FU103" s="98"/>
      <c r="FV103" s="98"/>
      <c r="FW103" s="98"/>
      <c r="FX103" s="98"/>
      <c r="FY103" s="98"/>
      <c r="FZ103" s="98"/>
      <c r="GA103" s="98"/>
      <c r="GB103" s="98"/>
      <c r="GC103" s="98"/>
      <c r="GD103" s="98"/>
      <c r="GE103" s="98"/>
      <c r="GF103" s="98"/>
      <c r="GG103" s="98"/>
      <c r="GH103" s="98"/>
      <c r="GI103" s="98"/>
      <c r="GJ103" s="98"/>
      <c r="GK103" s="98"/>
      <c r="GL103" s="98"/>
      <c r="GM103" s="98"/>
      <c r="GN103" s="98"/>
      <c r="GO103" s="98"/>
      <c r="GP103" s="98"/>
      <c r="GQ103" s="98"/>
      <c r="GR103" s="98"/>
      <c r="GS103" s="98"/>
      <c r="GT103" s="98"/>
      <c r="GU103" s="98"/>
      <c r="GV103" s="98"/>
      <c r="GW103" s="98"/>
      <c r="GX103" s="98"/>
      <c r="GY103" s="98"/>
      <c r="GZ103" s="98"/>
      <c r="HA103" s="98"/>
      <c r="HB103" s="98"/>
      <c r="HC103" s="98"/>
      <c r="HD103" s="98"/>
      <c r="HE103" s="98"/>
      <c r="HF103" s="98"/>
      <c r="HG103" s="98"/>
      <c r="HH103" s="98"/>
      <c r="HI103" s="98"/>
      <c r="HJ103" s="98"/>
      <c r="HK103" s="98"/>
      <c r="HL103" s="98"/>
      <c r="HM103" s="98"/>
      <c r="HN103" s="98"/>
      <c r="HO103" s="98"/>
      <c r="HP103" s="98"/>
      <c r="HQ103" s="98"/>
      <c r="HR103" s="98"/>
      <c r="HS103" s="98"/>
      <c r="HT103" s="98"/>
      <c r="HU103" s="98"/>
      <c r="HV103" s="98"/>
      <c r="HW103" s="98"/>
      <c r="HX103" s="98"/>
      <c r="HY103" s="98"/>
      <c r="HZ103" s="98"/>
      <c r="IA103" s="98"/>
      <c r="IB103" s="98"/>
      <c r="IC103" s="98"/>
      <c r="ID103" s="98"/>
      <c r="IE103" s="98"/>
      <c r="IF103" s="98"/>
      <c r="IG103" s="98"/>
      <c r="IH103" s="98"/>
      <c r="II103" s="98"/>
      <c r="IJ103" s="98"/>
      <c r="IK103" s="98"/>
    </row>
    <row r="104" spans="1:245" ht="15">
      <c r="A104" s="104" t="s">
        <v>639</v>
      </c>
      <c r="B104" s="105">
        <v>637</v>
      </c>
      <c r="C104" s="105">
        <v>491</v>
      </c>
      <c r="D104" s="107">
        <f t="shared" si="2"/>
        <v>-146</v>
      </c>
      <c r="E104" s="106">
        <f t="shared" si="3"/>
        <v>-22.9</v>
      </c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  <c r="BD104" s="98"/>
      <c r="BE104" s="98"/>
      <c r="BF104" s="98"/>
      <c r="BG104" s="98"/>
      <c r="BH104" s="98"/>
      <c r="BI104" s="98"/>
      <c r="BJ104" s="98"/>
      <c r="BK104" s="98"/>
      <c r="BL104" s="98"/>
      <c r="BM104" s="98"/>
      <c r="BN104" s="98"/>
      <c r="BO104" s="98"/>
      <c r="BP104" s="98"/>
      <c r="BQ104" s="98"/>
      <c r="BR104" s="98"/>
      <c r="BS104" s="98"/>
      <c r="BT104" s="98"/>
      <c r="BU104" s="98"/>
      <c r="BV104" s="98"/>
      <c r="BW104" s="98"/>
      <c r="BX104" s="98"/>
      <c r="BY104" s="98"/>
      <c r="BZ104" s="98"/>
      <c r="CA104" s="98"/>
      <c r="CB104" s="98"/>
      <c r="CC104" s="98"/>
      <c r="CD104" s="98"/>
      <c r="CE104" s="98"/>
      <c r="CF104" s="98"/>
      <c r="CG104" s="98"/>
      <c r="CH104" s="98"/>
      <c r="CI104" s="98"/>
      <c r="CJ104" s="98"/>
      <c r="CK104" s="98"/>
      <c r="CL104" s="98"/>
      <c r="CM104" s="98"/>
      <c r="CN104" s="98"/>
      <c r="CO104" s="98"/>
      <c r="CP104" s="98"/>
      <c r="CQ104" s="98"/>
      <c r="CR104" s="98"/>
      <c r="CS104" s="98"/>
      <c r="CT104" s="98"/>
      <c r="CU104" s="98"/>
      <c r="CV104" s="98"/>
      <c r="CW104" s="98"/>
      <c r="CX104" s="98"/>
      <c r="CY104" s="98"/>
      <c r="CZ104" s="98"/>
      <c r="DA104" s="98"/>
      <c r="DB104" s="98"/>
      <c r="DC104" s="98"/>
      <c r="DD104" s="98"/>
      <c r="DE104" s="98"/>
      <c r="DF104" s="98"/>
      <c r="DG104" s="98"/>
      <c r="DH104" s="98"/>
      <c r="DI104" s="98"/>
      <c r="DJ104" s="98"/>
      <c r="DK104" s="98"/>
      <c r="DL104" s="98"/>
      <c r="DM104" s="98"/>
      <c r="DN104" s="98"/>
      <c r="DO104" s="98"/>
      <c r="DP104" s="98"/>
      <c r="DQ104" s="98"/>
      <c r="DR104" s="98"/>
      <c r="DS104" s="98"/>
      <c r="DT104" s="98"/>
      <c r="DU104" s="98"/>
      <c r="DV104" s="98"/>
      <c r="DW104" s="98"/>
      <c r="DX104" s="98"/>
      <c r="DY104" s="98"/>
      <c r="DZ104" s="98"/>
      <c r="EA104" s="98"/>
      <c r="EB104" s="98"/>
      <c r="EC104" s="98"/>
      <c r="ED104" s="98"/>
      <c r="EE104" s="98"/>
      <c r="EF104" s="98"/>
      <c r="EG104" s="98"/>
      <c r="EH104" s="98"/>
      <c r="EI104" s="98"/>
      <c r="EJ104" s="98"/>
      <c r="EK104" s="98"/>
      <c r="EL104" s="98"/>
      <c r="EM104" s="98"/>
      <c r="EN104" s="98"/>
      <c r="EO104" s="98"/>
      <c r="EP104" s="98"/>
      <c r="EQ104" s="98"/>
      <c r="ER104" s="98"/>
      <c r="ES104" s="98"/>
      <c r="ET104" s="98"/>
      <c r="EU104" s="98"/>
      <c r="EV104" s="98"/>
      <c r="EW104" s="98"/>
      <c r="EX104" s="98"/>
      <c r="EY104" s="98"/>
      <c r="EZ104" s="98"/>
      <c r="FA104" s="98"/>
      <c r="FB104" s="98"/>
      <c r="FC104" s="98"/>
      <c r="FD104" s="98"/>
      <c r="FE104" s="98"/>
      <c r="FF104" s="98"/>
      <c r="FG104" s="98"/>
      <c r="FH104" s="98"/>
      <c r="FI104" s="98"/>
      <c r="FJ104" s="98"/>
      <c r="FK104" s="98"/>
      <c r="FL104" s="98"/>
      <c r="FM104" s="98"/>
      <c r="FN104" s="98"/>
      <c r="FO104" s="98"/>
      <c r="FP104" s="98"/>
      <c r="FQ104" s="98"/>
      <c r="FR104" s="98"/>
      <c r="FS104" s="98"/>
      <c r="FT104" s="98"/>
      <c r="FU104" s="98"/>
      <c r="FV104" s="98"/>
      <c r="FW104" s="98"/>
      <c r="FX104" s="98"/>
      <c r="FY104" s="98"/>
      <c r="FZ104" s="98"/>
      <c r="GA104" s="98"/>
      <c r="GB104" s="98"/>
      <c r="GC104" s="98"/>
      <c r="GD104" s="98"/>
      <c r="GE104" s="98"/>
      <c r="GF104" s="98"/>
      <c r="GG104" s="98"/>
      <c r="GH104" s="98"/>
      <c r="GI104" s="98"/>
      <c r="GJ104" s="98"/>
      <c r="GK104" s="98"/>
      <c r="GL104" s="98"/>
      <c r="GM104" s="98"/>
      <c r="GN104" s="98"/>
      <c r="GO104" s="98"/>
      <c r="GP104" s="98"/>
      <c r="GQ104" s="98"/>
      <c r="GR104" s="98"/>
      <c r="GS104" s="98"/>
      <c r="GT104" s="98"/>
      <c r="GU104" s="98"/>
      <c r="GV104" s="98"/>
      <c r="GW104" s="98"/>
      <c r="GX104" s="98"/>
      <c r="GY104" s="98"/>
      <c r="GZ104" s="98"/>
      <c r="HA104" s="98"/>
      <c r="HB104" s="98"/>
      <c r="HC104" s="98"/>
      <c r="HD104" s="98"/>
      <c r="HE104" s="98"/>
      <c r="HF104" s="98"/>
      <c r="HG104" s="98"/>
      <c r="HH104" s="98"/>
      <c r="HI104" s="98"/>
      <c r="HJ104" s="98"/>
      <c r="HK104" s="98"/>
      <c r="HL104" s="98"/>
      <c r="HM104" s="98"/>
      <c r="HN104" s="98"/>
      <c r="HO104" s="98"/>
      <c r="HP104" s="98"/>
      <c r="HQ104" s="98"/>
      <c r="HR104" s="98"/>
      <c r="HS104" s="98"/>
      <c r="HT104" s="98"/>
      <c r="HU104" s="98"/>
      <c r="HV104" s="98"/>
      <c r="HW104" s="98"/>
      <c r="HX104" s="98"/>
      <c r="HY104" s="98"/>
      <c r="HZ104" s="98"/>
      <c r="IA104" s="98"/>
      <c r="IB104" s="98"/>
      <c r="IC104" s="98"/>
      <c r="ID104" s="98"/>
      <c r="IE104" s="98"/>
      <c r="IF104" s="98"/>
      <c r="IG104" s="98"/>
      <c r="IH104" s="98"/>
      <c r="II104" s="98"/>
      <c r="IJ104" s="98"/>
      <c r="IK104" s="98"/>
    </row>
    <row r="105" spans="1:245" ht="15">
      <c r="A105" s="104" t="s">
        <v>644</v>
      </c>
      <c r="B105" s="105">
        <v>271</v>
      </c>
      <c r="C105" s="105">
        <v>3938</v>
      </c>
      <c r="D105" s="107">
        <f t="shared" si="2"/>
        <v>3667</v>
      </c>
      <c r="E105" s="106">
        <f t="shared" si="3"/>
        <v>1353.1</v>
      </c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8"/>
      <c r="AZ105" s="98"/>
      <c r="BA105" s="98"/>
      <c r="BB105" s="98"/>
      <c r="BC105" s="98"/>
      <c r="BD105" s="98"/>
      <c r="BE105" s="98"/>
      <c r="BF105" s="98"/>
      <c r="BG105" s="98"/>
      <c r="BH105" s="98"/>
      <c r="BI105" s="98"/>
      <c r="BJ105" s="98"/>
      <c r="BK105" s="98"/>
      <c r="BL105" s="98"/>
      <c r="BM105" s="98"/>
      <c r="BN105" s="98"/>
      <c r="BO105" s="98"/>
      <c r="BP105" s="98"/>
      <c r="BQ105" s="98"/>
      <c r="BR105" s="98"/>
      <c r="BS105" s="98"/>
      <c r="BT105" s="98"/>
      <c r="BU105" s="98"/>
      <c r="BV105" s="98"/>
      <c r="BW105" s="98"/>
      <c r="BX105" s="98"/>
      <c r="BY105" s="98"/>
      <c r="BZ105" s="98"/>
      <c r="CA105" s="98"/>
      <c r="CB105" s="98"/>
      <c r="CC105" s="98"/>
      <c r="CD105" s="98"/>
      <c r="CE105" s="98"/>
      <c r="CF105" s="98"/>
      <c r="CG105" s="98"/>
      <c r="CH105" s="98"/>
      <c r="CI105" s="98"/>
      <c r="CJ105" s="98"/>
      <c r="CK105" s="98"/>
      <c r="CL105" s="98"/>
      <c r="CM105" s="98"/>
      <c r="CN105" s="98"/>
      <c r="CO105" s="98"/>
      <c r="CP105" s="98"/>
      <c r="CQ105" s="98"/>
      <c r="CR105" s="98"/>
      <c r="CS105" s="98"/>
      <c r="CT105" s="98"/>
      <c r="CU105" s="98"/>
      <c r="CV105" s="98"/>
      <c r="CW105" s="98"/>
      <c r="CX105" s="98"/>
      <c r="CY105" s="98"/>
      <c r="CZ105" s="98"/>
      <c r="DA105" s="98"/>
      <c r="DB105" s="98"/>
      <c r="DC105" s="98"/>
      <c r="DD105" s="98"/>
      <c r="DE105" s="98"/>
      <c r="DF105" s="98"/>
      <c r="DG105" s="98"/>
      <c r="DH105" s="98"/>
      <c r="DI105" s="98"/>
      <c r="DJ105" s="98"/>
      <c r="DK105" s="98"/>
      <c r="DL105" s="98"/>
      <c r="DM105" s="98"/>
      <c r="DN105" s="98"/>
      <c r="DO105" s="98"/>
      <c r="DP105" s="98"/>
      <c r="DQ105" s="98"/>
      <c r="DR105" s="98"/>
      <c r="DS105" s="98"/>
      <c r="DT105" s="98"/>
      <c r="DU105" s="98"/>
      <c r="DV105" s="98"/>
      <c r="DW105" s="98"/>
      <c r="DX105" s="98"/>
      <c r="DY105" s="98"/>
      <c r="DZ105" s="98"/>
      <c r="EA105" s="98"/>
      <c r="EB105" s="98"/>
      <c r="EC105" s="98"/>
      <c r="ED105" s="98"/>
      <c r="EE105" s="98"/>
      <c r="EF105" s="98"/>
      <c r="EG105" s="98"/>
      <c r="EH105" s="98"/>
      <c r="EI105" s="98"/>
      <c r="EJ105" s="98"/>
      <c r="EK105" s="98"/>
      <c r="EL105" s="98"/>
      <c r="EM105" s="98"/>
      <c r="EN105" s="98"/>
      <c r="EO105" s="98"/>
      <c r="EP105" s="98"/>
      <c r="EQ105" s="98"/>
      <c r="ER105" s="98"/>
      <c r="ES105" s="98"/>
      <c r="ET105" s="98"/>
      <c r="EU105" s="98"/>
      <c r="EV105" s="98"/>
      <c r="EW105" s="98"/>
      <c r="EX105" s="98"/>
      <c r="EY105" s="98"/>
      <c r="EZ105" s="98"/>
      <c r="FA105" s="98"/>
      <c r="FB105" s="98"/>
      <c r="FC105" s="98"/>
      <c r="FD105" s="98"/>
      <c r="FE105" s="98"/>
      <c r="FF105" s="98"/>
      <c r="FG105" s="98"/>
      <c r="FH105" s="98"/>
      <c r="FI105" s="98"/>
      <c r="FJ105" s="98"/>
      <c r="FK105" s="98"/>
      <c r="FL105" s="98"/>
      <c r="FM105" s="98"/>
      <c r="FN105" s="98"/>
      <c r="FO105" s="98"/>
      <c r="FP105" s="98"/>
      <c r="FQ105" s="98"/>
      <c r="FR105" s="98"/>
      <c r="FS105" s="98"/>
      <c r="FT105" s="98"/>
      <c r="FU105" s="98"/>
      <c r="FV105" s="98"/>
      <c r="FW105" s="98"/>
      <c r="FX105" s="98"/>
      <c r="FY105" s="98"/>
      <c r="FZ105" s="98"/>
      <c r="GA105" s="98"/>
      <c r="GB105" s="98"/>
      <c r="GC105" s="98"/>
      <c r="GD105" s="98"/>
      <c r="GE105" s="98"/>
      <c r="GF105" s="98"/>
      <c r="GG105" s="98"/>
      <c r="GH105" s="98"/>
      <c r="GI105" s="98"/>
      <c r="GJ105" s="98"/>
      <c r="GK105" s="98"/>
      <c r="GL105" s="98"/>
      <c r="GM105" s="98"/>
      <c r="GN105" s="98"/>
      <c r="GO105" s="98"/>
      <c r="GP105" s="98"/>
      <c r="GQ105" s="98"/>
      <c r="GR105" s="98"/>
      <c r="GS105" s="98"/>
      <c r="GT105" s="98"/>
      <c r="GU105" s="98"/>
      <c r="GV105" s="98"/>
      <c r="GW105" s="98"/>
      <c r="GX105" s="98"/>
      <c r="GY105" s="98"/>
      <c r="GZ105" s="98"/>
      <c r="HA105" s="98"/>
      <c r="HB105" s="98"/>
      <c r="HC105" s="98"/>
      <c r="HD105" s="98"/>
      <c r="HE105" s="98"/>
      <c r="HF105" s="98"/>
      <c r="HG105" s="98"/>
      <c r="HH105" s="98"/>
      <c r="HI105" s="98"/>
      <c r="HJ105" s="98"/>
      <c r="HK105" s="98"/>
      <c r="HL105" s="98"/>
      <c r="HM105" s="98"/>
      <c r="HN105" s="98"/>
      <c r="HO105" s="98"/>
      <c r="HP105" s="98"/>
      <c r="HQ105" s="98"/>
      <c r="HR105" s="98"/>
      <c r="HS105" s="98"/>
      <c r="HT105" s="98"/>
      <c r="HU105" s="98"/>
      <c r="HV105" s="98"/>
      <c r="HW105" s="98"/>
      <c r="HX105" s="98"/>
      <c r="HY105" s="98"/>
      <c r="HZ105" s="98"/>
      <c r="IA105" s="98"/>
      <c r="IB105" s="98"/>
      <c r="IC105" s="98"/>
      <c r="ID105" s="98"/>
      <c r="IE105" s="98"/>
      <c r="IF105" s="98"/>
      <c r="IG105" s="98"/>
      <c r="IH105" s="98"/>
      <c r="II105" s="98"/>
      <c r="IJ105" s="98"/>
      <c r="IK105" s="98"/>
    </row>
    <row r="106" spans="1:245" ht="15">
      <c r="A106" s="104" t="s">
        <v>679</v>
      </c>
      <c r="B106" s="105">
        <v>5315</v>
      </c>
      <c r="C106" s="105">
        <v>1822</v>
      </c>
      <c r="D106" s="107">
        <f t="shared" si="2"/>
        <v>-3493</v>
      </c>
      <c r="E106" s="106">
        <f t="shared" si="3"/>
        <v>-65.7</v>
      </c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98"/>
      <c r="BE106" s="98"/>
      <c r="BF106" s="98"/>
      <c r="BG106" s="98"/>
      <c r="BH106" s="98"/>
      <c r="BI106" s="98"/>
      <c r="BJ106" s="98"/>
      <c r="BK106" s="98"/>
      <c r="BL106" s="98"/>
      <c r="BM106" s="98"/>
      <c r="BN106" s="98"/>
      <c r="BO106" s="98"/>
      <c r="BP106" s="98"/>
      <c r="BQ106" s="98"/>
      <c r="BR106" s="98"/>
      <c r="BS106" s="98"/>
      <c r="BT106" s="98"/>
      <c r="BU106" s="98"/>
      <c r="BV106" s="98"/>
      <c r="BW106" s="98"/>
      <c r="BX106" s="98"/>
      <c r="BY106" s="98"/>
      <c r="BZ106" s="98"/>
      <c r="CA106" s="98"/>
      <c r="CB106" s="98"/>
      <c r="CC106" s="98"/>
      <c r="CD106" s="98"/>
      <c r="CE106" s="98"/>
      <c r="CF106" s="98"/>
      <c r="CG106" s="98"/>
      <c r="CH106" s="98"/>
      <c r="CI106" s="98"/>
      <c r="CJ106" s="98"/>
      <c r="CK106" s="98"/>
      <c r="CL106" s="98"/>
      <c r="CM106" s="98"/>
      <c r="CN106" s="98"/>
      <c r="CO106" s="98"/>
      <c r="CP106" s="98"/>
      <c r="CQ106" s="98"/>
      <c r="CR106" s="98"/>
      <c r="CS106" s="98"/>
      <c r="CT106" s="98"/>
      <c r="CU106" s="98"/>
      <c r="CV106" s="98"/>
      <c r="CW106" s="98"/>
      <c r="CX106" s="98"/>
      <c r="CY106" s="98"/>
      <c r="CZ106" s="98"/>
      <c r="DA106" s="98"/>
      <c r="DB106" s="98"/>
      <c r="DC106" s="98"/>
      <c r="DD106" s="98"/>
      <c r="DE106" s="98"/>
      <c r="DF106" s="98"/>
      <c r="DG106" s="98"/>
      <c r="DH106" s="98"/>
      <c r="DI106" s="98"/>
      <c r="DJ106" s="98"/>
      <c r="DK106" s="98"/>
      <c r="DL106" s="98"/>
      <c r="DM106" s="98"/>
      <c r="DN106" s="98"/>
      <c r="DO106" s="98"/>
      <c r="DP106" s="98"/>
      <c r="DQ106" s="98"/>
      <c r="DR106" s="98"/>
      <c r="DS106" s="98"/>
      <c r="DT106" s="98"/>
      <c r="DU106" s="98"/>
      <c r="DV106" s="98"/>
      <c r="DW106" s="98"/>
      <c r="DX106" s="98"/>
      <c r="DY106" s="98"/>
      <c r="DZ106" s="98"/>
      <c r="EA106" s="98"/>
      <c r="EB106" s="98"/>
      <c r="EC106" s="98"/>
      <c r="ED106" s="98"/>
      <c r="EE106" s="98"/>
      <c r="EF106" s="98"/>
      <c r="EG106" s="98"/>
      <c r="EH106" s="98"/>
      <c r="EI106" s="98"/>
      <c r="EJ106" s="98"/>
      <c r="EK106" s="98"/>
      <c r="EL106" s="98"/>
      <c r="EM106" s="98"/>
      <c r="EN106" s="98"/>
      <c r="EO106" s="98"/>
      <c r="EP106" s="98"/>
      <c r="EQ106" s="98"/>
      <c r="ER106" s="98"/>
      <c r="ES106" s="98"/>
      <c r="ET106" s="98"/>
      <c r="EU106" s="98"/>
      <c r="EV106" s="98"/>
      <c r="EW106" s="98"/>
      <c r="EX106" s="98"/>
      <c r="EY106" s="98"/>
      <c r="EZ106" s="98"/>
      <c r="FA106" s="98"/>
      <c r="FB106" s="98"/>
      <c r="FC106" s="98"/>
      <c r="FD106" s="98"/>
      <c r="FE106" s="98"/>
      <c r="FF106" s="98"/>
      <c r="FG106" s="98"/>
      <c r="FH106" s="98"/>
      <c r="FI106" s="98"/>
      <c r="FJ106" s="98"/>
      <c r="FK106" s="98"/>
      <c r="FL106" s="98"/>
      <c r="FM106" s="98"/>
      <c r="FN106" s="98"/>
      <c r="FO106" s="98"/>
      <c r="FP106" s="98"/>
      <c r="FQ106" s="98"/>
      <c r="FR106" s="98"/>
      <c r="FS106" s="98"/>
      <c r="FT106" s="98"/>
      <c r="FU106" s="98"/>
      <c r="FV106" s="98"/>
      <c r="FW106" s="98"/>
      <c r="FX106" s="98"/>
      <c r="FY106" s="98"/>
      <c r="FZ106" s="98"/>
      <c r="GA106" s="98"/>
      <c r="GB106" s="98"/>
      <c r="GC106" s="98"/>
      <c r="GD106" s="98"/>
      <c r="GE106" s="98"/>
      <c r="GF106" s="98"/>
      <c r="GG106" s="98"/>
      <c r="GH106" s="98"/>
      <c r="GI106" s="98"/>
      <c r="GJ106" s="98"/>
      <c r="GK106" s="98"/>
      <c r="GL106" s="98"/>
      <c r="GM106" s="98"/>
      <c r="GN106" s="98"/>
      <c r="GO106" s="98"/>
      <c r="GP106" s="98"/>
      <c r="GQ106" s="98"/>
      <c r="GR106" s="98"/>
      <c r="GS106" s="98"/>
      <c r="GT106" s="98"/>
      <c r="GU106" s="98"/>
      <c r="GV106" s="98"/>
      <c r="GW106" s="98"/>
      <c r="GX106" s="98"/>
      <c r="GY106" s="98"/>
      <c r="GZ106" s="98"/>
      <c r="HA106" s="98"/>
      <c r="HB106" s="98"/>
      <c r="HC106" s="98"/>
      <c r="HD106" s="98"/>
      <c r="HE106" s="98"/>
      <c r="HF106" s="98"/>
      <c r="HG106" s="98"/>
      <c r="HH106" s="98"/>
      <c r="HI106" s="98"/>
      <c r="HJ106" s="98"/>
      <c r="HK106" s="98"/>
      <c r="HL106" s="98"/>
      <c r="HM106" s="98"/>
      <c r="HN106" s="98"/>
      <c r="HO106" s="98"/>
      <c r="HP106" s="98"/>
      <c r="HQ106" s="98"/>
      <c r="HR106" s="98"/>
      <c r="HS106" s="98"/>
      <c r="HT106" s="98"/>
      <c r="HU106" s="98"/>
      <c r="HV106" s="98"/>
      <c r="HW106" s="98"/>
      <c r="HX106" s="98"/>
      <c r="HY106" s="98"/>
      <c r="HZ106" s="98"/>
      <c r="IA106" s="98"/>
      <c r="IB106" s="98"/>
      <c r="IC106" s="98"/>
      <c r="ID106" s="98"/>
      <c r="IE106" s="98"/>
      <c r="IF106" s="98"/>
      <c r="IG106" s="98"/>
      <c r="IH106" s="98"/>
      <c r="II106" s="98"/>
      <c r="IJ106" s="98"/>
      <c r="IK106" s="98"/>
    </row>
    <row r="107" spans="1:245" ht="15">
      <c r="A107" s="104" t="s">
        <v>680</v>
      </c>
      <c r="B107" s="105">
        <f>SUM(B108:B116)</f>
        <v>771</v>
      </c>
      <c r="C107" s="105">
        <f>SUM(C108:C116)</f>
        <v>946</v>
      </c>
      <c r="D107" s="107">
        <f t="shared" si="2"/>
        <v>175</v>
      </c>
      <c r="E107" s="106">
        <f t="shared" si="3"/>
        <v>22.7</v>
      </c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98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  <c r="BG107" s="98"/>
      <c r="BH107" s="98"/>
      <c r="BI107" s="98"/>
      <c r="BJ107" s="98"/>
      <c r="BK107" s="98"/>
      <c r="BL107" s="98"/>
      <c r="BM107" s="98"/>
      <c r="BN107" s="98"/>
      <c r="BO107" s="98"/>
      <c r="BP107" s="98"/>
      <c r="BQ107" s="98"/>
      <c r="BR107" s="98"/>
      <c r="BS107" s="98"/>
      <c r="BT107" s="98"/>
      <c r="BU107" s="98"/>
      <c r="BV107" s="98"/>
      <c r="BW107" s="98"/>
      <c r="BX107" s="98"/>
      <c r="BY107" s="98"/>
      <c r="BZ107" s="98"/>
      <c r="CA107" s="98"/>
      <c r="CB107" s="98"/>
      <c r="CC107" s="98"/>
      <c r="CD107" s="98"/>
      <c r="CE107" s="98"/>
      <c r="CF107" s="98"/>
      <c r="CG107" s="98"/>
      <c r="CH107" s="98"/>
      <c r="CI107" s="98"/>
      <c r="CJ107" s="98"/>
      <c r="CK107" s="98"/>
      <c r="CL107" s="98"/>
      <c r="CM107" s="98"/>
      <c r="CN107" s="98"/>
      <c r="CO107" s="98"/>
      <c r="CP107" s="98"/>
      <c r="CQ107" s="98"/>
      <c r="CR107" s="98"/>
      <c r="CS107" s="98"/>
      <c r="CT107" s="98"/>
      <c r="CU107" s="98"/>
      <c r="CV107" s="98"/>
      <c r="CW107" s="98"/>
      <c r="CX107" s="98"/>
      <c r="CY107" s="98"/>
      <c r="CZ107" s="98"/>
      <c r="DA107" s="98"/>
      <c r="DB107" s="98"/>
      <c r="DC107" s="98"/>
      <c r="DD107" s="98"/>
      <c r="DE107" s="98"/>
      <c r="DF107" s="98"/>
      <c r="DG107" s="98"/>
      <c r="DH107" s="98"/>
      <c r="DI107" s="98"/>
      <c r="DJ107" s="98"/>
      <c r="DK107" s="98"/>
      <c r="DL107" s="98"/>
      <c r="DM107" s="98"/>
      <c r="DN107" s="98"/>
      <c r="DO107" s="98"/>
      <c r="DP107" s="98"/>
      <c r="DQ107" s="98"/>
      <c r="DR107" s="98"/>
      <c r="DS107" s="98"/>
      <c r="DT107" s="98"/>
      <c r="DU107" s="98"/>
      <c r="DV107" s="98"/>
      <c r="DW107" s="98"/>
      <c r="DX107" s="98"/>
      <c r="DY107" s="98"/>
      <c r="DZ107" s="98"/>
      <c r="EA107" s="98"/>
      <c r="EB107" s="98"/>
      <c r="EC107" s="98"/>
      <c r="ED107" s="98"/>
      <c r="EE107" s="98"/>
      <c r="EF107" s="98"/>
      <c r="EG107" s="98"/>
      <c r="EH107" s="98"/>
      <c r="EI107" s="98"/>
      <c r="EJ107" s="98"/>
      <c r="EK107" s="98"/>
      <c r="EL107" s="98"/>
      <c r="EM107" s="98"/>
      <c r="EN107" s="98"/>
      <c r="EO107" s="98"/>
      <c r="EP107" s="98"/>
      <c r="EQ107" s="98"/>
      <c r="ER107" s="98"/>
      <c r="ES107" s="98"/>
      <c r="ET107" s="98"/>
      <c r="EU107" s="98"/>
      <c r="EV107" s="98"/>
      <c r="EW107" s="98"/>
      <c r="EX107" s="98"/>
      <c r="EY107" s="98"/>
      <c r="EZ107" s="98"/>
      <c r="FA107" s="98"/>
      <c r="FB107" s="98"/>
      <c r="FC107" s="98"/>
      <c r="FD107" s="98"/>
      <c r="FE107" s="98"/>
      <c r="FF107" s="98"/>
      <c r="FG107" s="98"/>
      <c r="FH107" s="98"/>
      <c r="FI107" s="98"/>
      <c r="FJ107" s="98"/>
      <c r="FK107" s="98"/>
      <c r="FL107" s="98"/>
      <c r="FM107" s="98"/>
      <c r="FN107" s="98"/>
      <c r="FO107" s="98"/>
      <c r="FP107" s="98"/>
      <c r="FQ107" s="98"/>
      <c r="FR107" s="98"/>
      <c r="FS107" s="98"/>
      <c r="FT107" s="98"/>
      <c r="FU107" s="98"/>
      <c r="FV107" s="98"/>
      <c r="FW107" s="98"/>
      <c r="FX107" s="98"/>
      <c r="FY107" s="98"/>
      <c r="FZ107" s="98"/>
      <c r="GA107" s="98"/>
      <c r="GB107" s="98"/>
      <c r="GC107" s="98"/>
      <c r="GD107" s="98"/>
      <c r="GE107" s="98"/>
      <c r="GF107" s="98"/>
      <c r="GG107" s="98"/>
      <c r="GH107" s="98"/>
      <c r="GI107" s="98"/>
      <c r="GJ107" s="98"/>
      <c r="GK107" s="98"/>
      <c r="GL107" s="98"/>
      <c r="GM107" s="98"/>
      <c r="GN107" s="98"/>
      <c r="GO107" s="98"/>
      <c r="GP107" s="98"/>
      <c r="GQ107" s="98"/>
      <c r="GR107" s="98"/>
      <c r="GS107" s="98"/>
      <c r="GT107" s="98"/>
      <c r="GU107" s="98"/>
      <c r="GV107" s="98"/>
      <c r="GW107" s="98"/>
      <c r="GX107" s="98"/>
      <c r="GY107" s="98"/>
      <c r="GZ107" s="98"/>
      <c r="HA107" s="98"/>
      <c r="HB107" s="98"/>
      <c r="HC107" s="98"/>
      <c r="HD107" s="98"/>
      <c r="HE107" s="98"/>
      <c r="HF107" s="98"/>
      <c r="HG107" s="98"/>
      <c r="HH107" s="98"/>
      <c r="HI107" s="98"/>
      <c r="HJ107" s="98"/>
      <c r="HK107" s="98"/>
      <c r="HL107" s="98"/>
      <c r="HM107" s="98"/>
      <c r="HN107" s="98"/>
      <c r="HO107" s="98"/>
      <c r="HP107" s="98"/>
      <c r="HQ107" s="98"/>
      <c r="HR107" s="98"/>
      <c r="HS107" s="98"/>
      <c r="HT107" s="98"/>
      <c r="HU107" s="98"/>
      <c r="HV107" s="98"/>
      <c r="HW107" s="98"/>
      <c r="HX107" s="98"/>
      <c r="HY107" s="98"/>
      <c r="HZ107" s="98"/>
      <c r="IA107" s="98"/>
      <c r="IB107" s="98"/>
      <c r="IC107" s="98"/>
      <c r="ID107" s="98"/>
      <c r="IE107" s="98"/>
      <c r="IF107" s="98"/>
      <c r="IG107" s="98"/>
      <c r="IH107" s="98"/>
      <c r="II107" s="98"/>
      <c r="IJ107" s="98"/>
      <c r="IK107" s="98"/>
    </row>
    <row r="108" spans="1:245" ht="15">
      <c r="A108" s="104" t="s">
        <v>638</v>
      </c>
      <c r="B108" s="105">
        <v>578</v>
      </c>
      <c r="C108" s="105">
        <v>578</v>
      </c>
      <c r="D108" s="107">
        <f t="shared" si="2"/>
        <v>0</v>
      </c>
      <c r="E108" s="106">
        <f t="shared" si="3"/>
        <v>0</v>
      </c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  <c r="AS108" s="98"/>
      <c r="AT108" s="98"/>
      <c r="AU108" s="98"/>
      <c r="AV108" s="98"/>
      <c r="AW108" s="98"/>
      <c r="AX108" s="98"/>
      <c r="AY108" s="98"/>
      <c r="AZ108" s="98"/>
      <c r="BA108" s="98"/>
      <c r="BB108" s="98"/>
      <c r="BC108" s="98"/>
      <c r="BD108" s="98"/>
      <c r="BE108" s="98"/>
      <c r="BF108" s="98"/>
      <c r="BG108" s="98"/>
      <c r="BH108" s="98"/>
      <c r="BI108" s="98"/>
      <c r="BJ108" s="98"/>
      <c r="BK108" s="98"/>
      <c r="BL108" s="98"/>
      <c r="BM108" s="98"/>
      <c r="BN108" s="98"/>
      <c r="BO108" s="98"/>
      <c r="BP108" s="98"/>
      <c r="BQ108" s="98"/>
      <c r="BR108" s="98"/>
      <c r="BS108" s="98"/>
      <c r="BT108" s="98"/>
      <c r="BU108" s="98"/>
      <c r="BV108" s="98"/>
      <c r="BW108" s="98"/>
      <c r="BX108" s="98"/>
      <c r="BY108" s="98"/>
      <c r="BZ108" s="98"/>
      <c r="CA108" s="98"/>
      <c r="CB108" s="98"/>
      <c r="CC108" s="98"/>
      <c r="CD108" s="98"/>
      <c r="CE108" s="98"/>
      <c r="CF108" s="98"/>
      <c r="CG108" s="98"/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98"/>
      <c r="CS108" s="98"/>
      <c r="CT108" s="98"/>
      <c r="CU108" s="98"/>
      <c r="CV108" s="98"/>
      <c r="CW108" s="98"/>
      <c r="CX108" s="98"/>
      <c r="CY108" s="98"/>
      <c r="CZ108" s="98"/>
      <c r="DA108" s="98"/>
      <c r="DB108" s="98"/>
      <c r="DC108" s="98"/>
      <c r="DD108" s="98"/>
      <c r="DE108" s="98"/>
      <c r="DF108" s="98"/>
      <c r="DG108" s="98"/>
      <c r="DH108" s="98"/>
      <c r="DI108" s="98"/>
      <c r="DJ108" s="98"/>
      <c r="DK108" s="98"/>
      <c r="DL108" s="98"/>
      <c r="DM108" s="98"/>
      <c r="DN108" s="98"/>
      <c r="DO108" s="98"/>
      <c r="DP108" s="98"/>
      <c r="DQ108" s="98"/>
      <c r="DR108" s="98"/>
      <c r="DS108" s="98"/>
      <c r="DT108" s="98"/>
      <c r="DU108" s="98"/>
      <c r="DV108" s="98"/>
      <c r="DW108" s="98"/>
      <c r="DX108" s="98"/>
      <c r="DY108" s="98"/>
      <c r="DZ108" s="98"/>
      <c r="EA108" s="98"/>
      <c r="EB108" s="98"/>
      <c r="EC108" s="98"/>
      <c r="ED108" s="98"/>
      <c r="EE108" s="98"/>
      <c r="EF108" s="98"/>
      <c r="EG108" s="98"/>
      <c r="EH108" s="98"/>
      <c r="EI108" s="98"/>
      <c r="EJ108" s="98"/>
      <c r="EK108" s="98"/>
      <c r="EL108" s="98"/>
      <c r="EM108" s="98"/>
      <c r="EN108" s="98"/>
      <c r="EO108" s="98"/>
      <c r="EP108" s="98"/>
      <c r="EQ108" s="98"/>
      <c r="ER108" s="98"/>
      <c r="ES108" s="98"/>
      <c r="ET108" s="98"/>
      <c r="EU108" s="98"/>
      <c r="EV108" s="98"/>
      <c r="EW108" s="98"/>
      <c r="EX108" s="98"/>
      <c r="EY108" s="98"/>
      <c r="EZ108" s="98"/>
      <c r="FA108" s="98"/>
      <c r="FB108" s="98"/>
      <c r="FC108" s="98"/>
      <c r="FD108" s="98"/>
      <c r="FE108" s="98"/>
      <c r="FF108" s="98"/>
      <c r="FG108" s="98"/>
      <c r="FH108" s="98"/>
      <c r="FI108" s="98"/>
      <c r="FJ108" s="98"/>
      <c r="FK108" s="98"/>
      <c r="FL108" s="98"/>
      <c r="FM108" s="98"/>
      <c r="FN108" s="98"/>
      <c r="FO108" s="98"/>
      <c r="FP108" s="98"/>
      <c r="FQ108" s="98"/>
      <c r="FR108" s="98"/>
      <c r="FS108" s="98"/>
      <c r="FT108" s="98"/>
      <c r="FU108" s="98"/>
      <c r="FV108" s="98"/>
      <c r="FW108" s="98"/>
      <c r="FX108" s="98"/>
      <c r="FY108" s="98"/>
      <c r="FZ108" s="98"/>
      <c r="GA108" s="98"/>
      <c r="GB108" s="98"/>
      <c r="GC108" s="98"/>
      <c r="GD108" s="98"/>
      <c r="GE108" s="98"/>
      <c r="GF108" s="98"/>
      <c r="GG108" s="98"/>
      <c r="GH108" s="98"/>
      <c r="GI108" s="98"/>
      <c r="GJ108" s="98"/>
      <c r="GK108" s="98"/>
      <c r="GL108" s="98"/>
      <c r="GM108" s="98"/>
      <c r="GN108" s="98"/>
      <c r="GO108" s="98"/>
      <c r="GP108" s="98"/>
      <c r="GQ108" s="98"/>
      <c r="GR108" s="98"/>
      <c r="GS108" s="98"/>
      <c r="GT108" s="98"/>
      <c r="GU108" s="98"/>
      <c r="GV108" s="98"/>
      <c r="GW108" s="98"/>
      <c r="GX108" s="98"/>
      <c r="GY108" s="98"/>
      <c r="GZ108" s="98"/>
      <c r="HA108" s="98"/>
      <c r="HB108" s="98"/>
      <c r="HC108" s="98"/>
      <c r="HD108" s="98"/>
      <c r="HE108" s="98"/>
      <c r="HF108" s="98"/>
      <c r="HG108" s="98"/>
      <c r="HH108" s="98"/>
      <c r="HI108" s="98"/>
      <c r="HJ108" s="98"/>
      <c r="HK108" s="98"/>
      <c r="HL108" s="98"/>
      <c r="HM108" s="98"/>
      <c r="HN108" s="98"/>
      <c r="HO108" s="98"/>
      <c r="HP108" s="98"/>
      <c r="HQ108" s="98"/>
      <c r="HR108" s="98"/>
      <c r="HS108" s="98"/>
      <c r="HT108" s="98"/>
      <c r="HU108" s="98"/>
      <c r="HV108" s="98"/>
      <c r="HW108" s="98"/>
      <c r="HX108" s="98"/>
      <c r="HY108" s="98"/>
      <c r="HZ108" s="98"/>
      <c r="IA108" s="98"/>
      <c r="IB108" s="98"/>
      <c r="IC108" s="98"/>
      <c r="ID108" s="98"/>
      <c r="IE108" s="98"/>
      <c r="IF108" s="98"/>
      <c r="IG108" s="98"/>
      <c r="IH108" s="98"/>
      <c r="II108" s="98"/>
      <c r="IJ108" s="98"/>
      <c r="IK108" s="98"/>
    </row>
    <row r="109" spans="1:245" ht="15">
      <c r="A109" s="104" t="s">
        <v>639</v>
      </c>
      <c r="B109" s="105">
        <v>15</v>
      </c>
      <c r="C109" s="105">
        <v>15</v>
      </c>
      <c r="D109" s="107">
        <f t="shared" si="2"/>
        <v>0</v>
      </c>
      <c r="E109" s="106">
        <f t="shared" si="3"/>
        <v>0</v>
      </c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  <c r="AS109" s="98"/>
      <c r="AT109" s="98"/>
      <c r="AU109" s="98"/>
      <c r="AV109" s="98"/>
      <c r="AW109" s="98"/>
      <c r="AX109" s="98"/>
      <c r="AY109" s="98"/>
      <c r="AZ109" s="98"/>
      <c r="BA109" s="98"/>
      <c r="BB109" s="98"/>
      <c r="BC109" s="98"/>
      <c r="BD109" s="98"/>
      <c r="BE109" s="98"/>
      <c r="BF109" s="98"/>
      <c r="BG109" s="98"/>
      <c r="BH109" s="98"/>
      <c r="BI109" s="98"/>
      <c r="BJ109" s="98"/>
      <c r="BK109" s="98"/>
      <c r="BL109" s="98"/>
      <c r="BM109" s="98"/>
      <c r="BN109" s="98"/>
      <c r="BO109" s="98"/>
      <c r="BP109" s="98"/>
      <c r="BQ109" s="98"/>
      <c r="BR109" s="98"/>
      <c r="BS109" s="98"/>
      <c r="BT109" s="98"/>
      <c r="BU109" s="98"/>
      <c r="BV109" s="98"/>
      <c r="BW109" s="98"/>
      <c r="BX109" s="98"/>
      <c r="BY109" s="98"/>
      <c r="BZ109" s="98"/>
      <c r="CA109" s="98"/>
      <c r="CB109" s="98"/>
      <c r="CC109" s="98"/>
      <c r="CD109" s="98"/>
      <c r="CE109" s="98"/>
      <c r="CF109" s="98"/>
      <c r="CG109" s="98"/>
      <c r="CH109" s="98"/>
      <c r="CI109" s="98"/>
      <c r="CJ109" s="98"/>
      <c r="CK109" s="98"/>
      <c r="CL109" s="98"/>
      <c r="CM109" s="98"/>
      <c r="CN109" s="98"/>
      <c r="CO109" s="98"/>
      <c r="CP109" s="98"/>
      <c r="CQ109" s="98"/>
      <c r="CR109" s="98"/>
      <c r="CS109" s="98"/>
      <c r="CT109" s="98"/>
      <c r="CU109" s="98"/>
      <c r="CV109" s="98"/>
      <c r="CW109" s="98"/>
      <c r="CX109" s="98"/>
      <c r="CY109" s="98"/>
      <c r="CZ109" s="98"/>
      <c r="DA109" s="98"/>
      <c r="DB109" s="98"/>
      <c r="DC109" s="98"/>
      <c r="DD109" s="98"/>
      <c r="DE109" s="98"/>
      <c r="DF109" s="98"/>
      <c r="DG109" s="98"/>
      <c r="DH109" s="98"/>
      <c r="DI109" s="98"/>
      <c r="DJ109" s="98"/>
      <c r="DK109" s="98"/>
      <c r="DL109" s="98"/>
      <c r="DM109" s="98"/>
      <c r="DN109" s="98"/>
      <c r="DO109" s="98"/>
      <c r="DP109" s="98"/>
      <c r="DQ109" s="98"/>
      <c r="DR109" s="98"/>
      <c r="DS109" s="98"/>
      <c r="DT109" s="98"/>
      <c r="DU109" s="98"/>
      <c r="DV109" s="98"/>
      <c r="DW109" s="98"/>
      <c r="DX109" s="98"/>
      <c r="DY109" s="98"/>
      <c r="DZ109" s="98"/>
      <c r="EA109" s="98"/>
      <c r="EB109" s="98"/>
      <c r="EC109" s="98"/>
      <c r="ED109" s="98"/>
      <c r="EE109" s="98"/>
      <c r="EF109" s="98"/>
      <c r="EG109" s="98"/>
      <c r="EH109" s="98"/>
      <c r="EI109" s="98"/>
      <c r="EJ109" s="98"/>
      <c r="EK109" s="98"/>
      <c r="EL109" s="98"/>
      <c r="EM109" s="98"/>
      <c r="EN109" s="98"/>
      <c r="EO109" s="98"/>
      <c r="EP109" s="98"/>
      <c r="EQ109" s="98"/>
      <c r="ER109" s="98"/>
      <c r="ES109" s="98"/>
      <c r="ET109" s="98"/>
      <c r="EU109" s="98"/>
      <c r="EV109" s="98"/>
      <c r="EW109" s="98"/>
      <c r="EX109" s="98"/>
      <c r="EY109" s="98"/>
      <c r="EZ109" s="98"/>
      <c r="FA109" s="98"/>
      <c r="FB109" s="98"/>
      <c r="FC109" s="98"/>
      <c r="FD109" s="98"/>
      <c r="FE109" s="98"/>
      <c r="FF109" s="98"/>
      <c r="FG109" s="98"/>
      <c r="FH109" s="98"/>
      <c r="FI109" s="98"/>
      <c r="FJ109" s="98"/>
      <c r="FK109" s="98"/>
      <c r="FL109" s="98"/>
      <c r="FM109" s="98"/>
      <c r="FN109" s="98"/>
      <c r="FO109" s="98"/>
      <c r="FP109" s="98"/>
      <c r="FQ109" s="98"/>
      <c r="FR109" s="98"/>
      <c r="FS109" s="98"/>
      <c r="FT109" s="98"/>
      <c r="FU109" s="98"/>
      <c r="FV109" s="98"/>
      <c r="FW109" s="98"/>
      <c r="FX109" s="98"/>
      <c r="FY109" s="98"/>
      <c r="FZ109" s="98"/>
      <c r="GA109" s="98"/>
      <c r="GB109" s="98"/>
      <c r="GC109" s="98"/>
      <c r="GD109" s="98"/>
      <c r="GE109" s="98"/>
      <c r="GF109" s="98"/>
      <c r="GG109" s="98"/>
      <c r="GH109" s="98"/>
      <c r="GI109" s="98"/>
      <c r="GJ109" s="98"/>
      <c r="GK109" s="98"/>
      <c r="GL109" s="98"/>
      <c r="GM109" s="98"/>
      <c r="GN109" s="98"/>
      <c r="GO109" s="98"/>
      <c r="GP109" s="98"/>
      <c r="GQ109" s="98"/>
      <c r="GR109" s="98"/>
      <c r="GS109" s="98"/>
      <c r="GT109" s="98"/>
      <c r="GU109" s="98"/>
      <c r="GV109" s="98"/>
      <c r="GW109" s="98"/>
      <c r="GX109" s="98"/>
      <c r="GY109" s="98"/>
      <c r="GZ109" s="98"/>
      <c r="HA109" s="98"/>
      <c r="HB109" s="98"/>
      <c r="HC109" s="98"/>
      <c r="HD109" s="98"/>
      <c r="HE109" s="98"/>
      <c r="HF109" s="98"/>
      <c r="HG109" s="98"/>
      <c r="HH109" s="98"/>
      <c r="HI109" s="98"/>
      <c r="HJ109" s="98"/>
      <c r="HK109" s="98"/>
      <c r="HL109" s="98"/>
      <c r="HM109" s="98"/>
      <c r="HN109" s="98"/>
      <c r="HO109" s="98"/>
      <c r="HP109" s="98"/>
      <c r="HQ109" s="98"/>
      <c r="HR109" s="98"/>
      <c r="HS109" s="98"/>
      <c r="HT109" s="98"/>
      <c r="HU109" s="98"/>
      <c r="HV109" s="98"/>
      <c r="HW109" s="98"/>
      <c r="HX109" s="98"/>
      <c r="HY109" s="98"/>
      <c r="HZ109" s="98"/>
      <c r="IA109" s="98"/>
      <c r="IB109" s="98"/>
      <c r="IC109" s="98"/>
      <c r="ID109" s="98"/>
      <c r="IE109" s="98"/>
      <c r="IF109" s="98"/>
      <c r="IG109" s="98"/>
      <c r="IH109" s="98"/>
      <c r="II109" s="98"/>
      <c r="IJ109" s="98"/>
      <c r="IK109" s="98"/>
    </row>
    <row r="110" spans="1:245" ht="15">
      <c r="A110" s="104" t="s">
        <v>681</v>
      </c>
      <c r="B110" s="105">
        <v>18</v>
      </c>
      <c r="C110" s="105">
        <v>18</v>
      </c>
      <c r="D110" s="107">
        <f t="shared" si="2"/>
        <v>0</v>
      </c>
      <c r="E110" s="106">
        <f t="shared" si="3"/>
        <v>0</v>
      </c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  <c r="AT110" s="98"/>
      <c r="AU110" s="98"/>
      <c r="AV110" s="98"/>
      <c r="AW110" s="98"/>
      <c r="AX110" s="98"/>
      <c r="AY110" s="98"/>
      <c r="AZ110" s="98"/>
      <c r="BA110" s="98"/>
      <c r="BB110" s="98"/>
      <c r="BC110" s="98"/>
      <c r="BD110" s="98"/>
      <c r="BE110" s="98"/>
      <c r="BF110" s="98"/>
      <c r="BG110" s="98"/>
      <c r="BH110" s="98"/>
      <c r="BI110" s="98"/>
      <c r="BJ110" s="98"/>
      <c r="BK110" s="98"/>
      <c r="BL110" s="98"/>
      <c r="BM110" s="98"/>
      <c r="BN110" s="98"/>
      <c r="BO110" s="98"/>
      <c r="BP110" s="98"/>
      <c r="BQ110" s="98"/>
      <c r="BR110" s="98"/>
      <c r="BS110" s="98"/>
      <c r="BT110" s="98"/>
      <c r="BU110" s="98"/>
      <c r="BV110" s="98"/>
      <c r="BW110" s="98"/>
      <c r="BX110" s="98"/>
      <c r="BY110" s="98"/>
      <c r="BZ110" s="98"/>
      <c r="CA110" s="98"/>
      <c r="CB110" s="98"/>
      <c r="CC110" s="98"/>
      <c r="CD110" s="98"/>
      <c r="CE110" s="98"/>
      <c r="CF110" s="98"/>
      <c r="CG110" s="98"/>
      <c r="CH110" s="98"/>
      <c r="CI110" s="98"/>
      <c r="CJ110" s="98"/>
      <c r="CK110" s="98"/>
      <c r="CL110" s="98"/>
      <c r="CM110" s="98"/>
      <c r="CN110" s="98"/>
      <c r="CO110" s="98"/>
      <c r="CP110" s="98"/>
      <c r="CQ110" s="98"/>
      <c r="CR110" s="98"/>
      <c r="CS110" s="98"/>
      <c r="CT110" s="98"/>
      <c r="CU110" s="98"/>
      <c r="CV110" s="98"/>
      <c r="CW110" s="98"/>
      <c r="CX110" s="98"/>
      <c r="CY110" s="98"/>
      <c r="CZ110" s="98"/>
      <c r="DA110" s="98"/>
      <c r="DB110" s="98"/>
      <c r="DC110" s="98"/>
      <c r="DD110" s="98"/>
      <c r="DE110" s="98"/>
      <c r="DF110" s="98"/>
      <c r="DG110" s="98"/>
      <c r="DH110" s="98"/>
      <c r="DI110" s="98"/>
      <c r="DJ110" s="98"/>
      <c r="DK110" s="98"/>
      <c r="DL110" s="98"/>
      <c r="DM110" s="98"/>
      <c r="DN110" s="98"/>
      <c r="DO110" s="98"/>
      <c r="DP110" s="98"/>
      <c r="DQ110" s="98"/>
      <c r="DR110" s="98"/>
      <c r="DS110" s="98"/>
      <c r="DT110" s="98"/>
      <c r="DU110" s="98"/>
      <c r="DV110" s="98"/>
      <c r="DW110" s="98"/>
      <c r="DX110" s="98"/>
      <c r="DY110" s="98"/>
      <c r="DZ110" s="98"/>
      <c r="EA110" s="98"/>
      <c r="EB110" s="98"/>
      <c r="EC110" s="98"/>
      <c r="ED110" s="98"/>
      <c r="EE110" s="98"/>
      <c r="EF110" s="98"/>
      <c r="EG110" s="98"/>
      <c r="EH110" s="98"/>
      <c r="EI110" s="98"/>
      <c r="EJ110" s="98"/>
      <c r="EK110" s="98"/>
      <c r="EL110" s="98"/>
      <c r="EM110" s="98"/>
      <c r="EN110" s="98"/>
      <c r="EO110" s="98"/>
      <c r="EP110" s="98"/>
      <c r="EQ110" s="98"/>
      <c r="ER110" s="98"/>
      <c r="ES110" s="98"/>
      <c r="ET110" s="98"/>
      <c r="EU110" s="98"/>
      <c r="EV110" s="98"/>
      <c r="EW110" s="98"/>
      <c r="EX110" s="98"/>
      <c r="EY110" s="98"/>
      <c r="EZ110" s="98"/>
      <c r="FA110" s="98"/>
      <c r="FB110" s="98"/>
      <c r="FC110" s="98"/>
      <c r="FD110" s="98"/>
      <c r="FE110" s="98"/>
      <c r="FF110" s="98"/>
      <c r="FG110" s="98"/>
      <c r="FH110" s="98"/>
      <c r="FI110" s="98"/>
      <c r="FJ110" s="98"/>
      <c r="FK110" s="98"/>
      <c r="FL110" s="98"/>
      <c r="FM110" s="98"/>
      <c r="FN110" s="98"/>
      <c r="FO110" s="98"/>
      <c r="FP110" s="98"/>
      <c r="FQ110" s="98"/>
      <c r="FR110" s="98"/>
      <c r="FS110" s="98"/>
      <c r="FT110" s="98"/>
      <c r="FU110" s="98"/>
      <c r="FV110" s="98"/>
      <c r="FW110" s="98"/>
      <c r="FX110" s="98"/>
      <c r="FY110" s="98"/>
      <c r="FZ110" s="98"/>
      <c r="GA110" s="98"/>
      <c r="GB110" s="98"/>
      <c r="GC110" s="98"/>
      <c r="GD110" s="98"/>
      <c r="GE110" s="98"/>
      <c r="GF110" s="98"/>
      <c r="GG110" s="98"/>
      <c r="GH110" s="98"/>
      <c r="GI110" s="98"/>
      <c r="GJ110" s="98"/>
      <c r="GK110" s="98"/>
      <c r="GL110" s="98"/>
      <c r="GM110" s="98"/>
      <c r="GN110" s="98"/>
      <c r="GO110" s="98"/>
      <c r="GP110" s="98"/>
      <c r="GQ110" s="98"/>
      <c r="GR110" s="98"/>
      <c r="GS110" s="98"/>
      <c r="GT110" s="98"/>
      <c r="GU110" s="98"/>
      <c r="GV110" s="98"/>
      <c r="GW110" s="98"/>
      <c r="GX110" s="98"/>
      <c r="GY110" s="98"/>
      <c r="GZ110" s="98"/>
      <c r="HA110" s="98"/>
      <c r="HB110" s="98"/>
      <c r="HC110" s="98"/>
      <c r="HD110" s="98"/>
      <c r="HE110" s="98"/>
      <c r="HF110" s="98"/>
      <c r="HG110" s="98"/>
      <c r="HH110" s="98"/>
      <c r="HI110" s="98"/>
      <c r="HJ110" s="98"/>
      <c r="HK110" s="98"/>
      <c r="HL110" s="98"/>
      <c r="HM110" s="98"/>
      <c r="HN110" s="98"/>
      <c r="HO110" s="98"/>
      <c r="HP110" s="98"/>
      <c r="HQ110" s="98"/>
      <c r="HR110" s="98"/>
      <c r="HS110" s="98"/>
      <c r="HT110" s="98"/>
      <c r="HU110" s="98"/>
      <c r="HV110" s="98"/>
      <c r="HW110" s="98"/>
      <c r="HX110" s="98"/>
      <c r="HY110" s="98"/>
      <c r="HZ110" s="98"/>
      <c r="IA110" s="98"/>
      <c r="IB110" s="98"/>
      <c r="IC110" s="98"/>
      <c r="ID110" s="98"/>
      <c r="IE110" s="98"/>
      <c r="IF110" s="98"/>
      <c r="IG110" s="98"/>
      <c r="IH110" s="98"/>
      <c r="II110" s="98"/>
      <c r="IJ110" s="98"/>
      <c r="IK110" s="98"/>
    </row>
    <row r="111" spans="1:245" ht="15">
      <c r="A111" s="104" t="s">
        <v>682</v>
      </c>
      <c r="B111" s="105">
        <v>5</v>
      </c>
      <c r="C111" s="105">
        <v>5</v>
      </c>
      <c r="D111" s="107">
        <f t="shared" si="2"/>
        <v>0</v>
      </c>
      <c r="E111" s="106">
        <f t="shared" si="3"/>
        <v>0</v>
      </c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  <c r="AS111" s="98"/>
      <c r="AT111" s="98"/>
      <c r="AU111" s="98"/>
      <c r="AV111" s="98"/>
      <c r="AW111" s="98"/>
      <c r="AX111" s="98"/>
      <c r="AY111" s="98"/>
      <c r="AZ111" s="98"/>
      <c r="BA111" s="98"/>
      <c r="BB111" s="98"/>
      <c r="BC111" s="98"/>
      <c r="BD111" s="98"/>
      <c r="BE111" s="98"/>
      <c r="BF111" s="98"/>
      <c r="BG111" s="98"/>
      <c r="BH111" s="98"/>
      <c r="BI111" s="98"/>
      <c r="BJ111" s="98"/>
      <c r="BK111" s="98"/>
      <c r="BL111" s="98"/>
      <c r="BM111" s="98"/>
      <c r="BN111" s="98"/>
      <c r="BO111" s="98"/>
      <c r="BP111" s="98"/>
      <c r="BQ111" s="98"/>
      <c r="BR111" s="98"/>
      <c r="BS111" s="98"/>
      <c r="BT111" s="98"/>
      <c r="BU111" s="98"/>
      <c r="BV111" s="98"/>
      <c r="BW111" s="98"/>
      <c r="BX111" s="98"/>
      <c r="BY111" s="98"/>
      <c r="BZ111" s="98"/>
      <c r="CA111" s="98"/>
      <c r="CB111" s="98"/>
      <c r="CC111" s="98"/>
      <c r="CD111" s="98"/>
      <c r="CE111" s="98"/>
      <c r="CF111" s="98"/>
      <c r="CG111" s="98"/>
      <c r="CH111" s="98"/>
      <c r="CI111" s="98"/>
      <c r="CJ111" s="98"/>
      <c r="CK111" s="98"/>
      <c r="CL111" s="98"/>
      <c r="CM111" s="98"/>
      <c r="CN111" s="98"/>
      <c r="CO111" s="98"/>
      <c r="CP111" s="98"/>
      <c r="CQ111" s="98"/>
      <c r="CR111" s="98"/>
      <c r="CS111" s="98"/>
      <c r="CT111" s="98"/>
      <c r="CU111" s="98"/>
      <c r="CV111" s="98"/>
      <c r="CW111" s="98"/>
      <c r="CX111" s="98"/>
      <c r="CY111" s="98"/>
      <c r="CZ111" s="98"/>
      <c r="DA111" s="98"/>
      <c r="DB111" s="98"/>
      <c r="DC111" s="98"/>
      <c r="DD111" s="98"/>
      <c r="DE111" s="98"/>
      <c r="DF111" s="98"/>
      <c r="DG111" s="98"/>
      <c r="DH111" s="98"/>
      <c r="DI111" s="98"/>
      <c r="DJ111" s="98"/>
      <c r="DK111" s="98"/>
      <c r="DL111" s="98"/>
      <c r="DM111" s="98"/>
      <c r="DN111" s="98"/>
      <c r="DO111" s="98"/>
      <c r="DP111" s="98"/>
      <c r="DQ111" s="98"/>
      <c r="DR111" s="98"/>
      <c r="DS111" s="98"/>
      <c r="DT111" s="98"/>
      <c r="DU111" s="98"/>
      <c r="DV111" s="98"/>
      <c r="DW111" s="98"/>
      <c r="DX111" s="98"/>
      <c r="DY111" s="98"/>
      <c r="DZ111" s="98"/>
      <c r="EA111" s="98"/>
      <c r="EB111" s="98"/>
      <c r="EC111" s="98"/>
      <c r="ED111" s="98"/>
      <c r="EE111" s="98"/>
      <c r="EF111" s="98"/>
      <c r="EG111" s="98"/>
      <c r="EH111" s="98"/>
      <c r="EI111" s="98"/>
      <c r="EJ111" s="98"/>
      <c r="EK111" s="98"/>
      <c r="EL111" s="98"/>
      <c r="EM111" s="98"/>
      <c r="EN111" s="98"/>
      <c r="EO111" s="98"/>
      <c r="EP111" s="98"/>
      <c r="EQ111" s="98"/>
      <c r="ER111" s="98"/>
      <c r="ES111" s="98"/>
      <c r="ET111" s="98"/>
      <c r="EU111" s="98"/>
      <c r="EV111" s="98"/>
      <c r="EW111" s="98"/>
      <c r="EX111" s="98"/>
      <c r="EY111" s="98"/>
      <c r="EZ111" s="98"/>
      <c r="FA111" s="98"/>
      <c r="FB111" s="98"/>
      <c r="FC111" s="98"/>
      <c r="FD111" s="98"/>
      <c r="FE111" s="98"/>
      <c r="FF111" s="98"/>
      <c r="FG111" s="98"/>
      <c r="FH111" s="98"/>
      <c r="FI111" s="98"/>
      <c r="FJ111" s="98"/>
      <c r="FK111" s="98"/>
      <c r="FL111" s="98"/>
      <c r="FM111" s="98"/>
      <c r="FN111" s="98"/>
      <c r="FO111" s="98"/>
      <c r="FP111" s="98"/>
      <c r="FQ111" s="98"/>
      <c r="FR111" s="98"/>
      <c r="FS111" s="98"/>
      <c r="FT111" s="98"/>
      <c r="FU111" s="98"/>
      <c r="FV111" s="98"/>
      <c r="FW111" s="98"/>
      <c r="FX111" s="98"/>
      <c r="FY111" s="98"/>
      <c r="FZ111" s="98"/>
      <c r="GA111" s="98"/>
      <c r="GB111" s="98"/>
      <c r="GC111" s="98"/>
      <c r="GD111" s="98"/>
      <c r="GE111" s="98"/>
      <c r="GF111" s="98"/>
      <c r="GG111" s="98"/>
      <c r="GH111" s="98"/>
      <c r="GI111" s="98"/>
      <c r="GJ111" s="98"/>
      <c r="GK111" s="98"/>
      <c r="GL111" s="98"/>
      <c r="GM111" s="98"/>
      <c r="GN111" s="98"/>
      <c r="GO111" s="98"/>
      <c r="GP111" s="98"/>
      <c r="GQ111" s="98"/>
      <c r="GR111" s="98"/>
      <c r="GS111" s="98"/>
      <c r="GT111" s="98"/>
      <c r="GU111" s="98"/>
      <c r="GV111" s="98"/>
      <c r="GW111" s="98"/>
      <c r="GX111" s="98"/>
      <c r="GY111" s="98"/>
      <c r="GZ111" s="98"/>
      <c r="HA111" s="98"/>
      <c r="HB111" s="98"/>
      <c r="HC111" s="98"/>
      <c r="HD111" s="98"/>
      <c r="HE111" s="98"/>
      <c r="HF111" s="98"/>
      <c r="HG111" s="98"/>
      <c r="HH111" s="98"/>
      <c r="HI111" s="98"/>
      <c r="HJ111" s="98"/>
      <c r="HK111" s="98"/>
      <c r="HL111" s="98"/>
      <c r="HM111" s="98"/>
      <c r="HN111" s="98"/>
      <c r="HO111" s="98"/>
      <c r="HP111" s="98"/>
      <c r="HQ111" s="98"/>
      <c r="HR111" s="98"/>
      <c r="HS111" s="98"/>
      <c r="HT111" s="98"/>
      <c r="HU111" s="98"/>
      <c r="HV111" s="98"/>
      <c r="HW111" s="98"/>
      <c r="HX111" s="98"/>
      <c r="HY111" s="98"/>
      <c r="HZ111" s="98"/>
      <c r="IA111" s="98"/>
      <c r="IB111" s="98"/>
      <c r="IC111" s="98"/>
      <c r="ID111" s="98"/>
      <c r="IE111" s="98"/>
      <c r="IF111" s="98"/>
      <c r="IG111" s="98"/>
      <c r="IH111" s="98"/>
      <c r="II111" s="98"/>
      <c r="IJ111" s="98"/>
      <c r="IK111" s="98"/>
    </row>
    <row r="112" spans="1:245" ht="15">
      <c r="A112" s="104" t="s">
        <v>683</v>
      </c>
      <c r="B112" s="105">
        <v>25</v>
      </c>
      <c r="C112" s="105">
        <v>25</v>
      </c>
      <c r="D112" s="107">
        <f t="shared" si="2"/>
        <v>0</v>
      </c>
      <c r="E112" s="106">
        <f t="shared" si="3"/>
        <v>0</v>
      </c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  <c r="AS112" s="98"/>
      <c r="AT112" s="98"/>
      <c r="AU112" s="98"/>
      <c r="AV112" s="98"/>
      <c r="AW112" s="98"/>
      <c r="AX112" s="98"/>
      <c r="AY112" s="98"/>
      <c r="AZ112" s="98"/>
      <c r="BA112" s="98"/>
      <c r="BB112" s="98"/>
      <c r="BC112" s="98"/>
      <c r="BD112" s="98"/>
      <c r="BE112" s="98"/>
      <c r="BF112" s="98"/>
      <c r="BG112" s="98"/>
      <c r="BH112" s="98"/>
      <c r="BI112" s="98"/>
      <c r="BJ112" s="98"/>
      <c r="BK112" s="98"/>
      <c r="BL112" s="98"/>
      <c r="BM112" s="98"/>
      <c r="BN112" s="98"/>
      <c r="BO112" s="98"/>
      <c r="BP112" s="98"/>
      <c r="BQ112" s="98"/>
      <c r="BR112" s="98"/>
      <c r="BS112" s="98"/>
      <c r="BT112" s="98"/>
      <c r="BU112" s="98"/>
      <c r="BV112" s="98"/>
      <c r="BW112" s="98"/>
      <c r="BX112" s="98"/>
      <c r="BY112" s="98"/>
      <c r="BZ112" s="98"/>
      <c r="CA112" s="98"/>
      <c r="CB112" s="98"/>
      <c r="CC112" s="98"/>
      <c r="CD112" s="98"/>
      <c r="CE112" s="98"/>
      <c r="CF112" s="98"/>
      <c r="CG112" s="98"/>
      <c r="CH112" s="98"/>
      <c r="CI112" s="98"/>
      <c r="CJ112" s="98"/>
      <c r="CK112" s="98"/>
      <c r="CL112" s="98"/>
      <c r="CM112" s="98"/>
      <c r="CN112" s="98"/>
      <c r="CO112" s="98"/>
      <c r="CP112" s="98"/>
      <c r="CQ112" s="98"/>
      <c r="CR112" s="98"/>
      <c r="CS112" s="98"/>
      <c r="CT112" s="98"/>
      <c r="CU112" s="98"/>
      <c r="CV112" s="98"/>
      <c r="CW112" s="98"/>
      <c r="CX112" s="98"/>
      <c r="CY112" s="98"/>
      <c r="CZ112" s="98"/>
      <c r="DA112" s="98"/>
      <c r="DB112" s="98"/>
      <c r="DC112" s="98"/>
      <c r="DD112" s="98"/>
      <c r="DE112" s="98"/>
      <c r="DF112" s="98"/>
      <c r="DG112" s="98"/>
      <c r="DH112" s="98"/>
      <c r="DI112" s="98"/>
      <c r="DJ112" s="98"/>
      <c r="DK112" s="98"/>
      <c r="DL112" s="98"/>
      <c r="DM112" s="98"/>
      <c r="DN112" s="98"/>
      <c r="DO112" s="98"/>
      <c r="DP112" s="98"/>
      <c r="DQ112" s="98"/>
      <c r="DR112" s="98"/>
      <c r="DS112" s="98"/>
      <c r="DT112" s="98"/>
      <c r="DU112" s="98"/>
      <c r="DV112" s="98"/>
      <c r="DW112" s="98"/>
      <c r="DX112" s="98"/>
      <c r="DY112" s="98"/>
      <c r="DZ112" s="98"/>
      <c r="EA112" s="98"/>
      <c r="EB112" s="98"/>
      <c r="EC112" s="98"/>
      <c r="ED112" s="98"/>
      <c r="EE112" s="98"/>
      <c r="EF112" s="98"/>
      <c r="EG112" s="98"/>
      <c r="EH112" s="98"/>
      <c r="EI112" s="98"/>
      <c r="EJ112" s="98"/>
      <c r="EK112" s="98"/>
      <c r="EL112" s="98"/>
      <c r="EM112" s="98"/>
      <c r="EN112" s="98"/>
      <c r="EO112" s="98"/>
      <c r="EP112" s="98"/>
      <c r="EQ112" s="98"/>
      <c r="ER112" s="98"/>
      <c r="ES112" s="98"/>
      <c r="ET112" s="98"/>
      <c r="EU112" s="98"/>
      <c r="EV112" s="98"/>
      <c r="EW112" s="98"/>
      <c r="EX112" s="98"/>
      <c r="EY112" s="98"/>
      <c r="EZ112" s="98"/>
      <c r="FA112" s="98"/>
      <c r="FB112" s="98"/>
      <c r="FC112" s="98"/>
      <c r="FD112" s="98"/>
      <c r="FE112" s="98"/>
      <c r="FF112" s="98"/>
      <c r="FG112" s="98"/>
      <c r="FH112" s="98"/>
      <c r="FI112" s="98"/>
      <c r="FJ112" s="98"/>
      <c r="FK112" s="98"/>
      <c r="FL112" s="98"/>
      <c r="FM112" s="98"/>
      <c r="FN112" s="98"/>
      <c r="FO112" s="98"/>
      <c r="FP112" s="98"/>
      <c r="FQ112" s="98"/>
      <c r="FR112" s="98"/>
      <c r="FS112" s="98"/>
      <c r="FT112" s="98"/>
      <c r="FU112" s="98"/>
      <c r="FV112" s="98"/>
      <c r="FW112" s="98"/>
      <c r="FX112" s="98"/>
      <c r="FY112" s="98"/>
      <c r="FZ112" s="98"/>
      <c r="GA112" s="98"/>
      <c r="GB112" s="98"/>
      <c r="GC112" s="98"/>
      <c r="GD112" s="98"/>
      <c r="GE112" s="98"/>
      <c r="GF112" s="98"/>
      <c r="GG112" s="98"/>
      <c r="GH112" s="98"/>
      <c r="GI112" s="98"/>
      <c r="GJ112" s="98"/>
      <c r="GK112" s="98"/>
      <c r="GL112" s="98"/>
      <c r="GM112" s="98"/>
      <c r="GN112" s="98"/>
      <c r="GO112" s="98"/>
      <c r="GP112" s="98"/>
      <c r="GQ112" s="98"/>
      <c r="GR112" s="98"/>
      <c r="GS112" s="98"/>
      <c r="GT112" s="98"/>
      <c r="GU112" s="98"/>
      <c r="GV112" s="98"/>
      <c r="GW112" s="98"/>
      <c r="GX112" s="98"/>
      <c r="GY112" s="98"/>
      <c r="GZ112" s="98"/>
      <c r="HA112" s="98"/>
      <c r="HB112" s="98"/>
      <c r="HC112" s="98"/>
      <c r="HD112" s="98"/>
      <c r="HE112" s="98"/>
      <c r="HF112" s="98"/>
      <c r="HG112" s="98"/>
      <c r="HH112" s="98"/>
      <c r="HI112" s="98"/>
      <c r="HJ112" s="98"/>
      <c r="HK112" s="98"/>
      <c r="HL112" s="98"/>
      <c r="HM112" s="98"/>
      <c r="HN112" s="98"/>
      <c r="HO112" s="98"/>
      <c r="HP112" s="98"/>
      <c r="HQ112" s="98"/>
      <c r="HR112" s="98"/>
      <c r="HS112" s="98"/>
      <c r="HT112" s="98"/>
      <c r="HU112" s="98"/>
      <c r="HV112" s="98"/>
      <c r="HW112" s="98"/>
      <c r="HX112" s="98"/>
      <c r="HY112" s="98"/>
      <c r="HZ112" s="98"/>
      <c r="IA112" s="98"/>
      <c r="IB112" s="98"/>
      <c r="IC112" s="98"/>
      <c r="ID112" s="98"/>
      <c r="IE112" s="98"/>
      <c r="IF112" s="98"/>
      <c r="IG112" s="98"/>
      <c r="IH112" s="98"/>
      <c r="II112" s="98"/>
      <c r="IJ112" s="98"/>
      <c r="IK112" s="98"/>
    </row>
    <row r="113" spans="1:245" ht="15">
      <c r="A113" s="104" t="s">
        <v>684</v>
      </c>
      <c r="B113" s="105">
        <v>15</v>
      </c>
      <c r="C113" s="105">
        <v>178</v>
      </c>
      <c r="D113" s="107">
        <f t="shared" si="2"/>
        <v>163</v>
      </c>
      <c r="E113" s="106">
        <f t="shared" si="3"/>
        <v>1086.7</v>
      </c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  <c r="AS113" s="98"/>
      <c r="AT113" s="98"/>
      <c r="AU113" s="98"/>
      <c r="AV113" s="98"/>
      <c r="AW113" s="98"/>
      <c r="AX113" s="98"/>
      <c r="AY113" s="98"/>
      <c r="AZ113" s="98"/>
      <c r="BA113" s="98"/>
      <c r="BB113" s="98"/>
      <c r="BC113" s="98"/>
      <c r="BD113" s="98"/>
      <c r="BE113" s="98"/>
      <c r="BF113" s="98"/>
      <c r="BG113" s="98"/>
      <c r="BH113" s="98"/>
      <c r="BI113" s="98"/>
      <c r="BJ113" s="98"/>
      <c r="BK113" s="98"/>
      <c r="BL113" s="98"/>
      <c r="BM113" s="98"/>
      <c r="BN113" s="98"/>
      <c r="BO113" s="98"/>
      <c r="BP113" s="98"/>
      <c r="BQ113" s="98"/>
      <c r="BR113" s="98"/>
      <c r="BS113" s="98"/>
      <c r="BT113" s="98"/>
      <c r="BU113" s="98"/>
      <c r="BV113" s="98"/>
      <c r="BW113" s="98"/>
      <c r="BX113" s="98"/>
      <c r="BY113" s="98"/>
      <c r="BZ113" s="98"/>
      <c r="CA113" s="98"/>
      <c r="CB113" s="98"/>
      <c r="CC113" s="98"/>
      <c r="CD113" s="98"/>
      <c r="CE113" s="98"/>
      <c r="CF113" s="98"/>
      <c r="CG113" s="98"/>
      <c r="CH113" s="98"/>
      <c r="CI113" s="98"/>
      <c r="CJ113" s="98"/>
      <c r="CK113" s="98"/>
      <c r="CL113" s="98"/>
      <c r="CM113" s="98"/>
      <c r="CN113" s="98"/>
      <c r="CO113" s="98"/>
      <c r="CP113" s="98"/>
      <c r="CQ113" s="98"/>
      <c r="CR113" s="98"/>
      <c r="CS113" s="98"/>
      <c r="CT113" s="98"/>
      <c r="CU113" s="98"/>
      <c r="CV113" s="98"/>
      <c r="CW113" s="98"/>
      <c r="CX113" s="98"/>
      <c r="CY113" s="98"/>
      <c r="CZ113" s="98"/>
      <c r="DA113" s="98"/>
      <c r="DB113" s="98"/>
      <c r="DC113" s="98"/>
      <c r="DD113" s="98"/>
      <c r="DE113" s="98"/>
      <c r="DF113" s="98"/>
      <c r="DG113" s="98"/>
      <c r="DH113" s="98"/>
      <c r="DI113" s="98"/>
      <c r="DJ113" s="98"/>
      <c r="DK113" s="98"/>
      <c r="DL113" s="98"/>
      <c r="DM113" s="98"/>
      <c r="DN113" s="98"/>
      <c r="DO113" s="98"/>
      <c r="DP113" s="98"/>
      <c r="DQ113" s="98"/>
      <c r="DR113" s="98"/>
      <c r="DS113" s="98"/>
      <c r="DT113" s="98"/>
      <c r="DU113" s="98"/>
      <c r="DV113" s="98"/>
      <c r="DW113" s="98"/>
      <c r="DX113" s="98"/>
      <c r="DY113" s="98"/>
      <c r="DZ113" s="98"/>
      <c r="EA113" s="98"/>
      <c r="EB113" s="98"/>
      <c r="EC113" s="98"/>
      <c r="ED113" s="98"/>
      <c r="EE113" s="98"/>
      <c r="EF113" s="98"/>
      <c r="EG113" s="98"/>
      <c r="EH113" s="98"/>
      <c r="EI113" s="98"/>
      <c r="EJ113" s="98"/>
      <c r="EK113" s="98"/>
      <c r="EL113" s="98"/>
      <c r="EM113" s="98"/>
      <c r="EN113" s="98"/>
      <c r="EO113" s="98"/>
      <c r="EP113" s="98"/>
      <c r="EQ113" s="98"/>
      <c r="ER113" s="98"/>
      <c r="ES113" s="98"/>
      <c r="ET113" s="98"/>
      <c r="EU113" s="98"/>
      <c r="EV113" s="98"/>
      <c r="EW113" s="98"/>
      <c r="EX113" s="98"/>
      <c r="EY113" s="98"/>
      <c r="EZ113" s="98"/>
      <c r="FA113" s="98"/>
      <c r="FB113" s="98"/>
      <c r="FC113" s="98"/>
      <c r="FD113" s="98"/>
      <c r="FE113" s="98"/>
      <c r="FF113" s="98"/>
      <c r="FG113" s="98"/>
      <c r="FH113" s="98"/>
      <c r="FI113" s="98"/>
      <c r="FJ113" s="98"/>
      <c r="FK113" s="98"/>
      <c r="FL113" s="98"/>
      <c r="FM113" s="98"/>
      <c r="FN113" s="98"/>
      <c r="FO113" s="98"/>
      <c r="FP113" s="98"/>
      <c r="FQ113" s="98"/>
      <c r="FR113" s="98"/>
      <c r="FS113" s="98"/>
      <c r="FT113" s="98"/>
      <c r="FU113" s="98"/>
      <c r="FV113" s="98"/>
      <c r="FW113" s="98"/>
      <c r="FX113" s="98"/>
      <c r="FY113" s="98"/>
      <c r="FZ113" s="98"/>
      <c r="GA113" s="98"/>
      <c r="GB113" s="98"/>
      <c r="GC113" s="98"/>
      <c r="GD113" s="98"/>
      <c r="GE113" s="98"/>
      <c r="GF113" s="98"/>
      <c r="GG113" s="98"/>
      <c r="GH113" s="98"/>
      <c r="GI113" s="98"/>
      <c r="GJ113" s="98"/>
      <c r="GK113" s="98"/>
      <c r="GL113" s="98"/>
      <c r="GM113" s="98"/>
      <c r="GN113" s="98"/>
      <c r="GO113" s="98"/>
      <c r="GP113" s="98"/>
      <c r="GQ113" s="98"/>
      <c r="GR113" s="98"/>
      <c r="GS113" s="98"/>
      <c r="GT113" s="98"/>
      <c r="GU113" s="98"/>
      <c r="GV113" s="98"/>
      <c r="GW113" s="98"/>
      <c r="GX113" s="98"/>
      <c r="GY113" s="98"/>
      <c r="GZ113" s="98"/>
      <c r="HA113" s="98"/>
      <c r="HB113" s="98"/>
      <c r="HC113" s="98"/>
      <c r="HD113" s="98"/>
      <c r="HE113" s="98"/>
      <c r="HF113" s="98"/>
      <c r="HG113" s="98"/>
      <c r="HH113" s="98"/>
      <c r="HI113" s="98"/>
      <c r="HJ113" s="98"/>
      <c r="HK113" s="98"/>
      <c r="HL113" s="98"/>
      <c r="HM113" s="98"/>
      <c r="HN113" s="98"/>
      <c r="HO113" s="98"/>
      <c r="HP113" s="98"/>
      <c r="HQ113" s="98"/>
      <c r="HR113" s="98"/>
      <c r="HS113" s="98"/>
      <c r="HT113" s="98"/>
      <c r="HU113" s="98"/>
      <c r="HV113" s="98"/>
      <c r="HW113" s="98"/>
      <c r="HX113" s="98"/>
      <c r="HY113" s="98"/>
      <c r="HZ113" s="98"/>
      <c r="IA113" s="98"/>
      <c r="IB113" s="98"/>
      <c r="IC113" s="98"/>
      <c r="ID113" s="98"/>
      <c r="IE113" s="98"/>
      <c r="IF113" s="98"/>
      <c r="IG113" s="98"/>
      <c r="IH113" s="98"/>
      <c r="II113" s="98"/>
      <c r="IJ113" s="98"/>
      <c r="IK113" s="98"/>
    </row>
    <row r="114" spans="1:245" ht="15">
      <c r="A114" s="104" t="s">
        <v>685</v>
      </c>
      <c r="B114" s="105">
        <v>5</v>
      </c>
      <c r="C114" s="105">
        <v>5</v>
      </c>
      <c r="D114" s="107">
        <f t="shared" si="2"/>
        <v>0</v>
      </c>
      <c r="E114" s="106">
        <f t="shared" si="3"/>
        <v>0</v>
      </c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  <c r="AS114" s="98"/>
      <c r="AT114" s="98"/>
      <c r="AU114" s="98"/>
      <c r="AV114" s="98"/>
      <c r="AW114" s="98"/>
      <c r="AX114" s="98"/>
      <c r="AY114" s="98"/>
      <c r="AZ114" s="98"/>
      <c r="BA114" s="98"/>
      <c r="BB114" s="98"/>
      <c r="BC114" s="98"/>
      <c r="BD114" s="98"/>
      <c r="BE114" s="98"/>
      <c r="BF114" s="98"/>
      <c r="BG114" s="98"/>
      <c r="BH114" s="98"/>
      <c r="BI114" s="98"/>
      <c r="BJ114" s="98"/>
      <c r="BK114" s="98"/>
      <c r="BL114" s="98"/>
      <c r="BM114" s="98"/>
      <c r="BN114" s="98"/>
      <c r="BO114" s="98"/>
      <c r="BP114" s="98"/>
      <c r="BQ114" s="98"/>
      <c r="BR114" s="98"/>
      <c r="BS114" s="98"/>
      <c r="BT114" s="98"/>
      <c r="BU114" s="98"/>
      <c r="BV114" s="98"/>
      <c r="BW114" s="98"/>
      <c r="BX114" s="98"/>
      <c r="BY114" s="98"/>
      <c r="BZ114" s="98"/>
      <c r="CA114" s="98"/>
      <c r="CB114" s="98"/>
      <c r="CC114" s="98"/>
      <c r="CD114" s="98"/>
      <c r="CE114" s="98"/>
      <c r="CF114" s="98"/>
      <c r="CG114" s="98"/>
      <c r="CH114" s="98"/>
      <c r="CI114" s="98"/>
      <c r="CJ114" s="98"/>
      <c r="CK114" s="98"/>
      <c r="CL114" s="98"/>
      <c r="CM114" s="98"/>
      <c r="CN114" s="98"/>
      <c r="CO114" s="98"/>
      <c r="CP114" s="98"/>
      <c r="CQ114" s="98"/>
      <c r="CR114" s="98"/>
      <c r="CS114" s="98"/>
      <c r="CT114" s="98"/>
      <c r="CU114" s="98"/>
      <c r="CV114" s="98"/>
      <c r="CW114" s="98"/>
      <c r="CX114" s="98"/>
      <c r="CY114" s="98"/>
      <c r="CZ114" s="98"/>
      <c r="DA114" s="98"/>
      <c r="DB114" s="98"/>
      <c r="DC114" s="98"/>
      <c r="DD114" s="98"/>
      <c r="DE114" s="98"/>
      <c r="DF114" s="98"/>
      <c r="DG114" s="98"/>
      <c r="DH114" s="98"/>
      <c r="DI114" s="98"/>
      <c r="DJ114" s="98"/>
      <c r="DK114" s="98"/>
      <c r="DL114" s="98"/>
      <c r="DM114" s="98"/>
      <c r="DN114" s="98"/>
      <c r="DO114" s="98"/>
      <c r="DP114" s="98"/>
      <c r="DQ114" s="98"/>
      <c r="DR114" s="98"/>
      <c r="DS114" s="98"/>
      <c r="DT114" s="98"/>
      <c r="DU114" s="98"/>
      <c r="DV114" s="98"/>
      <c r="DW114" s="98"/>
      <c r="DX114" s="98"/>
      <c r="DY114" s="98"/>
      <c r="DZ114" s="98"/>
      <c r="EA114" s="98"/>
      <c r="EB114" s="98"/>
      <c r="EC114" s="98"/>
      <c r="ED114" s="98"/>
      <c r="EE114" s="98"/>
      <c r="EF114" s="98"/>
      <c r="EG114" s="98"/>
      <c r="EH114" s="98"/>
      <c r="EI114" s="98"/>
      <c r="EJ114" s="98"/>
      <c r="EK114" s="98"/>
      <c r="EL114" s="98"/>
      <c r="EM114" s="98"/>
      <c r="EN114" s="98"/>
      <c r="EO114" s="98"/>
      <c r="EP114" s="98"/>
      <c r="EQ114" s="98"/>
      <c r="ER114" s="98"/>
      <c r="ES114" s="98"/>
      <c r="ET114" s="98"/>
      <c r="EU114" s="98"/>
      <c r="EV114" s="98"/>
      <c r="EW114" s="98"/>
      <c r="EX114" s="98"/>
      <c r="EY114" s="98"/>
      <c r="EZ114" s="98"/>
      <c r="FA114" s="98"/>
      <c r="FB114" s="98"/>
      <c r="FC114" s="98"/>
      <c r="FD114" s="98"/>
      <c r="FE114" s="98"/>
      <c r="FF114" s="98"/>
      <c r="FG114" s="98"/>
      <c r="FH114" s="98"/>
      <c r="FI114" s="98"/>
      <c r="FJ114" s="98"/>
      <c r="FK114" s="98"/>
      <c r="FL114" s="98"/>
      <c r="FM114" s="98"/>
      <c r="FN114" s="98"/>
      <c r="FO114" s="98"/>
      <c r="FP114" s="98"/>
      <c r="FQ114" s="98"/>
      <c r="FR114" s="98"/>
      <c r="FS114" s="98"/>
      <c r="FT114" s="98"/>
      <c r="FU114" s="98"/>
      <c r="FV114" s="98"/>
      <c r="FW114" s="98"/>
      <c r="FX114" s="98"/>
      <c r="FY114" s="98"/>
      <c r="FZ114" s="98"/>
      <c r="GA114" s="98"/>
      <c r="GB114" s="98"/>
      <c r="GC114" s="98"/>
      <c r="GD114" s="98"/>
      <c r="GE114" s="98"/>
      <c r="GF114" s="98"/>
      <c r="GG114" s="98"/>
      <c r="GH114" s="98"/>
      <c r="GI114" s="98"/>
      <c r="GJ114" s="98"/>
      <c r="GK114" s="98"/>
      <c r="GL114" s="98"/>
      <c r="GM114" s="98"/>
      <c r="GN114" s="98"/>
      <c r="GO114" s="98"/>
      <c r="GP114" s="98"/>
      <c r="GQ114" s="98"/>
      <c r="GR114" s="98"/>
      <c r="GS114" s="98"/>
      <c r="GT114" s="98"/>
      <c r="GU114" s="98"/>
      <c r="GV114" s="98"/>
      <c r="GW114" s="98"/>
      <c r="GX114" s="98"/>
      <c r="GY114" s="98"/>
      <c r="GZ114" s="98"/>
      <c r="HA114" s="98"/>
      <c r="HB114" s="98"/>
      <c r="HC114" s="98"/>
      <c r="HD114" s="98"/>
      <c r="HE114" s="98"/>
      <c r="HF114" s="98"/>
      <c r="HG114" s="98"/>
      <c r="HH114" s="98"/>
      <c r="HI114" s="98"/>
      <c r="HJ114" s="98"/>
      <c r="HK114" s="98"/>
      <c r="HL114" s="98"/>
      <c r="HM114" s="98"/>
      <c r="HN114" s="98"/>
      <c r="HO114" s="98"/>
      <c r="HP114" s="98"/>
      <c r="HQ114" s="98"/>
      <c r="HR114" s="98"/>
      <c r="HS114" s="98"/>
      <c r="HT114" s="98"/>
      <c r="HU114" s="98"/>
      <c r="HV114" s="98"/>
      <c r="HW114" s="98"/>
      <c r="HX114" s="98"/>
      <c r="HY114" s="98"/>
      <c r="HZ114" s="98"/>
      <c r="IA114" s="98"/>
      <c r="IB114" s="98"/>
      <c r="IC114" s="98"/>
      <c r="ID114" s="98"/>
      <c r="IE114" s="98"/>
      <c r="IF114" s="98"/>
      <c r="IG114" s="98"/>
      <c r="IH114" s="98"/>
      <c r="II114" s="98"/>
      <c r="IJ114" s="98"/>
      <c r="IK114" s="98"/>
    </row>
    <row r="115" spans="1:245" ht="15">
      <c r="A115" s="104" t="s">
        <v>644</v>
      </c>
      <c r="B115" s="105">
        <v>50</v>
      </c>
      <c r="C115" s="105">
        <v>62</v>
      </c>
      <c r="D115" s="107">
        <f t="shared" si="2"/>
        <v>12</v>
      </c>
      <c r="E115" s="106">
        <f t="shared" si="3"/>
        <v>24</v>
      </c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  <c r="AS115" s="98"/>
      <c r="AT115" s="98"/>
      <c r="AU115" s="98"/>
      <c r="AV115" s="98"/>
      <c r="AW115" s="98"/>
      <c r="AX115" s="98"/>
      <c r="AY115" s="98"/>
      <c r="AZ115" s="98"/>
      <c r="BA115" s="98"/>
      <c r="BB115" s="98"/>
      <c r="BC115" s="98"/>
      <c r="BD115" s="98"/>
      <c r="BE115" s="98"/>
      <c r="BF115" s="98"/>
      <c r="BG115" s="98"/>
      <c r="BH115" s="98"/>
      <c r="BI115" s="98"/>
      <c r="BJ115" s="98"/>
      <c r="BK115" s="98"/>
      <c r="BL115" s="98"/>
      <c r="BM115" s="98"/>
      <c r="BN115" s="98"/>
      <c r="BO115" s="98"/>
      <c r="BP115" s="98"/>
      <c r="BQ115" s="98"/>
      <c r="BR115" s="98"/>
      <c r="BS115" s="98"/>
      <c r="BT115" s="98"/>
      <c r="BU115" s="98"/>
      <c r="BV115" s="98"/>
      <c r="BW115" s="98"/>
      <c r="BX115" s="98"/>
      <c r="BY115" s="98"/>
      <c r="BZ115" s="98"/>
      <c r="CA115" s="98"/>
      <c r="CB115" s="98"/>
      <c r="CC115" s="98"/>
      <c r="CD115" s="98"/>
      <c r="CE115" s="98"/>
      <c r="CF115" s="98"/>
      <c r="CG115" s="98"/>
      <c r="CH115" s="98"/>
      <c r="CI115" s="98"/>
      <c r="CJ115" s="98"/>
      <c r="CK115" s="98"/>
      <c r="CL115" s="98"/>
      <c r="CM115" s="98"/>
      <c r="CN115" s="98"/>
      <c r="CO115" s="98"/>
      <c r="CP115" s="98"/>
      <c r="CQ115" s="98"/>
      <c r="CR115" s="98"/>
      <c r="CS115" s="98"/>
      <c r="CT115" s="98"/>
      <c r="CU115" s="98"/>
      <c r="CV115" s="98"/>
      <c r="CW115" s="98"/>
      <c r="CX115" s="98"/>
      <c r="CY115" s="98"/>
      <c r="CZ115" s="98"/>
      <c r="DA115" s="98"/>
      <c r="DB115" s="98"/>
      <c r="DC115" s="98"/>
      <c r="DD115" s="98"/>
      <c r="DE115" s="98"/>
      <c r="DF115" s="98"/>
      <c r="DG115" s="98"/>
      <c r="DH115" s="98"/>
      <c r="DI115" s="98"/>
      <c r="DJ115" s="98"/>
      <c r="DK115" s="98"/>
      <c r="DL115" s="98"/>
      <c r="DM115" s="98"/>
      <c r="DN115" s="98"/>
      <c r="DO115" s="98"/>
      <c r="DP115" s="98"/>
      <c r="DQ115" s="98"/>
      <c r="DR115" s="98"/>
      <c r="DS115" s="98"/>
      <c r="DT115" s="98"/>
      <c r="DU115" s="98"/>
      <c r="DV115" s="98"/>
      <c r="DW115" s="98"/>
      <c r="DX115" s="98"/>
      <c r="DY115" s="98"/>
      <c r="DZ115" s="98"/>
      <c r="EA115" s="98"/>
      <c r="EB115" s="98"/>
      <c r="EC115" s="98"/>
      <c r="ED115" s="98"/>
      <c r="EE115" s="98"/>
      <c r="EF115" s="98"/>
      <c r="EG115" s="98"/>
      <c r="EH115" s="98"/>
      <c r="EI115" s="98"/>
      <c r="EJ115" s="98"/>
      <c r="EK115" s="98"/>
      <c r="EL115" s="98"/>
      <c r="EM115" s="98"/>
      <c r="EN115" s="98"/>
      <c r="EO115" s="98"/>
      <c r="EP115" s="98"/>
      <c r="EQ115" s="98"/>
      <c r="ER115" s="98"/>
      <c r="ES115" s="98"/>
      <c r="ET115" s="98"/>
      <c r="EU115" s="98"/>
      <c r="EV115" s="98"/>
      <c r="EW115" s="98"/>
      <c r="EX115" s="98"/>
      <c r="EY115" s="98"/>
      <c r="EZ115" s="98"/>
      <c r="FA115" s="98"/>
      <c r="FB115" s="98"/>
      <c r="FC115" s="98"/>
      <c r="FD115" s="98"/>
      <c r="FE115" s="98"/>
      <c r="FF115" s="98"/>
      <c r="FG115" s="98"/>
      <c r="FH115" s="98"/>
      <c r="FI115" s="98"/>
      <c r="FJ115" s="98"/>
      <c r="FK115" s="98"/>
      <c r="FL115" s="98"/>
      <c r="FM115" s="98"/>
      <c r="FN115" s="98"/>
      <c r="FO115" s="98"/>
      <c r="FP115" s="98"/>
      <c r="FQ115" s="98"/>
      <c r="FR115" s="98"/>
      <c r="FS115" s="98"/>
      <c r="FT115" s="98"/>
      <c r="FU115" s="98"/>
      <c r="FV115" s="98"/>
      <c r="FW115" s="98"/>
      <c r="FX115" s="98"/>
      <c r="FY115" s="98"/>
      <c r="FZ115" s="98"/>
      <c r="GA115" s="98"/>
      <c r="GB115" s="98"/>
      <c r="GC115" s="98"/>
      <c r="GD115" s="98"/>
      <c r="GE115" s="98"/>
      <c r="GF115" s="98"/>
      <c r="GG115" s="98"/>
      <c r="GH115" s="98"/>
      <c r="GI115" s="98"/>
      <c r="GJ115" s="98"/>
      <c r="GK115" s="98"/>
      <c r="GL115" s="98"/>
      <c r="GM115" s="98"/>
      <c r="GN115" s="98"/>
      <c r="GO115" s="98"/>
      <c r="GP115" s="98"/>
      <c r="GQ115" s="98"/>
      <c r="GR115" s="98"/>
      <c r="GS115" s="98"/>
      <c r="GT115" s="98"/>
      <c r="GU115" s="98"/>
      <c r="GV115" s="98"/>
      <c r="GW115" s="98"/>
      <c r="GX115" s="98"/>
      <c r="GY115" s="98"/>
      <c r="GZ115" s="98"/>
      <c r="HA115" s="98"/>
      <c r="HB115" s="98"/>
      <c r="HC115" s="98"/>
      <c r="HD115" s="98"/>
      <c r="HE115" s="98"/>
      <c r="HF115" s="98"/>
      <c r="HG115" s="98"/>
      <c r="HH115" s="98"/>
      <c r="HI115" s="98"/>
      <c r="HJ115" s="98"/>
      <c r="HK115" s="98"/>
      <c r="HL115" s="98"/>
      <c r="HM115" s="98"/>
      <c r="HN115" s="98"/>
      <c r="HO115" s="98"/>
      <c r="HP115" s="98"/>
      <c r="HQ115" s="98"/>
      <c r="HR115" s="98"/>
      <c r="HS115" s="98"/>
      <c r="HT115" s="98"/>
      <c r="HU115" s="98"/>
      <c r="HV115" s="98"/>
      <c r="HW115" s="98"/>
      <c r="HX115" s="98"/>
      <c r="HY115" s="98"/>
      <c r="HZ115" s="98"/>
      <c r="IA115" s="98"/>
      <c r="IB115" s="98"/>
      <c r="IC115" s="98"/>
      <c r="ID115" s="98"/>
      <c r="IE115" s="98"/>
      <c r="IF115" s="98"/>
      <c r="IG115" s="98"/>
      <c r="IH115" s="98"/>
      <c r="II115" s="98"/>
      <c r="IJ115" s="98"/>
      <c r="IK115" s="98"/>
    </row>
    <row r="116" spans="1:245" ht="15">
      <c r="A116" s="104" t="s">
        <v>686</v>
      </c>
      <c r="B116" s="105">
        <v>60</v>
      </c>
      <c r="C116" s="105">
        <v>60</v>
      </c>
      <c r="D116" s="107">
        <f t="shared" si="2"/>
        <v>0</v>
      </c>
      <c r="E116" s="106">
        <f t="shared" si="3"/>
        <v>0</v>
      </c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  <c r="AS116" s="98"/>
      <c r="AT116" s="98"/>
      <c r="AU116" s="98"/>
      <c r="AV116" s="98"/>
      <c r="AW116" s="98"/>
      <c r="AX116" s="98"/>
      <c r="AY116" s="98"/>
      <c r="AZ116" s="98"/>
      <c r="BA116" s="98"/>
      <c r="BB116" s="98"/>
      <c r="BC116" s="98"/>
      <c r="BD116" s="98"/>
      <c r="BE116" s="98"/>
      <c r="BF116" s="98"/>
      <c r="BG116" s="98"/>
      <c r="BH116" s="98"/>
      <c r="BI116" s="98"/>
      <c r="BJ116" s="98"/>
      <c r="BK116" s="98"/>
      <c r="BL116" s="98"/>
      <c r="BM116" s="98"/>
      <c r="BN116" s="98"/>
      <c r="BO116" s="98"/>
      <c r="BP116" s="98"/>
      <c r="BQ116" s="98"/>
      <c r="BR116" s="98"/>
      <c r="BS116" s="98"/>
      <c r="BT116" s="98"/>
      <c r="BU116" s="98"/>
      <c r="BV116" s="98"/>
      <c r="BW116" s="98"/>
      <c r="BX116" s="98"/>
      <c r="BY116" s="98"/>
      <c r="BZ116" s="98"/>
      <c r="CA116" s="98"/>
      <c r="CB116" s="98"/>
      <c r="CC116" s="98"/>
      <c r="CD116" s="98"/>
      <c r="CE116" s="98"/>
      <c r="CF116" s="98"/>
      <c r="CG116" s="98"/>
      <c r="CH116" s="98"/>
      <c r="CI116" s="98"/>
      <c r="CJ116" s="98"/>
      <c r="CK116" s="98"/>
      <c r="CL116" s="98"/>
      <c r="CM116" s="98"/>
      <c r="CN116" s="98"/>
      <c r="CO116" s="98"/>
      <c r="CP116" s="98"/>
      <c r="CQ116" s="98"/>
      <c r="CR116" s="98"/>
      <c r="CS116" s="98"/>
      <c r="CT116" s="98"/>
      <c r="CU116" s="98"/>
      <c r="CV116" s="98"/>
      <c r="CW116" s="98"/>
      <c r="CX116" s="98"/>
      <c r="CY116" s="98"/>
      <c r="CZ116" s="98"/>
      <c r="DA116" s="98"/>
      <c r="DB116" s="98"/>
      <c r="DC116" s="98"/>
      <c r="DD116" s="98"/>
      <c r="DE116" s="98"/>
      <c r="DF116" s="98"/>
      <c r="DG116" s="98"/>
      <c r="DH116" s="98"/>
      <c r="DI116" s="98"/>
      <c r="DJ116" s="98"/>
      <c r="DK116" s="98"/>
      <c r="DL116" s="98"/>
      <c r="DM116" s="98"/>
      <c r="DN116" s="98"/>
      <c r="DO116" s="98"/>
      <c r="DP116" s="98"/>
      <c r="DQ116" s="98"/>
      <c r="DR116" s="98"/>
      <c r="DS116" s="98"/>
      <c r="DT116" s="98"/>
      <c r="DU116" s="98"/>
      <c r="DV116" s="98"/>
      <c r="DW116" s="98"/>
      <c r="DX116" s="98"/>
      <c r="DY116" s="98"/>
      <c r="DZ116" s="98"/>
      <c r="EA116" s="98"/>
      <c r="EB116" s="98"/>
      <c r="EC116" s="98"/>
      <c r="ED116" s="98"/>
      <c r="EE116" s="98"/>
      <c r="EF116" s="98"/>
      <c r="EG116" s="98"/>
      <c r="EH116" s="98"/>
      <c r="EI116" s="98"/>
      <c r="EJ116" s="98"/>
      <c r="EK116" s="98"/>
      <c r="EL116" s="98"/>
      <c r="EM116" s="98"/>
      <c r="EN116" s="98"/>
      <c r="EO116" s="98"/>
      <c r="EP116" s="98"/>
      <c r="EQ116" s="98"/>
      <c r="ER116" s="98"/>
      <c r="ES116" s="98"/>
      <c r="ET116" s="98"/>
      <c r="EU116" s="98"/>
      <c r="EV116" s="98"/>
      <c r="EW116" s="98"/>
      <c r="EX116" s="98"/>
      <c r="EY116" s="98"/>
      <c r="EZ116" s="98"/>
      <c r="FA116" s="98"/>
      <c r="FB116" s="98"/>
      <c r="FC116" s="98"/>
      <c r="FD116" s="98"/>
      <c r="FE116" s="98"/>
      <c r="FF116" s="98"/>
      <c r="FG116" s="98"/>
      <c r="FH116" s="98"/>
      <c r="FI116" s="98"/>
      <c r="FJ116" s="98"/>
      <c r="FK116" s="98"/>
      <c r="FL116" s="98"/>
      <c r="FM116" s="98"/>
      <c r="FN116" s="98"/>
      <c r="FO116" s="98"/>
      <c r="FP116" s="98"/>
      <c r="FQ116" s="98"/>
      <c r="FR116" s="98"/>
      <c r="FS116" s="98"/>
      <c r="FT116" s="98"/>
      <c r="FU116" s="98"/>
      <c r="FV116" s="98"/>
      <c r="FW116" s="98"/>
      <c r="FX116" s="98"/>
      <c r="FY116" s="98"/>
      <c r="FZ116" s="98"/>
      <c r="GA116" s="98"/>
      <c r="GB116" s="98"/>
      <c r="GC116" s="98"/>
      <c r="GD116" s="98"/>
      <c r="GE116" s="98"/>
      <c r="GF116" s="98"/>
      <c r="GG116" s="98"/>
      <c r="GH116" s="98"/>
      <c r="GI116" s="98"/>
      <c r="GJ116" s="98"/>
      <c r="GK116" s="98"/>
      <c r="GL116" s="98"/>
      <c r="GM116" s="98"/>
      <c r="GN116" s="98"/>
      <c r="GO116" s="98"/>
      <c r="GP116" s="98"/>
      <c r="GQ116" s="98"/>
      <c r="GR116" s="98"/>
      <c r="GS116" s="98"/>
      <c r="GT116" s="98"/>
      <c r="GU116" s="98"/>
      <c r="GV116" s="98"/>
      <c r="GW116" s="98"/>
      <c r="GX116" s="98"/>
      <c r="GY116" s="98"/>
      <c r="GZ116" s="98"/>
      <c r="HA116" s="98"/>
      <c r="HB116" s="98"/>
      <c r="HC116" s="98"/>
      <c r="HD116" s="98"/>
      <c r="HE116" s="98"/>
      <c r="HF116" s="98"/>
      <c r="HG116" s="98"/>
      <c r="HH116" s="98"/>
      <c r="HI116" s="98"/>
      <c r="HJ116" s="98"/>
      <c r="HK116" s="98"/>
      <c r="HL116" s="98"/>
      <c r="HM116" s="98"/>
      <c r="HN116" s="98"/>
      <c r="HO116" s="98"/>
      <c r="HP116" s="98"/>
      <c r="HQ116" s="98"/>
      <c r="HR116" s="98"/>
      <c r="HS116" s="98"/>
      <c r="HT116" s="98"/>
      <c r="HU116" s="98"/>
      <c r="HV116" s="98"/>
      <c r="HW116" s="98"/>
      <c r="HX116" s="98"/>
      <c r="HY116" s="98"/>
      <c r="HZ116" s="98"/>
      <c r="IA116" s="98"/>
      <c r="IB116" s="98"/>
      <c r="IC116" s="98"/>
      <c r="ID116" s="98"/>
      <c r="IE116" s="98"/>
      <c r="IF116" s="98"/>
      <c r="IG116" s="98"/>
      <c r="IH116" s="98"/>
      <c r="II116" s="98"/>
      <c r="IJ116" s="98"/>
      <c r="IK116" s="98"/>
    </row>
    <row r="117" spans="1:245" ht="15">
      <c r="A117" s="104" t="s">
        <v>687</v>
      </c>
      <c r="B117" s="105">
        <f>B118</f>
        <v>880</v>
      </c>
      <c r="C117" s="105">
        <f>C118</f>
        <v>568</v>
      </c>
      <c r="D117" s="107">
        <f t="shared" si="2"/>
        <v>-312</v>
      </c>
      <c r="E117" s="106">
        <f t="shared" si="3"/>
        <v>-35.5</v>
      </c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  <c r="AS117" s="98"/>
      <c r="AT117" s="98"/>
      <c r="AU117" s="98"/>
      <c r="AV117" s="98"/>
      <c r="AW117" s="98"/>
      <c r="AX117" s="98"/>
      <c r="AY117" s="98"/>
      <c r="AZ117" s="98"/>
      <c r="BA117" s="98"/>
      <c r="BB117" s="98"/>
      <c r="BC117" s="98"/>
      <c r="BD117" s="98"/>
      <c r="BE117" s="98"/>
      <c r="BF117" s="98"/>
      <c r="BG117" s="98"/>
      <c r="BH117" s="98"/>
      <c r="BI117" s="98"/>
      <c r="BJ117" s="98"/>
      <c r="BK117" s="98"/>
      <c r="BL117" s="98"/>
      <c r="BM117" s="98"/>
      <c r="BN117" s="98"/>
      <c r="BO117" s="98"/>
      <c r="BP117" s="98"/>
      <c r="BQ117" s="98"/>
      <c r="BR117" s="98"/>
      <c r="BS117" s="98"/>
      <c r="BT117" s="98"/>
      <c r="BU117" s="98"/>
      <c r="BV117" s="98"/>
      <c r="BW117" s="98"/>
      <c r="BX117" s="98"/>
      <c r="BY117" s="98"/>
      <c r="BZ117" s="98"/>
      <c r="CA117" s="98"/>
      <c r="CB117" s="98"/>
      <c r="CC117" s="98"/>
      <c r="CD117" s="98"/>
      <c r="CE117" s="98"/>
      <c r="CF117" s="98"/>
      <c r="CG117" s="98"/>
      <c r="CH117" s="98"/>
      <c r="CI117" s="98"/>
      <c r="CJ117" s="98"/>
      <c r="CK117" s="98"/>
      <c r="CL117" s="98"/>
      <c r="CM117" s="98"/>
      <c r="CN117" s="98"/>
      <c r="CO117" s="98"/>
      <c r="CP117" s="98"/>
      <c r="CQ117" s="98"/>
      <c r="CR117" s="98"/>
      <c r="CS117" s="98"/>
      <c r="CT117" s="98"/>
      <c r="CU117" s="98"/>
      <c r="CV117" s="98"/>
      <c r="CW117" s="98"/>
      <c r="CX117" s="98"/>
      <c r="CY117" s="98"/>
      <c r="CZ117" s="98"/>
      <c r="DA117" s="98"/>
      <c r="DB117" s="98"/>
      <c r="DC117" s="98"/>
      <c r="DD117" s="98"/>
      <c r="DE117" s="98"/>
      <c r="DF117" s="98"/>
      <c r="DG117" s="98"/>
      <c r="DH117" s="98"/>
      <c r="DI117" s="98"/>
      <c r="DJ117" s="98"/>
      <c r="DK117" s="98"/>
      <c r="DL117" s="98"/>
      <c r="DM117" s="98"/>
      <c r="DN117" s="98"/>
      <c r="DO117" s="98"/>
      <c r="DP117" s="98"/>
      <c r="DQ117" s="98"/>
      <c r="DR117" s="98"/>
      <c r="DS117" s="98"/>
      <c r="DT117" s="98"/>
      <c r="DU117" s="98"/>
      <c r="DV117" s="98"/>
      <c r="DW117" s="98"/>
      <c r="DX117" s="98"/>
      <c r="DY117" s="98"/>
      <c r="DZ117" s="98"/>
      <c r="EA117" s="98"/>
      <c r="EB117" s="98"/>
      <c r="EC117" s="98"/>
      <c r="ED117" s="98"/>
      <c r="EE117" s="98"/>
      <c r="EF117" s="98"/>
      <c r="EG117" s="98"/>
      <c r="EH117" s="98"/>
      <c r="EI117" s="98"/>
      <c r="EJ117" s="98"/>
      <c r="EK117" s="98"/>
      <c r="EL117" s="98"/>
      <c r="EM117" s="98"/>
      <c r="EN117" s="98"/>
      <c r="EO117" s="98"/>
      <c r="EP117" s="98"/>
      <c r="EQ117" s="98"/>
      <c r="ER117" s="98"/>
      <c r="ES117" s="98"/>
      <c r="ET117" s="98"/>
      <c r="EU117" s="98"/>
      <c r="EV117" s="98"/>
      <c r="EW117" s="98"/>
      <c r="EX117" s="98"/>
      <c r="EY117" s="98"/>
      <c r="EZ117" s="98"/>
      <c r="FA117" s="98"/>
      <c r="FB117" s="98"/>
      <c r="FC117" s="98"/>
      <c r="FD117" s="98"/>
      <c r="FE117" s="98"/>
      <c r="FF117" s="98"/>
      <c r="FG117" s="98"/>
      <c r="FH117" s="98"/>
      <c r="FI117" s="98"/>
      <c r="FJ117" s="98"/>
      <c r="FK117" s="98"/>
      <c r="FL117" s="98"/>
      <c r="FM117" s="98"/>
      <c r="FN117" s="98"/>
      <c r="FO117" s="98"/>
      <c r="FP117" s="98"/>
      <c r="FQ117" s="98"/>
      <c r="FR117" s="98"/>
      <c r="FS117" s="98"/>
      <c r="FT117" s="98"/>
      <c r="FU117" s="98"/>
      <c r="FV117" s="98"/>
      <c r="FW117" s="98"/>
      <c r="FX117" s="98"/>
      <c r="FY117" s="98"/>
      <c r="FZ117" s="98"/>
      <c r="GA117" s="98"/>
      <c r="GB117" s="98"/>
      <c r="GC117" s="98"/>
      <c r="GD117" s="98"/>
      <c r="GE117" s="98"/>
      <c r="GF117" s="98"/>
      <c r="GG117" s="98"/>
      <c r="GH117" s="98"/>
      <c r="GI117" s="98"/>
      <c r="GJ117" s="98"/>
      <c r="GK117" s="98"/>
      <c r="GL117" s="98"/>
      <c r="GM117" s="98"/>
      <c r="GN117" s="98"/>
      <c r="GO117" s="98"/>
      <c r="GP117" s="98"/>
      <c r="GQ117" s="98"/>
      <c r="GR117" s="98"/>
      <c r="GS117" s="98"/>
      <c r="GT117" s="98"/>
      <c r="GU117" s="98"/>
      <c r="GV117" s="98"/>
      <c r="GW117" s="98"/>
      <c r="GX117" s="98"/>
      <c r="GY117" s="98"/>
      <c r="GZ117" s="98"/>
      <c r="HA117" s="98"/>
      <c r="HB117" s="98"/>
      <c r="HC117" s="98"/>
      <c r="HD117" s="98"/>
      <c r="HE117" s="98"/>
      <c r="HF117" s="98"/>
      <c r="HG117" s="98"/>
      <c r="HH117" s="98"/>
      <c r="HI117" s="98"/>
      <c r="HJ117" s="98"/>
      <c r="HK117" s="98"/>
      <c r="HL117" s="98"/>
      <c r="HM117" s="98"/>
      <c r="HN117" s="98"/>
      <c r="HO117" s="98"/>
      <c r="HP117" s="98"/>
      <c r="HQ117" s="98"/>
      <c r="HR117" s="98"/>
      <c r="HS117" s="98"/>
      <c r="HT117" s="98"/>
      <c r="HU117" s="98"/>
      <c r="HV117" s="98"/>
      <c r="HW117" s="98"/>
      <c r="HX117" s="98"/>
      <c r="HY117" s="98"/>
      <c r="HZ117" s="98"/>
      <c r="IA117" s="98"/>
      <c r="IB117" s="98"/>
      <c r="IC117" s="98"/>
      <c r="ID117" s="98"/>
      <c r="IE117" s="98"/>
      <c r="IF117" s="98"/>
      <c r="IG117" s="98"/>
      <c r="IH117" s="98"/>
      <c r="II117" s="98"/>
      <c r="IJ117" s="98"/>
      <c r="IK117" s="98"/>
    </row>
    <row r="118" spans="1:245" ht="15">
      <c r="A118" s="104" t="s">
        <v>688</v>
      </c>
      <c r="B118" s="105">
        <v>880</v>
      </c>
      <c r="C118" s="105">
        <v>568</v>
      </c>
      <c r="D118" s="107">
        <f t="shared" si="2"/>
        <v>-312</v>
      </c>
      <c r="E118" s="106">
        <f t="shared" si="3"/>
        <v>-35.5</v>
      </c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  <c r="AS118" s="98"/>
      <c r="AT118" s="98"/>
      <c r="AU118" s="98"/>
      <c r="AV118" s="98"/>
      <c r="AW118" s="98"/>
      <c r="AX118" s="98"/>
      <c r="AY118" s="98"/>
      <c r="AZ118" s="98"/>
      <c r="BA118" s="98"/>
      <c r="BB118" s="98"/>
      <c r="BC118" s="98"/>
      <c r="BD118" s="98"/>
      <c r="BE118" s="98"/>
      <c r="BF118" s="98"/>
      <c r="BG118" s="98"/>
      <c r="BH118" s="98"/>
      <c r="BI118" s="98"/>
      <c r="BJ118" s="98"/>
      <c r="BK118" s="98"/>
      <c r="BL118" s="98"/>
      <c r="BM118" s="98"/>
      <c r="BN118" s="98"/>
      <c r="BO118" s="98"/>
      <c r="BP118" s="98"/>
      <c r="BQ118" s="98"/>
      <c r="BR118" s="98"/>
      <c r="BS118" s="98"/>
      <c r="BT118" s="98"/>
      <c r="BU118" s="98"/>
      <c r="BV118" s="98"/>
      <c r="BW118" s="98"/>
      <c r="BX118" s="98"/>
      <c r="BY118" s="98"/>
      <c r="BZ118" s="98"/>
      <c r="CA118" s="98"/>
      <c r="CB118" s="98"/>
      <c r="CC118" s="98"/>
      <c r="CD118" s="98"/>
      <c r="CE118" s="98"/>
      <c r="CF118" s="98"/>
      <c r="CG118" s="98"/>
      <c r="CH118" s="98"/>
      <c r="CI118" s="98"/>
      <c r="CJ118" s="98"/>
      <c r="CK118" s="98"/>
      <c r="CL118" s="98"/>
      <c r="CM118" s="98"/>
      <c r="CN118" s="98"/>
      <c r="CO118" s="98"/>
      <c r="CP118" s="98"/>
      <c r="CQ118" s="98"/>
      <c r="CR118" s="98"/>
      <c r="CS118" s="98"/>
      <c r="CT118" s="98"/>
      <c r="CU118" s="98"/>
      <c r="CV118" s="98"/>
      <c r="CW118" s="98"/>
      <c r="CX118" s="98"/>
      <c r="CY118" s="98"/>
      <c r="CZ118" s="98"/>
      <c r="DA118" s="98"/>
      <c r="DB118" s="98"/>
      <c r="DC118" s="98"/>
      <c r="DD118" s="98"/>
      <c r="DE118" s="98"/>
      <c r="DF118" s="98"/>
      <c r="DG118" s="98"/>
      <c r="DH118" s="98"/>
      <c r="DI118" s="98"/>
      <c r="DJ118" s="98"/>
      <c r="DK118" s="98"/>
      <c r="DL118" s="98"/>
      <c r="DM118" s="98"/>
      <c r="DN118" s="98"/>
      <c r="DO118" s="98"/>
      <c r="DP118" s="98"/>
      <c r="DQ118" s="98"/>
      <c r="DR118" s="98"/>
      <c r="DS118" s="98"/>
      <c r="DT118" s="98"/>
      <c r="DU118" s="98"/>
      <c r="DV118" s="98"/>
      <c r="DW118" s="98"/>
      <c r="DX118" s="98"/>
      <c r="DY118" s="98"/>
      <c r="DZ118" s="98"/>
      <c r="EA118" s="98"/>
      <c r="EB118" s="98"/>
      <c r="EC118" s="98"/>
      <c r="ED118" s="98"/>
      <c r="EE118" s="98"/>
      <c r="EF118" s="98"/>
      <c r="EG118" s="98"/>
      <c r="EH118" s="98"/>
      <c r="EI118" s="98"/>
      <c r="EJ118" s="98"/>
      <c r="EK118" s="98"/>
      <c r="EL118" s="98"/>
      <c r="EM118" s="98"/>
      <c r="EN118" s="98"/>
      <c r="EO118" s="98"/>
      <c r="EP118" s="98"/>
      <c r="EQ118" s="98"/>
      <c r="ER118" s="98"/>
      <c r="ES118" s="98"/>
      <c r="ET118" s="98"/>
      <c r="EU118" s="98"/>
      <c r="EV118" s="98"/>
      <c r="EW118" s="98"/>
      <c r="EX118" s="98"/>
      <c r="EY118" s="98"/>
      <c r="EZ118" s="98"/>
      <c r="FA118" s="98"/>
      <c r="FB118" s="98"/>
      <c r="FC118" s="98"/>
      <c r="FD118" s="98"/>
      <c r="FE118" s="98"/>
      <c r="FF118" s="98"/>
      <c r="FG118" s="98"/>
      <c r="FH118" s="98"/>
      <c r="FI118" s="98"/>
      <c r="FJ118" s="98"/>
      <c r="FK118" s="98"/>
      <c r="FL118" s="98"/>
      <c r="FM118" s="98"/>
      <c r="FN118" s="98"/>
      <c r="FO118" s="98"/>
      <c r="FP118" s="98"/>
      <c r="FQ118" s="98"/>
      <c r="FR118" s="98"/>
      <c r="FS118" s="98"/>
      <c r="FT118" s="98"/>
      <c r="FU118" s="98"/>
      <c r="FV118" s="98"/>
      <c r="FW118" s="98"/>
      <c r="FX118" s="98"/>
      <c r="FY118" s="98"/>
      <c r="FZ118" s="98"/>
      <c r="GA118" s="98"/>
      <c r="GB118" s="98"/>
      <c r="GC118" s="98"/>
      <c r="GD118" s="98"/>
      <c r="GE118" s="98"/>
      <c r="GF118" s="98"/>
      <c r="GG118" s="98"/>
      <c r="GH118" s="98"/>
      <c r="GI118" s="98"/>
      <c r="GJ118" s="98"/>
      <c r="GK118" s="98"/>
      <c r="GL118" s="98"/>
      <c r="GM118" s="98"/>
      <c r="GN118" s="98"/>
      <c r="GO118" s="98"/>
      <c r="GP118" s="98"/>
      <c r="GQ118" s="98"/>
      <c r="GR118" s="98"/>
      <c r="GS118" s="98"/>
      <c r="GT118" s="98"/>
      <c r="GU118" s="98"/>
      <c r="GV118" s="98"/>
      <c r="GW118" s="98"/>
      <c r="GX118" s="98"/>
      <c r="GY118" s="98"/>
      <c r="GZ118" s="98"/>
      <c r="HA118" s="98"/>
      <c r="HB118" s="98"/>
      <c r="HC118" s="98"/>
      <c r="HD118" s="98"/>
      <c r="HE118" s="98"/>
      <c r="HF118" s="98"/>
      <c r="HG118" s="98"/>
      <c r="HH118" s="98"/>
      <c r="HI118" s="98"/>
      <c r="HJ118" s="98"/>
      <c r="HK118" s="98"/>
      <c r="HL118" s="98"/>
      <c r="HM118" s="98"/>
      <c r="HN118" s="98"/>
      <c r="HO118" s="98"/>
      <c r="HP118" s="98"/>
      <c r="HQ118" s="98"/>
      <c r="HR118" s="98"/>
      <c r="HS118" s="98"/>
      <c r="HT118" s="98"/>
      <c r="HU118" s="98"/>
      <c r="HV118" s="98"/>
      <c r="HW118" s="98"/>
      <c r="HX118" s="98"/>
      <c r="HY118" s="98"/>
      <c r="HZ118" s="98"/>
      <c r="IA118" s="98"/>
      <c r="IB118" s="98"/>
      <c r="IC118" s="98"/>
      <c r="ID118" s="98"/>
      <c r="IE118" s="98"/>
      <c r="IF118" s="98"/>
      <c r="IG118" s="98"/>
      <c r="IH118" s="98"/>
      <c r="II118" s="98"/>
      <c r="IJ118" s="98"/>
      <c r="IK118" s="98"/>
    </row>
    <row r="119" spans="1:245" ht="15">
      <c r="A119" s="104" t="s">
        <v>40</v>
      </c>
      <c r="B119" s="105">
        <f>B120+B124+B130+B132+B134+B137</f>
        <v>37474</v>
      </c>
      <c r="C119" s="105">
        <f>C120+C124+C130+C132+C134+C137+C139</f>
        <v>40781</v>
      </c>
      <c r="D119" s="107">
        <f t="shared" si="2"/>
        <v>3307</v>
      </c>
      <c r="E119" s="106">
        <f t="shared" si="3"/>
        <v>8.8000000000000007</v>
      </c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  <c r="AS119" s="98"/>
      <c r="AT119" s="98"/>
      <c r="AU119" s="98"/>
      <c r="AV119" s="98"/>
      <c r="AW119" s="98"/>
      <c r="AX119" s="98"/>
      <c r="AY119" s="98"/>
      <c r="AZ119" s="98"/>
      <c r="BA119" s="98"/>
      <c r="BB119" s="98"/>
      <c r="BC119" s="98"/>
      <c r="BD119" s="98"/>
      <c r="BE119" s="98"/>
      <c r="BF119" s="98"/>
      <c r="BG119" s="98"/>
      <c r="BH119" s="98"/>
      <c r="BI119" s="98"/>
      <c r="BJ119" s="98"/>
      <c r="BK119" s="98"/>
      <c r="BL119" s="98"/>
      <c r="BM119" s="98"/>
      <c r="BN119" s="98"/>
      <c r="BO119" s="98"/>
      <c r="BP119" s="98"/>
      <c r="BQ119" s="98"/>
      <c r="BR119" s="98"/>
      <c r="BS119" s="98"/>
      <c r="BT119" s="98"/>
      <c r="BU119" s="98"/>
      <c r="BV119" s="98"/>
      <c r="BW119" s="98"/>
      <c r="BX119" s="98"/>
      <c r="BY119" s="98"/>
      <c r="BZ119" s="98"/>
      <c r="CA119" s="98"/>
      <c r="CB119" s="98"/>
      <c r="CC119" s="98"/>
      <c r="CD119" s="98"/>
      <c r="CE119" s="98"/>
      <c r="CF119" s="98"/>
      <c r="CG119" s="98"/>
      <c r="CH119" s="98"/>
      <c r="CI119" s="98"/>
      <c r="CJ119" s="98"/>
      <c r="CK119" s="98"/>
      <c r="CL119" s="98"/>
      <c r="CM119" s="98"/>
      <c r="CN119" s="98"/>
      <c r="CO119" s="98"/>
      <c r="CP119" s="98"/>
      <c r="CQ119" s="98"/>
      <c r="CR119" s="98"/>
      <c r="CS119" s="98"/>
      <c r="CT119" s="98"/>
      <c r="CU119" s="98"/>
      <c r="CV119" s="98"/>
      <c r="CW119" s="98"/>
      <c r="CX119" s="98"/>
      <c r="CY119" s="98"/>
      <c r="CZ119" s="98"/>
      <c r="DA119" s="98"/>
      <c r="DB119" s="98"/>
      <c r="DC119" s="98"/>
      <c r="DD119" s="98"/>
      <c r="DE119" s="98"/>
      <c r="DF119" s="98"/>
      <c r="DG119" s="98"/>
      <c r="DH119" s="98"/>
      <c r="DI119" s="98"/>
      <c r="DJ119" s="98"/>
      <c r="DK119" s="98"/>
      <c r="DL119" s="98"/>
      <c r="DM119" s="98"/>
      <c r="DN119" s="98"/>
      <c r="DO119" s="98"/>
      <c r="DP119" s="98"/>
      <c r="DQ119" s="98"/>
      <c r="DR119" s="98"/>
      <c r="DS119" s="98"/>
      <c r="DT119" s="98"/>
      <c r="DU119" s="98"/>
      <c r="DV119" s="98"/>
      <c r="DW119" s="98"/>
      <c r="DX119" s="98"/>
      <c r="DY119" s="98"/>
      <c r="DZ119" s="98"/>
      <c r="EA119" s="98"/>
      <c r="EB119" s="98"/>
      <c r="EC119" s="98"/>
      <c r="ED119" s="98"/>
      <c r="EE119" s="98"/>
      <c r="EF119" s="98"/>
      <c r="EG119" s="98"/>
      <c r="EH119" s="98"/>
      <c r="EI119" s="98"/>
      <c r="EJ119" s="98"/>
      <c r="EK119" s="98"/>
      <c r="EL119" s="98"/>
      <c r="EM119" s="98"/>
      <c r="EN119" s="98"/>
      <c r="EO119" s="98"/>
      <c r="EP119" s="98"/>
      <c r="EQ119" s="98"/>
      <c r="ER119" s="98"/>
      <c r="ES119" s="98"/>
      <c r="ET119" s="98"/>
      <c r="EU119" s="98"/>
      <c r="EV119" s="98"/>
      <c r="EW119" s="98"/>
      <c r="EX119" s="98"/>
      <c r="EY119" s="98"/>
      <c r="EZ119" s="98"/>
      <c r="FA119" s="98"/>
      <c r="FB119" s="98"/>
      <c r="FC119" s="98"/>
      <c r="FD119" s="98"/>
      <c r="FE119" s="98"/>
      <c r="FF119" s="98"/>
      <c r="FG119" s="98"/>
      <c r="FH119" s="98"/>
      <c r="FI119" s="98"/>
      <c r="FJ119" s="98"/>
      <c r="FK119" s="98"/>
      <c r="FL119" s="98"/>
      <c r="FM119" s="98"/>
      <c r="FN119" s="98"/>
      <c r="FO119" s="98"/>
      <c r="FP119" s="98"/>
      <c r="FQ119" s="98"/>
      <c r="FR119" s="98"/>
      <c r="FS119" s="98"/>
      <c r="FT119" s="98"/>
      <c r="FU119" s="98"/>
      <c r="FV119" s="98"/>
      <c r="FW119" s="98"/>
      <c r="FX119" s="98"/>
      <c r="FY119" s="98"/>
      <c r="FZ119" s="98"/>
      <c r="GA119" s="98"/>
      <c r="GB119" s="98"/>
      <c r="GC119" s="98"/>
      <c r="GD119" s="98"/>
      <c r="GE119" s="98"/>
      <c r="GF119" s="98"/>
      <c r="GG119" s="98"/>
      <c r="GH119" s="98"/>
      <c r="GI119" s="98"/>
      <c r="GJ119" s="98"/>
      <c r="GK119" s="98"/>
      <c r="GL119" s="98"/>
      <c r="GM119" s="98"/>
      <c r="GN119" s="98"/>
      <c r="GO119" s="98"/>
      <c r="GP119" s="98"/>
      <c r="GQ119" s="98"/>
      <c r="GR119" s="98"/>
      <c r="GS119" s="98"/>
      <c r="GT119" s="98"/>
      <c r="GU119" s="98"/>
      <c r="GV119" s="98"/>
      <c r="GW119" s="98"/>
      <c r="GX119" s="98"/>
      <c r="GY119" s="98"/>
      <c r="GZ119" s="98"/>
      <c r="HA119" s="98"/>
      <c r="HB119" s="98"/>
      <c r="HC119" s="98"/>
      <c r="HD119" s="98"/>
      <c r="HE119" s="98"/>
      <c r="HF119" s="98"/>
      <c r="HG119" s="98"/>
      <c r="HH119" s="98"/>
      <c r="HI119" s="98"/>
      <c r="HJ119" s="98"/>
      <c r="HK119" s="98"/>
      <c r="HL119" s="98"/>
      <c r="HM119" s="98"/>
      <c r="HN119" s="98"/>
      <c r="HO119" s="98"/>
      <c r="HP119" s="98"/>
      <c r="HQ119" s="98"/>
      <c r="HR119" s="98"/>
      <c r="HS119" s="98"/>
      <c r="HT119" s="98"/>
      <c r="HU119" s="98"/>
      <c r="HV119" s="98"/>
      <c r="HW119" s="98"/>
      <c r="HX119" s="98"/>
      <c r="HY119" s="98"/>
      <c r="HZ119" s="98"/>
      <c r="IA119" s="98"/>
      <c r="IB119" s="98"/>
      <c r="IC119" s="98"/>
      <c r="ID119" s="98"/>
      <c r="IE119" s="98"/>
      <c r="IF119" s="98"/>
      <c r="IG119" s="98"/>
      <c r="IH119" s="98"/>
      <c r="II119" s="98"/>
      <c r="IJ119" s="98"/>
      <c r="IK119" s="98"/>
    </row>
    <row r="120" spans="1:245" ht="15">
      <c r="A120" s="104" t="s">
        <v>689</v>
      </c>
      <c r="B120" s="105">
        <f>SUM(B121:B123)</f>
        <v>1706</v>
      </c>
      <c r="C120" s="105">
        <f>SUM(C121:C123)</f>
        <v>1168</v>
      </c>
      <c r="D120" s="107">
        <f t="shared" si="2"/>
        <v>-538</v>
      </c>
      <c r="E120" s="106">
        <f t="shared" si="3"/>
        <v>-31.5</v>
      </c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  <c r="AS120" s="98"/>
      <c r="AT120" s="98"/>
      <c r="AU120" s="98"/>
      <c r="AV120" s="98"/>
      <c r="AW120" s="98"/>
      <c r="AX120" s="98"/>
      <c r="AY120" s="98"/>
      <c r="AZ120" s="98"/>
      <c r="BA120" s="98"/>
      <c r="BB120" s="98"/>
      <c r="BC120" s="98"/>
      <c r="BD120" s="98"/>
      <c r="BE120" s="98"/>
      <c r="BF120" s="98"/>
      <c r="BG120" s="98"/>
      <c r="BH120" s="98"/>
      <c r="BI120" s="98"/>
      <c r="BJ120" s="98"/>
      <c r="BK120" s="98"/>
      <c r="BL120" s="98"/>
      <c r="BM120" s="98"/>
      <c r="BN120" s="98"/>
      <c r="BO120" s="98"/>
      <c r="BP120" s="98"/>
      <c r="BQ120" s="98"/>
      <c r="BR120" s="98"/>
      <c r="BS120" s="98"/>
      <c r="BT120" s="98"/>
      <c r="BU120" s="98"/>
      <c r="BV120" s="98"/>
      <c r="BW120" s="98"/>
      <c r="BX120" s="98"/>
      <c r="BY120" s="98"/>
      <c r="BZ120" s="98"/>
      <c r="CA120" s="98"/>
      <c r="CB120" s="98"/>
      <c r="CC120" s="98"/>
      <c r="CD120" s="98"/>
      <c r="CE120" s="98"/>
      <c r="CF120" s="98"/>
      <c r="CG120" s="98"/>
      <c r="CH120" s="98"/>
      <c r="CI120" s="98"/>
      <c r="CJ120" s="98"/>
      <c r="CK120" s="98"/>
      <c r="CL120" s="98"/>
      <c r="CM120" s="98"/>
      <c r="CN120" s="98"/>
      <c r="CO120" s="98"/>
      <c r="CP120" s="98"/>
      <c r="CQ120" s="98"/>
      <c r="CR120" s="98"/>
      <c r="CS120" s="98"/>
      <c r="CT120" s="98"/>
      <c r="CU120" s="98"/>
      <c r="CV120" s="98"/>
      <c r="CW120" s="98"/>
      <c r="CX120" s="98"/>
      <c r="CY120" s="98"/>
      <c r="CZ120" s="98"/>
      <c r="DA120" s="98"/>
      <c r="DB120" s="98"/>
      <c r="DC120" s="98"/>
      <c r="DD120" s="98"/>
      <c r="DE120" s="98"/>
      <c r="DF120" s="98"/>
      <c r="DG120" s="98"/>
      <c r="DH120" s="98"/>
      <c r="DI120" s="98"/>
      <c r="DJ120" s="98"/>
      <c r="DK120" s="98"/>
      <c r="DL120" s="98"/>
      <c r="DM120" s="98"/>
      <c r="DN120" s="98"/>
      <c r="DO120" s="98"/>
      <c r="DP120" s="98"/>
      <c r="DQ120" s="98"/>
      <c r="DR120" s="98"/>
      <c r="DS120" s="98"/>
      <c r="DT120" s="98"/>
      <c r="DU120" s="98"/>
      <c r="DV120" s="98"/>
      <c r="DW120" s="98"/>
      <c r="DX120" s="98"/>
      <c r="DY120" s="98"/>
      <c r="DZ120" s="98"/>
      <c r="EA120" s="98"/>
      <c r="EB120" s="98"/>
      <c r="EC120" s="98"/>
      <c r="ED120" s="98"/>
      <c r="EE120" s="98"/>
      <c r="EF120" s="98"/>
      <c r="EG120" s="98"/>
      <c r="EH120" s="98"/>
      <c r="EI120" s="98"/>
      <c r="EJ120" s="98"/>
      <c r="EK120" s="98"/>
      <c r="EL120" s="98"/>
      <c r="EM120" s="98"/>
      <c r="EN120" s="98"/>
      <c r="EO120" s="98"/>
      <c r="EP120" s="98"/>
      <c r="EQ120" s="98"/>
      <c r="ER120" s="98"/>
      <c r="ES120" s="98"/>
      <c r="ET120" s="98"/>
      <c r="EU120" s="98"/>
      <c r="EV120" s="98"/>
      <c r="EW120" s="98"/>
      <c r="EX120" s="98"/>
      <c r="EY120" s="98"/>
      <c r="EZ120" s="98"/>
      <c r="FA120" s="98"/>
      <c r="FB120" s="98"/>
      <c r="FC120" s="98"/>
      <c r="FD120" s="98"/>
      <c r="FE120" s="98"/>
      <c r="FF120" s="98"/>
      <c r="FG120" s="98"/>
      <c r="FH120" s="98"/>
      <c r="FI120" s="98"/>
      <c r="FJ120" s="98"/>
      <c r="FK120" s="98"/>
      <c r="FL120" s="98"/>
      <c r="FM120" s="98"/>
      <c r="FN120" s="98"/>
      <c r="FO120" s="98"/>
      <c r="FP120" s="98"/>
      <c r="FQ120" s="98"/>
      <c r="FR120" s="98"/>
      <c r="FS120" s="98"/>
      <c r="FT120" s="98"/>
      <c r="FU120" s="98"/>
      <c r="FV120" s="98"/>
      <c r="FW120" s="98"/>
      <c r="FX120" s="98"/>
      <c r="FY120" s="98"/>
      <c r="FZ120" s="98"/>
      <c r="GA120" s="98"/>
      <c r="GB120" s="98"/>
      <c r="GC120" s="98"/>
      <c r="GD120" s="98"/>
      <c r="GE120" s="98"/>
      <c r="GF120" s="98"/>
      <c r="GG120" s="98"/>
      <c r="GH120" s="98"/>
      <c r="GI120" s="98"/>
      <c r="GJ120" s="98"/>
      <c r="GK120" s="98"/>
      <c r="GL120" s="98"/>
      <c r="GM120" s="98"/>
      <c r="GN120" s="98"/>
      <c r="GO120" s="98"/>
      <c r="GP120" s="98"/>
      <c r="GQ120" s="98"/>
      <c r="GR120" s="98"/>
      <c r="GS120" s="98"/>
      <c r="GT120" s="98"/>
      <c r="GU120" s="98"/>
      <c r="GV120" s="98"/>
      <c r="GW120" s="98"/>
      <c r="GX120" s="98"/>
      <c r="GY120" s="98"/>
      <c r="GZ120" s="98"/>
      <c r="HA120" s="98"/>
      <c r="HB120" s="98"/>
      <c r="HC120" s="98"/>
      <c r="HD120" s="98"/>
      <c r="HE120" s="98"/>
      <c r="HF120" s="98"/>
      <c r="HG120" s="98"/>
      <c r="HH120" s="98"/>
      <c r="HI120" s="98"/>
      <c r="HJ120" s="98"/>
      <c r="HK120" s="98"/>
      <c r="HL120" s="98"/>
      <c r="HM120" s="98"/>
      <c r="HN120" s="98"/>
      <c r="HO120" s="98"/>
      <c r="HP120" s="98"/>
      <c r="HQ120" s="98"/>
      <c r="HR120" s="98"/>
      <c r="HS120" s="98"/>
      <c r="HT120" s="98"/>
      <c r="HU120" s="98"/>
      <c r="HV120" s="98"/>
      <c r="HW120" s="98"/>
      <c r="HX120" s="98"/>
      <c r="HY120" s="98"/>
      <c r="HZ120" s="98"/>
      <c r="IA120" s="98"/>
      <c r="IB120" s="98"/>
      <c r="IC120" s="98"/>
      <c r="ID120" s="98"/>
      <c r="IE120" s="98"/>
      <c r="IF120" s="98"/>
      <c r="IG120" s="98"/>
      <c r="IH120" s="98"/>
      <c r="II120" s="98"/>
      <c r="IJ120" s="98"/>
      <c r="IK120" s="98"/>
    </row>
    <row r="121" spans="1:245" ht="15">
      <c r="A121" s="104" t="s">
        <v>638</v>
      </c>
      <c r="B121" s="105">
        <v>134</v>
      </c>
      <c r="C121" s="105">
        <v>140</v>
      </c>
      <c r="D121" s="107">
        <f t="shared" si="2"/>
        <v>6</v>
      </c>
      <c r="E121" s="106">
        <f t="shared" si="3"/>
        <v>4.5</v>
      </c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8"/>
      <c r="BB121" s="98"/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8"/>
      <c r="BN121" s="98"/>
      <c r="BO121" s="98"/>
      <c r="BP121" s="98"/>
      <c r="BQ121" s="98"/>
      <c r="BR121" s="98"/>
      <c r="BS121" s="98"/>
      <c r="BT121" s="98"/>
      <c r="BU121" s="98"/>
      <c r="BV121" s="98"/>
      <c r="BW121" s="98"/>
      <c r="BX121" s="98"/>
      <c r="BY121" s="98"/>
      <c r="BZ121" s="98"/>
      <c r="CA121" s="98"/>
      <c r="CB121" s="98"/>
      <c r="CC121" s="98"/>
      <c r="CD121" s="98"/>
      <c r="CE121" s="98"/>
      <c r="CF121" s="98"/>
      <c r="CG121" s="98"/>
      <c r="CH121" s="98"/>
      <c r="CI121" s="98"/>
      <c r="CJ121" s="98"/>
      <c r="CK121" s="98"/>
      <c r="CL121" s="98"/>
      <c r="CM121" s="98"/>
      <c r="CN121" s="98"/>
      <c r="CO121" s="98"/>
      <c r="CP121" s="98"/>
      <c r="CQ121" s="98"/>
      <c r="CR121" s="98"/>
      <c r="CS121" s="98"/>
      <c r="CT121" s="98"/>
      <c r="CU121" s="98"/>
      <c r="CV121" s="98"/>
      <c r="CW121" s="98"/>
      <c r="CX121" s="98"/>
      <c r="CY121" s="98"/>
      <c r="CZ121" s="98"/>
      <c r="DA121" s="98"/>
      <c r="DB121" s="98"/>
      <c r="DC121" s="98"/>
      <c r="DD121" s="98"/>
      <c r="DE121" s="98"/>
      <c r="DF121" s="98"/>
      <c r="DG121" s="98"/>
      <c r="DH121" s="98"/>
      <c r="DI121" s="98"/>
      <c r="DJ121" s="98"/>
      <c r="DK121" s="98"/>
      <c r="DL121" s="98"/>
      <c r="DM121" s="98"/>
      <c r="DN121" s="98"/>
      <c r="DO121" s="98"/>
      <c r="DP121" s="98"/>
      <c r="DQ121" s="98"/>
      <c r="DR121" s="98"/>
      <c r="DS121" s="98"/>
      <c r="DT121" s="98"/>
      <c r="DU121" s="98"/>
      <c r="DV121" s="98"/>
      <c r="DW121" s="98"/>
      <c r="DX121" s="98"/>
      <c r="DY121" s="98"/>
      <c r="DZ121" s="98"/>
      <c r="EA121" s="98"/>
      <c r="EB121" s="98"/>
      <c r="EC121" s="98"/>
      <c r="ED121" s="98"/>
      <c r="EE121" s="98"/>
      <c r="EF121" s="98"/>
      <c r="EG121" s="98"/>
      <c r="EH121" s="98"/>
      <c r="EI121" s="98"/>
      <c r="EJ121" s="98"/>
      <c r="EK121" s="98"/>
      <c r="EL121" s="98"/>
      <c r="EM121" s="98"/>
      <c r="EN121" s="98"/>
      <c r="EO121" s="98"/>
      <c r="EP121" s="98"/>
      <c r="EQ121" s="98"/>
      <c r="ER121" s="98"/>
      <c r="ES121" s="98"/>
      <c r="ET121" s="98"/>
      <c r="EU121" s="98"/>
      <c r="EV121" s="98"/>
      <c r="EW121" s="98"/>
      <c r="EX121" s="98"/>
      <c r="EY121" s="98"/>
      <c r="EZ121" s="98"/>
      <c r="FA121" s="98"/>
      <c r="FB121" s="98"/>
      <c r="FC121" s="98"/>
      <c r="FD121" s="98"/>
      <c r="FE121" s="98"/>
      <c r="FF121" s="98"/>
      <c r="FG121" s="98"/>
      <c r="FH121" s="98"/>
      <c r="FI121" s="98"/>
      <c r="FJ121" s="98"/>
      <c r="FK121" s="98"/>
      <c r="FL121" s="98"/>
      <c r="FM121" s="98"/>
      <c r="FN121" s="98"/>
      <c r="FO121" s="98"/>
      <c r="FP121" s="98"/>
      <c r="FQ121" s="98"/>
      <c r="FR121" s="98"/>
      <c r="FS121" s="98"/>
      <c r="FT121" s="98"/>
      <c r="FU121" s="98"/>
      <c r="FV121" s="98"/>
      <c r="FW121" s="98"/>
      <c r="FX121" s="98"/>
      <c r="FY121" s="98"/>
      <c r="FZ121" s="98"/>
      <c r="GA121" s="98"/>
      <c r="GB121" s="98"/>
      <c r="GC121" s="98"/>
      <c r="GD121" s="98"/>
      <c r="GE121" s="98"/>
      <c r="GF121" s="98"/>
      <c r="GG121" s="98"/>
      <c r="GH121" s="98"/>
      <c r="GI121" s="98"/>
      <c r="GJ121" s="98"/>
      <c r="GK121" s="98"/>
      <c r="GL121" s="98"/>
      <c r="GM121" s="98"/>
      <c r="GN121" s="98"/>
      <c r="GO121" s="98"/>
      <c r="GP121" s="98"/>
      <c r="GQ121" s="98"/>
      <c r="GR121" s="98"/>
      <c r="GS121" s="98"/>
      <c r="GT121" s="98"/>
      <c r="GU121" s="98"/>
      <c r="GV121" s="98"/>
      <c r="GW121" s="98"/>
      <c r="GX121" s="98"/>
      <c r="GY121" s="98"/>
      <c r="GZ121" s="98"/>
      <c r="HA121" s="98"/>
      <c r="HB121" s="98"/>
      <c r="HC121" s="98"/>
      <c r="HD121" s="98"/>
      <c r="HE121" s="98"/>
      <c r="HF121" s="98"/>
      <c r="HG121" s="98"/>
      <c r="HH121" s="98"/>
      <c r="HI121" s="98"/>
      <c r="HJ121" s="98"/>
      <c r="HK121" s="98"/>
      <c r="HL121" s="98"/>
      <c r="HM121" s="98"/>
      <c r="HN121" s="98"/>
      <c r="HO121" s="98"/>
      <c r="HP121" s="98"/>
      <c r="HQ121" s="98"/>
      <c r="HR121" s="98"/>
      <c r="HS121" s="98"/>
      <c r="HT121" s="98"/>
      <c r="HU121" s="98"/>
      <c r="HV121" s="98"/>
      <c r="HW121" s="98"/>
      <c r="HX121" s="98"/>
      <c r="HY121" s="98"/>
      <c r="HZ121" s="98"/>
      <c r="IA121" s="98"/>
      <c r="IB121" s="98"/>
      <c r="IC121" s="98"/>
      <c r="ID121" s="98"/>
      <c r="IE121" s="98"/>
      <c r="IF121" s="98"/>
      <c r="IG121" s="98"/>
      <c r="IH121" s="98"/>
      <c r="II121" s="98"/>
      <c r="IJ121" s="98"/>
      <c r="IK121" s="98"/>
    </row>
    <row r="122" spans="1:245" ht="15">
      <c r="A122" s="104" t="s">
        <v>639</v>
      </c>
      <c r="B122" s="105">
        <v>572</v>
      </c>
      <c r="C122" s="105">
        <v>552</v>
      </c>
      <c r="D122" s="107">
        <f t="shared" si="2"/>
        <v>-20</v>
      </c>
      <c r="E122" s="106">
        <f t="shared" si="3"/>
        <v>-3.5</v>
      </c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8"/>
      <c r="BB122" s="98"/>
      <c r="BC122" s="98"/>
      <c r="BD122" s="98"/>
      <c r="BE122" s="98"/>
      <c r="BF122" s="98"/>
      <c r="BG122" s="98"/>
      <c r="BH122" s="98"/>
      <c r="BI122" s="98"/>
      <c r="BJ122" s="98"/>
      <c r="BK122" s="98"/>
      <c r="BL122" s="98"/>
      <c r="BM122" s="98"/>
      <c r="BN122" s="98"/>
      <c r="BO122" s="98"/>
      <c r="BP122" s="98"/>
      <c r="BQ122" s="98"/>
      <c r="BR122" s="98"/>
      <c r="BS122" s="98"/>
      <c r="BT122" s="98"/>
      <c r="BU122" s="98"/>
      <c r="BV122" s="98"/>
      <c r="BW122" s="98"/>
      <c r="BX122" s="98"/>
      <c r="BY122" s="98"/>
      <c r="BZ122" s="98"/>
      <c r="CA122" s="98"/>
      <c r="CB122" s="98"/>
      <c r="CC122" s="98"/>
      <c r="CD122" s="98"/>
      <c r="CE122" s="98"/>
      <c r="CF122" s="98"/>
      <c r="CG122" s="98"/>
      <c r="CH122" s="98"/>
      <c r="CI122" s="98"/>
      <c r="CJ122" s="98"/>
      <c r="CK122" s="98"/>
      <c r="CL122" s="98"/>
      <c r="CM122" s="98"/>
      <c r="CN122" s="98"/>
      <c r="CO122" s="98"/>
      <c r="CP122" s="98"/>
      <c r="CQ122" s="98"/>
      <c r="CR122" s="98"/>
      <c r="CS122" s="98"/>
      <c r="CT122" s="98"/>
      <c r="CU122" s="98"/>
      <c r="CV122" s="98"/>
      <c r="CW122" s="98"/>
      <c r="CX122" s="98"/>
      <c r="CY122" s="98"/>
      <c r="CZ122" s="98"/>
      <c r="DA122" s="98"/>
      <c r="DB122" s="98"/>
      <c r="DC122" s="98"/>
      <c r="DD122" s="98"/>
      <c r="DE122" s="98"/>
      <c r="DF122" s="98"/>
      <c r="DG122" s="98"/>
      <c r="DH122" s="98"/>
      <c r="DI122" s="98"/>
      <c r="DJ122" s="98"/>
      <c r="DK122" s="98"/>
      <c r="DL122" s="98"/>
      <c r="DM122" s="98"/>
      <c r="DN122" s="98"/>
      <c r="DO122" s="98"/>
      <c r="DP122" s="98"/>
      <c r="DQ122" s="98"/>
      <c r="DR122" s="98"/>
      <c r="DS122" s="98"/>
      <c r="DT122" s="98"/>
      <c r="DU122" s="98"/>
      <c r="DV122" s="98"/>
      <c r="DW122" s="98"/>
      <c r="DX122" s="98"/>
      <c r="DY122" s="98"/>
      <c r="DZ122" s="98"/>
      <c r="EA122" s="98"/>
      <c r="EB122" s="98"/>
      <c r="EC122" s="98"/>
      <c r="ED122" s="98"/>
      <c r="EE122" s="98"/>
      <c r="EF122" s="98"/>
      <c r="EG122" s="98"/>
      <c r="EH122" s="98"/>
      <c r="EI122" s="98"/>
      <c r="EJ122" s="98"/>
      <c r="EK122" s="98"/>
      <c r="EL122" s="98"/>
      <c r="EM122" s="98"/>
      <c r="EN122" s="98"/>
      <c r="EO122" s="98"/>
      <c r="EP122" s="98"/>
      <c r="EQ122" s="98"/>
      <c r="ER122" s="98"/>
      <c r="ES122" s="98"/>
      <c r="ET122" s="98"/>
      <c r="EU122" s="98"/>
      <c r="EV122" s="98"/>
      <c r="EW122" s="98"/>
      <c r="EX122" s="98"/>
      <c r="EY122" s="98"/>
      <c r="EZ122" s="98"/>
      <c r="FA122" s="98"/>
      <c r="FB122" s="98"/>
      <c r="FC122" s="98"/>
      <c r="FD122" s="98"/>
      <c r="FE122" s="98"/>
      <c r="FF122" s="98"/>
      <c r="FG122" s="98"/>
      <c r="FH122" s="98"/>
      <c r="FI122" s="98"/>
      <c r="FJ122" s="98"/>
      <c r="FK122" s="98"/>
      <c r="FL122" s="98"/>
      <c r="FM122" s="98"/>
      <c r="FN122" s="98"/>
      <c r="FO122" s="98"/>
      <c r="FP122" s="98"/>
      <c r="FQ122" s="98"/>
      <c r="FR122" s="98"/>
      <c r="FS122" s="98"/>
      <c r="FT122" s="98"/>
      <c r="FU122" s="98"/>
      <c r="FV122" s="98"/>
      <c r="FW122" s="98"/>
      <c r="FX122" s="98"/>
      <c r="FY122" s="98"/>
      <c r="FZ122" s="98"/>
      <c r="GA122" s="98"/>
      <c r="GB122" s="98"/>
      <c r="GC122" s="98"/>
      <c r="GD122" s="98"/>
      <c r="GE122" s="98"/>
      <c r="GF122" s="98"/>
      <c r="GG122" s="98"/>
      <c r="GH122" s="98"/>
      <c r="GI122" s="98"/>
      <c r="GJ122" s="98"/>
      <c r="GK122" s="98"/>
      <c r="GL122" s="98"/>
      <c r="GM122" s="98"/>
      <c r="GN122" s="98"/>
      <c r="GO122" s="98"/>
      <c r="GP122" s="98"/>
      <c r="GQ122" s="98"/>
      <c r="GR122" s="98"/>
      <c r="GS122" s="98"/>
      <c r="GT122" s="98"/>
      <c r="GU122" s="98"/>
      <c r="GV122" s="98"/>
      <c r="GW122" s="98"/>
      <c r="GX122" s="98"/>
      <c r="GY122" s="98"/>
      <c r="GZ122" s="98"/>
      <c r="HA122" s="98"/>
      <c r="HB122" s="98"/>
      <c r="HC122" s="98"/>
      <c r="HD122" s="98"/>
      <c r="HE122" s="98"/>
      <c r="HF122" s="98"/>
      <c r="HG122" s="98"/>
      <c r="HH122" s="98"/>
      <c r="HI122" s="98"/>
      <c r="HJ122" s="98"/>
      <c r="HK122" s="98"/>
      <c r="HL122" s="98"/>
      <c r="HM122" s="98"/>
      <c r="HN122" s="98"/>
      <c r="HO122" s="98"/>
      <c r="HP122" s="98"/>
      <c r="HQ122" s="98"/>
      <c r="HR122" s="98"/>
      <c r="HS122" s="98"/>
      <c r="HT122" s="98"/>
      <c r="HU122" s="98"/>
      <c r="HV122" s="98"/>
      <c r="HW122" s="98"/>
      <c r="HX122" s="98"/>
      <c r="HY122" s="98"/>
      <c r="HZ122" s="98"/>
      <c r="IA122" s="98"/>
      <c r="IB122" s="98"/>
      <c r="IC122" s="98"/>
      <c r="ID122" s="98"/>
      <c r="IE122" s="98"/>
      <c r="IF122" s="98"/>
      <c r="IG122" s="98"/>
      <c r="IH122" s="98"/>
      <c r="II122" s="98"/>
      <c r="IJ122" s="98"/>
      <c r="IK122" s="98"/>
    </row>
    <row r="123" spans="1:245" ht="15">
      <c r="A123" s="104" t="s">
        <v>690</v>
      </c>
      <c r="B123" s="105">
        <v>1000</v>
      </c>
      <c r="C123" s="105">
        <v>476</v>
      </c>
      <c r="D123" s="107">
        <f t="shared" si="2"/>
        <v>-524</v>
      </c>
      <c r="E123" s="106">
        <f t="shared" si="3"/>
        <v>-52.4</v>
      </c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8"/>
      <c r="BB123" s="98"/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8"/>
      <c r="BN123" s="98"/>
      <c r="BO123" s="98"/>
      <c r="BP123" s="98"/>
      <c r="BQ123" s="98"/>
      <c r="BR123" s="98"/>
      <c r="BS123" s="98"/>
      <c r="BT123" s="98"/>
      <c r="BU123" s="98"/>
      <c r="BV123" s="98"/>
      <c r="BW123" s="98"/>
      <c r="BX123" s="98"/>
      <c r="BY123" s="98"/>
      <c r="BZ123" s="98"/>
      <c r="CA123" s="98"/>
      <c r="CB123" s="98"/>
      <c r="CC123" s="98"/>
      <c r="CD123" s="98"/>
      <c r="CE123" s="98"/>
      <c r="CF123" s="98"/>
      <c r="CG123" s="98"/>
      <c r="CH123" s="98"/>
      <c r="CI123" s="98"/>
      <c r="CJ123" s="98"/>
      <c r="CK123" s="98"/>
      <c r="CL123" s="98"/>
      <c r="CM123" s="98"/>
      <c r="CN123" s="98"/>
      <c r="CO123" s="98"/>
      <c r="CP123" s="98"/>
      <c r="CQ123" s="98"/>
      <c r="CR123" s="98"/>
      <c r="CS123" s="98"/>
      <c r="CT123" s="98"/>
      <c r="CU123" s="98"/>
      <c r="CV123" s="98"/>
      <c r="CW123" s="98"/>
      <c r="CX123" s="98"/>
      <c r="CY123" s="98"/>
      <c r="CZ123" s="98"/>
      <c r="DA123" s="98"/>
      <c r="DB123" s="98"/>
      <c r="DC123" s="98"/>
      <c r="DD123" s="98"/>
      <c r="DE123" s="98"/>
      <c r="DF123" s="98"/>
      <c r="DG123" s="98"/>
      <c r="DH123" s="98"/>
      <c r="DI123" s="98"/>
      <c r="DJ123" s="98"/>
      <c r="DK123" s="98"/>
      <c r="DL123" s="98"/>
      <c r="DM123" s="98"/>
      <c r="DN123" s="98"/>
      <c r="DO123" s="98"/>
      <c r="DP123" s="98"/>
      <c r="DQ123" s="98"/>
      <c r="DR123" s="98"/>
      <c r="DS123" s="98"/>
      <c r="DT123" s="98"/>
      <c r="DU123" s="98"/>
      <c r="DV123" s="98"/>
      <c r="DW123" s="98"/>
      <c r="DX123" s="98"/>
      <c r="DY123" s="98"/>
      <c r="DZ123" s="98"/>
      <c r="EA123" s="98"/>
      <c r="EB123" s="98"/>
      <c r="EC123" s="98"/>
      <c r="ED123" s="98"/>
      <c r="EE123" s="98"/>
      <c r="EF123" s="98"/>
      <c r="EG123" s="98"/>
      <c r="EH123" s="98"/>
      <c r="EI123" s="98"/>
      <c r="EJ123" s="98"/>
      <c r="EK123" s="98"/>
      <c r="EL123" s="98"/>
      <c r="EM123" s="98"/>
      <c r="EN123" s="98"/>
      <c r="EO123" s="98"/>
      <c r="EP123" s="98"/>
      <c r="EQ123" s="98"/>
      <c r="ER123" s="98"/>
      <c r="ES123" s="98"/>
      <c r="ET123" s="98"/>
      <c r="EU123" s="98"/>
      <c r="EV123" s="98"/>
      <c r="EW123" s="98"/>
      <c r="EX123" s="98"/>
      <c r="EY123" s="98"/>
      <c r="EZ123" s="98"/>
      <c r="FA123" s="98"/>
      <c r="FB123" s="98"/>
      <c r="FC123" s="98"/>
      <c r="FD123" s="98"/>
      <c r="FE123" s="98"/>
      <c r="FF123" s="98"/>
      <c r="FG123" s="98"/>
      <c r="FH123" s="98"/>
      <c r="FI123" s="98"/>
      <c r="FJ123" s="98"/>
      <c r="FK123" s="98"/>
      <c r="FL123" s="98"/>
      <c r="FM123" s="98"/>
      <c r="FN123" s="98"/>
      <c r="FO123" s="98"/>
      <c r="FP123" s="98"/>
      <c r="FQ123" s="98"/>
      <c r="FR123" s="98"/>
      <c r="FS123" s="98"/>
      <c r="FT123" s="98"/>
      <c r="FU123" s="98"/>
      <c r="FV123" s="98"/>
      <c r="FW123" s="98"/>
      <c r="FX123" s="98"/>
      <c r="FY123" s="98"/>
      <c r="FZ123" s="98"/>
      <c r="GA123" s="98"/>
      <c r="GB123" s="98"/>
      <c r="GC123" s="98"/>
      <c r="GD123" s="98"/>
      <c r="GE123" s="98"/>
      <c r="GF123" s="98"/>
      <c r="GG123" s="98"/>
      <c r="GH123" s="98"/>
      <c r="GI123" s="98"/>
      <c r="GJ123" s="98"/>
      <c r="GK123" s="98"/>
      <c r="GL123" s="98"/>
      <c r="GM123" s="98"/>
      <c r="GN123" s="98"/>
      <c r="GO123" s="98"/>
      <c r="GP123" s="98"/>
      <c r="GQ123" s="98"/>
      <c r="GR123" s="98"/>
      <c r="GS123" s="98"/>
      <c r="GT123" s="98"/>
      <c r="GU123" s="98"/>
      <c r="GV123" s="98"/>
      <c r="GW123" s="98"/>
      <c r="GX123" s="98"/>
      <c r="GY123" s="98"/>
      <c r="GZ123" s="98"/>
      <c r="HA123" s="98"/>
      <c r="HB123" s="98"/>
      <c r="HC123" s="98"/>
      <c r="HD123" s="98"/>
      <c r="HE123" s="98"/>
      <c r="HF123" s="98"/>
      <c r="HG123" s="98"/>
      <c r="HH123" s="98"/>
      <c r="HI123" s="98"/>
      <c r="HJ123" s="98"/>
      <c r="HK123" s="98"/>
      <c r="HL123" s="98"/>
      <c r="HM123" s="98"/>
      <c r="HN123" s="98"/>
      <c r="HO123" s="98"/>
      <c r="HP123" s="98"/>
      <c r="HQ123" s="98"/>
      <c r="HR123" s="98"/>
      <c r="HS123" s="98"/>
      <c r="HT123" s="98"/>
      <c r="HU123" s="98"/>
      <c r="HV123" s="98"/>
      <c r="HW123" s="98"/>
      <c r="HX123" s="98"/>
      <c r="HY123" s="98"/>
      <c r="HZ123" s="98"/>
      <c r="IA123" s="98"/>
      <c r="IB123" s="98"/>
      <c r="IC123" s="98"/>
      <c r="ID123" s="98"/>
      <c r="IE123" s="98"/>
      <c r="IF123" s="98"/>
      <c r="IG123" s="98"/>
      <c r="IH123" s="98"/>
      <c r="II123" s="98"/>
      <c r="IJ123" s="98"/>
      <c r="IK123" s="98"/>
    </row>
    <row r="124" spans="1:245" ht="15">
      <c r="A124" s="104" t="s">
        <v>691</v>
      </c>
      <c r="B124" s="105">
        <f>SUM(B125:B129)</f>
        <v>28372</v>
      </c>
      <c r="C124" s="105">
        <f>SUM(C125:C129)</f>
        <v>33150</v>
      </c>
      <c r="D124" s="107">
        <f t="shared" si="2"/>
        <v>4778</v>
      </c>
      <c r="E124" s="106">
        <f t="shared" si="3"/>
        <v>16.8</v>
      </c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8"/>
      <c r="BB124" s="98"/>
      <c r="BC124" s="98"/>
      <c r="BD124" s="98"/>
      <c r="BE124" s="98"/>
      <c r="BF124" s="98"/>
      <c r="BG124" s="98"/>
      <c r="BH124" s="98"/>
      <c r="BI124" s="98"/>
      <c r="BJ124" s="98"/>
      <c r="BK124" s="98"/>
      <c r="BL124" s="98"/>
      <c r="BM124" s="98"/>
      <c r="BN124" s="98"/>
      <c r="BO124" s="98"/>
      <c r="BP124" s="98"/>
      <c r="BQ124" s="98"/>
      <c r="BR124" s="98"/>
      <c r="BS124" s="98"/>
      <c r="BT124" s="98"/>
      <c r="BU124" s="98"/>
      <c r="BV124" s="98"/>
      <c r="BW124" s="98"/>
      <c r="BX124" s="98"/>
      <c r="BY124" s="98"/>
      <c r="BZ124" s="98"/>
      <c r="CA124" s="98"/>
      <c r="CB124" s="98"/>
      <c r="CC124" s="98"/>
      <c r="CD124" s="98"/>
      <c r="CE124" s="98"/>
      <c r="CF124" s="98"/>
      <c r="CG124" s="98"/>
      <c r="CH124" s="98"/>
      <c r="CI124" s="98"/>
      <c r="CJ124" s="98"/>
      <c r="CK124" s="98"/>
      <c r="CL124" s="98"/>
      <c r="CM124" s="98"/>
      <c r="CN124" s="98"/>
      <c r="CO124" s="98"/>
      <c r="CP124" s="98"/>
      <c r="CQ124" s="98"/>
      <c r="CR124" s="98"/>
      <c r="CS124" s="98"/>
      <c r="CT124" s="98"/>
      <c r="CU124" s="98"/>
      <c r="CV124" s="98"/>
      <c r="CW124" s="98"/>
      <c r="CX124" s="98"/>
      <c r="CY124" s="98"/>
      <c r="CZ124" s="98"/>
      <c r="DA124" s="98"/>
      <c r="DB124" s="98"/>
      <c r="DC124" s="98"/>
      <c r="DD124" s="98"/>
      <c r="DE124" s="98"/>
      <c r="DF124" s="98"/>
      <c r="DG124" s="98"/>
      <c r="DH124" s="98"/>
      <c r="DI124" s="98"/>
      <c r="DJ124" s="98"/>
      <c r="DK124" s="98"/>
      <c r="DL124" s="98"/>
      <c r="DM124" s="98"/>
      <c r="DN124" s="98"/>
      <c r="DO124" s="98"/>
      <c r="DP124" s="98"/>
      <c r="DQ124" s="98"/>
      <c r="DR124" s="98"/>
      <c r="DS124" s="98"/>
      <c r="DT124" s="98"/>
      <c r="DU124" s="98"/>
      <c r="DV124" s="98"/>
      <c r="DW124" s="98"/>
      <c r="DX124" s="98"/>
      <c r="DY124" s="98"/>
      <c r="DZ124" s="98"/>
      <c r="EA124" s="98"/>
      <c r="EB124" s="98"/>
      <c r="EC124" s="98"/>
      <c r="ED124" s="98"/>
      <c r="EE124" s="98"/>
      <c r="EF124" s="98"/>
      <c r="EG124" s="98"/>
      <c r="EH124" s="98"/>
      <c r="EI124" s="98"/>
      <c r="EJ124" s="98"/>
      <c r="EK124" s="98"/>
      <c r="EL124" s="98"/>
      <c r="EM124" s="98"/>
      <c r="EN124" s="98"/>
      <c r="EO124" s="98"/>
      <c r="EP124" s="98"/>
      <c r="EQ124" s="98"/>
      <c r="ER124" s="98"/>
      <c r="ES124" s="98"/>
      <c r="ET124" s="98"/>
      <c r="EU124" s="98"/>
      <c r="EV124" s="98"/>
      <c r="EW124" s="98"/>
      <c r="EX124" s="98"/>
      <c r="EY124" s="98"/>
      <c r="EZ124" s="98"/>
      <c r="FA124" s="98"/>
      <c r="FB124" s="98"/>
      <c r="FC124" s="98"/>
      <c r="FD124" s="98"/>
      <c r="FE124" s="98"/>
      <c r="FF124" s="98"/>
      <c r="FG124" s="98"/>
      <c r="FH124" s="98"/>
      <c r="FI124" s="98"/>
      <c r="FJ124" s="98"/>
      <c r="FK124" s="98"/>
      <c r="FL124" s="98"/>
      <c r="FM124" s="98"/>
      <c r="FN124" s="98"/>
      <c r="FO124" s="98"/>
      <c r="FP124" s="98"/>
      <c r="FQ124" s="98"/>
      <c r="FR124" s="98"/>
      <c r="FS124" s="98"/>
      <c r="FT124" s="98"/>
      <c r="FU124" s="98"/>
      <c r="FV124" s="98"/>
      <c r="FW124" s="98"/>
      <c r="FX124" s="98"/>
      <c r="FY124" s="98"/>
      <c r="FZ124" s="98"/>
      <c r="GA124" s="98"/>
      <c r="GB124" s="98"/>
      <c r="GC124" s="98"/>
      <c r="GD124" s="98"/>
      <c r="GE124" s="98"/>
      <c r="GF124" s="98"/>
      <c r="GG124" s="98"/>
      <c r="GH124" s="98"/>
      <c r="GI124" s="98"/>
      <c r="GJ124" s="98"/>
      <c r="GK124" s="98"/>
      <c r="GL124" s="98"/>
      <c r="GM124" s="98"/>
      <c r="GN124" s="98"/>
      <c r="GO124" s="98"/>
      <c r="GP124" s="98"/>
      <c r="GQ124" s="98"/>
      <c r="GR124" s="98"/>
      <c r="GS124" s="98"/>
      <c r="GT124" s="98"/>
      <c r="GU124" s="98"/>
      <c r="GV124" s="98"/>
      <c r="GW124" s="98"/>
      <c r="GX124" s="98"/>
      <c r="GY124" s="98"/>
      <c r="GZ124" s="98"/>
      <c r="HA124" s="98"/>
      <c r="HB124" s="98"/>
      <c r="HC124" s="98"/>
      <c r="HD124" s="98"/>
      <c r="HE124" s="98"/>
      <c r="HF124" s="98"/>
      <c r="HG124" s="98"/>
      <c r="HH124" s="98"/>
      <c r="HI124" s="98"/>
      <c r="HJ124" s="98"/>
      <c r="HK124" s="98"/>
      <c r="HL124" s="98"/>
      <c r="HM124" s="98"/>
      <c r="HN124" s="98"/>
      <c r="HO124" s="98"/>
      <c r="HP124" s="98"/>
      <c r="HQ124" s="98"/>
      <c r="HR124" s="98"/>
      <c r="HS124" s="98"/>
      <c r="HT124" s="98"/>
      <c r="HU124" s="98"/>
      <c r="HV124" s="98"/>
      <c r="HW124" s="98"/>
      <c r="HX124" s="98"/>
      <c r="HY124" s="98"/>
      <c r="HZ124" s="98"/>
      <c r="IA124" s="98"/>
      <c r="IB124" s="98"/>
      <c r="IC124" s="98"/>
      <c r="ID124" s="98"/>
      <c r="IE124" s="98"/>
      <c r="IF124" s="98"/>
      <c r="IG124" s="98"/>
      <c r="IH124" s="98"/>
      <c r="II124" s="98"/>
      <c r="IJ124" s="98"/>
      <c r="IK124" s="98"/>
    </row>
    <row r="125" spans="1:245" ht="15">
      <c r="A125" s="104" t="s">
        <v>692</v>
      </c>
      <c r="B125" s="105">
        <v>804</v>
      </c>
      <c r="C125" s="105">
        <v>2022</v>
      </c>
      <c r="D125" s="107">
        <f t="shared" si="2"/>
        <v>1218</v>
      </c>
      <c r="E125" s="106">
        <f t="shared" si="3"/>
        <v>151.5</v>
      </c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8"/>
      <c r="BB125" s="98"/>
      <c r="BC125" s="98"/>
      <c r="BD125" s="98"/>
      <c r="BE125" s="98"/>
      <c r="BF125" s="98"/>
      <c r="BG125" s="98"/>
      <c r="BH125" s="98"/>
      <c r="BI125" s="98"/>
      <c r="BJ125" s="98"/>
      <c r="BK125" s="98"/>
      <c r="BL125" s="98"/>
      <c r="BM125" s="98"/>
      <c r="BN125" s="98"/>
      <c r="BO125" s="98"/>
      <c r="BP125" s="98"/>
      <c r="BQ125" s="98"/>
      <c r="BR125" s="98"/>
      <c r="BS125" s="98"/>
      <c r="BT125" s="98"/>
      <c r="BU125" s="98"/>
      <c r="BV125" s="98"/>
      <c r="BW125" s="98"/>
      <c r="BX125" s="98"/>
      <c r="BY125" s="98"/>
      <c r="BZ125" s="98"/>
      <c r="CA125" s="98"/>
      <c r="CB125" s="98"/>
      <c r="CC125" s="98"/>
      <c r="CD125" s="98"/>
      <c r="CE125" s="98"/>
      <c r="CF125" s="98"/>
      <c r="CG125" s="98"/>
      <c r="CH125" s="98"/>
      <c r="CI125" s="98"/>
      <c r="CJ125" s="98"/>
      <c r="CK125" s="98"/>
      <c r="CL125" s="98"/>
      <c r="CM125" s="98"/>
      <c r="CN125" s="98"/>
      <c r="CO125" s="98"/>
      <c r="CP125" s="98"/>
      <c r="CQ125" s="98"/>
      <c r="CR125" s="98"/>
      <c r="CS125" s="98"/>
      <c r="CT125" s="98"/>
      <c r="CU125" s="98"/>
      <c r="CV125" s="98"/>
      <c r="CW125" s="98"/>
      <c r="CX125" s="98"/>
      <c r="CY125" s="98"/>
      <c r="CZ125" s="98"/>
      <c r="DA125" s="98"/>
      <c r="DB125" s="98"/>
      <c r="DC125" s="98"/>
      <c r="DD125" s="98"/>
      <c r="DE125" s="98"/>
      <c r="DF125" s="98"/>
      <c r="DG125" s="98"/>
      <c r="DH125" s="98"/>
      <c r="DI125" s="98"/>
      <c r="DJ125" s="98"/>
      <c r="DK125" s="98"/>
      <c r="DL125" s="98"/>
      <c r="DM125" s="98"/>
      <c r="DN125" s="98"/>
      <c r="DO125" s="98"/>
      <c r="DP125" s="98"/>
      <c r="DQ125" s="98"/>
      <c r="DR125" s="98"/>
      <c r="DS125" s="98"/>
      <c r="DT125" s="98"/>
      <c r="DU125" s="98"/>
      <c r="DV125" s="98"/>
      <c r="DW125" s="98"/>
      <c r="DX125" s="98"/>
      <c r="DY125" s="98"/>
      <c r="DZ125" s="98"/>
      <c r="EA125" s="98"/>
      <c r="EB125" s="98"/>
      <c r="EC125" s="98"/>
      <c r="ED125" s="98"/>
      <c r="EE125" s="98"/>
      <c r="EF125" s="98"/>
      <c r="EG125" s="98"/>
      <c r="EH125" s="98"/>
      <c r="EI125" s="98"/>
      <c r="EJ125" s="98"/>
      <c r="EK125" s="98"/>
      <c r="EL125" s="98"/>
      <c r="EM125" s="98"/>
      <c r="EN125" s="98"/>
      <c r="EO125" s="98"/>
      <c r="EP125" s="98"/>
      <c r="EQ125" s="98"/>
      <c r="ER125" s="98"/>
      <c r="ES125" s="98"/>
      <c r="ET125" s="98"/>
      <c r="EU125" s="98"/>
      <c r="EV125" s="98"/>
      <c r="EW125" s="98"/>
      <c r="EX125" s="98"/>
      <c r="EY125" s="98"/>
      <c r="EZ125" s="98"/>
      <c r="FA125" s="98"/>
      <c r="FB125" s="98"/>
      <c r="FC125" s="98"/>
      <c r="FD125" s="98"/>
      <c r="FE125" s="98"/>
      <c r="FF125" s="98"/>
      <c r="FG125" s="98"/>
      <c r="FH125" s="98"/>
      <c r="FI125" s="98"/>
      <c r="FJ125" s="98"/>
      <c r="FK125" s="98"/>
      <c r="FL125" s="98"/>
      <c r="FM125" s="98"/>
      <c r="FN125" s="98"/>
      <c r="FO125" s="98"/>
      <c r="FP125" s="98"/>
      <c r="FQ125" s="98"/>
      <c r="FR125" s="98"/>
      <c r="FS125" s="98"/>
      <c r="FT125" s="98"/>
      <c r="FU125" s="98"/>
      <c r="FV125" s="98"/>
      <c r="FW125" s="98"/>
      <c r="FX125" s="98"/>
      <c r="FY125" s="98"/>
      <c r="FZ125" s="98"/>
      <c r="GA125" s="98"/>
      <c r="GB125" s="98"/>
      <c r="GC125" s="98"/>
      <c r="GD125" s="98"/>
      <c r="GE125" s="98"/>
      <c r="GF125" s="98"/>
      <c r="GG125" s="98"/>
      <c r="GH125" s="98"/>
      <c r="GI125" s="98"/>
      <c r="GJ125" s="98"/>
      <c r="GK125" s="98"/>
      <c r="GL125" s="98"/>
      <c r="GM125" s="98"/>
      <c r="GN125" s="98"/>
      <c r="GO125" s="98"/>
      <c r="GP125" s="98"/>
      <c r="GQ125" s="98"/>
      <c r="GR125" s="98"/>
      <c r="GS125" s="98"/>
      <c r="GT125" s="98"/>
      <c r="GU125" s="98"/>
      <c r="GV125" s="98"/>
      <c r="GW125" s="98"/>
      <c r="GX125" s="98"/>
      <c r="GY125" s="98"/>
      <c r="GZ125" s="98"/>
      <c r="HA125" s="98"/>
      <c r="HB125" s="98"/>
      <c r="HC125" s="98"/>
      <c r="HD125" s="98"/>
      <c r="HE125" s="98"/>
      <c r="HF125" s="98"/>
      <c r="HG125" s="98"/>
      <c r="HH125" s="98"/>
      <c r="HI125" s="98"/>
      <c r="HJ125" s="98"/>
      <c r="HK125" s="98"/>
      <c r="HL125" s="98"/>
      <c r="HM125" s="98"/>
      <c r="HN125" s="98"/>
      <c r="HO125" s="98"/>
      <c r="HP125" s="98"/>
      <c r="HQ125" s="98"/>
      <c r="HR125" s="98"/>
      <c r="HS125" s="98"/>
      <c r="HT125" s="98"/>
      <c r="HU125" s="98"/>
      <c r="HV125" s="98"/>
      <c r="HW125" s="98"/>
      <c r="HX125" s="98"/>
      <c r="HY125" s="98"/>
      <c r="HZ125" s="98"/>
      <c r="IA125" s="98"/>
      <c r="IB125" s="98"/>
      <c r="IC125" s="98"/>
      <c r="ID125" s="98"/>
      <c r="IE125" s="98"/>
      <c r="IF125" s="98"/>
      <c r="IG125" s="98"/>
      <c r="IH125" s="98"/>
      <c r="II125" s="98"/>
      <c r="IJ125" s="98"/>
      <c r="IK125" s="98"/>
    </row>
    <row r="126" spans="1:245" ht="15">
      <c r="A126" s="104" t="s">
        <v>693</v>
      </c>
      <c r="B126" s="105">
        <v>8156</v>
      </c>
      <c r="C126" s="105">
        <v>6833</v>
      </c>
      <c r="D126" s="107">
        <f t="shared" si="2"/>
        <v>-1323</v>
      </c>
      <c r="E126" s="106">
        <f t="shared" si="3"/>
        <v>-16.2</v>
      </c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8"/>
      <c r="BB126" s="98"/>
      <c r="BC126" s="98"/>
      <c r="BD126" s="98"/>
      <c r="BE126" s="98"/>
      <c r="BF126" s="98"/>
      <c r="BG126" s="98"/>
      <c r="BH126" s="98"/>
      <c r="BI126" s="98"/>
      <c r="BJ126" s="98"/>
      <c r="BK126" s="98"/>
      <c r="BL126" s="98"/>
      <c r="BM126" s="98"/>
      <c r="BN126" s="98"/>
      <c r="BO126" s="98"/>
      <c r="BP126" s="98"/>
      <c r="BQ126" s="98"/>
      <c r="BR126" s="98"/>
      <c r="BS126" s="98"/>
      <c r="BT126" s="98"/>
      <c r="BU126" s="98"/>
      <c r="BV126" s="98"/>
      <c r="BW126" s="98"/>
      <c r="BX126" s="98"/>
      <c r="BY126" s="98"/>
      <c r="BZ126" s="98"/>
      <c r="CA126" s="98"/>
      <c r="CB126" s="98"/>
      <c r="CC126" s="98"/>
      <c r="CD126" s="98"/>
      <c r="CE126" s="98"/>
      <c r="CF126" s="98"/>
      <c r="CG126" s="98"/>
      <c r="CH126" s="98"/>
      <c r="CI126" s="98"/>
      <c r="CJ126" s="98"/>
      <c r="CK126" s="98"/>
      <c r="CL126" s="98"/>
      <c r="CM126" s="98"/>
      <c r="CN126" s="98"/>
      <c r="CO126" s="98"/>
      <c r="CP126" s="98"/>
      <c r="CQ126" s="98"/>
      <c r="CR126" s="98"/>
      <c r="CS126" s="98"/>
      <c r="CT126" s="98"/>
      <c r="CU126" s="98"/>
      <c r="CV126" s="98"/>
      <c r="CW126" s="98"/>
      <c r="CX126" s="98"/>
      <c r="CY126" s="98"/>
      <c r="CZ126" s="98"/>
      <c r="DA126" s="98"/>
      <c r="DB126" s="98"/>
      <c r="DC126" s="98"/>
      <c r="DD126" s="98"/>
      <c r="DE126" s="98"/>
      <c r="DF126" s="98"/>
      <c r="DG126" s="98"/>
      <c r="DH126" s="98"/>
      <c r="DI126" s="98"/>
      <c r="DJ126" s="98"/>
      <c r="DK126" s="98"/>
      <c r="DL126" s="98"/>
      <c r="DM126" s="98"/>
      <c r="DN126" s="98"/>
      <c r="DO126" s="98"/>
      <c r="DP126" s="98"/>
      <c r="DQ126" s="98"/>
      <c r="DR126" s="98"/>
      <c r="DS126" s="98"/>
      <c r="DT126" s="98"/>
      <c r="DU126" s="98"/>
      <c r="DV126" s="98"/>
      <c r="DW126" s="98"/>
      <c r="DX126" s="98"/>
      <c r="DY126" s="98"/>
      <c r="DZ126" s="98"/>
      <c r="EA126" s="98"/>
      <c r="EB126" s="98"/>
      <c r="EC126" s="98"/>
      <c r="ED126" s="98"/>
      <c r="EE126" s="98"/>
      <c r="EF126" s="98"/>
      <c r="EG126" s="98"/>
      <c r="EH126" s="98"/>
      <c r="EI126" s="98"/>
      <c r="EJ126" s="98"/>
      <c r="EK126" s="98"/>
      <c r="EL126" s="98"/>
      <c r="EM126" s="98"/>
      <c r="EN126" s="98"/>
      <c r="EO126" s="98"/>
      <c r="EP126" s="98"/>
      <c r="EQ126" s="98"/>
      <c r="ER126" s="98"/>
      <c r="ES126" s="98"/>
      <c r="ET126" s="98"/>
      <c r="EU126" s="98"/>
      <c r="EV126" s="98"/>
      <c r="EW126" s="98"/>
      <c r="EX126" s="98"/>
      <c r="EY126" s="98"/>
      <c r="EZ126" s="98"/>
      <c r="FA126" s="98"/>
      <c r="FB126" s="98"/>
      <c r="FC126" s="98"/>
      <c r="FD126" s="98"/>
      <c r="FE126" s="98"/>
      <c r="FF126" s="98"/>
      <c r="FG126" s="98"/>
      <c r="FH126" s="98"/>
      <c r="FI126" s="98"/>
      <c r="FJ126" s="98"/>
      <c r="FK126" s="98"/>
      <c r="FL126" s="98"/>
      <c r="FM126" s="98"/>
      <c r="FN126" s="98"/>
      <c r="FO126" s="98"/>
      <c r="FP126" s="98"/>
      <c r="FQ126" s="98"/>
      <c r="FR126" s="98"/>
      <c r="FS126" s="98"/>
      <c r="FT126" s="98"/>
      <c r="FU126" s="98"/>
      <c r="FV126" s="98"/>
      <c r="FW126" s="98"/>
      <c r="FX126" s="98"/>
      <c r="FY126" s="98"/>
      <c r="FZ126" s="98"/>
      <c r="GA126" s="98"/>
      <c r="GB126" s="98"/>
      <c r="GC126" s="98"/>
      <c r="GD126" s="98"/>
      <c r="GE126" s="98"/>
      <c r="GF126" s="98"/>
      <c r="GG126" s="98"/>
      <c r="GH126" s="98"/>
      <c r="GI126" s="98"/>
      <c r="GJ126" s="98"/>
      <c r="GK126" s="98"/>
      <c r="GL126" s="98"/>
      <c r="GM126" s="98"/>
      <c r="GN126" s="98"/>
      <c r="GO126" s="98"/>
      <c r="GP126" s="98"/>
      <c r="GQ126" s="98"/>
      <c r="GR126" s="98"/>
      <c r="GS126" s="98"/>
      <c r="GT126" s="98"/>
      <c r="GU126" s="98"/>
      <c r="GV126" s="98"/>
      <c r="GW126" s="98"/>
      <c r="GX126" s="98"/>
      <c r="GY126" s="98"/>
      <c r="GZ126" s="98"/>
      <c r="HA126" s="98"/>
      <c r="HB126" s="98"/>
      <c r="HC126" s="98"/>
      <c r="HD126" s="98"/>
      <c r="HE126" s="98"/>
      <c r="HF126" s="98"/>
      <c r="HG126" s="98"/>
      <c r="HH126" s="98"/>
      <c r="HI126" s="98"/>
      <c r="HJ126" s="98"/>
      <c r="HK126" s="98"/>
      <c r="HL126" s="98"/>
      <c r="HM126" s="98"/>
      <c r="HN126" s="98"/>
      <c r="HO126" s="98"/>
      <c r="HP126" s="98"/>
      <c r="HQ126" s="98"/>
      <c r="HR126" s="98"/>
      <c r="HS126" s="98"/>
      <c r="HT126" s="98"/>
      <c r="HU126" s="98"/>
      <c r="HV126" s="98"/>
      <c r="HW126" s="98"/>
      <c r="HX126" s="98"/>
      <c r="HY126" s="98"/>
      <c r="HZ126" s="98"/>
      <c r="IA126" s="98"/>
      <c r="IB126" s="98"/>
      <c r="IC126" s="98"/>
      <c r="ID126" s="98"/>
      <c r="IE126" s="98"/>
      <c r="IF126" s="98"/>
      <c r="IG126" s="98"/>
      <c r="IH126" s="98"/>
      <c r="II126" s="98"/>
      <c r="IJ126" s="98"/>
      <c r="IK126" s="98"/>
    </row>
    <row r="127" spans="1:245" ht="15">
      <c r="A127" s="104" t="s">
        <v>694</v>
      </c>
      <c r="B127" s="105">
        <v>5021</v>
      </c>
      <c r="C127" s="105">
        <v>4412</v>
      </c>
      <c r="D127" s="107">
        <f t="shared" si="2"/>
        <v>-609</v>
      </c>
      <c r="E127" s="106">
        <f t="shared" si="3"/>
        <v>-12.1</v>
      </c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/>
      <c r="BD127" s="98"/>
      <c r="BE127" s="98"/>
      <c r="BF127" s="98"/>
      <c r="BG127" s="98"/>
      <c r="BH127" s="98"/>
      <c r="BI127" s="98"/>
      <c r="BJ127" s="98"/>
      <c r="BK127" s="98"/>
      <c r="BL127" s="98"/>
      <c r="BM127" s="98"/>
      <c r="BN127" s="98"/>
      <c r="BO127" s="98"/>
      <c r="BP127" s="98"/>
      <c r="BQ127" s="98"/>
      <c r="BR127" s="98"/>
      <c r="BS127" s="98"/>
      <c r="BT127" s="98"/>
      <c r="BU127" s="98"/>
      <c r="BV127" s="98"/>
      <c r="BW127" s="98"/>
      <c r="BX127" s="98"/>
      <c r="BY127" s="98"/>
      <c r="BZ127" s="98"/>
      <c r="CA127" s="98"/>
      <c r="CB127" s="98"/>
      <c r="CC127" s="98"/>
      <c r="CD127" s="98"/>
      <c r="CE127" s="98"/>
      <c r="CF127" s="98"/>
      <c r="CG127" s="98"/>
      <c r="CH127" s="98"/>
      <c r="CI127" s="98"/>
      <c r="CJ127" s="98"/>
      <c r="CK127" s="98"/>
      <c r="CL127" s="98"/>
      <c r="CM127" s="98"/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/>
      <c r="DA127" s="98"/>
      <c r="DB127" s="98"/>
      <c r="DC127" s="98"/>
      <c r="DD127" s="98"/>
      <c r="DE127" s="98"/>
      <c r="DF127" s="98"/>
      <c r="DG127" s="98"/>
      <c r="DH127" s="98"/>
      <c r="DI127" s="98"/>
      <c r="DJ127" s="98"/>
      <c r="DK127" s="98"/>
      <c r="DL127" s="98"/>
      <c r="DM127" s="98"/>
      <c r="DN127" s="98"/>
      <c r="DO127" s="98"/>
      <c r="DP127" s="98"/>
      <c r="DQ127" s="98"/>
      <c r="DR127" s="98"/>
      <c r="DS127" s="98"/>
      <c r="DT127" s="98"/>
      <c r="DU127" s="98"/>
      <c r="DV127" s="98"/>
      <c r="DW127" s="98"/>
      <c r="DX127" s="98"/>
      <c r="DY127" s="98"/>
      <c r="DZ127" s="98"/>
      <c r="EA127" s="98"/>
      <c r="EB127" s="98"/>
      <c r="EC127" s="98"/>
      <c r="ED127" s="98"/>
      <c r="EE127" s="98"/>
      <c r="EF127" s="98"/>
      <c r="EG127" s="98"/>
      <c r="EH127" s="98"/>
      <c r="EI127" s="98"/>
      <c r="EJ127" s="98"/>
      <c r="EK127" s="98"/>
      <c r="EL127" s="98"/>
      <c r="EM127" s="98"/>
      <c r="EN127" s="98"/>
      <c r="EO127" s="98"/>
      <c r="EP127" s="98"/>
      <c r="EQ127" s="98"/>
      <c r="ER127" s="98"/>
      <c r="ES127" s="98"/>
      <c r="ET127" s="98"/>
      <c r="EU127" s="98"/>
      <c r="EV127" s="98"/>
      <c r="EW127" s="98"/>
      <c r="EX127" s="98"/>
      <c r="EY127" s="98"/>
      <c r="EZ127" s="98"/>
      <c r="FA127" s="98"/>
      <c r="FB127" s="98"/>
      <c r="FC127" s="98"/>
      <c r="FD127" s="98"/>
      <c r="FE127" s="98"/>
      <c r="FF127" s="98"/>
      <c r="FG127" s="98"/>
      <c r="FH127" s="98"/>
      <c r="FI127" s="98"/>
      <c r="FJ127" s="98"/>
      <c r="FK127" s="98"/>
      <c r="FL127" s="98"/>
      <c r="FM127" s="98"/>
      <c r="FN127" s="98"/>
      <c r="FO127" s="98"/>
      <c r="FP127" s="98"/>
      <c r="FQ127" s="98"/>
      <c r="FR127" s="98"/>
      <c r="FS127" s="98"/>
      <c r="FT127" s="98"/>
      <c r="FU127" s="98"/>
      <c r="FV127" s="98"/>
      <c r="FW127" s="98"/>
      <c r="FX127" s="98"/>
      <c r="FY127" s="98"/>
      <c r="FZ127" s="98"/>
      <c r="GA127" s="98"/>
      <c r="GB127" s="98"/>
      <c r="GC127" s="98"/>
      <c r="GD127" s="98"/>
      <c r="GE127" s="98"/>
      <c r="GF127" s="98"/>
      <c r="GG127" s="98"/>
      <c r="GH127" s="98"/>
      <c r="GI127" s="98"/>
      <c r="GJ127" s="98"/>
      <c r="GK127" s="98"/>
      <c r="GL127" s="98"/>
      <c r="GM127" s="98"/>
      <c r="GN127" s="98"/>
      <c r="GO127" s="98"/>
      <c r="GP127" s="98"/>
      <c r="GQ127" s="98"/>
      <c r="GR127" s="98"/>
      <c r="GS127" s="98"/>
      <c r="GT127" s="98"/>
      <c r="GU127" s="98"/>
      <c r="GV127" s="98"/>
      <c r="GW127" s="98"/>
      <c r="GX127" s="98"/>
      <c r="GY127" s="98"/>
      <c r="GZ127" s="98"/>
      <c r="HA127" s="98"/>
      <c r="HB127" s="98"/>
      <c r="HC127" s="98"/>
      <c r="HD127" s="98"/>
      <c r="HE127" s="98"/>
      <c r="HF127" s="98"/>
      <c r="HG127" s="98"/>
      <c r="HH127" s="98"/>
      <c r="HI127" s="98"/>
      <c r="HJ127" s="98"/>
      <c r="HK127" s="98"/>
      <c r="HL127" s="98"/>
      <c r="HM127" s="98"/>
      <c r="HN127" s="98"/>
      <c r="HO127" s="98"/>
      <c r="HP127" s="98"/>
      <c r="HQ127" s="98"/>
      <c r="HR127" s="98"/>
      <c r="HS127" s="98"/>
      <c r="HT127" s="98"/>
      <c r="HU127" s="98"/>
      <c r="HV127" s="98"/>
      <c r="HW127" s="98"/>
      <c r="HX127" s="98"/>
      <c r="HY127" s="98"/>
      <c r="HZ127" s="98"/>
      <c r="IA127" s="98"/>
      <c r="IB127" s="98"/>
      <c r="IC127" s="98"/>
      <c r="ID127" s="98"/>
      <c r="IE127" s="98"/>
      <c r="IF127" s="98"/>
      <c r="IG127" s="98"/>
      <c r="IH127" s="98"/>
      <c r="II127" s="98"/>
      <c r="IJ127" s="98"/>
      <c r="IK127" s="98"/>
    </row>
    <row r="128" spans="1:245" ht="15">
      <c r="A128" s="104" t="s">
        <v>695</v>
      </c>
      <c r="B128" s="105">
        <v>8880</v>
      </c>
      <c r="C128" s="105">
        <v>10731</v>
      </c>
      <c r="D128" s="107">
        <f t="shared" si="2"/>
        <v>1851</v>
      </c>
      <c r="E128" s="106">
        <f t="shared" si="3"/>
        <v>20.8</v>
      </c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8"/>
      <c r="BB128" s="98"/>
      <c r="BC128" s="98"/>
      <c r="BD128" s="98"/>
      <c r="BE128" s="98"/>
      <c r="BF128" s="98"/>
      <c r="BG128" s="98"/>
      <c r="BH128" s="98"/>
      <c r="BI128" s="98"/>
      <c r="BJ128" s="98"/>
      <c r="BK128" s="98"/>
      <c r="BL128" s="98"/>
      <c r="BM128" s="98"/>
      <c r="BN128" s="98"/>
      <c r="BO128" s="98"/>
      <c r="BP128" s="98"/>
      <c r="BQ128" s="98"/>
      <c r="BR128" s="98"/>
      <c r="BS128" s="98"/>
      <c r="BT128" s="98"/>
      <c r="BU128" s="98"/>
      <c r="BV128" s="98"/>
      <c r="BW128" s="98"/>
      <c r="BX128" s="98"/>
      <c r="BY128" s="98"/>
      <c r="BZ128" s="98"/>
      <c r="CA128" s="98"/>
      <c r="CB128" s="98"/>
      <c r="CC128" s="98"/>
      <c r="CD128" s="98"/>
      <c r="CE128" s="98"/>
      <c r="CF128" s="98"/>
      <c r="CG128" s="98"/>
      <c r="CH128" s="98"/>
      <c r="CI128" s="98"/>
      <c r="CJ128" s="98"/>
      <c r="CK128" s="98"/>
      <c r="CL128" s="98"/>
      <c r="CM128" s="98"/>
      <c r="CN128" s="98"/>
      <c r="CO128" s="98"/>
      <c r="CP128" s="98"/>
      <c r="CQ128" s="98"/>
      <c r="CR128" s="98"/>
      <c r="CS128" s="98"/>
      <c r="CT128" s="98"/>
      <c r="CU128" s="98"/>
      <c r="CV128" s="98"/>
      <c r="CW128" s="98"/>
      <c r="CX128" s="98"/>
      <c r="CY128" s="98"/>
      <c r="CZ128" s="98"/>
      <c r="DA128" s="98"/>
      <c r="DB128" s="98"/>
      <c r="DC128" s="98"/>
      <c r="DD128" s="98"/>
      <c r="DE128" s="98"/>
      <c r="DF128" s="98"/>
      <c r="DG128" s="98"/>
      <c r="DH128" s="98"/>
      <c r="DI128" s="98"/>
      <c r="DJ128" s="98"/>
      <c r="DK128" s="98"/>
      <c r="DL128" s="98"/>
      <c r="DM128" s="98"/>
      <c r="DN128" s="98"/>
      <c r="DO128" s="98"/>
      <c r="DP128" s="98"/>
      <c r="DQ128" s="98"/>
      <c r="DR128" s="98"/>
      <c r="DS128" s="98"/>
      <c r="DT128" s="98"/>
      <c r="DU128" s="98"/>
      <c r="DV128" s="98"/>
      <c r="DW128" s="98"/>
      <c r="DX128" s="98"/>
      <c r="DY128" s="98"/>
      <c r="DZ128" s="98"/>
      <c r="EA128" s="98"/>
      <c r="EB128" s="98"/>
      <c r="EC128" s="98"/>
      <c r="ED128" s="98"/>
      <c r="EE128" s="98"/>
      <c r="EF128" s="98"/>
      <c r="EG128" s="98"/>
      <c r="EH128" s="98"/>
      <c r="EI128" s="98"/>
      <c r="EJ128" s="98"/>
      <c r="EK128" s="98"/>
      <c r="EL128" s="98"/>
      <c r="EM128" s="98"/>
      <c r="EN128" s="98"/>
      <c r="EO128" s="98"/>
      <c r="EP128" s="98"/>
      <c r="EQ128" s="98"/>
      <c r="ER128" s="98"/>
      <c r="ES128" s="98"/>
      <c r="ET128" s="98"/>
      <c r="EU128" s="98"/>
      <c r="EV128" s="98"/>
      <c r="EW128" s="98"/>
      <c r="EX128" s="98"/>
      <c r="EY128" s="98"/>
      <c r="EZ128" s="98"/>
      <c r="FA128" s="98"/>
      <c r="FB128" s="98"/>
      <c r="FC128" s="98"/>
      <c r="FD128" s="98"/>
      <c r="FE128" s="98"/>
      <c r="FF128" s="98"/>
      <c r="FG128" s="98"/>
      <c r="FH128" s="98"/>
      <c r="FI128" s="98"/>
      <c r="FJ128" s="98"/>
      <c r="FK128" s="98"/>
      <c r="FL128" s="98"/>
      <c r="FM128" s="98"/>
      <c r="FN128" s="98"/>
      <c r="FO128" s="98"/>
      <c r="FP128" s="98"/>
      <c r="FQ128" s="98"/>
      <c r="FR128" s="98"/>
      <c r="FS128" s="98"/>
      <c r="FT128" s="98"/>
      <c r="FU128" s="98"/>
      <c r="FV128" s="98"/>
      <c r="FW128" s="98"/>
      <c r="FX128" s="98"/>
      <c r="FY128" s="98"/>
      <c r="FZ128" s="98"/>
      <c r="GA128" s="98"/>
      <c r="GB128" s="98"/>
      <c r="GC128" s="98"/>
      <c r="GD128" s="98"/>
      <c r="GE128" s="98"/>
      <c r="GF128" s="98"/>
      <c r="GG128" s="98"/>
      <c r="GH128" s="98"/>
      <c r="GI128" s="98"/>
      <c r="GJ128" s="98"/>
      <c r="GK128" s="98"/>
      <c r="GL128" s="98"/>
      <c r="GM128" s="98"/>
      <c r="GN128" s="98"/>
      <c r="GO128" s="98"/>
      <c r="GP128" s="98"/>
      <c r="GQ128" s="98"/>
      <c r="GR128" s="98"/>
      <c r="GS128" s="98"/>
      <c r="GT128" s="98"/>
      <c r="GU128" s="98"/>
      <c r="GV128" s="98"/>
      <c r="GW128" s="98"/>
      <c r="GX128" s="98"/>
      <c r="GY128" s="98"/>
      <c r="GZ128" s="98"/>
      <c r="HA128" s="98"/>
      <c r="HB128" s="98"/>
      <c r="HC128" s="98"/>
      <c r="HD128" s="98"/>
      <c r="HE128" s="98"/>
      <c r="HF128" s="98"/>
      <c r="HG128" s="98"/>
      <c r="HH128" s="98"/>
      <c r="HI128" s="98"/>
      <c r="HJ128" s="98"/>
      <c r="HK128" s="98"/>
      <c r="HL128" s="98"/>
      <c r="HM128" s="98"/>
      <c r="HN128" s="98"/>
      <c r="HO128" s="98"/>
      <c r="HP128" s="98"/>
      <c r="HQ128" s="98"/>
      <c r="HR128" s="98"/>
      <c r="HS128" s="98"/>
      <c r="HT128" s="98"/>
      <c r="HU128" s="98"/>
      <c r="HV128" s="98"/>
      <c r="HW128" s="98"/>
      <c r="HX128" s="98"/>
      <c r="HY128" s="98"/>
      <c r="HZ128" s="98"/>
      <c r="IA128" s="98"/>
      <c r="IB128" s="98"/>
      <c r="IC128" s="98"/>
      <c r="ID128" s="98"/>
      <c r="IE128" s="98"/>
      <c r="IF128" s="98"/>
      <c r="IG128" s="98"/>
      <c r="IH128" s="98"/>
      <c r="II128" s="98"/>
      <c r="IJ128" s="98"/>
      <c r="IK128" s="98"/>
    </row>
    <row r="129" spans="1:245" ht="15">
      <c r="A129" s="104" t="s">
        <v>696</v>
      </c>
      <c r="B129" s="105">
        <v>5511</v>
      </c>
      <c r="C129" s="105">
        <v>9152</v>
      </c>
      <c r="D129" s="107">
        <f t="shared" si="2"/>
        <v>3641</v>
      </c>
      <c r="E129" s="106">
        <f t="shared" si="3"/>
        <v>66.099999999999994</v>
      </c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8"/>
      <c r="BB129" s="98"/>
      <c r="BC129" s="98"/>
      <c r="BD129" s="98"/>
      <c r="BE129" s="98"/>
      <c r="BF129" s="98"/>
      <c r="BG129" s="98"/>
      <c r="BH129" s="98"/>
      <c r="BI129" s="98"/>
      <c r="BJ129" s="98"/>
      <c r="BK129" s="98"/>
      <c r="BL129" s="98"/>
      <c r="BM129" s="98"/>
      <c r="BN129" s="98"/>
      <c r="BO129" s="98"/>
      <c r="BP129" s="98"/>
      <c r="BQ129" s="98"/>
      <c r="BR129" s="98"/>
      <c r="BS129" s="98"/>
      <c r="BT129" s="98"/>
      <c r="BU129" s="98"/>
      <c r="BV129" s="98"/>
      <c r="BW129" s="98"/>
      <c r="BX129" s="98"/>
      <c r="BY129" s="98"/>
      <c r="BZ129" s="98"/>
      <c r="CA129" s="98"/>
      <c r="CB129" s="98"/>
      <c r="CC129" s="98"/>
      <c r="CD129" s="98"/>
      <c r="CE129" s="98"/>
      <c r="CF129" s="98"/>
      <c r="CG129" s="98"/>
      <c r="CH129" s="98"/>
      <c r="CI129" s="98"/>
      <c r="CJ129" s="98"/>
      <c r="CK129" s="98"/>
      <c r="CL129" s="98"/>
      <c r="CM129" s="98"/>
      <c r="CN129" s="98"/>
      <c r="CO129" s="98"/>
      <c r="CP129" s="98"/>
      <c r="CQ129" s="98"/>
      <c r="CR129" s="98"/>
      <c r="CS129" s="98"/>
      <c r="CT129" s="98"/>
      <c r="CU129" s="98"/>
      <c r="CV129" s="98"/>
      <c r="CW129" s="98"/>
      <c r="CX129" s="98"/>
      <c r="CY129" s="98"/>
      <c r="CZ129" s="98"/>
      <c r="DA129" s="98"/>
      <c r="DB129" s="98"/>
      <c r="DC129" s="98"/>
      <c r="DD129" s="98"/>
      <c r="DE129" s="98"/>
      <c r="DF129" s="98"/>
      <c r="DG129" s="98"/>
      <c r="DH129" s="98"/>
      <c r="DI129" s="98"/>
      <c r="DJ129" s="98"/>
      <c r="DK129" s="98"/>
      <c r="DL129" s="98"/>
      <c r="DM129" s="98"/>
      <c r="DN129" s="98"/>
      <c r="DO129" s="98"/>
      <c r="DP129" s="98"/>
      <c r="DQ129" s="98"/>
      <c r="DR129" s="98"/>
      <c r="DS129" s="98"/>
      <c r="DT129" s="98"/>
      <c r="DU129" s="98"/>
      <c r="DV129" s="98"/>
      <c r="DW129" s="98"/>
      <c r="DX129" s="98"/>
      <c r="DY129" s="98"/>
      <c r="DZ129" s="98"/>
      <c r="EA129" s="98"/>
      <c r="EB129" s="98"/>
      <c r="EC129" s="98"/>
      <c r="ED129" s="98"/>
      <c r="EE129" s="98"/>
      <c r="EF129" s="98"/>
      <c r="EG129" s="98"/>
      <c r="EH129" s="98"/>
      <c r="EI129" s="98"/>
      <c r="EJ129" s="98"/>
      <c r="EK129" s="98"/>
      <c r="EL129" s="98"/>
      <c r="EM129" s="98"/>
      <c r="EN129" s="98"/>
      <c r="EO129" s="98"/>
      <c r="EP129" s="98"/>
      <c r="EQ129" s="98"/>
      <c r="ER129" s="98"/>
      <c r="ES129" s="98"/>
      <c r="ET129" s="98"/>
      <c r="EU129" s="98"/>
      <c r="EV129" s="98"/>
      <c r="EW129" s="98"/>
      <c r="EX129" s="98"/>
      <c r="EY129" s="98"/>
      <c r="EZ129" s="98"/>
      <c r="FA129" s="98"/>
      <c r="FB129" s="98"/>
      <c r="FC129" s="98"/>
      <c r="FD129" s="98"/>
      <c r="FE129" s="98"/>
      <c r="FF129" s="98"/>
      <c r="FG129" s="98"/>
      <c r="FH129" s="98"/>
      <c r="FI129" s="98"/>
      <c r="FJ129" s="98"/>
      <c r="FK129" s="98"/>
      <c r="FL129" s="98"/>
      <c r="FM129" s="98"/>
      <c r="FN129" s="98"/>
      <c r="FO129" s="98"/>
      <c r="FP129" s="98"/>
      <c r="FQ129" s="98"/>
      <c r="FR129" s="98"/>
      <c r="FS129" s="98"/>
      <c r="FT129" s="98"/>
      <c r="FU129" s="98"/>
      <c r="FV129" s="98"/>
      <c r="FW129" s="98"/>
      <c r="FX129" s="98"/>
      <c r="FY129" s="98"/>
      <c r="FZ129" s="98"/>
      <c r="GA129" s="98"/>
      <c r="GB129" s="98"/>
      <c r="GC129" s="98"/>
      <c r="GD129" s="98"/>
      <c r="GE129" s="98"/>
      <c r="GF129" s="98"/>
      <c r="GG129" s="98"/>
      <c r="GH129" s="98"/>
      <c r="GI129" s="98"/>
      <c r="GJ129" s="98"/>
      <c r="GK129" s="98"/>
      <c r="GL129" s="98"/>
      <c r="GM129" s="98"/>
      <c r="GN129" s="98"/>
      <c r="GO129" s="98"/>
      <c r="GP129" s="98"/>
      <c r="GQ129" s="98"/>
      <c r="GR129" s="98"/>
      <c r="GS129" s="98"/>
      <c r="GT129" s="98"/>
      <c r="GU129" s="98"/>
      <c r="GV129" s="98"/>
      <c r="GW129" s="98"/>
      <c r="GX129" s="98"/>
      <c r="GY129" s="98"/>
      <c r="GZ129" s="98"/>
      <c r="HA129" s="98"/>
      <c r="HB129" s="98"/>
      <c r="HC129" s="98"/>
      <c r="HD129" s="98"/>
      <c r="HE129" s="98"/>
      <c r="HF129" s="98"/>
      <c r="HG129" s="98"/>
      <c r="HH129" s="98"/>
      <c r="HI129" s="98"/>
      <c r="HJ129" s="98"/>
      <c r="HK129" s="98"/>
      <c r="HL129" s="98"/>
      <c r="HM129" s="98"/>
      <c r="HN129" s="98"/>
      <c r="HO129" s="98"/>
      <c r="HP129" s="98"/>
      <c r="HQ129" s="98"/>
      <c r="HR129" s="98"/>
      <c r="HS129" s="98"/>
      <c r="HT129" s="98"/>
      <c r="HU129" s="98"/>
      <c r="HV129" s="98"/>
      <c r="HW129" s="98"/>
      <c r="HX129" s="98"/>
      <c r="HY129" s="98"/>
      <c r="HZ129" s="98"/>
      <c r="IA129" s="98"/>
      <c r="IB129" s="98"/>
      <c r="IC129" s="98"/>
      <c r="ID129" s="98"/>
      <c r="IE129" s="98"/>
      <c r="IF129" s="98"/>
      <c r="IG129" s="98"/>
      <c r="IH129" s="98"/>
      <c r="II129" s="98"/>
      <c r="IJ129" s="98"/>
      <c r="IK129" s="98"/>
    </row>
    <row r="130" spans="1:245" ht="15">
      <c r="A130" s="104" t="s">
        <v>697</v>
      </c>
      <c r="B130" s="105">
        <f>SUM(B131:B131)</f>
        <v>4005</v>
      </c>
      <c r="C130" s="105">
        <f>SUM(C131:C131)</f>
        <v>3261</v>
      </c>
      <c r="D130" s="107">
        <f t="shared" ref="D130:D188" si="4">C130-B130</f>
        <v>-744</v>
      </c>
      <c r="E130" s="106">
        <f t="shared" ref="E130:E188" si="5">D130/B130*100</f>
        <v>-18.600000000000001</v>
      </c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8"/>
      <c r="BB130" s="98"/>
      <c r="BC130" s="98"/>
      <c r="BD130" s="98"/>
      <c r="BE130" s="98"/>
      <c r="BF130" s="98"/>
      <c r="BG130" s="98"/>
      <c r="BH130" s="98"/>
      <c r="BI130" s="98"/>
      <c r="BJ130" s="98"/>
      <c r="BK130" s="98"/>
      <c r="BL130" s="98"/>
      <c r="BM130" s="98"/>
      <c r="BN130" s="98"/>
      <c r="BO130" s="98"/>
      <c r="BP130" s="98"/>
      <c r="BQ130" s="98"/>
      <c r="BR130" s="98"/>
      <c r="BS130" s="98"/>
      <c r="BT130" s="98"/>
      <c r="BU130" s="98"/>
      <c r="BV130" s="98"/>
      <c r="BW130" s="98"/>
      <c r="BX130" s="98"/>
      <c r="BY130" s="98"/>
      <c r="BZ130" s="98"/>
      <c r="CA130" s="98"/>
      <c r="CB130" s="98"/>
      <c r="CC130" s="98"/>
      <c r="CD130" s="98"/>
      <c r="CE130" s="98"/>
      <c r="CF130" s="98"/>
      <c r="CG130" s="98"/>
      <c r="CH130" s="98"/>
      <c r="CI130" s="98"/>
      <c r="CJ130" s="98"/>
      <c r="CK130" s="98"/>
      <c r="CL130" s="98"/>
      <c r="CM130" s="98"/>
      <c r="CN130" s="98"/>
      <c r="CO130" s="98"/>
      <c r="CP130" s="98"/>
      <c r="CQ130" s="98"/>
      <c r="CR130" s="98"/>
      <c r="CS130" s="98"/>
      <c r="CT130" s="98"/>
      <c r="CU130" s="98"/>
      <c r="CV130" s="98"/>
      <c r="CW130" s="98"/>
      <c r="CX130" s="98"/>
      <c r="CY130" s="98"/>
      <c r="CZ130" s="98"/>
      <c r="DA130" s="98"/>
      <c r="DB130" s="98"/>
      <c r="DC130" s="98"/>
      <c r="DD130" s="98"/>
      <c r="DE130" s="98"/>
      <c r="DF130" s="98"/>
      <c r="DG130" s="98"/>
      <c r="DH130" s="98"/>
      <c r="DI130" s="98"/>
      <c r="DJ130" s="98"/>
      <c r="DK130" s="98"/>
      <c r="DL130" s="98"/>
      <c r="DM130" s="98"/>
      <c r="DN130" s="98"/>
      <c r="DO130" s="98"/>
      <c r="DP130" s="98"/>
      <c r="DQ130" s="98"/>
      <c r="DR130" s="98"/>
      <c r="DS130" s="98"/>
      <c r="DT130" s="98"/>
      <c r="DU130" s="98"/>
      <c r="DV130" s="98"/>
      <c r="DW130" s="98"/>
      <c r="DX130" s="98"/>
      <c r="DY130" s="98"/>
      <c r="DZ130" s="98"/>
      <c r="EA130" s="98"/>
      <c r="EB130" s="98"/>
      <c r="EC130" s="98"/>
      <c r="ED130" s="98"/>
      <c r="EE130" s="98"/>
      <c r="EF130" s="98"/>
      <c r="EG130" s="98"/>
      <c r="EH130" s="98"/>
      <c r="EI130" s="98"/>
      <c r="EJ130" s="98"/>
      <c r="EK130" s="98"/>
      <c r="EL130" s="98"/>
      <c r="EM130" s="98"/>
      <c r="EN130" s="98"/>
      <c r="EO130" s="98"/>
      <c r="EP130" s="98"/>
      <c r="EQ130" s="98"/>
      <c r="ER130" s="98"/>
      <c r="ES130" s="98"/>
      <c r="ET130" s="98"/>
      <c r="EU130" s="98"/>
      <c r="EV130" s="98"/>
      <c r="EW130" s="98"/>
      <c r="EX130" s="98"/>
      <c r="EY130" s="98"/>
      <c r="EZ130" s="98"/>
      <c r="FA130" s="98"/>
      <c r="FB130" s="98"/>
      <c r="FC130" s="98"/>
      <c r="FD130" s="98"/>
      <c r="FE130" s="98"/>
      <c r="FF130" s="98"/>
      <c r="FG130" s="98"/>
      <c r="FH130" s="98"/>
      <c r="FI130" s="98"/>
      <c r="FJ130" s="98"/>
      <c r="FK130" s="98"/>
      <c r="FL130" s="98"/>
      <c r="FM130" s="98"/>
      <c r="FN130" s="98"/>
      <c r="FO130" s="98"/>
      <c r="FP130" s="98"/>
      <c r="FQ130" s="98"/>
      <c r="FR130" s="98"/>
      <c r="FS130" s="98"/>
      <c r="FT130" s="98"/>
      <c r="FU130" s="98"/>
      <c r="FV130" s="98"/>
      <c r="FW130" s="98"/>
      <c r="FX130" s="98"/>
      <c r="FY130" s="98"/>
      <c r="FZ130" s="98"/>
      <c r="GA130" s="98"/>
      <c r="GB130" s="98"/>
      <c r="GC130" s="98"/>
      <c r="GD130" s="98"/>
      <c r="GE130" s="98"/>
      <c r="GF130" s="98"/>
      <c r="GG130" s="98"/>
      <c r="GH130" s="98"/>
      <c r="GI130" s="98"/>
      <c r="GJ130" s="98"/>
      <c r="GK130" s="98"/>
      <c r="GL130" s="98"/>
      <c r="GM130" s="98"/>
      <c r="GN130" s="98"/>
      <c r="GO130" s="98"/>
      <c r="GP130" s="98"/>
      <c r="GQ130" s="98"/>
      <c r="GR130" s="98"/>
      <c r="GS130" s="98"/>
      <c r="GT130" s="98"/>
      <c r="GU130" s="98"/>
      <c r="GV130" s="98"/>
      <c r="GW130" s="98"/>
      <c r="GX130" s="98"/>
      <c r="GY130" s="98"/>
      <c r="GZ130" s="98"/>
      <c r="HA130" s="98"/>
      <c r="HB130" s="98"/>
      <c r="HC130" s="98"/>
      <c r="HD130" s="98"/>
      <c r="HE130" s="98"/>
      <c r="HF130" s="98"/>
      <c r="HG130" s="98"/>
      <c r="HH130" s="98"/>
      <c r="HI130" s="98"/>
      <c r="HJ130" s="98"/>
      <c r="HK130" s="98"/>
      <c r="HL130" s="98"/>
      <c r="HM130" s="98"/>
      <c r="HN130" s="98"/>
      <c r="HO130" s="98"/>
      <c r="HP130" s="98"/>
      <c r="HQ130" s="98"/>
      <c r="HR130" s="98"/>
      <c r="HS130" s="98"/>
      <c r="HT130" s="98"/>
      <c r="HU130" s="98"/>
      <c r="HV130" s="98"/>
      <c r="HW130" s="98"/>
      <c r="HX130" s="98"/>
      <c r="HY130" s="98"/>
      <c r="HZ130" s="98"/>
      <c r="IA130" s="98"/>
      <c r="IB130" s="98"/>
      <c r="IC130" s="98"/>
      <c r="ID130" s="98"/>
      <c r="IE130" s="98"/>
      <c r="IF130" s="98"/>
      <c r="IG130" s="98"/>
      <c r="IH130" s="98"/>
      <c r="II130" s="98"/>
      <c r="IJ130" s="98"/>
      <c r="IK130" s="98"/>
    </row>
    <row r="131" spans="1:245" ht="15">
      <c r="A131" s="104" t="s">
        <v>698</v>
      </c>
      <c r="B131" s="105">
        <v>4005</v>
      </c>
      <c r="C131" s="105">
        <v>3261</v>
      </c>
      <c r="D131" s="107">
        <f t="shared" si="4"/>
        <v>-744</v>
      </c>
      <c r="E131" s="106">
        <f t="shared" si="5"/>
        <v>-18.600000000000001</v>
      </c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/>
      <c r="BD131" s="98"/>
      <c r="BE131" s="98"/>
      <c r="BF131" s="98"/>
      <c r="BG131" s="98"/>
      <c r="BH131" s="98"/>
      <c r="BI131" s="98"/>
      <c r="BJ131" s="98"/>
      <c r="BK131" s="98"/>
      <c r="BL131" s="98"/>
      <c r="BM131" s="98"/>
      <c r="BN131" s="98"/>
      <c r="BO131" s="98"/>
      <c r="BP131" s="98"/>
      <c r="BQ131" s="98"/>
      <c r="BR131" s="98"/>
      <c r="BS131" s="98"/>
      <c r="BT131" s="98"/>
      <c r="BU131" s="98"/>
      <c r="BV131" s="98"/>
      <c r="BW131" s="98"/>
      <c r="BX131" s="98"/>
      <c r="BY131" s="98"/>
      <c r="BZ131" s="98"/>
      <c r="CA131" s="98"/>
      <c r="CB131" s="98"/>
      <c r="CC131" s="98"/>
      <c r="CD131" s="98"/>
      <c r="CE131" s="98"/>
      <c r="CF131" s="98"/>
      <c r="CG131" s="98"/>
      <c r="CH131" s="98"/>
      <c r="CI131" s="98"/>
      <c r="CJ131" s="98"/>
      <c r="CK131" s="98"/>
      <c r="CL131" s="98"/>
      <c r="CM131" s="98"/>
      <c r="CN131" s="98"/>
      <c r="CO131" s="98"/>
      <c r="CP131" s="98"/>
      <c r="CQ131" s="98"/>
      <c r="CR131" s="98"/>
      <c r="CS131" s="98"/>
      <c r="CT131" s="98"/>
      <c r="CU131" s="98"/>
      <c r="CV131" s="98"/>
      <c r="CW131" s="98"/>
      <c r="CX131" s="98"/>
      <c r="CY131" s="98"/>
      <c r="CZ131" s="98"/>
      <c r="DA131" s="98"/>
      <c r="DB131" s="98"/>
      <c r="DC131" s="98"/>
      <c r="DD131" s="98"/>
      <c r="DE131" s="98"/>
      <c r="DF131" s="98"/>
      <c r="DG131" s="98"/>
      <c r="DH131" s="98"/>
      <c r="DI131" s="98"/>
      <c r="DJ131" s="98"/>
      <c r="DK131" s="98"/>
      <c r="DL131" s="98"/>
      <c r="DM131" s="98"/>
      <c r="DN131" s="98"/>
      <c r="DO131" s="98"/>
      <c r="DP131" s="98"/>
      <c r="DQ131" s="98"/>
      <c r="DR131" s="98"/>
      <c r="DS131" s="98"/>
      <c r="DT131" s="98"/>
      <c r="DU131" s="98"/>
      <c r="DV131" s="98"/>
      <c r="DW131" s="98"/>
      <c r="DX131" s="98"/>
      <c r="DY131" s="98"/>
      <c r="DZ131" s="98"/>
      <c r="EA131" s="98"/>
      <c r="EB131" s="98"/>
      <c r="EC131" s="98"/>
      <c r="ED131" s="98"/>
      <c r="EE131" s="98"/>
      <c r="EF131" s="98"/>
      <c r="EG131" s="98"/>
      <c r="EH131" s="98"/>
      <c r="EI131" s="98"/>
      <c r="EJ131" s="98"/>
      <c r="EK131" s="98"/>
      <c r="EL131" s="98"/>
      <c r="EM131" s="98"/>
      <c r="EN131" s="98"/>
      <c r="EO131" s="98"/>
      <c r="EP131" s="98"/>
      <c r="EQ131" s="98"/>
      <c r="ER131" s="98"/>
      <c r="ES131" s="98"/>
      <c r="ET131" s="98"/>
      <c r="EU131" s="98"/>
      <c r="EV131" s="98"/>
      <c r="EW131" s="98"/>
      <c r="EX131" s="98"/>
      <c r="EY131" s="98"/>
      <c r="EZ131" s="98"/>
      <c r="FA131" s="98"/>
      <c r="FB131" s="98"/>
      <c r="FC131" s="98"/>
      <c r="FD131" s="98"/>
      <c r="FE131" s="98"/>
      <c r="FF131" s="98"/>
      <c r="FG131" s="98"/>
      <c r="FH131" s="98"/>
      <c r="FI131" s="98"/>
      <c r="FJ131" s="98"/>
      <c r="FK131" s="98"/>
      <c r="FL131" s="98"/>
      <c r="FM131" s="98"/>
      <c r="FN131" s="98"/>
      <c r="FO131" s="98"/>
      <c r="FP131" s="98"/>
      <c r="FQ131" s="98"/>
      <c r="FR131" s="98"/>
      <c r="FS131" s="98"/>
      <c r="FT131" s="98"/>
      <c r="FU131" s="98"/>
      <c r="FV131" s="98"/>
      <c r="FW131" s="98"/>
      <c r="FX131" s="98"/>
      <c r="FY131" s="98"/>
      <c r="FZ131" s="98"/>
      <c r="GA131" s="98"/>
      <c r="GB131" s="98"/>
      <c r="GC131" s="98"/>
      <c r="GD131" s="98"/>
      <c r="GE131" s="98"/>
      <c r="GF131" s="98"/>
      <c r="GG131" s="98"/>
      <c r="GH131" s="98"/>
      <c r="GI131" s="98"/>
      <c r="GJ131" s="98"/>
      <c r="GK131" s="98"/>
      <c r="GL131" s="98"/>
      <c r="GM131" s="98"/>
      <c r="GN131" s="98"/>
      <c r="GO131" s="98"/>
      <c r="GP131" s="98"/>
      <c r="GQ131" s="98"/>
      <c r="GR131" s="98"/>
      <c r="GS131" s="98"/>
      <c r="GT131" s="98"/>
      <c r="GU131" s="98"/>
      <c r="GV131" s="98"/>
      <c r="GW131" s="98"/>
      <c r="GX131" s="98"/>
      <c r="GY131" s="98"/>
      <c r="GZ131" s="98"/>
      <c r="HA131" s="98"/>
      <c r="HB131" s="98"/>
      <c r="HC131" s="98"/>
      <c r="HD131" s="98"/>
      <c r="HE131" s="98"/>
      <c r="HF131" s="98"/>
      <c r="HG131" s="98"/>
      <c r="HH131" s="98"/>
      <c r="HI131" s="98"/>
      <c r="HJ131" s="98"/>
      <c r="HK131" s="98"/>
      <c r="HL131" s="98"/>
      <c r="HM131" s="98"/>
      <c r="HN131" s="98"/>
      <c r="HO131" s="98"/>
      <c r="HP131" s="98"/>
      <c r="HQ131" s="98"/>
      <c r="HR131" s="98"/>
      <c r="HS131" s="98"/>
      <c r="HT131" s="98"/>
      <c r="HU131" s="98"/>
      <c r="HV131" s="98"/>
      <c r="HW131" s="98"/>
      <c r="HX131" s="98"/>
      <c r="HY131" s="98"/>
      <c r="HZ131" s="98"/>
      <c r="IA131" s="98"/>
      <c r="IB131" s="98"/>
      <c r="IC131" s="98"/>
      <c r="ID131" s="98"/>
      <c r="IE131" s="98"/>
      <c r="IF131" s="98"/>
      <c r="IG131" s="98"/>
      <c r="IH131" s="98"/>
      <c r="II131" s="98"/>
      <c r="IJ131" s="98"/>
      <c r="IK131" s="98"/>
    </row>
    <row r="132" spans="1:245" ht="15">
      <c r="A132" s="104" t="s">
        <v>699</v>
      </c>
      <c r="B132" s="105">
        <f>B133</f>
        <v>1006</v>
      </c>
      <c r="C132" s="105">
        <f>C133</f>
        <v>697</v>
      </c>
      <c r="D132" s="107">
        <f t="shared" si="4"/>
        <v>-309</v>
      </c>
      <c r="E132" s="106">
        <f t="shared" si="5"/>
        <v>-30.7</v>
      </c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  <c r="AS132" s="98"/>
      <c r="AT132" s="98"/>
      <c r="AU132" s="98"/>
      <c r="AV132" s="98"/>
      <c r="AW132" s="98"/>
      <c r="AX132" s="98"/>
      <c r="AY132" s="98"/>
      <c r="AZ132" s="98"/>
      <c r="BA132" s="98"/>
      <c r="BB132" s="98"/>
      <c r="BC132" s="98"/>
      <c r="BD132" s="98"/>
      <c r="BE132" s="98"/>
      <c r="BF132" s="98"/>
      <c r="BG132" s="98"/>
      <c r="BH132" s="98"/>
      <c r="BI132" s="98"/>
      <c r="BJ132" s="98"/>
      <c r="BK132" s="98"/>
      <c r="BL132" s="98"/>
      <c r="BM132" s="98"/>
      <c r="BN132" s="98"/>
      <c r="BO132" s="98"/>
      <c r="BP132" s="98"/>
      <c r="BQ132" s="98"/>
      <c r="BR132" s="98"/>
      <c r="BS132" s="98"/>
      <c r="BT132" s="98"/>
      <c r="BU132" s="98"/>
      <c r="BV132" s="98"/>
      <c r="BW132" s="98"/>
      <c r="BX132" s="98"/>
      <c r="BY132" s="98"/>
      <c r="BZ132" s="98"/>
      <c r="CA132" s="98"/>
      <c r="CB132" s="98"/>
      <c r="CC132" s="98"/>
      <c r="CD132" s="98"/>
      <c r="CE132" s="98"/>
      <c r="CF132" s="98"/>
      <c r="CG132" s="98"/>
      <c r="CH132" s="98"/>
      <c r="CI132" s="98"/>
      <c r="CJ132" s="98"/>
      <c r="CK132" s="98"/>
      <c r="CL132" s="98"/>
      <c r="CM132" s="98"/>
      <c r="CN132" s="98"/>
      <c r="CO132" s="98"/>
      <c r="CP132" s="98"/>
      <c r="CQ132" s="98"/>
      <c r="CR132" s="98"/>
      <c r="CS132" s="98"/>
      <c r="CT132" s="98"/>
      <c r="CU132" s="98"/>
      <c r="CV132" s="98"/>
      <c r="CW132" s="98"/>
      <c r="CX132" s="98"/>
      <c r="CY132" s="98"/>
      <c r="CZ132" s="98"/>
      <c r="DA132" s="98"/>
      <c r="DB132" s="98"/>
      <c r="DC132" s="98"/>
      <c r="DD132" s="98"/>
      <c r="DE132" s="98"/>
      <c r="DF132" s="98"/>
      <c r="DG132" s="98"/>
      <c r="DH132" s="98"/>
      <c r="DI132" s="98"/>
      <c r="DJ132" s="98"/>
      <c r="DK132" s="98"/>
      <c r="DL132" s="98"/>
      <c r="DM132" s="98"/>
      <c r="DN132" s="98"/>
      <c r="DO132" s="98"/>
      <c r="DP132" s="98"/>
      <c r="DQ132" s="98"/>
      <c r="DR132" s="98"/>
      <c r="DS132" s="98"/>
      <c r="DT132" s="98"/>
      <c r="DU132" s="98"/>
      <c r="DV132" s="98"/>
      <c r="DW132" s="98"/>
      <c r="DX132" s="98"/>
      <c r="DY132" s="98"/>
      <c r="DZ132" s="98"/>
      <c r="EA132" s="98"/>
      <c r="EB132" s="98"/>
      <c r="EC132" s="98"/>
      <c r="ED132" s="98"/>
      <c r="EE132" s="98"/>
      <c r="EF132" s="98"/>
      <c r="EG132" s="98"/>
      <c r="EH132" s="98"/>
      <c r="EI132" s="98"/>
      <c r="EJ132" s="98"/>
      <c r="EK132" s="98"/>
      <c r="EL132" s="98"/>
      <c r="EM132" s="98"/>
      <c r="EN132" s="98"/>
      <c r="EO132" s="98"/>
      <c r="EP132" s="98"/>
      <c r="EQ132" s="98"/>
      <c r="ER132" s="98"/>
      <c r="ES132" s="98"/>
      <c r="ET132" s="98"/>
      <c r="EU132" s="98"/>
      <c r="EV132" s="98"/>
      <c r="EW132" s="98"/>
      <c r="EX132" s="98"/>
      <c r="EY132" s="98"/>
      <c r="EZ132" s="98"/>
      <c r="FA132" s="98"/>
      <c r="FB132" s="98"/>
      <c r="FC132" s="98"/>
      <c r="FD132" s="98"/>
      <c r="FE132" s="98"/>
      <c r="FF132" s="98"/>
      <c r="FG132" s="98"/>
      <c r="FH132" s="98"/>
      <c r="FI132" s="98"/>
      <c r="FJ132" s="98"/>
      <c r="FK132" s="98"/>
      <c r="FL132" s="98"/>
      <c r="FM132" s="98"/>
      <c r="FN132" s="98"/>
      <c r="FO132" s="98"/>
      <c r="FP132" s="98"/>
      <c r="FQ132" s="98"/>
      <c r="FR132" s="98"/>
      <c r="FS132" s="98"/>
      <c r="FT132" s="98"/>
      <c r="FU132" s="98"/>
      <c r="FV132" s="98"/>
      <c r="FW132" s="98"/>
      <c r="FX132" s="98"/>
      <c r="FY132" s="98"/>
      <c r="FZ132" s="98"/>
      <c r="GA132" s="98"/>
      <c r="GB132" s="98"/>
      <c r="GC132" s="98"/>
      <c r="GD132" s="98"/>
      <c r="GE132" s="98"/>
      <c r="GF132" s="98"/>
      <c r="GG132" s="98"/>
      <c r="GH132" s="98"/>
      <c r="GI132" s="98"/>
      <c r="GJ132" s="98"/>
      <c r="GK132" s="98"/>
      <c r="GL132" s="98"/>
      <c r="GM132" s="98"/>
      <c r="GN132" s="98"/>
      <c r="GO132" s="98"/>
      <c r="GP132" s="98"/>
      <c r="GQ132" s="98"/>
      <c r="GR132" s="98"/>
      <c r="GS132" s="98"/>
      <c r="GT132" s="98"/>
      <c r="GU132" s="98"/>
      <c r="GV132" s="98"/>
      <c r="GW132" s="98"/>
      <c r="GX132" s="98"/>
      <c r="GY132" s="98"/>
      <c r="GZ132" s="98"/>
      <c r="HA132" s="98"/>
      <c r="HB132" s="98"/>
      <c r="HC132" s="98"/>
      <c r="HD132" s="98"/>
      <c r="HE132" s="98"/>
      <c r="HF132" s="98"/>
      <c r="HG132" s="98"/>
      <c r="HH132" s="98"/>
      <c r="HI132" s="98"/>
      <c r="HJ132" s="98"/>
      <c r="HK132" s="98"/>
      <c r="HL132" s="98"/>
      <c r="HM132" s="98"/>
      <c r="HN132" s="98"/>
      <c r="HO132" s="98"/>
      <c r="HP132" s="98"/>
      <c r="HQ132" s="98"/>
      <c r="HR132" s="98"/>
      <c r="HS132" s="98"/>
      <c r="HT132" s="98"/>
      <c r="HU132" s="98"/>
      <c r="HV132" s="98"/>
      <c r="HW132" s="98"/>
      <c r="HX132" s="98"/>
      <c r="HY132" s="98"/>
      <c r="HZ132" s="98"/>
      <c r="IA132" s="98"/>
      <c r="IB132" s="98"/>
      <c r="IC132" s="98"/>
      <c r="ID132" s="98"/>
      <c r="IE132" s="98"/>
      <c r="IF132" s="98"/>
      <c r="IG132" s="98"/>
      <c r="IH132" s="98"/>
      <c r="II132" s="98"/>
      <c r="IJ132" s="98"/>
      <c r="IK132" s="98"/>
    </row>
    <row r="133" spans="1:245" ht="15">
      <c r="A133" s="104" t="s">
        <v>700</v>
      </c>
      <c r="B133" s="105">
        <v>1006</v>
      </c>
      <c r="C133" s="105">
        <v>697</v>
      </c>
      <c r="D133" s="107">
        <f t="shared" si="4"/>
        <v>-309</v>
      </c>
      <c r="E133" s="106">
        <f t="shared" si="5"/>
        <v>-30.7</v>
      </c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8"/>
      <c r="AR133" s="98"/>
      <c r="AS133" s="98"/>
      <c r="AT133" s="98"/>
      <c r="AU133" s="98"/>
      <c r="AV133" s="98"/>
      <c r="AW133" s="98"/>
      <c r="AX133" s="98"/>
      <c r="AY133" s="98"/>
      <c r="AZ133" s="98"/>
      <c r="BA133" s="98"/>
      <c r="BB133" s="98"/>
      <c r="BC133" s="98"/>
      <c r="BD133" s="98"/>
      <c r="BE133" s="98"/>
      <c r="BF133" s="98"/>
      <c r="BG133" s="98"/>
      <c r="BH133" s="98"/>
      <c r="BI133" s="98"/>
      <c r="BJ133" s="98"/>
      <c r="BK133" s="98"/>
      <c r="BL133" s="98"/>
      <c r="BM133" s="98"/>
      <c r="BN133" s="98"/>
      <c r="BO133" s="98"/>
      <c r="BP133" s="98"/>
      <c r="BQ133" s="98"/>
      <c r="BR133" s="98"/>
      <c r="BS133" s="98"/>
      <c r="BT133" s="98"/>
      <c r="BU133" s="98"/>
      <c r="BV133" s="98"/>
      <c r="BW133" s="98"/>
      <c r="BX133" s="98"/>
      <c r="BY133" s="98"/>
      <c r="BZ133" s="98"/>
      <c r="CA133" s="98"/>
      <c r="CB133" s="98"/>
      <c r="CC133" s="98"/>
      <c r="CD133" s="98"/>
      <c r="CE133" s="98"/>
      <c r="CF133" s="98"/>
      <c r="CG133" s="98"/>
      <c r="CH133" s="98"/>
      <c r="CI133" s="98"/>
      <c r="CJ133" s="98"/>
      <c r="CK133" s="98"/>
      <c r="CL133" s="98"/>
      <c r="CM133" s="98"/>
      <c r="CN133" s="98"/>
      <c r="CO133" s="98"/>
      <c r="CP133" s="98"/>
      <c r="CQ133" s="98"/>
      <c r="CR133" s="98"/>
      <c r="CS133" s="98"/>
      <c r="CT133" s="98"/>
      <c r="CU133" s="98"/>
      <c r="CV133" s="98"/>
      <c r="CW133" s="98"/>
      <c r="CX133" s="98"/>
      <c r="CY133" s="98"/>
      <c r="CZ133" s="98"/>
      <c r="DA133" s="98"/>
      <c r="DB133" s="98"/>
      <c r="DC133" s="98"/>
      <c r="DD133" s="98"/>
      <c r="DE133" s="98"/>
      <c r="DF133" s="98"/>
      <c r="DG133" s="98"/>
      <c r="DH133" s="98"/>
      <c r="DI133" s="98"/>
      <c r="DJ133" s="98"/>
      <c r="DK133" s="98"/>
      <c r="DL133" s="98"/>
      <c r="DM133" s="98"/>
      <c r="DN133" s="98"/>
      <c r="DO133" s="98"/>
      <c r="DP133" s="98"/>
      <c r="DQ133" s="98"/>
      <c r="DR133" s="98"/>
      <c r="DS133" s="98"/>
      <c r="DT133" s="98"/>
      <c r="DU133" s="98"/>
      <c r="DV133" s="98"/>
      <c r="DW133" s="98"/>
      <c r="DX133" s="98"/>
      <c r="DY133" s="98"/>
      <c r="DZ133" s="98"/>
      <c r="EA133" s="98"/>
      <c r="EB133" s="98"/>
      <c r="EC133" s="98"/>
      <c r="ED133" s="98"/>
      <c r="EE133" s="98"/>
      <c r="EF133" s="98"/>
      <c r="EG133" s="98"/>
      <c r="EH133" s="98"/>
      <c r="EI133" s="98"/>
      <c r="EJ133" s="98"/>
      <c r="EK133" s="98"/>
      <c r="EL133" s="98"/>
      <c r="EM133" s="98"/>
      <c r="EN133" s="98"/>
      <c r="EO133" s="98"/>
      <c r="EP133" s="98"/>
      <c r="EQ133" s="98"/>
      <c r="ER133" s="98"/>
      <c r="ES133" s="98"/>
      <c r="ET133" s="98"/>
      <c r="EU133" s="98"/>
      <c r="EV133" s="98"/>
      <c r="EW133" s="98"/>
      <c r="EX133" s="98"/>
      <c r="EY133" s="98"/>
      <c r="EZ133" s="98"/>
      <c r="FA133" s="98"/>
      <c r="FB133" s="98"/>
      <c r="FC133" s="98"/>
      <c r="FD133" s="98"/>
      <c r="FE133" s="98"/>
      <c r="FF133" s="98"/>
      <c r="FG133" s="98"/>
      <c r="FH133" s="98"/>
      <c r="FI133" s="98"/>
      <c r="FJ133" s="98"/>
      <c r="FK133" s="98"/>
      <c r="FL133" s="98"/>
      <c r="FM133" s="98"/>
      <c r="FN133" s="98"/>
      <c r="FO133" s="98"/>
      <c r="FP133" s="98"/>
      <c r="FQ133" s="98"/>
      <c r="FR133" s="98"/>
      <c r="FS133" s="98"/>
      <c r="FT133" s="98"/>
      <c r="FU133" s="98"/>
      <c r="FV133" s="98"/>
      <c r="FW133" s="98"/>
      <c r="FX133" s="98"/>
      <c r="FY133" s="98"/>
      <c r="FZ133" s="98"/>
      <c r="GA133" s="98"/>
      <c r="GB133" s="98"/>
      <c r="GC133" s="98"/>
      <c r="GD133" s="98"/>
      <c r="GE133" s="98"/>
      <c r="GF133" s="98"/>
      <c r="GG133" s="98"/>
      <c r="GH133" s="98"/>
      <c r="GI133" s="98"/>
      <c r="GJ133" s="98"/>
      <c r="GK133" s="98"/>
      <c r="GL133" s="98"/>
      <c r="GM133" s="98"/>
      <c r="GN133" s="98"/>
      <c r="GO133" s="98"/>
      <c r="GP133" s="98"/>
      <c r="GQ133" s="98"/>
      <c r="GR133" s="98"/>
      <c r="GS133" s="98"/>
      <c r="GT133" s="98"/>
      <c r="GU133" s="98"/>
      <c r="GV133" s="98"/>
      <c r="GW133" s="98"/>
      <c r="GX133" s="98"/>
      <c r="GY133" s="98"/>
      <c r="GZ133" s="98"/>
      <c r="HA133" s="98"/>
      <c r="HB133" s="98"/>
      <c r="HC133" s="98"/>
      <c r="HD133" s="98"/>
      <c r="HE133" s="98"/>
      <c r="HF133" s="98"/>
      <c r="HG133" s="98"/>
      <c r="HH133" s="98"/>
      <c r="HI133" s="98"/>
      <c r="HJ133" s="98"/>
      <c r="HK133" s="98"/>
      <c r="HL133" s="98"/>
      <c r="HM133" s="98"/>
      <c r="HN133" s="98"/>
      <c r="HO133" s="98"/>
      <c r="HP133" s="98"/>
      <c r="HQ133" s="98"/>
      <c r="HR133" s="98"/>
      <c r="HS133" s="98"/>
      <c r="HT133" s="98"/>
      <c r="HU133" s="98"/>
      <c r="HV133" s="98"/>
      <c r="HW133" s="98"/>
      <c r="HX133" s="98"/>
      <c r="HY133" s="98"/>
      <c r="HZ133" s="98"/>
      <c r="IA133" s="98"/>
      <c r="IB133" s="98"/>
      <c r="IC133" s="98"/>
      <c r="ID133" s="98"/>
      <c r="IE133" s="98"/>
      <c r="IF133" s="98"/>
      <c r="IG133" s="98"/>
      <c r="IH133" s="98"/>
      <c r="II133" s="98"/>
      <c r="IJ133" s="98"/>
      <c r="IK133" s="98"/>
    </row>
    <row r="134" spans="1:245" ht="15">
      <c r="A134" s="104" t="s">
        <v>701</v>
      </c>
      <c r="B134" s="105">
        <f>SUM(B135:B136)</f>
        <v>845</v>
      </c>
      <c r="C134" s="105">
        <f>SUM(C135:C136)</f>
        <v>692</v>
      </c>
      <c r="D134" s="107">
        <f t="shared" si="4"/>
        <v>-153</v>
      </c>
      <c r="E134" s="106">
        <f t="shared" si="5"/>
        <v>-18.100000000000001</v>
      </c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  <c r="AS134" s="98"/>
      <c r="AT134" s="98"/>
      <c r="AU134" s="98"/>
      <c r="AV134" s="98"/>
      <c r="AW134" s="98"/>
      <c r="AX134" s="98"/>
      <c r="AY134" s="98"/>
      <c r="AZ134" s="98"/>
      <c r="BA134" s="98"/>
      <c r="BB134" s="98"/>
      <c r="BC134" s="98"/>
      <c r="BD134" s="98"/>
      <c r="BE134" s="98"/>
      <c r="BF134" s="98"/>
      <c r="BG134" s="98"/>
      <c r="BH134" s="98"/>
      <c r="BI134" s="98"/>
      <c r="BJ134" s="98"/>
      <c r="BK134" s="98"/>
      <c r="BL134" s="98"/>
      <c r="BM134" s="98"/>
      <c r="BN134" s="98"/>
      <c r="BO134" s="98"/>
      <c r="BP134" s="98"/>
      <c r="BQ134" s="98"/>
      <c r="BR134" s="98"/>
      <c r="BS134" s="98"/>
      <c r="BT134" s="98"/>
      <c r="BU134" s="98"/>
      <c r="BV134" s="98"/>
      <c r="BW134" s="98"/>
      <c r="BX134" s="98"/>
      <c r="BY134" s="98"/>
      <c r="BZ134" s="98"/>
      <c r="CA134" s="98"/>
      <c r="CB134" s="98"/>
      <c r="CC134" s="98"/>
      <c r="CD134" s="98"/>
      <c r="CE134" s="98"/>
      <c r="CF134" s="98"/>
      <c r="CG134" s="98"/>
      <c r="CH134" s="98"/>
      <c r="CI134" s="98"/>
      <c r="CJ134" s="98"/>
      <c r="CK134" s="98"/>
      <c r="CL134" s="98"/>
      <c r="CM134" s="98"/>
      <c r="CN134" s="98"/>
      <c r="CO134" s="98"/>
      <c r="CP134" s="98"/>
      <c r="CQ134" s="98"/>
      <c r="CR134" s="98"/>
      <c r="CS134" s="98"/>
      <c r="CT134" s="98"/>
      <c r="CU134" s="98"/>
      <c r="CV134" s="98"/>
      <c r="CW134" s="98"/>
      <c r="CX134" s="98"/>
      <c r="CY134" s="98"/>
      <c r="CZ134" s="98"/>
      <c r="DA134" s="98"/>
      <c r="DB134" s="98"/>
      <c r="DC134" s="98"/>
      <c r="DD134" s="98"/>
      <c r="DE134" s="98"/>
      <c r="DF134" s="98"/>
      <c r="DG134" s="98"/>
      <c r="DH134" s="98"/>
      <c r="DI134" s="98"/>
      <c r="DJ134" s="98"/>
      <c r="DK134" s="98"/>
      <c r="DL134" s="98"/>
      <c r="DM134" s="98"/>
      <c r="DN134" s="98"/>
      <c r="DO134" s="98"/>
      <c r="DP134" s="98"/>
      <c r="DQ134" s="98"/>
      <c r="DR134" s="98"/>
      <c r="DS134" s="98"/>
      <c r="DT134" s="98"/>
      <c r="DU134" s="98"/>
      <c r="DV134" s="98"/>
      <c r="DW134" s="98"/>
      <c r="DX134" s="98"/>
      <c r="DY134" s="98"/>
      <c r="DZ134" s="98"/>
      <c r="EA134" s="98"/>
      <c r="EB134" s="98"/>
      <c r="EC134" s="98"/>
      <c r="ED134" s="98"/>
      <c r="EE134" s="98"/>
      <c r="EF134" s="98"/>
      <c r="EG134" s="98"/>
      <c r="EH134" s="98"/>
      <c r="EI134" s="98"/>
      <c r="EJ134" s="98"/>
      <c r="EK134" s="98"/>
      <c r="EL134" s="98"/>
      <c r="EM134" s="98"/>
      <c r="EN134" s="98"/>
      <c r="EO134" s="98"/>
      <c r="EP134" s="98"/>
      <c r="EQ134" s="98"/>
      <c r="ER134" s="98"/>
      <c r="ES134" s="98"/>
      <c r="ET134" s="98"/>
      <c r="EU134" s="98"/>
      <c r="EV134" s="98"/>
      <c r="EW134" s="98"/>
      <c r="EX134" s="98"/>
      <c r="EY134" s="98"/>
      <c r="EZ134" s="98"/>
      <c r="FA134" s="98"/>
      <c r="FB134" s="98"/>
      <c r="FC134" s="98"/>
      <c r="FD134" s="98"/>
      <c r="FE134" s="98"/>
      <c r="FF134" s="98"/>
      <c r="FG134" s="98"/>
      <c r="FH134" s="98"/>
      <c r="FI134" s="98"/>
      <c r="FJ134" s="98"/>
      <c r="FK134" s="98"/>
      <c r="FL134" s="98"/>
      <c r="FM134" s="98"/>
      <c r="FN134" s="98"/>
      <c r="FO134" s="98"/>
      <c r="FP134" s="98"/>
      <c r="FQ134" s="98"/>
      <c r="FR134" s="98"/>
      <c r="FS134" s="98"/>
      <c r="FT134" s="98"/>
      <c r="FU134" s="98"/>
      <c r="FV134" s="98"/>
      <c r="FW134" s="98"/>
      <c r="FX134" s="98"/>
      <c r="FY134" s="98"/>
      <c r="FZ134" s="98"/>
      <c r="GA134" s="98"/>
      <c r="GB134" s="98"/>
      <c r="GC134" s="98"/>
      <c r="GD134" s="98"/>
      <c r="GE134" s="98"/>
      <c r="GF134" s="98"/>
      <c r="GG134" s="98"/>
      <c r="GH134" s="98"/>
      <c r="GI134" s="98"/>
      <c r="GJ134" s="98"/>
      <c r="GK134" s="98"/>
      <c r="GL134" s="98"/>
      <c r="GM134" s="98"/>
      <c r="GN134" s="98"/>
      <c r="GO134" s="98"/>
      <c r="GP134" s="98"/>
      <c r="GQ134" s="98"/>
      <c r="GR134" s="98"/>
      <c r="GS134" s="98"/>
      <c r="GT134" s="98"/>
      <c r="GU134" s="98"/>
      <c r="GV134" s="98"/>
      <c r="GW134" s="98"/>
      <c r="GX134" s="98"/>
      <c r="GY134" s="98"/>
      <c r="GZ134" s="98"/>
      <c r="HA134" s="98"/>
      <c r="HB134" s="98"/>
      <c r="HC134" s="98"/>
      <c r="HD134" s="98"/>
      <c r="HE134" s="98"/>
      <c r="HF134" s="98"/>
      <c r="HG134" s="98"/>
      <c r="HH134" s="98"/>
      <c r="HI134" s="98"/>
      <c r="HJ134" s="98"/>
      <c r="HK134" s="98"/>
      <c r="HL134" s="98"/>
      <c r="HM134" s="98"/>
      <c r="HN134" s="98"/>
      <c r="HO134" s="98"/>
      <c r="HP134" s="98"/>
      <c r="HQ134" s="98"/>
      <c r="HR134" s="98"/>
      <c r="HS134" s="98"/>
      <c r="HT134" s="98"/>
      <c r="HU134" s="98"/>
      <c r="HV134" s="98"/>
      <c r="HW134" s="98"/>
      <c r="HX134" s="98"/>
      <c r="HY134" s="98"/>
      <c r="HZ134" s="98"/>
      <c r="IA134" s="98"/>
      <c r="IB134" s="98"/>
      <c r="IC134" s="98"/>
      <c r="ID134" s="98"/>
      <c r="IE134" s="98"/>
      <c r="IF134" s="98"/>
      <c r="IG134" s="98"/>
      <c r="IH134" s="98"/>
      <c r="II134" s="98"/>
      <c r="IJ134" s="98"/>
      <c r="IK134" s="98"/>
    </row>
    <row r="135" spans="1:245" ht="15">
      <c r="A135" s="104" t="s">
        <v>702</v>
      </c>
      <c r="B135" s="105">
        <v>710</v>
      </c>
      <c r="C135" s="105">
        <v>445</v>
      </c>
      <c r="D135" s="107">
        <f t="shared" si="4"/>
        <v>-265</v>
      </c>
      <c r="E135" s="106">
        <f t="shared" si="5"/>
        <v>-37.299999999999997</v>
      </c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  <c r="AS135" s="98"/>
      <c r="AT135" s="98"/>
      <c r="AU135" s="98"/>
      <c r="AV135" s="98"/>
      <c r="AW135" s="98"/>
      <c r="AX135" s="98"/>
      <c r="AY135" s="98"/>
      <c r="AZ135" s="98"/>
      <c r="BA135" s="98"/>
      <c r="BB135" s="98"/>
      <c r="BC135" s="98"/>
      <c r="BD135" s="98"/>
      <c r="BE135" s="98"/>
      <c r="BF135" s="98"/>
      <c r="BG135" s="98"/>
      <c r="BH135" s="98"/>
      <c r="BI135" s="98"/>
      <c r="BJ135" s="98"/>
      <c r="BK135" s="98"/>
      <c r="BL135" s="98"/>
      <c r="BM135" s="98"/>
      <c r="BN135" s="98"/>
      <c r="BO135" s="98"/>
      <c r="BP135" s="98"/>
      <c r="BQ135" s="98"/>
      <c r="BR135" s="98"/>
      <c r="BS135" s="98"/>
      <c r="BT135" s="98"/>
      <c r="BU135" s="98"/>
      <c r="BV135" s="98"/>
      <c r="BW135" s="98"/>
      <c r="BX135" s="98"/>
      <c r="BY135" s="98"/>
      <c r="BZ135" s="98"/>
      <c r="CA135" s="98"/>
      <c r="CB135" s="98"/>
      <c r="CC135" s="98"/>
      <c r="CD135" s="98"/>
      <c r="CE135" s="98"/>
      <c r="CF135" s="98"/>
      <c r="CG135" s="98"/>
      <c r="CH135" s="98"/>
      <c r="CI135" s="98"/>
      <c r="CJ135" s="98"/>
      <c r="CK135" s="98"/>
      <c r="CL135" s="98"/>
      <c r="CM135" s="98"/>
      <c r="CN135" s="98"/>
      <c r="CO135" s="98"/>
      <c r="CP135" s="98"/>
      <c r="CQ135" s="98"/>
      <c r="CR135" s="98"/>
      <c r="CS135" s="98"/>
      <c r="CT135" s="98"/>
      <c r="CU135" s="98"/>
      <c r="CV135" s="98"/>
      <c r="CW135" s="98"/>
      <c r="CX135" s="98"/>
      <c r="CY135" s="98"/>
      <c r="CZ135" s="98"/>
      <c r="DA135" s="98"/>
      <c r="DB135" s="98"/>
      <c r="DC135" s="98"/>
      <c r="DD135" s="98"/>
      <c r="DE135" s="98"/>
      <c r="DF135" s="98"/>
      <c r="DG135" s="98"/>
      <c r="DH135" s="98"/>
      <c r="DI135" s="98"/>
      <c r="DJ135" s="98"/>
      <c r="DK135" s="98"/>
      <c r="DL135" s="98"/>
      <c r="DM135" s="98"/>
      <c r="DN135" s="98"/>
      <c r="DO135" s="98"/>
      <c r="DP135" s="98"/>
      <c r="DQ135" s="98"/>
      <c r="DR135" s="98"/>
      <c r="DS135" s="98"/>
      <c r="DT135" s="98"/>
      <c r="DU135" s="98"/>
      <c r="DV135" s="98"/>
      <c r="DW135" s="98"/>
      <c r="DX135" s="98"/>
      <c r="DY135" s="98"/>
      <c r="DZ135" s="98"/>
      <c r="EA135" s="98"/>
      <c r="EB135" s="98"/>
      <c r="EC135" s="98"/>
      <c r="ED135" s="98"/>
      <c r="EE135" s="98"/>
      <c r="EF135" s="98"/>
      <c r="EG135" s="98"/>
      <c r="EH135" s="98"/>
      <c r="EI135" s="98"/>
      <c r="EJ135" s="98"/>
      <c r="EK135" s="98"/>
      <c r="EL135" s="98"/>
      <c r="EM135" s="98"/>
      <c r="EN135" s="98"/>
      <c r="EO135" s="98"/>
      <c r="EP135" s="98"/>
      <c r="EQ135" s="98"/>
      <c r="ER135" s="98"/>
      <c r="ES135" s="98"/>
      <c r="ET135" s="98"/>
      <c r="EU135" s="98"/>
      <c r="EV135" s="98"/>
      <c r="EW135" s="98"/>
      <c r="EX135" s="98"/>
      <c r="EY135" s="98"/>
      <c r="EZ135" s="98"/>
      <c r="FA135" s="98"/>
      <c r="FB135" s="98"/>
      <c r="FC135" s="98"/>
      <c r="FD135" s="98"/>
      <c r="FE135" s="98"/>
      <c r="FF135" s="98"/>
      <c r="FG135" s="98"/>
      <c r="FH135" s="98"/>
      <c r="FI135" s="98"/>
      <c r="FJ135" s="98"/>
      <c r="FK135" s="98"/>
      <c r="FL135" s="98"/>
      <c r="FM135" s="98"/>
      <c r="FN135" s="98"/>
      <c r="FO135" s="98"/>
      <c r="FP135" s="98"/>
      <c r="FQ135" s="98"/>
      <c r="FR135" s="98"/>
      <c r="FS135" s="98"/>
      <c r="FT135" s="98"/>
      <c r="FU135" s="98"/>
      <c r="FV135" s="98"/>
      <c r="FW135" s="98"/>
      <c r="FX135" s="98"/>
      <c r="FY135" s="98"/>
      <c r="FZ135" s="98"/>
      <c r="GA135" s="98"/>
      <c r="GB135" s="98"/>
      <c r="GC135" s="98"/>
      <c r="GD135" s="98"/>
      <c r="GE135" s="98"/>
      <c r="GF135" s="98"/>
      <c r="GG135" s="98"/>
      <c r="GH135" s="98"/>
      <c r="GI135" s="98"/>
      <c r="GJ135" s="98"/>
      <c r="GK135" s="98"/>
      <c r="GL135" s="98"/>
      <c r="GM135" s="98"/>
      <c r="GN135" s="98"/>
      <c r="GO135" s="98"/>
      <c r="GP135" s="98"/>
      <c r="GQ135" s="98"/>
      <c r="GR135" s="98"/>
      <c r="GS135" s="98"/>
      <c r="GT135" s="98"/>
      <c r="GU135" s="98"/>
      <c r="GV135" s="98"/>
      <c r="GW135" s="98"/>
      <c r="GX135" s="98"/>
      <c r="GY135" s="98"/>
      <c r="GZ135" s="98"/>
      <c r="HA135" s="98"/>
      <c r="HB135" s="98"/>
      <c r="HC135" s="98"/>
      <c r="HD135" s="98"/>
      <c r="HE135" s="98"/>
      <c r="HF135" s="98"/>
      <c r="HG135" s="98"/>
      <c r="HH135" s="98"/>
      <c r="HI135" s="98"/>
      <c r="HJ135" s="98"/>
      <c r="HK135" s="98"/>
      <c r="HL135" s="98"/>
      <c r="HM135" s="98"/>
      <c r="HN135" s="98"/>
      <c r="HO135" s="98"/>
      <c r="HP135" s="98"/>
      <c r="HQ135" s="98"/>
      <c r="HR135" s="98"/>
      <c r="HS135" s="98"/>
      <c r="HT135" s="98"/>
      <c r="HU135" s="98"/>
      <c r="HV135" s="98"/>
      <c r="HW135" s="98"/>
      <c r="HX135" s="98"/>
      <c r="HY135" s="98"/>
      <c r="HZ135" s="98"/>
      <c r="IA135" s="98"/>
      <c r="IB135" s="98"/>
      <c r="IC135" s="98"/>
      <c r="ID135" s="98"/>
      <c r="IE135" s="98"/>
      <c r="IF135" s="98"/>
      <c r="IG135" s="98"/>
      <c r="IH135" s="98"/>
      <c r="II135" s="98"/>
      <c r="IJ135" s="98"/>
      <c r="IK135" s="98"/>
    </row>
    <row r="136" spans="1:245" ht="15">
      <c r="A136" s="104" t="s">
        <v>703</v>
      </c>
      <c r="B136" s="105">
        <v>135</v>
      </c>
      <c r="C136" s="105">
        <v>247</v>
      </c>
      <c r="D136" s="107">
        <f t="shared" si="4"/>
        <v>112</v>
      </c>
      <c r="E136" s="106">
        <f t="shared" si="5"/>
        <v>83</v>
      </c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  <c r="AS136" s="98"/>
      <c r="AT136" s="98"/>
      <c r="AU136" s="98"/>
      <c r="AV136" s="98"/>
      <c r="AW136" s="98"/>
      <c r="AX136" s="98"/>
      <c r="AY136" s="98"/>
      <c r="AZ136" s="98"/>
      <c r="BA136" s="98"/>
      <c r="BB136" s="98"/>
      <c r="BC136" s="98"/>
      <c r="BD136" s="98"/>
      <c r="BE136" s="98"/>
      <c r="BF136" s="98"/>
      <c r="BG136" s="98"/>
      <c r="BH136" s="98"/>
      <c r="BI136" s="98"/>
      <c r="BJ136" s="98"/>
      <c r="BK136" s="98"/>
      <c r="BL136" s="98"/>
      <c r="BM136" s="98"/>
      <c r="BN136" s="98"/>
      <c r="BO136" s="98"/>
      <c r="BP136" s="98"/>
      <c r="BQ136" s="98"/>
      <c r="BR136" s="98"/>
      <c r="BS136" s="98"/>
      <c r="BT136" s="98"/>
      <c r="BU136" s="98"/>
      <c r="BV136" s="98"/>
      <c r="BW136" s="98"/>
      <c r="BX136" s="98"/>
      <c r="BY136" s="98"/>
      <c r="BZ136" s="98"/>
      <c r="CA136" s="98"/>
      <c r="CB136" s="98"/>
      <c r="CC136" s="98"/>
      <c r="CD136" s="98"/>
      <c r="CE136" s="98"/>
      <c r="CF136" s="98"/>
      <c r="CG136" s="98"/>
      <c r="CH136" s="98"/>
      <c r="CI136" s="98"/>
      <c r="CJ136" s="98"/>
      <c r="CK136" s="98"/>
      <c r="CL136" s="98"/>
      <c r="CM136" s="98"/>
      <c r="CN136" s="98"/>
      <c r="CO136" s="98"/>
      <c r="CP136" s="98"/>
      <c r="CQ136" s="98"/>
      <c r="CR136" s="98"/>
      <c r="CS136" s="98"/>
      <c r="CT136" s="98"/>
      <c r="CU136" s="98"/>
      <c r="CV136" s="98"/>
      <c r="CW136" s="98"/>
      <c r="CX136" s="98"/>
      <c r="CY136" s="98"/>
      <c r="CZ136" s="98"/>
      <c r="DA136" s="98"/>
      <c r="DB136" s="98"/>
      <c r="DC136" s="98"/>
      <c r="DD136" s="98"/>
      <c r="DE136" s="98"/>
      <c r="DF136" s="98"/>
      <c r="DG136" s="98"/>
      <c r="DH136" s="98"/>
      <c r="DI136" s="98"/>
      <c r="DJ136" s="98"/>
      <c r="DK136" s="98"/>
      <c r="DL136" s="98"/>
      <c r="DM136" s="98"/>
      <c r="DN136" s="98"/>
      <c r="DO136" s="98"/>
      <c r="DP136" s="98"/>
      <c r="DQ136" s="98"/>
      <c r="DR136" s="98"/>
      <c r="DS136" s="98"/>
      <c r="DT136" s="98"/>
      <c r="DU136" s="98"/>
      <c r="DV136" s="98"/>
      <c r="DW136" s="98"/>
      <c r="DX136" s="98"/>
      <c r="DY136" s="98"/>
      <c r="DZ136" s="98"/>
      <c r="EA136" s="98"/>
      <c r="EB136" s="98"/>
      <c r="EC136" s="98"/>
      <c r="ED136" s="98"/>
      <c r="EE136" s="98"/>
      <c r="EF136" s="98"/>
      <c r="EG136" s="98"/>
      <c r="EH136" s="98"/>
      <c r="EI136" s="98"/>
      <c r="EJ136" s="98"/>
      <c r="EK136" s="98"/>
      <c r="EL136" s="98"/>
      <c r="EM136" s="98"/>
      <c r="EN136" s="98"/>
      <c r="EO136" s="98"/>
      <c r="EP136" s="98"/>
      <c r="EQ136" s="98"/>
      <c r="ER136" s="98"/>
      <c r="ES136" s="98"/>
      <c r="ET136" s="98"/>
      <c r="EU136" s="98"/>
      <c r="EV136" s="98"/>
      <c r="EW136" s="98"/>
      <c r="EX136" s="98"/>
      <c r="EY136" s="98"/>
      <c r="EZ136" s="98"/>
      <c r="FA136" s="98"/>
      <c r="FB136" s="98"/>
      <c r="FC136" s="98"/>
      <c r="FD136" s="98"/>
      <c r="FE136" s="98"/>
      <c r="FF136" s="98"/>
      <c r="FG136" s="98"/>
      <c r="FH136" s="98"/>
      <c r="FI136" s="98"/>
      <c r="FJ136" s="98"/>
      <c r="FK136" s="98"/>
      <c r="FL136" s="98"/>
      <c r="FM136" s="98"/>
      <c r="FN136" s="98"/>
      <c r="FO136" s="98"/>
      <c r="FP136" s="98"/>
      <c r="FQ136" s="98"/>
      <c r="FR136" s="98"/>
      <c r="FS136" s="98"/>
      <c r="FT136" s="98"/>
      <c r="FU136" s="98"/>
      <c r="FV136" s="98"/>
      <c r="FW136" s="98"/>
      <c r="FX136" s="98"/>
      <c r="FY136" s="98"/>
      <c r="FZ136" s="98"/>
      <c r="GA136" s="98"/>
      <c r="GB136" s="98"/>
      <c r="GC136" s="98"/>
      <c r="GD136" s="98"/>
      <c r="GE136" s="98"/>
      <c r="GF136" s="98"/>
      <c r="GG136" s="98"/>
      <c r="GH136" s="98"/>
      <c r="GI136" s="98"/>
      <c r="GJ136" s="98"/>
      <c r="GK136" s="98"/>
      <c r="GL136" s="98"/>
      <c r="GM136" s="98"/>
      <c r="GN136" s="98"/>
      <c r="GO136" s="98"/>
      <c r="GP136" s="98"/>
      <c r="GQ136" s="98"/>
      <c r="GR136" s="98"/>
      <c r="GS136" s="98"/>
      <c r="GT136" s="98"/>
      <c r="GU136" s="98"/>
      <c r="GV136" s="98"/>
      <c r="GW136" s="98"/>
      <c r="GX136" s="98"/>
      <c r="GY136" s="98"/>
      <c r="GZ136" s="98"/>
      <c r="HA136" s="98"/>
      <c r="HB136" s="98"/>
      <c r="HC136" s="98"/>
      <c r="HD136" s="98"/>
      <c r="HE136" s="98"/>
      <c r="HF136" s="98"/>
      <c r="HG136" s="98"/>
      <c r="HH136" s="98"/>
      <c r="HI136" s="98"/>
      <c r="HJ136" s="98"/>
      <c r="HK136" s="98"/>
      <c r="HL136" s="98"/>
      <c r="HM136" s="98"/>
      <c r="HN136" s="98"/>
      <c r="HO136" s="98"/>
      <c r="HP136" s="98"/>
      <c r="HQ136" s="98"/>
      <c r="HR136" s="98"/>
      <c r="HS136" s="98"/>
      <c r="HT136" s="98"/>
      <c r="HU136" s="98"/>
      <c r="HV136" s="98"/>
      <c r="HW136" s="98"/>
      <c r="HX136" s="98"/>
      <c r="HY136" s="98"/>
      <c r="HZ136" s="98"/>
      <c r="IA136" s="98"/>
      <c r="IB136" s="98"/>
      <c r="IC136" s="98"/>
      <c r="ID136" s="98"/>
      <c r="IE136" s="98"/>
      <c r="IF136" s="98"/>
      <c r="IG136" s="98"/>
      <c r="IH136" s="98"/>
      <c r="II136" s="98"/>
      <c r="IJ136" s="98"/>
      <c r="IK136" s="98"/>
    </row>
    <row r="137" spans="1:245" ht="15">
      <c r="A137" s="104" t="s">
        <v>704</v>
      </c>
      <c r="B137" s="105">
        <f>B138</f>
        <v>1540</v>
      </c>
      <c r="C137" s="105">
        <f>C138</f>
        <v>1348</v>
      </c>
      <c r="D137" s="107">
        <f t="shared" si="4"/>
        <v>-192</v>
      </c>
      <c r="E137" s="106">
        <f t="shared" si="5"/>
        <v>-12.5</v>
      </c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8"/>
      <c r="BD137" s="98"/>
      <c r="BE137" s="98"/>
      <c r="BF137" s="98"/>
      <c r="BG137" s="98"/>
      <c r="BH137" s="98"/>
      <c r="BI137" s="98"/>
      <c r="BJ137" s="98"/>
      <c r="BK137" s="98"/>
      <c r="BL137" s="98"/>
      <c r="BM137" s="98"/>
      <c r="BN137" s="98"/>
      <c r="BO137" s="98"/>
      <c r="BP137" s="98"/>
      <c r="BQ137" s="98"/>
      <c r="BR137" s="98"/>
      <c r="BS137" s="98"/>
      <c r="BT137" s="98"/>
      <c r="BU137" s="98"/>
      <c r="BV137" s="98"/>
      <c r="BW137" s="98"/>
      <c r="BX137" s="98"/>
      <c r="BY137" s="98"/>
      <c r="BZ137" s="98"/>
      <c r="CA137" s="98"/>
      <c r="CB137" s="98"/>
      <c r="CC137" s="98"/>
      <c r="CD137" s="98"/>
      <c r="CE137" s="98"/>
      <c r="CF137" s="98"/>
      <c r="CG137" s="98"/>
      <c r="CH137" s="98"/>
      <c r="CI137" s="98"/>
      <c r="CJ137" s="98"/>
      <c r="CK137" s="98"/>
      <c r="CL137" s="98"/>
      <c r="CM137" s="98"/>
      <c r="CN137" s="98"/>
      <c r="CO137" s="98"/>
      <c r="CP137" s="98"/>
      <c r="CQ137" s="98"/>
      <c r="CR137" s="98"/>
      <c r="CS137" s="98"/>
      <c r="CT137" s="98"/>
      <c r="CU137" s="98"/>
      <c r="CV137" s="98"/>
      <c r="CW137" s="98"/>
      <c r="CX137" s="98"/>
      <c r="CY137" s="98"/>
      <c r="CZ137" s="98"/>
      <c r="DA137" s="98"/>
      <c r="DB137" s="98"/>
      <c r="DC137" s="98"/>
      <c r="DD137" s="98"/>
      <c r="DE137" s="98"/>
      <c r="DF137" s="98"/>
      <c r="DG137" s="98"/>
      <c r="DH137" s="98"/>
      <c r="DI137" s="98"/>
      <c r="DJ137" s="98"/>
      <c r="DK137" s="98"/>
      <c r="DL137" s="98"/>
      <c r="DM137" s="98"/>
      <c r="DN137" s="98"/>
      <c r="DO137" s="98"/>
      <c r="DP137" s="98"/>
      <c r="DQ137" s="98"/>
      <c r="DR137" s="98"/>
      <c r="DS137" s="98"/>
      <c r="DT137" s="98"/>
      <c r="DU137" s="98"/>
      <c r="DV137" s="98"/>
      <c r="DW137" s="98"/>
      <c r="DX137" s="98"/>
      <c r="DY137" s="98"/>
      <c r="DZ137" s="98"/>
      <c r="EA137" s="98"/>
      <c r="EB137" s="98"/>
      <c r="EC137" s="98"/>
      <c r="ED137" s="98"/>
      <c r="EE137" s="98"/>
      <c r="EF137" s="98"/>
      <c r="EG137" s="98"/>
      <c r="EH137" s="98"/>
      <c r="EI137" s="98"/>
      <c r="EJ137" s="98"/>
      <c r="EK137" s="98"/>
      <c r="EL137" s="98"/>
      <c r="EM137" s="98"/>
      <c r="EN137" s="98"/>
      <c r="EO137" s="98"/>
      <c r="EP137" s="98"/>
      <c r="EQ137" s="98"/>
      <c r="ER137" s="98"/>
      <c r="ES137" s="98"/>
      <c r="ET137" s="98"/>
      <c r="EU137" s="98"/>
      <c r="EV137" s="98"/>
      <c r="EW137" s="98"/>
      <c r="EX137" s="98"/>
      <c r="EY137" s="98"/>
      <c r="EZ137" s="98"/>
      <c r="FA137" s="98"/>
      <c r="FB137" s="98"/>
      <c r="FC137" s="98"/>
      <c r="FD137" s="98"/>
      <c r="FE137" s="98"/>
      <c r="FF137" s="98"/>
      <c r="FG137" s="98"/>
      <c r="FH137" s="98"/>
      <c r="FI137" s="98"/>
      <c r="FJ137" s="98"/>
      <c r="FK137" s="98"/>
      <c r="FL137" s="98"/>
      <c r="FM137" s="98"/>
      <c r="FN137" s="98"/>
      <c r="FO137" s="98"/>
      <c r="FP137" s="98"/>
      <c r="FQ137" s="98"/>
      <c r="FR137" s="98"/>
      <c r="FS137" s="98"/>
      <c r="FT137" s="98"/>
      <c r="FU137" s="98"/>
      <c r="FV137" s="98"/>
      <c r="FW137" s="98"/>
      <c r="FX137" s="98"/>
      <c r="FY137" s="98"/>
      <c r="FZ137" s="98"/>
      <c r="GA137" s="98"/>
      <c r="GB137" s="98"/>
      <c r="GC137" s="98"/>
      <c r="GD137" s="98"/>
      <c r="GE137" s="98"/>
      <c r="GF137" s="98"/>
      <c r="GG137" s="98"/>
      <c r="GH137" s="98"/>
      <c r="GI137" s="98"/>
      <c r="GJ137" s="98"/>
      <c r="GK137" s="98"/>
      <c r="GL137" s="98"/>
      <c r="GM137" s="98"/>
      <c r="GN137" s="98"/>
      <c r="GO137" s="98"/>
      <c r="GP137" s="98"/>
      <c r="GQ137" s="98"/>
      <c r="GR137" s="98"/>
      <c r="GS137" s="98"/>
      <c r="GT137" s="98"/>
      <c r="GU137" s="98"/>
      <c r="GV137" s="98"/>
      <c r="GW137" s="98"/>
      <c r="GX137" s="98"/>
      <c r="GY137" s="98"/>
      <c r="GZ137" s="98"/>
      <c r="HA137" s="98"/>
      <c r="HB137" s="98"/>
      <c r="HC137" s="98"/>
      <c r="HD137" s="98"/>
      <c r="HE137" s="98"/>
      <c r="HF137" s="98"/>
      <c r="HG137" s="98"/>
      <c r="HH137" s="98"/>
      <c r="HI137" s="98"/>
      <c r="HJ137" s="98"/>
      <c r="HK137" s="98"/>
      <c r="HL137" s="98"/>
      <c r="HM137" s="98"/>
      <c r="HN137" s="98"/>
      <c r="HO137" s="98"/>
      <c r="HP137" s="98"/>
      <c r="HQ137" s="98"/>
      <c r="HR137" s="98"/>
      <c r="HS137" s="98"/>
      <c r="HT137" s="98"/>
      <c r="HU137" s="98"/>
      <c r="HV137" s="98"/>
      <c r="HW137" s="98"/>
      <c r="HX137" s="98"/>
      <c r="HY137" s="98"/>
      <c r="HZ137" s="98"/>
      <c r="IA137" s="98"/>
      <c r="IB137" s="98"/>
      <c r="IC137" s="98"/>
      <c r="ID137" s="98"/>
      <c r="IE137" s="98"/>
      <c r="IF137" s="98"/>
      <c r="IG137" s="98"/>
      <c r="IH137" s="98"/>
      <c r="II137" s="98"/>
      <c r="IJ137" s="98"/>
      <c r="IK137" s="98"/>
    </row>
    <row r="138" spans="1:245" ht="15">
      <c r="A138" s="104" t="s">
        <v>705</v>
      </c>
      <c r="B138" s="105">
        <v>1540</v>
      </c>
      <c r="C138" s="105">
        <v>1348</v>
      </c>
      <c r="D138" s="107">
        <f t="shared" si="4"/>
        <v>-192</v>
      </c>
      <c r="E138" s="106">
        <f t="shared" si="5"/>
        <v>-12.5</v>
      </c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8"/>
      <c r="BD138" s="98"/>
      <c r="BE138" s="98"/>
      <c r="BF138" s="98"/>
      <c r="BG138" s="98"/>
      <c r="BH138" s="98"/>
      <c r="BI138" s="98"/>
      <c r="BJ138" s="98"/>
      <c r="BK138" s="98"/>
      <c r="BL138" s="98"/>
      <c r="BM138" s="98"/>
      <c r="BN138" s="98"/>
      <c r="BO138" s="98"/>
      <c r="BP138" s="98"/>
      <c r="BQ138" s="98"/>
      <c r="BR138" s="98"/>
      <c r="BS138" s="98"/>
      <c r="BT138" s="98"/>
      <c r="BU138" s="98"/>
      <c r="BV138" s="98"/>
      <c r="BW138" s="98"/>
      <c r="BX138" s="98"/>
      <c r="BY138" s="98"/>
      <c r="BZ138" s="98"/>
      <c r="CA138" s="98"/>
      <c r="CB138" s="98"/>
      <c r="CC138" s="98"/>
      <c r="CD138" s="98"/>
      <c r="CE138" s="98"/>
      <c r="CF138" s="98"/>
      <c r="CG138" s="98"/>
      <c r="CH138" s="98"/>
      <c r="CI138" s="98"/>
      <c r="CJ138" s="98"/>
      <c r="CK138" s="98"/>
      <c r="CL138" s="98"/>
      <c r="CM138" s="98"/>
      <c r="CN138" s="98"/>
      <c r="CO138" s="98"/>
      <c r="CP138" s="98"/>
      <c r="CQ138" s="98"/>
      <c r="CR138" s="98"/>
      <c r="CS138" s="98"/>
      <c r="CT138" s="98"/>
      <c r="CU138" s="98"/>
      <c r="CV138" s="98"/>
      <c r="CW138" s="98"/>
      <c r="CX138" s="98"/>
      <c r="CY138" s="98"/>
      <c r="CZ138" s="98"/>
      <c r="DA138" s="98"/>
      <c r="DB138" s="98"/>
      <c r="DC138" s="98"/>
      <c r="DD138" s="98"/>
      <c r="DE138" s="98"/>
      <c r="DF138" s="98"/>
      <c r="DG138" s="98"/>
      <c r="DH138" s="98"/>
      <c r="DI138" s="98"/>
      <c r="DJ138" s="98"/>
      <c r="DK138" s="98"/>
      <c r="DL138" s="98"/>
      <c r="DM138" s="98"/>
      <c r="DN138" s="98"/>
      <c r="DO138" s="98"/>
      <c r="DP138" s="98"/>
      <c r="DQ138" s="98"/>
      <c r="DR138" s="98"/>
      <c r="DS138" s="98"/>
      <c r="DT138" s="98"/>
      <c r="DU138" s="98"/>
      <c r="DV138" s="98"/>
      <c r="DW138" s="98"/>
      <c r="DX138" s="98"/>
      <c r="DY138" s="98"/>
      <c r="DZ138" s="98"/>
      <c r="EA138" s="98"/>
      <c r="EB138" s="98"/>
      <c r="EC138" s="98"/>
      <c r="ED138" s="98"/>
      <c r="EE138" s="98"/>
      <c r="EF138" s="98"/>
      <c r="EG138" s="98"/>
      <c r="EH138" s="98"/>
      <c r="EI138" s="98"/>
      <c r="EJ138" s="98"/>
      <c r="EK138" s="98"/>
      <c r="EL138" s="98"/>
      <c r="EM138" s="98"/>
      <c r="EN138" s="98"/>
      <c r="EO138" s="98"/>
      <c r="EP138" s="98"/>
      <c r="EQ138" s="98"/>
      <c r="ER138" s="98"/>
      <c r="ES138" s="98"/>
      <c r="ET138" s="98"/>
      <c r="EU138" s="98"/>
      <c r="EV138" s="98"/>
      <c r="EW138" s="98"/>
      <c r="EX138" s="98"/>
      <c r="EY138" s="98"/>
      <c r="EZ138" s="98"/>
      <c r="FA138" s="98"/>
      <c r="FB138" s="98"/>
      <c r="FC138" s="98"/>
      <c r="FD138" s="98"/>
      <c r="FE138" s="98"/>
      <c r="FF138" s="98"/>
      <c r="FG138" s="98"/>
      <c r="FH138" s="98"/>
      <c r="FI138" s="98"/>
      <c r="FJ138" s="98"/>
      <c r="FK138" s="98"/>
      <c r="FL138" s="98"/>
      <c r="FM138" s="98"/>
      <c r="FN138" s="98"/>
      <c r="FO138" s="98"/>
      <c r="FP138" s="98"/>
      <c r="FQ138" s="98"/>
      <c r="FR138" s="98"/>
      <c r="FS138" s="98"/>
      <c r="FT138" s="98"/>
      <c r="FU138" s="98"/>
      <c r="FV138" s="98"/>
      <c r="FW138" s="98"/>
      <c r="FX138" s="98"/>
      <c r="FY138" s="98"/>
      <c r="FZ138" s="98"/>
      <c r="GA138" s="98"/>
      <c r="GB138" s="98"/>
      <c r="GC138" s="98"/>
      <c r="GD138" s="98"/>
      <c r="GE138" s="98"/>
      <c r="GF138" s="98"/>
      <c r="GG138" s="98"/>
      <c r="GH138" s="98"/>
      <c r="GI138" s="98"/>
      <c r="GJ138" s="98"/>
      <c r="GK138" s="98"/>
      <c r="GL138" s="98"/>
      <c r="GM138" s="98"/>
      <c r="GN138" s="98"/>
      <c r="GO138" s="98"/>
      <c r="GP138" s="98"/>
      <c r="GQ138" s="98"/>
      <c r="GR138" s="98"/>
      <c r="GS138" s="98"/>
      <c r="GT138" s="98"/>
      <c r="GU138" s="98"/>
      <c r="GV138" s="98"/>
      <c r="GW138" s="98"/>
      <c r="GX138" s="98"/>
      <c r="GY138" s="98"/>
      <c r="GZ138" s="98"/>
      <c r="HA138" s="98"/>
      <c r="HB138" s="98"/>
      <c r="HC138" s="98"/>
      <c r="HD138" s="98"/>
      <c r="HE138" s="98"/>
      <c r="HF138" s="98"/>
      <c r="HG138" s="98"/>
      <c r="HH138" s="98"/>
      <c r="HI138" s="98"/>
      <c r="HJ138" s="98"/>
      <c r="HK138" s="98"/>
      <c r="HL138" s="98"/>
      <c r="HM138" s="98"/>
      <c r="HN138" s="98"/>
      <c r="HO138" s="98"/>
      <c r="HP138" s="98"/>
      <c r="HQ138" s="98"/>
      <c r="HR138" s="98"/>
      <c r="HS138" s="98"/>
      <c r="HT138" s="98"/>
      <c r="HU138" s="98"/>
      <c r="HV138" s="98"/>
      <c r="HW138" s="98"/>
      <c r="HX138" s="98"/>
      <c r="HY138" s="98"/>
      <c r="HZ138" s="98"/>
      <c r="IA138" s="98"/>
      <c r="IB138" s="98"/>
      <c r="IC138" s="98"/>
      <c r="ID138" s="98"/>
      <c r="IE138" s="98"/>
      <c r="IF138" s="98"/>
      <c r="IG138" s="98"/>
      <c r="IH138" s="98"/>
      <c r="II138" s="98"/>
      <c r="IJ138" s="98"/>
      <c r="IK138" s="98"/>
    </row>
    <row r="139" spans="1:245" ht="15">
      <c r="A139" s="104" t="s">
        <v>706</v>
      </c>
      <c r="B139" s="105"/>
      <c r="C139" s="105">
        <f>SUM(C140)</f>
        <v>465</v>
      </c>
      <c r="D139" s="107">
        <f t="shared" si="4"/>
        <v>465</v>
      </c>
      <c r="E139" s="106" t="e">
        <f t="shared" si="5"/>
        <v>#DIV/0!</v>
      </c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8"/>
      <c r="BD139" s="98"/>
      <c r="BE139" s="98"/>
      <c r="BF139" s="98"/>
      <c r="BG139" s="98"/>
      <c r="BH139" s="98"/>
      <c r="BI139" s="98"/>
      <c r="BJ139" s="98"/>
      <c r="BK139" s="98"/>
      <c r="BL139" s="98"/>
      <c r="BM139" s="98"/>
      <c r="BN139" s="98"/>
      <c r="BO139" s="98"/>
      <c r="BP139" s="98"/>
      <c r="BQ139" s="98"/>
      <c r="BR139" s="98"/>
      <c r="BS139" s="98"/>
      <c r="BT139" s="98"/>
      <c r="BU139" s="98"/>
      <c r="BV139" s="98"/>
      <c r="BW139" s="98"/>
      <c r="BX139" s="98"/>
      <c r="BY139" s="98"/>
      <c r="BZ139" s="98"/>
      <c r="CA139" s="98"/>
      <c r="CB139" s="98"/>
      <c r="CC139" s="98"/>
      <c r="CD139" s="98"/>
      <c r="CE139" s="98"/>
      <c r="CF139" s="98"/>
      <c r="CG139" s="98"/>
      <c r="CH139" s="98"/>
      <c r="CI139" s="98"/>
      <c r="CJ139" s="98"/>
      <c r="CK139" s="98"/>
      <c r="CL139" s="98"/>
      <c r="CM139" s="98"/>
      <c r="CN139" s="98"/>
      <c r="CO139" s="98"/>
      <c r="CP139" s="98"/>
      <c r="CQ139" s="98"/>
      <c r="CR139" s="98"/>
      <c r="CS139" s="98"/>
      <c r="CT139" s="98"/>
      <c r="CU139" s="98"/>
      <c r="CV139" s="98"/>
      <c r="CW139" s="98"/>
      <c r="CX139" s="98"/>
      <c r="CY139" s="98"/>
      <c r="CZ139" s="98"/>
      <c r="DA139" s="98"/>
      <c r="DB139" s="98"/>
      <c r="DC139" s="98"/>
      <c r="DD139" s="98"/>
      <c r="DE139" s="98"/>
      <c r="DF139" s="98"/>
      <c r="DG139" s="98"/>
      <c r="DH139" s="98"/>
      <c r="DI139" s="98"/>
      <c r="DJ139" s="98"/>
      <c r="DK139" s="98"/>
      <c r="DL139" s="98"/>
      <c r="DM139" s="98"/>
      <c r="DN139" s="98"/>
      <c r="DO139" s="98"/>
      <c r="DP139" s="98"/>
      <c r="DQ139" s="98"/>
      <c r="DR139" s="98"/>
      <c r="DS139" s="98"/>
      <c r="DT139" s="98"/>
      <c r="DU139" s="98"/>
      <c r="DV139" s="98"/>
      <c r="DW139" s="98"/>
      <c r="DX139" s="98"/>
      <c r="DY139" s="98"/>
      <c r="DZ139" s="98"/>
      <c r="EA139" s="98"/>
      <c r="EB139" s="98"/>
      <c r="EC139" s="98"/>
      <c r="ED139" s="98"/>
      <c r="EE139" s="98"/>
      <c r="EF139" s="98"/>
      <c r="EG139" s="98"/>
      <c r="EH139" s="98"/>
      <c r="EI139" s="98"/>
      <c r="EJ139" s="98"/>
      <c r="EK139" s="98"/>
      <c r="EL139" s="98"/>
      <c r="EM139" s="98"/>
      <c r="EN139" s="98"/>
      <c r="EO139" s="98"/>
      <c r="EP139" s="98"/>
      <c r="EQ139" s="98"/>
      <c r="ER139" s="98"/>
      <c r="ES139" s="98"/>
      <c r="ET139" s="98"/>
      <c r="EU139" s="98"/>
      <c r="EV139" s="98"/>
      <c r="EW139" s="98"/>
      <c r="EX139" s="98"/>
      <c r="EY139" s="98"/>
      <c r="EZ139" s="98"/>
      <c r="FA139" s="98"/>
      <c r="FB139" s="98"/>
      <c r="FC139" s="98"/>
      <c r="FD139" s="98"/>
      <c r="FE139" s="98"/>
      <c r="FF139" s="98"/>
      <c r="FG139" s="98"/>
      <c r="FH139" s="98"/>
      <c r="FI139" s="98"/>
      <c r="FJ139" s="98"/>
      <c r="FK139" s="98"/>
      <c r="FL139" s="98"/>
      <c r="FM139" s="98"/>
      <c r="FN139" s="98"/>
      <c r="FO139" s="98"/>
      <c r="FP139" s="98"/>
      <c r="FQ139" s="98"/>
      <c r="FR139" s="98"/>
      <c r="FS139" s="98"/>
      <c r="FT139" s="98"/>
      <c r="FU139" s="98"/>
      <c r="FV139" s="98"/>
      <c r="FW139" s="98"/>
      <c r="FX139" s="98"/>
      <c r="FY139" s="98"/>
      <c r="FZ139" s="98"/>
      <c r="GA139" s="98"/>
      <c r="GB139" s="98"/>
      <c r="GC139" s="98"/>
      <c r="GD139" s="98"/>
      <c r="GE139" s="98"/>
      <c r="GF139" s="98"/>
      <c r="GG139" s="98"/>
      <c r="GH139" s="98"/>
      <c r="GI139" s="98"/>
      <c r="GJ139" s="98"/>
      <c r="GK139" s="98"/>
      <c r="GL139" s="98"/>
      <c r="GM139" s="98"/>
      <c r="GN139" s="98"/>
      <c r="GO139" s="98"/>
      <c r="GP139" s="98"/>
      <c r="GQ139" s="98"/>
      <c r="GR139" s="98"/>
      <c r="GS139" s="98"/>
      <c r="GT139" s="98"/>
      <c r="GU139" s="98"/>
      <c r="GV139" s="98"/>
      <c r="GW139" s="98"/>
      <c r="GX139" s="98"/>
      <c r="GY139" s="98"/>
      <c r="GZ139" s="98"/>
      <c r="HA139" s="98"/>
      <c r="HB139" s="98"/>
      <c r="HC139" s="98"/>
      <c r="HD139" s="98"/>
      <c r="HE139" s="98"/>
      <c r="HF139" s="98"/>
      <c r="HG139" s="98"/>
      <c r="HH139" s="98"/>
      <c r="HI139" s="98"/>
      <c r="HJ139" s="98"/>
      <c r="HK139" s="98"/>
      <c r="HL139" s="98"/>
      <c r="HM139" s="98"/>
      <c r="HN139" s="98"/>
      <c r="HO139" s="98"/>
      <c r="HP139" s="98"/>
      <c r="HQ139" s="98"/>
      <c r="HR139" s="98"/>
      <c r="HS139" s="98"/>
      <c r="HT139" s="98"/>
      <c r="HU139" s="98"/>
      <c r="HV139" s="98"/>
      <c r="HW139" s="98"/>
      <c r="HX139" s="98"/>
      <c r="HY139" s="98"/>
      <c r="HZ139" s="98"/>
      <c r="IA139" s="98"/>
      <c r="IB139" s="98"/>
      <c r="IC139" s="98"/>
      <c r="ID139" s="98"/>
      <c r="IE139" s="98"/>
      <c r="IF139" s="98"/>
      <c r="IG139" s="98"/>
      <c r="IH139" s="98"/>
      <c r="II139" s="98"/>
      <c r="IJ139" s="98"/>
      <c r="IK139" s="98"/>
    </row>
    <row r="140" spans="1:245" ht="15">
      <c r="A140" s="104" t="s">
        <v>707</v>
      </c>
      <c r="B140" s="105"/>
      <c r="C140" s="105">
        <v>465</v>
      </c>
      <c r="D140" s="107">
        <f t="shared" si="4"/>
        <v>465</v>
      </c>
      <c r="E140" s="106" t="e">
        <f t="shared" si="5"/>
        <v>#DIV/0!</v>
      </c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8"/>
      <c r="BD140" s="98"/>
      <c r="BE140" s="98"/>
      <c r="BF140" s="98"/>
      <c r="BG140" s="98"/>
      <c r="BH140" s="98"/>
      <c r="BI140" s="98"/>
      <c r="BJ140" s="98"/>
      <c r="BK140" s="98"/>
      <c r="BL140" s="98"/>
      <c r="BM140" s="98"/>
      <c r="BN140" s="98"/>
      <c r="BO140" s="98"/>
      <c r="BP140" s="98"/>
      <c r="BQ140" s="98"/>
      <c r="BR140" s="98"/>
      <c r="BS140" s="98"/>
      <c r="BT140" s="98"/>
      <c r="BU140" s="98"/>
      <c r="BV140" s="98"/>
      <c r="BW140" s="98"/>
      <c r="BX140" s="98"/>
      <c r="BY140" s="98"/>
      <c r="BZ140" s="98"/>
      <c r="CA140" s="98"/>
      <c r="CB140" s="98"/>
      <c r="CC140" s="98"/>
      <c r="CD140" s="98"/>
      <c r="CE140" s="98"/>
      <c r="CF140" s="98"/>
      <c r="CG140" s="98"/>
      <c r="CH140" s="98"/>
      <c r="CI140" s="98"/>
      <c r="CJ140" s="98"/>
      <c r="CK140" s="98"/>
      <c r="CL140" s="98"/>
      <c r="CM140" s="98"/>
      <c r="CN140" s="98"/>
      <c r="CO140" s="98"/>
      <c r="CP140" s="98"/>
      <c r="CQ140" s="98"/>
      <c r="CR140" s="98"/>
      <c r="CS140" s="98"/>
      <c r="CT140" s="98"/>
      <c r="CU140" s="98"/>
      <c r="CV140" s="98"/>
      <c r="CW140" s="98"/>
      <c r="CX140" s="98"/>
      <c r="CY140" s="98"/>
      <c r="CZ140" s="98"/>
      <c r="DA140" s="98"/>
      <c r="DB140" s="98"/>
      <c r="DC140" s="98"/>
      <c r="DD140" s="98"/>
      <c r="DE140" s="98"/>
      <c r="DF140" s="98"/>
      <c r="DG140" s="98"/>
      <c r="DH140" s="98"/>
      <c r="DI140" s="98"/>
      <c r="DJ140" s="98"/>
      <c r="DK140" s="98"/>
      <c r="DL140" s="98"/>
      <c r="DM140" s="98"/>
      <c r="DN140" s="98"/>
      <c r="DO140" s="98"/>
      <c r="DP140" s="98"/>
      <c r="DQ140" s="98"/>
      <c r="DR140" s="98"/>
      <c r="DS140" s="98"/>
      <c r="DT140" s="98"/>
      <c r="DU140" s="98"/>
      <c r="DV140" s="98"/>
      <c r="DW140" s="98"/>
      <c r="DX140" s="98"/>
      <c r="DY140" s="98"/>
      <c r="DZ140" s="98"/>
      <c r="EA140" s="98"/>
      <c r="EB140" s="98"/>
      <c r="EC140" s="98"/>
      <c r="ED140" s="98"/>
      <c r="EE140" s="98"/>
      <c r="EF140" s="98"/>
      <c r="EG140" s="98"/>
      <c r="EH140" s="98"/>
      <c r="EI140" s="98"/>
      <c r="EJ140" s="98"/>
      <c r="EK140" s="98"/>
      <c r="EL140" s="98"/>
      <c r="EM140" s="98"/>
      <c r="EN140" s="98"/>
      <c r="EO140" s="98"/>
      <c r="EP140" s="98"/>
      <c r="EQ140" s="98"/>
      <c r="ER140" s="98"/>
      <c r="ES140" s="98"/>
      <c r="ET140" s="98"/>
      <c r="EU140" s="98"/>
      <c r="EV140" s="98"/>
      <c r="EW140" s="98"/>
      <c r="EX140" s="98"/>
      <c r="EY140" s="98"/>
      <c r="EZ140" s="98"/>
      <c r="FA140" s="98"/>
      <c r="FB140" s="98"/>
      <c r="FC140" s="98"/>
      <c r="FD140" s="98"/>
      <c r="FE140" s="98"/>
      <c r="FF140" s="98"/>
      <c r="FG140" s="98"/>
      <c r="FH140" s="98"/>
      <c r="FI140" s="98"/>
      <c r="FJ140" s="98"/>
      <c r="FK140" s="98"/>
      <c r="FL140" s="98"/>
      <c r="FM140" s="98"/>
      <c r="FN140" s="98"/>
      <c r="FO140" s="98"/>
      <c r="FP140" s="98"/>
      <c r="FQ140" s="98"/>
      <c r="FR140" s="98"/>
      <c r="FS140" s="98"/>
      <c r="FT140" s="98"/>
      <c r="FU140" s="98"/>
      <c r="FV140" s="98"/>
      <c r="FW140" s="98"/>
      <c r="FX140" s="98"/>
      <c r="FY140" s="98"/>
      <c r="FZ140" s="98"/>
      <c r="GA140" s="98"/>
      <c r="GB140" s="98"/>
      <c r="GC140" s="98"/>
      <c r="GD140" s="98"/>
      <c r="GE140" s="98"/>
      <c r="GF140" s="98"/>
      <c r="GG140" s="98"/>
      <c r="GH140" s="98"/>
      <c r="GI140" s="98"/>
      <c r="GJ140" s="98"/>
      <c r="GK140" s="98"/>
      <c r="GL140" s="98"/>
      <c r="GM140" s="98"/>
      <c r="GN140" s="98"/>
      <c r="GO140" s="98"/>
      <c r="GP140" s="98"/>
      <c r="GQ140" s="98"/>
      <c r="GR140" s="98"/>
      <c r="GS140" s="98"/>
      <c r="GT140" s="98"/>
      <c r="GU140" s="98"/>
      <c r="GV140" s="98"/>
      <c r="GW140" s="98"/>
      <c r="GX140" s="98"/>
      <c r="GY140" s="98"/>
      <c r="GZ140" s="98"/>
      <c r="HA140" s="98"/>
      <c r="HB140" s="98"/>
      <c r="HC140" s="98"/>
      <c r="HD140" s="98"/>
      <c r="HE140" s="98"/>
      <c r="HF140" s="98"/>
      <c r="HG140" s="98"/>
      <c r="HH140" s="98"/>
      <c r="HI140" s="98"/>
      <c r="HJ140" s="98"/>
      <c r="HK140" s="98"/>
      <c r="HL140" s="98"/>
      <c r="HM140" s="98"/>
      <c r="HN140" s="98"/>
      <c r="HO140" s="98"/>
      <c r="HP140" s="98"/>
      <c r="HQ140" s="98"/>
      <c r="HR140" s="98"/>
      <c r="HS140" s="98"/>
      <c r="HT140" s="98"/>
      <c r="HU140" s="98"/>
      <c r="HV140" s="98"/>
      <c r="HW140" s="98"/>
      <c r="HX140" s="98"/>
      <c r="HY140" s="98"/>
      <c r="HZ140" s="98"/>
      <c r="IA140" s="98"/>
      <c r="IB140" s="98"/>
      <c r="IC140" s="98"/>
      <c r="ID140" s="98"/>
      <c r="IE140" s="98"/>
      <c r="IF140" s="98"/>
      <c r="IG140" s="98"/>
      <c r="IH140" s="98"/>
      <c r="II140" s="98"/>
      <c r="IJ140" s="98"/>
      <c r="IK140" s="98"/>
    </row>
    <row r="141" spans="1:245" ht="15">
      <c r="A141" s="104" t="s">
        <v>43</v>
      </c>
      <c r="B141" s="105">
        <f>B142+B146+B149</f>
        <v>228</v>
      </c>
      <c r="C141" s="105">
        <f>C142+C146+C149+C144</f>
        <v>214</v>
      </c>
      <c r="D141" s="107">
        <f t="shared" si="4"/>
        <v>-14</v>
      </c>
      <c r="E141" s="106">
        <f t="shared" si="5"/>
        <v>-6.1</v>
      </c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8"/>
      <c r="BD141" s="98"/>
      <c r="BE141" s="98"/>
      <c r="BF141" s="98"/>
      <c r="BG141" s="98"/>
      <c r="BH141" s="98"/>
      <c r="BI141" s="98"/>
      <c r="BJ141" s="98"/>
      <c r="BK141" s="98"/>
      <c r="BL141" s="98"/>
      <c r="BM141" s="98"/>
      <c r="BN141" s="98"/>
      <c r="BO141" s="98"/>
      <c r="BP141" s="98"/>
      <c r="BQ141" s="98"/>
      <c r="BR141" s="98"/>
      <c r="BS141" s="98"/>
      <c r="BT141" s="98"/>
      <c r="BU141" s="98"/>
      <c r="BV141" s="98"/>
      <c r="BW141" s="98"/>
      <c r="BX141" s="98"/>
      <c r="BY141" s="98"/>
      <c r="BZ141" s="98"/>
      <c r="CA141" s="98"/>
      <c r="CB141" s="98"/>
      <c r="CC141" s="98"/>
      <c r="CD141" s="98"/>
      <c r="CE141" s="98"/>
      <c r="CF141" s="98"/>
      <c r="CG141" s="98"/>
      <c r="CH141" s="98"/>
      <c r="CI141" s="98"/>
      <c r="CJ141" s="98"/>
      <c r="CK141" s="98"/>
      <c r="CL141" s="98"/>
      <c r="CM141" s="98"/>
      <c r="CN141" s="98"/>
      <c r="CO141" s="98"/>
      <c r="CP141" s="98"/>
      <c r="CQ141" s="98"/>
      <c r="CR141" s="98"/>
      <c r="CS141" s="98"/>
      <c r="CT141" s="98"/>
      <c r="CU141" s="98"/>
      <c r="CV141" s="98"/>
      <c r="CW141" s="98"/>
      <c r="CX141" s="98"/>
      <c r="CY141" s="98"/>
      <c r="CZ141" s="98"/>
      <c r="DA141" s="98"/>
      <c r="DB141" s="98"/>
      <c r="DC141" s="98"/>
      <c r="DD141" s="98"/>
      <c r="DE141" s="98"/>
      <c r="DF141" s="98"/>
      <c r="DG141" s="98"/>
      <c r="DH141" s="98"/>
      <c r="DI141" s="98"/>
      <c r="DJ141" s="98"/>
      <c r="DK141" s="98"/>
      <c r="DL141" s="98"/>
      <c r="DM141" s="98"/>
      <c r="DN141" s="98"/>
      <c r="DO141" s="98"/>
      <c r="DP141" s="98"/>
      <c r="DQ141" s="98"/>
      <c r="DR141" s="98"/>
      <c r="DS141" s="98"/>
      <c r="DT141" s="98"/>
      <c r="DU141" s="98"/>
      <c r="DV141" s="98"/>
      <c r="DW141" s="98"/>
      <c r="DX141" s="98"/>
      <c r="DY141" s="98"/>
      <c r="DZ141" s="98"/>
      <c r="EA141" s="98"/>
      <c r="EB141" s="98"/>
      <c r="EC141" s="98"/>
      <c r="ED141" s="98"/>
      <c r="EE141" s="98"/>
      <c r="EF141" s="98"/>
      <c r="EG141" s="98"/>
      <c r="EH141" s="98"/>
      <c r="EI141" s="98"/>
      <c r="EJ141" s="98"/>
      <c r="EK141" s="98"/>
      <c r="EL141" s="98"/>
      <c r="EM141" s="98"/>
      <c r="EN141" s="98"/>
      <c r="EO141" s="98"/>
      <c r="EP141" s="98"/>
      <c r="EQ141" s="98"/>
      <c r="ER141" s="98"/>
      <c r="ES141" s="98"/>
      <c r="ET141" s="98"/>
      <c r="EU141" s="98"/>
      <c r="EV141" s="98"/>
      <c r="EW141" s="98"/>
      <c r="EX141" s="98"/>
      <c r="EY141" s="98"/>
      <c r="EZ141" s="98"/>
      <c r="FA141" s="98"/>
      <c r="FB141" s="98"/>
      <c r="FC141" s="98"/>
      <c r="FD141" s="98"/>
      <c r="FE141" s="98"/>
      <c r="FF141" s="98"/>
      <c r="FG141" s="98"/>
      <c r="FH141" s="98"/>
      <c r="FI141" s="98"/>
      <c r="FJ141" s="98"/>
      <c r="FK141" s="98"/>
      <c r="FL141" s="98"/>
      <c r="FM141" s="98"/>
      <c r="FN141" s="98"/>
      <c r="FO141" s="98"/>
      <c r="FP141" s="98"/>
      <c r="FQ141" s="98"/>
      <c r="FR141" s="98"/>
      <c r="FS141" s="98"/>
      <c r="FT141" s="98"/>
      <c r="FU141" s="98"/>
      <c r="FV141" s="98"/>
      <c r="FW141" s="98"/>
      <c r="FX141" s="98"/>
      <c r="FY141" s="98"/>
      <c r="FZ141" s="98"/>
      <c r="GA141" s="98"/>
      <c r="GB141" s="98"/>
      <c r="GC141" s="98"/>
      <c r="GD141" s="98"/>
      <c r="GE141" s="98"/>
      <c r="GF141" s="98"/>
      <c r="GG141" s="98"/>
      <c r="GH141" s="98"/>
      <c r="GI141" s="98"/>
      <c r="GJ141" s="98"/>
      <c r="GK141" s="98"/>
      <c r="GL141" s="98"/>
      <c r="GM141" s="98"/>
      <c r="GN141" s="98"/>
      <c r="GO141" s="98"/>
      <c r="GP141" s="98"/>
      <c r="GQ141" s="98"/>
      <c r="GR141" s="98"/>
      <c r="GS141" s="98"/>
      <c r="GT141" s="98"/>
      <c r="GU141" s="98"/>
      <c r="GV141" s="98"/>
      <c r="GW141" s="98"/>
      <c r="GX141" s="98"/>
      <c r="GY141" s="98"/>
      <c r="GZ141" s="98"/>
      <c r="HA141" s="98"/>
      <c r="HB141" s="98"/>
      <c r="HC141" s="98"/>
      <c r="HD141" s="98"/>
      <c r="HE141" s="98"/>
      <c r="HF141" s="98"/>
      <c r="HG141" s="98"/>
      <c r="HH141" s="98"/>
      <c r="HI141" s="98"/>
      <c r="HJ141" s="98"/>
      <c r="HK141" s="98"/>
      <c r="HL141" s="98"/>
      <c r="HM141" s="98"/>
      <c r="HN141" s="98"/>
      <c r="HO141" s="98"/>
      <c r="HP141" s="98"/>
      <c r="HQ141" s="98"/>
      <c r="HR141" s="98"/>
      <c r="HS141" s="98"/>
      <c r="HT141" s="98"/>
      <c r="HU141" s="98"/>
      <c r="HV141" s="98"/>
      <c r="HW141" s="98"/>
      <c r="HX141" s="98"/>
      <c r="HY141" s="98"/>
      <c r="HZ141" s="98"/>
      <c r="IA141" s="98"/>
      <c r="IB141" s="98"/>
      <c r="IC141" s="98"/>
      <c r="ID141" s="98"/>
      <c r="IE141" s="98"/>
      <c r="IF141" s="98"/>
      <c r="IG141" s="98"/>
      <c r="IH141" s="98"/>
      <c r="II141" s="98"/>
      <c r="IJ141" s="98"/>
      <c r="IK141" s="98"/>
    </row>
    <row r="142" spans="1:245" ht="15">
      <c r="A142" s="104" t="s">
        <v>708</v>
      </c>
      <c r="B142" s="105">
        <f>B143</f>
        <v>96</v>
      </c>
      <c r="C142" s="105">
        <f>C143</f>
        <v>76</v>
      </c>
      <c r="D142" s="107">
        <f t="shared" si="4"/>
        <v>-20</v>
      </c>
      <c r="E142" s="106">
        <f t="shared" si="5"/>
        <v>-20.8</v>
      </c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  <c r="BD142" s="98"/>
      <c r="BE142" s="98"/>
      <c r="BF142" s="98"/>
      <c r="BG142" s="98"/>
      <c r="BH142" s="98"/>
      <c r="BI142" s="98"/>
      <c r="BJ142" s="98"/>
      <c r="BK142" s="98"/>
      <c r="BL142" s="98"/>
      <c r="BM142" s="98"/>
      <c r="BN142" s="98"/>
      <c r="BO142" s="98"/>
      <c r="BP142" s="98"/>
      <c r="BQ142" s="98"/>
      <c r="BR142" s="98"/>
      <c r="BS142" s="98"/>
      <c r="BT142" s="98"/>
      <c r="BU142" s="98"/>
      <c r="BV142" s="98"/>
      <c r="BW142" s="98"/>
      <c r="BX142" s="98"/>
      <c r="BY142" s="98"/>
      <c r="BZ142" s="98"/>
      <c r="CA142" s="98"/>
      <c r="CB142" s="98"/>
      <c r="CC142" s="98"/>
      <c r="CD142" s="98"/>
      <c r="CE142" s="98"/>
      <c r="CF142" s="98"/>
      <c r="CG142" s="98"/>
      <c r="CH142" s="98"/>
      <c r="CI142" s="98"/>
      <c r="CJ142" s="98"/>
      <c r="CK142" s="98"/>
      <c r="CL142" s="98"/>
      <c r="CM142" s="98"/>
      <c r="CN142" s="98"/>
      <c r="CO142" s="98"/>
      <c r="CP142" s="98"/>
      <c r="CQ142" s="98"/>
      <c r="CR142" s="98"/>
      <c r="CS142" s="98"/>
      <c r="CT142" s="98"/>
      <c r="CU142" s="98"/>
      <c r="CV142" s="98"/>
      <c r="CW142" s="98"/>
      <c r="CX142" s="98"/>
      <c r="CY142" s="98"/>
      <c r="CZ142" s="98"/>
      <c r="DA142" s="98"/>
      <c r="DB142" s="98"/>
      <c r="DC142" s="98"/>
      <c r="DD142" s="98"/>
      <c r="DE142" s="98"/>
      <c r="DF142" s="98"/>
      <c r="DG142" s="98"/>
      <c r="DH142" s="98"/>
      <c r="DI142" s="98"/>
      <c r="DJ142" s="98"/>
      <c r="DK142" s="98"/>
      <c r="DL142" s="98"/>
      <c r="DM142" s="98"/>
      <c r="DN142" s="98"/>
      <c r="DO142" s="98"/>
      <c r="DP142" s="98"/>
      <c r="DQ142" s="98"/>
      <c r="DR142" s="98"/>
      <c r="DS142" s="98"/>
      <c r="DT142" s="98"/>
      <c r="DU142" s="98"/>
      <c r="DV142" s="98"/>
      <c r="DW142" s="98"/>
      <c r="DX142" s="98"/>
      <c r="DY142" s="98"/>
      <c r="DZ142" s="98"/>
      <c r="EA142" s="98"/>
      <c r="EB142" s="98"/>
      <c r="EC142" s="98"/>
      <c r="ED142" s="98"/>
      <c r="EE142" s="98"/>
      <c r="EF142" s="98"/>
      <c r="EG142" s="98"/>
      <c r="EH142" s="98"/>
      <c r="EI142" s="98"/>
      <c r="EJ142" s="98"/>
      <c r="EK142" s="98"/>
      <c r="EL142" s="98"/>
      <c r="EM142" s="98"/>
      <c r="EN142" s="98"/>
      <c r="EO142" s="98"/>
      <c r="EP142" s="98"/>
      <c r="EQ142" s="98"/>
      <c r="ER142" s="98"/>
      <c r="ES142" s="98"/>
      <c r="ET142" s="98"/>
      <c r="EU142" s="98"/>
      <c r="EV142" s="98"/>
      <c r="EW142" s="98"/>
      <c r="EX142" s="98"/>
      <c r="EY142" s="98"/>
      <c r="EZ142" s="98"/>
      <c r="FA142" s="98"/>
      <c r="FB142" s="98"/>
      <c r="FC142" s="98"/>
      <c r="FD142" s="98"/>
      <c r="FE142" s="98"/>
      <c r="FF142" s="98"/>
      <c r="FG142" s="98"/>
      <c r="FH142" s="98"/>
      <c r="FI142" s="98"/>
      <c r="FJ142" s="98"/>
      <c r="FK142" s="98"/>
      <c r="FL142" s="98"/>
      <c r="FM142" s="98"/>
      <c r="FN142" s="98"/>
      <c r="FO142" s="98"/>
      <c r="FP142" s="98"/>
      <c r="FQ142" s="98"/>
      <c r="FR142" s="98"/>
      <c r="FS142" s="98"/>
      <c r="FT142" s="98"/>
      <c r="FU142" s="98"/>
      <c r="FV142" s="98"/>
      <c r="FW142" s="98"/>
      <c r="FX142" s="98"/>
      <c r="FY142" s="98"/>
      <c r="FZ142" s="98"/>
      <c r="GA142" s="98"/>
      <c r="GB142" s="98"/>
      <c r="GC142" s="98"/>
      <c r="GD142" s="98"/>
      <c r="GE142" s="98"/>
      <c r="GF142" s="98"/>
      <c r="GG142" s="98"/>
      <c r="GH142" s="98"/>
      <c r="GI142" s="98"/>
      <c r="GJ142" s="98"/>
      <c r="GK142" s="98"/>
      <c r="GL142" s="98"/>
      <c r="GM142" s="98"/>
      <c r="GN142" s="98"/>
      <c r="GO142" s="98"/>
      <c r="GP142" s="98"/>
      <c r="GQ142" s="98"/>
      <c r="GR142" s="98"/>
      <c r="GS142" s="98"/>
      <c r="GT142" s="98"/>
      <c r="GU142" s="98"/>
      <c r="GV142" s="98"/>
      <c r="GW142" s="98"/>
      <c r="GX142" s="98"/>
      <c r="GY142" s="98"/>
      <c r="GZ142" s="98"/>
      <c r="HA142" s="98"/>
      <c r="HB142" s="98"/>
      <c r="HC142" s="98"/>
      <c r="HD142" s="98"/>
      <c r="HE142" s="98"/>
      <c r="HF142" s="98"/>
      <c r="HG142" s="98"/>
      <c r="HH142" s="98"/>
      <c r="HI142" s="98"/>
      <c r="HJ142" s="98"/>
      <c r="HK142" s="98"/>
      <c r="HL142" s="98"/>
      <c r="HM142" s="98"/>
      <c r="HN142" s="98"/>
      <c r="HO142" s="98"/>
      <c r="HP142" s="98"/>
      <c r="HQ142" s="98"/>
      <c r="HR142" s="98"/>
      <c r="HS142" s="98"/>
      <c r="HT142" s="98"/>
      <c r="HU142" s="98"/>
      <c r="HV142" s="98"/>
      <c r="HW142" s="98"/>
      <c r="HX142" s="98"/>
      <c r="HY142" s="98"/>
      <c r="HZ142" s="98"/>
      <c r="IA142" s="98"/>
      <c r="IB142" s="98"/>
      <c r="IC142" s="98"/>
      <c r="ID142" s="98"/>
      <c r="IE142" s="98"/>
      <c r="IF142" s="98"/>
      <c r="IG142" s="98"/>
      <c r="IH142" s="98"/>
      <c r="II142" s="98"/>
      <c r="IJ142" s="98"/>
      <c r="IK142" s="98"/>
    </row>
    <row r="143" spans="1:245" ht="15">
      <c r="A143" s="104" t="s">
        <v>638</v>
      </c>
      <c r="B143" s="105">
        <v>96</v>
      </c>
      <c r="C143" s="105">
        <v>76</v>
      </c>
      <c r="D143" s="107">
        <f t="shared" si="4"/>
        <v>-20</v>
      </c>
      <c r="E143" s="106">
        <f t="shared" si="5"/>
        <v>-20.8</v>
      </c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98"/>
      <c r="AX143" s="98"/>
      <c r="AY143" s="98"/>
      <c r="AZ143" s="98"/>
      <c r="BA143" s="98"/>
      <c r="BB143" s="98"/>
      <c r="BC143" s="98"/>
      <c r="BD143" s="98"/>
      <c r="BE143" s="98"/>
      <c r="BF143" s="98"/>
      <c r="BG143" s="98"/>
      <c r="BH143" s="98"/>
      <c r="BI143" s="98"/>
      <c r="BJ143" s="98"/>
      <c r="BK143" s="98"/>
      <c r="BL143" s="98"/>
      <c r="BM143" s="98"/>
      <c r="BN143" s="98"/>
      <c r="BO143" s="98"/>
      <c r="BP143" s="98"/>
      <c r="BQ143" s="98"/>
      <c r="BR143" s="98"/>
      <c r="BS143" s="98"/>
      <c r="BT143" s="98"/>
      <c r="BU143" s="98"/>
      <c r="BV143" s="98"/>
      <c r="BW143" s="98"/>
      <c r="BX143" s="98"/>
      <c r="BY143" s="98"/>
      <c r="BZ143" s="98"/>
      <c r="CA143" s="98"/>
      <c r="CB143" s="98"/>
      <c r="CC143" s="98"/>
      <c r="CD143" s="98"/>
      <c r="CE143" s="98"/>
      <c r="CF143" s="98"/>
      <c r="CG143" s="98"/>
      <c r="CH143" s="98"/>
      <c r="CI143" s="98"/>
      <c r="CJ143" s="98"/>
      <c r="CK143" s="98"/>
      <c r="CL143" s="98"/>
      <c r="CM143" s="98"/>
      <c r="CN143" s="98"/>
      <c r="CO143" s="98"/>
      <c r="CP143" s="98"/>
      <c r="CQ143" s="98"/>
      <c r="CR143" s="98"/>
      <c r="CS143" s="98"/>
      <c r="CT143" s="98"/>
      <c r="CU143" s="98"/>
      <c r="CV143" s="98"/>
      <c r="CW143" s="98"/>
      <c r="CX143" s="98"/>
      <c r="CY143" s="98"/>
      <c r="CZ143" s="98"/>
      <c r="DA143" s="98"/>
      <c r="DB143" s="98"/>
      <c r="DC143" s="98"/>
      <c r="DD143" s="98"/>
      <c r="DE143" s="98"/>
      <c r="DF143" s="98"/>
      <c r="DG143" s="98"/>
      <c r="DH143" s="98"/>
      <c r="DI143" s="98"/>
      <c r="DJ143" s="98"/>
      <c r="DK143" s="98"/>
      <c r="DL143" s="98"/>
      <c r="DM143" s="98"/>
      <c r="DN143" s="98"/>
      <c r="DO143" s="98"/>
      <c r="DP143" s="98"/>
      <c r="DQ143" s="98"/>
      <c r="DR143" s="98"/>
      <c r="DS143" s="98"/>
      <c r="DT143" s="98"/>
      <c r="DU143" s="98"/>
      <c r="DV143" s="98"/>
      <c r="DW143" s="98"/>
      <c r="DX143" s="98"/>
      <c r="DY143" s="98"/>
      <c r="DZ143" s="98"/>
      <c r="EA143" s="98"/>
      <c r="EB143" s="98"/>
      <c r="EC143" s="98"/>
      <c r="ED143" s="98"/>
      <c r="EE143" s="98"/>
      <c r="EF143" s="98"/>
      <c r="EG143" s="98"/>
      <c r="EH143" s="98"/>
      <c r="EI143" s="98"/>
      <c r="EJ143" s="98"/>
      <c r="EK143" s="98"/>
      <c r="EL143" s="98"/>
      <c r="EM143" s="98"/>
      <c r="EN143" s="98"/>
      <c r="EO143" s="98"/>
      <c r="EP143" s="98"/>
      <c r="EQ143" s="98"/>
      <c r="ER143" s="98"/>
      <c r="ES143" s="98"/>
      <c r="ET143" s="98"/>
      <c r="EU143" s="98"/>
      <c r="EV143" s="98"/>
      <c r="EW143" s="98"/>
      <c r="EX143" s="98"/>
      <c r="EY143" s="98"/>
      <c r="EZ143" s="98"/>
      <c r="FA143" s="98"/>
      <c r="FB143" s="98"/>
      <c r="FC143" s="98"/>
      <c r="FD143" s="98"/>
      <c r="FE143" s="98"/>
      <c r="FF143" s="98"/>
      <c r="FG143" s="98"/>
      <c r="FH143" s="98"/>
      <c r="FI143" s="98"/>
      <c r="FJ143" s="98"/>
      <c r="FK143" s="98"/>
      <c r="FL143" s="98"/>
      <c r="FM143" s="98"/>
      <c r="FN143" s="98"/>
      <c r="FO143" s="98"/>
      <c r="FP143" s="98"/>
      <c r="FQ143" s="98"/>
      <c r="FR143" s="98"/>
      <c r="FS143" s="98"/>
      <c r="FT143" s="98"/>
      <c r="FU143" s="98"/>
      <c r="FV143" s="98"/>
      <c r="FW143" s="98"/>
      <c r="FX143" s="98"/>
      <c r="FY143" s="98"/>
      <c r="FZ143" s="98"/>
      <c r="GA143" s="98"/>
      <c r="GB143" s="98"/>
      <c r="GC143" s="98"/>
      <c r="GD143" s="98"/>
      <c r="GE143" s="98"/>
      <c r="GF143" s="98"/>
      <c r="GG143" s="98"/>
      <c r="GH143" s="98"/>
      <c r="GI143" s="98"/>
      <c r="GJ143" s="98"/>
      <c r="GK143" s="98"/>
      <c r="GL143" s="98"/>
      <c r="GM143" s="98"/>
      <c r="GN143" s="98"/>
      <c r="GO143" s="98"/>
      <c r="GP143" s="98"/>
      <c r="GQ143" s="98"/>
      <c r="GR143" s="98"/>
      <c r="GS143" s="98"/>
      <c r="GT143" s="98"/>
      <c r="GU143" s="98"/>
      <c r="GV143" s="98"/>
      <c r="GW143" s="98"/>
      <c r="GX143" s="98"/>
      <c r="GY143" s="98"/>
      <c r="GZ143" s="98"/>
      <c r="HA143" s="98"/>
      <c r="HB143" s="98"/>
      <c r="HC143" s="98"/>
      <c r="HD143" s="98"/>
      <c r="HE143" s="98"/>
      <c r="HF143" s="98"/>
      <c r="HG143" s="98"/>
      <c r="HH143" s="98"/>
      <c r="HI143" s="98"/>
      <c r="HJ143" s="98"/>
      <c r="HK143" s="98"/>
      <c r="HL143" s="98"/>
      <c r="HM143" s="98"/>
      <c r="HN143" s="98"/>
      <c r="HO143" s="98"/>
      <c r="HP143" s="98"/>
      <c r="HQ143" s="98"/>
      <c r="HR143" s="98"/>
      <c r="HS143" s="98"/>
      <c r="HT143" s="98"/>
      <c r="HU143" s="98"/>
      <c r="HV143" s="98"/>
      <c r="HW143" s="98"/>
      <c r="HX143" s="98"/>
      <c r="HY143" s="98"/>
      <c r="HZ143" s="98"/>
      <c r="IA143" s="98"/>
      <c r="IB143" s="98"/>
      <c r="IC143" s="98"/>
      <c r="ID143" s="98"/>
      <c r="IE143" s="98"/>
      <c r="IF143" s="98"/>
      <c r="IG143" s="98"/>
      <c r="IH143" s="98"/>
      <c r="II143" s="98"/>
      <c r="IJ143" s="98"/>
      <c r="IK143" s="98"/>
    </row>
    <row r="144" spans="1:245" ht="15">
      <c r="A144" s="104" t="s">
        <v>709</v>
      </c>
      <c r="B144" s="105"/>
      <c r="C144" s="105">
        <f>SUM(C145)</f>
        <v>58</v>
      </c>
      <c r="D144" s="107">
        <f t="shared" si="4"/>
        <v>58</v>
      </c>
      <c r="E144" s="106" t="e">
        <f t="shared" si="5"/>
        <v>#DIV/0!</v>
      </c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98"/>
      <c r="AU144" s="98"/>
      <c r="AV144" s="98"/>
      <c r="AW144" s="98"/>
      <c r="AX144" s="98"/>
      <c r="AY144" s="98"/>
      <c r="AZ144" s="98"/>
      <c r="BA144" s="98"/>
      <c r="BB144" s="98"/>
      <c r="BC144" s="98"/>
      <c r="BD144" s="98"/>
      <c r="BE144" s="98"/>
      <c r="BF144" s="98"/>
      <c r="BG144" s="98"/>
      <c r="BH144" s="98"/>
      <c r="BI144" s="98"/>
      <c r="BJ144" s="98"/>
      <c r="BK144" s="98"/>
      <c r="BL144" s="98"/>
      <c r="BM144" s="98"/>
      <c r="BN144" s="98"/>
      <c r="BO144" s="98"/>
      <c r="BP144" s="98"/>
      <c r="BQ144" s="98"/>
      <c r="BR144" s="98"/>
      <c r="BS144" s="98"/>
      <c r="BT144" s="98"/>
      <c r="BU144" s="98"/>
      <c r="BV144" s="98"/>
      <c r="BW144" s="98"/>
      <c r="BX144" s="98"/>
      <c r="BY144" s="98"/>
      <c r="BZ144" s="98"/>
      <c r="CA144" s="98"/>
      <c r="CB144" s="98"/>
      <c r="CC144" s="98"/>
      <c r="CD144" s="98"/>
      <c r="CE144" s="98"/>
      <c r="CF144" s="98"/>
      <c r="CG144" s="98"/>
      <c r="CH144" s="98"/>
      <c r="CI144" s="98"/>
      <c r="CJ144" s="98"/>
      <c r="CK144" s="98"/>
      <c r="CL144" s="98"/>
      <c r="CM144" s="98"/>
      <c r="CN144" s="98"/>
      <c r="CO144" s="98"/>
      <c r="CP144" s="98"/>
      <c r="CQ144" s="98"/>
      <c r="CR144" s="98"/>
      <c r="CS144" s="98"/>
      <c r="CT144" s="98"/>
      <c r="CU144" s="98"/>
      <c r="CV144" s="98"/>
      <c r="CW144" s="98"/>
      <c r="CX144" s="98"/>
      <c r="CY144" s="98"/>
      <c r="CZ144" s="98"/>
      <c r="DA144" s="98"/>
      <c r="DB144" s="98"/>
      <c r="DC144" s="98"/>
      <c r="DD144" s="98"/>
      <c r="DE144" s="98"/>
      <c r="DF144" s="98"/>
      <c r="DG144" s="98"/>
      <c r="DH144" s="98"/>
      <c r="DI144" s="98"/>
      <c r="DJ144" s="98"/>
      <c r="DK144" s="98"/>
      <c r="DL144" s="98"/>
      <c r="DM144" s="98"/>
      <c r="DN144" s="98"/>
      <c r="DO144" s="98"/>
      <c r="DP144" s="98"/>
      <c r="DQ144" s="98"/>
      <c r="DR144" s="98"/>
      <c r="DS144" s="98"/>
      <c r="DT144" s="98"/>
      <c r="DU144" s="98"/>
      <c r="DV144" s="98"/>
      <c r="DW144" s="98"/>
      <c r="DX144" s="98"/>
      <c r="DY144" s="98"/>
      <c r="DZ144" s="98"/>
      <c r="EA144" s="98"/>
      <c r="EB144" s="98"/>
      <c r="EC144" s="98"/>
      <c r="ED144" s="98"/>
      <c r="EE144" s="98"/>
      <c r="EF144" s="98"/>
      <c r="EG144" s="98"/>
      <c r="EH144" s="98"/>
      <c r="EI144" s="98"/>
      <c r="EJ144" s="98"/>
      <c r="EK144" s="98"/>
      <c r="EL144" s="98"/>
      <c r="EM144" s="98"/>
      <c r="EN144" s="98"/>
      <c r="EO144" s="98"/>
      <c r="EP144" s="98"/>
      <c r="EQ144" s="98"/>
      <c r="ER144" s="98"/>
      <c r="ES144" s="98"/>
      <c r="ET144" s="98"/>
      <c r="EU144" s="98"/>
      <c r="EV144" s="98"/>
      <c r="EW144" s="98"/>
      <c r="EX144" s="98"/>
      <c r="EY144" s="98"/>
      <c r="EZ144" s="98"/>
      <c r="FA144" s="98"/>
      <c r="FB144" s="98"/>
      <c r="FC144" s="98"/>
      <c r="FD144" s="98"/>
      <c r="FE144" s="98"/>
      <c r="FF144" s="98"/>
      <c r="FG144" s="98"/>
      <c r="FH144" s="98"/>
      <c r="FI144" s="98"/>
      <c r="FJ144" s="98"/>
      <c r="FK144" s="98"/>
      <c r="FL144" s="98"/>
      <c r="FM144" s="98"/>
      <c r="FN144" s="98"/>
      <c r="FO144" s="98"/>
      <c r="FP144" s="98"/>
      <c r="FQ144" s="98"/>
      <c r="FR144" s="98"/>
      <c r="FS144" s="98"/>
      <c r="FT144" s="98"/>
      <c r="FU144" s="98"/>
      <c r="FV144" s="98"/>
      <c r="FW144" s="98"/>
      <c r="FX144" s="98"/>
      <c r="FY144" s="98"/>
      <c r="FZ144" s="98"/>
      <c r="GA144" s="98"/>
      <c r="GB144" s="98"/>
      <c r="GC144" s="98"/>
      <c r="GD144" s="98"/>
      <c r="GE144" s="98"/>
      <c r="GF144" s="98"/>
      <c r="GG144" s="98"/>
      <c r="GH144" s="98"/>
      <c r="GI144" s="98"/>
      <c r="GJ144" s="98"/>
      <c r="GK144" s="98"/>
      <c r="GL144" s="98"/>
      <c r="GM144" s="98"/>
      <c r="GN144" s="98"/>
      <c r="GO144" s="98"/>
      <c r="GP144" s="98"/>
      <c r="GQ144" s="98"/>
      <c r="GR144" s="98"/>
      <c r="GS144" s="98"/>
      <c r="GT144" s="98"/>
      <c r="GU144" s="98"/>
      <c r="GV144" s="98"/>
      <c r="GW144" s="98"/>
      <c r="GX144" s="98"/>
      <c r="GY144" s="98"/>
      <c r="GZ144" s="98"/>
      <c r="HA144" s="98"/>
      <c r="HB144" s="98"/>
      <c r="HC144" s="98"/>
      <c r="HD144" s="98"/>
      <c r="HE144" s="98"/>
      <c r="HF144" s="98"/>
      <c r="HG144" s="98"/>
      <c r="HH144" s="98"/>
      <c r="HI144" s="98"/>
      <c r="HJ144" s="98"/>
      <c r="HK144" s="98"/>
      <c r="HL144" s="98"/>
      <c r="HM144" s="98"/>
      <c r="HN144" s="98"/>
      <c r="HO144" s="98"/>
      <c r="HP144" s="98"/>
      <c r="HQ144" s="98"/>
      <c r="HR144" s="98"/>
      <c r="HS144" s="98"/>
      <c r="HT144" s="98"/>
      <c r="HU144" s="98"/>
      <c r="HV144" s="98"/>
      <c r="HW144" s="98"/>
      <c r="HX144" s="98"/>
      <c r="HY144" s="98"/>
      <c r="HZ144" s="98"/>
      <c r="IA144" s="98"/>
      <c r="IB144" s="98"/>
      <c r="IC144" s="98"/>
      <c r="ID144" s="98"/>
      <c r="IE144" s="98"/>
      <c r="IF144" s="98"/>
      <c r="IG144" s="98"/>
      <c r="IH144" s="98"/>
      <c r="II144" s="98"/>
      <c r="IJ144" s="98"/>
      <c r="IK144" s="98"/>
    </row>
    <row r="145" spans="1:245" ht="15">
      <c r="A145" s="104" t="s">
        <v>710</v>
      </c>
      <c r="B145" s="105"/>
      <c r="C145" s="105">
        <v>58</v>
      </c>
      <c r="D145" s="107">
        <f t="shared" si="4"/>
        <v>58</v>
      </c>
      <c r="E145" s="106" t="e">
        <f t="shared" si="5"/>
        <v>#DIV/0!</v>
      </c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98"/>
      <c r="AU145" s="98"/>
      <c r="AV145" s="98"/>
      <c r="AW145" s="98"/>
      <c r="AX145" s="98"/>
      <c r="AY145" s="98"/>
      <c r="AZ145" s="98"/>
      <c r="BA145" s="98"/>
      <c r="BB145" s="98"/>
      <c r="BC145" s="98"/>
      <c r="BD145" s="98"/>
      <c r="BE145" s="98"/>
      <c r="BF145" s="98"/>
      <c r="BG145" s="98"/>
      <c r="BH145" s="98"/>
      <c r="BI145" s="98"/>
      <c r="BJ145" s="98"/>
      <c r="BK145" s="98"/>
      <c r="BL145" s="98"/>
      <c r="BM145" s="98"/>
      <c r="BN145" s="98"/>
      <c r="BO145" s="98"/>
      <c r="BP145" s="98"/>
      <c r="BQ145" s="98"/>
      <c r="BR145" s="98"/>
      <c r="BS145" s="98"/>
      <c r="BT145" s="98"/>
      <c r="BU145" s="98"/>
      <c r="BV145" s="98"/>
      <c r="BW145" s="98"/>
      <c r="BX145" s="98"/>
      <c r="BY145" s="98"/>
      <c r="BZ145" s="98"/>
      <c r="CA145" s="98"/>
      <c r="CB145" s="98"/>
      <c r="CC145" s="98"/>
      <c r="CD145" s="98"/>
      <c r="CE145" s="98"/>
      <c r="CF145" s="98"/>
      <c r="CG145" s="98"/>
      <c r="CH145" s="98"/>
      <c r="CI145" s="98"/>
      <c r="CJ145" s="98"/>
      <c r="CK145" s="98"/>
      <c r="CL145" s="98"/>
      <c r="CM145" s="98"/>
      <c r="CN145" s="98"/>
      <c r="CO145" s="98"/>
      <c r="CP145" s="98"/>
      <c r="CQ145" s="98"/>
      <c r="CR145" s="98"/>
      <c r="CS145" s="98"/>
      <c r="CT145" s="98"/>
      <c r="CU145" s="98"/>
      <c r="CV145" s="98"/>
      <c r="CW145" s="98"/>
      <c r="CX145" s="98"/>
      <c r="CY145" s="98"/>
      <c r="CZ145" s="98"/>
      <c r="DA145" s="98"/>
      <c r="DB145" s="98"/>
      <c r="DC145" s="98"/>
      <c r="DD145" s="98"/>
      <c r="DE145" s="98"/>
      <c r="DF145" s="98"/>
      <c r="DG145" s="98"/>
      <c r="DH145" s="98"/>
      <c r="DI145" s="98"/>
      <c r="DJ145" s="98"/>
      <c r="DK145" s="98"/>
      <c r="DL145" s="98"/>
      <c r="DM145" s="98"/>
      <c r="DN145" s="98"/>
      <c r="DO145" s="98"/>
      <c r="DP145" s="98"/>
      <c r="DQ145" s="98"/>
      <c r="DR145" s="98"/>
      <c r="DS145" s="98"/>
      <c r="DT145" s="98"/>
      <c r="DU145" s="98"/>
      <c r="DV145" s="98"/>
      <c r="DW145" s="98"/>
      <c r="DX145" s="98"/>
      <c r="DY145" s="98"/>
      <c r="DZ145" s="98"/>
      <c r="EA145" s="98"/>
      <c r="EB145" s="98"/>
      <c r="EC145" s="98"/>
      <c r="ED145" s="98"/>
      <c r="EE145" s="98"/>
      <c r="EF145" s="98"/>
      <c r="EG145" s="98"/>
      <c r="EH145" s="98"/>
      <c r="EI145" s="98"/>
      <c r="EJ145" s="98"/>
      <c r="EK145" s="98"/>
      <c r="EL145" s="98"/>
      <c r="EM145" s="98"/>
      <c r="EN145" s="98"/>
      <c r="EO145" s="98"/>
      <c r="EP145" s="98"/>
      <c r="EQ145" s="98"/>
      <c r="ER145" s="98"/>
      <c r="ES145" s="98"/>
      <c r="ET145" s="98"/>
      <c r="EU145" s="98"/>
      <c r="EV145" s="98"/>
      <c r="EW145" s="98"/>
      <c r="EX145" s="98"/>
      <c r="EY145" s="98"/>
      <c r="EZ145" s="98"/>
      <c r="FA145" s="98"/>
      <c r="FB145" s="98"/>
      <c r="FC145" s="98"/>
      <c r="FD145" s="98"/>
      <c r="FE145" s="98"/>
      <c r="FF145" s="98"/>
      <c r="FG145" s="98"/>
      <c r="FH145" s="98"/>
      <c r="FI145" s="98"/>
      <c r="FJ145" s="98"/>
      <c r="FK145" s="98"/>
      <c r="FL145" s="98"/>
      <c r="FM145" s="98"/>
      <c r="FN145" s="98"/>
      <c r="FO145" s="98"/>
      <c r="FP145" s="98"/>
      <c r="FQ145" s="98"/>
      <c r="FR145" s="98"/>
      <c r="FS145" s="98"/>
      <c r="FT145" s="98"/>
      <c r="FU145" s="98"/>
      <c r="FV145" s="98"/>
      <c r="FW145" s="98"/>
      <c r="FX145" s="98"/>
      <c r="FY145" s="98"/>
      <c r="FZ145" s="98"/>
      <c r="GA145" s="98"/>
      <c r="GB145" s="98"/>
      <c r="GC145" s="98"/>
      <c r="GD145" s="98"/>
      <c r="GE145" s="98"/>
      <c r="GF145" s="98"/>
      <c r="GG145" s="98"/>
      <c r="GH145" s="98"/>
      <c r="GI145" s="98"/>
      <c r="GJ145" s="98"/>
      <c r="GK145" s="98"/>
      <c r="GL145" s="98"/>
      <c r="GM145" s="98"/>
      <c r="GN145" s="98"/>
      <c r="GO145" s="98"/>
      <c r="GP145" s="98"/>
      <c r="GQ145" s="98"/>
      <c r="GR145" s="98"/>
      <c r="GS145" s="98"/>
      <c r="GT145" s="98"/>
      <c r="GU145" s="98"/>
      <c r="GV145" s="98"/>
      <c r="GW145" s="98"/>
      <c r="GX145" s="98"/>
      <c r="GY145" s="98"/>
      <c r="GZ145" s="98"/>
      <c r="HA145" s="98"/>
      <c r="HB145" s="98"/>
      <c r="HC145" s="98"/>
      <c r="HD145" s="98"/>
      <c r="HE145" s="98"/>
      <c r="HF145" s="98"/>
      <c r="HG145" s="98"/>
      <c r="HH145" s="98"/>
      <c r="HI145" s="98"/>
      <c r="HJ145" s="98"/>
      <c r="HK145" s="98"/>
      <c r="HL145" s="98"/>
      <c r="HM145" s="98"/>
      <c r="HN145" s="98"/>
      <c r="HO145" s="98"/>
      <c r="HP145" s="98"/>
      <c r="HQ145" s="98"/>
      <c r="HR145" s="98"/>
      <c r="HS145" s="98"/>
      <c r="HT145" s="98"/>
      <c r="HU145" s="98"/>
      <c r="HV145" s="98"/>
      <c r="HW145" s="98"/>
      <c r="HX145" s="98"/>
      <c r="HY145" s="98"/>
      <c r="HZ145" s="98"/>
      <c r="IA145" s="98"/>
      <c r="IB145" s="98"/>
      <c r="IC145" s="98"/>
      <c r="ID145" s="98"/>
      <c r="IE145" s="98"/>
      <c r="IF145" s="98"/>
      <c r="IG145" s="98"/>
      <c r="IH145" s="98"/>
      <c r="II145" s="98"/>
      <c r="IJ145" s="98"/>
      <c r="IK145" s="98"/>
    </row>
    <row r="146" spans="1:245" ht="15">
      <c r="A146" s="104" t="s">
        <v>711</v>
      </c>
      <c r="B146" s="105">
        <f>SUM(B147:B148)</f>
        <v>107</v>
      </c>
      <c r="C146" s="105">
        <f>SUM(C147:C148)</f>
        <v>60</v>
      </c>
      <c r="D146" s="107">
        <f t="shared" si="4"/>
        <v>-47</v>
      </c>
      <c r="E146" s="106">
        <f t="shared" si="5"/>
        <v>-43.9</v>
      </c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98"/>
      <c r="AU146" s="98"/>
      <c r="AV146" s="98"/>
      <c r="AW146" s="98"/>
      <c r="AX146" s="98"/>
      <c r="AY146" s="98"/>
      <c r="AZ146" s="98"/>
      <c r="BA146" s="98"/>
      <c r="BB146" s="98"/>
      <c r="BC146" s="98"/>
      <c r="BD146" s="98"/>
      <c r="BE146" s="98"/>
      <c r="BF146" s="98"/>
      <c r="BG146" s="98"/>
      <c r="BH146" s="98"/>
      <c r="BI146" s="98"/>
      <c r="BJ146" s="98"/>
      <c r="BK146" s="98"/>
      <c r="BL146" s="98"/>
      <c r="BM146" s="98"/>
      <c r="BN146" s="98"/>
      <c r="BO146" s="98"/>
      <c r="BP146" s="98"/>
      <c r="BQ146" s="98"/>
      <c r="BR146" s="98"/>
      <c r="BS146" s="98"/>
      <c r="BT146" s="98"/>
      <c r="BU146" s="98"/>
      <c r="BV146" s="98"/>
      <c r="BW146" s="98"/>
      <c r="BX146" s="98"/>
      <c r="BY146" s="98"/>
      <c r="BZ146" s="98"/>
      <c r="CA146" s="98"/>
      <c r="CB146" s="98"/>
      <c r="CC146" s="98"/>
      <c r="CD146" s="98"/>
      <c r="CE146" s="98"/>
      <c r="CF146" s="98"/>
      <c r="CG146" s="98"/>
      <c r="CH146" s="98"/>
      <c r="CI146" s="98"/>
      <c r="CJ146" s="98"/>
      <c r="CK146" s="98"/>
      <c r="CL146" s="98"/>
      <c r="CM146" s="98"/>
      <c r="CN146" s="98"/>
      <c r="CO146" s="98"/>
      <c r="CP146" s="98"/>
      <c r="CQ146" s="98"/>
      <c r="CR146" s="98"/>
      <c r="CS146" s="98"/>
      <c r="CT146" s="98"/>
      <c r="CU146" s="98"/>
      <c r="CV146" s="98"/>
      <c r="CW146" s="98"/>
      <c r="CX146" s="98"/>
      <c r="CY146" s="98"/>
      <c r="CZ146" s="98"/>
      <c r="DA146" s="98"/>
      <c r="DB146" s="98"/>
      <c r="DC146" s="98"/>
      <c r="DD146" s="98"/>
      <c r="DE146" s="98"/>
      <c r="DF146" s="98"/>
      <c r="DG146" s="98"/>
      <c r="DH146" s="98"/>
      <c r="DI146" s="98"/>
      <c r="DJ146" s="98"/>
      <c r="DK146" s="98"/>
      <c r="DL146" s="98"/>
      <c r="DM146" s="98"/>
      <c r="DN146" s="98"/>
      <c r="DO146" s="98"/>
      <c r="DP146" s="98"/>
      <c r="DQ146" s="98"/>
      <c r="DR146" s="98"/>
      <c r="DS146" s="98"/>
      <c r="DT146" s="98"/>
      <c r="DU146" s="98"/>
      <c r="DV146" s="98"/>
      <c r="DW146" s="98"/>
      <c r="DX146" s="98"/>
      <c r="DY146" s="98"/>
      <c r="DZ146" s="98"/>
      <c r="EA146" s="98"/>
      <c r="EB146" s="98"/>
      <c r="EC146" s="98"/>
      <c r="ED146" s="98"/>
      <c r="EE146" s="98"/>
      <c r="EF146" s="98"/>
      <c r="EG146" s="98"/>
      <c r="EH146" s="98"/>
      <c r="EI146" s="98"/>
      <c r="EJ146" s="98"/>
      <c r="EK146" s="98"/>
      <c r="EL146" s="98"/>
      <c r="EM146" s="98"/>
      <c r="EN146" s="98"/>
      <c r="EO146" s="98"/>
      <c r="EP146" s="98"/>
      <c r="EQ146" s="98"/>
      <c r="ER146" s="98"/>
      <c r="ES146" s="98"/>
      <c r="ET146" s="98"/>
      <c r="EU146" s="98"/>
      <c r="EV146" s="98"/>
      <c r="EW146" s="98"/>
      <c r="EX146" s="98"/>
      <c r="EY146" s="98"/>
      <c r="EZ146" s="98"/>
      <c r="FA146" s="98"/>
      <c r="FB146" s="98"/>
      <c r="FC146" s="98"/>
      <c r="FD146" s="98"/>
      <c r="FE146" s="98"/>
      <c r="FF146" s="98"/>
      <c r="FG146" s="98"/>
      <c r="FH146" s="98"/>
      <c r="FI146" s="98"/>
      <c r="FJ146" s="98"/>
      <c r="FK146" s="98"/>
      <c r="FL146" s="98"/>
      <c r="FM146" s="98"/>
      <c r="FN146" s="98"/>
      <c r="FO146" s="98"/>
      <c r="FP146" s="98"/>
      <c r="FQ146" s="98"/>
      <c r="FR146" s="98"/>
      <c r="FS146" s="98"/>
      <c r="FT146" s="98"/>
      <c r="FU146" s="98"/>
      <c r="FV146" s="98"/>
      <c r="FW146" s="98"/>
      <c r="FX146" s="98"/>
      <c r="FY146" s="98"/>
      <c r="FZ146" s="98"/>
      <c r="GA146" s="98"/>
      <c r="GB146" s="98"/>
      <c r="GC146" s="98"/>
      <c r="GD146" s="98"/>
      <c r="GE146" s="98"/>
      <c r="GF146" s="98"/>
      <c r="GG146" s="98"/>
      <c r="GH146" s="98"/>
      <c r="GI146" s="98"/>
      <c r="GJ146" s="98"/>
      <c r="GK146" s="98"/>
      <c r="GL146" s="98"/>
      <c r="GM146" s="98"/>
      <c r="GN146" s="98"/>
      <c r="GO146" s="98"/>
      <c r="GP146" s="98"/>
      <c r="GQ146" s="98"/>
      <c r="GR146" s="98"/>
      <c r="GS146" s="98"/>
      <c r="GT146" s="98"/>
      <c r="GU146" s="98"/>
      <c r="GV146" s="98"/>
      <c r="GW146" s="98"/>
      <c r="GX146" s="98"/>
      <c r="GY146" s="98"/>
      <c r="GZ146" s="98"/>
      <c r="HA146" s="98"/>
      <c r="HB146" s="98"/>
      <c r="HC146" s="98"/>
      <c r="HD146" s="98"/>
      <c r="HE146" s="98"/>
      <c r="HF146" s="98"/>
      <c r="HG146" s="98"/>
      <c r="HH146" s="98"/>
      <c r="HI146" s="98"/>
      <c r="HJ146" s="98"/>
      <c r="HK146" s="98"/>
      <c r="HL146" s="98"/>
      <c r="HM146" s="98"/>
      <c r="HN146" s="98"/>
      <c r="HO146" s="98"/>
      <c r="HP146" s="98"/>
      <c r="HQ146" s="98"/>
      <c r="HR146" s="98"/>
      <c r="HS146" s="98"/>
      <c r="HT146" s="98"/>
      <c r="HU146" s="98"/>
      <c r="HV146" s="98"/>
      <c r="HW146" s="98"/>
      <c r="HX146" s="98"/>
      <c r="HY146" s="98"/>
      <c r="HZ146" s="98"/>
      <c r="IA146" s="98"/>
      <c r="IB146" s="98"/>
      <c r="IC146" s="98"/>
      <c r="ID146" s="98"/>
      <c r="IE146" s="98"/>
      <c r="IF146" s="98"/>
      <c r="IG146" s="98"/>
      <c r="IH146" s="98"/>
      <c r="II146" s="98"/>
      <c r="IJ146" s="98"/>
      <c r="IK146" s="98"/>
    </row>
    <row r="147" spans="1:245" ht="15">
      <c r="A147" s="104" t="s">
        <v>710</v>
      </c>
      <c r="B147" s="105">
        <v>87</v>
      </c>
      <c r="C147" s="105">
        <v>37</v>
      </c>
      <c r="D147" s="107">
        <f t="shared" si="4"/>
        <v>-50</v>
      </c>
      <c r="E147" s="106">
        <f t="shared" si="5"/>
        <v>-57.5</v>
      </c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98"/>
      <c r="AU147" s="98"/>
      <c r="AV147" s="98"/>
      <c r="AW147" s="98"/>
      <c r="AX147" s="98"/>
      <c r="AY147" s="98"/>
      <c r="AZ147" s="98"/>
      <c r="BA147" s="98"/>
      <c r="BB147" s="98"/>
      <c r="BC147" s="98"/>
      <c r="BD147" s="98"/>
      <c r="BE147" s="98"/>
      <c r="BF147" s="98"/>
      <c r="BG147" s="98"/>
      <c r="BH147" s="98"/>
      <c r="BI147" s="98"/>
      <c r="BJ147" s="98"/>
      <c r="BK147" s="98"/>
      <c r="BL147" s="98"/>
      <c r="BM147" s="98"/>
      <c r="BN147" s="98"/>
      <c r="BO147" s="98"/>
      <c r="BP147" s="98"/>
      <c r="BQ147" s="98"/>
      <c r="BR147" s="98"/>
      <c r="BS147" s="98"/>
      <c r="BT147" s="98"/>
      <c r="BU147" s="98"/>
      <c r="BV147" s="98"/>
      <c r="BW147" s="98"/>
      <c r="BX147" s="98"/>
      <c r="BY147" s="98"/>
      <c r="BZ147" s="98"/>
      <c r="CA147" s="98"/>
      <c r="CB147" s="98"/>
      <c r="CC147" s="98"/>
      <c r="CD147" s="98"/>
      <c r="CE147" s="98"/>
      <c r="CF147" s="98"/>
      <c r="CG147" s="98"/>
      <c r="CH147" s="98"/>
      <c r="CI147" s="98"/>
      <c r="CJ147" s="98"/>
      <c r="CK147" s="98"/>
      <c r="CL147" s="98"/>
      <c r="CM147" s="98"/>
      <c r="CN147" s="98"/>
      <c r="CO147" s="98"/>
      <c r="CP147" s="98"/>
      <c r="CQ147" s="98"/>
      <c r="CR147" s="98"/>
      <c r="CS147" s="98"/>
      <c r="CT147" s="98"/>
      <c r="CU147" s="98"/>
      <c r="CV147" s="98"/>
      <c r="CW147" s="98"/>
      <c r="CX147" s="98"/>
      <c r="CY147" s="98"/>
      <c r="CZ147" s="98"/>
      <c r="DA147" s="98"/>
      <c r="DB147" s="98"/>
      <c r="DC147" s="98"/>
      <c r="DD147" s="98"/>
      <c r="DE147" s="98"/>
      <c r="DF147" s="98"/>
      <c r="DG147" s="98"/>
      <c r="DH147" s="98"/>
      <c r="DI147" s="98"/>
      <c r="DJ147" s="98"/>
      <c r="DK147" s="98"/>
      <c r="DL147" s="98"/>
      <c r="DM147" s="98"/>
      <c r="DN147" s="98"/>
      <c r="DO147" s="98"/>
      <c r="DP147" s="98"/>
      <c r="DQ147" s="98"/>
      <c r="DR147" s="98"/>
      <c r="DS147" s="98"/>
      <c r="DT147" s="98"/>
      <c r="DU147" s="98"/>
      <c r="DV147" s="98"/>
      <c r="DW147" s="98"/>
      <c r="DX147" s="98"/>
      <c r="DY147" s="98"/>
      <c r="DZ147" s="98"/>
      <c r="EA147" s="98"/>
      <c r="EB147" s="98"/>
      <c r="EC147" s="98"/>
      <c r="ED147" s="98"/>
      <c r="EE147" s="98"/>
      <c r="EF147" s="98"/>
      <c r="EG147" s="98"/>
      <c r="EH147" s="98"/>
      <c r="EI147" s="98"/>
      <c r="EJ147" s="98"/>
      <c r="EK147" s="98"/>
      <c r="EL147" s="98"/>
      <c r="EM147" s="98"/>
      <c r="EN147" s="98"/>
      <c r="EO147" s="98"/>
      <c r="EP147" s="98"/>
      <c r="EQ147" s="98"/>
      <c r="ER147" s="98"/>
      <c r="ES147" s="98"/>
      <c r="ET147" s="98"/>
      <c r="EU147" s="98"/>
      <c r="EV147" s="98"/>
      <c r="EW147" s="98"/>
      <c r="EX147" s="98"/>
      <c r="EY147" s="98"/>
      <c r="EZ147" s="98"/>
      <c r="FA147" s="98"/>
      <c r="FB147" s="98"/>
      <c r="FC147" s="98"/>
      <c r="FD147" s="98"/>
      <c r="FE147" s="98"/>
      <c r="FF147" s="98"/>
      <c r="FG147" s="98"/>
      <c r="FH147" s="98"/>
      <c r="FI147" s="98"/>
      <c r="FJ147" s="98"/>
      <c r="FK147" s="98"/>
      <c r="FL147" s="98"/>
      <c r="FM147" s="98"/>
      <c r="FN147" s="98"/>
      <c r="FO147" s="98"/>
      <c r="FP147" s="98"/>
      <c r="FQ147" s="98"/>
      <c r="FR147" s="98"/>
      <c r="FS147" s="98"/>
      <c r="FT147" s="98"/>
      <c r="FU147" s="98"/>
      <c r="FV147" s="98"/>
      <c r="FW147" s="98"/>
      <c r="FX147" s="98"/>
      <c r="FY147" s="98"/>
      <c r="FZ147" s="98"/>
      <c r="GA147" s="98"/>
      <c r="GB147" s="98"/>
      <c r="GC147" s="98"/>
      <c r="GD147" s="98"/>
      <c r="GE147" s="98"/>
      <c r="GF147" s="98"/>
      <c r="GG147" s="98"/>
      <c r="GH147" s="98"/>
      <c r="GI147" s="98"/>
      <c r="GJ147" s="98"/>
      <c r="GK147" s="98"/>
      <c r="GL147" s="98"/>
      <c r="GM147" s="98"/>
      <c r="GN147" s="98"/>
      <c r="GO147" s="98"/>
      <c r="GP147" s="98"/>
      <c r="GQ147" s="98"/>
      <c r="GR147" s="98"/>
      <c r="GS147" s="98"/>
      <c r="GT147" s="98"/>
      <c r="GU147" s="98"/>
      <c r="GV147" s="98"/>
      <c r="GW147" s="98"/>
      <c r="GX147" s="98"/>
      <c r="GY147" s="98"/>
      <c r="GZ147" s="98"/>
      <c r="HA147" s="98"/>
      <c r="HB147" s="98"/>
      <c r="HC147" s="98"/>
      <c r="HD147" s="98"/>
      <c r="HE147" s="98"/>
      <c r="HF147" s="98"/>
      <c r="HG147" s="98"/>
      <c r="HH147" s="98"/>
      <c r="HI147" s="98"/>
      <c r="HJ147" s="98"/>
      <c r="HK147" s="98"/>
      <c r="HL147" s="98"/>
      <c r="HM147" s="98"/>
      <c r="HN147" s="98"/>
      <c r="HO147" s="98"/>
      <c r="HP147" s="98"/>
      <c r="HQ147" s="98"/>
      <c r="HR147" s="98"/>
      <c r="HS147" s="98"/>
      <c r="HT147" s="98"/>
      <c r="HU147" s="98"/>
      <c r="HV147" s="98"/>
      <c r="HW147" s="98"/>
      <c r="HX147" s="98"/>
      <c r="HY147" s="98"/>
      <c r="HZ147" s="98"/>
      <c r="IA147" s="98"/>
      <c r="IB147" s="98"/>
      <c r="IC147" s="98"/>
      <c r="ID147" s="98"/>
      <c r="IE147" s="98"/>
      <c r="IF147" s="98"/>
      <c r="IG147" s="98"/>
      <c r="IH147" s="98"/>
      <c r="II147" s="98"/>
      <c r="IJ147" s="98"/>
      <c r="IK147" s="98"/>
    </row>
    <row r="148" spans="1:245" ht="15">
      <c r="A148" s="104" t="s">
        <v>712</v>
      </c>
      <c r="B148" s="105">
        <v>20</v>
      </c>
      <c r="C148" s="105">
        <v>23</v>
      </c>
      <c r="D148" s="107">
        <f t="shared" si="4"/>
        <v>3</v>
      </c>
      <c r="E148" s="106">
        <f t="shared" si="5"/>
        <v>15</v>
      </c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  <c r="AT148" s="98"/>
      <c r="AU148" s="98"/>
      <c r="AV148" s="98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  <c r="BH148" s="98"/>
      <c r="BI148" s="98"/>
      <c r="BJ148" s="98"/>
      <c r="BK148" s="98"/>
      <c r="BL148" s="98"/>
      <c r="BM148" s="98"/>
      <c r="BN148" s="98"/>
      <c r="BO148" s="98"/>
      <c r="BP148" s="98"/>
      <c r="BQ148" s="98"/>
      <c r="BR148" s="98"/>
      <c r="BS148" s="98"/>
      <c r="BT148" s="98"/>
      <c r="BU148" s="98"/>
      <c r="BV148" s="98"/>
      <c r="BW148" s="98"/>
      <c r="BX148" s="98"/>
      <c r="BY148" s="98"/>
      <c r="BZ148" s="98"/>
      <c r="CA148" s="98"/>
      <c r="CB148" s="98"/>
      <c r="CC148" s="98"/>
      <c r="CD148" s="98"/>
      <c r="CE148" s="98"/>
      <c r="CF148" s="98"/>
      <c r="CG148" s="98"/>
      <c r="CH148" s="98"/>
      <c r="CI148" s="98"/>
      <c r="CJ148" s="98"/>
      <c r="CK148" s="98"/>
      <c r="CL148" s="98"/>
      <c r="CM148" s="98"/>
      <c r="CN148" s="98"/>
      <c r="CO148" s="98"/>
      <c r="CP148" s="98"/>
      <c r="CQ148" s="98"/>
      <c r="CR148" s="98"/>
      <c r="CS148" s="98"/>
      <c r="CT148" s="98"/>
      <c r="CU148" s="98"/>
      <c r="CV148" s="98"/>
      <c r="CW148" s="98"/>
      <c r="CX148" s="98"/>
      <c r="CY148" s="98"/>
      <c r="CZ148" s="98"/>
      <c r="DA148" s="98"/>
      <c r="DB148" s="98"/>
      <c r="DC148" s="98"/>
      <c r="DD148" s="98"/>
      <c r="DE148" s="98"/>
      <c r="DF148" s="98"/>
      <c r="DG148" s="98"/>
      <c r="DH148" s="98"/>
      <c r="DI148" s="98"/>
      <c r="DJ148" s="98"/>
      <c r="DK148" s="98"/>
      <c r="DL148" s="98"/>
      <c r="DM148" s="98"/>
      <c r="DN148" s="98"/>
      <c r="DO148" s="98"/>
      <c r="DP148" s="98"/>
      <c r="DQ148" s="98"/>
      <c r="DR148" s="98"/>
      <c r="DS148" s="98"/>
      <c r="DT148" s="98"/>
      <c r="DU148" s="98"/>
      <c r="DV148" s="98"/>
      <c r="DW148" s="98"/>
      <c r="DX148" s="98"/>
      <c r="DY148" s="98"/>
      <c r="DZ148" s="98"/>
      <c r="EA148" s="98"/>
      <c r="EB148" s="98"/>
      <c r="EC148" s="98"/>
      <c r="ED148" s="98"/>
      <c r="EE148" s="98"/>
      <c r="EF148" s="98"/>
      <c r="EG148" s="98"/>
      <c r="EH148" s="98"/>
      <c r="EI148" s="98"/>
      <c r="EJ148" s="98"/>
      <c r="EK148" s="98"/>
      <c r="EL148" s="98"/>
      <c r="EM148" s="98"/>
      <c r="EN148" s="98"/>
      <c r="EO148" s="98"/>
      <c r="EP148" s="98"/>
      <c r="EQ148" s="98"/>
      <c r="ER148" s="98"/>
      <c r="ES148" s="98"/>
      <c r="ET148" s="98"/>
      <c r="EU148" s="98"/>
      <c r="EV148" s="98"/>
      <c r="EW148" s="98"/>
      <c r="EX148" s="98"/>
      <c r="EY148" s="98"/>
      <c r="EZ148" s="98"/>
      <c r="FA148" s="98"/>
      <c r="FB148" s="98"/>
      <c r="FC148" s="98"/>
      <c r="FD148" s="98"/>
      <c r="FE148" s="98"/>
      <c r="FF148" s="98"/>
      <c r="FG148" s="98"/>
      <c r="FH148" s="98"/>
      <c r="FI148" s="98"/>
      <c r="FJ148" s="98"/>
      <c r="FK148" s="98"/>
      <c r="FL148" s="98"/>
      <c r="FM148" s="98"/>
      <c r="FN148" s="98"/>
      <c r="FO148" s="98"/>
      <c r="FP148" s="98"/>
      <c r="FQ148" s="98"/>
      <c r="FR148" s="98"/>
      <c r="FS148" s="98"/>
      <c r="FT148" s="98"/>
      <c r="FU148" s="98"/>
      <c r="FV148" s="98"/>
      <c r="FW148" s="98"/>
      <c r="FX148" s="98"/>
      <c r="FY148" s="98"/>
      <c r="FZ148" s="98"/>
      <c r="GA148" s="98"/>
      <c r="GB148" s="98"/>
      <c r="GC148" s="98"/>
      <c r="GD148" s="98"/>
      <c r="GE148" s="98"/>
      <c r="GF148" s="98"/>
      <c r="GG148" s="98"/>
      <c r="GH148" s="98"/>
      <c r="GI148" s="98"/>
      <c r="GJ148" s="98"/>
      <c r="GK148" s="98"/>
      <c r="GL148" s="98"/>
      <c r="GM148" s="98"/>
      <c r="GN148" s="98"/>
      <c r="GO148" s="98"/>
      <c r="GP148" s="98"/>
      <c r="GQ148" s="98"/>
      <c r="GR148" s="98"/>
      <c r="GS148" s="98"/>
      <c r="GT148" s="98"/>
      <c r="GU148" s="98"/>
      <c r="GV148" s="98"/>
      <c r="GW148" s="98"/>
      <c r="GX148" s="98"/>
      <c r="GY148" s="98"/>
      <c r="GZ148" s="98"/>
      <c r="HA148" s="98"/>
      <c r="HB148" s="98"/>
      <c r="HC148" s="98"/>
      <c r="HD148" s="98"/>
      <c r="HE148" s="98"/>
      <c r="HF148" s="98"/>
      <c r="HG148" s="98"/>
      <c r="HH148" s="98"/>
      <c r="HI148" s="98"/>
      <c r="HJ148" s="98"/>
      <c r="HK148" s="98"/>
      <c r="HL148" s="98"/>
      <c r="HM148" s="98"/>
      <c r="HN148" s="98"/>
      <c r="HO148" s="98"/>
      <c r="HP148" s="98"/>
      <c r="HQ148" s="98"/>
      <c r="HR148" s="98"/>
      <c r="HS148" s="98"/>
      <c r="HT148" s="98"/>
      <c r="HU148" s="98"/>
      <c r="HV148" s="98"/>
      <c r="HW148" s="98"/>
      <c r="HX148" s="98"/>
      <c r="HY148" s="98"/>
      <c r="HZ148" s="98"/>
      <c r="IA148" s="98"/>
      <c r="IB148" s="98"/>
      <c r="IC148" s="98"/>
      <c r="ID148" s="98"/>
      <c r="IE148" s="98"/>
      <c r="IF148" s="98"/>
      <c r="IG148" s="98"/>
      <c r="IH148" s="98"/>
      <c r="II148" s="98"/>
      <c r="IJ148" s="98"/>
      <c r="IK148" s="98"/>
    </row>
    <row r="149" spans="1:245" ht="15">
      <c r="A149" s="104" t="s">
        <v>713</v>
      </c>
      <c r="B149" s="105">
        <f>B150</f>
        <v>25</v>
      </c>
      <c r="C149" s="105">
        <f>C150</f>
        <v>20</v>
      </c>
      <c r="D149" s="107">
        <f t="shared" si="4"/>
        <v>-5</v>
      </c>
      <c r="E149" s="106">
        <f t="shared" si="5"/>
        <v>-20</v>
      </c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  <c r="AS149" s="98"/>
      <c r="AT149" s="98"/>
      <c r="AU149" s="98"/>
      <c r="AV149" s="98"/>
      <c r="AW149" s="98"/>
      <c r="AX149" s="98"/>
      <c r="AY149" s="98"/>
      <c r="AZ149" s="98"/>
      <c r="BA149" s="98"/>
      <c r="BB149" s="98"/>
      <c r="BC149" s="98"/>
      <c r="BD149" s="98"/>
      <c r="BE149" s="98"/>
      <c r="BF149" s="98"/>
      <c r="BG149" s="98"/>
      <c r="BH149" s="98"/>
      <c r="BI149" s="98"/>
      <c r="BJ149" s="98"/>
      <c r="BK149" s="98"/>
      <c r="BL149" s="98"/>
      <c r="BM149" s="98"/>
      <c r="BN149" s="98"/>
      <c r="BO149" s="98"/>
      <c r="BP149" s="98"/>
      <c r="BQ149" s="98"/>
      <c r="BR149" s="98"/>
      <c r="BS149" s="98"/>
      <c r="BT149" s="98"/>
      <c r="BU149" s="98"/>
      <c r="BV149" s="98"/>
      <c r="BW149" s="98"/>
      <c r="BX149" s="98"/>
      <c r="BY149" s="98"/>
      <c r="BZ149" s="98"/>
      <c r="CA149" s="98"/>
      <c r="CB149" s="98"/>
      <c r="CC149" s="98"/>
      <c r="CD149" s="98"/>
      <c r="CE149" s="98"/>
      <c r="CF149" s="98"/>
      <c r="CG149" s="98"/>
      <c r="CH149" s="98"/>
      <c r="CI149" s="98"/>
      <c r="CJ149" s="98"/>
      <c r="CK149" s="98"/>
      <c r="CL149" s="98"/>
      <c r="CM149" s="98"/>
      <c r="CN149" s="98"/>
      <c r="CO149" s="98"/>
      <c r="CP149" s="98"/>
      <c r="CQ149" s="98"/>
      <c r="CR149" s="98"/>
      <c r="CS149" s="98"/>
      <c r="CT149" s="98"/>
      <c r="CU149" s="98"/>
      <c r="CV149" s="98"/>
      <c r="CW149" s="98"/>
      <c r="CX149" s="98"/>
      <c r="CY149" s="98"/>
      <c r="CZ149" s="98"/>
      <c r="DA149" s="98"/>
      <c r="DB149" s="98"/>
      <c r="DC149" s="98"/>
      <c r="DD149" s="98"/>
      <c r="DE149" s="98"/>
      <c r="DF149" s="98"/>
      <c r="DG149" s="98"/>
      <c r="DH149" s="98"/>
      <c r="DI149" s="98"/>
      <c r="DJ149" s="98"/>
      <c r="DK149" s="98"/>
      <c r="DL149" s="98"/>
      <c r="DM149" s="98"/>
      <c r="DN149" s="98"/>
      <c r="DO149" s="98"/>
      <c r="DP149" s="98"/>
      <c r="DQ149" s="98"/>
      <c r="DR149" s="98"/>
      <c r="DS149" s="98"/>
      <c r="DT149" s="98"/>
      <c r="DU149" s="98"/>
      <c r="DV149" s="98"/>
      <c r="DW149" s="98"/>
      <c r="DX149" s="98"/>
      <c r="DY149" s="98"/>
      <c r="DZ149" s="98"/>
      <c r="EA149" s="98"/>
      <c r="EB149" s="98"/>
      <c r="EC149" s="98"/>
      <c r="ED149" s="98"/>
      <c r="EE149" s="98"/>
      <c r="EF149" s="98"/>
      <c r="EG149" s="98"/>
      <c r="EH149" s="98"/>
      <c r="EI149" s="98"/>
      <c r="EJ149" s="98"/>
      <c r="EK149" s="98"/>
      <c r="EL149" s="98"/>
      <c r="EM149" s="98"/>
      <c r="EN149" s="98"/>
      <c r="EO149" s="98"/>
      <c r="EP149" s="98"/>
      <c r="EQ149" s="98"/>
      <c r="ER149" s="98"/>
      <c r="ES149" s="98"/>
      <c r="ET149" s="98"/>
      <c r="EU149" s="98"/>
      <c r="EV149" s="98"/>
      <c r="EW149" s="98"/>
      <c r="EX149" s="98"/>
      <c r="EY149" s="98"/>
      <c r="EZ149" s="98"/>
      <c r="FA149" s="98"/>
      <c r="FB149" s="98"/>
      <c r="FC149" s="98"/>
      <c r="FD149" s="98"/>
      <c r="FE149" s="98"/>
      <c r="FF149" s="98"/>
      <c r="FG149" s="98"/>
      <c r="FH149" s="98"/>
      <c r="FI149" s="98"/>
      <c r="FJ149" s="98"/>
      <c r="FK149" s="98"/>
      <c r="FL149" s="98"/>
      <c r="FM149" s="98"/>
      <c r="FN149" s="98"/>
      <c r="FO149" s="98"/>
      <c r="FP149" s="98"/>
      <c r="FQ149" s="98"/>
      <c r="FR149" s="98"/>
      <c r="FS149" s="98"/>
      <c r="FT149" s="98"/>
      <c r="FU149" s="98"/>
      <c r="FV149" s="98"/>
      <c r="FW149" s="98"/>
      <c r="FX149" s="98"/>
      <c r="FY149" s="98"/>
      <c r="FZ149" s="98"/>
      <c r="GA149" s="98"/>
      <c r="GB149" s="98"/>
      <c r="GC149" s="98"/>
      <c r="GD149" s="98"/>
      <c r="GE149" s="98"/>
      <c r="GF149" s="98"/>
      <c r="GG149" s="98"/>
      <c r="GH149" s="98"/>
      <c r="GI149" s="98"/>
      <c r="GJ149" s="98"/>
      <c r="GK149" s="98"/>
      <c r="GL149" s="98"/>
      <c r="GM149" s="98"/>
      <c r="GN149" s="98"/>
      <c r="GO149" s="98"/>
      <c r="GP149" s="98"/>
      <c r="GQ149" s="98"/>
      <c r="GR149" s="98"/>
      <c r="GS149" s="98"/>
      <c r="GT149" s="98"/>
      <c r="GU149" s="98"/>
      <c r="GV149" s="98"/>
      <c r="GW149" s="98"/>
      <c r="GX149" s="98"/>
      <c r="GY149" s="98"/>
      <c r="GZ149" s="98"/>
      <c r="HA149" s="98"/>
      <c r="HB149" s="98"/>
      <c r="HC149" s="98"/>
      <c r="HD149" s="98"/>
      <c r="HE149" s="98"/>
      <c r="HF149" s="98"/>
      <c r="HG149" s="98"/>
      <c r="HH149" s="98"/>
      <c r="HI149" s="98"/>
      <c r="HJ149" s="98"/>
      <c r="HK149" s="98"/>
      <c r="HL149" s="98"/>
      <c r="HM149" s="98"/>
      <c r="HN149" s="98"/>
      <c r="HO149" s="98"/>
      <c r="HP149" s="98"/>
      <c r="HQ149" s="98"/>
      <c r="HR149" s="98"/>
      <c r="HS149" s="98"/>
      <c r="HT149" s="98"/>
      <c r="HU149" s="98"/>
      <c r="HV149" s="98"/>
      <c r="HW149" s="98"/>
      <c r="HX149" s="98"/>
      <c r="HY149" s="98"/>
      <c r="HZ149" s="98"/>
      <c r="IA149" s="98"/>
      <c r="IB149" s="98"/>
      <c r="IC149" s="98"/>
      <c r="ID149" s="98"/>
      <c r="IE149" s="98"/>
      <c r="IF149" s="98"/>
      <c r="IG149" s="98"/>
      <c r="IH149" s="98"/>
      <c r="II149" s="98"/>
      <c r="IJ149" s="98"/>
      <c r="IK149" s="98"/>
    </row>
    <row r="150" spans="1:245" ht="15">
      <c r="A150" s="104" t="s">
        <v>714</v>
      </c>
      <c r="B150" s="105">
        <v>25</v>
      </c>
      <c r="C150" s="105">
        <v>20</v>
      </c>
      <c r="D150" s="107">
        <f t="shared" si="4"/>
        <v>-5</v>
      </c>
      <c r="E150" s="106">
        <f t="shared" si="5"/>
        <v>-20</v>
      </c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  <c r="AS150" s="98"/>
      <c r="AT150" s="98"/>
      <c r="AU150" s="98"/>
      <c r="AV150" s="98"/>
      <c r="AW150" s="98"/>
      <c r="AX150" s="98"/>
      <c r="AY150" s="98"/>
      <c r="AZ150" s="98"/>
      <c r="BA150" s="98"/>
      <c r="BB150" s="98"/>
      <c r="BC150" s="98"/>
      <c r="BD150" s="98"/>
      <c r="BE150" s="98"/>
      <c r="BF150" s="98"/>
      <c r="BG150" s="98"/>
      <c r="BH150" s="98"/>
      <c r="BI150" s="98"/>
      <c r="BJ150" s="98"/>
      <c r="BK150" s="98"/>
      <c r="BL150" s="98"/>
      <c r="BM150" s="98"/>
      <c r="BN150" s="98"/>
      <c r="BO150" s="98"/>
      <c r="BP150" s="98"/>
      <c r="BQ150" s="98"/>
      <c r="BR150" s="98"/>
      <c r="BS150" s="98"/>
      <c r="BT150" s="98"/>
      <c r="BU150" s="98"/>
      <c r="BV150" s="98"/>
      <c r="BW150" s="98"/>
      <c r="BX150" s="98"/>
      <c r="BY150" s="98"/>
      <c r="BZ150" s="98"/>
      <c r="CA150" s="98"/>
      <c r="CB150" s="98"/>
      <c r="CC150" s="98"/>
      <c r="CD150" s="98"/>
      <c r="CE150" s="98"/>
      <c r="CF150" s="98"/>
      <c r="CG150" s="98"/>
      <c r="CH150" s="98"/>
      <c r="CI150" s="98"/>
      <c r="CJ150" s="98"/>
      <c r="CK150" s="98"/>
      <c r="CL150" s="98"/>
      <c r="CM150" s="98"/>
      <c r="CN150" s="98"/>
      <c r="CO150" s="98"/>
      <c r="CP150" s="98"/>
      <c r="CQ150" s="98"/>
      <c r="CR150" s="98"/>
      <c r="CS150" s="98"/>
      <c r="CT150" s="98"/>
      <c r="CU150" s="98"/>
      <c r="CV150" s="98"/>
      <c r="CW150" s="98"/>
      <c r="CX150" s="98"/>
      <c r="CY150" s="98"/>
      <c r="CZ150" s="98"/>
      <c r="DA150" s="98"/>
      <c r="DB150" s="98"/>
      <c r="DC150" s="98"/>
      <c r="DD150" s="98"/>
      <c r="DE150" s="98"/>
      <c r="DF150" s="98"/>
      <c r="DG150" s="98"/>
      <c r="DH150" s="98"/>
      <c r="DI150" s="98"/>
      <c r="DJ150" s="98"/>
      <c r="DK150" s="98"/>
      <c r="DL150" s="98"/>
      <c r="DM150" s="98"/>
      <c r="DN150" s="98"/>
      <c r="DO150" s="98"/>
      <c r="DP150" s="98"/>
      <c r="DQ150" s="98"/>
      <c r="DR150" s="98"/>
      <c r="DS150" s="98"/>
      <c r="DT150" s="98"/>
      <c r="DU150" s="98"/>
      <c r="DV150" s="98"/>
      <c r="DW150" s="98"/>
      <c r="DX150" s="98"/>
      <c r="DY150" s="98"/>
      <c r="DZ150" s="98"/>
      <c r="EA150" s="98"/>
      <c r="EB150" s="98"/>
      <c r="EC150" s="98"/>
      <c r="ED150" s="98"/>
      <c r="EE150" s="98"/>
      <c r="EF150" s="98"/>
      <c r="EG150" s="98"/>
      <c r="EH150" s="98"/>
      <c r="EI150" s="98"/>
      <c r="EJ150" s="98"/>
      <c r="EK150" s="98"/>
      <c r="EL150" s="98"/>
      <c r="EM150" s="98"/>
      <c r="EN150" s="98"/>
      <c r="EO150" s="98"/>
      <c r="EP150" s="98"/>
      <c r="EQ150" s="98"/>
      <c r="ER150" s="98"/>
      <c r="ES150" s="98"/>
      <c r="ET150" s="98"/>
      <c r="EU150" s="98"/>
      <c r="EV150" s="98"/>
      <c r="EW150" s="98"/>
      <c r="EX150" s="98"/>
      <c r="EY150" s="98"/>
      <c r="EZ150" s="98"/>
      <c r="FA150" s="98"/>
      <c r="FB150" s="98"/>
      <c r="FC150" s="98"/>
      <c r="FD150" s="98"/>
      <c r="FE150" s="98"/>
      <c r="FF150" s="98"/>
      <c r="FG150" s="98"/>
      <c r="FH150" s="98"/>
      <c r="FI150" s="98"/>
      <c r="FJ150" s="98"/>
      <c r="FK150" s="98"/>
      <c r="FL150" s="98"/>
      <c r="FM150" s="98"/>
      <c r="FN150" s="98"/>
      <c r="FO150" s="98"/>
      <c r="FP150" s="98"/>
      <c r="FQ150" s="98"/>
      <c r="FR150" s="98"/>
      <c r="FS150" s="98"/>
      <c r="FT150" s="98"/>
      <c r="FU150" s="98"/>
      <c r="FV150" s="98"/>
      <c r="FW150" s="98"/>
      <c r="FX150" s="98"/>
      <c r="FY150" s="98"/>
      <c r="FZ150" s="98"/>
      <c r="GA150" s="98"/>
      <c r="GB150" s="98"/>
      <c r="GC150" s="98"/>
      <c r="GD150" s="98"/>
      <c r="GE150" s="98"/>
      <c r="GF150" s="98"/>
      <c r="GG150" s="98"/>
      <c r="GH150" s="98"/>
      <c r="GI150" s="98"/>
      <c r="GJ150" s="98"/>
      <c r="GK150" s="98"/>
      <c r="GL150" s="98"/>
      <c r="GM150" s="98"/>
      <c r="GN150" s="98"/>
      <c r="GO150" s="98"/>
      <c r="GP150" s="98"/>
      <c r="GQ150" s="98"/>
      <c r="GR150" s="98"/>
      <c r="GS150" s="98"/>
      <c r="GT150" s="98"/>
      <c r="GU150" s="98"/>
      <c r="GV150" s="98"/>
      <c r="GW150" s="98"/>
      <c r="GX150" s="98"/>
      <c r="GY150" s="98"/>
      <c r="GZ150" s="98"/>
      <c r="HA150" s="98"/>
      <c r="HB150" s="98"/>
      <c r="HC150" s="98"/>
      <c r="HD150" s="98"/>
      <c r="HE150" s="98"/>
      <c r="HF150" s="98"/>
      <c r="HG150" s="98"/>
      <c r="HH150" s="98"/>
      <c r="HI150" s="98"/>
      <c r="HJ150" s="98"/>
      <c r="HK150" s="98"/>
      <c r="HL150" s="98"/>
      <c r="HM150" s="98"/>
      <c r="HN150" s="98"/>
      <c r="HO150" s="98"/>
      <c r="HP150" s="98"/>
      <c r="HQ150" s="98"/>
      <c r="HR150" s="98"/>
      <c r="HS150" s="98"/>
      <c r="HT150" s="98"/>
      <c r="HU150" s="98"/>
      <c r="HV150" s="98"/>
      <c r="HW150" s="98"/>
      <c r="HX150" s="98"/>
      <c r="HY150" s="98"/>
      <c r="HZ150" s="98"/>
      <c r="IA150" s="98"/>
      <c r="IB150" s="98"/>
      <c r="IC150" s="98"/>
      <c r="ID150" s="98"/>
      <c r="IE150" s="98"/>
      <c r="IF150" s="98"/>
      <c r="IG150" s="98"/>
      <c r="IH150" s="98"/>
      <c r="II150" s="98"/>
      <c r="IJ150" s="98"/>
      <c r="IK150" s="98"/>
    </row>
    <row r="151" spans="1:245" ht="15">
      <c r="A151" s="104" t="s">
        <v>44</v>
      </c>
      <c r="B151" s="105">
        <f>B152+B160+B163+B166+B168</f>
        <v>2490</v>
      </c>
      <c r="C151" s="105">
        <f>C152+C160+C163+C166+C168</f>
        <v>2492</v>
      </c>
      <c r="D151" s="107">
        <f t="shared" si="4"/>
        <v>2</v>
      </c>
      <c r="E151" s="106">
        <f t="shared" si="5"/>
        <v>0.1</v>
      </c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  <c r="AT151" s="98"/>
      <c r="AU151" s="98"/>
      <c r="AV151" s="98"/>
      <c r="AW151" s="98"/>
      <c r="AX151" s="98"/>
      <c r="AY151" s="98"/>
      <c r="AZ151" s="98"/>
      <c r="BA151" s="98"/>
      <c r="BB151" s="98"/>
      <c r="BC151" s="98"/>
      <c r="BD151" s="98"/>
      <c r="BE151" s="98"/>
      <c r="BF151" s="98"/>
      <c r="BG151" s="98"/>
      <c r="BH151" s="98"/>
      <c r="BI151" s="98"/>
      <c r="BJ151" s="98"/>
      <c r="BK151" s="98"/>
      <c r="BL151" s="98"/>
      <c r="BM151" s="98"/>
      <c r="BN151" s="98"/>
      <c r="BO151" s="98"/>
      <c r="BP151" s="98"/>
      <c r="BQ151" s="98"/>
      <c r="BR151" s="98"/>
      <c r="BS151" s="98"/>
      <c r="BT151" s="98"/>
      <c r="BU151" s="98"/>
      <c r="BV151" s="98"/>
      <c r="BW151" s="98"/>
      <c r="BX151" s="98"/>
      <c r="BY151" s="98"/>
      <c r="BZ151" s="98"/>
      <c r="CA151" s="98"/>
      <c r="CB151" s="98"/>
      <c r="CC151" s="98"/>
      <c r="CD151" s="98"/>
      <c r="CE151" s="98"/>
      <c r="CF151" s="98"/>
      <c r="CG151" s="98"/>
      <c r="CH151" s="98"/>
      <c r="CI151" s="98"/>
      <c r="CJ151" s="98"/>
      <c r="CK151" s="98"/>
      <c r="CL151" s="98"/>
      <c r="CM151" s="98"/>
      <c r="CN151" s="98"/>
      <c r="CO151" s="98"/>
      <c r="CP151" s="98"/>
      <c r="CQ151" s="98"/>
      <c r="CR151" s="98"/>
      <c r="CS151" s="98"/>
      <c r="CT151" s="98"/>
      <c r="CU151" s="98"/>
      <c r="CV151" s="98"/>
      <c r="CW151" s="98"/>
      <c r="CX151" s="98"/>
      <c r="CY151" s="98"/>
      <c r="CZ151" s="98"/>
      <c r="DA151" s="98"/>
      <c r="DB151" s="98"/>
      <c r="DC151" s="98"/>
      <c r="DD151" s="98"/>
      <c r="DE151" s="98"/>
      <c r="DF151" s="98"/>
      <c r="DG151" s="98"/>
      <c r="DH151" s="98"/>
      <c r="DI151" s="98"/>
      <c r="DJ151" s="98"/>
      <c r="DK151" s="98"/>
      <c r="DL151" s="98"/>
      <c r="DM151" s="98"/>
      <c r="DN151" s="98"/>
      <c r="DO151" s="98"/>
      <c r="DP151" s="98"/>
      <c r="DQ151" s="98"/>
      <c r="DR151" s="98"/>
      <c r="DS151" s="98"/>
      <c r="DT151" s="98"/>
      <c r="DU151" s="98"/>
      <c r="DV151" s="98"/>
      <c r="DW151" s="98"/>
      <c r="DX151" s="98"/>
      <c r="DY151" s="98"/>
      <c r="DZ151" s="98"/>
      <c r="EA151" s="98"/>
      <c r="EB151" s="98"/>
      <c r="EC151" s="98"/>
      <c r="ED151" s="98"/>
      <c r="EE151" s="98"/>
      <c r="EF151" s="98"/>
      <c r="EG151" s="98"/>
      <c r="EH151" s="98"/>
      <c r="EI151" s="98"/>
      <c r="EJ151" s="98"/>
      <c r="EK151" s="98"/>
      <c r="EL151" s="98"/>
      <c r="EM151" s="98"/>
      <c r="EN151" s="98"/>
      <c r="EO151" s="98"/>
      <c r="EP151" s="98"/>
      <c r="EQ151" s="98"/>
      <c r="ER151" s="98"/>
      <c r="ES151" s="98"/>
      <c r="ET151" s="98"/>
      <c r="EU151" s="98"/>
      <c r="EV151" s="98"/>
      <c r="EW151" s="98"/>
      <c r="EX151" s="98"/>
      <c r="EY151" s="98"/>
      <c r="EZ151" s="98"/>
      <c r="FA151" s="98"/>
      <c r="FB151" s="98"/>
      <c r="FC151" s="98"/>
      <c r="FD151" s="98"/>
      <c r="FE151" s="98"/>
      <c r="FF151" s="98"/>
      <c r="FG151" s="98"/>
      <c r="FH151" s="98"/>
      <c r="FI151" s="98"/>
      <c r="FJ151" s="98"/>
      <c r="FK151" s="98"/>
      <c r="FL151" s="98"/>
      <c r="FM151" s="98"/>
      <c r="FN151" s="98"/>
      <c r="FO151" s="98"/>
      <c r="FP151" s="98"/>
      <c r="FQ151" s="98"/>
      <c r="FR151" s="98"/>
      <c r="FS151" s="98"/>
      <c r="FT151" s="98"/>
      <c r="FU151" s="98"/>
      <c r="FV151" s="98"/>
      <c r="FW151" s="98"/>
      <c r="FX151" s="98"/>
      <c r="FY151" s="98"/>
      <c r="FZ151" s="98"/>
      <c r="GA151" s="98"/>
      <c r="GB151" s="98"/>
      <c r="GC151" s="98"/>
      <c r="GD151" s="98"/>
      <c r="GE151" s="98"/>
      <c r="GF151" s="98"/>
      <c r="GG151" s="98"/>
      <c r="GH151" s="98"/>
      <c r="GI151" s="98"/>
      <c r="GJ151" s="98"/>
      <c r="GK151" s="98"/>
      <c r="GL151" s="98"/>
      <c r="GM151" s="98"/>
      <c r="GN151" s="98"/>
      <c r="GO151" s="98"/>
      <c r="GP151" s="98"/>
      <c r="GQ151" s="98"/>
      <c r="GR151" s="98"/>
      <c r="GS151" s="98"/>
      <c r="GT151" s="98"/>
      <c r="GU151" s="98"/>
      <c r="GV151" s="98"/>
      <c r="GW151" s="98"/>
      <c r="GX151" s="98"/>
      <c r="GY151" s="98"/>
      <c r="GZ151" s="98"/>
      <c r="HA151" s="98"/>
      <c r="HB151" s="98"/>
      <c r="HC151" s="98"/>
      <c r="HD151" s="98"/>
      <c r="HE151" s="98"/>
      <c r="HF151" s="98"/>
      <c r="HG151" s="98"/>
      <c r="HH151" s="98"/>
      <c r="HI151" s="98"/>
      <c r="HJ151" s="98"/>
      <c r="HK151" s="98"/>
      <c r="HL151" s="98"/>
      <c r="HM151" s="98"/>
      <c r="HN151" s="98"/>
      <c r="HO151" s="98"/>
      <c r="HP151" s="98"/>
      <c r="HQ151" s="98"/>
      <c r="HR151" s="98"/>
      <c r="HS151" s="98"/>
      <c r="HT151" s="98"/>
      <c r="HU151" s="98"/>
      <c r="HV151" s="98"/>
      <c r="HW151" s="98"/>
      <c r="HX151" s="98"/>
      <c r="HY151" s="98"/>
      <c r="HZ151" s="98"/>
      <c r="IA151" s="98"/>
      <c r="IB151" s="98"/>
      <c r="IC151" s="98"/>
      <c r="ID151" s="98"/>
      <c r="IE151" s="98"/>
      <c r="IF151" s="98"/>
      <c r="IG151" s="98"/>
      <c r="IH151" s="98"/>
      <c r="II151" s="98"/>
      <c r="IJ151" s="98"/>
      <c r="IK151" s="98"/>
    </row>
    <row r="152" spans="1:245" ht="15">
      <c r="A152" s="104" t="s">
        <v>715</v>
      </c>
      <c r="B152" s="105">
        <f>SUM(B153:B159)</f>
        <v>663</v>
      </c>
      <c r="C152" s="105">
        <f>SUM(C153:C159)</f>
        <v>596</v>
      </c>
      <c r="D152" s="107">
        <f t="shared" si="4"/>
        <v>-67</v>
      </c>
      <c r="E152" s="106">
        <f t="shared" si="5"/>
        <v>-10.1</v>
      </c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I152" s="98"/>
      <c r="BJ152" s="98"/>
      <c r="BK152" s="98"/>
      <c r="BL152" s="98"/>
      <c r="BM152" s="98"/>
      <c r="BN152" s="98"/>
      <c r="BO152" s="98"/>
      <c r="BP152" s="98"/>
      <c r="BQ152" s="98"/>
      <c r="BR152" s="98"/>
      <c r="BS152" s="98"/>
      <c r="BT152" s="98"/>
      <c r="BU152" s="98"/>
      <c r="BV152" s="98"/>
      <c r="BW152" s="98"/>
      <c r="BX152" s="98"/>
      <c r="BY152" s="98"/>
      <c r="BZ152" s="98"/>
      <c r="CA152" s="98"/>
      <c r="CB152" s="98"/>
      <c r="CC152" s="98"/>
      <c r="CD152" s="98"/>
      <c r="CE152" s="98"/>
      <c r="CF152" s="98"/>
      <c r="CG152" s="98"/>
      <c r="CH152" s="98"/>
      <c r="CI152" s="98"/>
      <c r="CJ152" s="98"/>
      <c r="CK152" s="98"/>
      <c r="CL152" s="98"/>
      <c r="CM152" s="98"/>
      <c r="CN152" s="98"/>
      <c r="CO152" s="98"/>
      <c r="CP152" s="98"/>
      <c r="CQ152" s="98"/>
      <c r="CR152" s="98"/>
      <c r="CS152" s="98"/>
      <c r="CT152" s="98"/>
      <c r="CU152" s="98"/>
      <c r="CV152" s="98"/>
      <c r="CW152" s="98"/>
      <c r="CX152" s="98"/>
      <c r="CY152" s="98"/>
      <c r="CZ152" s="98"/>
      <c r="DA152" s="98"/>
      <c r="DB152" s="98"/>
      <c r="DC152" s="98"/>
      <c r="DD152" s="98"/>
      <c r="DE152" s="98"/>
      <c r="DF152" s="98"/>
      <c r="DG152" s="98"/>
      <c r="DH152" s="98"/>
      <c r="DI152" s="98"/>
      <c r="DJ152" s="98"/>
      <c r="DK152" s="98"/>
      <c r="DL152" s="98"/>
      <c r="DM152" s="98"/>
      <c r="DN152" s="98"/>
      <c r="DO152" s="98"/>
      <c r="DP152" s="98"/>
      <c r="DQ152" s="98"/>
      <c r="DR152" s="98"/>
      <c r="DS152" s="98"/>
      <c r="DT152" s="98"/>
      <c r="DU152" s="98"/>
      <c r="DV152" s="98"/>
      <c r="DW152" s="98"/>
      <c r="DX152" s="98"/>
      <c r="DY152" s="98"/>
      <c r="DZ152" s="98"/>
      <c r="EA152" s="98"/>
      <c r="EB152" s="98"/>
      <c r="EC152" s="98"/>
      <c r="ED152" s="98"/>
      <c r="EE152" s="98"/>
      <c r="EF152" s="98"/>
      <c r="EG152" s="98"/>
      <c r="EH152" s="98"/>
      <c r="EI152" s="98"/>
      <c r="EJ152" s="98"/>
      <c r="EK152" s="98"/>
      <c r="EL152" s="98"/>
      <c r="EM152" s="98"/>
      <c r="EN152" s="98"/>
      <c r="EO152" s="98"/>
      <c r="EP152" s="98"/>
      <c r="EQ152" s="98"/>
      <c r="ER152" s="98"/>
      <c r="ES152" s="98"/>
      <c r="ET152" s="98"/>
      <c r="EU152" s="98"/>
      <c r="EV152" s="98"/>
      <c r="EW152" s="98"/>
      <c r="EX152" s="98"/>
      <c r="EY152" s="98"/>
      <c r="EZ152" s="98"/>
      <c r="FA152" s="98"/>
      <c r="FB152" s="98"/>
      <c r="FC152" s="98"/>
      <c r="FD152" s="98"/>
      <c r="FE152" s="98"/>
      <c r="FF152" s="98"/>
      <c r="FG152" s="98"/>
      <c r="FH152" s="98"/>
      <c r="FI152" s="98"/>
      <c r="FJ152" s="98"/>
      <c r="FK152" s="98"/>
      <c r="FL152" s="98"/>
      <c r="FM152" s="98"/>
      <c r="FN152" s="98"/>
      <c r="FO152" s="98"/>
      <c r="FP152" s="98"/>
      <c r="FQ152" s="98"/>
      <c r="FR152" s="98"/>
      <c r="FS152" s="98"/>
      <c r="FT152" s="98"/>
      <c r="FU152" s="98"/>
      <c r="FV152" s="98"/>
      <c r="FW152" s="98"/>
      <c r="FX152" s="98"/>
      <c r="FY152" s="98"/>
      <c r="FZ152" s="98"/>
      <c r="GA152" s="98"/>
      <c r="GB152" s="98"/>
      <c r="GC152" s="98"/>
      <c r="GD152" s="98"/>
      <c r="GE152" s="98"/>
      <c r="GF152" s="98"/>
      <c r="GG152" s="98"/>
      <c r="GH152" s="98"/>
      <c r="GI152" s="98"/>
      <c r="GJ152" s="98"/>
      <c r="GK152" s="98"/>
      <c r="GL152" s="98"/>
      <c r="GM152" s="98"/>
      <c r="GN152" s="98"/>
      <c r="GO152" s="98"/>
      <c r="GP152" s="98"/>
      <c r="GQ152" s="98"/>
      <c r="GR152" s="98"/>
      <c r="GS152" s="98"/>
      <c r="GT152" s="98"/>
      <c r="GU152" s="98"/>
      <c r="GV152" s="98"/>
      <c r="GW152" s="98"/>
      <c r="GX152" s="98"/>
      <c r="GY152" s="98"/>
      <c r="GZ152" s="98"/>
      <c r="HA152" s="98"/>
      <c r="HB152" s="98"/>
      <c r="HC152" s="98"/>
      <c r="HD152" s="98"/>
      <c r="HE152" s="98"/>
      <c r="HF152" s="98"/>
      <c r="HG152" s="98"/>
      <c r="HH152" s="98"/>
      <c r="HI152" s="98"/>
      <c r="HJ152" s="98"/>
      <c r="HK152" s="98"/>
      <c r="HL152" s="98"/>
      <c r="HM152" s="98"/>
      <c r="HN152" s="98"/>
      <c r="HO152" s="98"/>
      <c r="HP152" s="98"/>
      <c r="HQ152" s="98"/>
      <c r="HR152" s="98"/>
      <c r="HS152" s="98"/>
      <c r="HT152" s="98"/>
      <c r="HU152" s="98"/>
      <c r="HV152" s="98"/>
      <c r="HW152" s="98"/>
      <c r="HX152" s="98"/>
      <c r="HY152" s="98"/>
      <c r="HZ152" s="98"/>
      <c r="IA152" s="98"/>
      <c r="IB152" s="98"/>
      <c r="IC152" s="98"/>
      <c r="ID152" s="98"/>
      <c r="IE152" s="98"/>
      <c r="IF152" s="98"/>
      <c r="IG152" s="98"/>
      <c r="IH152" s="98"/>
      <c r="II152" s="98"/>
      <c r="IJ152" s="98"/>
      <c r="IK152" s="98"/>
    </row>
    <row r="153" spans="1:245" ht="15">
      <c r="A153" s="104" t="s">
        <v>638</v>
      </c>
      <c r="B153" s="105">
        <v>277</v>
      </c>
      <c r="C153" s="105">
        <v>253</v>
      </c>
      <c r="D153" s="107">
        <f t="shared" si="4"/>
        <v>-24</v>
      </c>
      <c r="E153" s="106">
        <f t="shared" si="5"/>
        <v>-8.6999999999999993</v>
      </c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  <c r="AT153" s="98"/>
      <c r="AU153" s="98"/>
      <c r="AV153" s="98"/>
      <c r="AW153" s="98"/>
      <c r="AX153" s="98"/>
      <c r="AY153" s="98"/>
      <c r="AZ153" s="98"/>
      <c r="BA153" s="98"/>
      <c r="BB153" s="98"/>
      <c r="BC153" s="98"/>
      <c r="BD153" s="98"/>
      <c r="BE153" s="98"/>
      <c r="BF153" s="98"/>
      <c r="BG153" s="98"/>
      <c r="BH153" s="98"/>
      <c r="BI153" s="98"/>
      <c r="BJ153" s="98"/>
      <c r="BK153" s="98"/>
      <c r="BL153" s="98"/>
      <c r="BM153" s="98"/>
      <c r="BN153" s="98"/>
      <c r="BO153" s="98"/>
      <c r="BP153" s="98"/>
      <c r="BQ153" s="98"/>
      <c r="BR153" s="98"/>
      <c r="BS153" s="98"/>
      <c r="BT153" s="98"/>
      <c r="BU153" s="98"/>
      <c r="BV153" s="98"/>
      <c r="BW153" s="98"/>
      <c r="BX153" s="98"/>
      <c r="BY153" s="98"/>
      <c r="BZ153" s="98"/>
      <c r="CA153" s="98"/>
      <c r="CB153" s="98"/>
      <c r="CC153" s="98"/>
      <c r="CD153" s="98"/>
      <c r="CE153" s="98"/>
      <c r="CF153" s="98"/>
      <c r="CG153" s="98"/>
      <c r="CH153" s="98"/>
      <c r="CI153" s="98"/>
      <c r="CJ153" s="98"/>
      <c r="CK153" s="98"/>
      <c r="CL153" s="98"/>
      <c r="CM153" s="98"/>
      <c r="CN153" s="98"/>
      <c r="CO153" s="98"/>
      <c r="CP153" s="98"/>
      <c r="CQ153" s="98"/>
      <c r="CR153" s="98"/>
      <c r="CS153" s="98"/>
      <c r="CT153" s="98"/>
      <c r="CU153" s="98"/>
      <c r="CV153" s="98"/>
      <c r="CW153" s="98"/>
      <c r="CX153" s="98"/>
      <c r="CY153" s="98"/>
      <c r="CZ153" s="98"/>
      <c r="DA153" s="98"/>
      <c r="DB153" s="98"/>
      <c r="DC153" s="98"/>
      <c r="DD153" s="98"/>
      <c r="DE153" s="98"/>
      <c r="DF153" s="98"/>
      <c r="DG153" s="98"/>
      <c r="DH153" s="98"/>
      <c r="DI153" s="98"/>
      <c r="DJ153" s="98"/>
      <c r="DK153" s="98"/>
      <c r="DL153" s="98"/>
      <c r="DM153" s="98"/>
      <c r="DN153" s="98"/>
      <c r="DO153" s="98"/>
      <c r="DP153" s="98"/>
      <c r="DQ153" s="98"/>
      <c r="DR153" s="98"/>
      <c r="DS153" s="98"/>
      <c r="DT153" s="98"/>
      <c r="DU153" s="98"/>
      <c r="DV153" s="98"/>
      <c r="DW153" s="98"/>
      <c r="DX153" s="98"/>
      <c r="DY153" s="98"/>
      <c r="DZ153" s="98"/>
      <c r="EA153" s="98"/>
      <c r="EB153" s="98"/>
      <c r="EC153" s="98"/>
      <c r="ED153" s="98"/>
      <c r="EE153" s="98"/>
      <c r="EF153" s="98"/>
      <c r="EG153" s="98"/>
      <c r="EH153" s="98"/>
      <c r="EI153" s="98"/>
      <c r="EJ153" s="98"/>
      <c r="EK153" s="98"/>
      <c r="EL153" s="98"/>
      <c r="EM153" s="98"/>
      <c r="EN153" s="98"/>
      <c r="EO153" s="98"/>
      <c r="EP153" s="98"/>
      <c r="EQ153" s="98"/>
      <c r="ER153" s="98"/>
      <c r="ES153" s="98"/>
      <c r="ET153" s="98"/>
      <c r="EU153" s="98"/>
      <c r="EV153" s="98"/>
      <c r="EW153" s="98"/>
      <c r="EX153" s="98"/>
      <c r="EY153" s="98"/>
      <c r="EZ153" s="98"/>
      <c r="FA153" s="98"/>
      <c r="FB153" s="98"/>
      <c r="FC153" s="98"/>
      <c r="FD153" s="98"/>
      <c r="FE153" s="98"/>
      <c r="FF153" s="98"/>
      <c r="FG153" s="98"/>
      <c r="FH153" s="98"/>
      <c r="FI153" s="98"/>
      <c r="FJ153" s="98"/>
      <c r="FK153" s="98"/>
      <c r="FL153" s="98"/>
      <c r="FM153" s="98"/>
      <c r="FN153" s="98"/>
      <c r="FO153" s="98"/>
      <c r="FP153" s="98"/>
      <c r="FQ153" s="98"/>
      <c r="FR153" s="98"/>
      <c r="FS153" s="98"/>
      <c r="FT153" s="98"/>
      <c r="FU153" s="98"/>
      <c r="FV153" s="98"/>
      <c r="FW153" s="98"/>
      <c r="FX153" s="98"/>
      <c r="FY153" s="98"/>
      <c r="FZ153" s="98"/>
      <c r="GA153" s="98"/>
      <c r="GB153" s="98"/>
      <c r="GC153" s="98"/>
      <c r="GD153" s="98"/>
      <c r="GE153" s="98"/>
      <c r="GF153" s="98"/>
      <c r="GG153" s="98"/>
      <c r="GH153" s="98"/>
      <c r="GI153" s="98"/>
      <c r="GJ153" s="98"/>
      <c r="GK153" s="98"/>
      <c r="GL153" s="98"/>
      <c r="GM153" s="98"/>
      <c r="GN153" s="98"/>
      <c r="GO153" s="98"/>
      <c r="GP153" s="98"/>
      <c r="GQ153" s="98"/>
      <c r="GR153" s="98"/>
      <c r="GS153" s="98"/>
      <c r="GT153" s="98"/>
      <c r="GU153" s="98"/>
      <c r="GV153" s="98"/>
      <c r="GW153" s="98"/>
      <c r="GX153" s="98"/>
      <c r="GY153" s="98"/>
      <c r="GZ153" s="98"/>
      <c r="HA153" s="98"/>
      <c r="HB153" s="98"/>
      <c r="HC153" s="98"/>
      <c r="HD153" s="98"/>
      <c r="HE153" s="98"/>
      <c r="HF153" s="98"/>
      <c r="HG153" s="98"/>
      <c r="HH153" s="98"/>
      <c r="HI153" s="98"/>
      <c r="HJ153" s="98"/>
      <c r="HK153" s="98"/>
      <c r="HL153" s="98"/>
      <c r="HM153" s="98"/>
      <c r="HN153" s="98"/>
      <c r="HO153" s="98"/>
      <c r="HP153" s="98"/>
      <c r="HQ153" s="98"/>
      <c r="HR153" s="98"/>
      <c r="HS153" s="98"/>
      <c r="HT153" s="98"/>
      <c r="HU153" s="98"/>
      <c r="HV153" s="98"/>
      <c r="HW153" s="98"/>
      <c r="HX153" s="98"/>
      <c r="HY153" s="98"/>
      <c r="HZ153" s="98"/>
      <c r="IA153" s="98"/>
      <c r="IB153" s="98"/>
      <c r="IC153" s="98"/>
      <c r="ID153" s="98"/>
      <c r="IE153" s="98"/>
      <c r="IF153" s="98"/>
      <c r="IG153" s="98"/>
      <c r="IH153" s="98"/>
      <c r="II153" s="98"/>
      <c r="IJ153" s="98"/>
      <c r="IK153" s="98"/>
    </row>
    <row r="154" spans="1:245" ht="15">
      <c r="A154" s="104" t="s">
        <v>716</v>
      </c>
      <c r="B154" s="105">
        <v>80</v>
      </c>
      <c r="C154" s="105">
        <v>86</v>
      </c>
      <c r="D154" s="107">
        <f t="shared" si="4"/>
        <v>6</v>
      </c>
      <c r="E154" s="106">
        <f t="shared" si="5"/>
        <v>7.5</v>
      </c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8"/>
      <c r="AV154" s="98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  <c r="BG154" s="98"/>
      <c r="BH154" s="98"/>
      <c r="BI154" s="98"/>
      <c r="BJ154" s="98"/>
      <c r="BK154" s="98"/>
      <c r="BL154" s="98"/>
      <c r="BM154" s="98"/>
      <c r="BN154" s="98"/>
      <c r="BO154" s="98"/>
      <c r="BP154" s="98"/>
      <c r="BQ154" s="98"/>
      <c r="BR154" s="98"/>
      <c r="BS154" s="98"/>
      <c r="BT154" s="98"/>
      <c r="BU154" s="98"/>
      <c r="BV154" s="98"/>
      <c r="BW154" s="98"/>
      <c r="BX154" s="98"/>
      <c r="BY154" s="98"/>
      <c r="BZ154" s="98"/>
      <c r="CA154" s="98"/>
      <c r="CB154" s="98"/>
      <c r="CC154" s="98"/>
      <c r="CD154" s="98"/>
      <c r="CE154" s="98"/>
      <c r="CF154" s="98"/>
      <c r="CG154" s="98"/>
      <c r="CH154" s="98"/>
      <c r="CI154" s="98"/>
      <c r="CJ154" s="98"/>
      <c r="CK154" s="98"/>
      <c r="CL154" s="98"/>
      <c r="CM154" s="98"/>
      <c r="CN154" s="98"/>
      <c r="CO154" s="98"/>
      <c r="CP154" s="98"/>
      <c r="CQ154" s="98"/>
      <c r="CR154" s="98"/>
      <c r="CS154" s="98"/>
      <c r="CT154" s="98"/>
      <c r="CU154" s="98"/>
      <c r="CV154" s="98"/>
      <c r="CW154" s="98"/>
      <c r="CX154" s="98"/>
      <c r="CY154" s="98"/>
      <c r="CZ154" s="98"/>
      <c r="DA154" s="98"/>
      <c r="DB154" s="98"/>
      <c r="DC154" s="98"/>
      <c r="DD154" s="98"/>
      <c r="DE154" s="98"/>
      <c r="DF154" s="98"/>
      <c r="DG154" s="98"/>
      <c r="DH154" s="98"/>
      <c r="DI154" s="98"/>
      <c r="DJ154" s="98"/>
      <c r="DK154" s="98"/>
      <c r="DL154" s="98"/>
      <c r="DM154" s="98"/>
      <c r="DN154" s="98"/>
      <c r="DO154" s="98"/>
      <c r="DP154" s="98"/>
      <c r="DQ154" s="98"/>
      <c r="DR154" s="98"/>
      <c r="DS154" s="98"/>
      <c r="DT154" s="98"/>
      <c r="DU154" s="98"/>
      <c r="DV154" s="98"/>
      <c r="DW154" s="98"/>
      <c r="DX154" s="98"/>
      <c r="DY154" s="98"/>
      <c r="DZ154" s="98"/>
      <c r="EA154" s="98"/>
      <c r="EB154" s="98"/>
      <c r="EC154" s="98"/>
      <c r="ED154" s="98"/>
      <c r="EE154" s="98"/>
      <c r="EF154" s="98"/>
      <c r="EG154" s="98"/>
      <c r="EH154" s="98"/>
      <c r="EI154" s="98"/>
      <c r="EJ154" s="98"/>
      <c r="EK154" s="98"/>
      <c r="EL154" s="98"/>
      <c r="EM154" s="98"/>
      <c r="EN154" s="98"/>
      <c r="EO154" s="98"/>
      <c r="EP154" s="98"/>
      <c r="EQ154" s="98"/>
      <c r="ER154" s="98"/>
      <c r="ES154" s="98"/>
      <c r="ET154" s="98"/>
      <c r="EU154" s="98"/>
      <c r="EV154" s="98"/>
      <c r="EW154" s="98"/>
      <c r="EX154" s="98"/>
      <c r="EY154" s="98"/>
      <c r="EZ154" s="98"/>
      <c r="FA154" s="98"/>
      <c r="FB154" s="98"/>
      <c r="FC154" s="98"/>
      <c r="FD154" s="98"/>
      <c r="FE154" s="98"/>
      <c r="FF154" s="98"/>
      <c r="FG154" s="98"/>
      <c r="FH154" s="98"/>
      <c r="FI154" s="98"/>
      <c r="FJ154" s="98"/>
      <c r="FK154" s="98"/>
      <c r="FL154" s="98"/>
      <c r="FM154" s="98"/>
      <c r="FN154" s="98"/>
      <c r="FO154" s="98"/>
      <c r="FP154" s="98"/>
      <c r="FQ154" s="98"/>
      <c r="FR154" s="98"/>
      <c r="FS154" s="98"/>
      <c r="FT154" s="98"/>
      <c r="FU154" s="98"/>
      <c r="FV154" s="98"/>
      <c r="FW154" s="98"/>
      <c r="FX154" s="98"/>
      <c r="FY154" s="98"/>
      <c r="FZ154" s="98"/>
      <c r="GA154" s="98"/>
      <c r="GB154" s="98"/>
      <c r="GC154" s="98"/>
      <c r="GD154" s="98"/>
      <c r="GE154" s="98"/>
      <c r="GF154" s="98"/>
      <c r="GG154" s="98"/>
      <c r="GH154" s="98"/>
      <c r="GI154" s="98"/>
      <c r="GJ154" s="98"/>
      <c r="GK154" s="98"/>
      <c r="GL154" s="98"/>
      <c r="GM154" s="98"/>
      <c r="GN154" s="98"/>
      <c r="GO154" s="98"/>
      <c r="GP154" s="98"/>
      <c r="GQ154" s="98"/>
      <c r="GR154" s="98"/>
      <c r="GS154" s="98"/>
      <c r="GT154" s="98"/>
      <c r="GU154" s="98"/>
      <c r="GV154" s="98"/>
      <c r="GW154" s="98"/>
      <c r="GX154" s="98"/>
      <c r="GY154" s="98"/>
      <c r="GZ154" s="98"/>
      <c r="HA154" s="98"/>
      <c r="HB154" s="98"/>
      <c r="HC154" s="98"/>
      <c r="HD154" s="98"/>
      <c r="HE154" s="98"/>
      <c r="HF154" s="98"/>
      <c r="HG154" s="98"/>
      <c r="HH154" s="98"/>
      <c r="HI154" s="98"/>
      <c r="HJ154" s="98"/>
      <c r="HK154" s="98"/>
      <c r="HL154" s="98"/>
      <c r="HM154" s="98"/>
      <c r="HN154" s="98"/>
      <c r="HO154" s="98"/>
      <c r="HP154" s="98"/>
      <c r="HQ154" s="98"/>
      <c r="HR154" s="98"/>
      <c r="HS154" s="98"/>
      <c r="HT154" s="98"/>
      <c r="HU154" s="98"/>
      <c r="HV154" s="98"/>
      <c r="HW154" s="98"/>
      <c r="HX154" s="98"/>
      <c r="HY154" s="98"/>
      <c r="HZ154" s="98"/>
      <c r="IA154" s="98"/>
      <c r="IB154" s="98"/>
      <c r="IC154" s="98"/>
      <c r="ID154" s="98"/>
      <c r="IE154" s="98"/>
      <c r="IF154" s="98"/>
      <c r="IG154" s="98"/>
      <c r="IH154" s="98"/>
      <c r="II154" s="98"/>
      <c r="IJ154" s="98"/>
      <c r="IK154" s="98"/>
    </row>
    <row r="155" spans="1:245" ht="15">
      <c r="A155" s="104" t="s">
        <v>717</v>
      </c>
      <c r="B155" s="105">
        <v>25</v>
      </c>
      <c r="C155" s="105"/>
      <c r="D155" s="107">
        <f t="shared" si="4"/>
        <v>-25</v>
      </c>
      <c r="E155" s="106">
        <f t="shared" si="5"/>
        <v>-100</v>
      </c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8"/>
      <c r="AV155" s="98"/>
      <c r="AW155" s="98"/>
      <c r="AX155" s="98"/>
      <c r="AY155" s="98"/>
      <c r="AZ155" s="98"/>
      <c r="BA155" s="98"/>
      <c r="BB155" s="98"/>
      <c r="BC155" s="98"/>
      <c r="BD155" s="98"/>
      <c r="BE155" s="98"/>
      <c r="BF155" s="98"/>
      <c r="BG155" s="98"/>
      <c r="BH155" s="98"/>
      <c r="BI155" s="98"/>
      <c r="BJ155" s="98"/>
      <c r="BK155" s="98"/>
      <c r="BL155" s="98"/>
      <c r="BM155" s="98"/>
      <c r="BN155" s="98"/>
      <c r="BO155" s="98"/>
      <c r="BP155" s="98"/>
      <c r="BQ155" s="98"/>
      <c r="BR155" s="98"/>
      <c r="BS155" s="98"/>
      <c r="BT155" s="98"/>
      <c r="BU155" s="98"/>
      <c r="BV155" s="98"/>
      <c r="BW155" s="98"/>
      <c r="BX155" s="98"/>
      <c r="BY155" s="98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98"/>
      <c r="FM155" s="98"/>
      <c r="FN155" s="98"/>
      <c r="FO155" s="98"/>
      <c r="FP155" s="98"/>
      <c r="FQ155" s="98"/>
      <c r="FR155" s="98"/>
      <c r="FS155" s="98"/>
      <c r="FT155" s="98"/>
      <c r="FU155" s="98"/>
      <c r="FV155" s="98"/>
      <c r="FW155" s="98"/>
      <c r="FX155" s="98"/>
      <c r="FY155" s="98"/>
      <c r="FZ155" s="98"/>
      <c r="GA155" s="98"/>
      <c r="GB155" s="98"/>
      <c r="GC155" s="98"/>
      <c r="GD155" s="98"/>
      <c r="GE155" s="98"/>
      <c r="GF155" s="98"/>
      <c r="GG155" s="98"/>
      <c r="GH155" s="98"/>
      <c r="GI155" s="98"/>
      <c r="GJ155" s="98"/>
      <c r="GK155" s="98"/>
      <c r="GL155" s="98"/>
      <c r="GM155" s="98"/>
      <c r="GN155" s="98"/>
      <c r="GO155" s="98"/>
      <c r="GP155" s="98"/>
      <c r="GQ155" s="98"/>
      <c r="GR155" s="98"/>
      <c r="GS155" s="98"/>
      <c r="GT155" s="98"/>
      <c r="GU155" s="98"/>
      <c r="GV155" s="98"/>
      <c r="GW155" s="98"/>
      <c r="GX155" s="98"/>
      <c r="GY155" s="98"/>
      <c r="GZ155" s="98"/>
      <c r="HA155" s="98"/>
      <c r="HB155" s="98"/>
      <c r="HC155" s="98"/>
      <c r="HD155" s="98"/>
      <c r="HE155" s="98"/>
      <c r="HF155" s="98"/>
      <c r="HG155" s="98"/>
      <c r="HH155" s="98"/>
      <c r="HI155" s="98"/>
      <c r="HJ155" s="98"/>
      <c r="HK155" s="98"/>
      <c r="HL155" s="98"/>
      <c r="HM155" s="98"/>
      <c r="HN155" s="98"/>
      <c r="HO155" s="98"/>
      <c r="HP155" s="98"/>
      <c r="HQ155" s="98"/>
      <c r="HR155" s="98"/>
      <c r="HS155" s="98"/>
      <c r="HT155" s="98"/>
      <c r="HU155" s="98"/>
      <c r="HV155" s="98"/>
      <c r="HW155" s="98"/>
      <c r="HX155" s="98"/>
      <c r="HY155" s="98"/>
      <c r="HZ155" s="98"/>
      <c r="IA155" s="98"/>
      <c r="IB155" s="98"/>
      <c r="IC155" s="98"/>
      <c r="ID155" s="98"/>
      <c r="IE155" s="98"/>
      <c r="IF155" s="98"/>
      <c r="IG155" s="98"/>
      <c r="IH155" s="98"/>
      <c r="II155" s="98"/>
      <c r="IJ155" s="98"/>
      <c r="IK155" s="98"/>
    </row>
    <row r="156" spans="1:245" ht="15">
      <c r="A156" s="104" t="s">
        <v>718</v>
      </c>
      <c r="B156" s="105">
        <v>123</v>
      </c>
      <c r="C156" s="105">
        <v>116</v>
      </c>
      <c r="D156" s="107">
        <f t="shared" si="4"/>
        <v>-7</v>
      </c>
      <c r="E156" s="106">
        <f t="shared" si="5"/>
        <v>-5.7</v>
      </c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98"/>
      <c r="BE156" s="98"/>
      <c r="BF156" s="98"/>
      <c r="BG156" s="98"/>
      <c r="BH156" s="98"/>
      <c r="BI156" s="98"/>
      <c r="BJ156" s="98"/>
      <c r="BK156" s="98"/>
      <c r="BL156" s="98"/>
      <c r="BM156" s="98"/>
      <c r="BN156" s="98"/>
      <c r="BO156" s="98"/>
      <c r="BP156" s="98"/>
      <c r="BQ156" s="98"/>
      <c r="BR156" s="98"/>
      <c r="BS156" s="98"/>
      <c r="BT156" s="98"/>
      <c r="BU156" s="98"/>
      <c r="BV156" s="98"/>
      <c r="BW156" s="98"/>
      <c r="BX156" s="98"/>
      <c r="BY156" s="98"/>
      <c r="BZ156" s="98"/>
      <c r="CA156" s="98"/>
      <c r="CB156" s="98"/>
      <c r="CC156" s="98"/>
      <c r="CD156" s="98"/>
      <c r="CE156" s="98"/>
      <c r="CF156" s="98"/>
      <c r="CG156" s="98"/>
      <c r="CH156" s="98"/>
      <c r="CI156" s="98"/>
      <c r="CJ156" s="98"/>
      <c r="CK156" s="98"/>
      <c r="CL156" s="98"/>
      <c r="CM156" s="98"/>
      <c r="CN156" s="98"/>
      <c r="CO156" s="98"/>
      <c r="CP156" s="98"/>
      <c r="CQ156" s="98"/>
      <c r="CR156" s="98"/>
      <c r="CS156" s="98"/>
      <c r="CT156" s="98"/>
      <c r="CU156" s="98"/>
      <c r="CV156" s="98"/>
      <c r="CW156" s="98"/>
      <c r="CX156" s="98"/>
      <c r="CY156" s="98"/>
      <c r="CZ156" s="98"/>
      <c r="DA156" s="98"/>
      <c r="DB156" s="98"/>
      <c r="DC156" s="98"/>
      <c r="DD156" s="98"/>
      <c r="DE156" s="98"/>
      <c r="DF156" s="98"/>
      <c r="DG156" s="98"/>
      <c r="DH156" s="98"/>
      <c r="DI156" s="98"/>
      <c r="DJ156" s="98"/>
      <c r="DK156" s="98"/>
      <c r="DL156" s="98"/>
      <c r="DM156" s="98"/>
      <c r="DN156" s="98"/>
      <c r="DO156" s="98"/>
      <c r="DP156" s="98"/>
      <c r="DQ156" s="98"/>
      <c r="DR156" s="98"/>
      <c r="DS156" s="98"/>
      <c r="DT156" s="98"/>
      <c r="DU156" s="98"/>
      <c r="DV156" s="98"/>
      <c r="DW156" s="98"/>
      <c r="DX156" s="98"/>
      <c r="DY156" s="98"/>
      <c r="DZ156" s="98"/>
      <c r="EA156" s="98"/>
      <c r="EB156" s="98"/>
      <c r="EC156" s="98"/>
      <c r="ED156" s="98"/>
      <c r="EE156" s="98"/>
      <c r="EF156" s="98"/>
      <c r="EG156" s="98"/>
      <c r="EH156" s="98"/>
      <c r="EI156" s="98"/>
      <c r="EJ156" s="98"/>
      <c r="EK156" s="98"/>
      <c r="EL156" s="98"/>
      <c r="EM156" s="98"/>
      <c r="EN156" s="98"/>
      <c r="EO156" s="98"/>
      <c r="EP156" s="98"/>
      <c r="EQ156" s="98"/>
      <c r="ER156" s="98"/>
      <c r="ES156" s="98"/>
      <c r="ET156" s="98"/>
      <c r="EU156" s="98"/>
      <c r="EV156" s="98"/>
      <c r="EW156" s="98"/>
      <c r="EX156" s="98"/>
      <c r="EY156" s="98"/>
      <c r="EZ156" s="98"/>
      <c r="FA156" s="98"/>
      <c r="FB156" s="98"/>
      <c r="FC156" s="98"/>
      <c r="FD156" s="98"/>
      <c r="FE156" s="98"/>
      <c r="FF156" s="98"/>
      <c r="FG156" s="98"/>
      <c r="FH156" s="98"/>
      <c r="FI156" s="98"/>
      <c r="FJ156" s="98"/>
      <c r="FK156" s="98"/>
      <c r="FL156" s="98"/>
      <c r="FM156" s="98"/>
      <c r="FN156" s="98"/>
      <c r="FO156" s="98"/>
      <c r="FP156" s="98"/>
      <c r="FQ156" s="98"/>
      <c r="FR156" s="98"/>
      <c r="FS156" s="98"/>
      <c r="FT156" s="98"/>
      <c r="FU156" s="98"/>
      <c r="FV156" s="98"/>
      <c r="FW156" s="98"/>
      <c r="FX156" s="98"/>
      <c r="FY156" s="98"/>
      <c r="FZ156" s="98"/>
      <c r="GA156" s="98"/>
      <c r="GB156" s="98"/>
      <c r="GC156" s="98"/>
      <c r="GD156" s="98"/>
      <c r="GE156" s="98"/>
      <c r="GF156" s="98"/>
      <c r="GG156" s="98"/>
      <c r="GH156" s="98"/>
      <c r="GI156" s="98"/>
      <c r="GJ156" s="98"/>
      <c r="GK156" s="98"/>
      <c r="GL156" s="98"/>
      <c r="GM156" s="98"/>
      <c r="GN156" s="98"/>
      <c r="GO156" s="98"/>
      <c r="GP156" s="98"/>
      <c r="GQ156" s="98"/>
      <c r="GR156" s="98"/>
      <c r="GS156" s="98"/>
      <c r="GT156" s="98"/>
      <c r="GU156" s="98"/>
      <c r="GV156" s="98"/>
      <c r="GW156" s="98"/>
      <c r="GX156" s="98"/>
      <c r="GY156" s="98"/>
      <c r="GZ156" s="98"/>
      <c r="HA156" s="98"/>
      <c r="HB156" s="98"/>
      <c r="HC156" s="98"/>
      <c r="HD156" s="98"/>
      <c r="HE156" s="98"/>
      <c r="HF156" s="98"/>
      <c r="HG156" s="98"/>
      <c r="HH156" s="98"/>
      <c r="HI156" s="98"/>
      <c r="HJ156" s="98"/>
      <c r="HK156" s="98"/>
      <c r="HL156" s="98"/>
      <c r="HM156" s="98"/>
      <c r="HN156" s="98"/>
      <c r="HO156" s="98"/>
      <c r="HP156" s="98"/>
      <c r="HQ156" s="98"/>
      <c r="HR156" s="98"/>
      <c r="HS156" s="98"/>
      <c r="HT156" s="98"/>
      <c r="HU156" s="98"/>
      <c r="HV156" s="98"/>
      <c r="HW156" s="98"/>
      <c r="HX156" s="98"/>
      <c r="HY156" s="98"/>
      <c r="HZ156" s="98"/>
      <c r="IA156" s="98"/>
      <c r="IB156" s="98"/>
      <c r="IC156" s="98"/>
      <c r="ID156" s="98"/>
      <c r="IE156" s="98"/>
      <c r="IF156" s="98"/>
      <c r="IG156" s="98"/>
      <c r="IH156" s="98"/>
      <c r="II156" s="98"/>
      <c r="IJ156" s="98"/>
      <c r="IK156" s="98"/>
    </row>
    <row r="157" spans="1:245" ht="15">
      <c r="A157" s="104" t="s">
        <v>719</v>
      </c>
      <c r="B157" s="105">
        <v>129</v>
      </c>
      <c r="C157" s="105">
        <v>122</v>
      </c>
      <c r="D157" s="107">
        <f t="shared" si="4"/>
        <v>-7</v>
      </c>
      <c r="E157" s="106">
        <f t="shared" si="5"/>
        <v>-5.4</v>
      </c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  <c r="AS157" s="98"/>
      <c r="AT157" s="98"/>
      <c r="AU157" s="98"/>
      <c r="AV157" s="98"/>
      <c r="AW157" s="98"/>
      <c r="AX157" s="98"/>
      <c r="AY157" s="98"/>
      <c r="AZ157" s="98"/>
      <c r="BA157" s="98"/>
      <c r="BB157" s="98"/>
      <c r="BC157" s="98"/>
      <c r="BD157" s="98"/>
      <c r="BE157" s="98"/>
      <c r="BF157" s="98"/>
      <c r="BG157" s="98"/>
      <c r="BH157" s="98"/>
      <c r="BI157" s="98"/>
      <c r="BJ157" s="98"/>
      <c r="BK157" s="98"/>
      <c r="BL157" s="98"/>
      <c r="BM157" s="98"/>
      <c r="BN157" s="98"/>
      <c r="BO157" s="98"/>
      <c r="BP157" s="98"/>
      <c r="BQ157" s="98"/>
      <c r="BR157" s="98"/>
      <c r="BS157" s="98"/>
      <c r="BT157" s="98"/>
      <c r="BU157" s="98"/>
      <c r="BV157" s="98"/>
      <c r="BW157" s="98"/>
      <c r="BX157" s="98"/>
      <c r="BY157" s="98"/>
      <c r="BZ157" s="98"/>
      <c r="CA157" s="98"/>
      <c r="CB157" s="98"/>
      <c r="CC157" s="98"/>
      <c r="CD157" s="98"/>
      <c r="CE157" s="98"/>
      <c r="CF157" s="98"/>
      <c r="CG157" s="98"/>
      <c r="CH157" s="98"/>
      <c r="CI157" s="98"/>
      <c r="CJ157" s="98"/>
      <c r="CK157" s="98"/>
      <c r="CL157" s="98"/>
      <c r="CM157" s="98"/>
      <c r="CN157" s="98"/>
      <c r="CO157" s="98"/>
      <c r="CP157" s="98"/>
      <c r="CQ157" s="98"/>
      <c r="CR157" s="98"/>
      <c r="CS157" s="98"/>
      <c r="CT157" s="98"/>
      <c r="CU157" s="98"/>
      <c r="CV157" s="98"/>
      <c r="CW157" s="98"/>
      <c r="CX157" s="98"/>
      <c r="CY157" s="98"/>
      <c r="CZ157" s="98"/>
      <c r="DA157" s="98"/>
      <c r="DB157" s="98"/>
      <c r="DC157" s="98"/>
      <c r="DD157" s="98"/>
      <c r="DE157" s="98"/>
      <c r="DF157" s="98"/>
      <c r="DG157" s="98"/>
      <c r="DH157" s="98"/>
      <c r="DI157" s="98"/>
      <c r="DJ157" s="98"/>
      <c r="DK157" s="98"/>
      <c r="DL157" s="98"/>
      <c r="DM157" s="98"/>
      <c r="DN157" s="98"/>
      <c r="DO157" s="98"/>
      <c r="DP157" s="98"/>
      <c r="DQ157" s="98"/>
      <c r="DR157" s="98"/>
      <c r="DS157" s="98"/>
      <c r="DT157" s="98"/>
      <c r="DU157" s="98"/>
      <c r="DV157" s="98"/>
      <c r="DW157" s="98"/>
      <c r="DX157" s="98"/>
      <c r="DY157" s="98"/>
      <c r="DZ157" s="98"/>
      <c r="EA157" s="98"/>
      <c r="EB157" s="98"/>
      <c r="EC157" s="98"/>
      <c r="ED157" s="98"/>
      <c r="EE157" s="98"/>
      <c r="EF157" s="98"/>
      <c r="EG157" s="98"/>
      <c r="EH157" s="98"/>
      <c r="EI157" s="98"/>
      <c r="EJ157" s="98"/>
      <c r="EK157" s="98"/>
      <c r="EL157" s="98"/>
      <c r="EM157" s="98"/>
      <c r="EN157" s="98"/>
      <c r="EO157" s="98"/>
      <c r="EP157" s="98"/>
      <c r="EQ157" s="98"/>
      <c r="ER157" s="98"/>
      <c r="ES157" s="98"/>
      <c r="ET157" s="98"/>
      <c r="EU157" s="98"/>
      <c r="EV157" s="98"/>
      <c r="EW157" s="98"/>
      <c r="EX157" s="98"/>
      <c r="EY157" s="98"/>
      <c r="EZ157" s="98"/>
      <c r="FA157" s="98"/>
      <c r="FB157" s="98"/>
      <c r="FC157" s="98"/>
      <c r="FD157" s="98"/>
      <c r="FE157" s="98"/>
      <c r="FF157" s="98"/>
      <c r="FG157" s="98"/>
      <c r="FH157" s="98"/>
      <c r="FI157" s="98"/>
      <c r="FJ157" s="98"/>
      <c r="FK157" s="98"/>
      <c r="FL157" s="98"/>
      <c r="FM157" s="98"/>
      <c r="FN157" s="98"/>
      <c r="FO157" s="98"/>
      <c r="FP157" s="98"/>
      <c r="FQ157" s="98"/>
      <c r="FR157" s="98"/>
      <c r="FS157" s="98"/>
      <c r="FT157" s="98"/>
      <c r="FU157" s="98"/>
      <c r="FV157" s="98"/>
      <c r="FW157" s="98"/>
      <c r="FX157" s="98"/>
      <c r="FY157" s="98"/>
      <c r="FZ157" s="98"/>
      <c r="GA157" s="98"/>
      <c r="GB157" s="98"/>
      <c r="GC157" s="98"/>
      <c r="GD157" s="98"/>
      <c r="GE157" s="98"/>
      <c r="GF157" s="98"/>
      <c r="GG157" s="98"/>
      <c r="GH157" s="98"/>
      <c r="GI157" s="98"/>
      <c r="GJ157" s="98"/>
      <c r="GK157" s="98"/>
      <c r="GL157" s="98"/>
      <c r="GM157" s="98"/>
      <c r="GN157" s="98"/>
      <c r="GO157" s="98"/>
      <c r="GP157" s="98"/>
      <c r="GQ157" s="98"/>
      <c r="GR157" s="98"/>
      <c r="GS157" s="98"/>
      <c r="GT157" s="98"/>
      <c r="GU157" s="98"/>
      <c r="GV157" s="98"/>
      <c r="GW157" s="98"/>
      <c r="GX157" s="98"/>
      <c r="GY157" s="98"/>
      <c r="GZ157" s="98"/>
      <c r="HA157" s="98"/>
      <c r="HB157" s="98"/>
      <c r="HC157" s="98"/>
      <c r="HD157" s="98"/>
      <c r="HE157" s="98"/>
      <c r="HF157" s="98"/>
      <c r="HG157" s="98"/>
      <c r="HH157" s="98"/>
      <c r="HI157" s="98"/>
      <c r="HJ157" s="98"/>
      <c r="HK157" s="98"/>
      <c r="HL157" s="98"/>
      <c r="HM157" s="98"/>
      <c r="HN157" s="98"/>
      <c r="HO157" s="98"/>
      <c r="HP157" s="98"/>
      <c r="HQ157" s="98"/>
      <c r="HR157" s="98"/>
      <c r="HS157" s="98"/>
      <c r="HT157" s="98"/>
      <c r="HU157" s="98"/>
      <c r="HV157" s="98"/>
      <c r="HW157" s="98"/>
      <c r="HX157" s="98"/>
      <c r="HY157" s="98"/>
      <c r="HZ157" s="98"/>
      <c r="IA157" s="98"/>
      <c r="IB157" s="98"/>
      <c r="IC157" s="98"/>
      <c r="ID157" s="98"/>
      <c r="IE157" s="98"/>
      <c r="IF157" s="98"/>
      <c r="IG157" s="98"/>
      <c r="IH157" s="98"/>
      <c r="II157" s="98"/>
      <c r="IJ157" s="98"/>
      <c r="IK157" s="98"/>
    </row>
    <row r="158" spans="1:245" ht="15">
      <c r="A158" s="104" t="s">
        <v>720</v>
      </c>
      <c r="B158" s="105">
        <v>10</v>
      </c>
      <c r="C158" s="105"/>
      <c r="D158" s="107">
        <f t="shared" si="4"/>
        <v>-10</v>
      </c>
      <c r="E158" s="106">
        <f t="shared" si="5"/>
        <v>-100</v>
      </c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98"/>
      <c r="AX158" s="98"/>
      <c r="AY158" s="98"/>
      <c r="AZ158" s="98"/>
      <c r="BA158" s="98"/>
      <c r="BB158" s="98"/>
      <c r="BC158" s="98"/>
      <c r="BD158" s="98"/>
      <c r="BE158" s="98"/>
      <c r="BF158" s="98"/>
      <c r="BG158" s="98"/>
      <c r="BH158" s="98"/>
      <c r="BI158" s="98"/>
      <c r="BJ158" s="98"/>
      <c r="BK158" s="98"/>
      <c r="BL158" s="98"/>
      <c r="BM158" s="98"/>
      <c r="BN158" s="98"/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98"/>
      <c r="CM158" s="98"/>
      <c r="CN158" s="98"/>
      <c r="CO158" s="98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H158" s="98"/>
      <c r="DI158" s="98"/>
      <c r="DJ158" s="98"/>
      <c r="DK158" s="98"/>
      <c r="DL158" s="98"/>
      <c r="DM158" s="98"/>
      <c r="DN158" s="98"/>
      <c r="DO158" s="98"/>
      <c r="DP158" s="98"/>
      <c r="DQ158" s="98"/>
      <c r="DR158" s="98"/>
      <c r="DS158" s="98"/>
      <c r="DT158" s="98"/>
      <c r="DU158" s="98"/>
      <c r="DV158" s="98"/>
      <c r="DW158" s="98"/>
      <c r="DX158" s="98"/>
      <c r="DY158" s="98"/>
      <c r="DZ158" s="98"/>
      <c r="EA158" s="98"/>
      <c r="EB158" s="98"/>
      <c r="EC158" s="98"/>
      <c r="ED158" s="98"/>
      <c r="EE158" s="98"/>
      <c r="EF158" s="98"/>
      <c r="EG158" s="98"/>
      <c r="EH158" s="98"/>
      <c r="EI158" s="98"/>
      <c r="EJ158" s="98"/>
      <c r="EK158" s="98"/>
      <c r="EL158" s="98"/>
      <c r="EM158" s="98"/>
      <c r="EN158" s="98"/>
      <c r="EO158" s="98"/>
      <c r="EP158" s="98"/>
      <c r="EQ158" s="98"/>
      <c r="ER158" s="98"/>
      <c r="ES158" s="98"/>
      <c r="ET158" s="98"/>
      <c r="EU158" s="98"/>
      <c r="EV158" s="98"/>
      <c r="EW158" s="98"/>
      <c r="EX158" s="98"/>
      <c r="EY158" s="98"/>
      <c r="EZ158" s="98"/>
      <c r="FA158" s="98"/>
      <c r="FB158" s="98"/>
      <c r="FC158" s="98"/>
      <c r="FD158" s="98"/>
      <c r="FE158" s="98"/>
      <c r="FF158" s="98"/>
      <c r="FG158" s="98"/>
      <c r="FH158" s="98"/>
      <c r="FI158" s="98"/>
      <c r="FJ158" s="98"/>
      <c r="FK158" s="98"/>
      <c r="FL158" s="98"/>
      <c r="FM158" s="98"/>
      <c r="FN158" s="98"/>
      <c r="FO158" s="98"/>
      <c r="FP158" s="98"/>
      <c r="FQ158" s="98"/>
      <c r="FR158" s="98"/>
      <c r="FS158" s="98"/>
      <c r="FT158" s="98"/>
      <c r="FU158" s="98"/>
      <c r="FV158" s="98"/>
      <c r="FW158" s="98"/>
      <c r="FX158" s="98"/>
      <c r="FY158" s="98"/>
      <c r="FZ158" s="98"/>
      <c r="GA158" s="98"/>
      <c r="GB158" s="98"/>
      <c r="GC158" s="98"/>
      <c r="GD158" s="98"/>
      <c r="GE158" s="98"/>
      <c r="GF158" s="98"/>
      <c r="GG158" s="98"/>
      <c r="GH158" s="98"/>
      <c r="GI158" s="98"/>
      <c r="GJ158" s="98"/>
      <c r="GK158" s="98"/>
      <c r="GL158" s="98"/>
      <c r="GM158" s="98"/>
      <c r="GN158" s="98"/>
      <c r="GO158" s="98"/>
      <c r="GP158" s="98"/>
      <c r="GQ158" s="98"/>
      <c r="GR158" s="98"/>
      <c r="GS158" s="98"/>
      <c r="GT158" s="98"/>
      <c r="GU158" s="98"/>
      <c r="GV158" s="98"/>
      <c r="GW158" s="98"/>
      <c r="GX158" s="98"/>
      <c r="GY158" s="98"/>
      <c r="GZ158" s="98"/>
      <c r="HA158" s="98"/>
      <c r="HB158" s="98"/>
      <c r="HC158" s="98"/>
      <c r="HD158" s="98"/>
      <c r="HE158" s="98"/>
      <c r="HF158" s="98"/>
      <c r="HG158" s="98"/>
      <c r="HH158" s="98"/>
      <c r="HI158" s="98"/>
      <c r="HJ158" s="98"/>
      <c r="HK158" s="98"/>
      <c r="HL158" s="98"/>
      <c r="HM158" s="98"/>
      <c r="HN158" s="98"/>
      <c r="HO158" s="98"/>
      <c r="HP158" s="98"/>
      <c r="HQ158" s="98"/>
      <c r="HR158" s="98"/>
      <c r="HS158" s="98"/>
      <c r="HT158" s="98"/>
      <c r="HU158" s="98"/>
      <c r="HV158" s="98"/>
      <c r="HW158" s="98"/>
      <c r="HX158" s="98"/>
      <c r="HY158" s="98"/>
      <c r="HZ158" s="98"/>
      <c r="IA158" s="98"/>
      <c r="IB158" s="98"/>
      <c r="IC158" s="98"/>
      <c r="ID158" s="98"/>
      <c r="IE158" s="98"/>
      <c r="IF158" s="98"/>
      <c r="IG158" s="98"/>
      <c r="IH158" s="98"/>
      <c r="II158" s="98"/>
      <c r="IJ158" s="98"/>
      <c r="IK158" s="98"/>
    </row>
    <row r="159" spans="1:245" ht="15">
      <c r="A159" s="104" t="s">
        <v>721</v>
      </c>
      <c r="B159" s="105">
        <v>19</v>
      </c>
      <c r="C159" s="105">
        <v>19</v>
      </c>
      <c r="D159" s="107">
        <f t="shared" si="4"/>
        <v>0</v>
      </c>
      <c r="E159" s="106">
        <f t="shared" si="5"/>
        <v>0</v>
      </c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8"/>
      <c r="BH159" s="98"/>
      <c r="BI159" s="98"/>
      <c r="BJ159" s="98"/>
      <c r="BK159" s="98"/>
      <c r="BL159" s="98"/>
      <c r="BM159" s="98"/>
      <c r="BN159" s="98"/>
      <c r="BO159" s="98"/>
      <c r="BP159" s="98"/>
      <c r="BQ159" s="98"/>
      <c r="BR159" s="98"/>
      <c r="BS159" s="98"/>
      <c r="BT159" s="98"/>
      <c r="BU159" s="98"/>
      <c r="BV159" s="98"/>
      <c r="BW159" s="98"/>
      <c r="BX159" s="98"/>
      <c r="BY159" s="98"/>
      <c r="BZ159" s="98"/>
      <c r="CA159" s="98"/>
      <c r="CB159" s="98"/>
      <c r="CC159" s="98"/>
      <c r="CD159" s="98"/>
      <c r="CE159" s="98"/>
      <c r="CF159" s="98"/>
      <c r="CG159" s="98"/>
      <c r="CH159" s="98"/>
      <c r="CI159" s="98"/>
      <c r="CJ159" s="98"/>
      <c r="CK159" s="98"/>
      <c r="CL159" s="98"/>
      <c r="CM159" s="98"/>
      <c r="CN159" s="98"/>
      <c r="CO159" s="98"/>
      <c r="CP159" s="98"/>
      <c r="CQ159" s="98"/>
      <c r="CR159" s="98"/>
      <c r="CS159" s="98"/>
      <c r="CT159" s="98"/>
      <c r="CU159" s="98"/>
      <c r="CV159" s="98"/>
      <c r="CW159" s="98"/>
      <c r="CX159" s="98"/>
      <c r="CY159" s="98"/>
      <c r="CZ159" s="98"/>
      <c r="DA159" s="98"/>
      <c r="DB159" s="98"/>
      <c r="DC159" s="98"/>
      <c r="DD159" s="98"/>
      <c r="DE159" s="98"/>
      <c r="DF159" s="98"/>
      <c r="DG159" s="98"/>
      <c r="DH159" s="98"/>
      <c r="DI159" s="98"/>
      <c r="DJ159" s="98"/>
      <c r="DK159" s="98"/>
      <c r="DL159" s="98"/>
      <c r="DM159" s="98"/>
      <c r="DN159" s="98"/>
      <c r="DO159" s="98"/>
      <c r="DP159" s="98"/>
      <c r="DQ159" s="98"/>
      <c r="DR159" s="98"/>
      <c r="DS159" s="98"/>
      <c r="DT159" s="98"/>
      <c r="DU159" s="98"/>
      <c r="DV159" s="98"/>
      <c r="DW159" s="98"/>
      <c r="DX159" s="98"/>
      <c r="DY159" s="98"/>
      <c r="DZ159" s="98"/>
      <c r="EA159" s="98"/>
      <c r="EB159" s="98"/>
      <c r="EC159" s="98"/>
      <c r="ED159" s="98"/>
      <c r="EE159" s="98"/>
      <c r="EF159" s="98"/>
      <c r="EG159" s="98"/>
      <c r="EH159" s="98"/>
      <c r="EI159" s="98"/>
      <c r="EJ159" s="98"/>
      <c r="EK159" s="98"/>
      <c r="EL159" s="98"/>
      <c r="EM159" s="98"/>
      <c r="EN159" s="98"/>
      <c r="EO159" s="98"/>
      <c r="EP159" s="98"/>
      <c r="EQ159" s="98"/>
      <c r="ER159" s="98"/>
      <c r="ES159" s="98"/>
      <c r="ET159" s="98"/>
      <c r="EU159" s="98"/>
      <c r="EV159" s="98"/>
      <c r="EW159" s="98"/>
      <c r="EX159" s="98"/>
      <c r="EY159" s="98"/>
      <c r="EZ159" s="98"/>
      <c r="FA159" s="98"/>
      <c r="FB159" s="98"/>
      <c r="FC159" s="98"/>
      <c r="FD159" s="98"/>
      <c r="FE159" s="98"/>
      <c r="FF159" s="98"/>
      <c r="FG159" s="98"/>
      <c r="FH159" s="98"/>
      <c r="FI159" s="98"/>
      <c r="FJ159" s="98"/>
      <c r="FK159" s="98"/>
      <c r="FL159" s="98"/>
      <c r="FM159" s="98"/>
      <c r="FN159" s="98"/>
      <c r="FO159" s="98"/>
      <c r="FP159" s="98"/>
      <c r="FQ159" s="98"/>
      <c r="FR159" s="98"/>
      <c r="FS159" s="98"/>
      <c r="FT159" s="98"/>
      <c r="FU159" s="98"/>
      <c r="FV159" s="98"/>
      <c r="FW159" s="98"/>
      <c r="FX159" s="98"/>
      <c r="FY159" s="98"/>
      <c r="FZ159" s="98"/>
      <c r="GA159" s="98"/>
      <c r="GB159" s="98"/>
      <c r="GC159" s="98"/>
      <c r="GD159" s="98"/>
      <c r="GE159" s="98"/>
      <c r="GF159" s="98"/>
      <c r="GG159" s="98"/>
      <c r="GH159" s="98"/>
      <c r="GI159" s="98"/>
      <c r="GJ159" s="98"/>
      <c r="GK159" s="98"/>
      <c r="GL159" s="98"/>
      <c r="GM159" s="98"/>
      <c r="GN159" s="98"/>
      <c r="GO159" s="98"/>
      <c r="GP159" s="98"/>
      <c r="GQ159" s="98"/>
      <c r="GR159" s="98"/>
      <c r="GS159" s="98"/>
      <c r="GT159" s="98"/>
      <c r="GU159" s="98"/>
      <c r="GV159" s="98"/>
      <c r="GW159" s="98"/>
      <c r="GX159" s="98"/>
      <c r="GY159" s="98"/>
      <c r="GZ159" s="98"/>
      <c r="HA159" s="98"/>
      <c r="HB159" s="98"/>
      <c r="HC159" s="98"/>
      <c r="HD159" s="98"/>
      <c r="HE159" s="98"/>
      <c r="HF159" s="98"/>
      <c r="HG159" s="98"/>
      <c r="HH159" s="98"/>
      <c r="HI159" s="98"/>
      <c r="HJ159" s="98"/>
      <c r="HK159" s="98"/>
      <c r="HL159" s="98"/>
      <c r="HM159" s="98"/>
      <c r="HN159" s="98"/>
      <c r="HO159" s="98"/>
      <c r="HP159" s="98"/>
      <c r="HQ159" s="98"/>
      <c r="HR159" s="98"/>
      <c r="HS159" s="98"/>
      <c r="HT159" s="98"/>
      <c r="HU159" s="98"/>
      <c r="HV159" s="98"/>
      <c r="HW159" s="98"/>
      <c r="HX159" s="98"/>
      <c r="HY159" s="98"/>
      <c r="HZ159" s="98"/>
      <c r="IA159" s="98"/>
      <c r="IB159" s="98"/>
      <c r="IC159" s="98"/>
      <c r="ID159" s="98"/>
      <c r="IE159" s="98"/>
      <c r="IF159" s="98"/>
      <c r="IG159" s="98"/>
      <c r="IH159" s="98"/>
      <c r="II159" s="98"/>
      <c r="IJ159" s="98"/>
      <c r="IK159" s="98"/>
    </row>
    <row r="160" spans="1:245" ht="15">
      <c r="A160" s="104" t="s">
        <v>722</v>
      </c>
      <c r="B160" s="105">
        <f>SUM(B161:B162)</f>
        <v>185</v>
      </c>
      <c r="C160" s="105">
        <f>SUM(C161:C162)</f>
        <v>184</v>
      </c>
      <c r="D160" s="107">
        <f t="shared" si="4"/>
        <v>-1</v>
      </c>
      <c r="E160" s="106">
        <f t="shared" si="5"/>
        <v>-0.5</v>
      </c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8"/>
      <c r="BH160" s="98"/>
      <c r="BI160" s="98"/>
      <c r="BJ160" s="98"/>
      <c r="BK160" s="98"/>
      <c r="BL160" s="98"/>
      <c r="BM160" s="98"/>
      <c r="BN160" s="98"/>
      <c r="BO160" s="98"/>
      <c r="BP160" s="98"/>
      <c r="BQ160" s="98"/>
      <c r="BR160" s="98"/>
      <c r="BS160" s="98"/>
      <c r="BT160" s="98"/>
      <c r="BU160" s="98"/>
      <c r="BV160" s="98"/>
      <c r="BW160" s="98"/>
      <c r="BX160" s="98"/>
      <c r="BY160" s="98"/>
      <c r="BZ160" s="98"/>
      <c r="CA160" s="98"/>
      <c r="CB160" s="98"/>
      <c r="CC160" s="98"/>
      <c r="CD160" s="98"/>
      <c r="CE160" s="98"/>
      <c r="CF160" s="98"/>
      <c r="CG160" s="98"/>
      <c r="CH160" s="98"/>
      <c r="CI160" s="98"/>
      <c r="CJ160" s="98"/>
      <c r="CK160" s="98"/>
      <c r="CL160" s="98"/>
      <c r="CM160" s="98"/>
      <c r="CN160" s="98"/>
      <c r="CO160" s="98"/>
      <c r="CP160" s="98"/>
      <c r="CQ160" s="98"/>
      <c r="CR160" s="98"/>
      <c r="CS160" s="98"/>
      <c r="CT160" s="98"/>
      <c r="CU160" s="98"/>
      <c r="CV160" s="98"/>
      <c r="CW160" s="98"/>
      <c r="CX160" s="98"/>
      <c r="CY160" s="98"/>
      <c r="CZ160" s="98"/>
      <c r="DA160" s="98"/>
      <c r="DB160" s="98"/>
      <c r="DC160" s="98"/>
      <c r="DD160" s="98"/>
      <c r="DE160" s="98"/>
      <c r="DF160" s="98"/>
      <c r="DG160" s="98"/>
      <c r="DH160" s="98"/>
      <c r="DI160" s="98"/>
      <c r="DJ160" s="98"/>
      <c r="DK160" s="98"/>
      <c r="DL160" s="98"/>
      <c r="DM160" s="98"/>
      <c r="DN160" s="98"/>
      <c r="DO160" s="98"/>
      <c r="DP160" s="98"/>
      <c r="DQ160" s="98"/>
      <c r="DR160" s="98"/>
      <c r="DS160" s="98"/>
      <c r="DT160" s="98"/>
      <c r="DU160" s="98"/>
      <c r="DV160" s="98"/>
      <c r="DW160" s="98"/>
      <c r="DX160" s="98"/>
      <c r="DY160" s="98"/>
      <c r="DZ160" s="98"/>
      <c r="EA160" s="98"/>
      <c r="EB160" s="98"/>
      <c r="EC160" s="98"/>
      <c r="ED160" s="98"/>
      <c r="EE160" s="98"/>
      <c r="EF160" s="98"/>
      <c r="EG160" s="98"/>
      <c r="EH160" s="98"/>
      <c r="EI160" s="98"/>
      <c r="EJ160" s="98"/>
      <c r="EK160" s="98"/>
      <c r="EL160" s="98"/>
      <c r="EM160" s="98"/>
      <c r="EN160" s="98"/>
      <c r="EO160" s="98"/>
      <c r="EP160" s="98"/>
      <c r="EQ160" s="98"/>
      <c r="ER160" s="98"/>
      <c r="ES160" s="98"/>
      <c r="ET160" s="98"/>
      <c r="EU160" s="98"/>
      <c r="EV160" s="98"/>
      <c r="EW160" s="98"/>
      <c r="EX160" s="98"/>
      <c r="EY160" s="98"/>
      <c r="EZ160" s="98"/>
      <c r="FA160" s="98"/>
      <c r="FB160" s="98"/>
      <c r="FC160" s="98"/>
      <c r="FD160" s="98"/>
      <c r="FE160" s="98"/>
      <c r="FF160" s="98"/>
      <c r="FG160" s="98"/>
      <c r="FH160" s="98"/>
      <c r="FI160" s="98"/>
      <c r="FJ160" s="98"/>
      <c r="FK160" s="98"/>
      <c r="FL160" s="98"/>
      <c r="FM160" s="98"/>
      <c r="FN160" s="98"/>
      <c r="FO160" s="98"/>
      <c r="FP160" s="98"/>
      <c r="FQ160" s="98"/>
      <c r="FR160" s="98"/>
      <c r="FS160" s="98"/>
      <c r="FT160" s="98"/>
      <c r="FU160" s="98"/>
      <c r="FV160" s="98"/>
      <c r="FW160" s="98"/>
      <c r="FX160" s="98"/>
      <c r="FY160" s="98"/>
      <c r="FZ160" s="98"/>
      <c r="GA160" s="98"/>
      <c r="GB160" s="98"/>
      <c r="GC160" s="98"/>
      <c r="GD160" s="98"/>
      <c r="GE160" s="98"/>
      <c r="GF160" s="98"/>
      <c r="GG160" s="98"/>
      <c r="GH160" s="98"/>
      <c r="GI160" s="98"/>
      <c r="GJ160" s="98"/>
      <c r="GK160" s="98"/>
      <c r="GL160" s="98"/>
      <c r="GM160" s="98"/>
      <c r="GN160" s="98"/>
      <c r="GO160" s="98"/>
      <c r="GP160" s="98"/>
      <c r="GQ160" s="98"/>
      <c r="GR160" s="98"/>
      <c r="GS160" s="98"/>
      <c r="GT160" s="98"/>
      <c r="GU160" s="98"/>
      <c r="GV160" s="98"/>
      <c r="GW160" s="98"/>
      <c r="GX160" s="98"/>
      <c r="GY160" s="98"/>
      <c r="GZ160" s="98"/>
      <c r="HA160" s="98"/>
      <c r="HB160" s="98"/>
      <c r="HC160" s="98"/>
      <c r="HD160" s="98"/>
      <c r="HE160" s="98"/>
      <c r="HF160" s="98"/>
      <c r="HG160" s="98"/>
      <c r="HH160" s="98"/>
      <c r="HI160" s="98"/>
      <c r="HJ160" s="98"/>
      <c r="HK160" s="98"/>
      <c r="HL160" s="98"/>
      <c r="HM160" s="98"/>
      <c r="HN160" s="98"/>
      <c r="HO160" s="98"/>
      <c r="HP160" s="98"/>
      <c r="HQ160" s="98"/>
      <c r="HR160" s="98"/>
      <c r="HS160" s="98"/>
      <c r="HT160" s="98"/>
      <c r="HU160" s="98"/>
      <c r="HV160" s="98"/>
      <c r="HW160" s="98"/>
      <c r="HX160" s="98"/>
      <c r="HY160" s="98"/>
      <c r="HZ160" s="98"/>
      <c r="IA160" s="98"/>
      <c r="IB160" s="98"/>
      <c r="IC160" s="98"/>
      <c r="ID160" s="98"/>
      <c r="IE160" s="98"/>
      <c r="IF160" s="98"/>
      <c r="IG160" s="98"/>
      <c r="IH160" s="98"/>
      <c r="II160" s="98"/>
      <c r="IJ160" s="98"/>
      <c r="IK160" s="98"/>
    </row>
    <row r="161" spans="1:245" ht="15">
      <c r="A161" s="104" t="s">
        <v>723</v>
      </c>
      <c r="B161" s="105"/>
      <c r="C161" s="105">
        <v>3</v>
      </c>
      <c r="D161" s="107">
        <f t="shared" si="4"/>
        <v>3</v>
      </c>
      <c r="E161" s="106" t="e">
        <f t="shared" si="5"/>
        <v>#DIV/0!</v>
      </c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H161" s="98"/>
      <c r="BI161" s="98"/>
      <c r="BJ161" s="98"/>
      <c r="BK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98"/>
      <c r="CK161" s="98"/>
      <c r="CL161" s="98"/>
      <c r="CM161" s="98"/>
      <c r="CN161" s="98"/>
      <c r="CO161" s="98"/>
      <c r="CP161" s="98"/>
      <c r="CQ161" s="98"/>
      <c r="CR161" s="98"/>
      <c r="CS161" s="98"/>
      <c r="CT161" s="98"/>
      <c r="CU161" s="98"/>
      <c r="CV161" s="98"/>
      <c r="CW161" s="98"/>
      <c r="CX161" s="98"/>
      <c r="CY161" s="98"/>
      <c r="CZ161" s="98"/>
      <c r="DA161" s="98"/>
      <c r="DB161" s="98"/>
      <c r="DC161" s="98"/>
      <c r="DD161" s="98"/>
      <c r="DE161" s="98"/>
      <c r="DF161" s="98"/>
      <c r="DG161" s="98"/>
      <c r="DH161" s="98"/>
      <c r="DI161" s="98"/>
      <c r="DJ161" s="98"/>
      <c r="DK161" s="98"/>
      <c r="DL161" s="98"/>
      <c r="DM161" s="98"/>
      <c r="DN161" s="98"/>
      <c r="DO161" s="98"/>
      <c r="DP161" s="98"/>
      <c r="DQ161" s="98"/>
      <c r="DR161" s="98"/>
      <c r="DS161" s="98"/>
      <c r="DT161" s="98"/>
      <c r="DU161" s="98"/>
      <c r="DV161" s="98"/>
      <c r="DW161" s="98"/>
      <c r="DX161" s="98"/>
      <c r="DY161" s="98"/>
      <c r="DZ161" s="98"/>
      <c r="EA161" s="98"/>
      <c r="EB161" s="98"/>
      <c r="EC161" s="98"/>
      <c r="ED161" s="98"/>
      <c r="EE161" s="98"/>
      <c r="EF161" s="98"/>
      <c r="EG161" s="98"/>
      <c r="EH161" s="98"/>
      <c r="EI161" s="98"/>
      <c r="EJ161" s="98"/>
      <c r="EK161" s="98"/>
      <c r="EL161" s="98"/>
      <c r="EM161" s="98"/>
      <c r="EN161" s="98"/>
      <c r="EO161" s="98"/>
      <c r="EP161" s="98"/>
      <c r="EQ161" s="98"/>
      <c r="ER161" s="98"/>
      <c r="ES161" s="98"/>
      <c r="ET161" s="98"/>
      <c r="EU161" s="98"/>
      <c r="EV161" s="98"/>
      <c r="EW161" s="98"/>
      <c r="EX161" s="98"/>
      <c r="EY161" s="98"/>
      <c r="EZ161" s="98"/>
      <c r="FA161" s="98"/>
      <c r="FB161" s="98"/>
      <c r="FC161" s="98"/>
      <c r="FD161" s="98"/>
      <c r="FE161" s="98"/>
      <c r="FF161" s="98"/>
      <c r="FG161" s="98"/>
      <c r="FH161" s="98"/>
      <c r="FI161" s="98"/>
      <c r="FJ161" s="98"/>
      <c r="FK161" s="98"/>
      <c r="FL161" s="98"/>
      <c r="FM161" s="98"/>
      <c r="FN161" s="98"/>
      <c r="FO161" s="98"/>
      <c r="FP161" s="98"/>
      <c r="FQ161" s="98"/>
      <c r="FR161" s="98"/>
      <c r="FS161" s="98"/>
      <c r="FT161" s="98"/>
      <c r="FU161" s="98"/>
      <c r="FV161" s="98"/>
      <c r="FW161" s="98"/>
      <c r="FX161" s="98"/>
      <c r="FY161" s="98"/>
      <c r="FZ161" s="98"/>
      <c r="GA161" s="98"/>
      <c r="GB161" s="98"/>
      <c r="GC161" s="98"/>
      <c r="GD161" s="98"/>
      <c r="GE161" s="98"/>
      <c r="GF161" s="98"/>
      <c r="GG161" s="98"/>
      <c r="GH161" s="98"/>
      <c r="GI161" s="98"/>
      <c r="GJ161" s="98"/>
      <c r="GK161" s="98"/>
      <c r="GL161" s="98"/>
      <c r="GM161" s="98"/>
      <c r="GN161" s="98"/>
      <c r="GO161" s="98"/>
      <c r="GP161" s="98"/>
      <c r="GQ161" s="98"/>
      <c r="GR161" s="98"/>
      <c r="GS161" s="98"/>
      <c r="GT161" s="98"/>
      <c r="GU161" s="98"/>
      <c r="GV161" s="98"/>
      <c r="GW161" s="98"/>
      <c r="GX161" s="98"/>
      <c r="GY161" s="98"/>
      <c r="GZ161" s="98"/>
      <c r="HA161" s="98"/>
      <c r="HB161" s="98"/>
      <c r="HC161" s="98"/>
      <c r="HD161" s="98"/>
      <c r="HE161" s="98"/>
      <c r="HF161" s="98"/>
      <c r="HG161" s="98"/>
      <c r="HH161" s="98"/>
      <c r="HI161" s="98"/>
      <c r="HJ161" s="98"/>
      <c r="HK161" s="98"/>
      <c r="HL161" s="98"/>
      <c r="HM161" s="98"/>
      <c r="HN161" s="98"/>
      <c r="HO161" s="98"/>
      <c r="HP161" s="98"/>
      <c r="HQ161" s="98"/>
      <c r="HR161" s="98"/>
      <c r="HS161" s="98"/>
      <c r="HT161" s="98"/>
      <c r="HU161" s="98"/>
      <c r="HV161" s="98"/>
      <c r="HW161" s="98"/>
      <c r="HX161" s="98"/>
      <c r="HY161" s="98"/>
      <c r="HZ161" s="98"/>
      <c r="IA161" s="98"/>
      <c r="IB161" s="98"/>
      <c r="IC161" s="98"/>
      <c r="ID161" s="98"/>
      <c r="IE161" s="98"/>
      <c r="IF161" s="98"/>
      <c r="IG161" s="98"/>
      <c r="IH161" s="98"/>
      <c r="II161" s="98"/>
      <c r="IJ161" s="98"/>
      <c r="IK161" s="98"/>
    </row>
    <row r="162" spans="1:245" ht="15">
      <c r="A162" s="104" t="s">
        <v>724</v>
      </c>
      <c r="B162" s="105">
        <v>185</v>
      </c>
      <c r="C162" s="105">
        <v>181</v>
      </c>
      <c r="D162" s="107">
        <f t="shared" si="4"/>
        <v>-4</v>
      </c>
      <c r="E162" s="106">
        <f t="shared" si="5"/>
        <v>-2.2000000000000002</v>
      </c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  <c r="AS162" s="98"/>
      <c r="AT162" s="98"/>
      <c r="AU162" s="98"/>
      <c r="AV162" s="98"/>
      <c r="AW162" s="98"/>
      <c r="AX162" s="98"/>
      <c r="AY162" s="98"/>
      <c r="AZ162" s="98"/>
      <c r="BA162" s="98"/>
      <c r="BB162" s="98"/>
      <c r="BC162" s="98"/>
      <c r="BD162" s="98"/>
      <c r="BE162" s="98"/>
      <c r="BF162" s="98"/>
      <c r="BG162" s="98"/>
      <c r="BH162" s="98"/>
      <c r="BI162" s="98"/>
      <c r="BJ162" s="98"/>
      <c r="BK162" s="98"/>
      <c r="BL162" s="98"/>
      <c r="BM162" s="98"/>
      <c r="BN162" s="98"/>
      <c r="BO162" s="98"/>
      <c r="BP162" s="98"/>
      <c r="BQ162" s="98"/>
      <c r="BR162" s="98"/>
      <c r="BS162" s="98"/>
      <c r="BT162" s="98"/>
      <c r="BU162" s="98"/>
      <c r="BV162" s="98"/>
      <c r="BW162" s="98"/>
      <c r="BX162" s="98"/>
      <c r="BY162" s="98"/>
      <c r="BZ162" s="98"/>
      <c r="CA162" s="98"/>
      <c r="CB162" s="98"/>
      <c r="CC162" s="98"/>
      <c r="CD162" s="98"/>
      <c r="CE162" s="98"/>
      <c r="CF162" s="98"/>
      <c r="CG162" s="98"/>
      <c r="CH162" s="98"/>
      <c r="CI162" s="98"/>
      <c r="CJ162" s="98"/>
      <c r="CK162" s="98"/>
      <c r="CL162" s="98"/>
      <c r="CM162" s="98"/>
      <c r="CN162" s="98"/>
      <c r="CO162" s="98"/>
      <c r="CP162" s="98"/>
      <c r="CQ162" s="98"/>
      <c r="CR162" s="98"/>
      <c r="CS162" s="98"/>
      <c r="CT162" s="98"/>
      <c r="CU162" s="98"/>
      <c r="CV162" s="98"/>
      <c r="CW162" s="98"/>
      <c r="CX162" s="98"/>
      <c r="CY162" s="98"/>
      <c r="CZ162" s="98"/>
      <c r="DA162" s="98"/>
      <c r="DB162" s="98"/>
      <c r="DC162" s="98"/>
      <c r="DD162" s="98"/>
      <c r="DE162" s="98"/>
      <c r="DF162" s="98"/>
      <c r="DG162" s="98"/>
      <c r="DH162" s="98"/>
      <c r="DI162" s="98"/>
      <c r="DJ162" s="98"/>
      <c r="DK162" s="98"/>
      <c r="DL162" s="98"/>
      <c r="DM162" s="98"/>
      <c r="DN162" s="98"/>
      <c r="DO162" s="98"/>
      <c r="DP162" s="98"/>
      <c r="DQ162" s="98"/>
      <c r="DR162" s="98"/>
      <c r="DS162" s="98"/>
      <c r="DT162" s="98"/>
      <c r="DU162" s="98"/>
      <c r="DV162" s="98"/>
      <c r="DW162" s="98"/>
      <c r="DX162" s="98"/>
      <c r="DY162" s="98"/>
      <c r="DZ162" s="98"/>
      <c r="EA162" s="98"/>
      <c r="EB162" s="98"/>
      <c r="EC162" s="98"/>
      <c r="ED162" s="98"/>
      <c r="EE162" s="98"/>
      <c r="EF162" s="98"/>
      <c r="EG162" s="98"/>
      <c r="EH162" s="98"/>
      <c r="EI162" s="98"/>
      <c r="EJ162" s="98"/>
      <c r="EK162" s="98"/>
      <c r="EL162" s="98"/>
      <c r="EM162" s="98"/>
      <c r="EN162" s="98"/>
      <c r="EO162" s="98"/>
      <c r="EP162" s="98"/>
      <c r="EQ162" s="98"/>
      <c r="ER162" s="98"/>
      <c r="ES162" s="98"/>
      <c r="ET162" s="98"/>
      <c r="EU162" s="98"/>
      <c r="EV162" s="98"/>
      <c r="EW162" s="98"/>
      <c r="EX162" s="98"/>
      <c r="EY162" s="98"/>
      <c r="EZ162" s="98"/>
      <c r="FA162" s="98"/>
      <c r="FB162" s="98"/>
      <c r="FC162" s="98"/>
      <c r="FD162" s="98"/>
      <c r="FE162" s="98"/>
      <c r="FF162" s="98"/>
      <c r="FG162" s="98"/>
      <c r="FH162" s="98"/>
      <c r="FI162" s="98"/>
      <c r="FJ162" s="98"/>
      <c r="FK162" s="98"/>
      <c r="FL162" s="98"/>
      <c r="FM162" s="98"/>
      <c r="FN162" s="98"/>
      <c r="FO162" s="98"/>
      <c r="FP162" s="98"/>
      <c r="FQ162" s="98"/>
      <c r="FR162" s="98"/>
      <c r="FS162" s="98"/>
      <c r="FT162" s="98"/>
      <c r="FU162" s="98"/>
      <c r="FV162" s="98"/>
      <c r="FW162" s="98"/>
      <c r="FX162" s="98"/>
      <c r="FY162" s="98"/>
      <c r="FZ162" s="98"/>
      <c r="GA162" s="98"/>
      <c r="GB162" s="98"/>
      <c r="GC162" s="98"/>
      <c r="GD162" s="98"/>
      <c r="GE162" s="98"/>
      <c r="GF162" s="98"/>
      <c r="GG162" s="98"/>
      <c r="GH162" s="98"/>
      <c r="GI162" s="98"/>
      <c r="GJ162" s="98"/>
      <c r="GK162" s="98"/>
      <c r="GL162" s="98"/>
      <c r="GM162" s="98"/>
      <c r="GN162" s="98"/>
      <c r="GO162" s="98"/>
      <c r="GP162" s="98"/>
      <c r="GQ162" s="98"/>
      <c r="GR162" s="98"/>
      <c r="GS162" s="98"/>
      <c r="GT162" s="98"/>
      <c r="GU162" s="98"/>
      <c r="GV162" s="98"/>
      <c r="GW162" s="98"/>
      <c r="GX162" s="98"/>
      <c r="GY162" s="98"/>
      <c r="GZ162" s="98"/>
      <c r="HA162" s="98"/>
      <c r="HB162" s="98"/>
      <c r="HC162" s="98"/>
      <c r="HD162" s="98"/>
      <c r="HE162" s="98"/>
      <c r="HF162" s="98"/>
      <c r="HG162" s="98"/>
      <c r="HH162" s="98"/>
      <c r="HI162" s="98"/>
      <c r="HJ162" s="98"/>
      <c r="HK162" s="98"/>
      <c r="HL162" s="98"/>
      <c r="HM162" s="98"/>
      <c r="HN162" s="98"/>
      <c r="HO162" s="98"/>
      <c r="HP162" s="98"/>
      <c r="HQ162" s="98"/>
      <c r="HR162" s="98"/>
      <c r="HS162" s="98"/>
      <c r="HT162" s="98"/>
      <c r="HU162" s="98"/>
      <c r="HV162" s="98"/>
      <c r="HW162" s="98"/>
      <c r="HX162" s="98"/>
      <c r="HY162" s="98"/>
      <c r="HZ162" s="98"/>
      <c r="IA162" s="98"/>
      <c r="IB162" s="98"/>
      <c r="IC162" s="98"/>
      <c r="ID162" s="98"/>
      <c r="IE162" s="98"/>
      <c r="IF162" s="98"/>
      <c r="IG162" s="98"/>
      <c r="IH162" s="98"/>
      <c r="II162" s="98"/>
      <c r="IJ162" s="98"/>
      <c r="IK162" s="98"/>
    </row>
    <row r="163" spans="1:245" ht="15">
      <c r="A163" s="104" t="s">
        <v>725</v>
      </c>
      <c r="B163" s="105">
        <f>SUM(B164:B165)</f>
        <v>337</v>
      </c>
      <c r="C163" s="105">
        <f>SUM(C164:C165)</f>
        <v>122</v>
      </c>
      <c r="D163" s="107">
        <f t="shared" si="4"/>
        <v>-215</v>
      </c>
      <c r="E163" s="106">
        <f t="shared" si="5"/>
        <v>-63.8</v>
      </c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8"/>
      <c r="AU163" s="98"/>
      <c r="AV163" s="98"/>
      <c r="AW163" s="98"/>
      <c r="AX163" s="98"/>
      <c r="AY163" s="98"/>
      <c r="AZ163" s="98"/>
      <c r="BA163" s="98"/>
      <c r="BB163" s="98"/>
      <c r="BC163" s="98"/>
      <c r="BD163" s="98"/>
      <c r="BE163" s="98"/>
      <c r="BF163" s="98"/>
      <c r="BG163" s="98"/>
      <c r="BH163" s="98"/>
      <c r="BI163" s="98"/>
      <c r="BJ163" s="98"/>
      <c r="BK163" s="98"/>
      <c r="BL163" s="98"/>
      <c r="BM163" s="98"/>
      <c r="BN163" s="98"/>
      <c r="BO163" s="98"/>
      <c r="BP163" s="98"/>
      <c r="BQ163" s="98"/>
      <c r="BR163" s="98"/>
      <c r="BS163" s="98"/>
      <c r="BT163" s="98"/>
      <c r="BU163" s="98"/>
      <c r="BV163" s="98"/>
      <c r="BW163" s="98"/>
      <c r="BX163" s="98"/>
      <c r="BY163" s="98"/>
      <c r="BZ163" s="98"/>
      <c r="CA163" s="98"/>
      <c r="CB163" s="98"/>
      <c r="CC163" s="98"/>
      <c r="CD163" s="98"/>
      <c r="CE163" s="98"/>
      <c r="CF163" s="98"/>
      <c r="CG163" s="98"/>
      <c r="CH163" s="98"/>
      <c r="CI163" s="98"/>
      <c r="CJ163" s="98"/>
      <c r="CK163" s="98"/>
      <c r="CL163" s="98"/>
      <c r="CM163" s="98"/>
      <c r="CN163" s="98"/>
      <c r="CO163" s="98"/>
      <c r="CP163" s="98"/>
      <c r="CQ163" s="98"/>
      <c r="CR163" s="98"/>
      <c r="CS163" s="98"/>
      <c r="CT163" s="98"/>
      <c r="CU163" s="98"/>
      <c r="CV163" s="98"/>
      <c r="CW163" s="98"/>
      <c r="CX163" s="98"/>
      <c r="CY163" s="98"/>
      <c r="CZ163" s="98"/>
      <c r="DA163" s="98"/>
      <c r="DB163" s="98"/>
      <c r="DC163" s="98"/>
      <c r="DD163" s="98"/>
      <c r="DE163" s="98"/>
      <c r="DF163" s="98"/>
      <c r="DG163" s="98"/>
      <c r="DH163" s="98"/>
      <c r="DI163" s="98"/>
      <c r="DJ163" s="98"/>
      <c r="DK163" s="98"/>
      <c r="DL163" s="98"/>
      <c r="DM163" s="98"/>
      <c r="DN163" s="98"/>
      <c r="DO163" s="98"/>
      <c r="DP163" s="98"/>
      <c r="DQ163" s="98"/>
      <c r="DR163" s="98"/>
      <c r="DS163" s="98"/>
      <c r="DT163" s="98"/>
      <c r="DU163" s="98"/>
      <c r="DV163" s="98"/>
      <c r="DW163" s="98"/>
      <c r="DX163" s="98"/>
      <c r="DY163" s="98"/>
      <c r="DZ163" s="98"/>
      <c r="EA163" s="98"/>
      <c r="EB163" s="98"/>
      <c r="EC163" s="98"/>
      <c r="ED163" s="98"/>
      <c r="EE163" s="98"/>
      <c r="EF163" s="98"/>
      <c r="EG163" s="98"/>
      <c r="EH163" s="98"/>
      <c r="EI163" s="98"/>
      <c r="EJ163" s="98"/>
      <c r="EK163" s="98"/>
      <c r="EL163" s="98"/>
      <c r="EM163" s="98"/>
      <c r="EN163" s="98"/>
      <c r="EO163" s="98"/>
      <c r="EP163" s="98"/>
      <c r="EQ163" s="98"/>
      <c r="ER163" s="98"/>
      <c r="ES163" s="98"/>
      <c r="ET163" s="98"/>
      <c r="EU163" s="98"/>
      <c r="EV163" s="98"/>
      <c r="EW163" s="98"/>
      <c r="EX163" s="98"/>
      <c r="EY163" s="98"/>
      <c r="EZ163" s="98"/>
      <c r="FA163" s="98"/>
      <c r="FB163" s="98"/>
      <c r="FC163" s="98"/>
      <c r="FD163" s="98"/>
      <c r="FE163" s="98"/>
      <c r="FF163" s="98"/>
      <c r="FG163" s="98"/>
      <c r="FH163" s="98"/>
      <c r="FI163" s="98"/>
      <c r="FJ163" s="98"/>
      <c r="FK163" s="98"/>
      <c r="FL163" s="98"/>
      <c r="FM163" s="98"/>
      <c r="FN163" s="98"/>
      <c r="FO163" s="98"/>
      <c r="FP163" s="98"/>
      <c r="FQ163" s="98"/>
      <c r="FR163" s="98"/>
      <c r="FS163" s="98"/>
      <c r="FT163" s="98"/>
      <c r="FU163" s="98"/>
      <c r="FV163" s="98"/>
      <c r="FW163" s="98"/>
      <c r="FX163" s="98"/>
      <c r="FY163" s="98"/>
      <c r="FZ163" s="98"/>
      <c r="GA163" s="98"/>
      <c r="GB163" s="98"/>
      <c r="GC163" s="98"/>
      <c r="GD163" s="98"/>
      <c r="GE163" s="98"/>
      <c r="GF163" s="98"/>
      <c r="GG163" s="98"/>
      <c r="GH163" s="98"/>
      <c r="GI163" s="98"/>
      <c r="GJ163" s="98"/>
      <c r="GK163" s="98"/>
      <c r="GL163" s="98"/>
      <c r="GM163" s="98"/>
      <c r="GN163" s="98"/>
      <c r="GO163" s="98"/>
      <c r="GP163" s="98"/>
      <c r="GQ163" s="98"/>
      <c r="GR163" s="98"/>
      <c r="GS163" s="98"/>
      <c r="GT163" s="98"/>
      <c r="GU163" s="98"/>
      <c r="GV163" s="98"/>
      <c r="GW163" s="98"/>
      <c r="GX163" s="98"/>
      <c r="GY163" s="98"/>
      <c r="GZ163" s="98"/>
      <c r="HA163" s="98"/>
      <c r="HB163" s="98"/>
      <c r="HC163" s="98"/>
      <c r="HD163" s="98"/>
      <c r="HE163" s="98"/>
      <c r="HF163" s="98"/>
      <c r="HG163" s="98"/>
      <c r="HH163" s="98"/>
      <c r="HI163" s="98"/>
      <c r="HJ163" s="98"/>
      <c r="HK163" s="98"/>
      <c r="HL163" s="98"/>
      <c r="HM163" s="98"/>
      <c r="HN163" s="98"/>
      <c r="HO163" s="98"/>
      <c r="HP163" s="98"/>
      <c r="HQ163" s="98"/>
      <c r="HR163" s="98"/>
      <c r="HS163" s="98"/>
      <c r="HT163" s="98"/>
      <c r="HU163" s="98"/>
      <c r="HV163" s="98"/>
      <c r="HW163" s="98"/>
      <c r="HX163" s="98"/>
      <c r="HY163" s="98"/>
      <c r="HZ163" s="98"/>
      <c r="IA163" s="98"/>
      <c r="IB163" s="98"/>
      <c r="IC163" s="98"/>
      <c r="ID163" s="98"/>
      <c r="IE163" s="98"/>
      <c r="IF163" s="98"/>
      <c r="IG163" s="98"/>
      <c r="IH163" s="98"/>
      <c r="II163" s="98"/>
      <c r="IJ163" s="98"/>
      <c r="IK163" s="98"/>
    </row>
    <row r="164" spans="1:245" ht="15">
      <c r="A164" s="104" t="s">
        <v>639</v>
      </c>
      <c r="B164" s="105">
        <v>12</v>
      </c>
      <c r="C164" s="105">
        <v>12</v>
      </c>
      <c r="D164" s="107">
        <f t="shared" si="4"/>
        <v>0</v>
      </c>
      <c r="E164" s="106">
        <f t="shared" si="5"/>
        <v>0</v>
      </c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8"/>
      <c r="AU164" s="98"/>
      <c r="AV164" s="98"/>
      <c r="AW164" s="98"/>
      <c r="AX164" s="98"/>
      <c r="AY164" s="98"/>
      <c r="AZ164" s="98"/>
      <c r="BA164" s="98"/>
      <c r="BB164" s="98"/>
      <c r="BC164" s="98"/>
      <c r="BD164" s="98"/>
      <c r="BE164" s="98"/>
      <c r="BF164" s="98"/>
      <c r="BG164" s="98"/>
      <c r="BH164" s="98"/>
      <c r="BI164" s="98"/>
      <c r="BJ164" s="98"/>
      <c r="BK164" s="98"/>
      <c r="BL164" s="98"/>
      <c r="BM164" s="98"/>
      <c r="BN164" s="98"/>
      <c r="BO164" s="98"/>
      <c r="BP164" s="98"/>
      <c r="BQ164" s="98"/>
      <c r="BR164" s="98"/>
      <c r="BS164" s="98"/>
      <c r="BT164" s="98"/>
      <c r="BU164" s="98"/>
      <c r="BV164" s="98"/>
      <c r="BW164" s="98"/>
      <c r="BX164" s="98"/>
      <c r="BY164" s="98"/>
      <c r="BZ164" s="98"/>
      <c r="CA164" s="98"/>
      <c r="CB164" s="98"/>
      <c r="CC164" s="98"/>
      <c r="CD164" s="98"/>
      <c r="CE164" s="98"/>
      <c r="CF164" s="98"/>
      <c r="CG164" s="98"/>
      <c r="CH164" s="98"/>
      <c r="CI164" s="98"/>
      <c r="CJ164" s="98"/>
      <c r="CK164" s="98"/>
      <c r="CL164" s="98"/>
      <c r="CM164" s="98"/>
      <c r="CN164" s="98"/>
      <c r="CO164" s="98"/>
      <c r="CP164" s="98"/>
      <c r="CQ164" s="98"/>
      <c r="CR164" s="98"/>
      <c r="CS164" s="98"/>
      <c r="CT164" s="98"/>
      <c r="CU164" s="98"/>
      <c r="CV164" s="98"/>
      <c r="CW164" s="98"/>
      <c r="CX164" s="98"/>
      <c r="CY164" s="98"/>
      <c r="CZ164" s="98"/>
      <c r="DA164" s="98"/>
      <c r="DB164" s="98"/>
      <c r="DC164" s="98"/>
      <c r="DD164" s="98"/>
      <c r="DE164" s="98"/>
      <c r="DF164" s="98"/>
      <c r="DG164" s="98"/>
      <c r="DH164" s="98"/>
      <c r="DI164" s="98"/>
      <c r="DJ164" s="98"/>
      <c r="DK164" s="98"/>
      <c r="DL164" s="98"/>
      <c r="DM164" s="98"/>
      <c r="DN164" s="98"/>
      <c r="DO164" s="98"/>
      <c r="DP164" s="98"/>
      <c r="DQ164" s="98"/>
      <c r="DR164" s="98"/>
      <c r="DS164" s="98"/>
      <c r="DT164" s="98"/>
      <c r="DU164" s="98"/>
      <c r="DV164" s="98"/>
      <c r="DW164" s="98"/>
      <c r="DX164" s="98"/>
      <c r="DY164" s="98"/>
      <c r="DZ164" s="98"/>
      <c r="EA164" s="98"/>
      <c r="EB164" s="98"/>
      <c r="EC164" s="98"/>
      <c r="ED164" s="98"/>
      <c r="EE164" s="98"/>
      <c r="EF164" s="98"/>
      <c r="EG164" s="98"/>
      <c r="EH164" s="98"/>
      <c r="EI164" s="98"/>
      <c r="EJ164" s="98"/>
      <c r="EK164" s="98"/>
      <c r="EL164" s="98"/>
      <c r="EM164" s="98"/>
      <c r="EN164" s="98"/>
      <c r="EO164" s="98"/>
      <c r="EP164" s="98"/>
      <c r="EQ164" s="98"/>
      <c r="ER164" s="98"/>
      <c r="ES164" s="98"/>
      <c r="ET164" s="98"/>
      <c r="EU164" s="98"/>
      <c r="EV164" s="98"/>
      <c r="EW164" s="98"/>
      <c r="EX164" s="98"/>
      <c r="EY164" s="98"/>
      <c r="EZ164" s="98"/>
      <c r="FA164" s="98"/>
      <c r="FB164" s="98"/>
      <c r="FC164" s="98"/>
      <c r="FD164" s="98"/>
      <c r="FE164" s="98"/>
      <c r="FF164" s="98"/>
      <c r="FG164" s="98"/>
      <c r="FH164" s="98"/>
      <c r="FI164" s="98"/>
      <c r="FJ164" s="98"/>
      <c r="FK164" s="98"/>
      <c r="FL164" s="98"/>
      <c r="FM164" s="98"/>
      <c r="FN164" s="98"/>
      <c r="FO164" s="98"/>
      <c r="FP164" s="98"/>
      <c r="FQ164" s="98"/>
      <c r="FR164" s="98"/>
      <c r="FS164" s="98"/>
      <c r="FT164" s="98"/>
      <c r="FU164" s="98"/>
      <c r="FV164" s="98"/>
      <c r="FW164" s="98"/>
      <c r="FX164" s="98"/>
      <c r="FY164" s="98"/>
      <c r="FZ164" s="98"/>
      <c r="GA164" s="98"/>
      <c r="GB164" s="98"/>
      <c r="GC164" s="98"/>
      <c r="GD164" s="98"/>
      <c r="GE164" s="98"/>
      <c r="GF164" s="98"/>
      <c r="GG164" s="98"/>
      <c r="GH164" s="98"/>
      <c r="GI164" s="98"/>
      <c r="GJ164" s="98"/>
      <c r="GK164" s="98"/>
      <c r="GL164" s="98"/>
      <c r="GM164" s="98"/>
      <c r="GN164" s="98"/>
      <c r="GO164" s="98"/>
      <c r="GP164" s="98"/>
      <c r="GQ164" s="98"/>
      <c r="GR164" s="98"/>
      <c r="GS164" s="98"/>
      <c r="GT164" s="98"/>
      <c r="GU164" s="98"/>
      <c r="GV164" s="98"/>
      <c r="GW164" s="98"/>
      <c r="GX164" s="98"/>
      <c r="GY164" s="98"/>
      <c r="GZ164" s="98"/>
      <c r="HA164" s="98"/>
      <c r="HB164" s="98"/>
      <c r="HC164" s="98"/>
      <c r="HD164" s="98"/>
      <c r="HE164" s="98"/>
      <c r="HF164" s="98"/>
      <c r="HG164" s="98"/>
      <c r="HH164" s="98"/>
      <c r="HI164" s="98"/>
      <c r="HJ164" s="98"/>
      <c r="HK164" s="98"/>
      <c r="HL164" s="98"/>
      <c r="HM164" s="98"/>
      <c r="HN164" s="98"/>
      <c r="HO164" s="98"/>
      <c r="HP164" s="98"/>
      <c r="HQ164" s="98"/>
      <c r="HR164" s="98"/>
      <c r="HS164" s="98"/>
      <c r="HT164" s="98"/>
      <c r="HU164" s="98"/>
      <c r="HV164" s="98"/>
      <c r="HW164" s="98"/>
      <c r="HX164" s="98"/>
      <c r="HY164" s="98"/>
      <c r="HZ164" s="98"/>
      <c r="IA164" s="98"/>
      <c r="IB164" s="98"/>
      <c r="IC164" s="98"/>
      <c r="ID164" s="98"/>
      <c r="IE164" s="98"/>
      <c r="IF164" s="98"/>
      <c r="IG164" s="98"/>
      <c r="IH164" s="98"/>
      <c r="II164" s="98"/>
      <c r="IJ164" s="98"/>
      <c r="IK164" s="98"/>
    </row>
    <row r="165" spans="1:245" ht="15">
      <c r="A165" s="104" t="s">
        <v>726</v>
      </c>
      <c r="B165" s="105">
        <v>325</v>
      </c>
      <c r="C165" s="105">
        <v>110</v>
      </c>
      <c r="D165" s="107">
        <f t="shared" si="4"/>
        <v>-215</v>
      </c>
      <c r="E165" s="106">
        <f t="shared" si="5"/>
        <v>-66.2</v>
      </c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8"/>
      <c r="AU165" s="98"/>
      <c r="AV165" s="98"/>
      <c r="AW165" s="98"/>
      <c r="AX165" s="98"/>
      <c r="AY165" s="98"/>
      <c r="AZ165" s="98"/>
      <c r="BA165" s="98"/>
      <c r="BB165" s="98"/>
      <c r="BC165" s="98"/>
      <c r="BD165" s="98"/>
      <c r="BE165" s="98"/>
      <c r="BF165" s="98"/>
      <c r="BG165" s="98"/>
      <c r="BH165" s="98"/>
      <c r="BI165" s="98"/>
      <c r="BJ165" s="98"/>
      <c r="BK165" s="98"/>
      <c r="BL165" s="98"/>
      <c r="BM165" s="98"/>
      <c r="BN165" s="98"/>
      <c r="BO165" s="98"/>
      <c r="BP165" s="98"/>
      <c r="BQ165" s="98"/>
      <c r="BR165" s="98"/>
      <c r="BS165" s="98"/>
      <c r="BT165" s="98"/>
      <c r="BU165" s="98"/>
      <c r="BV165" s="98"/>
      <c r="BW165" s="98"/>
      <c r="BX165" s="98"/>
      <c r="BY165" s="98"/>
      <c r="BZ165" s="98"/>
      <c r="CA165" s="98"/>
      <c r="CB165" s="98"/>
      <c r="CC165" s="98"/>
      <c r="CD165" s="98"/>
      <c r="CE165" s="98"/>
      <c r="CF165" s="98"/>
      <c r="CG165" s="98"/>
      <c r="CH165" s="98"/>
      <c r="CI165" s="98"/>
      <c r="CJ165" s="98"/>
      <c r="CK165" s="98"/>
      <c r="CL165" s="98"/>
      <c r="CM165" s="98"/>
      <c r="CN165" s="98"/>
      <c r="CO165" s="98"/>
      <c r="CP165" s="98"/>
      <c r="CQ165" s="98"/>
      <c r="CR165" s="98"/>
      <c r="CS165" s="98"/>
      <c r="CT165" s="98"/>
      <c r="CU165" s="98"/>
      <c r="CV165" s="98"/>
      <c r="CW165" s="98"/>
      <c r="CX165" s="98"/>
      <c r="CY165" s="98"/>
      <c r="CZ165" s="98"/>
      <c r="DA165" s="98"/>
      <c r="DB165" s="98"/>
      <c r="DC165" s="98"/>
      <c r="DD165" s="98"/>
      <c r="DE165" s="98"/>
      <c r="DF165" s="98"/>
      <c r="DG165" s="98"/>
      <c r="DH165" s="98"/>
      <c r="DI165" s="98"/>
      <c r="DJ165" s="98"/>
      <c r="DK165" s="98"/>
      <c r="DL165" s="98"/>
      <c r="DM165" s="98"/>
      <c r="DN165" s="98"/>
      <c r="DO165" s="98"/>
      <c r="DP165" s="98"/>
      <c r="DQ165" s="98"/>
      <c r="DR165" s="98"/>
      <c r="DS165" s="98"/>
      <c r="DT165" s="98"/>
      <c r="DU165" s="98"/>
      <c r="DV165" s="98"/>
      <c r="DW165" s="98"/>
      <c r="DX165" s="98"/>
      <c r="DY165" s="98"/>
      <c r="DZ165" s="98"/>
      <c r="EA165" s="98"/>
      <c r="EB165" s="98"/>
      <c r="EC165" s="98"/>
      <c r="ED165" s="98"/>
      <c r="EE165" s="98"/>
      <c r="EF165" s="98"/>
      <c r="EG165" s="98"/>
      <c r="EH165" s="98"/>
      <c r="EI165" s="98"/>
      <c r="EJ165" s="98"/>
      <c r="EK165" s="98"/>
      <c r="EL165" s="98"/>
      <c r="EM165" s="98"/>
      <c r="EN165" s="98"/>
      <c r="EO165" s="98"/>
      <c r="EP165" s="98"/>
      <c r="EQ165" s="98"/>
      <c r="ER165" s="98"/>
      <c r="ES165" s="98"/>
      <c r="ET165" s="98"/>
      <c r="EU165" s="98"/>
      <c r="EV165" s="98"/>
      <c r="EW165" s="98"/>
      <c r="EX165" s="98"/>
      <c r="EY165" s="98"/>
      <c r="EZ165" s="98"/>
      <c r="FA165" s="98"/>
      <c r="FB165" s="98"/>
      <c r="FC165" s="98"/>
      <c r="FD165" s="98"/>
      <c r="FE165" s="98"/>
      <c r="FF165" s="98"/>
      <c r="FG165" s="98"/>
      <c r="FH165" s="98"/>
      <c r="FI165" s="98"/>
      <c r="FJ165" s="98"/>
      <c r="FK165" s="98"/>
      <c r="FL165" s="98"/>
      <c r="FM165" s="98"/>
      <c r="FN165" s="98"/>
      <c r="FO165" s="98"/>
      <c r="FP165" s="98"/>
      <c r="FQ165" s="98"/>
      <c r="FR165" s="98"/>
      <c r="FS165" s="98"/>
      <c r="FT165" s="98"/>
      <c r="FU165" s="98"/>
      <c r="FV165" s="98"/>
      <c r="FW165" s="98"/>
      <c r="FX165" s="98"/>
      <c r="FY165" s="98"/>
      <c r="FZ165" s="98"/>
      <c r="GA165" s="98"/>
      <c r="GB165" s="98"/>
      <c r="GC165" s="98"/>
      <c r="GD165" s="98"/>
      <c r="GE165" s="98"/>
      <c r="GF165" s="98"/>
      <c r="GG165" s="98"/>
      <c r="GH165" s="98"/>
      <c r="GI165" s="98"/>
      <c r="GJ165" s="98"/>
      <c r="GK165" s="98"/>
      <c r="GL165" s="98"/>
      <c r="GM165" s="98"/>
      <c r="GN165" s="98"/>
      <c r="GO165" s="98"/>
      <c r="GP165" s="98"/>
      <c r="GQ165" s="98"/>
      <c r="GR165" s="98"/>
      <c r="GS165" s="98"/>
      <c r="GT165" s="98"/>
      <c r="GU165" s="98"/>
      <c r="GV165" s="98"/>
      <c r="GW165" s="98"/>
      <c r="GX165" s="98"/>
      <c r="GY165" s="98"/>
      <c r="GZ165" s="98"/>
      <c r="HA165" s="98"/>
      <c r="HB165" s="98"/>
      <c r="HC165" s="98"/>
      <c r="HD165" s="98"/>
      <c r="HE165" s="98"/>
      <c r="HF165" s="98"/>
      <c r="HG165" s="98"/>
      <c r="HH165" s="98"/>
      <c r="HI165" s="98"/>
      <c r="HJ165" s="98"/>
      <c r="HK165" s="98"/>
      <c r="HL165" s="98"/>
      <c r="HM165" s="98"/>
      <c r="HN165" s="98"/>
      <c r="HO165" s="98"/>
      <c r="HP165" s="98"/>
      <c r="HQ165" s="98"/>
      <c r="HR165" s="98"/>
      <c r="HS165" s="98"/>
      <c r="HT165" s="98"/>
      <c r="HU165" s="98"/>
      <c r="HV165" s="98"/>
      <c r="HW165" s="98"/>
      <c r="HX165" s="98"/>
      <c r="HY165" s="98"/>
      <c r="HZ165" s="98"/>
      <c r="IA165" s="98"/>
      <c r="IB165" s="98"/>
      <c r="IC165" s="98"/>
      <c r="ID165" s="98"/>
      <c r="IE165" s="98"/>
      <c r="IF165" s="98"/>
      <c r="IG165" s="98"/>
      <c r="IH165" s="98"/>
      <c r="II165" s="98"/>
      <c r="IJ165" s="98"/>
      <c r="IK165" s="98"/>
    </row>
    <row r="166" spans="1:245" ht="15">
      <c r="A166" s="104" t="s">
        <v>727</v>
      </c>
      <c r="B166" s="105">
        <f>SUM(B167:B167)</f>
        <v>986</v>
      </c>
      <c r="C166" s="105">
        <f>SUM(C167:C167)</f>
        <v>1234</v>
      </c>
      <c r="D166" s="107">
        <f t="shared" si="4"/>
        <v>248</v>
      </c>
      <c r="E166" s="106">
        <f t="shared" si="5"/>
        <v>25.2</v>
      </c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8"/>
      <c r="AU166" s="98"/>
      <c r="AV166" s="98"/>
      <c r="AW166" s="98"/>
      <c r="AX166" s="98"/>
      <c r="AY166" s="98"/>
      <c r="AZ166" s="98"/>
      <c r="BA166" s="98"/>
      <c r="BB166" s="98"/>
      <c r="BC166" s="98"/>
      <c r="BD166" s="98"/>
      <c r="BE166" s="98"/>
      <c r="BF166" s="98"/>
      <c r="BG166" s="98"/>
      <c r="BH166" s="98"/>
      <c r="BI166" s="98"/>
      <c r="BJ166" s="98"/>
      <c r="BK166" s="98"/>
      <c r="BL166" s="98"/>
      <c r="BM166" s="98"/>
      <c r="BN166" s="98"/>
      <c r="BO166" s="98"/>
      <c r="BP166" s="98"/>
      <c r="BQ166" s="98"/>
      <c r="BR166" s="98"/>
      <c r="BS166" s="98"/>
      <c r="BT166" s="98"/>
      <c r="BU166" s="98"/>
      <c r="BV166" s="98"/>
      <c r="BW166" s="98"/>
      <c r="BX166" s="98"/>
      <c r="BY166" s="98"/>
      <c r="BZ166" s="98"/>
      <c r="CA166" s="98"/>
      <c r="CB166" s="98"/>
      <c r="CC166" s="98"/>
      <c r="CD166" s="98"/>
      <c r="CE166" s="98"/>
      <c r="CF166" s="98"/>
      <c r="CG166" s="98"/>
      <c r="CH166" s="98"/>
      <c r="CI166" s="98"/>
      <c r="CJ166" s="98"/>
      <c r="CK166" s="98"/>
      <c r="CL166" s="98"/>
      <c r="CM166" s="98"/>
      <c r="CN166" s="98"/>
      <c r="CO166" s="98"/>
      <c r="CP166" s="98"/>
      <c r="CQ166" s="98"/>
      <c r="CR166" s="98"/>
      <c r="CS166" s="98"/>
      <c r="CT166" s="98"/>
      <c r="CU166" s="98"/>
      <c r="CV166" s="98"/>
      <c r="CW166" s="98"/>
      <c r="CX166" s="98"/>
      <c r="CY166" s="98"/>
      <c r="CZ166" s="98"/>
      <c r="DA166" s="98"/>
      <c r="DB166" s="98"/>
      <c r="DC166" s="98"/>
      <c r="DD166" s="98"/>
      <c r="DE166" s="98"/>
      <c r="DF166" s="98"/>
      <c r="DG166" s="98"/>
      <c r="DH166" s="98"/>
      <c r="DI166" s="98"/>
      <c r="DJ166" s="98"/>
      <c r="DK166" s="98"/>
      <c r="DL166" s="98"/>
      <c r="DM166" s="98"/>
      <c r="DN166" s="98"/>
      <c r="DO166" s="98"/>
      <c r="DP166" s="98"/>
      <c r="DQ166" s="98"/>
      <c r="DR166" s="98"/>
      <c r="DS166" s="98"/>
      <c r="DT166" s="98"/>
      <c r="DU166" s="98"/>
      <c r="DV166" s="98"/>
      <c r="DW166" s="98"/>
      <c r="DX166" s="98"/>
      <c r="DY166" s="98"/>
      <c r="DZ166" s="98"/>
      <c r="EA166" s="98"/>
      <c r="EB166" s="98"/>
      <c r="EC166" s="98"/>
      <c r="ED166" s="98"/>
      <c r="EE166" s="98"/>
      <c r="EF166" s="98"/>
      <c r="EG166" s="98"/>
      <c r="EH166" s="98"/>
      <c r="EI166" s="98"/>
      <c r="EJ166" s="98"/>
      <c r="EK166" s="98"/>
      <c r="EL166" s="98"/>
      <c r="EM166" s="98"/>
      <c r="EN166" s="98"/>
      <c r="EO166" s="98"/>
      <c r="EP166" s="98"/>
      <c r="EQ166" s="98"/>
      <c r="ER166" s="98"/>
      <c r="ES166" s="98"/>
      <c r="ET166" s="98"/>
      <c r="EU166" s="98"/>
      <c r="EV166" s="98"/>
      <c r="EW166" s="98"/>
      <c r="EX166" s="98"/>
      <c r="EY166" s="98"/>
      <c r="EZ166" s="98"/>
      <c r="FA166" s="98"/>
      <c r="FB166" s="98"/>
      <c r="FC166" s="98"/>
      <c r="FD166" s="98"/>
      <c r="FE166" s="98"/>
      <c r="FF166" s="98"/>
      <c r="FG166" s="98"/>
      <c r="FH166" s="98"/>
      <c r="FI166" s="98"/>
      <c r="FJ166" s="98"/>
      <c r="FK166" s="98"/>
      <c r="FL166" s="98"/>
      <c r="FM166" s="98"/>
      <c r="FN166" s="98"/>
      <c r="FO166" s="98"/>
      <c r="FP166" s="98"/>
      <c r="FQ166" s="98"/>
      <c r="FR166" s="98"/>
      <c r="FS166" s="98"/>
      <c r="FT166" s="98"/>
      <c r="FU166" s="98"/>
      <c r="FV166" s="98"/>
      <c r="FW166" s="98"/>
      <c r="FX166" s="98"/>
      <c r="FY166" s="98"/>
      <c r="FZ166" s="98"/>
      <c r="GA166" s="98"/>
      <c r="GB166" s="98"/>
      <c r="GC166" s="98"/>
      <c r="GD166" s="98"/>
      <c r="GE166" s="98"/>
      <c r="GF166" s="98"/>
      <c r="GG166" s="98"/>
      <c r="GH166" s="98"/>
      <c r="GI166" s="98"/>
      <c r="GJ166" s="98"/>
      <c r="GK166" s="98"/>
      <c r="GL166" s="98"/>
      <c r="GM166" s="98"/>
      <c r="GN166" s="98"/>
      <c r="GO166" s="98"/>
      <c r="GP166" s="98"/>
      <c r="GQ166" s="98"/>
      <c r="GR166" s="98"/>
      <c r="GS166" s="98"/>
      <c r="GT166" s="98"/>
      <c r="GU166" s="98"/>
      <c r="GV166" s="98"/>
      <c r="GW166" s="98"/>
      <c r="GX166" s="98"/>
      <c r="GY166" s="98"/>
      <c r="GZ166" s="98"/>
      <c r="HA166" s="98"/>
      <c r="HB166" s="98"/>
      <c r="HC166" s="98"/>
      <c r="HD166" s="98"/>
      <c r="HE166" s="98"/>
      <c r="HF166" s="98"/>
      <c r="HG166" s="98"/>
      <c r="HH166" s="98"/>
      <c r="HI166" s="98"/>
      <c r="HJ166" s="98"/>
      <c r="HK166" s="98"/>
      <c r="HL166" s="98"/>
      <c r="HM166" s="98"/>
      <c r="HN166" s="98"/>
      <c r="HO166" s="98"/>
      <c r="HP166" s="98"/>
      <c r="HQ166" s="98"/>
      <c r="HR166" s="98"/>
      <c r="HS166" s="98"/>
      <c r="HT166" s="98"/>
      <c r="HU166" s="98"/>
      <c r="HV166" s="98"/>
      <c r="HW166" s="98"/>
      <c r="HX166" s="98"/>
      <c r="HY166" s="98"/>
      <c r="HZ166" s="98"/>
      <c r="IA166" s="98"/>
      <c r="IB166" s="98"/>
      <c r="IC166" s="98"/>
      <c r="ID166" s="98"/>
      <c r="IE166" s="98"/>
      <c r="IF166" s="98"/>
      <c r="IG166" s="98"/>
      <c r="IH166" s="98"/>
      <c r="II166" s="98"/>
      <c r="IJ166" s="98"/>
      <c r="IK166" s="98"/>
    </row>
    <row r="167" spans="1:245" ht="15">
      <c r="A167" s="104" t="s">
        <v>728</v>
      </c>
      <c r="B167" s="105">
        <v>986</v>
      </c>
      <c r="C167" s="105">
        <v>1234</v>
      </c>
      <c r="D167" s="107">
        <f t="shared" si="4"/>
        <v>248</v>
      </c>
      <c r="E167" s="106">
        <f t="shared" si="5"/>
        <v>25.2</v>
      </c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8"/>
      <c r="AU167" s="98"/>
      <c r="AV167" s="98"/>
      <c r="AW167" s="98"/>
      <c r="AX167" s="98"/>
      <c r="AY167" s="98"/>
      <c r="AZ167" s="98"/>
      <c r="BA167" s="98"/>
      <c r="BB167" s="98"/>
      <c r="BC167" s="98"/>
      <c r="BD167" s="98"/>
      <c r="BE167" s="98"/>
      <c r="BF167" s="98"/>
      <c r="BG167" s="98"/>
      <c r="BH167" s="98"/>
      <c r="BI167" s="98"/>
      <c r="BJ167" s="98"/>
      <c r="BK167" s="98"/>
      <c r="BL167" s="98"/>
      <c r="BM167" s="98"/>
      <c r="BN167" s="98"/>
      <c r="BO167" s="98"/>
      <c r="BP167" s="98"/>
      <c r="BQ167" s="98"/>
      <c r="BR167" s="98"/>
      <c r="BS167" s="98"/>
      <c r="BT167" s="98"/>
      <c r="BU167" s="98"/>
      <c r="BV167" s="98"/>
      <c r="BW167" s="98"/>
      <c r="BX167" s="98"/>
      <c r="BY167" s="98"/>
      <c r="BZ167" s="98"/>
      <c r="CA167" s="98"/>
      <c r="CB167" s="98"/>
      <c r="CC167" s="98"/>
      <c r="CD167" s="98"/>
      <c r="CE167" s="98"/>
      <c r="CF167" s="98"/>
      <c r="CG167" s="98"/>
      <c r="CH167" s="98"/>
      <c r="CI167" s="98"/>
      <c r="CJ167" s="98"/>
      <c r="CK167" s="98"/>
      <c r="CL167" s="98"/>
      <c r="CM167" s="98"/>
      <c r="CN167" s="98"/>
      <c r="CO167" s="98"/>
      <c r="CP167" s="98"/>
      <c r="CQ167" s="98"/>
      <c r="CR167" s="98"/>
      <c r="CS167" s="98"/>
      <c r="CT167" s="98"/>
      <c r="CU167" s="98"/>
      <c r="CV167" s="98"/>
      <c r="CW167" s="98"/>
      <c r="CX167" s="98"/>
      <c r="CY167" s="98"/>
      <c r="CZ167" s="98"/>
      <c r="DA167" s="98"/>
      <c r="DB167" s="98"/>
      <c r="DC167" s="98"/>
      <c r="DD167" s="98"/>
      <c r="DE167" s="98"/>
      <c r="DF167" s="98"/>
      <c r="DG167" s="98"/>
      <c r="DH167" s="98"/>
      <c r="DI167" s="98"/>
      <c r="DJ167" s="98"/>
      <c r="DK167" s="98"/>
      <c r="DL167" s="98"/>
      <c r="DM167" s="98"/>
      <c r="DN167" s="98"/>
      <c r="DO167" s="98"/>
      <c r="DP167" s="98"/>
      <c r="DQ167" s="98"/>
      <c r="DR167" s="98"/>
      <c r="DS167" s="98"/>
      <c r="DT167" s="98"/>
      <c r="DU167" s="98"/>
      <c r="DV167" s="98"/>
      <c r="DW167" s="98"/>
      <c r="DX167" s="98"/>
      <c r="DY167" s="98"/>
      <c r="DZ167" s="98"/>
      <c r="EA167" s="98"/>
      <c r="EB167" s="98"/>
      <c r="EC167" s="98"/>
      <c r="ED167" s="98"/>
      <c r="EE167" s="98"/>
      <c r="EF167" s="98"/>
      <c r="EG167" s="98"/>
      <c r="EH167" s="98"/>
      <c r="EI167" s="98"/>
      <c r="EJ167" s="98"/>
      <c r="EK167" s="98"/>
      <c r="EL167" s="98"/>
      <c r="EM167" s="98"/>
      <c r="EN167" s="98"/>
      <c r="EO167" s="98"/>
      <c r="EP167" s="98"/>
      <c r="EQ167" s="98"/>
      <c r="ER167" s="98"/>
      <c r="ES167" s="98"/>
      <c r="ET167" s="98"/>
      <c r="EU167" s="98"/>
      <c r="EV167" s="98"/>
      <c r="EW167" s="98"/>
      <c r="EX167" s="98"/>
      <c r="EY167" s="98"/>
      <c r="EZ167" s="98"/>
      <c r="FA167" s="98"/>
      <c r="FB167" s="98"/>
      <c r="FC167" s="98"/>
      <c r="FD167" s="98"/>
      <c r="FE167" s="98"/>
      <c r="FF167" s="98"/>
      <c r="FG167" s="98"/>
      <c r="FH167" s="98"/>
      <c r="FI167" s="98"/>
      <c r="FJ167" s="98"/>
      <c r="FK167" s="98"/>
      <c r="FL167" s="98"/>
      <c r="FM167" s="98"/>
      <c r="FN167" s="98"/>
      <c r="FO167" s="98"/>
      <c r="FP167" s="98"/>
      <c r="FQ167" s="98"/>
      <c r="FR167" s="98"/>
      <c r="FS167" s="98"/>
      <c r="FT167" s="98"/>
      <c r="FU167" s="98"/>
      <c r="FV167" s="98"/>
      <c r="FW167" s="98"/>
      <c r="FX167" s="98"/>
      <c r="FY167" s="98"/>
      <c r="FZ167" s="98"/>
      <c r="GA167" s="98"/>
      <c r="GB167" s="98"/>
      <c r="GC167" s="98"/>
      <c r="GD167" s="98"/>
      <c r="GE167" s="98"/>
      <c r="GF167" s="98"/>
      <c r="GG167" s="98"/>
      <c r="GH167" s="98"/>
      <c r="GI167" s="98"/>
      <c r="GJ167" s="98"/>
      <c r="GK167" s="98"/>
      <c r="GL167" s="98"/>
      <c r="GM167" s="98"/>
      <c r="GN167" s="98"/>
      <c r="GO167" s="98"/>
      <c r="GP167" s="98"/>
      <c r="GQ167" s="98"/>
      <c r="GR167" s="98"/>
      <c r="GS167" s="98"/>
      <c r="GT167" s="98"/>
      <c r="GU167" s="98"/>
      <c r="GV167" s="98"/>
      <c r="GW167" s="98"/>
      <c r="GX167" s="98"/>
      <c r="GY167" s="98"/>
      <c r="GZ167" s="98"/>
      <c r="HA167" s="98"/>
      <c r="HB167" s="98"/>
      <c r="HC167" s="98"/>
      <c r="HD167" s="98"/>
      <c r="HE167" s="98"/>
      <c r="HF167" s="98"/>
      <c r="HG167" s="98"/>
      <c r="HH167" s="98"/>
      <c r="HI167" s="98"/>
      <c r="HJ167" s="98"/>
      <c r="HK167" s="98"/>
      <c r="HL167" s="98"/>
      <c r="HM167" s="98"/>
      <c r="HN167" s="98"/>
      <c r="HO167" s="98"/>
      <c r="HP167" s="98"/>
      <c r="HQ167" s="98"/>
      <c r="HR167" s="98"/>
      <c r="HS167" s="98"/>
      <c r="HT167" s="98"/>
      <c r="HU167" s="98"/>
      <c r="HV167" s="98"/>
      <c r="HW167" s="98"/>
      <c r="HX167" s="98"/>
      <c r="HY167" s="98"/>
      <c r="HZ167" s="98"/>
      <c r="IA167" s="98"/>
      <c r="IB167" s="98"/>
      <c r="IC167" s="98"/>
      <c r="ID167" s="98"/>
      <c r="IE167" s="98"/>
      <c r="IF167" s="98"/>
      <c r="IG167" s="98"/>
      <c r="IH167" s="98"/>
      <c r="II167" s="98"/>
      <c r="IJ167" s="98"/>
      <c r="IK167" s="98"/>
    </row>
    <row r="168" spans="1:245" ht="15">
      <c r="A168" s="104" t="s">
        <v>174</v>
      </c>
      <c r="B168" s="105">
        <f>B169</f>
        <v>319</v>
      </c>
      <c r="C168" s="105">
        <f>C169</f>
        <v>356</v>
      </c>
      <c r="D168" s="107">
        <f t="shared" si="4"/>
        <v>37</v>
      </c>
      <c r="E168" s="106">
        <f t="shared" si="5"/>
        <v>11.6</v>
      </c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  <c r="BG168" s="98"/>
      <c r="BH168" s="98"/>
      <c r="BI168" s="98"/>
      <c r="BJ168" s="98"/>
      <c r="BK168" s="98"/>
      <c r="BL168" s="98"/>
      <c r="BM168" s="98"/>
      <c r="BN168" s="98"/>
      <c r="BO168" s="98"/>
      <c r="BP168" s="98"/>
      <c r="BQ168" s="98"/>
      <c r="BR168" s="98"/>
      <c r="BS168" s="98"/>
      <c r="BT168" s="98"/>
      <c r="BU168" s="98"/>
      <c r="BV168" s="98"/>
      <c r="BW168" s="98"/>
      <c r="BX168" s="98"/>
      <c r="BY168" s="98"/>
      <c r="BZ168" s="98"/>
      <c r="CA168" s="98"/>
      <c r="CB168" s="98"/>
      <c r="CC168" s="98"/>
      <c r="CD168" s="98"/>
      <c r="CE168" s="98"/>
      <c r="CF168" s="98"/>
      <c r="CG168" s="98"/>
      <c r="CH168" s="98"/>
      <c r="CI168" s="98"/>
      <c r="CJ168" s="98"/>
      <c r="CK168" s="98"/>
      <c r="CL168" s="98"/>
      <c r="CM168" s="98"/>
      <c r="CN168" s="98"/>
      <c r="CO168" s="98"/>
      <c r="CP168" s="98"/>
      <c r="CQ168" s="98"/>
      <c r="CR168" s="98"/>
      <c r="CS168" s="98"/>
      <c r="CT168" s="98"/>
      <c r="CU168" s="98"/>
      <c r="CV168" s="98"/>
      <c r="CW168" s="98"/>
      <c r="CX168" s="98"/>
      <c r="CY168" s="98"/>
      <c r="CZ168" s="98"/>
      <c r="DA168" s="98"/>
      <c r="DB168" s="98"/>
      <c r="DC168" s="98"/>
      <c r="DD168" s="98"/>
      <c r="DE168" s="98"/>
      <c r="DF168" s="98"/>
      <c r="DG168" s="98"/>
      <c r="DH168" s="98"/>
      <c r="DI168" s="98"/>
      <c r="DJ168" s="98"/>
      <c r="DK168" s="98"/>
      <c r="DL168" s="98"/>
      <c r="DM168" s="98"/>
      <c r="DN168" s="98"/>
      <c r="DO168" s="98"/>
      <c r="DP168" s="98"/>
      <c r="DQ168" s="98"/>
      <c r="DR168" s="98"/>
      <c r="DS168" s="98"/>
      <c r="DT168" s="98"/>
      <c r="DU168" s="98"/>
      <c r="DV168" s="98"/>
      <c r="DW168" s="98"/>
      <c r="DX168" s="98"/>
      <c r="DY168" s="98"/>
      <c r="DZ168" s="98"/>
      <c r="EA168" s="98"/>
      <c r="EB168" s="98"/>
      <c r="EC168" s="98"/>
      <c r="ED168" s="98"/>
      <c r="EE168" s="98"/>
      <c r="EF168" s="98"/>
      <c r="EG168" s="98"/>
      <c r="EH168" s="98"/>
      <c r="EI168" s="98"/>
      <c r="EJ168" s="98"/>
      <c r="EK168" s="98"/>
      <c r="EL168" s="98"/>
      <c r="EM168" s="98"/>
      <c r="EN168" s="98"/>
      <c r="EO168" s="98"/>
      <c r="EP168" s="98"/>
      <c r="EQ168" s="98"/>
      <c r="ER168" s="98"/>
      <c r="ES168" s="98"/>
      <c r="ET168" s="98"/>
      <c r="EU168" s="98"/>
      <c r="EV168" s="98"/>
      <c r="EW168" s="98"/>
      <c r="EX168" s="98"/>
      <c r="EY168" s="98"/>
      <c r="EZ168" s="98"/>
      <c r="FA168" s="98"/>
      <c r="FB168" s="98"/>
      <c r="FC168" s="98"/>
      <c r="FD168" s="98"/>
      <c r="FE168" s="98"/>
      <c r="FF168" s="98"/>
      <c r="FG168" s="98"/>
      <c r="FH168" s="98"/>
      <c r="FI168" s="98"/>
      <c r="FJ168" s="98"/>
      <c r="FK168" s="98"/>
      <c r="FL168" s="98"/>
      <c r="FM168" s="98"/>
      <c r="FN168" s="98"/>
      <c r="FO168" s="98"/>
      <c r="FP168" s="98"/>
      <c r="FQ168" s="98"/>
      <c r="FR168" s="98"/>
      <c r="FS168" s="98"/>
      <c r="FT168" s="98"/>
      <c r="FU168" s="98"/>
      <c r="FV168" s="98"/>
      <c r="FW168" s="98"/>
      <c r="FX168" s="98"/>
      <c r="FY168" s="98"/>
      <c r="FZ168" s="98"/>
      <c r="GA168" s="98"/>
      <c r="GB168" s="98"/>
      <c r="GC168" s="98"/>
      <c r="GD168" s="98"/>
      <c r="GE168" s="98"/>
      <c r="GF168" s="98"/>
      <c r="GG168" s="98"/>
      <c r="GH168" s="98"/>
      <c r="GI168" s="98"/>
      <c r="GJ168" s="98"/>
      <c r="GK168" s="98"/>
      <c r="GL168" s="98"/>
      <c r="GM168" s="98"/>
      <c r="GN168" s="98"/>
      <c r="GO168" s="98"/>
      <c r="GP168" s="98"/>
      <c r="GQ168" s="98"/>
      <c r="GR168" s="98"/>
      <c r="GS168" s="98"/>
      <c r="GT168" s="98"/>
      <c r="GU168" s="98"/>
      <c r="GV168" s="98"/>
      <c r="GW168" s="98"/>
      <c r="GX168" s="98"/>
      <c r="GY168" s="98"/>
      <c r="GZ168" s="98"/>
      <c r="HA168" s="98"/>
      <c r="HB168" s="98"/>
      <c r="HC168" s="98"/>
      <c r="HD168" s="98"/>
      <c r="HE168" s="98"/>
      <c r="HF168" s="98"/>
      <c r="HG168" s="98"/>
      <c r="HH168" s="98"/>
      <c r="HI168" s="98"/>
      <c r="HJ168" s="98"/>
      <c r="HK168" s="98"/>
      <c r="HL168" s="98"/>
      <c r="HM168" s="98"/>
      <c r="HN168" s="98"/>
      <c r="HO168" s="98"/>
      <c r="HP168" s="98"/>
      <c r="HQ168" s="98"/>
      <c r="HR168" s="98"/>
      <c r="HS168" s="98"/>
      <c r="HT168" s="98"/>
      <c r="HU168" s="98"/>
      <c r="HV168" s="98"/>
      <c r="HW168" s="98"/>
      <c r="HX168" s="98"/>
      <c r="HY168" s="98"/>
      <c r="HZ168" s="98"/>
      <c r="IA168" s="98"/>
      <c r="IB168" s="98"/>
      <c r="IC168" s="98"/>
      <c r="ID168" s="98"/>
      <c r="IE168" s="98"/>
      <c r="IF168" s="98"/>
      <c r="IG168" s="98"/>
      <c r="IH168" s="98"/>
      <c r="II168" s="98"/>
      <c r="IJ168" s="98"/>
      <c r="IK168" s="98"/>
    </row>
    <row r="169" spans="1:245" ht="15">
      <c r="A169" s="104" t="s">
        <v>729</v>
      </c>
      <c r="B169" s="105">
        <v>319</v>
      </c>
      <c r="C169" s="105">
        <v>356</v>
      </c>
      <c r="D169" s="107">
        <f t="shared" si="4"/>
        <v>37</v>
      </c>
      <c r="E169" s="106">
        <f t="shared" si="5"/>
        <v>11.6</v>
      </c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  <c r="BD169" s="98"/>
      <c r="BE169" s="98"/>
      <c r="BF169" s="98"/>
      <c r="BG169" s="98"/>
      <c r="BH169" s="98"/>
      <c r="BI169" s="98"/>
      <c r="BJ169" s="98"/>
      <c r="BK169" s="98"/>
      <c r="BL169" s="98"/>
      <c r="BM169" s="98"/>
      <c r="BN169" s="98"/>
      <c r="BO169" s="98"/>
      <c r="BP169" s="98"/>
      <c r="BQ169" s="98"/>
      <c r="BR169" s="98"/>
      <c r="BS169" s="98"/>
      <c r="BT169" s="98"/>
      <c r="BU169" s="98"/>
      <c r="BV169" s="98"/>
      <c r="BW169" s="98"/>
      <c r="BX169" s="98"/>
      <c r="BY169" s="98"/>
      <c r="BZ169" s="98"/>
      <c r="CA169" s="98"/>
      <c r="CB169" s="98"/>
      <c r="CC169" s="98"/>
      <c r="CD169" s="98"/>
      <c r="CE169" s="98"/>
      <c r="CF169" s="98"/>
      <c r="CG169" s="98"/>
      <c r="CH169" s="98"/>
      <c r="CI169" s="98"/>
      <c r="CJ169" s="98"/>
      <c r="CK169" s="98"/>
      <c r="CL169" s="98"/>
      <c r="CM169" s="98"/>
      <c r="CN169" s="98"/>
      <c r="CO169" s="98"/>
      <c r="CP169" s="98"/>
      <c r="CQ169" s="98"/>
      <c r="CR169" s="98"/>
      <c r="CS169" s="98"/>
      <c r="CT169" s="98"/>
      <c r="CU169" s="98"/>
      <c r="CV169" s="98"/>
      <c r="CW169" s="98"/>
      <c r="CX169" s="98"/>
      <c r="CY169" s="98"/>
      <c r="CZ169" s="98"/>
      <c r="DA169" s="98"/>
      <c r="DB169" s="98"/>
      <c r="DC169" s="98"/>
      <c r="DD169" s="98"/>
      <c r="DE169" s="98"/>
      <c r="DF169" s="98"/>
      <c r="DG169" s="98"/>
      <c r="DH169" s="98"/>
      <c r="DI169" s="98"/>
      <c r="DJ169" s="98"/>
      <c r="DK169" s="98"/>
      <c r="DL169" s="98"/>
      <c r="DM169" s="98"/>
      <c r="DN169" s="98"/>
      <c r="DO169" s="98"/>
      <c r="DP169" s="98"/>
      <c r="DQ169" s="98"/>
      <c r="DR169" s="98"/>
      <c r="DS169" s="98"/>
      <c r="DT169" s="98"/>
      <c r="DU169" s="98"/>
      <c r="DV169" s="98"/>
      <c r="DW169" s="98"/>
      <c r="DX169" s="98"/>
      <c r="DY169" s="98"/>
      <c r="DZ169" s="98"/>
      <c r="EA169" s="98"/>
      <c r="EB169" s="98"/>
      <c r="EC169" s="98"/>
      <c r="ED169" s="98"/>
      <c r="EE169" s="98"/>
      <c r="EF169" s="98"/>
      <c r="EG169" s="98"/>
      <c r="EH169" s="98"/>
      <c r="EI169" s="98"/>
      <c r="EJ169" s="98"/>
      <c r="EK169" s="98"/>
      <c r="EL169" s="98"/>
      <c r="EM169" s="98"/>
      <c r="EN169" s="98"/>
      <c r="EO169" s="98"/>
      <c r="EP169" s="98"/>
      <c r="EQ169" s="98"/>
      <c r="ER169" s="98"/>
      <c r="ES169" s="98"/>
      <c r="ET169" s="98"/>
      <c r="EU169" s="98"/>
      <c r="EV169" s="98"/>
      <c r="EW169" s="98"/>
      <c r="EX169" s="98"/>
      <c r="EY169" s="98"/>
      <c r="EZ169" s="98"/>
      <c r="FA169" s="98"/>
      <c r="FB169" s="98"/>
      <c r="FC169" s="98"/>
      <c r="FD169" s="98"/>
      <c r="FE169" s="98"/>
      <c r="FF169" s="98"/>
      <c r="FG169" s="98"/>
      <c r="FH169" s="98"/>
      <c r="FI169" s="98"/>
      <c r="FJ169" s="98"/>
      <c r="FK169" s="98"/>
      <c r="FL169" s="98"/>
      <c r="FM169" s="98"/>
      <c r="FN169" s="98"/>
      <c r="FO169" s="98"/>
      <c r="FP169" s="98"/>
      <c r="FQ169" s="98"/>
      <c r="FR169" s="98"/>
      <c r="FS169" s="98"/>
      <c r="FT169" s="98"/>
      <c r="FU169" s="98"/>
      <c r="FV169" s="98"/>
      <c r="FW169" s="98"/>
      <c r="FX169" s="98"/>
      <c r="FY169" s="98"/>
      <c r="FZ169" s="98"/>
      <c r="GA169" s="98"/>
      <c r="GB169" s="98"/>
      <c r="GC169" s="98"/>
      <c r="GD169" s="98"/>
      <c r="GE169" s="98"/>
      <c r="GF169" s="98"/>
      <c r="GG169" s="98"/>
      <c r="GH169" s="98"/>
      <c r="GI169" s="98"/>
      <c r="GJ169" s="98"/>
      <c r="GK169" s="98"/>
      <c r="GL169" s="98"/>
      <c r="GM169" s="98"/>
      <c r="GN169" s="98"/>
      <c r="GO169" s="98"/>
      <c r="GP169" s="98"/>
      <c r="GQ169" s="98"/>
      <c r="GR169" s="98"/>
      <c r="GS169" s="98"/>
      <c r="GT169" s="98"/>
      <c r="GU169" s="98"/>
      <c r="GV169" s="98"/>
      <c r="GW169" s="98"/>
      <c r="GX169" s="98"/>
      <c r="GY169" s="98"/>
      <c r="GZ169" s="98"/>
      <c r="HA169" s="98"/>
      <c r="HB169" s="98"/>
      <c r="HC169" s="98"/>
      <c r="HD169" s="98"/>
      <c r="HE169" s="98"/>
      <c r="HF169" s="98"/>
      <c r="HG169" s="98"/>
      <c r="HH169" s="98"/>
      <c r="HI169" s="98"/>
      <c r="HJ169" s="98"/>
      <c r="HK169" s="98"/>
      <c r="HL169" s="98"/>
      <c r="HM169" s="98"/>
      <c r="HN169" s="98"/>
      <c r="HO169" s="98"/>
      <c r="HP169" s="98"/>
      <c r="HQ169" s="98"/>
      <c r="HR169" s="98"/>
      <c r="HS169" s="98"/>
      <c r="HT169" s="98"/>
      <c r="HU169" s="98"/>
      <c r="HV169" s="98"/>
      <c r="HW169" s="98"/>
      <c r="HX169" s="98"/>
      <c r="HY169" s="98"/>
      <c r="HZ169" s="98"/>
      <c r="IA169" s="98"/>
      <c r="IB169" s="98"/>
      <c r="IC169" s="98"/>
      <c r="ID169" s="98"/>
      <c r="IE169" s="98"/>
      <c r="IF169" s="98"/>
      <c r="IG169" s="98"/>
      <c r="IH169" s="98"/>
      <c r="II169" s="98"/>
      <c r="IJ169" s="98"/>
      <c r="IK169" s="98"/>
    </row>
    <row r="170" spans="1:245" ht="15">
      <c r="A170" s="104" t="s">
        <v>45</v>
      </c>
      <c r="B170" s="105">
        <f>B171+B177+B180+B186+B188+B193+B197+B201+B205+B210+B216+B218+B226+B221</f>
        <v>65914</v>
      </c>
      <c r="C170" s="105">
        <f>C171+C177+C180+C186+C188+C193+C197+C207+C213+C201+C205+C210+C216+C218+C226+C221</f>
        <v>64252</v>
      </c>
      <c r="D170" s="107">
        <f t="shared" si="4"/>
        <v>-1662</v>
      </c>
      <c r="E170" s="106">
        <f t="shared" si="5"/>
        <v>-2.5</v>
      </c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  <c r="AS170" s="98"/>
      <c r="AT170" s="98"/>
      <c r="AU170" s="98"/>
      <c r="AV170" s="98"/>
      <c r="AW170" s="98"/>
      <c r="AX170" s="98"/>
      <c r="AY170" s="98"/>
      <c r="AZ170" s="98"/>
      <c r="BA170" s="98"/>
      <c r="BB170" s="98"/>
      <c r="BC170" s="98"/>
      <c r="BD170" s="98"/>
      <c r="BE170" s="98"/>
      <c r="BF170" s="98"/>
      <c r="BG170" s="98"/>
      <c r="BH170" s="98"/>
      <c r="BI170" s="98"/>
      <c r="BJ170" s="98"/>
      <c r="BK170" s="98"/>
      <c r="BL170" s="98"/>
      <c r="BM170" s="98"/>
      <c r="BN170" s="98"/>
      <c r="BO170" s="98"/>
      <c r="BP170" s="98"/>
      <c r="BQ170" s="98"/>
      <c r="BR170" s="98"/>
      <c r="BS170" s="98"/>
      <c r="BT170" s="98"/>
      <c r="BU170" s="98"/>
      <c r="BV170" s="98"/>
      <c r="BW170" s="98"/>
      <c r="BX170" s="98"/>
      <c r="BY170" s="98"/>
      <c r="BZ170" s="98"/>
      <c r="CA170" s="98"/>
      <c r="CB170" s="98"/>
      <c r="CC170" s="98"/>
      <c r="CD170" s="98"/>
      <c r="CE170" s="98"/>
      <c r="CF170" s="98"/>
      <c r="CG170" s="98"/>
      <c r="CH170" s="98"/>
      <c r="CI170" s="98"/>
      <c r="CJ170" s="98"/>
      <c r="CK170" s="98"/>
      <c r="CL170" s="98"/>
      <c r="CM170" s="98"/>
      <c r="CN170" s="98"/>
      <c r="CO170" s="98"/>
      <c r="CP170" s="98"/>
      <c r="CQ170" s="98"/>
      <c r="CR170" s="98"/>
      <c r="CS170" s="98"/>
      <c r="CT170" s="98"/>
      <c r="CU170" s="98"/>
      <c r="CV170" s="98"/>
      <c r="CW170" s="98"/>
      <c r="CX170" s="98"/>
      <c r="CY170" s="98"/>
      <c r="CZ170" s="98"/>
      <c r="DA170" s="98"/>
      <c r="DB170" s="98"/>
      <c r="DC170" s="98"/>
      <c r="DD170" s="98"/>
      <c r="DE170" s="98"/>
      <c r="DF170" s="98"/>
      <c r="DG170" s="98"/>
      <c r="DH170" s="98"/>
      <c r="DI170" s="98"/>
      <c r="DJ170" s="98"/>
      <c r="DK170" s="98"/>
      <c r="DL170" s="98"/>
      <c r="DM170" s="98"/>
      <c r="DN170" s="98"/>
      <c r="DO170" s="98"/>
      <c r="DP170" s="98"/>
      <c r="DQ170" s="98"/>
      <c r="DR170" s="98"/>
      <c r="DS170" s="98"/>
      <c r="DT170" s="98"/>
      <c r="DU170" s="98"/>
      <c r="DV170" s="98"/>
      <c r="DW170" s="98"/>
      <c r="DX170" s="98"/>
      <c r="DY170" s="98"/>
      <c r="DZ170" s="98"/>
      <c r="EA170" s="98"/>
      <c r="EB170" s="98"/>
      <c r="EC170" s="98"/>
      <c r="ED170" s="98"/>
      <c r="EE170" s="98"/>
      <c r="EF170" s="98"/>
      <c r="EG170" s="98"/>
      <c r="EH170" s="98"/>
      <c r="EI170" s="98"/>
      <c r="EJ170" s="98"/>
      <c r="EK170" s="98"/>
      <c r="EL170" s="98"/>
      <c r="EM170" s="98"/>
      <c r="EN170" s="98"/>
      <c r="EO170" s="98"/>
      <c r="EP170" s="98"/>
      <c r="EQ170" s="98"/>
      <c r="ER170" s="98"/>
      <c r="ES170" s="98"/>
      <c r="ET170" s="98"/>
      <c r="EU170" s="98"/>
      <c r="EV170" s="98"/>
      <c r="EW170" s="98"/>
      <c r="EX170" s="98"/>
      <c r="EY170" s="98"/>
      <c r="EZ170" s="98"/>
      <c r="FA170" s="98"/>
      <c r="FB170" s="98"/>
      <c r="FC170" s="98"/>
      <c r="FD170" s="98"/>
      <c r="FE170" s="98"/>
      <c r="FF170" s="98"/>
      <c r="FG170" s="98"/>
      <c r="FH170" s="98"/>
      <c r="FI170" s="98"/>
      <c r="FJ170" s="98"/>
      <c r="FK170" s="98"/>
      <c r="FL170" s="98"/>
      <c r="FM170" s="98"/>
      <c r="FN170" s="98"/>
      <c r="FO170" s="98"/>
      <c r="FP170" s="98"/>
      <c r="FQ170" s="98"/>
      <c r="FR170" s="98"/>
      <c r="FS170" s="98"/>
      <c r="FT170" s="98"/>
      <c r="FU170" s="98"/>
      <c r="FV170" s="98"/>
      <c r="FW170" s="98"/>
      <c r="FX170" s="98"/>
      <c r="FY170" s="98"/>
      <c r="FZ170" s="98"/>
      <c r="GA170" s="98"/>
      <c r="GB170" s="98"/>
      <c r="GC170" s="98"/>
      <c r="GD170" s="98"/>
      <c r="GE170" s="98"/>
      <c r="GF170" s="98"/>
      <c r="GG170" s="98"/>
      <c r="GH170" s="98"/>
      <c r="GI170" s="98"/>
      <c r="GJ170" s="98"/>
      <c r="GK170" s="98"/>
      <c r="GL170" s="98"/>
      <c r="GM170" s="98"/>
      <c r="GN170" s="98"/>
      <c r="GO170" s="98"/>
      <c r="GP170" s="98"/>
      <c r="GQ170" s="98"/>
      <c r="GR170" s="98"/>
      <c r="GS170" s="98"/>
      <c r="GT170" s="98"/>
      <c r="GU170" s="98"/>
      <c r="GV170" s="98"/>
      <c r="GW170" s="98"/>
      <c r="GX170" s="98"/>
      <c r="GY170" s="98"/>
      <c r="GZ170" s="98"/>
      <c r="HA170" s="98"/>
      <c r="HB170" s="98"/>
      <c r="HC170" s="98"/>
      <c r="HD170" s="98"/>
      <c r="HE170" s="98"/>
      <c r="HF170" s="98"/>
      <c r="HG170" s="98"/>
      <c r="HH170" s="98"/>
      <c r="HI170" s="98"/>
      <c r="HJ170" s="98"/>
      <c r="HK170" s="98"/>
      <c r="HL170" s="98"/>
      <c r="HM170" s="98"/>
      <c r="HN170" s="98"/>
      <c r="HO170" s="98"/>
      <c r="HP170" s="98"/>
      <c r="HQ170" s="98"/>
      <c r="HR170" s="98"/>
      <c r="HS170" s="98"/>
      <c r="HT170" s="98"/>
      <c r="HU170" s="98"/>
      <c r="HV170" s="98"/>
      <c r="HW170" s="98"/>
      <c r="HX170" s="98"/>
      <c r="HY170" s="98"/>
      <c r="HZ170" s="98"/>
      <c r="IA170" s="98"/>
      <c r="IB170" s="98"/>
      <c r="IC170" s="98"/>
      <c r="ID170" s="98"/>
      <c r="IE170" s="98"/>
      <c r="IF170" s="98"/>
      <c r="IG170" s="98"/>
      <c r="IH170" s="98"/>
      <c r="II170" s="98"/>
      <c r="IJ170" s="98"/>
      <c r="IK170" s="98"/>
    </row>
    <row r="171" spans="1:245" ht="15">
      <c r="A171" s="104" t="s">
        <v>730</v>
      </c>
      <c r="B171" s="105">
        <f>SUM(B172:B176)</f>
        <v>979</v>
      </c>
      <c r="C171" s="105">
        <f>SUM(C172:C176)</f>
        <v>2153</v>
      </c>
      <c r="D171" s="107">
        <f t="shared" si="4"/>
        <v>1174</v>
      </c>
      <c r="E171" s="106">
        <f t="shared" si="5"/>
        <v>119.9</v>
      </c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  <c r="AS171" s="98"/>
      <c r="AT171" s="98"/>
      <c r="AU171" s="98"/>
      <c r="AV171" s="98"/>
      <c r="AW171" s="98"/>
      <c r="AX171" s="98"/>
      <c r="AY171" s="98"/>
      <c r="AZ171" s="98"/>
      <c r="BA171" s="98"/>
      <c r="BB171" s="98"/>
      <c r="BC171" s="98"/>
      <c r="BD171" s="98"/>
      <c r="BE171" s="98"/>
      <c r="BF171" s="98"/>
      <c r="BG171" s="98"/>
      <c r="BH171" s="98"/>
      <c r="BI171" s="98"/>
      <c r="BJ171" s="98"/>
      <c r="BK171" s="98"/>
      <c r="BL171" s="98"/>
      <c r="BM171" s="98"/>
      <c r="BN171" s="98"/>
      <c r="BO171" s="98"/>
      <c r="BP171" s="98"/>
      <c r="BQ171" s="98"/>
      <c r="BR171" s="98"/>
      <c r="BS171" s="98"/>
      <c r="BT171" s="98"/>
      <c r="BU171" s="98"/>
      <c r="BV171" s="98"/>
      <c r="BW171" s="98"/>
      <c r="BX171" s="98"/>
      <c r="BY171" s="98"/>
      <c r="BZ171" s="98"/>
      <c r="CA171" s="98"/>
      <c r="CB171" s="98"/>
      <c r="CC171" s="98"/>
      <c r="CD171" s="98"/>
      <c r="CE171" s="98"/>
      <c r="CF171" s="98"/>
      <c r="CG171" s="98"/>
      <c r="CH171" s="98"/>
      <c r="CI171" s="98"/>
      <c r="CJ171" s="98"/>
      <c r="CK171" s="98"/>
      <c r="CL171" s="98"/>
      <c r="CM171" s="98"/>
      <c r="CN171" s="98"/>
      <c r="CO171" s="98"/>
      <c r="CP171" s="98"/>
      <c r="CQ171" s="98"/>
      <c r="CR171" s="98"/>
      <c r="CS171" s="98"/>
      <c r="CT171" s="98"/>
      <c r="CU171" s="98"/>
      <c r="CV171" s="98"/>
      <c r="CW171" s="98"/>
      <c r="CX171" s="98"/>
      <c r="CY171" s="98"/>
      <c r="CZ171" s="98"/>
      <c r="DA171" s="98"/>
      <c r="DB171" s="98"/>
      <c r="DC171" s="98"/>
      <c r="DD171" s="98"/>
      <c r="DE171" s="98"/>
      <c r="DF171" s="98"/>
      <c r="DG171" s="98"/>
      <c r="DH171" s="98"/>
      <c r="DI171" s="98"/>
      <c r="DJ171" s="98"/>
      <c r="DK171" s="98"/>
      <c r="DL171" s="98"/>
      <c r="DM171" s="98"/>
      <c r="DN171" s="98"/>
      <c r="DO171" s="98"/>
      <c r="DP171" s="98"/>
      <c r="DQ171" s="98"/>
      <c r="DR171" s="98"/>
      <c r="DS171" s="98"/>
      <c r="DT171" s="98"/>
      <c r="DU171" s="98"/>
      <c r="DV171" s="98"/>
      <c r="DW171" s="98"/>
      <c r="DX171" s="98"/>
      <c r="DY171" s="98"/>
      <c r="DZ171" s="98"/>
      <c r="EA171" s="98"/>
      <c r="EB171" s="98"/>
      <c r="EC171" s="98"/>
      <c r="ED171" s="98"/>
      <c r="EE171" s="98"/>
      <c r="EF171" s="98"/>
      <c r="EG171" s="98"/>
      <c r="EH171" s="98"/>
      <c r="EI171" s="98"/>
      <c r="EJ171" s="98"/>
      <c r="EK171" s="98"/>
      <c r="EL171" s="98"/>
      <c r="EM171" s="98"/>
      <c r="EN171" s="98"/>
      <c r="EO171" s="98"/>
      <c r="EP171" s="98"/>
      <c r="EQ171" s="98"/>
      <c r="ER171" s="98"/>
      <c r="ES171" s="98"/>
      <c r="ET171" s="98"/>
      <c r="EU171" s="98"/>
      <c r="EV171" s="98"/>
      <c r="EW171" s="98"/>
      <c r="EX171" s="98"/>
      <c r="EY171" s="98"/>
      <c r="EZ171" s="98"/>
      <c r="FA171" s="98"/>
      <c r="FB171" s="98"/>
      <c r="FC171" s="98"/>
      <c r="FD171" s="98"/>
      <c r="FE171" s="98"/>
      <c r="FF171" s="98"/>
      <c r="FG171" s="98"/>
      <c r="FH171" s="98"/>
      <c r="FI171" s="98"/>
      <c r="FJ171" s="98"/>
      <c r="FK171" s="98"/>
      <c r="FL171" s="98"/>
      <c r="FM171" s="98"/>
      <c r="FN171" s="98"/>
      <c r="FO171" s="98"/>
      <c r="FP171" s="98"/>
      <c r="FQ171" s="98"/>
      <c r="FR171" s="98"/>
      <c r="FS171" s="98"/>
      <c r="FT171" s="98"/>
      <c r="FU171" s="98"/>
      <c r="FV171" s="98"/>
      <c r="FW171" s="98"/>
      <c r="FX171" s="98"/>
      <c r="FY171" s="98"/>
      <c r="FZ171" s="98"/>
      <c r="GA171" s="98"/>
      <c r="GB171" s="98"/>
      <c r="GC171" s="98"/>
      <c r="GD171" s="98"/>
      <c r="GE171" s="98"/>
      <c r="GF171" s="98"/>
      <c r="GG171" s="98"/>
      <c r="GH171" s="98"/>
      <c r="GI171" s="98"/>
      <c r="GJ171" s="98"/>
      <c r="GK171" s="98"/>
      <c r="GL171" s="98"/>
      <c r="GM171" s="98"/>
      <c r="GN171" s="98"/>
      <c r="GO171" s="98"/>
      <c r="GP171" s="98"/>
      <c r="GQ171" s="98"/>
      <c r="GR171" s="98"/>
      <c r="GS171" s="98"/>
      <c r="GT171" s="98"/>
      <c r="GU171" s="98"/>
      <c r="GV171" s="98"/>
      <c r="GW171" s="98"/>
      <c r="GX171" s="98"/>
      <c r="GY171" s="98"/>
      <c r="GZ171" s="98"/>
      <c r="HA171" s="98"/>
      <c r="HB171" s="98"/>
      <c r="HC171" s="98"/>
      <c r="HD171" s="98"/>
      <c r="HE171" s="98"/>
      <c r="HF171" s="98"/>
      <c r="HG171" s="98"/>
      <c r="HH171" s="98"/>
      <c r="HI171" s="98"/>
      <c r="HJ171" s="98"/>
      <c r="HK171" s="98"/>
      <c r="HL171" s="98"/>
      <c r="HM171" s="98"/>
      <c r="HN171" s="98"/>
      <c r="HO171" s="98"/>
      <c r="HP171" s="98"/>
      <c r="HQ171" s="98"/>
      <c r="HR171" s="98"/>
      <c r="HS171" s="98"/>
      <c r="HT171" s="98"/>
      <c r="HU171" s="98"/>
      <c r="HV171" s="98"/>
      <c r="HW171" s="98"/>
      <c r="HX171" s="98"/>
      <c r="HY171" s="98"/>
      <c r="HZ171" s="98"/>
      <c r="IA171" s="98"/>
      <c r="IB171" s="98"/>
      <c r="IC171" s="98"/>
      <c r="ID171" s="98"/>
      <c r="IE171" s="98"/>
      <c r="IF171" s="98"/>
      <c r="IG171" s="98"/>
      <c r="IH171" s="98"/>
      <c r="II171" s="98"/>
      <c r="IJ171" s="98"/>
      <c r="IK171" s="98"/>
    </row>
    <row r="172" spans="1:245" ht="15">
      <c r="A172" s="104" t="s">
        <v>638</v>
      </c>
      <c r="B172" s="105">
        <v>141</v>
      </c>
      <c r="C172" s="105">
        <v>136</v>
      </c>
      <c r="D172" s="107">
        <f t="shared" si="4"/>
        <v>-5</v>
      </c>
      <c r="E172" s="106">
        <f t="shared" si="5"/>
        <v>-3.5</v>
      </c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8"/>
      <c r="BG172" s="98"/>
      <c r="BH172" s="98"/>
      <c r="BI172" s="98"/>
      <c r="BJ172" s="98"/>
      <c r="BK172" s="98"/>
      <c r="BL172" s="98"/>
      <c r="BM172" s="98"/>
      <c r="BN172" s="98"/>
      <c r="BO172" s="98"/>
      <c r="BP172" s="98"/>
      <c r="BQ172" s="98"/>
      <c r="BR172" s="98"/>
      <c r="BS172" s="98"/>
      <c r="BT172" s="98"/>
      <c r="BU172" s="98"/>
      <c r="BV172" s="98"/>
      <c r="BW172" s="98"/>
      <c r="BX172" s="98"/>
      <c r="BY172" s="98"/>
      <c r="BZ172" s="98"/>
      <c r="CA172" s="98"/>
      <c r="CB172" s="98"/>
      <c r="CC172" s="98"/>
      <c r="CD172" s="98"/>
      <c r="CE172" s="98"/>
      <c r="CF172" s="98"/>
      <c r="CG172" s="98"/>
      <c r="CH172" s="98"/>
      <c r="CI172" s="98"/>
      <c r="CJ172" s="98"/>
      <c r="CK172" s="98"/>
      <c r="CL172" s="98"/>
      <c r="CM172" s="98"/>
      <c r="CN172" s="98"/>
      <c r="CO172" s="98"/>
      <c r="CP172" s="98"/>
      <c r="CQ172" s="98"/>
      <c r="CR172" s="98"/>
      <c r="CS172" s="98"/>
      <c r="CT172" s="98"/>
      <c r="CU172" s="98"/>
      <c r="CV172" s="98"/>
      <c r="CW172" s="98"/>
      <c r="CX172" s="98"/>
      <c r="CY172" s="98"/>
      <c r="CZ172" s="98"/>
      <c r="DA172" s="98"/>
      <c r="DB172" s="98"/>
      <c r="DC172" s="98"/>
      <c r="DD172" s="98"/>
      <c r="DE172" s="98"/>
      <c r="DF172" s="98"/>
      <c r="DG172" s="98"/>
      <c r="DH172" s="98"/>
      <c r="DI172" s="98"/>
      <c r="DJ172" s="98"/>
      <c r="DK172" s="98"/>
      <c r="DL172" s="98"/>
      <c r="DM172" s="98"/>
      <c r="DN172" s="98"/>
      <c r="DO172" s="98"/>
      <c r="DP172" s="98"/>
      <c r="DQ172" s="98"/>
      <c r="DR172" s="98"/>
      <c r="DS172" s="98"/>
      <c r="DT172" s="98"/>
      <c r="DU172" s="98"/>
      <c r="DV172" s="98"/>
      <c r="DW172" s="98"/>
      <c r="DX172" s="98"/>
      <c r="DY172" s="98"/>
      <c r="DZ172" s="98"/>
      <c r="EA172" s="98"/>
      <c r="EB172" s="98"/>
      <c r="EC172" s="98"/>
      <c r="ED172" s="98"/>
      <c r="EE172" s="98"/>
      <c r="EF172" s="98"/>
      <c r="EG172" s="98"/>
      <c r="EH172" s="98"/>
      <c r="EI172" s="98"/>
      <c r="EJ172" s="98"/>
      <c r="EK172" s="98"/>
      <c r="EL172" s="98"/>
      <c r="EM172" s="98"/>
      <c r="EN172" s="98"/>
      <c r="EO172" s="98"/>
      <c r="EP172" s="98"/>
      <c r="EQ172" s="98"/>
      <c r="ER172" s="98"/>
      <c r="ES172" s="98"/>
      <c r="ET172" s="98"/>
      <c r="EU172" s="98"/>
      <c r="EV172" s="98"/>
      <c r="EW172" s="98"/>
      <c r="EX172" s="98"/>
      <c r="EY172" s="98"/>
      <c r="EZ172" s="98"/>
      <c r="FA172" s="98"/>
      <c r="FB172" s="98"/>
      <c r="FC172" s="98"/>
      <c r="FD172" s="98"/>
      <c r="FE172" s="98"/>
      <c r="FF172" s="98"/>
      <c r="FG172" s="98"/>
      <c r="FH172" s="98"/>
      <c r="FI172" s="98"/>
      <c r="FJ172" s="98"/>
      <c r="FK172" s="98"/>
      <c r="FL172" s="98"/>
      <c r="FM172" s="98"/>
      <c r="FN172" s="98"/>
      <c r="FO172" s="98"/>
      <c r="FP172" s="98"/>
      <c r="FQ172" s="98"/>
      <c r="FR172" s="98"/>
      <c r="FS172" s="98"/>
      <c r="FT172" s="98"/>
      <c r="FU172" s="98"/>
      <c r="FV172" s="98"/>
      <c r="FW172" s="98"/>
      <c r="FX172" s="98"/>
      <c r="FY172" s="98"/>
      <c r="FZ172" s="98"/>
      <c r="GA172" s="98"/>
      <c r="GB172" s="98"/>
      <c r="GC172" s="98"/>
      <c r="GD172" s="98"/>
      <c r="GE172" s="98"/>
      <c r="GF172" s="98"/>
      <c r="GG172" s="98"/>
      <c r="GH172" s="98"/>
      <c r="GI172" s="98"/>
      <c r="GJ172" s="98"/>
      <c r="GK172" s="98"/>
      <c r="GL172" s="98"/>
      <c r="GM172" s="98"/>
      <c r="GN172" s="98"/>
      <c r="GO172" s="98"/>
      <c r="GP172" s="98"/>
      <c r="GQ172" s="98"/>
      <c r="GR172" s="98"/>
      <c r="GS172" s="98"/>
      <c r="GT172" s="98"/>
      <c r="GU172" s="98"/>
      <c r="GV172" s="98"/>
      <c r="GW172" s="98"/>
      <c r="GX172" s="98"/>
      <c r="GY172" s="98"/>
      <c r="GZ172" s="98"/>
      <c r="HA172" s="98"/>
      <c r="HB172" s="98"/>
      <c r="HC172" s="98"/>
      <c r="HD172" s="98"/>
      <c r="HE172" s="98"/>
      <c r="HF172" s="98"/>
      <c r="HG172" s="98"/>
      <c r="HH172" s="98"/>
      <c r="HI172" s="98"/>
      <c r="HJ172" s="98"/>
      <c r="HK172" s="98"/>
      <c r="HL172" s="98"/>
      <c r="HM172" s="98"/>
      <c r="HN172" s="98"/>
      <c r="HO172" s="98"/>
      <c r="HP172" s="98"/>
      <c r="HQ172" s="98"/>
      <c r="HR172" s="98"/>
      <c r="HS172" s="98"/>
      <c r="HT172" s="98"/>
      <c r="HU172" s="98"/>
      <c r="HV172" s="98"/>
      <c r="HW172" s="98"/>
      <c r="HX172" s="98"/>
      <c r="HY172" s="98"/>
      <c r="HZ172" s="98"/>
      <c r="IA172" s="98"/>
      <c r="IB172" s="98"/>
      <c r="IC172" s="98"/>
      <c r="ID172" s="98"/>
      <c r="IE172" s="98"/>
      <c r="IF172" s="98"/>
      <c r="IG172" s="98"/>
      <c r="IH172" s="98"/>
      <c r="II172" s="98"/>
      <c r="IJ172" s="98"/>
      <c r="IK172" s="98"/>
    </row>
    <row r="173" spans="1:245" ht="15">
      <c r="A173" s="104" t="s">
        <v>639</v>
      </c>
      <c r="B173" s="105">
        <v>10</v>
      </c>
      <c r="C173" s="105">
        <v>10</v>
      </c>
      <c r="D173" s="107">
        <f t="shared" si="4"/>
        <v>0</v>
      </c>
      <c r="E173" s="106">
        <f t="shared" si="5"/>
        <v>0</v>
      </c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  <c r="AS173" s="98"/>
      <c r="AT173" s="98"/>
      <c r="AU173" s="98"/>
      <c r="AV173" s="98"/>
      <c r="AW173" s="98"/>
      <c r="AX173" s="98"/>
      <c r="AY173" s="98"/>
      <c r="AZ173" s="98"/>
      <c r="BA173" s="98"/>
      <c r="BB173" s="98"/>
      <c r="BC173" s="98"/>
      <c r="BD173" s="98"/>
      <c r="BE173" s="98"/>
      <c r="BF173" s="98"/>
      <c r="BG173" s="98"/>
      <c r="BH173" s="98"/>
      <c r="BI173" s="98"/>
      <c r="BJ173" s="98"/>
      <c r="BK173" s="98"/>
      <c r="BL173" s="98"/>
      <c r="BM173" s="98"/>
      <c r="BN173" s="98"/>
      <c r="BO173" s="98"/>
      <c r="BP173" s="98"/>
      <c r="BQ173" s="98"/>
      <c r="BR173" s="98"/>
      <c r="BS173" s="98"/>
      <c r="BT173" s="98"/>
      <c r="BU173" s="98"/>
      <c r="BV173" s="98"/>
      <c r="BW173" s="98"/>
      <c r="BX173" s="98"/>
      <c r="BY173" s="98"/>
      <c r="BZ173" s="98"/>
      <c r="CA173" s="98"/>
      <c r="CB173" s="98"/>
      <c r="CC173" s="98"/>
      <c r="CD173" s="98"/>
      <c r="CE173" s="98"/>
      <c r="CF173" s="98"/>
      <c r="CG173" s="98"/>
      <c r="CH173" s="98"/>
      <c r="CI173" s="98"/>
      <c r="CJ173" s="98"/>
      <c r="CK173" s="98"/>
      <c r="CL173" s="98"/>
      <c r="CM173" s="98"/>
      <c r="CN173" s="98"/>
      <c r="CO173" s="98"/>
      <c r="CP173" s="98"/>
      <c r="CQ173" s="98"/>
      <c r="CR173" s="98"/>
      <c r="CS173" s="98"/>
      <c r="CT173" s="98"/>
      <c r="CU173" s="98"/>
      <c r="CV173" s="98"/>
      <c r="CW173" s="98"/>
      <c r="CX173" s="98"/>
      <c r="CY173" s="98"/>
      <c r="CZ173" s="98"/>
      <c r="DA173" s="98"/>
      <c r="DB173" s="98"/>
      <c r="DC173" s="98"/>
      <c r="DD173" s="98"/>
      <c r="DE173" s="98"/>
      <c r="DF173" s="98"/>
      <c r="DG173" s="98"/>
      <c r="DH173" s="98"/>
      <c r="DI173" s="98"/>
      <c r="DJ173" s="98"/>
      <c r="DK173" s="98"/>
      <c r="DL173" s="98"/>
      <c r="DM173" s="98"/>
      <c r="DN173" s="98"/>
      <c r="DO173" s="98"/>
      <c r="DP173" s="98"/>
      <c r="DQ173" s="98"/>
      <c r="DR173" s="98"/>
      <c r="DS173" s="98"/>
      <c r="DT173" s="98"/>
      <c r="DU173" s="98"/>
      <c r="DV173" s="98"/>
      <c r="DW173" s="98"/>
      <c r="DX173" s="98"/>
      <c r="DY173" s="98"/>
      <c r="DZ173" s="98"/>
      <c r="EA173" s="98"/>
      <c r="EB173" s="98"/>
      <c r="EC173" s="98"/>
      <c r="ED173" s="98"/>
      <c r="EE173" s="98"/>
      <c r="EF173" s="98"/>
      <c r="EG173" s="98"/>
      <c r="EH173" s="98"/>
      <c r="EI173" s="98"/>
      <c r="EJ173" s="98"/>
      <c r="EK173" s="98"/>
      <c r="EL173" s="98"/>
      <c r="EM173" s="98"/>
      <c r="EN173" s="98"/>
      <c r="EO173" s="98"/>
      <c r="EP173" s="98"/>
      <c r="EQ173" s="98"/>
      <c r="ER173" s="98"/>
      <c r="ES173" s="98"/>
      <c r="ET173" s="98"/>
      <c r="EU173" s="98"/>
      <c r="EV173" s="98"/>
      <c r="EW173" s="98"/>
      <c r="EX173" s="98"/>
      <c r="EY173" s="98"/>
      <c r="EZ173" s="98"/>
      <c r="FA173" s="98"/>
      <c r="FB173" s="98"/>
      <c r="FC173" s="98"/>
      <c r="FD173" s="98"/>
      <c r="FE173" s="98"/>
      <c r="FF173" s="98"/>
      <c r="FG173" s="98"/>
      <c r="FH173" s="98"/>
      <c r="FI173" s="98"/>
      <c r="FJ173" s="98"/>
      <c r="FK173" s="98"/>
      <c r="FL173" s="98"/>
      <c r="FM173" s="98"/>
      <c r="FN173" s="98"/>
      <c r="FO173" s="98"/>
      <c r="FP173" s="98"/>
      <c r="FQ173" s="98"/>
      <c r="FR173" s="98"/>
      <c r="FS173" s="98"/>
      <c r="FT173" s="98"/>
      <c r="FU173" s="98"/>
      <c r="FV173" s="98"/>
      <c r="FW173" s="98"/>
      <c r="FX173" s="98"/>
      <c r="FY173" s="98"/>
      <c r="FZ173" s="98"/>
      <c r="GA173" s="98"/>
      <c r="GB173" s="98"/>
      <c r="GC173" s="98"/>
      <c r="GD173" s="98"/>
      <c r="GE173" s="98"/>
      <c r="GF173" s="98"/>
      <c r="GG173" s="98"/>
      <c r="GH173" s="98"/>
      <c r="GI173" s="98"/>
      <c r="GJ173" s="98"/>
      <c r="GK173" s="98"/>
      <c r="GL173" s="98"/>
      <c r="GM173" s="98"/>
      <c r="GN173" s="98"/>
      <c r="GO173" s="98"/>
      <c r="GP173" s="98"/>
      <c r="GQ173" s="98"/>
      <c r="GR173" s="98"/>
      <c r="GS173" s="98"/>
      <c r="GT173" s="98"/>
      <c r="GU173" s="98"/>
      <c r="GV173" s="98"/>
      <c r="GW173" s="98"/>
      <c r="GX173" s="98"/>
      <c r="GY173" s="98"/>
      <c r="GZ173" s="98"/>
      <c r="HA173" s="98"/>
      <c r="HB173" s="98"/>
      <c r="HC173" s="98"/>
      <c r="HD173" s="98"/>
      <c r="HE173" s="98"/>
      <c r="HF173" s="98"/>
      <c r="HG173" s="98"/>
      <c r="HH173" s="98"/>
      <c r="HI173" s="98"/>
      <c r="HJ173" s="98"/>
      <c r="HK173" s="98"/>
      <c r="HL173" s="98"/>
      <c r="HM173" s="98"/>
      <c r="HN173" s="98"/>
      <c r="HO173" s="98"/>
      <c r="HP173" s="98"/>
      <c r="HQ173" s="98"/>
      <c r="HR173" s="98"/>
      <c r="HS173" s="98"/>
      <c r="HT173" s="98"/>
      <c r="HU173" s="98"/>
      <c r="HV173" s="98"/>
      <c r="HW173" s="98"/>
      <c r="HX173" s="98"/>
      <c r="HY173" s="98"/>
      <c r="HZ173" s="98"/>
      <c r="IA173" s="98"/>
      <c r="IB173" s="98"/>
      <c r="IC173" s="98"/>
      <c r="ID173" s="98"/>
      <c r="IE173" s="98"/>
      <c r="IF173" s="98"/>
      <c r="IG173" s="98"/>
      <c r="IH173" s="98"/>
      <c r="II173" s="98"/>
      <c r="IJ173" s="98"/>
      <c r="IK173" s="98"/>
    </row>
    <row r="174" spans="1:245" ht="15">
      <c r="A174" s="104" t="s">
        <v>731</v>
      </c>
      <c r="B174" s="105">
        <v>185</v>
      </c>
      <c r="C174" s="105">
        <v>170</v>
      </c>
      <c r="D174" s="107">
        <f t="shared" si="4"/>
        <v>-15</v>
      </c>
      <c r="E174" s="106">
        <f t="shared" si="5"/>
        <v>-8.1</v>
      </c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8"/>
      <c r="BG174" s="98"/>
      <c r="BH174" s="98"/>
      <c r="BI174" s="98"/>
      <c r="BJ174" s="98"/>
      <c r="BK174" s="98"/>
      <c r="BL174" s="98"/>
      <c r="BM174" s="98"/>
      <c r="BN174" s="98"/>
      <c r="BO174" s="98"/>
      <c r="BP174" s="98"/>
      <c r="BQ174" s="98"/>
      <c r="BR174" s="98"/>
      <c r="BS174" s="98"/>
      <c r="BT174" s="98"/>
      <c r="BU174" s="98"/>
      <c r="BV174" s="98"/>
      <c r="BW174" s="98"/>
      <c r="BX174" s="98"/>
      <c r="BY174" s="98"/>
      <c r="BZ174" s="98"/>
      <c r="CA174" s="98"/>
      <c r="CB174" s="98"/>
      <c r="CC174" s="98"/>
      <c r="CD174" s="98"/>
      <c r="CE174" s="98"/>
      <c r="CF174" s="98"/>
      <c r="CG174" s="98"/>
      <c r="CH174" s="98"/>
      <c r="CI174" s="98"/>
      <c r="CJ174" s="98"/>
      <c r="CK174" s="98"/>
      <c r="CL174" s="98"/>
      <c r="CM174" s="98"/>
      <c r="CN174" s="98"/>
      <c r="CO174" s="98"/>
      <c r="CP174" s="98"/>
      <c r="CQ174" s="98"/>
      <c r="CR174" s="98"/>
      <c r="CS174" s="98"/>
      <c r="CT174" s="98"/>
      <c r="CU174" s="98"/>
      <c r="CV174" s="98"/>
      <c r="CW174" s="98"/>
      <c r="CX174" s="98"/>
      <c r="CY174" s="98"/>
      <c r="CZ174" s="98"/>
      <c r="DA174" s="98"/>
      <c r="DB174" s="98"/>
      <c r="DC174" s="98"/>
      <c r="DD174" s="98"/>
      <c r="DE174" s="98"/>
      <c r="DF174" s="98"/>
      <c r="DG174" s="98"/>
      <c r="DH174" s="98"/>
      <c r="DI174" s="98"/>
      <c r="DJ174" s="98"/>
      <c r="DK174" s="98"/>
      <c r="DL174" s="98"/>
      <c r="DM174" s="98"/>
      <c r="DN174" s="98"/>
      <c r="DO174" s="98"/>
      <c r="DP174" s="98"/>
      <c r="DQ174" s="98"/>
      <c r="DR174" s="98"/>
      <c r="DS174" s="98"/>
      <c r="DT174" s="98"/>
      <c r="DU174" s="98"/>
      <c r="DV174" s="98"/>
      <c r="DW174" s="98"/>
      <c r="DX174" s="98"/>
      <c r="DY174" s="98"/>
      <c r="DZ174" s="98"/>
      <c r="EA174" s="98"/>
      <c r="EB174" s="98"/>
      <c r="EC174" s="98"/>
      <c r="ED174" s="98"/>
      <c r="EE174" s="98"/>
      <c r="EF174" s="98"/>
      <c r="EG174" s="98"/>
      <c r="EH174" s="98"/>
      <c r="EI174" s="98"/>
      <c r="EJ174" s="98"/>
      <c r="EK174" s="98"/>
      <c r="EL174" s="98"/>
      <c r="EM174" s="98"/>
      <c r="EN174" s="98"/>
      <c r="EO174" s="98"/>
      <c r="EP174" s="98"/>
      <c r="EQ174" s="98"/>
      <c r="ER174" s="98"/>
      <c r="ES174" s="98"/>
      <c r="ET174" s="98"/>
      <c r="EU174" s="98"/>
      <c r="EV174" s="98"/>
      <c r="EW174" s="98"/>
      <c r="EX174" s="98"/>
      <c r="EY174" s="98"/>
      <c r="EZ174" s="98"/>
      <c r="FA174" s="98"/>
      <c r="FB174" s="98"/>
      <c r="FC174" s="98"/>
      <c r="FD174" s="98"/>
      <c r="FE174" s="98"/>
      <c r="FF174" s="98"/>
      <c r="FG174" s="98"/>
      <c r="FH174" s="98"/>
      <c r="FI174" s="98"/>
      <c r="FJ174" s="98"/>
      <c r="FK174" s="98"/>
      <c r="FL174" s="98"/>
      <c r="FM174" s="98"/>
      <c r="FN174" s="98"/>
      <c r="FO174" s="98"/>
      <c r="FP174" s="98"/>
      <c r="FQ174" s="98"/>
      <c r="FR174" s="98"/>
      <c r="FS174" s="98"/>
      <c r="FT174" s="98"/>
      <c r="FU174" s="98"/>
      <c r="FV174" s="98"/>
      <c r="FW174" s="98"/>
      <c r="FX174" s="98"/>
      <c r="FY174" s="98"/>
      <c r="FZ174" s="98"/>
      <c r="GA174" s="98"/>
      <c r="GB174" s="98"/>
      <c r="GC174" s="98"/>
      <c r="GD174" s="98"/>
      <c r="GE174" s="98"/>
      <c r="GF174" s="98"/>
      <c r="GG174" s="98"/>
      <c r="GH174" s="98"/>
      <c r="GI174" s="98"/>
      <c r="GJ174" s="98"/>
      <c r="GK174" s="98"/>
      <c r="GL174" s="98"/>
      <c r="GM174" s="98"/>
      <c r="GN174" s="98"/>
      <c r="GO174" s="98"/>
      <c r="GP174" s="98"/>
      <c r="GQ174" s="98"/>
      <c r="GR174" s="98"/>
      <c r="GS174" s="98"/>
      <c r="GT174" s="98"/>
      <c r="GU174" s="98"/>
      <c r="GV174" s="98"/>
      <c r="GW174" s="98"/>
      <c r="GX174" s="98"/>
      <c r="GY174" s="98"/>
      <c r="GZ174" s="98"/>
      <c r="HA174" s="98"/>
      <c r="HB174" s="98"/>
      <c r="HC174" s="98"/>
      <c r="HD174" s="98"/>
      <c r="HE174" s="98"/>
      <c r="HF174" s="98"/>
      <c r="HG174" s="98"/>
      <c r="HH174" s="98"/>
      <c r="HI174" s="98"/>
      <c r="HJ174" s="98"/>
      <c r="HK174" s="98"/>
      <c r="HL174" s="98"/>
      <c r="HM174" s="98"/>
      <c r="HN174" s="98"/>
      <c r="HO174" s="98"/>
      <c r="HP174" s="98"/>
      <c r="HQ174" s="98"/>
      <c r="HR174" s="98"/>
      <c r="HS174" s="98"/>
      <c r="HT174" s="98"/>
      <c r="HU174" s="98"/>
      <c r="HV174" s="98"/>
      <c r="HW174" s="98"/>
      <c r="HX174" s="98"/>
      <c r="HY174" s="98"/>
      <c r="HZ174" s="98"/>
      <c r="IA174" s="98"/>
      <c r="IB174" s="98"/>
      <c r="IC174" s="98"/>
      <c r="ID174" s="98"/>
      <c r="IE174" s="98"/>
      <c r="IF174" s="98"/>
      <c r="IG174" s="98"/>
      <c r="IH174" s="98"/>
      <c r="II174" s="98"/>
      <c r="IJ174" s="98"/>
      <c r="IK174" s="98"/>
    </row>
    <row r="175" spans="1:245" ht="15">
      <c r="A175" s="104" t="s">
        <v>732</v>
      </c>
      <c r="B175" s="105">
        <v>514</v>
      </c>
      <c r="C175" s="105">
        <f>1733-62</f>
        <v>1671</v>
      </c>
      <c r="D175" s="107">
        <f t="shared" si="4"/>
        <v>1157</v>
      </c>
      <c r="E175" s="106">
        <f t="shared" si="5"/>
        <v>225.1</v>
      </c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  <c r="AS175" s="98"/>
      <c r="AT175" s="98"/>
      <c r="AU175" s="98"/>
      <c r="AV175" s="98"/>
      <c r="AW175" s="98"/>
      <c r="AX175" s="98"/>
      <c r="AY175" s="98"/>
      <c r="AZ175" s="98"/>
      <c r="BA175" s="98"/>
      <c r="BB175" s="98"/>
      <c r="BC175" s="98"/>
      <c r="BD175" s="98"/>
      <c r="BE175" s="98"/>
      <c r="BF175" s="98"/>
      <c r="BG175" s="98"/>
      <c r="BH175" s="98"/>
      <c r="BI175" s="98"/>
      <c r="BJ175" s="98"/>
      <c r="BK175" s="98"/>
      <c r="BL175" s="98"/>
      <c r="BM175" s="98"/>
      <c r="BN175" s="98"/>
      <c r="BO175" s="98"/>
      <c r="BP175" s="98"/>
      <c r="BQ175" s="98"/>
      <c r="BR175" s="98"/>
      <c r="BS175" s="98"/>
      <c r="BT175" s="98"/>
      <c r="BU175" s="98"/>
      <c r="BV175" s="98"/>
      <c r="BW175" s="98"/>
      <c r="BX175" s="98"/>
      <c r="BY175" s="98"/>
      <c r="BZ175" s="98"/>
      <c r="CA175" s="98"/>
      <c r="CB175" s="98"/>
      <c r="CC175" s="98"/>
      <c r="CD175" s="98"/>
      <c r="CE175" s="98"/>
      <c r="CF175" s="98"/>
      <c r="CG175" s="98"/>
      <c r="CH175" s="98"/>
      <c r="CI175" s="98"/>
      <c r="CJ175" s="98"/>
      <c r="CK175" s="98"/>
      <c r="CL175" s="98"/>
      <c r="CM175" s="98"/>
      <c r="CN175" s="98"/>
      <c r="CO175" s="98"/>
      <c r="CP175" s="98"/>
      <c r="CQ175" s="98"/>
      <c r="CR175" s="98"/>
      <c r="CS175" s="98"/>
      <c r="CT175" s="98"/>
      <c r="CU175" s="98"/>
      <c r="CV175" s="98"/>
      <c r="CW175" s="98"/>
      <c r="CX175" s="98"/>
      <c r="CY175" s="98"/>
      <c r="CZ175" s="98"/>
      <c r="DA175" s="98"/>
      <c r="DB175" s="98"/>
      <c r="DC175" s="98"/>
      <c r="DD175" s="98"/>
      <c r="DE175" s="98"/>
      <c r="DF175" s="98"/>
      <c r="DG175" s="98"/>
      <c r="DH175" s="98"/>
      <c r="DI175" s="98"/>
      <c r="DJ175" s="98"/>
      <c r="DK175" s="98"/>
      <c r="DL175" s="98"/>
      <c r="DM175" s="98"/>
      <c r="DN175" s="98"/>
      <c r="DO175" s="98"/>
      <c r="DP175" s="98"/>
      <c r="DQ175" s="98"/>
      <c r="DR175" s="98"/>
      <c r="DS175" s="98"/>
      <c r="DT175" s="98"/>
      <c r="DU175" s="98"/>
      <c r="DV175" s="98"/>
      <c r="DW175" s="98"/>
      <c r="DX175" s="98"/>
      <c r="DY175" s="98"/>
      <c r="DZ175" s="98"/>
      <c r="EA175" s="98"/>
      <c r="EB175" s="98"/>
      <c r="EC175" s="98"/>
      <c r="ED175" s="98"/>
      <c r="EE175" s="98"/>
      <c r="EF175" s="98"/>
      <c r="EG175" s="98"/>
      <c r="EH175" s="98"/>
      <c r="EI175" s="98"/>
      <c r="EJ175" s="98"/>
      <c r="EK175" s="98"/>
      <c r="EL175" s="98"/>
      <c r="EM175" s="98"/>
      <c r="EN175" s="98"/>
      <c r="EO175" s="98"/>
      <c r="EP175" s="98"/>
      <c r="EQ175" s="98"/>
      <c r="ER175" s="98"/>
      <c r="ES175" s="98"/>
      <c r="ET175" s="98"/>
      <c r="EU175" s="98"/>
      <c r="EV175" s="98"/>
      <c r="EW175" s="98"/>
      <c r="EX175" s="98"/>
      <c r="EY175" s="98"/>
      <c r="EZ175" s="98"/>
      <c r="FA175" s="98"/>
      <c r="FB175" s="98"/>
      <c r="FC175" s="98"/>
      <c r="FD175" s="98"/>
      <c r="FE175" s="98"/>
      <c r="FF175" s="98"/>
      <c r="FG175" s="98"/>
      <c r="FH175" s="98"/>
      <c r="FI175" s="98"/>
      <c r="FJ175" s="98"/>
      <c r="FK175" s="98"/>
      <c r="FL175" s="98"/>
      <c r="FM175" s="98"/>
      <c r="FN175" s="98"/>
      <c r="FO175" s="98"/>
      <c r="FP175" s="98"/>
      <c r="FQ175" s="98"/>
      <c r="FR175" s="98"/>
      <c r="FS175" s="98"/>
      <c r="FT175" s="98"/>
      <c r="FU175" s="98"/>
      <c r="FV175" s="98"/>
      <c r="FW175" s="98"/>
      <c r="FX175" s="98"/>
      <c r="FY175" s="98"/>
      <c r="FZ175" s="98"/>
      <c r="GA175" s="98"/>
      <c r="GB175" s="98"/>
      <c r="GC175" s="98"/>
      <c r="GD175" s="98"/>
      <c r="GE175" s="98"/>
      <c r="GF175" s="98"/>
      <c r="GG175" s="98"/>
      <c r="GH175" s="98"/>
      <c r="GI175" s="98"/>
      <c r="GJ175" s="98"/>
      <c r="GK175" s="98"/>
      <c r="GL175" s="98"/>
      <c r="GM175" s="98"/>
      <c r="GN175" s="98"/>
      <c r="GO175" s="98"/>
      <c r="GP175" s="98"/>
      <c r="GQ175" s="98"/>
      <c r="GR175" s="98"/>
      <c r="GS175" s="98"/>
      <c r="GT175" s="98"/>
      <c r="GU175" s="98"/>
      <c r="GV175" s="98"/>
      <c r="GW175" s="98"/>
      <c r="GX175" s="98"/>
      <c r="GY175" s="98"/>
      <c r="GZ175" s="98"/>
      <c r="HA175" s="98"/>
      <c r="HB175" s="98"/>
      <c r="HC175" s="98"/>
      <c r="HD175" s="98"/>
      <c r="HE175" s="98"/>
      <c r="HF175" s="98"/>
      <c r="HG175" s="98"/>
      <c r="HH175" s="98"/>
      <c r="HI175" s="98"/>
      <c r="HJ175" s="98"/>
      <c r="HK175" s="98"/>
      <c r="HL175" s="98"/>
      <c r="HM175" s="98"/>
      <c r="HN175" s="98"/>
      <c r="HO175" s="98"/>
      <c r="HP175" s="98"/>
      <c r="HQ175" s="98"/>
      <c r="HR175" s="98"/>
      <c r="HS175" s="98"/>
      <c r="HT175" s="98"/>
      <c r="HU175" s="98"/>
      <c r="HV175" s="98"/>
      <c r="HW175" s="98"/>
      <c r="HX175" s="98"/>
      <c r="HY175" s="98"/>
      <c r="HZ175" s="98"/>
      <c r="IA175" s="98"/>
      <c r="IB175" s="98"/>
      <c r="IC175" s="98"/>
      <c r="ID175" s="98"/>
      <c r="IE175" s="98"/>
      <c r="IF175" s="98"/>
      <c r="IG175" s="98"/>
      <c r="IH175" s="98"/>
      <c r="II175" s="98"/>
      <c r="IJ175" s="98"/>
      <c r="IK175" s="98"/>
    </row>
    <row r="176" spans="1:245" ht="15">
      <c r="A176" s="104" t="s">
        <v>644</v>
      </c>
      <c r="B176" s="105">
        <v>129</v>
      </c>
      <c r="C176" s="105">
        <v>166</v>
      </c>
      <c r="D176" s="107">
        <f t="shared" si="4"/>
        <v>37</v>
      </c>
      <c r="E176" s="106">
        <f t="shared" si="5"/>
        <v>28.7</v>
      </c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8"/>
      <c r="BG176" s="98"/>
      <c r="BH176" s="98"/>
      <c r="BI176" s="98"/>
      <c r="BJ176" s="98"/>
      <c r="BK176" s="98"/>
      <c r="BL176" s="98"/>
      <c r="BM176" s="98"/>
      <c r="BN176" s="98"/>
      <c r="BO176" s="98"/>
      <c r="BP176" s="98"/>
      <c r="BQ176" s="98"/>
      <c r="BR176" s="98"/>
      <c r="BS176" s="98"/>
      <c r="BT176" s="98"/>
      <c r="BU176" s="98"/>
      <c r="BV176" s="98"/>
      <c r="BW176" s="98"/>
      <c r="BX176" s="98"/>
      <c r="BY176" s="98"/>
      <c r="BZ176" s="98"/>
      <c r="CA176" s="98"/>
      <c r="CB176" s="98"/>
      <c r="CC176" s="98"/>
      <c r="CD176" s="98"/>
      <c r="CE176" s="98"/>
      <c r="CF176" s="98"/>
      <c r="CG176" s="98"/>
      <c r="CH176" s="98"/>
      <c r="CI176" s="98"/>
      <c r="CJ176" s="98"/>
      <c r="CK176" s="98"/>
      <c r="CL176" s="98"/>
      <c r="CM176" s="98"/>
      <c r="CN176" s="98"/>
      <c r="CO176" s="98"/>
      <c r="CP176" s="98"/>
      <c r="CQ176" s="98"/>
      <c r="CR176" s="98"/>
      <c r="CS176" s="98"/>
      <c r="CT176" s="98"/>
      <c r="CU176" s="98"/>
      <c r="CV176" s="98"/>
      <c r="CW176" s="98"/>
      <c r="CX176" s="98"/>
      <c r="CY176" s="98"/>
      <c r="CZ176" s="98"/>
      <c r="DA176" s="98"/>
      <c r="DB176" s="98"/>
      <c r="DC176" s="98"/>
      <c r="DD176" s="98"/>
      <c r="DE176" s="98"/>
      <c r="DF176" s="98"/>
      <c r="DG176" s="98"/>
      <c r="DH176" s="98"/>
      <c r="DI176" s="98"/>
      <c r="DJ176" s="98"/>
      <c r="DK176" s="98"/>
      <c r="DL176" s="98"/>
      <c r="DM176" s="98"/>
      <c r="DN176" s="98"/>
      <c r="DO176" s="98"/>
      <c r="DP176" s="98"/>
      <c r="DQ176" s="98"/>
      <c r="DR176" s="98"/>
      <c r="DS176" s="98"/>
      <c r="DT176" s="98"/>
      <c r="DU176" s="98"/>
      <c r="DV176" s="98"/>
      <c r="DW176" s="98"/>
      <c r="DX176" s="98"/>
      <c r="DY176" s="98"/>
      <c r="DZ176" s="98"/>
      <c r="EA176" s="98"/>
      <c r="EB176" s="98"/>
      <c r="EC176" s="98"/>
      <c r="ED176" s="98"/>
      <c r="EE176" s="98"/>
      <c r="EF176" s="98"/>
      <c r="EG176" s="98"/>
      <c r="EH176" s="98"/>
      <c r="EI176" s="98"/>
      <c r="EJ176" s="98"/>
      <c r="EK176" s="98"/>
      <c r="EL176" s="98"/>
      <c r="EM176" s="98"/>
      <c r="EN176" s="98"/>
      <c r="EO176" s="98"/>
      <c r="EP176" s="98"/>
      <c r="EQ176" s="98"/>
      <c r="ER176" s="98"/>
      <c r="ES176" s="98"/>
      <c r="ET176" s="98"/>
      <c r="EU176" s="98"/>
      <c r="EV176" s="98"/>
      <c r="EW176" s="98"/>
      <c r="EX176" s="98"/>
      <c r="EY176" s="98"/>
      <c r="EZ176" s="98"/>
      <c r="FA176" s="98"/>
      <c r="FB176" s="98"/>
      <c r="FC176" s="98"/>
      <c r="FD176" s="98"/>
      <c r="FE176" s="98"/>
      <c r="FF176" s="98"/>
      <c r="FG176" s="98"/>
      <c r="FH176" s="98"/>
      <c r="FI176" s="98"/>
      <c r="FJ176" s="98"/>
      <c r="FK176" s="98"/>
      <c r="FL176" s="98"/>
      <c r="FM176" s="98"/>
      <c r="FN176" s="98"/>
      <c r="FO176" s="98"/>
      <c r="FP176" s="98"/>
      <c r="FQ176" s="98"/>
      <c r="FR176" s="98"/>
      <c r="FS176" s="98"/>
      <c r="FT176" s="98"/>
      <c r="FU176" s="98"/>
      <c r="FV176" s="98"/>
      <c r="FW176" s="98"/>
      <c r="FX176" s="98"/>
      <c r="FY176" s="98"/>
      <c r="FZ176" s="98"/>
      <c r="GA176" s="98"/>
      <c r="GB176" s="98"/>
      <c r="GC176" s="98"/>
      <c r="GD176" s="98"/>
      <c r="GE176" s="98"/>
      <c r="GF176" s="98"/>
      <c r="GG176" s="98"/>
      <c r="GH176" s="98"/>
      <c r="GI176" s="98"/>
      <c r="GJ176" s="98"/>
      <c r="GK176" s="98"/>
      <c r="GL176" s="98"/>
      <c r="GM176" s="98"/>
      <c r="GN176" s="98"/>
      <c r="GO176" s="98"/>
      <c r="GP176" s="98"/>
      <c r="GQ176" s="98"/>
      <c r="GR176" s="98"/>
      <c r="GS176" s="98"/>
      <c r="GT176" s="98"/>
      <c r="GU176" s="98"/>
      <c r="GV176" s="98"/>
      <c r="GW176" s="98"/>
      <c r="GX176" s="98"/>
      <c r="GY176" s="98"/>
      <c r="GZ176" s="98"/>
      <c r="HA176" s="98"/>
      <c r="HB176" s="98"/>
      <c r="HC176" s="98"/>
      <c r="HD176" s="98"/>
      <c r="HE176" s="98"/>
      <c r="HF176" s="98"/>
      <c r="HG176" s="98"/>
      <c r="HH176" s="98"/>
      <c r="HI176" s="98"/>
      <c r="HJ176" s="98"/>
      <c r="HK176" s="98"/>
      <c r="HL176" s="98"/>
      <c r="HM176" s="98"/>
      <c r="HN176" s="98"/>
      <c r="HO176" s="98"/>
      <c r="HP176" s="98"/>
      <c r="HQ176" s="98"/>
      <c r="HR176" s="98"/>
      <c r="HS176" s="98"/>
      <c r="HT176" s="98"/>
      <c r="HU176" s="98"/>
      <c r="HV176" s="98"/>
      <c r="HW176" s="98"/>
      <c r="HX176" s="98"/>
      <c r="HY176" s="98"/>
      <c r="HZ176" s="98"/>
      <c r="IA176" s="98"/>
      <c r="IB176" s="98"/>
      <c r="IC176" s="98"/>
      <c r="ID176" s="98"/>
      <c r="IE176" s="98"/>
      <c r="IF176" s="98"/>
      <c r="IG176" s="98"/>
      <c r="IH176" s="98"/>
      <c r="II176" s="98"/>
      <c r="IJ176" s="98"/>
      <c r="IK176" s="98"/>
    </row>
    <row r="177" spans="1:245" ht="15">
      <c r="A177" s="104" t="s">
        <v>733</v>
      </c>
      <c r="B177" s="105">
        <f>SUM(B178:B179)</f>
        <v>279</v>
      </c>
      <c r="C177" s="105">
        <f>SUM(C178:C179)</f>
        <v>278</v>
      </c>
      <c r="D177" s="107">
        <f t="shared" si="4"/>
        <v>-1</v>
      </c>
      <c r="E177" s="106">
        <f t="shared" si="5"/>
        <v>-0.4</v>
      </c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  <c r="AS177" s="98"/>
      <c r="AT177" s="98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8"/>
      <c r="BG177" s="98"/>
      <c r="BH177" s="98"/>
      <c r="BI177" s="98"/>
      <c r="BJ177" s="98"/>
      <c r="BK177" s="98"/>
      <c r="BL177" s="98"/>
      <c r="BM177" s="98"/>
      <c r="BN177" s="98"/>
      <c r="BO177" s="98"/>
      <c r="BP177" s="98"/>
      <c r="BQ177" s="98"/>
      <c r="BR177" s="98"/>
      <c r="BS177" s="98"/>
      <c r="BT177" s="98"/>
      <c r="BU177" s="98"/>
      <c r="BV177" s="98"/>
      <c r="BW177" s="98"/>
      <c r="BX177" s="98"/>
      <c r="BY177" s="98"/>
      <c r="BZ177" s="98"/>
      <c r="CA177" s="98"/>
      <c r="CB177" s="98"/>
      <c r="CC177" s="98"/>
      <c r="CD177" s="98"/>
      <c r="CE177" s="98"/>
      <c r="CF177" s="98"/>
      <c r="CG177" s="98"/>
      <c r="CH177" s="98"/>
      <c r="CI177" s="98"/>
      <c r="CJ177" s="98"/>
      <c r="CK177" s="98"/>
      <c r="CL177" s="98"/>
      <c r="CM177" s="98"/>
      <c r="CN177" s="98"/>
      <c r="CO177" s="98"/>
      <c r="CP177" s="98"/>
      <c r="CQ177" s="98"/>
      <c r="CR177" s="98"/>
      <c r="CS177" s="98"/>
      <c r="CT177" s="98"/>
      <c r="CU177" s="98"/>
      <c r="CV177" s="98"/>
      <c r="CW177" s="98"/>
      <c r="CX177" s="98"/>
      <c r="CY177" s="98"/>
      <c r="CZ177" s="98"/>
      <c r="DA177" s="98"/>
      <c r="DB177" s="98"/>
      <c r="DC177" s="98"/>
      <c r="DD177" s="98"/>
      <c r="DE177" s="98"/>
      <c r="DF177" s="98"/>
      <c r="DG177" s="98"/>
      <c r="DH177" s="98"/>
      <c r="DI177" s="98"/>
      <c r="DJ177" s="98"/>
      <c r="DK177" s="98"/>
      <c r="DL177" s="98"/>
      <c r="DM177" s="98"/>
      <c r="DN177" s="98"/>
      <c r="DO177" s="98"/>
      <c r="DP177" s="98"/>
      <c r="DQ177" s="98"/>
      <c r="DR177" s="98"/>
      <c r="DS177" s="98"/>
      <c r="DT177" s="98"/>
      <c r="DU177" s="98"/>
      <c r="DV177" s="98"/>
      <c r="DW177" s="98"/>
      <c r="DX177" s="98"/>
      <c r="DY177" s="98"/>
      <c r="DZ177" s="98"/>
      <c r="EA177" s="98"/>
      <c r="EB177" s="98"/>
      <c r="EC177" s="98"/>
      <c r="ED177" s="98"/>
      <c r="EE177" s="98"/>
      <c r="EF177" s="98"/>
      <c r="EG177" s="98"/>
      <c r="EH177" s="98"/>
      <c r="EI177" s="98"/>
      <c r="EJ177" s="98"/>
      <c r="EK177" s="98"/>
      <c r="EL177" s="98"/>
      <c r="EM177" s="98"/>
      <c r="EN177" s="98"/>
      <c r="EO177" s="98"/>
      <c r="EP177" s="98"/>
      <c r="EQ177" s="98"/>
      <c r="ER177" s="98"/>
      <c r="ES177" s="98"/>
      <c r="ET177" s="98"/>
      <c r="EU177" s="98"/>
      <c r="EV177" s="98"/>
      <c r="EW177" s="98"/>
      <c r="EX177" s="98"/>
      <c r="EY177" s="98"/>
      <c r="EZ177" s="98"/>
      <c r="FA177" s="98"/>
      <c r="FB177" s="98"/>
      <c r="FC177" s="98"/>
      <c r="FD177" s="98"/>
      <c r="FE177" s="98"/>
      <c r="FF177" s="98"/>
      <c r="FG177" s="98"/>
      <c r="FH177" s="98"/>
      <c r="FI177" s="98"/>
      <c r="FJ177" s="98"/>
      <c r="FK177" s="98"/>
      <c r="FL177" s="98"/>
      <c r="FM177" s="98"/>
      <c r="FN177" s="98"/>
      <c r="FO177" s="98"/>
      <c r="FP177" s="98"/>
      <c r="FQ177" s="98"/>
      <c r="FR177" s="98"/>
      <c r="FS177" s="98"/>
      <c r="FT177" s="98"/>
      <c r="FU177" s="98"/>
      <c r="FV177" s="98"/>
      <c r="FW177" s="98"/>
      <c r="FX177" s="98"/>
      <c r="FY177" s="98"/>
      <c r="FZ177" s="98"/>
      <c r="GA177" s="98"/>
      <c r="GB177" s="98"/>
      <c r="GC177" s="98"/>
      <c r="GD177" s="98"/>
      <c r="GE177" s="98"/>
      <c r="GF177" s="98"/>
      <c r="GG177" s="98"/>
      <c r="GH177" s="98"/>
      <c r="GI177" s="98"/>
      <c r="GJ177" s="98"/>
      <c r="GK177" s="98"/>
      <c r="GL177" s="98"/>
      <c r="GM177" s="98"/>
      <c r="GN177" s="98"/>
      <c r="GO177" s="98"/>
      <c r="GP177" s="98"/>
      <c r="GQ177" s="98"/>
      <c r="GR177" s="98"/>
      <c r="GS177" s="98"/>
      <c r="GT177" s="98"/>
      <c r="GU177" s="98"/>
      <c r="GV177" s="98"/>
      <c r="GW177" s="98"/>
      <c r="GX177" s="98"/>
      <c r="GY177" s="98"/>
      <c r="GZ177" s="98"/>
      <c r="HA177" s="98"/>
      <c r="HB177" s="98"/>
      <c r="HC177" s="98"/>
      <c r="HD177" s="98"/>
      <c r="HE177" s="98"/>
      <c r="HF177" s="98"/>
      <c r="HG177" s="98"/>
      <c r="HH177" s="98"/>
      <c r="HI177" s="98"/>
      <c r="HJ177" s="98"/>
      <c r="HK177" s="98"/>
      <c r="HL177" s="98"/>
      <c r="HM177" s="98"/>
      <c r="HN177" s="98"/>
      <c r="HO177" s="98"/>
      <c r="HP177" s="98"/>
      <c r="HQ177" s="98"/>
      <c r="HR177" s="98"/>
      <c r="HS177" s="98"/>
      <c r="HT177" s="98"/>
      <c r="HU177" s="98"/>
      <c r="HV177" s="98"/>
      <c r="HW177" s="98"/>
      <c r="HX177" s="98"/>
      <c r="HY177" s="98"/>
      <c r="HZ177" s="98"/>
      <c r="IA177" s="98"/>
      <c r="IB177" s="98"/>
      <c r="IC177" s="98"/>
      <c r="ID177" s="98"/>
      <c r="IE177" s="98"/>
      <c r="IF177" s="98"/>
      <c r="IG177" s="98"/>
      <c r="IH177" s="98"/>
      <c r="II177" s="98"/>
      <c r="IJ177" s="98"/>
      <c r="IK177" s="98"/>
    </row>
    <row r="178" spans="1:245" ht="15">
      <c r="A178" s="104" t="s">
        <v>638</v>
      </c>
      <c r="B178" s="105">
        <v>135</v>
      </c>
      <c r="C178" s="105">
        <v>100</v>
      </c>
      <c r="D178" s="107">
        <f t="shared" si="4"/>
        <v>-35</v>
      </c>
      <c r="E178" s="106">
        <f t="shared" si="5"/>
        <v>-25.9</v>
      </c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  <c r="AS178" s="98"/>
      <c r="AT178" s="98"/>
      <c r="AU178" s="98"/>
      <c r="AV178" s="98"/>
      <c r="AW178" s="98"/>
      <c r="AX178" s="98"/>
      <c r="AY178" s="98"/>
      <c r="AZ178" s="98"/>
      <c r="BA178" s="98"/>
      <c r="BB178" s="98"/>
      <c r="BC178" s="98"/>
      <c r="BD178" s="98"/>
      <c r="BE178" s="98"/>
      <c r="BF178" s="98"/>
      <c r="BG178" s="98"/>
      <c r="BH178" s="98"/>
      <c r="BI178" s="98"/>
      <c r="BJ178" s="98"/>
      <c r="BK178" s="98"/>
      <c r="BL178" s="98"/>
      <c r="BM178" s="98"/>
      <c r="BN178" s="98"/>
      <c r="BO178" s="98"/>
      <c r="BP178" s="98"/>
      <c r="BQ178" s="98"/>
      <c r="BR178" s="98"/>
      <c r="BS178" s="98"/>
      <c r="BT178" s="98"/>
      <c r="BU178" s="98"/>
      <c r="BV178" s="98"/>
      <c r="BW178" s="98"/>
      <c r="BX178" s="98"/>
      <c r="BY178" s="98"/>
      <c r="BZ178" s="98"/>
      <c r="CA178" s="98"/>
      <c r="CB178" s="98"/>
      <c r="CC178" s="98"/>
      <c r="CD178" s="98"/>
      <c r="CE178" s="98"/>
      <c r="CF178" s="98"/>
      <c r="CG178" s="98"/>
      <c r="CH178" s="98"/>
      <c r="CI178" s="98"/>
      <c r="CJ178" s="98"/>
      <c r="CK178" s="98"/>
      <c r="CL178" s="98"/>
      <c r="CM178" s="98"/>
      <c r="CN178" s="98"/>
      <c r="CO178" s="98"/>
      <c r="CP178" s="98"/>
      <c r="CQ178" s="98"/>
      <c r="CR178" s="98"/>
      <c r="CS178" s="98"/>
      <c r="CT178" s="98"/>
      <c r="CU178" s="98"/>
      <c r="CV178" s="98"/>
      <c r="CW178" s="98"/>
      <c r="CX178" s="98"/>
      <c r="CY178" s="98"/>
      <c r="CZ178" s="98"/>
      <c r="DA178" s="98"/>
      <c r="DB178" s="98"/>
      <c r="DC178" s="98"/>
      <c r="DD178" s="98"/>
      <c r="DE178" s="98"/>
      <c r="DF178" s="98"/>
      <c r="DG178" s="98"/>
      <c r="DH178" s="98"/>
      <c r="DI178" s="98"/>
      <c r="DJ178" s="98"/>
      <c r="DK178" s="98"/>
      <c r="DL178" s="98"/>
      <c r="DM178" s="98"/>
      <c r="DN178" s="98"/>
      <c r="DO178" s="98"/>
      <c r="DP178" s="98"/>
      <c r="DQ178" s="98"/>
      <c r="DR178" s="98"/>
      <c r="DS178" s="98"/>
      <c r="DT178" s="98"/>
      <c r="DU178" s="98"/>
      <c r="DV178" s="98"/>
      <c r="DW178" s="98"/>
      <c r="DX178" s="98"/>
      <c r="DY178" s="98"/>
      <c r="DZ178" s="98"/>
      <c r="EA178" s="98"/>
      <c r="EB178" s="98"/>
      <c r="EC178" s="98"/>
      <c r="ED178" s="98"/>
      <c r="EE178" s="98"/>
      <c r="EF178" s="98"/>
      <c r="EG178" s="98"/>
      <c r="EH178" s="98"/>
      <c r="EI178" s="98"/>
      <c r="EJ178" s="98"/>
      <c r="EK178" s="98"/>
      <c r="EL178" s="98"/>
      <c r="EM178" s="98"/>
      <c r="EN178" s="98"/>
      <c r="EO178" s="98"/>
      <c r="EP178" s="98"/>
      <c r="EQ178" s="98"/>
      <c r="ER178" s="98"/>
      <c r="ES178" s="98"/>
      <c r="ET178" s="98"/>
      <c r="EU178" s="98"/>
      <c r="EV178" s="98"/>
      <c r="EW178" s="98"/>
      <c r="EX178" s="98"/>
      <c r="EY178" s="98"/>
      <c r="EZ178" s="98"/>
      <c r="FA178" s="98"/>
      <c r="FB178" s="98"/>
      <c r="FC178" s="98"/>
      <c r="FD178" s="98"/>
      <c r="FE178" s="98"/>
      <c r="FF178" s="98"/>
      <c r="FG178" s="98"/>
      <c r="FH178" s="98"/>
      <c r="FI178" s="98"/>
      <c r="FJ178" s="98"/>
      <c r="FK178" s="98"/>
      <c r="FL178" s="98"/>
      <c r="FM178" s="98"/>
      <c r="FN178" s="98"/>
      <c r="FO178" s="98"/>
      <c r="FP178" s="98"/>
      <c r="FQ178" s="98"/>
      <c r="FR178" s="98"/>
      <c r="FS178" s="98"/>
      <c r="FT178" s="98"/>
      <c r="FU178" s="98"/>
      <c r="FV178" s="98"/>
      <c r="FW178" s="98"/>
      <c r="FX178" s="98"/>
      <c r="FY178" s="98"/>
      <c r="FZ178" s="98"/>
      <c r="GA178" s="98"/>
      <c r="GB178" s="98"/>
      <c r="GC178" s="98"/>
      <c r="GD178" s="98"/>
      <c r="GE178" s="98"/>
      <c r="GF178" s="98"/>
      <c r="GG178" s="98"/>
      <c r="GH178" s="98"/>
      <c r="GI178" s="98"/>
      <c r="GJ178" s="98"/>
      <c r="GK178" s="98"/>
      <c r="GL178" s="98"/>
      <c r="GM178" s="98"/>
      <c r="GN178" s="98"/>
      <c r="GO178" s="98"/>
      <c r="GP178" s="98"/>
      <c r="GQ178" s="98"/>
      <c r="GR178" s="98"/>
      <c r="GS178" s="98"/>
      <c r="GT178" s="98"/>
      <c r="GU178" s="98"/>
      <c r="GV178" s="98"/>
      <c r="GW178" s="98"/>
      <c r="GX178" s="98"/>
      <c r="GY178" s="98"/>
      <c r="GZ178" s="98"/>
      <c r="HA178" s="98"/>
      <c r="HB178" s="98"/>
      <c r="HC178" s="98"/>
      <c r="HD178" s="98"/>
      <c r="HE178" s="98"/>
      <c r="HF178" s="98"/>
      <c r="HG178" s="98"/>
      <c r="HH178" s="98"/>
      <c r="HI178" s="98"/>
      <c r="HJ178" s="98"/>
      <c r="HK178" s="98"/>
      <c r="HL178" s="98"/>
      <c r="HM178" s="98"/>
      <c r="HN178" s="98"/>
      <c r="HO178" s="98"/>
      <c r="HP178" s="98"/>
      <c r="HQ178" s="98"/>
      <c r="HR178" s="98"/>
      <c r="HS178" s="98"/>
      <c r="HT178" s="98"/>
      <c r="HU178" s="98"/>
      <c r="HV178" s="98"/>
      <c r="HW178" s="98"/>
      <c r="HX178" s="98"/>
      <c r="HY178" s="98"/>
      <c r="HZ178" s="98"/>
      <c r="IA178" s="98"/>
      <c r="IB178" s="98"/>
      <c r="IC178" s="98"/>
      <c r="ID178" s="98"/>
      <c r="IE178" s="98"/>
      <c r="IF178" s="98"/>
      <c r="IG178" s="98"/>
      <c r="IH178" s="98"/>
      <c r="II178" s="98"/>
      <c r="IJ178" s="98"/>
      <c r="IK178" s="98"/>
    </row>
    <row r="179" spans="1:245" ht="15">
      <c r="A179" s="104" t="s">
        <v>734</v>
      </c>
      <c r="B179" s="105">
        <v>144</v>
      </c>
      <c r="C179" s="105">
        <v>178</v>
      </c>
      <c r="D179" s="107">
        <f t="shared" si="4"/>
        <v>34</v>
      </c>
      <c r="E179" s="106">
        <f t="shared" si="5"/>
        <v>23.6</v>
      </c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  <c r="AS179" s="98"/>
      <c r="AT179" s="98"/>
      <c r="AU179" s="98"/>
      <c r="AV179" s="98"/>
      <c r="AW179" s="98"/>
      <c r="AX179" s="98"/>
      <c r="AY179" s="98"/>
      <c r="AZ179" s="98"/>
      <c r="BA179" s="98"/>
      <c r="BB179" s="98"/>
      <c r="BC179" s="98"/>
      <c r="BD179" s="98"/>
      <c r="BE179" s="98"/>
      <c r="BF179" s="98"/>
      <c r="BG179" s="98"/>
      <c r="BH179" s="98"/>
      <c r="BI179" s="98"/>
      <c r="BJ179" s="98"/>
      <c r="BK179" s="98"/>
      <c r="BL179" s="98"/>
      <c r="BM179" s="98"/>
      <c r="BN179" s="98"/>
      <c r="BO179" s="98"/>
      <c r="BP179" s="98"/>
      <c r="BQ179" s="98"/>
      <c r="BR179" s="98"/>
      <c r="BS179" s="98"/>
      <c r="BT179" s="98"/>
      <c r="BU179" s="98"/>
      <c r="BV179" s="98"/>
      <c r="BW179" s="98"/>
      <c r="BX179" s="98"/>
      <c r="BY179" s="98"/>
      <c r="BZ179" s="98"/>
      <c r="CA179" s="98"/>
      <c r="CB179" s="98"/>
      <c r="CC179" s="98"/>
      <c r="CD179" s="98"/>
      <c r="CE179" s="98"/>
      <c r="CF179" s="98"/>
      <c r="CG179" s="98"/>
      <c r="CH179" s="98"/>
      <c r="CI179" s="98"/>
      <c r="CJ179" s="98"/>
      <c r="CK179" s="98"/>
      <c r="CL179" s="98"/>
      <c r="CM179" s="98"/>
      <c r="CN179" s="98"/>
      <c r="CO179" s="98"/>
      <c r="CP179" s="98"/>
      <c r="CQ179" s="98"/>
      <c r="CR179" s="98"/>
      <c r="CS179" s="98"/>
      <c r="CT179" s="98"/>
      <c r="CU179" s="98"/>
      <c r="CV179" s="98"/>
      <c r="CW179" s="98"/>
      <c r="CX179" s="98"/>
      <c r="CY179" s="98"/>
      <c r="CZ179" s="98"/>
      <c r="DA179" s="98"/>
      <c r="DB179" s="98"/>
      <c r="DC179" s="98"/>
      <c r="DD179" s="98"/>
      <c r="DE179" s="98"/>
      <c r="DF179" s="98"/>
      <c r="DG179" s="98"/>
      <c r="DH179" s="98"/>
      <c r="DI179" s="98"/>
      <c r="DJ179" s="98"/>
      <c r="DK179" s="98"/>
      <c r="DL179" s="98"/>
      <c r="DM179" s="98"/>
      <c r="DN179" s="98"/>
      <c r="DO179" s="98"/>
      <c r="DP179" s="98"/>
      <c r="DQ179" s="98"/>
      <c r="DR179" s="98"/>
      <c r="DS179" s="98"/>
      <c r="DT179" s="98"/>
      <c r="DU179" s="98"/>
      <c r="DV179" s="98"/>
      <c r="DW179" s="98"/>
      <c r="DX179" s="98"/>
      <c r="DY179" s="98"/>
      <c r="DZ179" s="98"/>
      <c r="EA179" s="98"/>
      <c r="EB179" s="98"/>
      <c r="EC179" s="98"/>
      <c r="ED179" s="98"/>
      <c r="EE179" s="98"/>
      <c r="EF179" s="98"/>
      <c r="EG179" s="98"/>
      <c r="EH179" s="98"/>
      <c r="EI179" s="98"/>
      <c r="EJ179" s="98"/>
      <c r="EK179" s="98"/>
      <c r="EL179" s="98"/>
      <c r="EM179" s="98"/>
      <c r="EN179" s="98"/>
      <c r="EO179" s="98"/>
      <c r="EP179" s="98"/>
      <c r="EQ179" s="98"/>
      <c r="ER179" s="98"/>
      <c r="ES179" s="98"/>
      <c r="ET179" s="98"/>
      <c r="EU179" s="98"/>
      <c r="EV179" s="98"/>
      <c r="EW179" s="98"/>
      <c r="EX179" s="98"/>
      <c r="EY179" s="98"/>
      <c r="EZ179" s="98"/>
      <c r="FA179" s="98"/>
      <c r="FB179" s="98"/>
      <c r="FC179" s="98"/>
      <c r="FD179" s="98"/>
      <c r="FE179" s="98"/>
      <c r="FF179" s="98"/>
      <c r="FG179" s="98"/>
      <c r="FH179" s="98"/>
      <c r="FI179" s="98"/>
      <c r="FJ179" s="98"/>
      <c r="FK179" s="98"/>
      <c r="FL179" s="98"/>
      <c r="FM179" s="98"/>
      <c r="FN179" s="98"/>
      <c r="FO179" s="98"/>
      <c r="FP179" s="98"/>
      <c r="FQ179" s="98"/>
      <c r="FR179" s="98"/>
      <c r="FS179" s="98"/>
      <c r="FT179" s="98"/>
      <c r="FU179" s="98"/>
      <c r="FV179" s="98"/>
      <c r="FW179" s="98"/>
      <c r="FX179" s="98"/>
      <c r="FY179" s="98"/>
      <c r="FZ179" s="98"/>
      <c r="GA179" s="98"/>
      <c r="GB179" s="98"/>
      <c r="GC179" s="98"/>
      <c r="GD179" s="98"/>
      <c r="GE179" s="98"/>
      <c r="GF179" s="98"/>
      <c r="GG179" s="98"/>
      <c r="GH179" s="98"/>
      <c r="GI179" s="98"/>
      <c r="GJ179" s="98"/>
      <c r="GK179" s="98"/>
      <c r="GL179" s="98"/>
      <c r="GM179" s="98"/>
      <c r="GN179" s="98"/>
      <c r="GO179" s="98"/>
      <c r="GP179" s="98"/>
      <c r="GQ179" s="98"/>
      <c r="GR179" s="98"/>
      <c r="GS179" s="98"/>
      <c r="GT179" s="98"/>
      <c r="GU179" s="98"/>
      <c r="GV179" s="98"/>
      <c r="GW179" s="98"/>
      <c r="GX179" s="98"/>
      <c r="GY179" s="98"/>
      <c r="GZ179" s="98"/>
      <c r="HA179" s="98"/>
      <c r="HB179" s="98"/>
      <c r="HC179" s="98"/>
      <c r="HD179" s="98"/>
      <c r="HE179" s="98"/>
      <c r="HF179" s="98"/>
      <c r="HG179" s="98"/>
      <c r="HH179" s="98"/>
      <c r="HI179" s="98"/>
      <c r="HJ179" s="98"/>
      <c r="HK179" s="98"/>
      <c r="HL179" s="98"/>
      <c r="HM179" s="98"/>
      <c r="HN179" s="98"/>
      <c r="HO179" s="98"/>
      <c r="HP179" s="98"/>
      <c r="HQ179" s="98"/>
      <c r="HR179" s="98"/>
      <c r="HS179" s="98"/>
      <c r="HT179" s="98"/>
      <c r="HU179" s="98"/>
      <c r="HV179" s="98"/>
      <c r="HW179" s="98"/>
      <c r="HX179" s="98"/>
      <c r="HY179" s="98"/>
      <c r="HZ179" s="98"/>
      <c r="IA179" s="98"/>
      <c r="IB179" s="98"/>
      <c r="IC179" s="98"/>
      <c r="ID179" s="98"/>
      <c r="IE179" s="98"/>
      <c r="IF179" s="98"/>
      <c r="IG179" s="98"/>
      <c r="IH179" s="98"/>
      <c r="II179" s="98"/>
      <c r="IJ179" s="98"/>
      <c r="IK179" s="98"/>
    </row>
    <row r="180" spans="1:245" ht="15">
      <c r="A180" s="104" t="s">
        <v>735</v>
      </c>
      <c r="B180" s="105">
        <f>SUM(B181:B185)</f>
        <v>33837</v>
      </c>
      <c r="C180" s="105">
        <f>SUM(C181:C185)</f>
        <v>39495</v>
      </c>
      <c r="D180" s="107">
        <f t="shared" si="4"/>
        <v>5658</v>
      </c>
      <c r="E180" s="106">
        <f t="shared" si="5"/>
        <v>16.7</v>
      </c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  <c r="AS180" s="98"/>
      <c r="AT180" s="98"/>
      <c r="AU180" s="98"/>
      <c r="AV180" s="98"/>
      <c r="AW180" s="98"/>
      <c r="AX180" s="98"/>
      <c r="AY180" s="98"/>
      <c r="AZ180" s="98"/>
      <c r="BA180" s="98"/>
      <c r="BB180" s="98"/>
      <c r="BC180" s="98"/>
      <c r="BD180" s="98"/>
      <c r="BE180" s="98"/>
      <c r="BF180" s="98"/>
      <c r="BG180" s="98"/>
      <c r="BH180" s="98"/>
      <c r="BI180" s="98"/>
      <c r="BJ180" s="98"/>
      <c r="BK180" s="98"/>
      <c r="BL180" s="98"/>
      <c r="BM180" s="98"/>
      <c r="BN180" s="98"/>
      <c r="BO180" s="98"/>
      <c r="BP180" s="98"/>
      <c r="BQ180" s="98"/>
      <c r="BR180" s="98"/>
      <c r="BS180" s="98"/>
      <c r="BT180" s="98"/>
      <c r="BU180" s="98"/>
      <c r="BV180" s="98"/>
      <c r="BW180" s="98"/>
      <c r="BX180" s="98"/>
      <c r="BY180" s="98"/>
      <c r="BZ180" s="98"/>
      <c r="CA180" s="98"/>
      <c r="CB180" s="98"/>
      <c r="CC180" s="98"/>
      <c r="CD180" s="98"/>
      <c r="CE180" s="98"/>
      <c r="CF180" s="98"/>
      <c r="CG180" s="98"/>
      <c r="CH180" s="98"/>
      <c r="CI180" s="98"/>
      <c r="CJ180" s="98"/>
      <c r="CK180" s="98"/>
      <c r="CL180" s="98"/>
      <c r="CM180" s="98"/>
      <c r="CN180" s="98"/>
      <c r="CO180" s="98"/>
      <c r="CP180" s="98"/>
      <c r="CQ180" s="98"/>
      <c r="CR180" s="98"/>
      <c r="CS180" s="98"/>
      <c r="CT180" s="98"/>
      <c r="CU180" s="98"/>
      <c r="CV180" s="98"/>
      <c r="CW180" s="98"/>
      <c r="CX180" s="98"/>
      <c r="CY180" s="98"/>
      <c r="CZ180" s="98"/>
      <c r="DA180" s="98"/>
      <c r="DB180" s="98"/>
      <c r="DC180" s="98"/>
      <c r="DD180" s="98"/>
      <c r="DE180" s="98"/>
      <c r="DF180" s="98"/>
      <c r="DG180" s="98"/>
      <c r="DH180" s="98"/>
      <c r="DI180" s="98"/>
      <c r="DJ180" s="98"/>
      <c r="DK180" s="98"/>
      <c r="DL180" s="98"/>
      <c r="DM180" s="98"/>
      <c r="DN180" s="98"/>
      <c r="DO180" s="98"/>
      <c r="DP180" s="98"/>
      <c r="DQ180" s="98"/>
      <c r="DR180" s="98"/>
      <c r="DS180" s="98"/>
      <c r="DT180" s="98"/>
      <c r="DU180" s="98"/>
      <c r="DV180" s="98"/>
      <c r="DW180" s="98"/>
      <c r="DX180" s="98"/>
      <c r="DY180" s="98"/>
      <c r="DZ180" s="98"/>
      <c r="EA180" s="98"/>
      <c r="EB180" s="98"/>
      <c r="EC180" s="98"/>
      <c r="ED180" s="98"/>
      <c r="EE180" s="98"/>
      <c r="EF180" s="98"/>
      <c r="EG180" s="98"/>
      <c r="EH180" s="98"/>
      <c r="EI180" s="98"/>
      <c r="EJ180" s="98"/>
      <c r="EK180" s="98"/>
      <c r="EL180" s="98"/>
      <c r="EM180" s="98"/>
      <c r="EN180" s="98"/>
      <c r="EO180" s="98"/>
      <c r="EP180" s="98"/>
      <c r="EQ180" s="98"/>
      <c r="ER180" s="98"/>
      <c r="ES180" s="98"/>
      <c r="ET180" s="98"/>
      <c r="EU180" s="98"/>
      <c r="EV180" s="98"/>
      <c r="EW180" s="98"/>
      <c r="EX180" s="98"/>
      <c r="EY180" s="98"/>
      <c r="EZ180" s="98"/>
      <c r="FA180" s="98"/>
      <c r="FB180" s="98"/>
      <c r="FC180" s="98"/>
      <c r="FD180" s="98"/>
      <c r="FE180" s="98"/>
      <c r="FF180" s="98"/>
      <c r="FG180" s="98"/>
      <c r="FH180" s="98"/>
      <c r="FI180" s="98"/>
      <c r="FJ180" s="98"/>
      <c r="FK180" s="98"/>
      <c r="FL180" s="98"/>
      <c r="FM180" s="98"/>
      <c r="FN180" s="98"/>
      <c r="FO180" s="98"/>
      <c r="FP180" s="98"/>
      <c r="FQ180" s="98"/>
      <c r="FR180" s="98"/>
      <c r="FS180" s="98"/>
      <c r="FT180" s="98"/>
      <c r="FU180" s="98"/>
      <c r="FV180" s="98"/>
      <c r="FW180" s="98"/>
      <c r="FX180" s="98"/>
      <c r="FY180" s="98"/>
      <c r="FZ180" s="98"/>
      <c r="GA180" s="98"/>
      <c r="GB180" s="98"/>
      <c r="GC180" s="98"/>
      <c r="GD180" s="98"/>
      <c r="GE180" s="98"/>
      <c r="GF180" s="98"/>
      <c r="GG180" s="98"/>
      <c r="GH180" s="98"/>
      <c r="GI180" s="98"/>
      <c r="GJ180" s="98"/>
      <c r="GK180" s="98"/>
      <c r="GL180" s="98"/>
      <c r="GM180" s="98"/>
      <c r="GN180" s="98"/>
      <c r="GO180" s="98"/>
      <c r="GP180" s="98"/>
      <c r="GQ180" s="98"/>
      <c r="GR180" s="98"/>
      <c r="GS180" s="98"/>
      <c r="GT180" s="98"/>
      <c r="GU180" s="98"/>
      <c r="GV180" s="98"/>
      <c r="GW180" s="98"/>
      <c r="GX180" s="98"/>
      <c r="GY180" s="98"/>
      <c r="GZ180" s="98"/>
      <c r="HA180" s="98"/>
      <c r="HB180" s="98"/>
      <c r="HC180" s="98"/>
      <c r="HD180" s="98"/>
      <c r="HE180" s="98"/>
      <c r="HF180" s="98"/>
      <c r="HG180" s="98"/>
      <c r="HH180" s="98"/>
      <c r="HI180" s="98"/>
      <c r="HJ180" s="98"/>
      <c r="HK180" s="98"/>
      <c r="HL180" s="98"/>
      <c r="HM180" s="98"/>
      <c r="HN180" s="98"/>
      <c r="HO180" s="98"/>
      <c r="HP180" s="98"/>
      <c r="HQ180" s="98"/>
      <c r="HR180" s="98"/>
      <c r="HS180" s="98"/>
      <c r="HT180" s="98"/>
      <c r="HU180" s="98"/>
      <c r="HV180" s="98"/>
      <c r="HW180" s="98"/>
      <c r="HX180" s="98"/>
      <c r="HY180" s="98"/>
      <c r="HZ180" s="98"/>
      <c r="IA180" s="98"/>
      <c r="IB180" s="98"/>
      <c r="IC180" s="98"/>
      <c r="ID180" s="98"/>
      <c r="IE180" s="98"/>
      <c r="IF180" s="98"/>
      <c r="IG180" s="98"/>
      <c r="IH180" s="98"/>
      <c r="II180" s="98"/>
      <c r="IJ180" s="98"/>
      <c r="IK180" s="98"/>
    </row>
    <row r="181" spans="1:245" ht="15">
      <c r="A181" s="104" t="s">
        <v>736</v>
      </c>
      <c r="B181" s="105">
        <v>391</v>
      </c>
      <c r="C181" s="105">
        <v>308</v>
      </c>
      <c r="D181" s="107">
        <f t="shared" si="4"/>
        <v>-83</v>
      </c>
      <c r="E181" s="106">
        <f t="shared" si="5"/>
        <v>-21.2</v>
      </c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  <c r="AS181" s="98"/>
      <c r="AT181" s="98"/>
      <c r="AU181" s="98"/>
      <c r="AV181" s="98"/>
      <c r="AW181" s="98"/>
      <c r="AX181" s="98"/>
      <c r="AY181" s="98"/>
      <c r="AZ181" s="98"/>
      <c r="BA181" s="98"/>
      <c r="BB181" s="98"/>
      <c r="BC181" s="98"/>
      <c r="BD181" s="98"/>
      <c r="BE181" s="98"/>
      <c r="BF181" s="98"/>
      <c r="BG181" s="98"/>
      <c r="BH181" s="98"/>
      <c r="BI181" s="98"/>
      <c r="BJ181" s="98"/>
      <c r="BK181" s="98"/>
      <c r="BL181" s="98"/>
      <c r="BM181" s="98"/>
      <c r="BN181" s="98"/>
      <c r="BO181" s="98"/>
      <c r="BP181" s="98"/>
      <c r="BQ181" s="98"/>
      <c r="BR181" s="98"/>
      <c r="BS181" s="98"/>
      <c r="BT181" s="98"/>
      <c r="BU181" s="98"/>
      <c r="BV181" s="98"/>
      <c r="BW181" s="98"/>
      <c r="BX181" s="98"/>
      <c r="BY181" s="98"/>
      <c r="BZ181" s="98"/>
      <c r="CA181" s="98"/>
      <c r="CB181" s="98"/>
      <c r="CC181" s="98"/>
      <c r="CD181" s="98"/>
      <c r="CE181" s="98"/>
      <c r="CF181" s="98"/>
      <c r="CG181" s="98"/>
      <c r="CH181" s="98"/>
      <c r="CI181" s="98"/>
      <c r="CJ181" s="98"/>
      <c r="CK181" s="98"/>
      <c r="CL181" s="98"/>
      <c r="CM181" s="98"/>
      <c r="CN181" s="98"/>
      <c r="CO181" s="98"/>
      <c r="CP181" s="98"/>
      <c r="CQ181" s="98"/>
      <c r="CR181" s="98"/>
      <c r="CS181" s="98"/>
      <c r="CT181" s="98"/>
      <c r="CU181" s="98"/>
      <c r="CV181" s="98"/>
      <c r="CW181" s="98"/>
      <c r="CX181" s="98"/>
      <c r="CY181" s="98"/>
      <c r="CZ181" s="98"/>
      <c r="DA181" s="98"/>
      <c r="DB181" s="98"/>
      <c r="DC181" s="98"/>
      <c r="DD181" s="98"/>
      <c r="DE181" s="98"/>
      <c r="DF181" s="98"/>
      <c r="DG181" s="98"/>
      <c r="DH181" s="98"/>
      <c r="DI181" s="98"/>
      <c r="DJ181" s="98"/>
      <c r="DK181" s="98"/>
      <c r="DL181" s="98"/>
      <c r="DM181" s="98"/>
      <c r="DN181" s="98"/>
      <c r="DO181" s="98"/>
      <c r="DP181" s="98"/>
      <c r="DQ181" s="98"/>
      <c r="DR181" s="98"/>
      <c r="DS181" s="98"/>
      <c r="DT181" s="98"/>
      <c r="DU181" s="98"/>
      <c r="DV181" s="98"/>
      <c r="DW181" s="98"/>
      <c r="DX181" s="98"/>
      <c r="DY181" s="98"/>
      <c r="DZ181" s="98"/>
      <c r="EA181" s="98"/>
      <c r="EB181" s="98"/>
      <c r="EC181" s="98"/>
      <c r="ED181" s="98"/>
      <c r="EE181" s="98"/>
      <c r="EF181" s="98"/>
      <c r="EG181" s="98"/>
      <c r="EH181" s="98"/>
      <c r="EI181" s="98"/>
      <c r="EJ181" s="98"/>
      <c r="EK181" s="98"/>
      <c r="EL181" s="98"/>
      <c r="EM181" s="98"/>
      <c r="EN181" s="98"/>
      <c r="EO181" s="98"/>
      <c r="EP181" s="98"/>
      <c r="EQ181" s="98"/>
      <c r="ER181" s="98"/>
      <c r="ES181" s="98"/>
      <c r="ET181" s="98"/>
      <c r="EU181" s="98"/>
      <c r="EV181" s="98"/>
      <c r="EW181" s="98"/>
      <c r="EX181" s="98"/>
      <c r="EY181" s="98"/>
      <c r="EZ181" s="98"/>
      <c r="FA181" s="98"/>
      <c r="FB181" s="98"/>
      <c r="FC181" s="98"/>
      <c r="FD181" s="98"/>
      <c r="FE181" s="98"/>
      <c r="FF181" s="98"/>
      <c r="FG181" s="98"/>
      <c r="FH181" s="98"/>
      <c r="FI181" s="98"/>
      <c r="FJ181" s="98"/>
      <c r="FK181" s="98"/>
      <c r="FL181" s="98"/>
      <c r="FM181" s="98"/>
      <c r="FN181" s="98"/>
      <c r="FO181" s="98"/>
      <c r="FP181" s="98"/>
      <c r="FQ181" s="98"/>
      <c r="FR181" s="98"/>
      <c r="FS181" s="98"/>
      <c r="FT181" s="98"/>
      <c r="FU181" s="98"/>
      <c r="FV181" s="98"/>
      <c r="FW181" s="98"/>
      <c r="FX181" s="98"/>
      <c r="FY181" s="98"/>
      <c r="FZ181" s="98"/>
      <c r="GA181" s="98"/>
      <c r="GB181" s="98"/>
      <c r="GC181" s="98"/>
      <c r="GD181" s="98"/>
      <c r="GE181" s="98"/>
      <c r="GF181" s="98"/>
      <c r="GG181" s="98"/>
      <c r="GH181" s="98"/>
      <c r="GI181" s="98"/>
      <c r="GJ181" s="98"/>
      <c r="GK181" s="98"/>
      <c r="GL181" s="98"/>
      <c r="GM181" s="98"/>
      <c r="GN181" s="98"/>
      <c r="GO181" s="98"/>
      <c r="GP181" s="98"/>
      <c r="GQ181" s="98"/>
      <c r="GR181" s="98"/>
      <c r="GS181" s="98"/>
      <c r="GT181" s="98"/>
      <c r="GU181" s="98"/>
      <c r="GV181" s="98"/>
      <c r="GW181" s="98"/>
      <c r="GX181" s="98"/>
      <c r="GY181" s="98"/>
      <c r="GZ181" s="98"/>
      <c r="HA181" s="98"/>
      <c r="HB181" s="98"/>
      <c r="HC181" s="98"/>
      <c r="HD181" s="98"/>
      <c r="HE181" s="98"/>
      <c r="HF181" s="98"/>
      <c r="HG181" s="98"/>
      <c r="HH181" s="98"/>
      <c r="HI181" s="98"/>
      <c r="HJ181" s="98"/>
      <c r="HK181" s="98"/>
      <c r="HL181" s="98"/>
      <c r="HM181" s="98"/>
      <c r="HN181" s="98"/>
      <c r="HO181" s="98"/>
      <c r="HP181" s="98"/>
      <c r="HQ181" s="98"/>
      <c r="HR181" s="98"/>
      <c r="HS181" s="98"/>
      <c r="HT181" s="98"/>
      <c r="HU181" s="98"/>
      <c r="HV181" s="98"/>
      <c r="HW181" s="98"/>
      <c r="HX181" s="98"/>
      <c r="HY181" s="98"/>
      <c r="HZ181" s="98"/>
      <c r="IA181" s="98"/>
      <c r="IB181" s="98"/>
      <c r="IC181" s="98"/>
      <c r="ID181" s="98"/>
      <c r="IE181" s="98"/>
      <c r="IF181" s="98"/>
      <c r="IG181" s="98"/>
      <c r="IH181" s="98"/>
      <c r="II181" s="98"/>
      <c r="IJ181" s="98"/>
      <c r="IK181" s="98"/>
    </row>
    <row r="182" spans="1:245" ht="15">
      <c r="A182" s="104" t="s">
        <v>737</v>
      </c>
      <c r="B182" s="105">
        <v>672</v>
      </c>
      <c r="C182" s="105">
        <v>573</v>
      </c>
      <c r="D182" s="107">
        <f t="shared" si="4"/>
        <v>-99</v>
      </c>
      <c r="E182" s="106">
        <f t="shared" si="5"/>
        <v>-14.7</v>
      </c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8"/>
      <c r="BG182" s="98"/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8"/>
      <c r="BS182" s="98"/>
      <c r="BT182" s="98"/>
      <c r="BU182" s="98"/>
      <c r="BV182" s="98"/>
      <c r="BW182" s="98"/>
      <c r="BX182" s="98"/>
      <c r="BY182" s="98"/>
      <c r="BZ182" s="98"/>
      <c r="CA182" s="98"/>
      <c r="CB182" s="98"/>
      <c r="CC182" s="98"/>
      <c r="CD182" s="98"/>
      <c r="CE182" s="98"/>
      <c r="CF182" s="98"/>
      <c r="CG182" s="98"/>
      <c r="CH182" s="98"/>
      <c r="CI182" s="98"/>
      <c r="CJ182" s="98"/>
      <c r="CK182" s="98"/>
      <c r="CL182" s="98"/>
      <c r="CM182" s="98"/>
      <c r="CN182" s="98"/>
      <c r="CO182" s="98"/>
      <c r="CP182" s="98"/>
      <c r="CQ182" s="98"/>
      <c r="CR182" s="98"/>
      <c r="CS182" s="98"/>
      <c r="CT182" s="98"/>
      <c r="CU182" s="98"/>
      <c r="CV182" s="98"/>
      <c r="CW182" s="98"/>
      <c r="CX182" s="98"/>
      <c r="CY182" s="98"/>
      <c r="CZ182" s="98"/>
      <c r="DA182" s="98"/>
      <c r="DB182" s="98"/>
      <c r="DC182" s="98"/>
      <c r="DD182" s="98"/>
      <c r="DE182" s="98"/>
      <c r="DF182" s="98"/>
      <c r="DG182" s="98"/>
      <c r="DH182" s="98"/>
      <c r="DI182" s="98"/>
      <c r="DJ182" s="98"/>
      <c r="DK182" s="98"/>
      <c r="DL182" s="98"/>
      <c r="DM182" s="98"/>
      <c r="DN182" s="98"/>
      <c r="DO182" s="98"/>
      <c r="DP182" s="98"/>
      <c r="DQ182" s="98"/>
      <c r="DR182" s="98"/>
      <c r="DS182" s="98"/>
      <c r="DT182" s="98"/>
      <c r="DU182" s="98"/>
      <c r="DV182" s="98"/>
      <c r="DW182" s="98"/>
      <c r="DX182" s="98"/>
      <c r="DY182" s="98"/>
      <c r="DZ182" s="98"/>
      <c r="EA182" s="98"/>
      <c r="EB182" s="98"/>
      <c r="EC182" s="98"/>
      <c r="ED182" s="98"/>
      <c r="EE182" s="98"/>
      <c r="EF182" s="98"/>
      <c r="EG182" s="98"/>
      <c r="EH182" s="98"/>
      <c r="EI182" s="98"/>
      <c r="EJ182" s="98"/>
      <c r="EK182" s="98"/>
      <c r="EL182" s="98"/>
      <c r="EM182" s="98"/>
      <c r="EN182" s="98"/>
      <c r="EO182" s="98"/>
      <c r="EP182" s="98"/>
      <c r="EQ182" s="98"/>
      <c r="ER182" s="98"/>
      <c r="ES182" s="98"/>
      <c r="ET182" s="98"/>
      <c r="EU182" s="98"/>
      <c r="EV182" s="98"/>
      <c r="EW182" s="98"/>
      <c r="EX182" s="98"/>
      <c r="EY182" s="98"/>
      <c r="EZ182" s="98"/>
      <c r="FA182" s="98"/>
      <c r="FB182" s="98"/>
      <c r="FC182" s="98"/>
      <c r="FD182" s="98"/>
      <c r="FE182" s="98"/>
      <c r="FF182" s="98"/>
      <c r="FG182" s="98"/>
      <c r="FH182" s="98"/>
      <c r="FI182" s="98"/>
      <c r="FJ182" s="98"/>
      <c r="FK182" s="98"/>
      <c r="FL182" s="98"/>
      <c r="FM182" s="98"/>
      <c r="FN182" s="98"/>
      <c r="FO182" s="98"/>
      <c r="FP182" s="98"/>
      <c r="FQ182" s="98"/>
      <c r="FR182" s="98"/>
      <c r="FS182" s="98"/>
      <c r="FT182" s="98"/>
      <c r="FU182" s="98"/>
      <c r="FV182" s="98"/>
      <c r="FW182" s="98"/>
      <c r="FX182" s="98"/>
      <c r="FY182" s="98"/>
      <c r="FZ182" s="98"/>
      <c r="GA182" s="98"/>
      <c r="GB182" s="98"/>
      <c r="GC182" s="98"/>
      <c r="GD182" s="98"/>
      <c r="GE182" s="98"/>
      <c r="GF182" s="98"/>
      <c r="GG182" s="98"/>
      <c r="GH182" s="98"/>
      <c r="GI182" s="98"/>
      <c r="GJ182" s="98"/>
      <c r="GK182" s="98"/>
      <c r="GL182" s="98"/>
      <c r="GM182" s="98"/>
      <c r="GN182" s="98"/>
      <c r="GO182" s="98"/>
      <c r="GP182" s="98"/>
      <c r="GQ182" s="98"/>
      <c r="GR182" s="98"/>
      <c r="GS182" s="98"/>
      <c r="GT182" s="98"/>
      <c r="GU182" s="98"/>
      <c r="GV182" s="98"/>
      <c r="GW182" s="98"/>
      <c r="GX182" s="98"/>
      <c r="GY182" s="98"/>
      <c r="GZ182" s="98"/>
      <c r="HA182" s="98"/>
      <c r="HB182" s="98"/>
      <c r="HC182" s="98"/>
      <c r="HD182" s="98"/>
      <c r="HE182" s="98"/>
      <c r="HF182" s="98"/>
      <c r="HG182" s="98"/>
      <c r="HH182" s="98"/>
      <c r="HI182" s="98"/>
      <c r="HJ182" s="98"/>
      <c r="HK182" s="98"/>
      <c r="HL182" s="98"/>
      <c r="HM182" s="98"/>
      <c r="HN182" s="98"/>
      <c r="HO182" s="98"/>
      <c r="HP182" s="98"/>
      <c r="HQ182" s="98"/>
      <c r="HR182" s="98"/>
      <c r="HS182" s="98"/>
      <c r="HT182" s="98"/>
      <c r="HU182" s="98"/>
      <c r="HV182" s="98"/>
      <c r="HW182" s="98"/>
      <c r="HX182" s="98"/>
      <c r="HY182" s="98"/>
      <c r="HZ182" s="98"/>
      <c r="IA182" s="98"/>
      <c r="IB182" s="98"/>
      <c r="IC182" s="98"/>
      <c r="ID182" s="98"/>
      <c r="IE182" s="98"/>
      <c r="IF182" s="98"/>
      <c r="IG182" s="98"/>
      <c r="IH182" s="98"/>
      <c r="II182" s="98"/>
      <c r="IJ182" s="98"/>
      <c r="IK182" s="98"/>
    </row>
    <row r="183" spans="1:245" ht="15">
      <c r="A183" s="104" t="s">
        <v>738</v>
      </c>
      <c r="B183" s="105">
        <v>9387</v>
      </c>
      <c r="C183" s="105">
        <v>8804</v>
      </c>
      <c r="D183" s="107">
        <f t="shared" si="4"/>
        <v>-583</v>
      </c>
      <c r="E183" s="106">
        <f t="shared" si="5"/>
        <v>-6.2</v>
      </c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  <c r="AS183" s="98"/>
      <c r="AT183" s="98"/>
      <c r="AU183" s="98"/>
      <c r="AV183" s="98"/>
      <c r="AW183" s="98"/>
      <c r="AX183" s="98"/>
      <c r="AY183" s="98"/>
      <c r="AZ183" s="98"/>
      <c r="BA183" s="98"/>
      <c r="BB183" s="98"/>
      <c r="BC183" s="98"/>
      <c r="BD183" s="98"/>
      <c r="BE183" s="98"/>
      <c r="BF183" s="98"/>
      <c r="BG183" s="98"/>
      <c r="BH183" s="98"/>
      <c r="BI183" s="98"/>
      <c r="BJ183" s="98"/>
      <c r="BK183" s="98"/>
      <c r="BL183" s="98"/>
      <c r="BM183" s="98"/>
      <c r="BN183" s="98"/>
      <c r="BO183" s="98"/>
      <c r="BP183" s="98"/>
      <c r="BQ183" s="98"/>
      <c r="BR183" s="98"/>
      <c r="BS183" s="98"/>
      <c r="BT183" s="98"/>
      <c r="BU183" s="98"/>
      <c r="BV183" s="98"/>
      <c r="BW183" s="98"/>
      <c r="BX183" s="98"/>
      <c r="BY183" s="98"/>
      <c r="BZ183" s="98"/>
      <c r="CA183" s="98"/>
      <c r="CB183" s="98"/>
      <c r="CC183" s="98"/>
      <c r="CD183" s="98"/>
      <c r="CE183" s="98"/>
      <c r="CF183" s="98"/>
      <c r="CG183" s="98"/>
      <c r="CH183" s="98"/>
      <c r="CI183" s="98"/>
      <c r="CJ183" s="98"/>
      <c r="CK183" s="98"/>
      <c r="CL183" s="98"/>
      <c r="CM183" s="98"/>
      <c r="CN183" s="98"/>
      <c r="CO183" s="98"/>
      <c r="CP183" s="98"/>
      <c r="CQ183" s="98"/>
      <c r="CR183" s="98"/>
      <c r="CS183" s="98"/>
      <c r="CT183" s="98"/>
      <c r="CU183" s="98"/>
      <c r="CV183" s="98"/>
      <c r="CW183" s="98"/>
      <c r="CX183" s="98"/>
      <c r="CY183" s="98"/>
      <c r="CZ183" s="98"/>
      <c r="DA183" s="98"/>
      <c r="DB183" s="98"/>
      <c r="DC183" s="98"/>
      <c r="DD183" s="98"/>
      <c r="DE183" s="98"/>
      <c r="DF183" s="98"/>
      <c r="DG183" s="98"/>
      <c r="DH183" s="98"/>
      <c r="DI183" s="98"/>
      <c r="DJ183" s="98"/>
      <c r="DK183" s="98"/>
      <c r="DL183" s="98"/>
      <c r="DM183" s="98"/>
      <c r="DN183" s="98"/>
      <c r="DO183" s="98"/>
      <c r="DP183" s="98"/>
      <c r="DQ183" s="98"/>
      <c r="DR183" s="98"/>
      <c r="DS183" s="98"/>
      <c r="DT183" s="98"/>
      <c r="DU183" s="98"/>
      <c r="DV183" s="98"/>
      <c r="DW183" s="98"/>
      <c r="DX183" s="98"/>
      <c r="DY183" s="98"/>
      <c r="DZ183" s="98"/>
      <c r="EA183" s="98"/>
      <c r="EB183" s="98"/>
      <c r="EC183" s="98"/>
      <c r="ED183" s="98"/>
      <c r="EE183" s="98"/>
      <c r="EF183" s="98"/>
      <c r="EG183" s="98"/>
      <c r="EH183" s="98"/>
      <c r="EI183" s="98"/>
      <c r="EJ183" s="98"/>
      <c r="EK183" s="98"/>
      <c r="EL183" s="98"/>
      <c r="EM183" s="98"/>
      <c r="EN183" s="98"/>
      <c r="EO183" s="98"/>
      <c r="EP183" s="98"/>
      <c r="EQ183" s="98"/>
      <c r="ER183" s="98"/>
      <c r="ES183" s="98"/>
      <c r="ET183" s="98"/>
      <c r="EU183" s="98"/>
      <c r="EV183" s="98"/>
      <c r="EW183" s="98"/>
      <c r="EX183" s="98"/>
      <c r="EY183" s="98"/>
      <c r="EZ183" s="98"/>
      <c r="FA183" s="98"/>
      <c r="FB183" s="98"/>
      <c r="FC183" s="98"/>
      <c r="FD183" s="98"/>
      <c r="FE183" s="98"/>
      <c r="FF183" s="98"/>
      <c r="FG183" s="98"/>
      <c r="FH183" s="98"/>
      <c r="FI183" s="98"/>
      <c r="FJ183" s="98"/>
      <c r="FK183" s="98"/>
      <c r="FL183" s="98"/>
      <c r="FM183" s="98"/>
      <c r="FN183" s="98"/>
      <c r="FO183" s="98"/>
      <c r="FP183" s="98"/>
      <c r="FQ183" s="98"/>
      <c r="FR183" s="98"/>
      <c r="FS183" s="98"/>
      <c r="FT183" s="98"/>
      <c r="FU183" s="98"/>
      <c r="FV183" s="98"/>
      <c r="FW183" s="98"/>
      <c r="FX183" s="98"/>
      <c r="FY183" s="98"/>
      <c r="FZ183" s="98"/>
      <c r="GA183" s="98"/>
      <c r="GB183" s="98"/>
      <c r="GC183" s="98"/>
      <c r="GD183" s="98"/>
      <c r="GE183" s="98"/>
      <c r="GF183" s="98"/>
      <c r="GG183" s="98"/>
      <c r="GH183" s="98"/>
      <c r="GI183" s="98"/>
      <c r="GJ183" s="98"/>
      <c r="GK183" s="98"/>
      <c r="GL183" s="98"/>
      <c r="GM183" s="98"/>
      <c r="GN183" s="98"/>
      <c r="GO183" s="98"/>
      <c r="GP183" s="98"/>
      <c r="GQ183" s="98"/>
      <c r="GR183" s="98"/>
      <c r="GS183" s="98"/>
      <c r="GT183" s="98"/>
      <c r="GU183" s="98"/>
      <c r="GV183" s="98"/>
      <c r="GW183" s="98"/>
      <c r="GX183" s="98"/>
      <c r="GY183" s="98"/>
      <c r="GZ183" s="98"/>
      <c r="HA183" s="98"/>
      <c r="HB183" s="98"/>
      <c r="HC183" s="98"/>
      <c r="HD183" s="98"/>
      <c r="HE183" s="98"/>
      <c r="HF183" s="98"/>
      <c r="HG183" s="98"/>
      <c r="HH183" s="98"/>
      <c r="HI183" s="98"/>
      <c r="HJ183" s="98"/>
      <c r="HK183" s="98"/>
      <c r="HL183" s="98"/>
      <c r="HM183" s="98"/>
      <c r="HN183" s="98"/>
      <c r="HO183" s="98"/>
      <c r="HP183" s="98"/>
      <c r="HQ183" s="98"/>
      <c r="HR183" s="98"/>
      <c r="HS183" s="98"/>
      <c r="HT183" s="98"/>
      <c r="HU183" s="98"/>
      <c r="HV183" s="98"/>
      <c r="HW183" s="98"/>
      <c r="HX183" s="98"/>
      <c r="HY183" s="98"/>
      <c r="HZ183" s="98"/>
      <c r="IA183" s="98"/>
      <c r="IB183" s="98"/>
      <c r="IC183" s="98"/>
      <c r="ID183" s="98"/>
      <c r="IE183" s="98"/>
      <c r="IF183" s="98"/>
      <c r="IG183" s="98"/>
      <c r="IH183" s="98"/>
      <c r="II183" s="98"/>
      <c r="IJ183" s="98"/>
      <c r="IK183" s="98"/>
    </row>
    <row r="184" spans="1:245" ht="15">
      <c r="A184" s="104" t="s">
        <v>739</v>
      </c>
      <c r="B184" s="105">
        <v>2057</v>
      </c>
      <c r="C184" s="105">
        <v>3491</v>
      </c>
      <c r="D184" s="107">
        <f t="shared" si="4"/>
        <v>1434</v>
      </c>
      <c r="E184" s="106">
        <f t="shared" si="5"/>
        <v>69.7</v>
      </c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  <c r="AS184" s="98"/>
      <c r="AT184" s="98"/>
      <c r="AU184" s="98"/>
      <c r="AV184" s="98"/>
      <c r="AW184" s="98"/>
      <c r="AX184" s="98"/>
      <c r="AY184" s="98"/>
      <c r="AZ184" s="98"/>
      <c r="BA184" s="98"/>
      <c r="BB184" s="98"/>
      <c r="BC184" s="98"/>
      <c r="BD184" s="98"/>
      <c r="BE184" s="98"/>
      <c r="BF184" s="98"/>
      <c r="BG184" s="98"/>
      <c r="BH184" s="98"/>
      <c r="BI184" s="98"/>
      <c r="BJ184" s="98"/>
      <c r="BK184" s="98"/>
      <c r="BL184" s="98"/>
      <c r="BM184" s="98"/>
      <c r="BN184" s="98"/>
      <c r="BO184" s="98"/>
      <c r="BP184" s="98"/>
      <c r="BQ184" s="98"/>
      <c r="BR184" s="98"/>
      <c r="BS184" s="98"/>
      <c r="BT184" s="98"/>
      <c r="BU184" s="98"/>
      <c r="BV184" s="98"/>
      <c r="BW184" s="98"/>
      <c r="BX184" s="98"/>
      <c r="BY184" s="98"/>
      <c r="BZ184" s="98"/>
      <c r="CA184" s="98"/>
      <c r="CB184" s="98"/>
      <c r="CC184" s="98"/>
      <c r="CD184" s="98"/>
      <c r="CE184" s="98"/>
      <c r="CF184" s="98"/>
      <c r="CG184" s="98"/>
      <c r="CH184" s="98"/>
      <c r="CI184" s="98"/>
      <c r="CJ184" s="98"/>
      <c r="CK184" s="98"/>
      <c r="CL184" s="98"/>
      <c r="CM184" s="98"/>
      <c r="CN184" s="98"/>
      <c r="CO184" s="98"/>
      <c r="CP184" s="98"/>
      <c r="CQ184" s="98"/>
      <c r="CR184" s="98"/>
      <c r="CS184" s="98"/>
      <c r="CT184" s="98"/>
      <c r="CU184" s="98"/>
      <c r="CV184" s="98"/>
      <c r="CW184" s="98"/>
      <c r="CX184" s="98"/>
      <c r="CY184" s="98"/>
      <c r="CZ184" s="98"/>
      <c r="DA184" s="98"/>
      <c r="DB184" s="98"/>
      <c r="DC184" s="98"/>
      <c r="DD184" s="98"/>
      <c r="DE184" s="98"/>
      <c r="DF184" s="98"/>
      <c r="DG184" s="98"/>
      <c r="DH184" s="98"/>
      <c r="DI184" s="98"/>
      <c r="DJ184" s="98"/>
      <c r="DK184" s="98"/>
      <c r="DL184" s="98"/>
      <c r="DM184" s="98"/>
      <c r="DN184" s="98"/>
      <c r="DO184" s="98"/>
      <c r="DP184" s="98"/>
      <c r="DQ184" s="98"/>
      <c r="DR184" s="98"/>
      <c r="DS184" s="98"/>
      <c r="DT184" s="98"/>
      <c r="DU184" s="98"/>
      <c r="DV184" s="98"/>
      <c r="DW184" s="98"/>
      <c r="DX184" s="98"/>
      <c r="DY184" s="98"/>
      <c r="DZ184" s="98"/>
      <c r="EA184" s="98"/>
      <c r="EB184" s="98"/>
      <c r="EC184" s="98"/>
      <c r="ED184" s="98"/>
      <c r="EE184" s="98"/>
      <c r="EF184" s="98"/>
      <c r="EG184" s="98"/>
      <c r="EH184" s="98"/>
      <c r="EI184" s="98"/>
      <c r="EJ184" s="98"/>
      <c r="EK184" s="98"/>
      <c r="EL184" s="98"/>
      <c r="EM184" s="98"/>
      <c r="EN184" s="98"/>
      <c r="EO184" s="98"/>
      <c r="EP184" s="98"/>
      <c r="EQ184" s="98"/>
      <c r="ER184" s="98"/>
      <c r="ES184" s="98"/>
      <c r="ET184" s="98"/>
      <c r="EU184" s="98"/>
      <c r="EV184" s="98"/>
      <c r="EW184" s="98"/>
      <c r="EX184" s="98"/>
      <c r="EY184" s="98"/>
      <c r="EZ184" s="98"/>
      <c r="FA184" s="98"/>
      <c r="FB184" s="98"/>
      <c r="FC184" s="98"/>
      <c r="FD184" s="98"/>
      <c r="FE184" s="98"/>
      <c r="FF184" s="98"/>
      <c r="FG184" s="98"/>
      <c r="FH184" s="98"/>
      <c r="FI184" s="98"/>
      <c r="FJ184" s="98"/>
      <c r="FK184" s="98"/>
      <c r="FL184" s="98"/>
      <c r="FM184" s="98"/>
      <c r="FN184" s="98"/>
      <c r="FO184" s="98"/>
      <c r="FP184" s="98"/>
      <c r="FQ184" s="98"/>
      <c r="FR184" s="98"/>
      <c r="FS184" s="98"/>
      <c r="FT184" s="98"/>
      <c r="FU184" s="98"/>
      <c r="FV184" s="98"/>
      <c r="FW184" s="98"/>
      <c r="FX184" s="98"/>
      <c r="FY184" s="98"/>
      <c r="FZ184" s="98"/>
      <c r="GA184" s="98"/>
      <c r="GB184" s="98"/>
      <c r="GC184" s="98"/>
      <c r="GD184" s="98"/>
      <c r="GE184" s="98"/>
      <c r="GF184" s="98"/>
      <c r="GG184" s="98"/>
      <c r="GH184" s="98"/>
      <c r="GI184" s="98"/>
      <c r="GJ184" s="98"/>
      <c r="GK184" s="98"/>
      <c r="GL184" s="98"/>
      <c r="GM184" s="98"/>
      <c r="GN184" s="98"/>
      <c r="GO184" s="98"/>
      <c r="GP184" s="98"/>
      <c r="GQ184" s="98"/>
      <c r="GR184" s="98"/>
      <c r="GS184" s="98"/>
      <c r="GT184" s="98"/>
      <c r="GU184" s="98"/>
      <c r="GV184" s="98"/>
      <c r="GW184" s="98"/>
      <c r="GX184" s="98"/>
      <c r="GY184" s="98"/>
      <c r="GZ184" s="98"/>
      <c r="HA184" s="98"/>
      <c r="HB184" s="98"/>
      <c r="HC184" s="98"/>
      <c r="HD184" s="98"/>
      <c r="HE184" s="98"/>
      <c r="HF184" s="98"/>
      <c r="HG184" s="98"/>
      <c r="HH184" s="98"/>
      <c r="HI184" s="98"/>
      <c r="HJ184" s="98"/>
      <c r="HK184" s="98"/>
      <c r="HL184" s="98"/>
      <c r="HM184" s="98"/>
      <c r="HN184" s="98"/>
      <c r="HO184" s="98"/>
      <c r="HP184" s="98"/>
      <c r="HQ184" s="98"/>
      <c r="HR184" s="98"/>
      <c r="HS184" s="98"/>
      <c r="HT184" s="98"/>
      <c r="HU184" s="98"/>
      <c r="HV184" s="98"/>
      <c r="HW184" s="98"/>
      <c r="HX184" s="98"/>
      <c r="HY184" s="98"/>
      <c r="HZ184" s="98"/>
      <c r="IA184" s="98"/>
      <c r="IB184" s="98"/>
      <c r="IC184" s="98"/>
      <c r="ID184" s="98"/>
      <c r="IE184" s="98"/>
      <c r="IF184" s="98"/>
      <c r="IG184" s="98"/>
      <c r="IH184" s="98"/>
      <c r="II184" s="98"/>
      <c r="IJ184" s="98"/>
      <c r="IK184" s="98"/>
    </row>
    <row r="185" spans="1:245" ht="15">
      <c r="A185" s="104" t="s">
        <v>740</v>
      </c>
      <c r="B185" s="105">
        <v>21330</v>
      </c>
      <c r="C185" s="105">
        <v>26319</v>
      </c>
      <c r="D185" s="107">
        <f t="shared" si="4"/>
        <v>4989</v>
      </c>
      <c r="E185" s="106">
        <f t="shared" si="5"/>
        <v>23.4</v>
      </c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  <c r="AS185" s="98"/>
      <c r="AT185" s="98"/>
      <c r="AU185" s="98"/>
      <c r="AV185" s="98"/>
      <c r="AW185" s="98"/>
      <c r="AX185" s="98"/>
      <c r="AY185" s="98"/>
      <c r="AZ185" s="98"/>
      <c r="BA185" s="98"/>
      <c r="BB185" s="98"/>
      <c r="BC185" s="98"/>
      <c r="BD185" s="98"/>
      <c r="BE185" s="98"/>
      <c r="BF185" s="98"/>
      <c r="BG185" s="98"/>
      <c r="BH185" s="98"/>
      <c r="BI185" s="98"/>
      <c r="BJ185" s="98"/>
      <c r="BK185" s="98"/>
      <c r="BL185" s="98"/>
      <c r="BM185" s="98"/>
      <c r="BN185" s="98"/>
      <c r="BO185" s="98"/>
      <c r="BP185" s="98"/>
      <c r="BQ185" s="98"/>
      <c r="BR185" s="98"/>
      <c r="BS185" s="98"/>
      <c r="BT185" s="98"/>
      <c r="BU185" s="98"/>
      <c r="BV185" s="98"/>
      <c r="BW185" s="98"/>
      <c r="BX185" s="98"/>
      <c r="BY185" s="98"/>
      <c r="BZ185" s="98"/>
      <c r="CA185" s="98"/>
      <c r="CB185" s="98"/>
      <c r="CC185" s="98"/>
      <c r="CD185" s="98"/>
      <c r="CE185" s="98"/>
      <c r="CF185" s="98"/>
      <c r="CG185" s="98"/>
      <c r="CH185" s="98"/>
      <c r="CI185" s="98"/>
      <c r="CJ185" s="98"/>
      <c r="CK185" s="98"/>
      <c r="CL185" s="98"/>
      <c r="CM185" s="98"/>
      <c r="CN185" s="98"/>
      <c r="CO185" s="98"/>
      <c r="CP185" s="98"/>
      <c r="CQ185" s="98"/>
      <c r="CR185" s="98"/>
      <c r="CS185" s="98"/>
      <c r="CT185" s="98"/>
      <c r="CU185" s="98"/>
      <c r="CV185" s="98"/>
      <c r="CW185" s="98"/>
      <c r="CX185" s="98"/>
      <c r="CY185" s="98"/>
      <c r="CZ185" s="98"/>
      <c r="DA185" s="98"/>
      <c r="DB185" s="98"/>
      <c r="DC185" s="98"/>
      <c r="DD185" s="98"/>
      <c r="DE185" s="98"/>
      <c r="DF185" s="98"/>
      <c r="DG185" s="98"/>
      <c r="DH185" s="98"/>
      <c r="DI185" s="98"/>
      <c r="DJ185" s="98"/>
      <c r="DK185" s="98"/>
      <c r="DL185" s="98"/>
      <c r="DM185" s="98"/>
      <c r="DN185" s="98"/>
      <c r="DO185" s="98"/>
      <c r="DP185" s="98"/>
      <c r="DQ185" s="98"/>
      <c r="DR185" s="98"/>
      <c r="DS185" s="98"/>
      <c r="DT185" s="98"/>
      <c r="DU185" s="98"/>
      <c r="DV185" s="98"/>
      <c r="DW185" s="98"/>
      <c r="DX185" s="98"/>
      <c r="DY185" s="98"/>
      <c r="DZ185" s="98"/>
      <c r="EA185" s="98"/>
      <c r="EB185" s="98"/>
      <c r="EC185" s="98"/>
      <c r="ED185" s="98"/>
      <c r="EE185" s="98"/>
      <c r="EF185" s="98"/>
      <c r="EG185" s="98"/>
      <c r="EH185" s="98"/>
      <c r="EI185" s="98"/>
      <c r="EJ185" s="98"/>
      <c r="EK185" s="98"/>
      <c r="EL185" s="98"/>
      <c r="EM185" s="98"/>
      <c r="EN185" s="98"/>
      <c r="EO185" s="98"/>
      <c r="EP185" s="98"/>
      <c r="EQ185" s="98"/>
      <c r="ER185" s="98"/>
      <c r="ES185" s="98"/>
      <c r="ET185" s="98"/>
      <c r="EU185" s="98"/>
      <c r="EV185" s="98"/>
      <c r="EW185" s="98"/>
      <c r="EX185" s="98"/>
      <c r="EY185" s="98"/>
      <c r="EZ185" s="98"/>
      <c r="FA185" s="98"/>
      <c r="FB185" s="98"/>
      <c r="FC185" s="98"/>
      <c r="FD185" s="98"/>
      <c r="FE185" s="98"/>
      <c r="FF185" s="98"/>
      <c r="FG185" s="98"/>
      <c r="FH185" s="98"/>
      <c r="FI185" s="98"/>
      <c r="FJ185" s="98"/>
      <c r="FK185" s="98"/>
      <c r="FL185" s="98"/>
      <c r="FM185" s="98"/>
      <c r="FN185" s="98"/>
      <c r="FO185" s="98"/>
      <c r="FP185" s="98"/>
      <c r="FQ185" s="98"/>
      <c r="FR185" s="98"/>
      <c r="FS185" s="98"/>
      <c r="FT185" s="98"/>
      <c r="FU185" s="98"/>
      <c r="FV185" s="98"/>
      <c r="FW185" s="98"/>
      <c r="FX185" s="98"/>
      <c r="FY185" s="98"/>
      <c r="FZ185" s="98"/>
      <c r="GA185" s="98"/>
      <c r="GB185" s="98"/>
      <c r="GC185" s="98"/>
      <c r="GD185" s="98"/>
      <c r="GE185" s="98"/>
      <c r="GF185" s="98"/>
      <c r="GG185" s="98"/>
      <c r="GH185" s="98"/>
      <c r="GI185" s="98"/>
      <c r="GJ185" s="98"/>
      <c r="GK185" s="98"/>
      <c r="GL185" s="98"/>
      <c r="GM185" s="98"/>
      <c r="GN185" s="98"/>
      <c r="GO185" s="98"/>
      <c r="GP185" s="98"/>
      <c r="GQ185" s="98"/>
      <c r="GR185" s="98"/>
      <c r="GS185" s="98"/>
      <c r="GT185" s="98"/>
      <c r="GU185" s="98"/>
      <c r="GV185" s="98"/>
      <c r="GW185" s="98"/>
      <c r="GX185" s="98"/>
      <c r="GY185" s="98"/>
      <c r="GZ185" s="98"/>
      <c r="HA185" s="98"/>
      <c r="HB185" s="98"/>
      <c r="HC185" s="98"/>
      <c r="HD185" s="98"/>
      <c r="HE185" s="98"/>
      <c r="HF185" s="98"/>
      <c r="HG185" s="98"/>
      <c r="HH185" s="98"/>
      <c r="HI185" s="98"/>
      <c r="HJ185" s="98"/>
      <c r="HK185" s="98"/>
      <c r="HL185" s="98"/>
      <c r="HM185" s="98"/>
      <c r="HN185" s="98"/>
      <c r="HO185" s="98"/>
      <c r="HP185" s="98"/>
      <c r="HQ185" s="98"/>
      <c r="HR185" s="98"/>
      <c r="HS185" s="98"/>
      <c r="HT185" s="98"/>
      <c r="HU185" s="98"/>
      <c r="HV185" s="98"/>
      <c r="HW185" s="98"/>
      <c r="HX185" s="98"/>
      <c r="HY185" s="98"/>
      <c r="HZ185" s="98"/>
      <c r="IA185" s="98"/>
      <c r="IB185" s="98"/>
      <c r="IC185" s="98"/>
      <c r="ID185" s="98"/>
      <c r="IE185" s="98"/>
      <c r="IF185" s="98"/>
      <c r="IG185" s="98"/>
      <c r="IH185" s="98"/>
      <c r="II185" s="98"/>
      <c r="IJ185" s="98"/>
      <c r="IK185" s="98"/>
    </row>
    <row r="186" spans="1:245" ht="15">
      <c r="A186" s="104" t="s">
        <v>741</v>
      </c>
      <c r="B186" s="105">
        <f>SUM(B187:B187)</f>
        <v>4355</v>
      </c>
      <c r="C186" s="105">
        <f>SUM(C187:C187)</f>
        <v>1201</v>
      </c>
      <c r="D186" s="107">
        <f t="shared" si="4"/>
        <v>-3154</v>
      </c>
      <c r="E186" s="106">
        <f t="shared" si="5"/>
        <v>-72.400000000000006</v>
      </c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  <c r="AS186" s="98"/>
      <c r="AT186" s="98"/>
      <c r="AU186" s="98"/>
      <c r="AV186" s="98"/>
      <c r="AW186" s="98"/>
      <c r="AX186" s="98"/>
      <c r="AY186" s="98"/>
      <c r="AZ186" s="98"/>
      <c r="BA186" s="98"/>
      <c r="BB186" s="98"/>
      <c r="BC186" s="98"/>
      <c r="BD186" s="98"/>
      <c r="BE186" s="98"/>
      <c r="BF186" s="98"/>
      <c r="BG186" s="98"/>
      <c r="BH186" s="98"/>
      <c r="BI186" s="98"/>
      <c r="BJ186" s="98"/>
      <c r="BK186" s="98"/>
      <c r="BL186" s="98"/>
      <c r="BM186" s="98"/>
      <c r="BN186" s="98"/>
      <c r="BO186" s="98"/>
      <c r="BP186" s="98"/>
      <c r="BQ186" s="98"/>
      <c r="BR186" s="98"/>
      <c r="BS186" s="98"/>
      <c r="BT186" s="98"/>
      <c r="BU186" s="98"/>
      <c r="BV186" s="98"/>
      <c r="BW186" s="98"/>
      <c r="BX186" s="98"/>
      <c r="BY186" s="98"/>
      <c r="BZ186" s="98"/>
      <c r="CA186" s="98"/>
      <c r="CB186" s="98"/>
      <c r="CC186" s="98"/>
      <c r="CD186" s="98"/>
      <c r="CE186" s="98"/>
      <c r="CF186" s="98"/>
      <c r="CG186" s="98"/>
      <c r="CH186" s="98"/>
      <c r="CI186" s="98"/>
      <c r="CJ186" s="98"/>
      <c r="CK186" s="98"/>
      <c r="CL186" s="98"/>
      <c r="CM186" s="98"/>
      <c r="CN186" s="98"/>
      <c r="CO186" s="98"/>
      <c r="CP186" s="98"/>
      <c r="CQ186" s="98"/>
      <c r="CR186" s="98"/>
      <c r="CS186" s="98"/>
      <c r="CT186" s="98"/>
      <c r="CU186" s="98"/>
      <c r="CV186" s="98"/>
      <c r="CW186" s="98"/>
      <c r="CX186" s="98"/>
      <c r="CY186" s="98"/>
      <c r="CZ186" s="98"/>
      <c r="DA186" s="98"/>
      <c r="DB186" s="98"/>
      <c r="DC186" s="98"/>
      <c r="DD186" s="98"/>
      <c r="DE186" s="98"/>
      <c r="DF186" s="98"/>
      <c r="DG186" s="98"/>
      <c r="DH186" s="98"/>
      <c r="DI186" s="98"/>
      <c r="DJ186" s="98"/>
      <c r="DK186" s="98"/>
      <c r="DL186" s="98"/>
      <c r="DM186" s="98"/>
      <c r="DN186" s="98"/>
      <c r="DO186" s="98"/>
      <c r="DP186" s="98"/>
      <c r="DQ186" s="98"/>
      <c r="DR186" s="98"/>
      <c r="DS186" s="98"/>
      <c r="DT186" s="98"/>
      <c r="DU186" s="98"/>
      <c r="DV186" s="98"/>
      <c r="DW186" s="98"/>
      <c r="DX186" s="98"/>
      <c r="DY186" s="98"/>
      <c r="DZ186" s="98"/>
      <c r="EA186" s="98"/>
      <c r="EB186" s="98"/>
      <c r="EC186" s="98"/>
      <c r="ED186" s="98"/>
      <c r="EE186" s="98"/>
      <c r="EF186" s="98"/>
      <c r="EG186" s="98"/>
      <c r="EH186" s="98"/>
      <c r="EI186" s="98"/>
      <c r="EJ186" s="98"/>
      <c r="EK186" s="98"/>
      <c r="EL186" s="98"/>
      <c r="EM186" s="98"/>
      <c r="EN186" s="98"/>
      <c r="EO186" s="98"/>
      <c r="EP186" s="98"/>
      <c r="EQ186" s="98"/>
      <c r="ER186" s="98"/>
      <c r="ES186" s="98"/>
      <c r="ET186" s="98"/>
      <c r="EU186" s="98"/>
      <c r="EV186" s="98"/>
      <c r="EW186" s="98"/>
      <c r="EX186" s="98"/>
      <c r="EY186" s="98"/>
      <c r="EZ186" s="98"/>
      <c r="FA186" s="98"/>
      <c r="FB186" s="98"/>
      <c r="FC186" s="98"/>
      <c r="FD186" s="98"/>
      <c r="FE186" s="98"/>
      <c r="FF186" s="98"/>
      <c r="FG186" s="98"/>
      <c r="FH186" s="98"/>
      <c r="FI186" s="98"/>
      <c r="FJ186" s="98"/>
      <c r="FK186" s="98"/>
      <c r="FL186" s="98"/>
      <c r="FM186" s="98"/>
      <c r="FN186" s="98"/>
      <c r="FO186" s="98"/>
      <c r="FP186" s="98"/>
      <c r="FQ186" s="98"/>
      <c r="FR186" s="98"/>
      <c r="FS186" s="98"/>
      <c r="FT186" s="98"/>
      <c r="FU186" s="98"/>
      <c r="FV186" s="98"/>
      <c r="FW186" s="98"/>
      <c r="FX186" s="98"/>
      <c r="FY186" s="98"/>
      <c r="FZ186" s="98"/>
      <c r="GA186" s="98"/>
      <c r="GB186" s="98"/>
      <c r="GC186" s="98"/>
      <c r="GD186" s="98"/>
      <c r="GE186" s="98"/>
      <c r="GF186" s="98"/>
      <c r="GG186" s="98"/>
      <c r="GH186" s="98"/>
      <c r="GI186" s="98"/>
      <c r="GJ186" s="98"/>
      <c r="GK186" s="98"/>
      <c r="GL186" s="98"/>
      <c r="GM186" s="98"/>
      <c r="GN186" s="98"/>
      <c r="GO186" s="98"/>
      <c r="GP186" s="98"/>
      <c r="GQ186" s="98"/>
      <c r="GR186" s="98"/>
      <c r="GS186" s="98"/>
      <c r="GT186" s="98"/>
      <c r="GU186" s="98"/>
      <c r="GV186" s="98"/>
      <c r="GW186" s="98"/>
      <c r="GX186" s="98"/>
      <c r="GY186" s="98"/>
      <c r="GZ186" s="98"/>
      <c r="HA186" s="98"/>
      <c r="HB186" s="98"/>
      <c r="HC186" s="98"/>
      <c r="HD186" s="98"/>
      <c r="HE186" s="98"/>
      <c r="HF186" s="98"/>
      <c r="HG186" s="98"/>
      <c r="HH186" s="98"/>
      <c r="HI186" s="98"/>
      <c r="HJ186" s="98"/>
      <c r="HK186" s="98"/>
      <c r="HL186" s="98"/>
      <c r="HM186" s="98"/>
      <c r="HN186" s="98"/>
      <c r="HO186" s="98"/>
      <c r="HP186" s="98"/>
      <c r="HQ186" s="98"/>
      <c r="HR186" s="98"/>
      <c r="HS186" s="98"/>
      <c r="HT186" s="98"/>
      <c r="HU186" s="98"/>
      <c r="HV186" s="98"/>
      <c r="HW186" s="98"/>
      <c r="HX186" s="98"/>
      <c r="HY186" s="98"/>
      <c r="HZ186" s="98"/>
      <c r="IA186" s="98"/>
      <c r="IB186" s="98"/>
      <c r="IC186" s="98"/>
      <c r="ID186" s="98"/>
      <c r="IE186" s="98"/>
      <c r="IF186" s="98"/>
      <c r="IG186" s="98"/>
      <c r="IH186" s="98"/>
      <c r="II186" s="98"/>
      <c r="IJ186" s="98"/>
      <c r="IK186" s="98"/>
    </row>
    <row r="187" spans="1:245" ht="15">
      <c r="A187" s="104" t="s">
        <v>742</v>
      </c>
      <c r="B187" s="105">
        <v>4355</v>
      </c>
      <c r="C187" s="105">
        <v>1201</v>
      </c>
      <c r="D187" s="107">
        <f t="shared" si="4"/>
        <v>-3154</v>
      </c>
      <c r="E187" s="106">
        <f t="shared" si="5"/>
        <v>-72.400000000000006</v>
      </c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  <c r="AS187" s="98"/>
      <c r="AT187" s="98"/>
      <c r="AU187" s="98"/>
      <c r="AV187" s="98"/>
      <c r="AW187" s="98"/>
      <c r="AX187" s="98"/>
      <c r="AY187" s="98"/>
      <c r="AZ187" s="98"/>
      <c r="BA187" s="98"/>
      <c r="BB187" s="98"/>
      <c r="BC187" s="98"/>
      <c r="BD187" s="98"/>
      <c r="BE187" s="98"/>
      <c r="BF187" s="98"/>
      <c r="BG187" s="98"/>
      <c r="BH187" s="98"/>
      <c r="BI187" s="98"/>
      <c r="BJ187" s="98"/>
      <c r="BK187" s="98"/>
      <c r="BL187" s="98"/>
      <c r="BM187" s="98"/>
      <c r="BN187" s="98"/>
      <c r="BO187" s="98"/>
      <c r="BP187" s="98"/>
      <c r="BQ187" s="98"/>
      <c r="BR187" s="98"/>
      <c r="BS187" s="98"/>
      <c r="BT187" s="98"/>
      <c r="BU187" s="98"/>
      <c r="BV187" s="98"/>
      <c r="BW187" s="98"/>
      <c r="BX187" s="98"/>
      <c r="BY187" s="98"/>
      <c r="BZ187" s="98"/>
      <c r="CA187" s="98"/>
      <c r="CB187" s="98"/>
      <c r="CC187" s="98"/>
      <c r="CD187" s="98"/>
      <c r="CE187" s="98"/>
      <c r="CF187" s="98"/>
      <c r="CG187" s="98"/>
      <c r="CH187" s="98"/>
      <c r="CI187" s="98"/>
      <c r="CJ187" s="98"/>
      <c r="CK187" s="98"/>
      <c r="CL187" s="98"/>
      <c r="CM187" s="98"/>
      <c r="CN187" s="98"/>
      <c r="CO187" s="98"/>
      <c r="CP187" s="98"/>
      <c r="CQ187" s="98"/>
      <c r="CR187" s="98"/>
      <c r="CS187" s="98"/>
      <c r="CT187" s="98"/>
      <c r="CU187" s="98"/>
      <c r="CV187" s="98"/>
      <c r="CW187" s="98"/>
      <c r="CX187" s="98"/>
      <c r="CY187" s="98"/>
      <c r="CZ187" s="98"/>
      <c r="DA187" s="98"/>
      <c r="DB187" s="98"/>
      <c r="DC187" s="98"/>
      <c r="DD187" s="98"/>
      <c r="DE187" s="98"/>
      <c r="DF187" s="98"/>
      <c r="DG187" s="98"/>
      <c r="DH187" s="98"/>
      <c r="DI187" s="98"/>
      <c r="DJ187" s="98"/>
      <c r="DK187" s="98"/>
      <c r="DL187" s="98"/>
      <c r="DM187" s="98"/>
      <c r="DN187" s="98"/>
      <c r="DO187" s="98"/>
      <c r="DP187" s="98"/>
      <c r="DQ187" s="98"/>
      <c r="DR187" s="98"/>
      <c r="DS187" s="98"/>
      <c r="DT187" s="98"/>
      <c r="DU187" s="98"/>
      <c r="DV187" s="98"/>
      <c r="DW187" s="98"/>
      <c r="DX187" s="98"/>
      <c r="DY187" s="98"/>
      <c r="DZ187" s="98"/>
      <c r="EA187" s="98"/>
      <c r="EB187" s="98"/>
      <c r="EC187" s="98"/>
      <c r="ED187" s="98"/>
      <c r="EE187" s="98"/>
      <c r="EF187" s="98"/>
      <c r="EG187" s="98"/>
      <c r="EH187" s="98"/>
      <c r="EI187" s="98"/>
      <c r="EJ187" s="98"/>
      <c r="EK187" s="98"/>
      <c r="EL187" s="98"/>
      <c r="EM187" s="98"/>
      <c r="EN187" s="98"/>
      <c r="EO187" s="98"/>
      <c r="EP187" s="98"/>
      <c r="EQ187" s="98"/>
      <c r="ER187" s="98"/>
      <c r="ES187" s="98"/>
      <c r="ET187" s="98"/>
      <c r="EU187" s="98"/>
      <c r="EV187" s="98"/>
      <c r="EW187" s="98"/>
      <c r="EX187" s="98"/>
      <c r="EY187" s="98"/>
      <c r="EZ187" s="98"/>
      <c r="FA187" s="98"/>
      <c r="FB187" s="98"/>
      <c r="FC187" s="98"/>
      <c r="FD187" s="98"/>
      <c r="FE187" s="98"/>
      <c r="FF187" s="98"/>
      <c r="FG187" s="98"/>
      <c r="FH187" s="98"/>
      <c r="FI187" s="98"/>
      <c r="FJ187" s="98"/>
      <c r="FK187" s="98"/>
      <c r="FL187" s="98"/>
      <c r="FM187" s="98"/>
      <c r="FN187" s="98"/>
      <c r="FO187" s="98"/>
      <c r="FP187" s="98"/>
      <c r="FQ187" s="98"/>
      <c r="FR187" s="98"/>
      <c r="FS187" s="98"/>
      <c r="FT187" s="98"/>
      <c r="FU187" s="98"/>
      <c r="FV187" s="98"/>
      <c r="FW187" s="98"/>
      <c r="FX187" s="98"/>
      <c r="FY187" s="98"/>
      <c r="FZ187" s="98"/>
      <c r="GA187" s="98"/>
      <c r="GB187" s="98"/>
      <c r="GC187" s="98"/>
      <c r="GD187" s="98"/>
      <c r="GE187" s="98"/>
      <c r="GF187" s="98"/>
      <c r="GG187" s="98"/>
      <c r="GH187" s="98"/>
      <c r="GI187" s="98"/>
      <c r="GJ187" s="98"/>
      <c r="GK187" s="98"/>
      <c r="GL187" s="98"/>
      <c r="GM187" s="98"/>
      <c r="GN187" s="98"/>
      <c r="GO187" s="98"/>
      <c r="GP187" s="98"/>
      <c r="GQ187" s="98"/>
      <c r="GR187" s="98"/>
      <c r="GS187" s="98"/>
      <c r="GT187" s="98"/>
      <c r="GU187" s="98"/>
      <c r="GV187" s="98"/>
      <c r="GW187" s="98"/>
      <c r="GX187" s="98"/>
      <c r="GY187" s="98"/>
      <c r="GZ187" s="98"/>
      <c r="HA187" s="98"/>
      <c r="HB187" s="98"/>
      <c r="HC187" s="98"/>
      <c r="HD187" s="98"/>
      <c r="HE187" s="98"/>
      <c r="HF187" s="98"/>
      <c r="HG187" s="98"/>
      <c r="HH187" s="98"/>
      <c r="HI187" s="98"/>
      <c r="HJ187" s="98"/>
      <c r="HK187" s="98"/>
      <c r="HL187" s="98"/>
      <c r="HM187" s="98"/>
      <c r="HN187" s="98"/>
      <c r="HO187" s="98"/>
      <c r="HP187" s="98"/>
      <c r="HQ187" s="98"/>
      <c r="HR187" s="98"/>
      <c r="HS187" s="98"/>
      <c r="HT187" s="98"/>
      <c r="HU187" s="98"/>
      <c r="HV187" s="98"/>
      <c r="HW187" s="98"/>
      <c r="HX187" s="98"/>
      <c r="HY187" s="98"/>
      <c r="HZ187" s="98"/>
      <c r="IA187" s="98"/>
      <c r="IB187" s="98"/>
      <c r="IC187" s="98"/>
      <c r="ID187" s="98"/>
      <c r="IE187" s="98"/>
      <c r="IF187" s="98"/>
      <c r="IG187" s="98"/>
      <c r="IH187" s="98"/>
      <c r="II187" s="98"/>
      <c r="IJ187" s="98"/>
      <c r="IK187" s="98"/>
    </row>
    <row r="188" spans="1:245" ht="15">
      <c r="A188" s="104" t="s">
        <v>743</v>
      </c>
      <c r="B188" s="105">
        <f>SUM(B189:B192)</f>
        <v>4253</v>
      </c>
      <c r="C188" s="105">
        <f>SUM(C189:C192)</f>
        <v>3489</v>
      </c>
      <c r="D188" s="107">
        <f t="shared" si="4"/>
        <v>-764</v>
      </c>
      <c r="E188" s="106">
        <f t="shared" si="5"/>
        <v>-18</v>
      </c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  <c r="AS188" s="98"/>
      <c r="AT188" s="98"/>
      <c r="AU188" s="98"/>
      <c r="AV188" s="98"/>
      <c r="AW188" s="98"/>
      <c r="AX188" s="98"/>
      <c r="AY188" s="98"/>
      <c r="AZ188" s="98"/>
      <c r="BA188" s="98"/>
      <c r="BB188" s="98"/>
      <c r="BC188" s="98"/>
      <c r="BD188" s="98"/>
      <c r="BE188" s="98"/>
      <c r="BF188" s="98"/>
      <c r="BG188" s="98"/>
      <c r="BH188" s="98"/>
      <c r="BI188" s="98"/>
      <c r="BJ188" s="98"/>
      <c r="BK188" s="98"/>
      <c r="BL188" s="98"/>
      <c r="BM188" s="98"/>
      <c r="BN188" s="98"/>
      <c r="BO188" s="98"/>
      <c r="BP188" s="98"/>
      <c r="BQ188" s="98"/>
      <c r="BR188" s="98"/>
      <c r="BS188" s="98"/>
      <c r="BT188" s="98"/>
      <c r="BU188" s="98"/>
      <c r="BV188" s="98"/>
      <c r="BW188" s="98"/>
      <c r="BX188" s="98"/>
      <c r="BY188" s="98"/>
      <c r="BZ188" s="98"/>
      <c r="CA188" s="98"/>
      <c r="CB188" s="98"/>
      <c r="CC188" s="98"/>
      <c r="CD188" s="98"/>
      <c r="CE188" s="98"/>
      <c r="CF188" s="98"/>
      <c r="CG188" s="98"/>
      <c r="CH188" s="98"/>
      <c r="CI188" s="98"/>
      <c r="CJ188" s="98"/>
      <c r="CK188" s="98"/>
      <c r="CL188" s="98"/>
      <c r="CM188" s="98"/>
      <c r="CN188" s="98"/>
      <c r="CO188" s="98"/>
      <c r="CP188" s="98"/>
      <c r="CQ188" s="98"/>
      <c r="CR188" s="98"/>
      <c r="CS188" s="98"/>
      <c r="CT188" s="98"/>
      <c r="CU188" s="98"/>
      <c r="CV188" s="98"/>
      <c r="CW188" s="98"/>
      <c r="CX188" s="98"/>
      <c r="CY188" s="98"/>
      <c r="CZ188" s="98"/>
      <c r="DA188" s="98"/>
      <c r="DB188" s="98"/>
      <c r="DC188" s="98"/>
      <c r="DD188" s="98"/>
      <c r="DE188" s="98"/>
      <c r="DF188" s="98"/>
      <c r="DG188" s="98"/>
      <c r="DH188" s="98"/>
      <c r="DI188" s="98"/>
      <c r="DJ188" s="98"/>
      <c r="DK188" s="98"/>
      <c r="DL188" s="98"/>
      <c r="DM188" s="98"/>
      <c r="DN188" s="98"/>
      <c r="DO188" s="98"/>
      <c r="DP188" s="98"/>
      <c r="DQ188" s="98"/>
      <c r="DR188" s="98"/>
      <c r="DS188" s="98"/>
      <c r="DT188" s="98"/>
      <c r="DU188" s="98"/>
      <c r="DV188" s="98"/>
      <c r="DW188" s="98"/>
      <c r="DX188" s="98"/>
      <c r="DY188" s="98"/>
      <c r="DZ188" s="98"/>
      <c r="EA188" s="98"/>
      <c r="EB188" s="98"/>
      <c r="EC188" s="98"/>
      <c r="ED188" s="98"/>
      <c r="EE188" s="98"/>
      <c r="EF188" s="98"/>
      <c r="EG188" s="98"/>
      <c r="EH188" s="98"/>
      <c r="EI188" s="98"/>
      <c r="EJ188" s="98"/>
      <c r="EK188" s="98"/>
      <c r="EL188" s="98"/>
      <c r="EM188" s="98"/>
      <c r="EN188" s="98"/>
      <c r="EO188" s="98"/>
      <c r="EP188" s="98"/>
      <c r="EQ188" s="98"/>
      <c r="ER188" s="98"/>
      <c r="ES188" s="98"/>
      <c r="ET188" s="98"/>
      <c r="EU188" s="98"/>
      <c r="EV188" s="98"/>
      <c r="EW188" s="98"/>
      <c r="EX188" s="98"/>
      <c r="EY188" s="98"/>
      <c r="EZ188" s="98"/>
      <c r="FA188" s="98"/>
      <c r="FB188" s="98"/>
      <c r="FC188" s="98"/>
      <c r="FD188" s="98"/>
      <c r="FE188" s="98"/>
      <c r="FF188" s="98"/>
      <c r="FG188" s="98"/>
      <c r="FH188" s="98"/>
      <c r="FI188" s="98"/>
      <c r="FJ188" s="98"/>
      <c r="FK188" s="98"/>
      <c r="FL188" s="98"/>
      <c r="FM188" s="98"/>
      <c r="FN188" s="98"/>
      <c r="FO188" s="98"/>
      <c r="FP188" s="98"/>
      <c r="FQ188" s="98"/>
      <c r="FR188" s="98"/>
      <c r="FS188" s="98"/>
      <c r="FT188" s="98"/>
      <c r="FU188" s="98"/>
      <c r="FV188" s="98"/>
      <c r="FW188" s="98"/>
      <c r="FX188" s="98"/>
      <c r="FY188" s="98"/>
      <c r="FZ188" s="98"/>
      <c r="GA188" s="98"/>
      <c r="GB188" s="98"/>
      <c r="GC188" s="98"/>
      <c r="GD188" s="98"/>
      <c r="GE188" s="98"/>
      <c r="GF188" s="98"/>
      <c r="GG188" s="98"/>
      <c r="GH188" s="98"/>
      <c r="GI188" s="98"/>
      <c r="GJ188" s="98"/>
      <c r="GK188" s="98"/>
      <c r="GL188" s="98"/>
      <c r="GM188" s="98"/>
      <c r="GN188" s="98"/>
      <c r="GO188" s="98"/>
      <c r="GP188" s="98"/>
      <c r="GQ188" s="98"/>
      <c r="GR188" s="98"/>
      <c r="GS188" s="98"/>
      <c r="GT188" s="98"/>
      <c r="GU188" s="98"/>
      <c r="GV188" s="98"/>
      <c r="GW188" s="98"/>
      <c r="GX188" s="98"/>
      <c r="GY188" s="98"/>
      <c r="GZ188" s="98"/>
      <c r="HA188" s="98"/>
      <c r="HB188" s="98"/>
      <c r="HC188" s="98"/>
      <c r="HD188" s="98"/>
      <c r="HE188" s="98"/>
      <c r="HF188" s="98"/>
      <c r="HG188" s="98"/>
      <c r="HH188" s="98"/>
      <c r="HI188" s="98"/>
      <c r="HJ188" s="98"/>
      <c r="HK188" s="98"/>
      <c r="HL188" s="98"/>
      <c r="HM188" s="98"/>
      <c r="HN188" s="98"/>
      <c r="HO188" s="98"/>
      <c r="HP188" s="98"/>
      <c r="HQ188" s="98"/>
      <c r="HR188" s="98"/>
      <c r="HS188" s="98"/>
      <c r="HT188" s="98"/>
      <c r="HU188" s="98"/>
      <c r="HV188" s="98"/>
      <c r="HW188" s="98"/>
      <c r="HX188" s="98"/>
      <c r="HY188" s="98"/>
      <c r="HZ188" s="98"/>
      <c r="IA188" s="98"/>
      <c r="IB188" s="98"/>
      <c r="IC188" s="98"/>
      <c r="ID188" s="98"/>
      <c r="IE188" s="98"/>
      <c r="IF188" s="98"/>
      <c r="IG188" s="98"/>
      <c r="IH188" s="98"/>
      <c r="II188" s="98"/>
      <c r="IJ188" s="98"/>
      <c r="IK188" s="98"/>
    </row>
    <row r="189" spans="1:245" ht="15">
      <c r="A189" s="104" t="s">
        <v>744</v>
      </c>
      <c r="B189" s="105">
        <v>2800</v>
      </c>
      <c r="C189" s="105">
        <v>1900</v>
      </c>
      <c r="D189" s="107">
        <f t="shared" ref="D189:D246" si="6">C189-B189</f>
        <v>-900</v>
      </c>
      <c r="E189" s="106">
        <f t="shared" ref="E189:E246" si="7">D189/B189*100</f>
        <v>-32.1</v>
      </c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  <c r="AS189" s="98"/>
      <c r="AT189" s="98"/>
      <c r="AU189" s="98"/>
      <c r="AV189" s="98"/>
      <c r="AW189" s="98"/>
      <c r="AX189" s="98"/>
      <c r="AY189" s="98"/>
      <c r="AZ189" s="98"/>
      <c r="BA189" s="98"/>
      <c r="BB189" s="98"/>
      <c r="BC189" s="98"/>
      <c r="BD189" s="98"/>
      <c r="BE189" s="98"/>
      <c r="BF189" s="98"/>
      <c r="BG189" s="98"/>
      <c r="BH189" s="98"/>
      <c r="BI189" s="98"/>
      <c r="BJ189" s="98"/>
      <c r="BK189" s="98"/>
      <c r="BL189" s="98"/>
      <c r="BM189" s="98"/>
      <c r="BN189" s="98"/>
      <c r="BO189" s="98"/>
      <c r="BP189" s="98"/>
      <c r="BQ189" s="98"/>
      <c r="BR189" s="98"/>
      <c r="BS189" s="98"/>
      <c r="BT189" s="98"/>
      <c r="BU189" s="98"/>
      <c r="BV189" s="98"/>
      <c r="BW189" s="98"/>
      <c r="BX189" s="98"/>
      <c r="BY189" s="98"/>
      <c r="BZ189" s="98"/>
      <c r="CA189" s="98"/>
      <c r="CB189" s="98"/>
      <c r="CC189" s="98"/>
      <c r="CD189" s="98"/>
      <c r="CE189" s="98"/>
      <c r="CF189" s="98"/>
      <c r="CG189" s="98"/>
      <c r="CH189" s="98"/>
      <c r="CI189" s="98"/>
      <c r="CJ189" s="98"/>
      <c r="CK189" s="98"/>
      <c r="CL189" s="98"/>
      <c r="CM189" s="98"/>
      <c r="CN189" s="98"/>
      <c r="CO189" s="98"/>
      <c r="CP189" s="98"/>
      <c r="CQ189" s="98"/>
      <c r="CR189" s="98"/>
      <c r="CS189" s="98"/>
      <c r="CT189" s="98"/>
      <c r="CU189" s="98"/>
      <c r="CV189" s="98"/>
      <c r="CW189" s="98"/>
      <c r="CX189" s="98"/>
      <c r="CY189" s="98"/>
      <c r="CZ189" s="98"/>
      <c r="DA189" s="98"/>
      <c r="DB189" s="98"/>
      <c r="DC189" s="98"/>
      <c r="DD189" s="98"/>
      <c r="DE189" s="98"/>
      <c r="DF189" s="98"/>
      <c r="DG189" s="98"/>
      <c r="DH189" s="98"/>
      <c r="DI189" s="98"/>
      <c r="DJ189" s="98"/>
      <c r="DK189" s="98"/>
      <c r="DL189" s="98"/>
      <c r="DM189" s="98"/>
      <c r="DN189" s="98"/>
      <c r="DO189" s="98"/>
      <c r="DP189" s="98"/>
      <c r="DQ189" s="98"/>
      <c r="DR189" s="98"/>
      <c r="DS189" s="98"/>
      <c r="DT189" s="98"/>
      <c r="DU189" s="98"/>
      <c r="DV189" s="98"/>
      <c r="DW189" s="98"/>
      <c r="DX189" s="98"/>
      <c r="DY189" s="98"/>
      <c r="DZ189" s="98"/>
      <c r="EA189" s="98"/>
      <c r="EB189" s="98"/>
      <c r="EC189" s="98"/>
      <c r="ED189" s="98"/>
      <c r="EE189" s="98"/>
      <c r="EF189" s="98"/>
      <c r="EG189" s="98"/>
      <c r="EH189" s="98"/>
      <c r="EI189" s="98"/>
      <c r="EJ189" s="98"/>
      <c r="EK189" s="98"/>
      <c r="EL189" s="98"/>
      <c r="EM189" s="98"/>
      <c r="EN189" s="98"/>
      <c r="EO189" s="98"/>
      <c r="EP189" s="98"/>
      <c r="EQ189" s="98"/>
      <c r="ER189" s="98"/>
      <c r="ES189" s="98"/>
      <c r="ET189" s="98"/>
      <c r="EU189" s="98"/>
      <c r="EV189" s="98"/>
      <c r="EW189" s="98"/>
      <c r="EX189" s="98"/>
      <c r="EY189" s="98"/>
      <c r="EZ189" s="98"/>
      <c r="FA189" s="98"/>
      <c r="FB189" s="98"/>
      <c r="FC189" s="98"/>
      <c r="FD189" s="98"/>
      <c r="FE189" s="98"/>
      <c r="FF189" s="98"/>
      <c r="FG189" s="98"/>
      <c r="FH189" s="98"/>
      <c r="FI189" s="98"/>
      <c r="FJ189" s="98"/>
      <c r="FK189" s="98"/>
      <c r="FL189" s="98"/>
      <c r="FM189" s="98"/>
      <c r="FN189" s="98"/>
      <c r="FO189" s="98"/>
      <c r="FP189" s="98"/>
      <c r="FQ189" s="98"/>
      <c r="FR189" s="98"/>
      <c r="FS189" s="98"/>
      <c r="FT189" s="98"/>
      <c r="FU189" s="98"/>
      <c r="FV189" s="98"/>
      <c r="FW189" s="98"/>
      <c r="FX189" s="98"/>
      <c r="FY189" s="98"/>
      <c r="FZ189" s="98"/>
      <c r="GA189" s="98"/>
      <c r="GB189" s="98"/>
      <c r="GC189" s="98"/>
      <c r="GD189" s="98"/>
      <c r="GE189" s="98"/>
      <c r="GF189" s="98"/>
      <c r="GG189" s="98"/>
      <c r="GH189" s="98"/>
      <c r="GI189" s="98"/>
      <c r="GJ189" s="98"/>
      <c r="GK189" s="98"/>
      <c r="GL189" s="98"/>
      <c r="GM189" s="98"/>
      <c r="GN189" s="98"/>
      <c r="GO189" s="98"/>
      <c r="GP189" s="98"/>
      <c r="GQ189" s="98"/>
      <c r="GR189" s="98"/>
      <c r="GS189" s="98"/>
      <c r="GT189" s="98"/>
      <c r="GU189" s="98"/>
      <c r="GV189" s="98"/>
      <c r="GW189" s="98"/>
      <c r="GX189" s="98"/>
      <c r="GY189" s="98"/>
      <c r="GZ189" s="98"/>
      <c r="HA189" s="98"/>
      <c r="HB189" s="98"/>
      <c r="HC189" s="98"/>
      <c r="HD189" s="98"/>
      <c r="HE189" s="98"/>
      <c r="HF189" s="98"/>
      <c r="HG189" s="98"/>
      <c r="HH189" s="98"/>
      <c r="HI189" s="98"/>
      <c r="HJ189" s="98"/>
      <c r="HK189" s="98"/>
      <c r="HL189" s="98"/>
      <c r="HM189" s="98"/>
      <c r="HN189" s="98"/>
      <c r="HO189" s="98"/>
      <c r="HP189" s="98"/>
      <c r="HQ189" s="98"/>
      <c r="HR189" s="98"/>
      <c r="HS189" s="98"/>
      <c r="HT189" s="98"/>
      <c r="HU189" s="98"/>
      <c r="HV189" s="98"/>
      <c r="HW189" s="98"/>
      <c r="HX189" s="98"/>
      <c r="HY189" s="98"/>
      <c r="HZ189" s="98"/>
      <c r="IA189" s="98"/>
      <c r="IB189" s="98"/>
      <c r="IC189" s="98"/>
      <c r="ID189" s="98"/>
      <c r="IE189" s="98"/>
      <c r="IF189" s="98"/>
      <c r="IG189" s="98"/>
      <c r="IH189" s="98"/>
      <c r="II189" s="98"/>
      <c r="IJ189" s="98"/>
      <c r="IK189" s="98"/>
    </row>
    <row r="190" spans="1:245" ht="15">
      <c r="A190" s="104" t="s">
        <v>745</v>
      </c>
      <c r="B190" s="105">
        <v>46</v>
      </c>
      <c r="C190" s="105">
        <v>59</v>
      </c>
      <c r="D190" s="107">
        <f t="shared" si="6"/>
        <v>13</v>
      </c>
      <c r="E190" s="106">
        <f t="shared" si="7"/>
        <v>28.3</v>
      </c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  <c r="AS190" s="98"/>
      <c r="AT190" s="98"/>
      <c r="AU190" s="98"/>
      <c r="AV190" s="98"/>
      <c r="AW190" s="98"/>
      <c r="AX190" s="98"/>
      <c r="AY190" s="98"/>
      <c r="AZ190" s="98"/>
      <c r="BA190" s="98"/>
      <c r="BB190" s="98"/>
      <c r="BC190" s="98"/>
      <c r="BD190" s="98"/>
      <c r="BE190" s="98"/>
      <c r="BF190" s="98"/>
      <c r="BG190" s="98"/>
      <c r="BH190" s="98"/>
      <c r="BI190" s="98"/>
      <c r="BJ190" s="98"/>
      <c r="BK190" s="98"/>
      <c r="BL190" s="98"/>
      <c r="BM190" s="98"/>
      <c r="BN190" s="98"/>
      <c r="BO190" s="98"/>
      <c r="BP190" s="98"/>
      <c r="BQ190" s="98"/>
      <c r="BR190" s="98"/>
      <c r="BS190" s="98"/>
      <c r="BT190" s="98"/>
      <c r="BU190" s="98"/>
      <c r="BV190" s="98"/>
      <c r="BW190" s="98"/>
      <c r="BX190" s="98"/>
      <c r="BY190" s="98"/>
      <c r="BZ190" s="98"/>
      <c r="CA190" s="98"/>
      <c r="CB190" s="98"/>
      <c r="CC190" s="98"/>
      <c r="CD190" s="98"/>
      <c r="CE190" s="98"/>
      <c r="CF190" s="98"/>
      <c r="CG190" s="98"/>
      <c r="CH190" s="98"/>
      <c r="CI190" s="98"/>
      <c r="CJ190" s="98"/>
      <c r="CK190" s="98"/>
      <c r="CL190" s="98"/>
      <c r="CM190" s="98"/>
      <c r="CN190" s="98"/>
      <c r="CO190" s="98"/>
      <c r="CP190" s="98"/>
      <c r="CQ190" s="98"/>
      <c r="CR190" s="98"/>
      <c r="CS190" s="98"/>
      <c r="CT190" s="98"/>
      <c r="CU190" s="98"/>
      <c r="CV190" s="98"/>
      <c r="CW190" s="98"/>
      <c r="CX190" s="98"/>
      <c r="CY190" s="98"/>
      <c r="CZ190" s="98"/>
      <c r="DA190" s="98"/>
      <c r="DB190" s="98"/>
      <c r="DC190" s="98"/>
      <c r="DD190" s="98"/>
      <c r="DE190" s="98"/>
      <c r="DF190" s="98"/>
      <c r="DG190" s="98"/>
      <c r="DH190" s="98"/>
      <c r="DI190" s="98"/>
      <c r="DJ190" s="98"/>
      <c r="DK190" s="98"/>
      <c r="DL190" s="98"/>
      <c r="DM190" s="98"/>
      <c r="DN190" s="98"/>
      <c r="DO190" s="98"/>
      <c r="DP190" s="98"/>
      <c r="DQ190" s="98"/>
      <c r="DR190" s="98"/>
      <c r="DS190" s="98"/>
      <c r="DT190" s="98"/>
      <c r="DU190" s="98"/>
      <c r="DV190" s="98"/>
      <c r="DW190" s="98"/>
      <c r="DX190" s="98"/>
      <c r="DY190" s="98"/>
      <c r="DZ190" s="98"/>
      <c r="EA190" s="98"/>
      <c r="EB190" s="98"/>
      <c r="EC190" s="98"/>
      <c r="ED190" s="98"/>
      <c r="EE190" s="98"/>
      <c r="EF190" s="98"/>
      <c r="EG190" s="98"/>
      <c r="EH190" s="98"/>
      <c r="EI190" s="98"/>
      <c r="EJ190" s="98"/>
      <c r="EK190" s="98"/>
      <c r="EL190" s="98"/>
      <c r="EM190" s="98"/>
      <c r="EN190" s="98"/>
      <c r="EO190" s="98"/>
      <c r="EP190" s="98"/>
      <c r="EQ190" s="98"/>
      <c r="ER190" s="98"/>
      <c r="ES190" s="98"/>
      <c r="ET190" s="98"/>
      <c r="EU190" s="98"/>
      <c r="EV190" s="98"/>
      <c r="EW190" s="98"/>
      <c r="EX190" s="98"/>
      <c r="EY190" s="98"/>
      <c r="EZ190" s="98"/>
      <c r="FA190" s="98"/>
      <c r="FB190" s="98"/>
      <c r="FC190" s="98"/>
      <c r="FD190" s="98"/>
      <c r="FE190" s="98"/>
      <c r="FF190" s="98"/>
      <c r="FG190" s="98"/>
      <c r="FH190" s="98"/>
      <c r="FI190" s="98"/>
      <c r="FJ190" s="98"/>
      <c r="FK190" s="98"/>
      <c r="FL190" s="98"/>
      <c r="FM190" s="98"/>
      <c r="FN190" s="98"/>
      <c r="FO190" s="98"/>
      <c r="FP190" s="98"/>
      <c r="FQ190" s="98"/>
      <c r="FR190" s="98"/>
      <c r="FS190" s="98"/>
      <c r="FT190" s="98"/>
      <c r="FU190" s="98"/>
      <c r="FV190" s="98"/>
      <c r="FW190" s="98"/>
      <c r="FX190" s="98"/>
      <c r="FY190" s="98"/>
      <c r="FZ190" s="98"/>
      <c r="GA190" s="98"/>
      <c r="GB190" s="98"/>
      <c r="GC190" s="98"/>
      <c r="GD190" s="98"/>
      <c r="GE190" s="98"/>
      <c r="GF190" s="98"/>
      <c r="GG190" s="98"/>
      <c r="GH190" s="98"/>
      <c r="GI190" s="98"/>
      <c r="GJ190" s="98"/>
      <c r="GK190" s="98"/>
      <c r="GL190" s="98"/>
      <c r="GM190" s="98"/>
      <c r="GN190" s="98"/>
      <c r="GO190" s="98"/>
      <c r="GP190" s="98"/>
      <c r="GQ190" s="98"/>
      <c r="GR190" s="98"/>
      <c r="GS190" s="98"/>
      <c r="GT190" s="98"/>
      <c r="GU190" s="98"/>
      <c r="GV190" s="98"/>
      <c r="GW190" s="98"/>
      <c r="GX190" s="98"/>
      <c r="GY190" s="98"/>
      <c r="GZ190" s="98"/>
      <c r="HA190" s="98"/>
      <c r="HB190" s="98"/>
      <c r="HC190" s="98"/>
      <c r="HD190" s="98"/>
      <c r="HE190" s="98"/>
      <c r="HF190" s="98"/>
      <c r="HG190" s="98"/>
      <c r="HH190" s="98"/>
      <c r="HI190" s="98"/>
      <c r="HJ190" s="98"/>
      <c r="HK190" s="98"/>
      <c r="HL190" s="98"/>
      <c r="HM190" s="98"/>
      <c r="HN190" s="98"/>
      <c r="HO190" s="98"/>
      <c r="HP190" s="98"/>
      <c r="HQ190" s="98"/>
      <c r="HR190" s="98"/>
      <c r="HS190" s="98"/>
      <c r="HT190" s="98"/>
      <c r="HU190" s="98"/>
      <c r="HV190" s="98"/>
      <c r="HW190" s="98"/>
      <c r="HX190" s="98"/>
      <c r="HY190" s="98"/>
      <c r="HZ190" s="98"/>
      <c r="IA190" s="98"/>
      <c r="IB190" s="98"/>
      <c r="IC190" s="98"/>
      <c r="ID190" s="98"/>
      <c r="IE190" s="98"/>
      <c r="IF190" s="98"/>
      <c r="IG190" s="98"/>
      <c r="IH190" s="98"/>
      <c r="II190" s="98"/>
      <c r="IJ190" s="98"/>
      <c r="IK190" s="98"/>
    </row>
    <row r="191" spans="1:245" ht="15">
      <c r="A191" s="104" t="s">
        <v>746</v>
      </c>
      <c r="B191" s="105">
        <v>265</v>
      </c>
      <c r="C191" s="105">
        <v>255</v>
      </c>
      <c r="D191" s="107">
        <f t="shared" si="6"/>
        <v>-10</v>
      </c>
      <c r="E191" s="106">
        <f t="shared" si="7"/>
        <v>-3.8</v>
      </c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  <c r="AS191" s="98"/>
      <c r="AT191" s="98"/>
      <c r="AU191" s="98"/>
      <c r="AV191" s="98"/>
      <c r="AW191" s="98"/>
      <c r="AX191" s="98"/>
      <c r="AY191" s="98"/>
      <c r="AZ191" s="98"/>
      <c r="BA191" s="98"/>
      <c r="BB191" s="98"/>
      <c r="BC191" s="98"/>
      <c r="BD191" s="98"/>
      <c r="BE191" s="98"/>
      <c r="BF191" s="98"/>
      <c r="BG191" s="98"/>
      <c r="BH191" s="98"/>
      <c r="BI191" s="98"/>
      <c r="BJ191" s="98"/>
      <c r="BK191" s="98"/>
      <c r="BL191" s="98"/>
      <c r="BM191" s="98"/>
      <c r="BN191" s="98"/>
      <c r="BO191" s="98"/>
      <c r="BP191" s="98"/>
      <c r="BQ191" s="98"/>
      <c r="BR191" s="98"/>
      <c r="BS191" s="98"/>
      <c r="BT191" s="98"/>
      <c r="BU191" s="98"/>
      <c r="BV191" s="98"/>
      <c r="BW191" s="98"/>
      <c r="BX191" s="98"/>
      <c r="BY191" s="98"/>
      <c r="BZ191" s="98"/>
      <c r="CA191" s="98"/>
      <c r="CB191" s="98"/>
      <c r="CC191" s="98"/>
      <c r="CD191" s="98"/>
      <c r="CE191" s="98"/>
      <c r="CF191" s="98"/>
      <c r="CG191" s="98"/>
      <c r="CH191" s="98"/>
      <c r="CI191" s="98"/>
      <c r="CJ191" s="98"/>
      <c r="CK191" s="98"/>
      <c r="CL191" s="98"/>
      <c r="CM191" s="98"/>
      <c r="CN191" s="98"/>
      <c r="CO191" s="98"/>
      <c r="CP191" s="98"/>
      <c r="CQ191" s="98"/>
      <c r="CR191" s="98"/>
      <c r="CS191" s="98"/>
      <c r="CT191" s="98"/>
      <c r="CU191" s="98"/>
      <c r="CV191" s="98"/>
      <c r="CW191" s="98"/>
      <c r="CX191" s="98"/>
      <c r="CY191" s="98"/>
      <c r="CZ191" s="98"/>
      <c r="DA191" s="98"/>
      <c r="DB191" s="98"/>
      <c r="DC191" s="98"/>
      <c r="DD191" s="98"/>
      <c r="DE191" s="98"/>
      <c r="DF191" s="98"/>
      <c r="DG191" s="98"/>
      <c r="DH191" s="98"/>
      <c r="DI191" s="98"/>
      <c r="DJ191" s="98"/>
      <c r="DK191" s="98"/>
      <c r="DL191" s="98"/>
      <c r="DM191" s="98"/>
      <c r="DN191" s="98"/>
      <c r="DO191" s="98"/>
      <c r="DP191" s="98"/>
      <c r="DQ191" s="98"/>
      <c r="DR191" s="98"/>
      <c r="DS191" s="98"/>
      <c r="DT191" s="98"/>
      <c r="DU191" s="98"/>
      <c r="DV191" s="98"/>
      <c r="DW191" s="98"/>
      <c r="DX191" s="98"/>
      <c r="DY191" s="98"/>
      <c r="DZ191" s="98"/>
      <c r="EA191" s="98"/>
      <c r="EB191" s="98"/>
      <c r="EC191" s="98"/>
      <c r="ED191" s="98"/>
      <c r="EE191" s="98"/>
      <c r="EF191" s="98"/>
      <c r="EG191" s="98"/>
      <c r="EH191" s="98"/>
      <c r="EI191" s="98"/>
      <c r="EJ191" s="98"/>
      <c r="EK191" s="98"/>
      <c r="EL191" s="98"/>
      <c r="EM191" s="98"/>
      <c r="EN191" s="98"/>
      <c r="EO191" s="98"/>
      <c r="EP191" s="98"/>
      <c r="EQ191" s="98"/>
      <c r="ER191" s="98"/>
      <c r="ES191" s="98"/>
      <c r="ET191" s="98"/>
      <c r="EU191" s="98"/>
      <c r="EV191" s="98"/>
      <c r="EW191" s="98"/>
      <c r="EX191" s="98"/>
      <c r="EY191" s="98"/>
      <c r="EZ191" s="98"/>
      <c r="FA191" s="98"/>
      <c r="FB191" s="98"/>
      <c r="FC191" s="98"/>
      <c r="FD191" s="98"/>
      <c r="FE191" s="98"/>
      <c r="FF191" s="98"/>
      <c r="FG191" s="98"/>
      <c r="FH191" s="98"/>
      <c r="FI191" s="98"/>
      <c r="FJ191" s="98"/>
      <c r="FK191" s="98"/>
      <c r="FL191" s="98"/>
      <c r="FM191" s="98"/>
      <c r="FN191" s="98"/>
      <c r="FO191" s="98"/>
      <c r="FP191" s="98"/>
      <c r="FQ191" s="98"/>
      <c r="FR191" s="98"/>
      <c r="FS191" s="98"/>
      <c r="FT191" s="98"/>
      <c r="FU191" s="98"/>
      <c r="FV191" s="98"/>
      <c r="FW191" s="98"/>
      <c r="FX191" s="98"/>
      <c r="FY191" s="98"/>
      <c r="FZ191" s="98"/>
      <c r="GA191" s="98"/>
      <c r="GB191" s="98"/>
      <c r="GC191" s="98"/>
      <c r="GD191" s="98"/>
      <c r="GE191" s="98"/>
      <c r="GF191" s="98"/>
      <c r="GG191" s="98"/>
      <c r="GH191" s="98"/>
      <c r="GI191" s="98"/>
      <c r="GJ191" s="98"/>
      <c r="GK191" s="98"/>
      <c r="GL191" s="98"/>
      <c r="GM191" s="98"/>
      <c r="GN191" s="98"/>
      <c r="GO191" s="98"/>
      <c r="GP191" s="98"/>
      <c r="GQ191" s="98"/>
      <c r="GR191" s="98"/>
      <c r="GS191" s="98"/>
      <c r="GT191" s="98"/>
      <c r="GU191" s="98"/>
      <c r="GV191" s="98"/>
      <c r="GW191" s="98"/>
      <c r="GX191" s="98"/>
      <c r="GY191" s="98"/>
      <c r="GZ191" s="98"/>
      <c r="HA191" s="98"/>
      <c r="HB191" s="98"/>
      <c r="HC191" s="98"/>
      <c r="HD191" s="98"/>
      <c r="HE191" s="98"/>
      <c r="HF191" s="98"/>
      <c r="HG191" s="98"/>
      <c r="HH191" s="98"/>
      <c r="HI191" s="98"/>
      <c r="HJ191" s="98"/>
      <c r="HK191" s="98"/>
      <c r="HL191" s="98"/>
      <c r="HM191" s="98"/>
      <c r="HN191" s="98"/>
      <c r="HO191" s="98"/>
      <c r="HP191" s="98"/>
      <c r="HQ191" s="98"/>
      <c r="HR191" s="98"/>
      <c r="HS191" s="98"/>
      <c r="HT191" s="98"/>
      <c r="HU191" s="98"/>
      <c r="HV191" s="98"/>
      <c r="HW191" s="98"/>
      <c r="HX191" s="98"/>
      <c r="HY191" s="98"/>
      <c r="HZ191" s="98"/>
      <c r="IA191" s="98"/>
      <c r="IB191" s="98"/>
      <c r="IC191" s="98"/>
      <c r="ID191" s="98"/>
      <c r="IE191" s="98"/>
      <c r="IF191" s="98"/>
      <c r="IG191" s="98"/>
      <c r="IH191" s="98"/>
      <c r="II191" s="98"/>
      <c r="IJ191" s="98"/>
      <c r="IK191" s="98"/>
    </row>
    <row r="192" spans="1:245" ht="15">
      <c r="A192" s="104" t="s">
        <v>747</v>
      </c>
      <c r="B192" s="105">
        <v>1142</v>
      </c>
      <c r="C192" s="105">
        <v>1275</v>
      </c>
      <c r="D192" s="107">
        <f t="shared" si="6"/>
        <v>133</v>
      </c>
      <c r="E192" s="106">
        <f t="shared" si="7"/>
        <v>11.6</v>
      </c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  <c r="AS192" s="98"/>
      <c r="AT192" s="98"/>
      <c r="AU192" s="98"/>
      <c r="AV192" s="98"/>
      <c r="AW192" s="98"/>
      <c r="AX192" s="98"/>
      <c r="AY192" s="98"/>
      <c r="AZ192" s="98"/>
      <c r="BA192" s="98"/>
      <c r="BB192" s="98"/>
      <c r="BC192" s="98"/>
      <c r="BD192" s="98"/>
      <c r="BE192" s="98"/>
      <c r="BF192" s="98"/>
      <c r="BG192" s="98"/>
      <c r="BH192" s="98"/>
      <c r="BI192" s="98"/>
      <c r="BJ192" s="98"/>
      <c r="BK192" s="98"/>
      <c r="BL192" s="98"/>
      <c r="BM192" s="98"/>
      <c r="BN192" s="98"/>
      <c r="BO192" s="98"/>
      <c r="BP192" s="98"/>
      <c r="BQ192" s="98"/>
      <c r="BR192" s="98"/>
      <c r="BS192" s="98"/>
      <c r="BT192" s="98"/>
      <c r="BU192" s="98"/>
      <c r="BV192" s="98"/>
      <c r="BW192" s="98"/>
      <c r="BX192" s="98"/>
      <c r="BY192" s="98"/>
      <c r="BZ192" s="98"/>
      <c r="CA192" s="98"/>
      <c r="CB192" s="98"/>
      <c r="CC192" s="98"/>
      <c r="CD192" s="98"/>
      <c r="CE192" s="98"/>
      <c r="CF192" s="98"/>
      <c r="CG192" s="98"/>
      <c r="CH192" s="98"/>
      <c r="CI192" s="98"/>
      <c r="CJ192" s="98"/>
      <c r="CK192" s="98"/>
      <c r="CL192" s="98"/>
      <c r="CM192" s="98"/>
      <c r="CN192" s="98"/>
      <c r="CO192" s="98"/>
      <c r="CP192" s="98"/>
      <c r="CQ192" s="98"/>
      <c r="CR192" s="98"/>
      <c r="CS192" s="98"/>
      <c r="CT192" s="98"/>
      <c r="CU192" s="98"/>
      <c r="CV192" s="98"/>
      <c r="CW192" s="98"/>
      <c r="CX192" s="98"/>
      <c r="CY192" s="98"/>
      <c r="CZ192" s="98"/>
      <c r="DA192" s="98"/>
      <c r="DB192" s="98"/>
      <c r="DC192" s="98"/>
      <c r="DD192" s="98"/>
      <c r="DE192" s="98"/>
      <c r="DF192" s="98"/>
      <c r="DG192" s="98"/>
      <c r="DH192" s="98"/>
      <c r="DI192" s="98"/>
      <c r="DJ192" s="98"/>
      <c r="DK192" s="98"/>
      <c r="DL192" s="98"/>
      <c r="DM192" s="98"/>
      <c r="DN192" s="98"/>
      <c r="DO192" s="98"/>
      <c r="DP192" s="98"/>
      <c r="DQ192" s="98"/>
      <c r="DR192" s="98"/>
      <c r="DS192" s="98"/>
      <c r="DT192" s="98"/>
      <c r="DU192" s="98"/>
      <c r="DV192" s="98"/>
      <c r="DW192" s="98"/>
      <c r="DX192" s="98"/>
      <c r="DY192" s="98"/>
      <c r="DZ192" s="98"/>
      <c r="EA192" s="98"/>
      <c r="EB192" s="98"/>
      <c r="EC192" s="98"/>
      <c r="ED192" s="98"/>
      <c r="EE192" s="98"/>
      <c r="EF192" s="98"/>
      <c r="EG192" s="98"/>
      <c r="EH192" s="98"/>
      <c r="EI192" s="98"/>
      <c r="EJ192" s="98"/>
      <c r="EK192" s="98"/>
      <c r="EL192" s="98"/>
      <c r="EM192" s="98"/>
      <c r="EN192" s="98"/>
      <c r="EO192" s="98"/>
      <c r="EP192" s="98"/>
      <c r="EQ192" s="98"/>
      <c r="ER192" s="98"/>
      <c r="ES192" s="98"/>
      <c r="ET192" s="98"/>
      <c r="EU192" s="98"/>
      <c r="EV192" s="98"/>
      <c r="EW192" s="98"/>
      <c r="EX192" s="98"/>
      <c r="EY192" s="98"/>
      <c r="EZ192" s="98"/>
      <c r="FA192" s="98"/>
      <c r="FB192" s="98"/>
      <c r="FC192" s="98"/>
      <c r="FD192" s="98"/>
      <c r="FE192" s="98"/>
      <c r="FF192" s="98"/>
      <c r="FG192" s="98"/>
      <c r="FH192" s="98"/>
      <c r="FI192" s="98"/>
      <c r="FJ192" s="98"/>
      <c r="FK192" s="98"/>
      <c r="FL192" s="98"/>
      <c r="FM192" s="98"/>
      <c r="FN192" s="98"/>
      <c r="FO192" s="98"/>
      <c r="FP192" s="98"/>
      <c r="FQ192" s="98"/>
      <c r="FR192" s="98"/>
      <c r="FS192" s="98"/>
      <c r="FT192" s="98"/>
      <c r="FU192" s="98"/>
      <c r="FV192" s="98"/>
      <c r="FW192" s="98"/>
      <c r="FX192" s="98"/>
      <c r="FY192" s="98"/>
      <c r="FZ192" s="98"/>
      <c r="GA192" s="98"/>
      <c r="GB192" s="98"/>
      <c r="GC192" s="98"/>
      <c r="GD192" s="98"/>
      <c r="GE192" s="98"/>
      <c r="GF192" s="98"/>
      <c r="GG192" s="98"/>
      <c r="GH192" s="98"/>
      <c r="GI192" s="98"/>
      <c r="GJ192" s="98"/>
      <c r="GK192" s="98"/>
      <c r="GL192" s="98"/>
      <c r="GM192" s="98"/>
      <c r="GN192" s="98"/>
      <c r="GO192" s="98"/>
      <c r="GP192" s="98"/>
      <c r="GQ192" s="98"/>
      <c r="GR192" s="98"/>
      <c r="GS192" s="98"/>
      <c r="GT192" s="98"/>
      <c r="GU192" s="98"/>
      <c r="GV192" s="98"/>
      <c r="GW192" s="98"/>
      <c r="GX192" s="98"/>
      <c r="GY192" s="98"/>
      <c r="GZ192" s="98"/>
      <c r="HA192" s="98"/>
      <c r="HB192" s="98"/>
      <c r="HC192" s="98"/>
      <c r="HD192" s="98"/>
      <c r="HE192" s="98"/>
      <c r="HF192" s="98"/>
      <c r="HG192" s="98"/>
      <c r="HH192" s="98"/>
      <c r="HI192" s="98"/>
      <c r="HJ192" s="98"/>
      <c r="HK192" s="98"/>
      <c r="HL192" s="98"/>
      <c r="HM192" s="98"/>
      <c r="HN192" s="98"/>
      <c r="HO192" s="98"/>
      <c r="HP192" s="98"/>
      <c r="HQ192" s="98"/>
      <c r="HR192" s="98"/>
      <c r="HS192" s="98"/>
      <c r="HT192" s="98"/>
      <c r="HU192" s="98"/>
      <c r="HV192" s="98"/>
      <c r="HW192" s="98"/>
      <c r="HX192" s="98"/>
      <c r="HY192" s="98"/>
      <c r="HZ192" s="98"/>
      <c r="IA192" s="98"/>
      <c r="IB192" s="98"/>
      <c r="IC192" s="98"/>
      <c r="ID192" s="98"/>
      <c r="IE192" s="98"/>
      <c r="IF192" s="98"/>
      <c r="IG192" s="98"/>
      <c r="IH192" s="98"/>
      <c r="II192" s="98"/>
      <c r="IJ192" s="98"/>
      <c r="IK192" s="98"/>
    </row>
    <row r="193" spans="1:245" ht="15">
      <c r="A193" s="104" t="s">
        <v>748</v>
      </c>
      <c r="B193" s="105">
        <f>SUM(B194:B196)</f>
        <v>701</v>
      </c>
      <c r="C193" s="105">
        <f>SUM(C194:C196)</f>
        <v>764</v>
      </c>
      <c r="D193" s="107">
        <f t="shared" si="6"/>
        <v>63</v>
      </c>
      <c r="E193" s="106">
        <f t="shared" si="7"/>
        <v>9</v>
      </c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  <c r="AS193" s="98"/>
      <c r="AT193" s="98"/>
      <c r="AU193" s="98"/>
      <c r="AV193" s="98"/>
      <c r="AW193" s="98"/>
      <c r="AX193" s="98"/>
      <c r="AY193" s="98"/>
      <c r="AZ193" s="98"/>
      <c r="BA193" s="98"/>
      <c r="BB193" s="98"/>
      <c r="BC193" s="98"/>
      <c r="BD193" s="98"/>
      <c r="BE193" s="98"/>
      <c r="BF193" s="98"/>
      <c r="BG193" s="98"/>
      <c r="BH193" s="98"/>
      <c r="BI193" s="98"/>
      <c r="BJ193" s="98"/>
      <c r="BK193" s="98"/>
      <c r="BL193" s="98"/>
      <c r="BM193" s="98"/>
      <c r="BN193" s="98"/>
      <c r="BO193" s="98"/>
      <c r="BP193" s="98"/>
      <c r="BQ193" s="98"/>
      <c r="BR193" s="98"/>
      <c r="BS193" s="98"/>
      <c r="BT193" s="98"/>
      <c r="BU193" s="98"/>
      <c r="BV193" s="98"/>
      <c r="BW193" s="98"/>
      <c r="BX193" s="98"/>
      <c r="BY193" s="98"/>
      <c r="BZ193" s="98"/>
      <c r="CA193" s="98"/>
      <c r="CB193" s="98"/>
      <c r="CC193" s="98"/>
      <c r="CD193" s="98"/>
      <c r="CE193" s="98"/>
      <c r="CF193" s="98"/>
      <c r="CG193" s="98"/>
      <c r="CH193" s="98"/>
      <c r="CI193" s="98"/>
      <c r="CJ193" s="98"/>
      <c r="CK193" s="98"/>
      <c r="CL193" s="98"/>
      <c r="CM193" s="98"/>
      <c r="CN193" s="98"/>
      <c r="CO193" s="98"/>
      <c r="CP193" s="98"/>
      <c r="CQ193" s="98"/>
      <c r="CR193" s="98"/>
      <c r="CS193" s="98"/>
      <c r="CT193" s="98"/>
      <c r="CU193" s="98"/>
      <c r="CV193" s="98"/>
      <c r="CW193" s="98"/>
      <c r="CX193" s="98"/>
      <c r="CY193" s="98"/>
      <c r="CZ193" s="98"/>
      <c r="DA193" s="98"/>
      <c r="DB193" s="98"/>
      <c r="DC193" s="98"/>
      <c r="DD193" s="98"/>
      <c r="DE193" s="98"/>
      <c r="DF193" s="98"/>
      <c r="DG193" s="98"/>
      <c r="DH193" s="98"/>
      <c r="DI193" s="98"/>
      <c r="DJ193" s="98"/>
      <c r="DK193" s="98"/>
      <c r="DL193" s="98"/>
      <c r="DM193" s="98"/>
      <c r="DN193" s="98"/>
      <c r="DO193" s="98"/>
      <c r="DP193" s="98"/>
      <c r="DQ193" s="98"/>
      <c r="DR193" s="98"/>
      <c r="DS193" s="98"/>
      <c r="DT193" s="98"/>
      <c r="DU193" s="98"/>
      <c r="DV193" s="98"/>
      <c r="DW193" s="98"/>
      <c r="DX193" s="98"/>
      <c r="DY193" s="98"/>
      <c r="DZ193" s="98"/>
      <c r="EA193" s="98"/>
      <c r="EB193" s="98"/>
      <c r="EC193" s="98"/>
      <c r="ED193" s="98"/>
      <c r="EE193" s="98"/>
      <c r="EF193" s="98"/>
      <c r="EG193" s="98"/>
      <c r="EH193" s="98"/>
      <c r="EI193" s="98"/>
      <c r="EJ193" s="98"/>
      <c r="EK193" s="98"/>
      <c r="EL193" s="98"/>
      <c r="EM193" s="98"/>
      <c r="EN193" s="98"/>
      <c r="EO193" s="98"/>
      <c r="EP193" s="98"/>
      <c r="EQ193" s="98"/>
      <c r="ER193" s="98"/>
      <c r="ES193" s="98"/>
      <c r="ET193" s="98"/>
      <c r="EU193" s="98"/>
      <c r="EV193" s="98"/>
      <c r="EW193" s="98"/>
      <c r="EX193" s="98"/>
      <c r="EY193" s="98"/>
      <c r="EZ193" s="98"/>
      <c r="FA193" s="98"/>
      <c r="FB193" s="98"/>
      <c r="FC193" s="98"/>
      <c r="FD193" s="98"/>
      <c r="FE193" s="98"/>
      <c r="FF193" s="98"/>
      <c r="FG193" s="98"/>
      <c r="FH193" s="98"/>
      <c r="FI193" s="98"/>
      <c r="FJ193" s="98"/>
      <c r="FK193" s="98"/>
      <c r="FL193" s="98"/>
      <c r="FM193" s="98"/>
      <c r="FN193" s="98"/>
      <c r="FO193" s="98"/>
      <c r="FP193" s="98"/>
      <c r="FQ193" s="98"/>
      <c r="FR193" s="98"/>
      <c r="FS193" s="98"/>
      <c r="FT193" s="98"/>
      <c r="FU193" s="98"/>
      <c r="FV193" s="98"/>
      <c r="FW193" s="98"/>
      <c r="FX193" s="98"/>
      <c r="FY193" s="98"/>
      <c r="FZ193" s="98"/>
      <c r="GA193" s="98"/>
      <c r="GB193" s="98"/>
      <c r="GC193" s="98"/>
      <c r="GD193" s="98"/>
      <c r="GE193" s="98"/>
      <c r="GF193" s="98"/>
      <c r="GG193" s="98"/>
      <c r="GH193" s="98"/>
      <c r="GI193" s="98"/>
      <c r="GJ193" s="98"/>
      <c r="GK193" s="98"/>
      <c r="GL193" s="98"/>
      <c r="GM193" s="98"/>
      <c r="GN193" s="98"/>
      <c r="GO193" s="98"/>
      <c r="GP193" s="98"/>
      <c r="GQ193" s="98"/>
      <c r="GR193" s="98"/>
      <c r="GS193" s="98"/>
      <c r="GT193" s="98"/>
      <c r="GU193" s="98"/>
      <c r="GV193" s="98"/>
      <c r="GW193" s="98"/>
      <c r="GX193" s="98"/>
      <c r="GY193" s="98"/>
      <c r="GZ193" s="98"/>
      <c r="HA193" s="98"/>
      <c r="HB193" s="98"/>
      <c r="HC193" s="98"/>
      <c r="HD193" s="98"/>
      <c r="HE193" s="98"/>
      <c r="HF193" s="98"/>
      <c r="HG193" s="98"/>
      <c r="HH193" s="98"/>
      <c r="HI193" s="98"/>
      <c r="HJ193" s="98"/>
      <c r="HK193" s="98"/>
      <c r="HL193" s="98"/>
      <c r="HM193" s="98"/>
      <c r="HN193" s="98"/>
      <c r="HO193" s="98"/>
      <c r="HP193" s="98"/>
      <c r="HQ193" s="98"/>
      <c r="HR193" s="98"/>
      <c r="HS193" s="98"/>
      <c r="HT193" s="98"/>
      <c r="HU193" s="98"/>
      <c r="HV193" s="98"/>
      <c r="HW193" s="98"/>
      <c r="HX193" s="98"/>
      <c r="HY193" s="98"/>
      <c r="HZ193" s="98"/>
      <c r="IA193" s="98"/>
      <c r="IB193" s="98"/>
      <c r="IC193" s="98"/>
      <c r="ID193" s="98"/>
      <c r="IE193" s="98"/>
      <c r="IF193" s="98"/>
      <c r="IG193" s="98"/>
      <c r="IH193" s="98"/>
      <c r="II193" s="98"/>
      <c r="IJ193" s="98"/>
      <c r="IK193" s="98"/>
    </row>
    <row r="194" spans="1:245" ht="15">
      <c r="A194" s="104" t="s">
        <v>749</v>
      </c>
      <c r="B194" s="105">
        <v>476</v>
      </c>
      <c r="C194" s="105">
        <v>447</v>
      </c>
      <c r="D194" s="107">
        <f t="shared" si="6"/>
        <v>-29</v>
      </c>
      <c r="E194" s="106">
        <f t="shared" si="7"/>
        <v>-6.1</v>
      </c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  <c r="AS194" s="98"/>
      <c r="AT194" s="98"/>
      <c r="AU194" s="98"/>
      <c r="AV194" s="98"/>
      <c r="AW194" s="98"/>
      <c r="AX194" s="98"/>
      <c r="AY194" s="98"/>
      <c r="AZ194" s="98"/>
      <c r="BA194" s="98"/>
      <c r="BB194" s="98"/>
      <c r="BC194" s="98"/>
      <c r="BD194" s="98"/>
      <c r="BE194" s="98"/>
      <c r="BF194" s="98"/>
      <c r="BG194" s="98"/>
      <c r="BH194" s="98"/>
      <c r="BI194" s="98"/>
      <c r="BJ194" s="98"/>
      <c r="BK194" s="98"/>
      <c r="BL194" s="98"/>
      <c r="BM194" s="98"/>
      <c r="BN194" s="98"/>
      <c r="BO194" s="98"/>
      <c r="BP194" s="98"/>
      <c r="BQ194" s="98"/>
      <c r="BR194" s="98"/>
      <c r="BS194" s="98"/>
      <c r="BT194" s="98"/>
      <c r="BU194" s="98"/>
      <c r="BV194" s="98"/>
      <c r="BW194" s="98"/>
      <c r="BX194" s="98"/>
      <c r="BY194" s="98"/>
      <c r="BZ194" s="98"/>
      <c r="CA194" s="98"/>
      <c r="CB194" s="98"/>
      <c r="CC194" s="98"/>
      <c r="CD194" s="98"/>
      <c r="CE194" s="98"/>
      <c r="CF194" s="98"/>
      <c r="CG194" s="98"/>
      <c r="CH194" s="98"/>
      <c r="CI194" s="98"/>
      <c r="CJ194" s="98"/>
      <c r="CK194" s="98"/>
      <c r="CL194" s="98"/>
      <c r="CM194" s="98"/>
      <c r="CN194" s="98"/>
      <c r="CO194" s="98"/>
      <c r="CP194" s="98"/>
      <c r="CQ194" s="98"/>
      <c r="CR194" s="98"/>
      <c r="CS194" s="98"/>
      <c r="CT194" s="98"/>
      <c r="CU194" s="98"/>
      <c r="CV194" s="98"/>
      <c r="CW194" s="98"/>
      <c r="CX194" s="98"/>
      <c r="CY194" s="98"/>
      <c r="CZ194" s="98"/>
      <c r="DA194" s="98"/>
      <c r="DB194" s="98"/>
      <c r="DC194" s="98"/>
      <c r="DD194" s="98"/>
      <c r="DE194" s="98"/>
      <c r="DF194" s="98"/>
      <c r="DG194" s="98"/>
      <c r="DH194" s="98"/>
      <c r="DI194" s="98"/>
      <c r="DJ194" s="98"/>
      <c r="DK194" s="98"/>
      <c r="DL194" s="98"/>
      <c r="DM194" s="98"/>
      <c r="DN194" s="98"/>
      <c r="DO194" s="98"/>
      <c r="DP194" s="98"/>
      <c r="DQ194" s="98"/>
      <c r="DR194" s="98"/>
      <c r="DS194" s="98"/>
      <c r="DT194" s="98"/>
      <c r="DU194" s="98"/>
      <c r="DV194" s="98"/>
      <c r="DW194" s="98"/>
      <c r="DX194" s="98"/>
      <c r="DY194" s="98"/>
      <c r="DZ194" s="98"/>
      <c r="EA194" s="98"/>
      <c r="EB194" s="98"/>
      <c r="EC194" s="98"/>
      <c r="ED194" s="98"/>
      <c r="EE194" s="98"/>
      <c r="EF194" s="98"/>
      <c r="EG194" s="98"/>
      <c r="EH194" s="98"/>
      <c r="EI194" s="98"/>
      <c r="EJ194" s="98"/>
      <c r="EK194" s="98"/>
      <c r="EL194" s="98"/>
      <c r="EM194" s="98"/>
      <c r="EN194" s="98"/>
      <c r="EO194" s="98"/>
      <c r="EP194" s="98"/>
      <c r="EQ194" s="98"/>
      <c r="ER194" s="98"/>
      <c r="ES194" s="98"/>
      <c r="ET194" s="98"/>
      <c r="EU194" s="98"/>
      <c r="EV194" s="98"/>
      <c r="EW194" s="98"/>
      <c r="EX194" s="98"/>
      <c r="EY194" s="98"/>
      <c r="EZ194" s="98"/>
      <c r="FA194" s="98"/>
      <c r="FB194" s="98"/>
      <c r="FC194" s="98"/>
      <c r="FD194" s="98"/>
      <c r="FE194" s="98"/>
      <c r="FF194" s="98"/>
      <c r="FG194" s="98"/>
      <c r="FH194" s="98"/>
      <c r="FI194" s="98"/>
      <c r="FJ194" s="98"/>
      <c r="FK194" s="98"/>
      <c r="FL194" s="98"/>
      <c r="FM194" s="98"/>
      <c r="FN194" s="98"/>
      <c r="FO194" s="98"/>
      <c r="FP194" s="98"/>
      <c r="FQ194" s="98"/>
      <c r="FR194" s="98"/>
      <c r="FS194" s="98"/>
      <c r="FT194" s="98"/>
      <c r="FU194" s="98"/>
      <c r="FV194" s="98"/>
      <c r="FW194" s="98"/>
      <c r="FX194" s="98"/>
      <c r="FY194" s="98"/>
      <c r="FZ194" s="98"/>
      <c r="GA194" s="98"/>
      <c r="GB194" s="98"/>
      <c r="GC194" s="98"/>
      <c r="GD194" s="98"/>
      <c r="GE194" s="98"/>
      <c r="GF194" s="98"/>
      <c r="GG194" s="98"/>
      <c r="GH194" s="98"/>
      <c r="GI194" s="98"/>
      <c r="GJ194" s="98"/>
      <c r="GK194" s="98"/>
      <c r="GL194" s="98"/>
      <c r="GM194" s="98"/>
      <c r="GN194" s="98"/>
      <c r="GO194" s="98"/>
      <c r="GP194" s="98"/>
      <c r="GQ194" s="98"/>
      <c r="GR194" s="98"/>
      <c r="GS194" s="98"/>
      <c r="GT194" s="98"/>
      <c r="GU194" s="98"/>
      <c r="GV194" s="98"/>
      <c r="GW194" s="98"/>
      <c r="GX194" s="98"/>
      <c r="GY194" s="98"/>
      <c r="GZ194" s="98"/>
      <c r="HA194" s="98"/>
      <c r="HB194" s="98"/>
      <c r="HC194" s="98"/>
      <c r="HD194" s="98"/>
      <c r="HE194" s="98"/>
      <c r="HF194" s="98"/>
      <c r="HG194" s="98"/>
      <c r="HH194" s="98"/>
      <c r="HI194" s="98"/>
      <c r="HJ194" s="98"/>
      <c r="HK194" s="98"/>
      <c r="HL194" s="98"/>
      <c r="HM194" s="98"/>
      <c r="HN194" s="98"/>
      <c r="HO194" s="98"/>
      <c r="HP194" s="98"/>
      <c r="HQ194" s="98"/>
      <c r="HR194" s="98"/>
      <c r="HS194" s="98"/>
      <c r="HT194" s="98"/>
      <c r="HU194" s="98"/>
      <c r="HV194" s="98"/>
      <c r="HW194" s="98"/>
      <c r="HX194" s="98"/>
      <c r="HY194" s="98"/>
      <c r="HZ194" s="98"/>
      <c r="IA194" s="98"/>
      <c r="IB194" s="98"/>
      <c r="IC194" s="98"/>
      <c r="ID194" s="98"/>
      <c r="IE194" s="98"/>
      <c r="IF194" s="98"/>
      <c r="IG194" s="98"/>
      <c r="IH194" s="98"/>
      <c r="II194" s="98"/>
      <c r="IJ194" s="98"/>
      <c r="IK194" s="98"/>
    </row>
    <row r="195" spans="1:245" ht="15">
      <c r="A195" s="104" t="s">
        <v>750</v>
      </c>
      <c r="B195" s="105">
        <v>44</v>
      </c>
      <c r="C195" s="105">
        <v>74</v>
      </c>
      <c r="D195" s="107">
        <f t="shared" si="6"/>
        <v>30</v>
      </c>
      <c r="E195" s="106">
        <f t="shared" si="7"/>
        <v>68.2</v>
      </c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  <c r="AS195" s="98"/>
      <c r="AT195" s="98"/>
      <c r="AU195" s="98"/>
      <c r="AV195" s="98"/>
      <c r="AW195" s="98"/>
      <c r="AX195" s="98"/>
      <c r="AY195" s="98"/>
      <c r="AZ195" s="98"/>
      <c r="BA195" s="98"/>
      <c r="BB195" s="98"/>
      <c r="BC195" s="98"/>
      <c r="BD195" s="98"/>
      <c r="BE195" s="98"/>
      <c r="BF195" s="98"/>
      <c r="BG195" s="98"/>
      <c r="BH195" s="98"/>
      <c r="BI195" s="98"/>
      <c r="BJ195" s="98"/>
      <c r="BK195" s="98"/>
      <c r="BL195" s="98"/>
      <c r="BM195" s="98"/>
      <c r="BN195" s="98"/>
      <c r="BO195" s="98"/>
      <c r="BP195" s="98"/>
      <c r="BQ195" s="98"/>
      <c r="BR195" s="98"/>
      <c r="BS195" s="98"/>
      <c r="BT195" s="98"/>
      <c r="BU195" s="98"/>
      <c r="BV195" s="98"/>
      <c r="BW195" s="98"/>
      <c r="BX195" s="98"/>
      <c r="BY195" s="98"/>
      <c r="BZ195" s="98"/>
      <c r="CA195" s="98"/>
      <c r="CB195" s="98"/>
      <c r="CC195" s="98"/>
      <c r="CD195" s="98"/>
      <c r="CE195" s="98"/>
      <c r="CF195" s="98"/>
      <c r="CG195" s="98"/>
      <c r="CH195" s="98"/>
      <c r="CI195" s="98"/>
      <c r="CJ195" s="98"/>
      <c r="CK195" s="98"/>
      <c r="CL195" s="98"/>
      <c r="CM195" s="98"/>
      <c r="CN195" s="98"/>
      <c r="CO195" s="98"/>
      <c r="CP195" s="98"/>
      <c r="CQ195" s="98"/>
      <c r="CR195" s="98"/>
      <c r="CS195" s="98"/>
      <c r="CT195" s="98"/>
      <c r="CU195" s="98"/>
      <c r="CV195" s="98"/>
      <c r="CW195" s="98"/>
      <c r="CX195" s="98"/>
      <c r="CY195" s="98"/>
      <c r="CZ195" s="98"/>
      <c r="DA195" s="98"/>
      <c r="DB195" s="98"/>
      <c r="DC195" s="98"/>
      <c r="DD195" s="98"/>
      <c r="DE195" s="98"/>
      <c r="DF195" s="98"/>
      <c r="DG195" s="98"/>
      <c r="DH195" s="98"/>
      <c r="DI195" s="98"/>
      <c r="DJ195" s="98"/>
      <c r="DK195" s="98"/>
      <c r="DL195" s="98"/>
      <c r="DM195" s="98"/>
      <c r="DN195" s="98"/>
      <c r="DO195" s="98"/>
      <c r="DP195" s="98"/>
      <c r="DQ195" s="98"/>
      <c r="DR195" s="98"/>
      <c r="DS195" s="98"/>
      <c r="DT195" s="98"/>
      <c r="DU195" s="98"/>
      <c r="DV195" s="98"/>
      <c r="DW195" s="98"/>
      <c r="DX195" s="98"/>
      <c r="DY195" s="98"/>
      <c r="DZ195" s="98"/>
      <c r="EA195" s="98"/>
      <c r="EB195" s="98"/>
      <c r="EC195" s="98"/>
      <c r="ED195" s="98"/>
      <c r="EE195" s="98"/>
      <c r="EF195" s="98"/>
      <c r="EG195" s="98"/>
      <c r="EH195" s="98"/>
      <c r="EI195" s="98"/>
      <c r="EJ195" s="98"/>
      <c r="EK195" s="98"/>
      <c r="EL195" s="98"/>
      <c r="EM195" s="98"/>
      <c r="EN195" s="98"/>
      <c r="EO195" s="98"/>
      <c r="EP195" s="98"/>
      <c r="EQ195" s="98"/>
      <c r="ER195" s="98"/>
      <c r="ES195" s="98"/>
      <c r="ET195" s="98"/>
      <c r="EU195" s="98"/>
      <c r="EV195" s="98"/>
      <c r="EW195" s="98"/>
      <c r="EX195" s="98"/>
      <c r="EY195" s="98"/>
      <c r="EZ195" s="98"/>
      <c r="FA195" s="98"/>
      <c r="FB195" s="98"/>
      <c r="FC195" s="98"/>
      <c r="FD195" s="98"/>
      <c r="FE195" s="98"/>
      <c r="FF195" s="98"/>
      <c r="FG195" s="98"/>
      <c r="FH195" s="98"/>
      <c r="FI195" s="98"/>
      <c r="FJ195" s="98"/>
      <c r="FK195" s="98"/>
      <c r="FL195" s="98"/>
      <c r="FM195" s="98"/>
      <c r="FN195" s="98"/>
      <c r="FO195" s="98"/>
      <c r="FP195" s="98"/>
      <c r="FQ195" s="98"/>
      <c r="FR195" s="98"/>
      <c r="FS195" s="98"/>
      <c r="FT195" s="98"/>
      <c r="FU195" s="98"/>
      <c r="FV195" s="98"/>
      <c r="FW195" s="98"/>
      <c r="FX195" s="98"/>
      <c r="FY195" s="98"/>
      <c r="FZ195" s="98"/>
      <c r="GA195" s="98"/>
      <c r="GB195" s="98"/>
      <c r="GC195" s="98"/>
      <c r="GD195" s="98"/>
      <c r="GE195" s="98"/>
      <c r="GF195" s="98"/>
      <c r="GG195" s="98"/>
      <c r="GH195" s="98"/>
      <c r="GI195" s="98"/>
      <c r="GJ195" s="98"/>
      <c r="GK195" s="98"/>
      <c r="GL195" s="98"/>
      <c r="GM195" s="98"/>
      <c r="GN195" s="98"/>
      <c r="GO195" s="98"/>
      <c r="GP195" s="98"/>
      <c r="GQ195" s="98"/>
      <c r="GR195" s="98"/>
      <c r="GS195" s="98"/>
      <c r="GT195" s="98"/>
      <c r="GU195" s="98"/>
      <c r="GV195" s="98"/>
      <c r="GW195" s="98"/>
      <c r="GX195" s="98"/>
      <c r="GY195" s="98"/>
      <c r="GZ195" s="98"/>
      <c r="HA195" s="98"/>
      <c r="HB195" s="98"/>
      <c r="HC195" s="98"/>
      <c r="HD195" s="98"/>
      <c r="HE195" s="98"/>
      <c r="HF195" s="98"/>
      <c r="HG195" s="98"/>
      <c r="HH195" s="98"/>
      <c r="HI195" s="98"/>
      <c r="HJ195" s="98"/>
      <c r="HK195" s="98"/>
      <c r="HL195" s="98"/>
      <c r="HM195" s="98"/>
      <c r="HN195" s="98"/>
      <c r="HO195" s="98"/>
      <c r="HP195" s="98"/>
      <c r="HQ195" s="98"/>
      <c r="HR195" s="98"/>
      <c r="HS195" s="98"/>
      <c r="HT195" s="98"/>
      <c r="HU195" s="98"/>
      <c r="HV195" s="98"/>
      <c r="HW195" s="98"/>
      <c r="HX195" s="98"/>
      <c r="HY195" s="98"/>
      <c r="HZ195" s="98"/>
      <c r="IA195" s="98"/>
      <c r="IB195" s="98"/>
      <c r="IC195" s="98"/>
      <c r="ID195" s="98"/>
      <c r="IE195" s="98"/>
      <c r="IF195" s="98"/>
      <c r="IG195" s="98"/>
      <c r="IH195" s="98"/>
      <c r="II195" s="98"/>
      <c r="IJ195" s="98"/>
      <c r="IK195" s="98"/>
    </row>
    <row r="196" spans="1:245" ht="15">
      <c r="A196" s="104" t="s">
        <v>751</v>
      </c>
      <c r="B196" s="105">
        <v>181</v>
      </c>
      <c r="C196" s="105">
        <v>243</v>
      </c>
      <c r="D196" s="107">
        <f t="shared" si="6"/>
        <v>62</v>
      </c>
      <c r="E196" s="106">
        <f t="shared" si="7"/>
        <v>34.299999999999997</v>
      </c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98"/>
      <c r="BE196" s="98"/>
      <c r="BF196" s="98"/>
      <c r="BG196" s="98"/>
      <c r="BH196" s="98"/>
      <c r="BI196" s="98"/>
      <c r="BJ196" s="98"/>
      <c r="BK196" s="98"/>
      <c r="BL196" s="98"/>
      <c r="BM196" s="98"/>
      <c r="BN196" s="98"/>
      <c r="BO196" s="98"/>
      <c r="BP196" s="98"/>
      <c r="BQ196" s="98"/>
      <c r="BR196" s="98"/>
      <c r="BS196" s="98"/>
      <c r="BT196" s="98"/>
      <c r="BU196" s="98"/>
      <c r="BV196" s="98"/>
      <c r="BW196" s="98"/>
      <c r="BX196" s="98"/>
      <c r="BY196" s="98"/>
      <c r="BZ196" s="98"/>
      <c r="CA196" s="98"/>
      <c r="CB196" s="98"/>
      <c r="CC196" s="98"/>
      <c r="CD196" s="98"/>
      <c r="CE196" s="98"/>
      <c r="CF196" s="98"/>
      <c r="CG196" s="98"/>
      <c r="CH196" s="98"/>
      <c r="CI196" s="98"/>
      <c r="CJ196" s="98"/>
      <c r="CK196" s="98"/>
      <c r="CL196" s="98"/>
      <c r="CM196" s="98"/>
      <c r="CN196" s="98"/>
      <c r="CO196" s="98"/>
      <c r="CP196" s="98"/>
      <c r="CQ196" s="98"/>
      <c r="CR196" s="98"/>
      <c r="CS196" s="98"/>
      <c r="CT196" s="98"/>
      <c r="CU196" s="98"/>
      <c r="CV196" s="98"/>
      <c r="CW196" s="98"/>
      <c r="CX196" s="98"/>
      <c r="CY196" s="98"/>
      <c r="CZ196" s="98"/>
      <c r="DA196" s="98"/>
      <c r="DB196" s="98"/>
      <c r="DC196" s="98"/>
      <c r="DD196" s="98"/>
      <c r="DE196" s="98"/>
      <c r="DF196" s="98"/>
      <c r="DG196" s="98"/>
      <c r="DH196" s="98"/>
      <c r="DI196" s="98"/>
      <c r="DJ196" s="98"/>
      <c r="DK196" s="98"/>
      <c r="DL196" s="98"/>
      <c r="DM196" s="98"/>
      <c r="DN196" s="98"/>
      <c r="DO196" s="98"/>
      <c r="DP196" s="98"/>
      <c r="DQ196" s="98"/>
      <c r="DR196" s="98"/>
      <c r="DS196" s="98"/>
      <c r="DT196" s="98"/>
      <c r="DU196" s="98"/>
      <c r="DV196" s="98"/>
      <c r="DW196" s="98"/>
      <c r="DX196" s="98"/>
      <c r="DY196" s="98"/>
      <c r="DZ196" s="98"/>
      <c r="EA196" s="98"/>
      <c r="EB196" s="98"/>
      <c r="EC196" s="98"/>
      <c r="ED196" s="98"/>
      <c r="EE196" s="98"/>
      <c r="EF196" s="98"/>
      <c r="EG196" s="98"/>
      <c r="EH196" s="98"/>
      <c r="EI196" s="98"/>
      <c r="EJ196" s="98"/>
      <c r="EK196" s="98"/>
      <c r="EL196" s="98"/>
      <c r="EM196" s="98"/>
      <c r="EN196" s="98"/>
      <c r="EO196" s="98"/>
      <c r="EP196" s="98"/>
      <c r="EQ196" s="98"/>
      <c r="ER196" s="98"/>
      <c r="ES196" s="98"/>
      <c r="ET196" s="98"/>
      <c r="EU196" s="98"/>
      <c r="EV196" s="98"/>
      <c r="EW196" s="98"/>
      <c r="EX196" s="98"/>
      <c r="EY196" s="98"/>
      <c r="EZ196" s="98"/>
      <c r="FA196" s="98"/>
      <c r="FB196" s="98"/>
      <c r="FC196" s="98"/>
      <c r="FD196" s="98"/>
      <c r="FE196" s="98"/>
      <c r="FF196" s="98"/>
      <c r="FG196" s="98"/>
      <c r="FH196" s="98"/>
      <c r="FI196" s="98"/>
      <c r="FJ196" s="98"/>
      <c r="FK196" s="98"/>
      <c r="FL196" s="98"/>
      <c r="FM196" s="98"/>
      <c r="FN196" s="98"/>
      <c r="FO196" s="98"/>
      <c r="FP196" s="98"/>
      <c r="FQ196" s="98"/>
      <c r="FR196" s="98"/>
      <c r="FS196" s="98"/>
      <c r="FT196" s="98"/>
      <c r="FU196" s="98"/>
      <c r="FV196" s="98"/>
      <c r="FW196" s="98"/>
      <c r="FX196" s="98"/>
      <c r="FY196" s="98"/>
      <c r="FZ196" s="98"/>
      <c r="GA196" s="98"/>
      <c r="GB196" s="98"/>
      <c r="GC196" s="98"/>
      <c r="GD196" s="98"/>
      <c r="GE196" s="98"/>
      <c r="GF196" s="98"/>
      <c r="GG196" s="98"/>
      <c r="GH196" s="98"/>
      <c r="GI196" s="98"/>
      <c r="GJ196" s="98"/>
      <c r="GK196" s="98"/>
      <c r="GL196" s="98"/>
      <c r="GM196" s="98"/>
      <c r="GN196" s="98"/>
      <c r="GO196" s="98"/>
      <c r="GP196" s="98"/>
      <c r="GQ196" s="98"/>
      <c r="GR196" s="98"/>
      <c r="GS196" s="98"/>
      <c r="GT196" s="98"/>
      <c r="GU196" s="98"/>
      <c r="GV196" s="98"/>
      <c r="GW196" s="98"/>
      <c r="GX196" s="98"/>
      <c r="GY196" s="98"/>
      <c r="GZ196" s="98"/>
      <c r="HA196" s="98"/>
      <c r="HB196" s="98"/>
      <c r="HC196" s="98"/>
      <c r="HD196" s="98"/>
      <c r="HE196" s="98"/>
      <c r="HF196" s="98"/>
      <c r="HG196" s="98"/>
      <c r="HH196" s="98"/>
      <c r="HI196" s="98"/>
      <c r="HJ196" s="98"/>
      <c r="HK196" s="98"/>
      <c r="HL196" s="98"/>
      <c r="HM196" s="98"/>
      <c r="HN196" s="98"/>
      <c r="HO196" s="98"/>
      <c r="HP196" s="98"/>
      <c r="HQ196" s="98"/>
      <c r="HR196" s="98"/>
      <c r="HS196" s="98"/>
      <c r="HT196" s="98"/>
      <c r="HU196" s="98"/>
      <c r="HV196" s="98"/>
      <c r="HW196" s="98"/>
      <c r="HX196" s="98"/>
      <c r="HY196" s="98"/>
      <c r="HZ196" s="98"/>
      <c r="IA196" s="98"/>
      <c r="IB196" s="98"/>
      <c r="IC196" s="98"/>
      <c r="ID196" s="98"/>
      <c r="IE196" s="98"/>
      <c r="IF196" s="98"/>
      <c r="IG196" s="98"/>
      <c r="IH196" s="98"/>
      <c r="II196" s="98"/>
      <c r="IJ196" s="98"/>
      <c r="IK196" s="98"/>
    </row>
    <row r="197" spans="1:245" ht="15">
      <c r="A197" s="104" t="s">
        <v>752</v>
      </c>
      <c r="B197" s="105">
        <f>SUM(B198:B200)</f>
        <v>1036</v>
      </c>
      <c r="C197" s="105">
        <f>SUM(C198:C200)</f>
        <v>1118</v>
      </c>
      <c r="D197" s="107">
        <f t="shared" si="6"/>
        <v>82</v>
      </c>
      <c r="E197" s="106">
        <f t="shared" si="7"/>
        <v>7.9</v>
      </c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98"/>
      <c r="BE197" s="98"/>
      <c r="BF197" s="98"/>
      <c r="BG197" s="98"/>
      <c r="BH197" s="98"/>
      <c r="BI197" s="98"/>
      <c r="BJ197" s="98"/>
      <c r="BK197" s="98"/>
      <c r="BL197" s="98"/>
      <c r="BM197" s="98"/>
      <c r="BN197" s="98"/>
      <c r="BO197" s="98"/>
      <c r="BP197" s="98"/>
      <c r="BQ197" s="98"/>
      <c r="BR197" s="98"/>
      <c r="BS197" s="98"/>
      <c r="BT197" s="98"/>
      <c r="BU197" s="98"/>
      <c r="BV197" s="98"/>
      <c r="BW197" s="98"/>
      <c r="BX197" s="98"/>
      <c r="BY197" s="98"/>
      <c r="BZ197" s="98"/>
      <c r="CA197" s="98"/>
      <c r="CB197" s="98"/>
      <c r="CC197" s="98"/>
      <c r="CD197" s="98"/>
      <c r="CE197" s="98"/>
      <c r="CF197" s="98"/>
      <c r="CG197" s="98"/>
      <c r="CH197" s="98"/>
      <c r="CI197" s="98"/>
      <c r="CJ197" s="98"/>
      <c r="CK197" s="98"/>
      <c r="CL197" s="98"/>
      <c r="CM197" s="98"/>
      <c r="CN197" s="98"/>
      <c r="CO197" s="98"/>
      <c r="CP197" s="98"/>
      <c r="CQ197" s="98"/>
      <c r="CR197" s="98"/>
      <c r="CS197" s="98"/>
      <c r="CT197" s="98"/>
      <c r="CU197" s="98"/>
      <c r="CV197" s="98"/>
      <c r="CW197" s="98"/>
      <c r="CX197" s="98"/>
      <c r="CY197" s="98"/>
      <c r="CZ197" s="98"/>
      <c r="DA197" s="98"/>
      <c r="DB197" s="98"/>
      <c r="DC197" s="98"/>
      <c r="DD197" s="98"/>
      <c r="DE197" s="98"/>
      <c r="DF197" s="98"/>
      <c r="DG197" s="98"/>
      <c r="DH197" s="98"/>
      <c r="DI197" s="98"/>
      <c r="DJ197" s="98"/>
      <c r="DK197" s="98"/>
      <c r="DL197" s="98"/>
      <c r="DM197" s="98"/>
      <c r="DN197" s="98"/>
      <c r="DO197" s="98"/>
      <c r="DP197" s="98"/>
      <c r="DQ197" s="98"/>
      <c r="DR197" s="98"/>
      <c r="DS197" s="98"/>
      <c r="DT197" s="98"/>
      <c r="DU197" s="98"/>
      <c r="DV197" s="98"/>
      <c r="DW197" s="98"/>
      <c r="DX197" s="98"/>
      <c r="DY197" s="98"/>
      <c r="DZ197" s="98"/>
      <c r="EA197" s="98"/>
      <c r="EB197" s="98"/>
      <c r="EC197" s="98"/>
      <c r="ED197" s="98"/>
      <c r="EE197" s="98"/>
      <c r="EF197" s="98"/>
      <c r="EG197" s="98"/>
      <c r="EH197" s="98"/>
      <c r="EI197" s="98"/>
      <c r="EJ197" s="98"/>
      <c r="EK197" s="98"/>
      <c r="EL197" s="98"/>
      <c r="EM197" s="98"/>
      <c r="EN197" s="98"/>
      <c r="EO197" s="98"/>
      <c r="EP197" s="98"/>
      <c r="EQ197" s="98"/>
      <c r="ER197" s="98"/>
      <c r="ES197" s="98"/>
      <c r="ET197" s="98"/>
      <c r="EU197" s="98"/>
      <c r="EV197" s="98"/>
      <c r="EW197" s="98"/>
      <c r="EX197" s="98"/>
      <c r="EY197" s="98"/>
      <c r="EZ197" s="98"/>
      <c r="FA197" s="98"/>
      <c r="FB197" s="98"/>
      <c r="FC197" s="98"/>
      <c r="FD197" s="98"/>
      <c r="FE197" s="98"/>
      <c r="FF197" s="98"/>
      <c r="FG197" s="98"/>
      <c r="FH197" s="98"/>
      <c r="FI197" s="98"/>
      <c r="FJ197" s="98"/>
      <c r="FK197" s="98"/>
      <c r="FL197" s="98"/>
      <c r="FM197" s="98"/>
      <c r="FN197" s="98"/>
      <c r="FO197" s="98"/>
      <c r="FP197" s="98"/>
      <c r="FQ197" s="98"/>
      <c r="FR197" s="98"/>
      <c r="FS197" s="98"/>
      <c r="FT197" s="98"/>
      <c r="FU197" s="98"/>
      <c r="FV197" s="98"/>
      <c r="FW197" s="98"/>
      <c r="FX197" s="98"/>
      <c r="FY197" s="98"/>
      <c r="FZ197" s="98"/>
      <c r="GA197" s="98"/>
      <c r="GB197" s="98"/>
      <c r="GC197" s="98"/>
      <c r="GD197" s="98"/>
      <c r="GE197" s="98"/>
      <c r="GF197" s="98"/>
      <c r="GG197" s="98"/>
      <c r="GH197" s="98"/>
      <c r="GI197" s="98"/>
      <c r="GJ197" s="98"/>
      <c r="GK197" s="98"/>
      <c r="GL197" s="98"/>
      <c r="GM197" s="98"/>
      <c r="GN197" s="98"/>
      <c r="GO197" s="98"/>
      <c r="GP197" s="98"/>
      <c r="GQ197" s="98"/>
      <c r="GR197" s="98"/>
      <c r="GS197" s="98"/>
      <c r="GT197" s="98"/>
      <c r="GU197" s="98"/>
      <c r="GV197" s="98"/>
      <c r="GW197" s="98"/>
      <c r="GX197" s="98"/>
      <c r="GY197" s="98"/>
      <c r="GZ197" s="98"/>
      <c r="HA197" s="98"/>
      <c r="HB197" s="98"/>
      <c r="HC197" s="98"/>
      <c r="HD197" s="98"/>
      <c r="HE197" s="98"/>
      <c r="HF197" s="98"/>
      <c r="HG197" s="98"/>
      <c r="HH197" s="98"/>
      <c r="HI197" s="98"/>
      <c r="HJ197" s="98"/>
      <c r="HK197" s="98"/>
      <c r="HL197" s="98"/>
      <c r="HM197" s="98"/>
      <c r="HN197" s="98"/>
      <c r="HO197" s="98"/>
      <c r="HP197" s="98"/>
      <c r="HQ197" s="98"/>
      <c r="HR197" s="98"/>
      <c r="HS197" s="98"/>
      <c r="HT197" s="98"/>
      <c r="HU197" s="98"/>
      <c r="HV197" s="98"/>
      <c r="HW197" s="98"/>
      <c r="HX197" s="98"/>
      <c r="HY197" s="98"/>
      <c r="HZ197" s="98"/>
      <c r="IA197" s="98"/>
      <c r="IB197" s="98"/>
      <c r="IC197" s="98"/>
      <c r="ID197" s="98"/>
      <c r="IE197" s="98"/>
      <c r="IF197" s="98"/>
      <c r="IG197" s="98"/>
      <c r="IH197" s="98"/>
      <c r="II197" s="98"/>
      <c r="IJ197" s="98"/>
      <c r="IK197" s="98"/>
    </row>
    <row r="198" spans="1:245" ht="15">
      <c r="A198" s="104" t="s">
        <v>753</v>
      </c>
      <c r="B198" s="105">
        <v>386</v>
      </c>
      <c r="C198" s="105">
        <v>380</v>
      </c>
      <c r="D198" s="107">
        <f t="shared" si="6"/>
        <v>-6</v>
      </c>
      <c r="E198" s="106">
        <f t="shared" si="7"/>
        <v>-1.6</v>
      </c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  <c r="BD198" s="98"/>
      <c r="BE198" s="98"/>
      <c r="BF198" s="98"/>
      <c r="BG198" s="98"/>
      <c r="BH198" s="98"/>
      <c r="BI198" s="98"/>
      <c r="BJ198" s="98"/>
      <c r="BK198" s="98"/>
      <c r="BL198" s="98"/>
      <c r="BM198" s="98"/>
      <c r="BN198" s="98"/>
      <c r="BO198" s="98"/>
      <c r="BP198" s="98"/>
      <c r="BQ198" s="98"/>
      <c r="BR198" s="98"/>
      <c r="BS198" s="98"/>
      <c r="BT198" s="98"/>
      <c r="BU198" s="98"/>
      <c r="BV198" s="98"/>
      <c r="BW198" s="98"/>
      <c r="BX198" s="98"/>
      <c r="BY198" s="98"/>
      <c r="BZ198" s="98"/>
      <c r="CA198" s="98"/>
      <c r="CB198" s="98"/>
      <c r="CC198" s="98"/>
      <c r="CD198" s="98"/>
      <c r="CE198" s="98"/>
      <c r="CF198" s="98"/>
      <c r="CG198" s="98"/>
      <c r="CH198" s="98"/>
      <c r="CI198" s="98"/>
      <c r="CJ198" s="98"/>
      <c r="CK198" s="98"/>
      <c r="CL198" s="98"/>
      <c r="CM198" s="98"/>
      <c r="CN198" s="98"/>
      <c r="CO198" s="98"/>
      <c r="CP198" s="98"/>
      <c r="CQ198" s="98"/>
      <c r="CR198" s="98"/>
      <c r="CS198" s="98"/>
      <c r="CT198" s="98"/>
      <c r="CU198" s="98"/>
      <c r="CV198" s="98"/>
      <c r="CW198" s="98"/>
      <c r="CX198" s="98"/>
      <c r="CY198" s="98"/>
      <c r="CZ198" s="98"/>
      <c r="DA198" s="98"/>
      <c r="DB198" s="98"/>
      <c r="DC198" s="98"/>
      <c r="DD198" s="98"/>
      <c r="DE198" s="98"/>
      <c r="DF198" s="98"/>
      <c r="DG198" s="98"/>
      <c r="DH198" s="98"/>
      <c r="DI198" s="98"/>
      <c r="DJ198" s="98"/>
      <c r="DK198" s="98"/>
      <c r="DL198" s="98"/>
      <c r="DM198" s="98"/>
      <c r="DN198" s="98"/>
      <c r="DO198" s="98"/>
      <c r="DP198" s="98"/>
      <c r="DQ198" s="98"/>
      <c r="DR198" s="98"/>
      <c r="DS198" s="98"/>
      <c r="DT198" s="98"/>
      <c r="DU198" s="98"/>
      <c r="DV198" s="98"/>
      <c r="DW198" s="98"/>
      <c r="DX198" s="98"/>
      <c r="DY198" s="98"/>
      <c r="DZ198" s="98"/>
      <c r="EA198" s="98"/>
      <c r="EB198" s="98"/>
      <c r="EC198" s="98"/>
      <c r="ED198" s="98"/>
      <c r="EE198" s="98"/>
      <c r="EF198" s="98"/>
      <c r="EG198" s="98"/>
      <c r="EH198" s="98"/>
      <c r="EI198" s="98"/>
      <c r="EJ198" s="98"/>
      <c r="EK198" s="98"/>
      <c r="EL198" s="98"/>
      <c r="EM198" s="98"/>
      <c r="EN198" s="98"/>
      <c r="EO198" s="98"/>
      <c r="EP198" s="98"/>
      <c r="EQ198" s="98"/>
      <c r="ER198" s="98"/>
      <c r="ES198" s="98"/>
      <c r="ET198" s="98"/>
      <c r="EU198" s="98"/>
      <c r="EV198" s="98"/>
      <c r="EW198" s="98"/>
      <c r="EX198" s="98"/>
      <c r="EY198" s="98"/>
      <c r="EZ198" s="98"/>
      <c r="FA198" s="98"/>
      <c r="FB198" s="98"/>
      <c r="FC198" s="98"/>
      <c r="FD198" s="98"/>
      <c r="FE198" s="98"/>
      <c r="FF198" s="98"/>
      <c r="FG198" s="98"/>
      <c r="FH198" s="98"/>
      <c r="FI198" s="98"/>
      <c r="FJ198" s="98"/>
      <c r="FK198" s="98"/>
      <c r="FL198" s="98"/>
      <c r="FM198" s="98"/>
      <c r="FN198" s="98"/>
      <c r="FO198" s="98"/>
      <c r="FP198" s="98"/>
      <c r="FQ198" s="98"/>
      <c r="FR198" s="98"/>
      <c r="FS198" s="98"/>
      <c r="FT198" s="98"/>
      <c r="FU198" s="98"/>
      <c r="FV198" s="98"/>
      <c r="FW198" s="98"/>
      <c r="FX198" s="98"/>
      <c r="FY198" s="98"/>
      <c r="FZ198" s="98"/>
      <c r="GA198" s="98"/>
      <c r="GB198" s="98"/>
      <c r="GC198" s="98"/>
      <c r="GD198" s="98"/>
      <c r="GE198" s="98"/>
      <c r="GF198" s="98"/>
      <c r="GG198" s="98"/>
      <c r="GH198" s="98"/>
      <c r="GI198" s="98"/>
      <c r="GJ198" s="98"/>
      <c r="GK198" s="98"/>
      <c r="GL198" s="98"/>
      <c r="GM198" s="98"/>
      <c r="GN198" s="98"/>
      <c r="GO198" s="98"/>
      <c r="GP198" s="98"/>
      <c r="GQ198" s="98"/>
      <c r="GR198" s="98"/>
      <c r="GS198" s="98"/>
      <c r="GT198" s="98"/>
      <c r="GU198" s="98"/>
      <c r="GV198" s="98"/>
      <c r="GW198" s="98"/>
      <c r="GX198" s="98"/>
      <c r="GY198" s="98"/>
      <c r="GZ198" s="98"/>
      <c r="HA198" s="98"/>
      <c r="HB198" s="98"/>
      <c r="HC198" s="98"/>
      <c r="HD198" s="98"/>
      <c r="HE198" s="98"/>
      <c r="HF198" s="98"/>
      <c r="HG198" s="98"/>
      <c r="HH198" s="98"/>
      <c r="HI198" s="98"/>
      <c r="HJ198" s="98"/>
      <c r="HK198" s="98"/>
      <c r="HL198" s="98"/>
      <c r="HM198" s="98"/>
      <c r="HN198" s="98"/>
      <c r="HO198" s="98"/>
      <c r="HP198" s="98"/>
      <c r="HQ198" s="98"/>
      <c r="HR198" s="98"/>
      <c r="HS198" s="98"/>
      <c r="HT198" s="98"/>
      <c r="HU198" s="98"/>
      <c r="HV198" s="98"/>
      <c r="HW198" s="98"/>
      <c r="HX198" s="98"/>
      <c r="HY198" s="98"/>
      <c r="HZ198" s="98"/>
      <c r="IA198" s="98"/>
      <c r="IB198" s="98"/>
      <c r="IC198" s="98"/>
      <c r="ID198" s="98"/>
      <c r="IE198" s="98"/>
      <c r="IF198" s="98"/>
      <c r="IG198" s="98"/>
      <c r="IH198" s="98"/>
      <c r="II198" s="98"/>
      <c r="IJ198" s="98"/>
      <c r="IK198" s="98"/>
    </row>
    <row r="199" spans="1:245" ht="15">
      <c r="A199" s="104" t="s">
        <v>754</v>
      </c>
      <c r="B199" s="105">
        <v>315</v>
      </c>
      <c r="C199" s="105">
        <v>403</v>
      </c>
      <c r="D199" s="107">
        <f t="shared" si="6"/>
        <v>88</v>
      </c>
      <c r="E199" s="106">
        <f t="shared" si="7"/>
        <v>27.9</v>
      </c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  <c r="AS199" s="98"/>
      <c r="AT199" s="98"/>
      <c r="AU199" s="98"/>
      <c r="AV199" s="98"/>
      <c r="AW199" s="98"/>
      <c r="AX199" s="98"/>
      <c r="AY199" s="98"/>
      <c r="AZ199" s="98"/>
      <c r="BA199" s="98"/>
      <c r="BB199" s="98"/>
      <c r="BC199" s="98"/>
      <c r="BD199" s="98"/>
      <c r="BE199" s="98"/>
      <c r="BF199" s="98"/>
      <c r="BG199" s="98"/>
      <c r="BH199" s="98"/>
      <c r="BI199" s="98"/>
      <c r="BJ199" s="98"/>
      <c r="BK199" s="98"/>
      <c r="BL199" s="98"/>
      <c r="BM199" s="98"/>
      <c r="BN199" s="98"/>
      <c r="BO199" s="98"/>
      <c r="BP199" s="98"/>
      <c r="BQ199" s="98"/>
      <c r="BR199" s="98"/>
      <c r="BS199" s="98"/>
      <c r="BT199" s="98"/>
      <c r="BU199" s="98"/>
      <c r="BV199" s="98"/>
      <c r="BW199" s="98"/>
      <c r="BX199" s="98"/>
      <c r="BY199" s="98"/>
      <c r="BZ199" s="98"/>
      <c r="CA199" s="98"/>
      <c r="CB199" s="98"/>
      <c r="CC199" s="98"/>
      <c r="CD199" s="98"/>
      <c r="CE199" s="98"/>
      <c r="CF199" s="98"/>
      <c r="CG199" s="98"/>
      <c r="CH199" s="98"/>
      <c r="CI199" s="98"/>
      <c r="CJ199" s="98"/>
      <c r="CK199" s="98"/>
      <c r="CL199" s="98"/>
      <c r="CM199" s="98"/>
      <c r="CN199" s="98"/>
      <c r="CO199" s="98"/>
      <c r="CP199" s="98"/>
      <c r="CQ199" s="98"/>
      <c r="CR199" s="98"/>
      <c r="CS199" s="98"/>
      <c r="CT199" s="98"/>
      <c r="CU199" s="98"/>
      <c r="CV199" s="98"/>
      <c r="CW199" s="98"/>
      <c r="CX199" s="98"/>
      <c r="CY199" s="98"/>
      <c r="CZ199" s="98"/>
      <c r="DA199" s="98"/>
      <c r="DB199" s="98"/>
      <c r="DC199" s="98"/>
      <c r="DD199" s="98"/>
      <c r="DE199" s="98"/>
      <c r="DF199" s="98"/>
      <c r="DG199" s="98"/>
      <c r="DH199" s="98"/>
      <c r="DI199" s="98"/>
      <c r="DJ199" s="98"/>
      <c r="DK199" s="98"/>
      <c r="DL199" s="98"/>
      <c r="DM199" s="98"/>
      <c r="DN199" s="98"/>
      <c r="DO199" s="98"/>
      <c r="DP199" s="98"/>
      <c r="DQ199" s="98"/>
      <c r="DR199" s="98"/>
      <c r="DS199" s="98"/>
      <c r="DT199" s="98"/>
      <c r="DU199" s="98"/>
      <c r="DV199" s="98"/>
      <c r="DW199" s="98"/>
      <c r="DX199" s="98"/>
      <c r="DY199" s="98"/>
      <c r="DZ199" s="98"/>
      <c r="EA199" s="98"/>
      <c r="EB199" s="98"/>
      <c r="EC199" s="98"/>
      <c r="ED199" s="98"/>
      <c r="EE199" s="98"/>
      <c r="EF199" s="98"/>
      <c r="EG199" s="98"/>
      <c r="EH199" s="98"/>
      <c r="EI199" s="98"/>
      <c r="EJ199" s="98"/>
      <c r="EK199" s="98"/>
      <c r="EL199" s="98"/>
      <c r="EM199" s="98"/>
      <c r="EN199" s="98"/>
      <c r="EO199" s="98"/>
      <c r="EP199" s="98"/>
      <c r="EQ199" s="98"/>
      <c r="ER199" s="98"/>
      <c r="ES199" s="98"/>
      <c r="ET199" s="98"/>
      <c r="EU199" s="98"/>
      <c r="EV199" s="98"/>
      <c r="EW199" s="98"/>
      <c r="EX199" s="98"/>
      <c r="EY199" s="98"/>
      <c r="EZ199" s="98"/>
      <c r="FA199" s="98"/>
      <c r="FB199" s="98"/>
      <c r="FC199" s="98"/>
      <c r="FD199" s="98"/>
      <c r="FE199" s="98"/>
      <c r="FF199" s="98"/>
      <c r="FG199" s="98"/>
      <c r="FH199" s="98"/>
      <c r="FI199" s="98"/>
      <c r="FJ199" s="98"/>
      <c r="FK199" s="98"/>
      <c r="FL199" s="98"/>
      <c r="FM199" s="98"/>
      <c r="FN199" s="98"/>
      <c r="FO199" s="98"/>
      <c r="FP199" s="98"/>
      <c r="FQ199" s="98"/>
      <c r="FR199" s="98"/>
      <c r="FS199" s="98"/>
      <c r="FT199" s="98"/>
      <c r="FU199" s="98"/>
      <c r="FV199" s="98"/>
      <c r="FW199" s="98"/>
      <c r="FX199" s="98"/>
      <c r="FY199" s="98"/>
      <c r="FZ199" s="98"/>
      <c r="GA199" s="98"/>
      <c r="GB199" s="98"/>
      <c r="GC199" s="98"/>
      <c r="GD199" s="98"/>
      <c r="GE199" s="98"/>
      <c r="GF199" s="98"/>
      <c r="GG199" s="98"/>
      <c r="GH199" s="98"/>
      <c r="GI199" s="98"/>
      <c r="GJ199" s="98"/>
      <c r="GK199" s="98"/>
      <c r="GL199" s="98"/>
      <c r="GM199" s="98"/>
      <c r="GN199" s="98"/>
      <c r="GO199" s="98"/>
      <c r="GP199" s="98"/>
      <c r="GQ199" s="98"/>
      <c r="GR199" s="98"/>
      <c r="GS199" s="98"/>
      <c r="GT199" s="98"/>
      <c r="GU199" s="98"/>
      <c r="GV199" s="98"/>
      <c r="GW199" s="98"/>
      <c r="GX199" s="98"/>
      <c r="GY199" s="98"/>
      <c r="GZ199" s="98"/>
      <c r="HA199" s="98"/>
      <c r="HB199" s="98"/>
      <c r="HC199" s="98"/>
      <c r="HD199" s="98"/>
      <c r="HE199" s="98"/>
      <c r="HF199" s="98"/>
      <c r="HG199" s="98"/>
      <c r="HH199" s="98"/>
      <c r="HI199" s="98"/>
      <c r="HJ199" s="98"/>
      <c r="HK199" s="98"/>
      <c r="HL199" s="98"/>
      <c r="HM199" s="98"/>
      <c r="HN199" s="98"/>
      <c r="HO199" s="98"/>
      <c r="HP199" s="98"/>
      <c r="HQ199" s="98"/>
      <c r="HR199" s="98"/>
      <c r="HS199" s="98"/>
      <c r="HT199" s="98"/>
      <c r="HU199" s="98"/>
      <c r="HV199" s="98"/>
      <c r="HW199" s="98"/>
      <c r="HX199" s="98"/>
      <c r="HY199" s="98"/>
      <c r="HZ199" s="98"/>
      <c r="IA199" s="98"/>
      <c r="IB199" s="98"/>
      <c r="IC199" s="98"/>
      <c r="ID199" s="98"/>
      <c r="IE199" s="98"/>
      <c r="IF199" s="98"/>
      <c r="IG199" s="98"/>
      <c r="IH199" s="98"/>
      <c r="II199" s="98"/>
      <c r="IJ199" s="98"/>
      <c r="IK199" s="98"/>
    </row>
    <row r="200" spans="1:245" ht="15">
      <c r="A200" s="104" t="s">
        <v>755</v>
      </c>
      <c r="B200" s="105">
        <v>335</v>
      </c>
      <c r="C200" s="105">
        <v>335</v>
      </c>
      <c r="D200" s="107">
        <f t="shared" si="6"/>
        <v>0</v>
      </c>
      <c r="E200" s="106">
        <f t="shared" si="7"/>
        <v>0</v>
      </c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  <c r="AS200" s="98"/>
      <c r="AT200" s="98"/>
      <c r="AU200" s="98"/>
      <c r="AV200" s="98"/>
      <c r="AW200" s="98"/>
      <c r="AX200" s="98"/>
      <c r="AY200" s="98"/>
      <c r="AZ200" s="98"/>
      <c r="BA200" s="98"/>
      <c r="BB200" s="98"/>
      <c r="BC200" s="98"/>
      <c r="BD200" s="98"/>
      <c r="BE200" s="98"/>
      <c r="BF200" s="98"/>
      <c r="BG200" s="98"/>
      <c r="BH200" s="98"/>
      <c r="BI200" s="98"/>
      <c r="BJ200" s="98"/>
      <c r="BK200" s="98"/>
      <c r="BL200" s="98"/>
      <c r="BM200" s="98"/>
      <c r="BN200" s="98"/>
      <c r="BO200" s="98"/>
      <c r="BP200" s="98"/>
      <c r="BQ200" s="98"/>
      <c r="BR200" s="98"/>
      <c r="BS200" s="98"/>
      <c r="BT200" s="98"/>
      <c r="BU200" s="98"/>
      <c r="BV200" s="98"/>
      <c r="BW200" s="98"/>
      <c r="BX200" s="98"/>
      <c r="BY200" s="98"/>
      <c r="BZ200" s="98"/>
      <c r="CA200" s="98"/>
      <c r="CB200" s="98"/>
      <c r="CC200" s="98"/>
      <c r="CD200" s="98"/>
      <c r="CE200" s="98"/>
      <c r="CF200" s="98"/>
      <c r="CG200" s="98"/>
      <c r="CH200" s="98"/>
      <c r="CI200" s="98"/>
      <c r="CJ200" s="98"/>
      <c r="CK200" s="98"/>
      <c r="CL200" s="98"/>
      <c r="CM200" s="98"/>
      <c r="CN200" s="98"/>
      <c r="CO200" s="98"/>
      <c r="CP200" s="98"/>
      <c r="CQ200" s="98"/>
      <c r="CR200" s="98"/>
      <c r="CS200" s="98"/>
      <c r="CT200" s="98"/>
      <c r="CU200" s="98"/>
      <c r="CV200" s="98"/>
      <c r="CW200" s="98"/>
      <c r="CX200" s="98"/>
      <c r="CY200" s="98"/>
      <c r="CZ200" s="98"/>
      <c r="DA200" s="98"/>
      <c r="DB200" s="98"/>
      <c r="DC200" s="98"/>
      <c r="DD200" s="98"/>
      <c r="DE200" s="98"/>
      <c r="DF200" s="98"/>
      <c r="DG200" s="98"/>
      <c r="DH200" s="98"/>
      <c r="DI200" s="98"/>
      <c r="DJ200" s="98"/>
      <c r="DK200" s="98"/>
      <c r="DL200" s="98"/>
      <c r="DM200" s="98"/>
      <c r="DN200" s="98"/>
      <c r="DO200" s="98"/>
      <c r="DP200" s="98"/>
      <c r="DQ200" s="98"/>
      <c r="DR200" s="98"/>
      <c r="DS200" s="98"/>
      <c r="DT200" s="98"/>
      <c r="DU200" s="98"/>
      <c r="DV200" s="98"/>
      <c r="DW200" s="98"/>
      <c r="DX200" s="98"/>
      <c r="DY200" s="98"/>
      <c r="DZ200" s="98"/>
      <c r="EA200" s="98"/>
      <c r="EB200" s="98"/>
      <c r="EC200" s="98"/>
      <c r="ED200" s="98"/>
      <c r="EE200" s="98"/>
      <c r="EF200" s="98"/>
      <c r="EG200" s="98"/>
      <c r="EH200" s="98"/>
      <c r="EI200" s="98"/>
      <c r="EJ200" s="98"/>
      <c r="EK200" s="98"/>
      <c r="EL200" s="98"/>
      <c r="EM200" s="98"/>
      <c r="EN200" s="98"/>
      <c r="EO200" s="98"/>
      <c r="EP200" s="98"/>
      <c r="EQ200" s="98"/>
      <c r="ER200" s="98"/>
      <c r="ES200" s="98"/>
      <c r="ET200" s="98"/>
      <c r="EU200" s="98"/>
      <c r="EV200" s="98"/>
      <c r="EW200" s="98"/>
      <c r="EX200" s="98"/>
      <c r="EY200" s="98"/>
      <c r="EZ200" s="98"/>
      <c r="FA200" s="98"/>
      <c r="FB200" s="98"/>
      <c r="FC200" s="98"/>
      <c r="FD200" s="98"/>
      <c r="FE200" s="98"/>
      <c r="FF200" s="98"/>
      <c r="FG200" s="98"/>
      <c r="FH200" s="98"/>
      <c r="FI200" s="98"/>
      <c r="FJ200" s="98"/>
      <c r="FK200" s="98"/>
      <c r="FL200" s="98"/>
      <c r="FM200" s="98"/>
      <c r="FN200" s="98"/>
      <c r="FO200" s="98"/>
      <c r="FP200" s="98"/>
      <c r="FQ200" s="98"/>
      <c r="FR200" s="98"/>
      <c r="FS200" s="98"/>
      <c r="FT200" s="98"/>
      <c r="FU200" s="98"/>
      <c r="FV200" s="98"/>
      <c r="FW200" s="98"/>
      <c r="FX200" s="98"/>
      <c r="FY200" s="98"/>
      <c r="FZ200" s="98"/>
      <c r="GA200" s="98"/>
      <c r="GB200" s="98"/>
      <c r="GC200" s="98"/>
      <c r="GD200" s="98"/>
      <c r="GE200" s="98"/>
      <c r="GF200" s="98"/>
      <c r="GG200" s="98"/>
      <c r="GH200" s="98"/>
      <c r="GI200" s="98"/>
      <c r="GJ200" s="98"/>
      <c r="GK200" s="98"/>
      <c r="GL200" s="98"/>
      <c r="GM200" s="98"/>
      <c r="GN200" s="98"/>
      <c r="GO200" s="98"/>
      <c r="GP200" s="98"/>
      <c r="GQ200" s="98"/>
      <c r="GR200" s="98"/>
      <c r="GS200" s="98"/>
      <c r="GT200" s="98"/>
      <c r="GU200" s="98"/>
      <c r="GV200" s="98"/>
      <c r="GW200" s="98"/>
      <c r="GX200" s="98"/>
      <c r="GY200" s="98"/>
      <c r="GZ200" s="98"/>
      <c r="HA200" s="98"/>
      <c r="HB200" s="98"/>
      <c r="HC200" s="98"/>
      <c r="HD200" s="98"/>
      <c r="HE200" s="98"/>
      <c r="HF200" s="98"/>
      <c r="HG200" s="98"/>
      <c r="HH200" s="98"/>
      <c r="HI200" s="98"/>
      <c r="HJ200" s="98"/>
      <c r="HK200" s="98"/>
      <c r="HL200" s="98"/>
      <c r="HM200" s="98"/>
      <c r="HN200" s="98"/>
      <c r="HO200" s="98"/>
      <c r="HP200" s="98"/>
      <c r="HQ200" s="98"/>
      <c r="HR200" s="98"/>
      <c r="HS200" s="98"/>
      <c r="HT200" s="98"/>
      <c r="HU200" s="98"/>
      <c r="HV200" s="98"/>
      <c r="HW200" s="98"/>
      <c r="HX200" s="98"/>
      <c r="HY200" s="98"/>
      <c r="HZ200" s="98"/>
      <c r="IA200" s="98"/>
      <c r="IB200" s="98"/>
      <c r="IC200" s="98"/>
      <c r="ID200" s="98"/>
      <c r="IE200" s="98"/>
      <c r="IF200" s="98"/>
      <c r="IG200" s="98"/>
      <c r="IH200" s="98"/>
      <c r="II200" s="98"/>
      <c r="IJ200" s="98"/>
      <c r="IK200" s="98"/>
    </row>
    <row r="201" spans="1:245" ht="15">
      <c r="A201" s="104" t="s">
        <v>756</v>
      </c>
      <c r="B201" s="105">
        <f>SUM(B202:B204)</f>
        <v>1111</v>
      </c>
      <c r="C201" s="105">
        <f>SUM(C202:C204)</f>
        <v>1149</v>
      </c>
      <c r="D201" s="107">
        <f t="shared" si="6"/>
        <v>38</v>
      </c>
      <c r="E201" s="106">
        <f t="shared" si="7"/>
        <v>3.4</v>
      </c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  <c r="BC201" s="98"/>
      <c r="BD201" s="98"/>
      <c r="BE201" s="98"/>
      <c r="BF201" s="98"/>
      <c r="BG201" s="98"/>
      <c r="BH201" s="98"/>
      <c r="BI201" s="98"/>
      <c r="BJ201" s="98"/>
      <c r="BK201" s="98"/>
      <c r="BL201" s="98"/>
      <c r="BM201" s="98"/>
      <c r="BN201" s="98"/>
      <c r="BO201" s="98"/>
      <c r="BP201" s="98"/>
      <c r="BQ201" s="98"/>
      <c r="BR201" s="98"/>
      <c r="BS201" s="98"/>
      <c r="BT201" s="98"/>
      <c r="BU201" s="98"/>
      <c r="BV201" s="98"/>
      <c r="BW201" s="98"/>
      <c r="BX201" s="98"/>
      <c r="BY201" s="98"/>
      <c r="BZ201" s="98"/>
      <c r="CA201" s="98"/>
      <c r="CB201" s="98"/>
      <c r="CC201" s="98"/>
      <c r="CD201" s="98"/>
      <c r="CE201" s="98"/>
      <c r="CF201" s="98"/>
      <c r="CG201" s="98"/>
      <c r="CH201" s="98"/>
      <c r="CI201" s="98"/>
      <c r="CJ201" s="98"/>
      <c r="CK201" s="98"/>
      <c r="CL201" s="98"/>
      <c r="CM201" s="98"/>
      <c r="CN201" s="98"/>
      <c r="CO201" s="98"/>
      <c r="CP201" s="98"/>
      <c r="CQ201" s="98"/>
      <c r="CR201" s="98"/>
      <c r="CS201" s="98"/>
      <c r="CT201" s="98"/>
      <c r="CU201" s="98"/>
      <c r="CV201" s="98"/>
      <c r="CW201" s="98"/>
      <c r="CX201" s="98"/>
      <c r="CY201" s="98"/>
      <c r="CZ201" s="98"/>
      <c r="DA201" s="98"/>
      <c r="DB201" s="98"/>
      <c r="DC201" s="98"/>
      <c r="DD201" s="98"/>
      <c r="DE201" s="98"/>
      <c r="DF201" s="98"/>
      <c r="DG201" s="98"/>
      <c r="DH201" s="98"/>
      <c r="DI201" s="98"/>
      <c r="DJ201" s="98"/>
      <c r="DK201" s="98"/>
      <c r="DL201" s="98"/>
      <c r="DM201" s="98"/>
      <c r="DN201" s="98"/>
      <c r="DO201" s="98"/>
      <c r="DP201" s="98"/>
      <c r="DQ201" s="98"/>
      <c r="DR201" s="98"/>
      <c r="DS201" s="98"/>
      <c r="DT201" s="98"/>
      <c r="DU201" s="98"/>
      <c r="DV201" s="98"/>
      <c r="DW201" s="98"/>
      <c r="DX201" s="98"/>
      <c r="DY201" s="98"/>
      <c r="DZ201" s="98"/>
      <c r="EA201" s="98"/>
      <c r="EB201" s="98"/>
      <c r="EC201" s="98"/>
      <c r="ED201" s="98"/>
      <c r="EE201" s="98"/>
      <c r="EF201" s="98"/>
      <c r="EG201" s="98"/>
      <c r="EH201" s="98"/>
      <c r="EI201" s="98"/>
      <c r="EJ201" s="98"/>
      <c r="EK201" s="98"/>
      <c r="EL201" s="98"/>
      <c r="EM201" s="98"/>
      <c r="EN201" s="98"/>
      <c r="EO201" s="98"/>
      <c r="EP201" s="98"/>
      <c r="EQ201" s="98"/>
      <c r="ER201" s="98"/>
      <c r="ES201" s="98"/>
      <c r="ET201" s="98"/>
      <c r="EU201" s="98"/>
      <c r="EV201" s="98"/>
      <c r="EW201" s="98"/>
      <c r="EX201" s="98"/>
      <c r="EY201" s="98"/>
      <c r="EZ201" s="98"/>
      <c r="FA201" s="98"/>
      <c r="FB201" s="98"/>
      <c r="FC201" s="98"/>
      <c r="FD201" s="98"/>
      <c r="FE201" s="98"/>
      <c r="FF201" s="98"/>
      <c r="FG201" s="98"/>
      <c r="FH201" s="98"/>
      <c r="FI201" s="98"/>
      <c r="FJ201" s="98"/>
      <c r="FK201" s="98"/>
      <c r="FL201" s="98"/>
      <c r="FM201" s="98"/>
      <c r="FN201" s="98"/>
      <c r="FO201" s="98"/>
      <c r="FP201" s="98"/>
      <c r="FQ201" s="98"/>
      <c r="FR201" s="98"/>
      <c r="FS201" s="98"/>
      <c r="FT201" s="98"/>
      <c r="FU201" s="98"/>
      <c r="FV201" s="98"/>
      <c r="FW201" s="98"/>
      <c r="FX201" s="98"/>
      <c r="FY201" s="98"/>
      <c r="FZ201" s="98"/>
      <c r="GA201" s="98"/>
      <c r="GB201" s="98"/>
      <c r="GC201" s="98"/>
      <c r="GD201" s="98"/>
      <c r="GE201" s="98"/>
      <c r="GF201" s="98"/>
      <c r="GG201" s="98"/>
      <c r="GH201" s="98"/>
      <c r="GI201" s="98"/>
      <c r="GJ201" s="98"/>
      <c r="GK201" s="98"/>
      <c r="GL201" s="98"/>
      <c r="GM201" s="98"/>
      <c r="GN201" s="98"/>
      <c r="GO201" s="98"/>
      <c r="GP201" s="98"/>
      <c r="GQ201" s="98"/>
      <c r="GR201" s="98"/>
      <c r="GS201" s="98"/>
      <c r="GT201" s="98"/>
      <c r="GU201" s="98"/>
      <c r="GV201" s="98"/>
      <c r="GW201" s="98"/>
      <c r="GX201" s="98"/>
      <c r="GY201" s="98"/>
      <c r="GZ201" s="98"/>
      <c r="HA201" s="98"/>
      <c r="HB201" s="98"/>
      <c r="HC201" s="98"/>
      <c r="HD201" s="98"/>
      <c r="HE201" s="98"/>
      <c r="HF201" s="98"/>
      <c r="HG201" s="98"/>
      <c r="HH201" s="98"/>
      <c r="HI201" s="98"/>
      <c r="HJ201" s="98"/>
      <c r="HK201" s="98"/>
      <c r="HL201" s="98"/>
      <c r="HM201" s="98"/>
      <c r="HN201" s="98"/>
      <c r="HO201" s="98"/>
      <c r="HP201" s="98"/>
      <c r="HQ201" s="98"/>
      <c r="HR201" s="98"/>
      <c r="HS201" s="98"/>
      <c r="HT201" s="98"/>
      <c r="HU201" s="98"/>
      <c r="HV201" s="98"/>
      <c r="HW201" s="98"/>
      <c r="HX201" s="98"/>
      <c r="HY201" s="98"/>
      <c r="HZ201" s="98"/>
      <c r="IA201" s="98"/>
      <c r="IB201" s="98"/>
      <c r="IC201" s="98"/>
      <c r="ID201" s="98"/>
      <c r="IE201" s="98"/>
      <c r="IF201" s="98"/>
      <c r="IG201" s="98"/>
      <c r="IH201" s="98"/>
      <c r="II201" s="98"/>
      <c r="IJ201" s="98"/>
      <c r="IK201" s="98"/>
    </row>
    <row r="202" spans="1:245" ht="15">
      <c r="A202" s="104" t="s">
        <v>638</v>
      </c>
      <c r="B202" s="105">
        <v>73</v>
      </c>
      <c r="C202" s="105">
        <v>5</v>
      </c>
      <c r="D202" s="107">
        <f t="shared" si="6"/>
        <v>-68</v>
      </c>
      <c r="E202" s="106">
        <f t="shared" si="7"/>
        <v>-93.2</v>
      </c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98"/>
      <c r="BE202" s="98"/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8"/>
      <c r="BQ202" s="98"/>
      <c r="BR202" s="98"/>
      <c r="BS202" s="98"/>
      <c r="BT202" s="98"/>
      <c r="BU202" s="98"/>
      <c r="BV202" s="98"/>
      <c r="BW202" s="98"/>
      <c r="BX202" s="98"/>
      <c r="BY202" s="98"/>
      <c r="BZ202" s="98"/>
      <c r="CA202" s="98"/>
      <c r="CB202" s="98"/>
      <c r="CC202" s="98"/>
      <c r="CD202" s="98"/>
      <c r="CE202" s="98"/>
      <c r="CF202" s="98"/>
      <c r="CG202" s="98"/>
      <c r="CH202" s="98"/>
      <c r="CI202" s="98"/>
      <c r="CJ202" s="98"/>
      <c r="CK202" s="98"/>
      <c r="CL202" s="98"/>
      <c r="CM202" s="98"/>
      <c r="CN202" s="98"/>
      <c r="CO202" s="98"/>
      <c r="CP202" s="98"/>
      <c r="CQ202" s="98"/>
      <c r="CR202" s="98"/>
      <c r="CS202" s="98"/>
      <c r="CT202" s="98"/>
      <c r="CU202" s="98"/>
      <c r="CV202" s="98"/>
      <c r="CW202" s="98"/>
      <c r="CX202" s="98"/>
      <c r="CY202" s="98"/>
      <c r="CZ202" s="98"/>
      <c r="DA202" s="98"/>
      <c r="DB202" s="98"/>
      <c r="DC202" s="98"/>
      <c r="DD202" s="98"/>
      <c r="DE202" s="98"/>
      <c r="DF202" s="98"/>
      <c r="DG202" s="98"/>
      <c r="DH202" s="98"/>
      <c r="DI202" s="98"/>
      <c r="DJ202" s="98"/>
      <c r="DK202" s="98"/>
      <c r="DL202" s="98"/>
      <c r="DM202" s="98"/>
      <c r="DN202" s="98"/>
      <c r="DO202" s="98"/>
      <c r="DP202" s="98"/>
      <c r="DQ202" s="98"/>
      <c r="DR202" s="98"/>
      <c r="DS202" s="98"/>
      <c r="DT202" s="98"/>
      <c r="DU202" s="98"/>
      <c r="DV202" s="98"/>
      <c r="DW202" s="98"/>
      <c r="DX202" s="98"/>
      <c r="DY202" s="98"/>
      <c r="DZ202" s="98"/>
      <c r="EA202" s="98"/>
      <c r="EB202" s="98"/>
      <c r="EC202" s="98"/>
      <c r="ED202" s="98"/>
      <c r="EE202" s="98"/>
      <c r="EF202" s="98"/>
      <c r="EG202" s="98"/>
      <c r="EH202" s="98"/>
      <c r="EI202" s="98"/>
      <c r="EJ202" s="98"/>
      <c r="EK202" s="98"/>
      <c r="EL202" s="98"/>
      <c r="EM202" s="98"/>
      <c r="EN202" s="98"/>
      <c r="EO202" s="98"/>
      <c r="EP202" s="98"/>
      <c r="EQ202" s="98"/>
      <c r="ER202" s="98"/>
      <c r="ES202" s="98"/>
      <c r="ET202" s="98"/>
      <c r="EU202" s="98"/>
      <c r="EV202" s="98"/>
      <c r="EW202" s="98"/>
      <c r="EX202" s="98"/>
      <c r="EY202" s="98"/>
      <c r="EZ202" s="98"/>
      <c r="FA202" s="98"/>
      <c r="FB202" s="98"/>
      <c r="FC202" s="98"/>
      <c r="FD202" s="98"/>
      <c r="FE202" s="98"/>
      <c r="FF202" s="98"/>
      <c r="FG202" s="98"/>
      <c r="FH202" s="98"/>
      <c r="FI202" s="98"/>
      <c r="FJ202" s="98"/>
      <c r="FK202" s="98"/>
      <c r="FL202" s="98"/>
      <c r="FM202" s="98"/>
      <c r="FN202" s="98"/>
      <c r="FO202" s="98"/>
      <c r="FP202" s="98"/>
      <c r="FQ202" s="98"/>
      <c r="FR202" s="98"/>
      <c r="FS202" s="98"/>
      <c r="FT202" s="98"/>
      <c r="FU202" s="98"/>
      <c r="FV202" s="98"/>
      <c r="FW202" s="98"/>
      <c r="FX202" s="98"/>
      <c r="FY202" s="98"/>
      <c r="FZ202" s="98"/>
      <c r="GA202" s="98"/>
      <c r="GB202" s="98"/>
      <c r="GC202" s="98"/>
      <c r="GD202" s="98"/>
      <c r="GE202" s="98"/>
      <c r="GF202" s="98"/>
      <c r="GG202" s="98"/>
      <c r="GH202" s="98"/>
      <c r="GI202" s="98"/>
      <c r="GJ202" s="98"/>
      <c r="GK202" s="98"/>
      <c r="GL202" s="98"/>
      <c r="GM202" s="98"/>
      <c r="GN202" s="98"/>
      <c r="GO202" s="98"/>
      <c r="GP202" s="98"/>
      <c r="GQ202" s="98"/>
      <c r="GR202" s="98"/>
      <c r="GS202" s="98"/>
      <c r="GT202" s="98"/>
      <c r="GU202" s="98"/>
      <c r="GV202" s="98"/>
      <c r="GW202" s="98"/>
      <c r="GX202" s="98"/>
      <c r="GY202" s="98"/>
      <c r="GZ202" s="98"/>
      <c r="HA202" s="98"/>
      <c r="HB202" s="98"/>
      <c r="HC202" s="98"/>
      <c r="HD202" s="98"/>
      <c r="HE202" s="98"/>
      <c r="HF202" s="98"/>
      <c r="HG202" s="98"/>
      <c r="HH202" s="98"/>
      <c r="HI202" s="98"/>
      <c r="HJ202" s="98"/>
      <c r="HK202" s="98"/>
      <c r="HL202" s="98"/>
      <c r="HM202" s="98"/>
      <c r="HN202" s="98"/>
      <c r="HO202" s="98"/>
      <c r="HP202" s="98"/>
      <c r="HQ202" s="98"/>
      <c r="HR202" s="98"/>
      <c r="HS202" s="98"/>
      <c r="HT202" s="98"/>
      <c r="HU202" s="98"/>
      <c r="HV202" s="98"/>
      <c r="HW202" s="98"/>
      <c r="HX202" s="98"/>
      <c r="HY202" s="98"/>
      <c r="HZ202" s="98"/>
      <c r="IA202" s="98"/>
      <c r="IB202" s="98"/>
      <c r="IC202" s="98"/>
      <c r="ID202" s="98"/>
      <c r="IE202" s="98"/>
      <c r="IF202" s="98"/>
      <c r="IG202" s="98"/>
      <c r="IH202" s="98"/>
      <c r="II202" s="98"/>
      <c r="IJ202" s="98"/>
      <c r="IK202" s="98"/>
    </row>
    <row r="203" spans="1:245" ht="15">
      <c r="A203" s="104" t="s">
        <v>757</v>
      </c>
      <c r="B203" s="105">
        <v>992</v>
      </c>
      <c r="C203" s="105">
        <v>915</v>
      </c>
      <c r="D203" s="107">
        <f t="shared" si="6"/>
        <v>-77</v>
      </c>
      <c r="E203" s="106">
        <f t="shared" si="7"/>
        <v>-7.8</v>
      </c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98"/>
      <c r="BE203" s="98"/>
      <c r="BF203" s="98"/>
      <c r="BG203" s="98"/>
      <c r="BH203" s="98"/>
      <c r="BI203" s="98"/>
      <c r="BJ203" s="98"/>
      <c r="BK203" s="98"/>
      <c r="BL203" s="98"/>
      <c r="BM203" s="98"/>
      <c r="BN203" s="98"/>
      <c r="BO203" s="98"/>
      <c r="BP203" s="98"/>
      <c r="BQ203" s="98"/>
      <c r="BR203" s="98"/>
      <c r="BS203" s="98"/>
      <c r="BT203" s="98"/>
      <c r="BU203" s="98"/>
      <c r="BV203" s="98"/>
      <c r="BW203" s="98"/>
      <c r="BX203" s="98"/>
      <c r="BY203" s="98"/>
      <c r="BZ203" s="98"/>
      <c r="CA203" s="98"/>
      <c r="CB203" s="98"/>
      <c r="CC203" s="98"/>
      <c r="CD203" s="98"/>
      <c r="CE203" s="98"/>
      <c r="CF203" s="98"/>
      <c r="CG203" s="98"/>
      <c r="CH203" s="98"/>
      <c r="CI203" s="98"/>
      <c r="CJ203" s="98"/>
      <c r="CK203" s="98"/>
      <c r="CL203" s="98"/>
      <c r="CM203" s="98"/>
      <c r="CN203" s="98"/>
      <c r="CO203" s="98"/>
      <c r="CP203" s="98"/>
      <c r="CQ203" s="98"/>
      <c r="CR203" s="98"/>
      <c r="CS203" s="98"/>
      <c r="CT203" s="98"/>
      <c r="CU203" s="98"/>
      <c r="CV203" s="98"/>
      <c r="CW203" s="98"/>
      <c r="CX203" s="98"/>
      <c r="CY203" s="98"/>
      <c r="CZ203" s="98"/>
      <c r="DA203" s="98"/>
      <c r="DB203" s="98"/>
      <c r="DC203" s="98"/>
      <c r="DD203" s="98"/>
      <c r="DE203" s="98"/>
      <c r="DF203" s="98"/>
      <c r="DG203" s="98"/>
      <c r="DH203" s="98"/>
      <c r="DI203" s="98"/>
      <c r="DJ203" s="98"/>
      <c r="DK203" s="98"/>
      <c r="DL203" s="98"/>
      <c r="DM203" s="98"/>
      <c r="DN203" s="98"/>
      <c r="DO203" s="98"/>
      <c r="DP203" s="98"/>
      <c r="DQ203" s="98"/>
      <c r="DR203" s="98"/>
      <c r="DS203" s="98"/>
      <c r="DT203" s="98"/>
      <c r="DU203" s="98"/>
      <c r="DV203" s="98"/>
      <c r="DW203" s="98"/>
      <c r="DX203" s="98"/>
      <c r="DY203" s="98"/>
      <c r="DZ203" s="98"/>
      <c r="EA203" s="98"/>
      <c r="EB203" s="98"/>
      <c r="EC203" s="98"/>
      <c r="ED203" s="98"/>
      <c r="EE203" s="98"/>
      <c r="EF203" s="98"/>
      <c r="EG203" s="98"/>
      <c r="EH203" s="98"/>
      <c r="EI203" s="98"/>
      <c r="EJ203" s="98"/>
      <c r="EK203" s="98"/>
      <c r="EL203" s="98"/>
      <c r="EM203" s="98"/>
      <c r="EN203" s="98"/>
      <c r="EO203" s="98"/>
      <c r="EP203" s="98"/>
      <c r="EQ203" s="98"/>
      <c r="ER203" s="98"/>
      <c r="ES203" s="98"/>
      <c r="ET203" s="98"/>
      <c r="EU203" s="98"/>
      <c r="EV203" s="98"/>
      <c r="EW203" s="98"/>
      <c r="EX203" s="98"/>
      <c r="EY203" s="98"/>
      <c r="EZ203" s="98"/>
      <c r="FA203" s="98"/>
      <c r="FB203" s="98"/>
      <c r="FC203" s="98"/>
      <c r="FD203" s="98"/>
      <c r="FE203" s="98"/>
      <c r="FF203" s="98"/>
      <c r="FG203" s="98"/>
      <c r="FH203" s="98"/>
      <c r="FI203" s="98"/>
      <c r="FJ203" s="98"/>
      <c r="FK203" s="98"/>
      <c r="FL203" s="98"/>
      <c r="FM203" s="98"/>
      <c r="FN203" s="98"/>
      <c r="FO203" s="98"/>
      <c r="FP203" s="98"/>
      <c r="FQ203" s="98"/>
      <c r="FR203" s="98"/>
      <c r="FS203" s="98"/>
      <c r="FT203" s="98"/>
      <c r="FU203" s="98"/>
      <c r="FV203" s="98"/>
      <c r="FW203" s="98"/>
      <c r="FX203" s="98"/>
      <c r="FY203" s="98"/>
      <c r="FZ203" s="98"/>
      <c r="GA203" s="98"/>
      <c r="GB203" s="98"/>
      <c r="GC203" s="98"/>
      <c r="GD203" s="98"/>
      <c r="GE203" s="98"/>
      <c r="GF203" s="98"/>
      <c r="GG203" s="98"/>
      <c r="GH203" s="98"/>
      <c r="GI203" s="98"/>
      <c r="GJ203" s="98"/>
      <c r="GK203" s="98"/>
      <c r="GL203" s="98"/>
      <c r="GM203" s="98"/>
      <c r="GN203" s="98"/>
      <c r="GO203" s="98"/>
      <c r="GP203" s="98"/>
      <c r="GQ203" s="98"/>
      <c r="GR203" s="98"/>
      <c r="GS203" s="98"/>
      <c r="GT203" s="98"/>
      <c r="GU203" s="98"/>
      <c r="GV203" s="98"/>
      <c r="GW203" s="98"/>
      <c r="GX203" s="98"/>
      <c r="GY203" s="98"/>
      <c r="GZ203" s="98"/>
      <c r="HA203" s="98"/>
      <c r="HB203" s="98"/>
      <c r="HC203" s="98"/>
      <c r="HD203" s="98"/>
      <c r="HE203" s="98"/>
      <c r="HF203" s="98"/>
      <c r="HG203" s="98"/>
      <c r="HH203" s="98"/>
      <c r="HI203" s="98"/>
      <c r="HJ203" s="98"/>
      <c r="HK203" s="98"/>
      <c r="HL203" s="98"/>
      <c r="HM203" s="98"/>
      <c r="HN203" s="98"/>
      <c r="HO203" s="98"/>
      <c r="HP203" s="98"/>
      <c r="HQ203" s="98"/>
      <c r="HR203" s="98"/>
      <c r="HS203" s="98"/>
      <c r="HT203" s="98"/>
      <c r="HU203" s="98"/>
      <c r="HV203" s="98"/>
      <c r="HW203" s="98"/>
      <c r="HX203" s="98"/>
      <c r="HY203" s="98"/>
      <c r="HZ203" s="98"/>
      <c r="IA203" s="98"/>
      <c r="IB203" s="98"/>
      <c r="IC203" s="98"/>
      <c r="ID203" s="98"/>
      <c r="IE203" s="98"/>
      <c r="IF203" s="98"/>
      <c r="IG203" s="98"/>
      <c r="IH203" s="98"/>
      <c r="II203" s="98"/>
      <c r="IJ203" s="98"/>
      <c r="IK203" s="98"/>
    </row>
    <row r="204" spans="1:245" ht="15">
      <c r="A204" s="104" t="s">
        <v>758</v>
      </c>
      <c r="B204" s="105">
        <v>46</v>
      </c>
      <c r="C204" s="105">
        <v>229</v>
      </c>
      <c r="D204" s="107">
        <f t="shared" si="6"/>
        <v>183</v>
      </c>
      <c r="E204" s="106">
        <f t="shared" si="7"/>
        <v>397.8</v>
      </c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98"/>
      <c r="BE204" s="98"/>
      <c r="BF204" s="98"/>
      <c r="BG204" s="98"/>
      <c r="BH204" s="98"/>
      <c r="BI204" s="98"/>
      <c r="BJ204" s="98"/>
      <c r="BK204" s="98"/>
      <c r="BL204" s="98"/>
      <c r="BM204" s="98"/>
      <c r="BN204" s="98"/>
      <c r="BO204" s="98"/>
      <c r="BP204" s="98"/>
      <c r="BQ204" s="98"/>
      <c r="BR204" s="98"/>
      <c r="BS204" s="98"/>
      <c r="BT204" s="98"/>
      <c r="BU204" s="98"/>
      <c r="BV204" s="98"/>
      <c r="BW204" s="98"/>
      <c r="BX204" s="98"/>
      <c r="BY204" s="98"/>
      <c r="BZ204" s="98"/>
      <c r="CA204" s="98"/>
      <c r="CB204" s="98"/>
      <c r="CC204" s="98"/>
      <c r="CD204" s="98"/>
      <c r="CE204" s="98"/>
      <c r="CF204" s="98"/>
      <c r="CG204" s="98"/>
      <c r="CH204" s="98"/>
      <c r="CI204" s="98"/>
      <c r="CJ204" s="98"/>
      <c r="CK204" s="98"/>
      <c r="CL204" s="98"/>
      <c r="CM204" s="98"/>
      <c r="CN204" s="98"/>
      <c r="CO204" s="98"/>
      <c r="CP204" s="98"/>
      <c r="CQ204" s="98"/>
      <c r="CR204" s="98"/>
      <c r="CS204" s="98"/>
      <c r="CT204" s="98"/>
      <c r="CU204" s="98"/>
      <c r="CV204" s="98"/>
      <c r="CW204" s="98"/>
      <c r="CX204" s="98"/>
      <c r="CY204" s="98"/>
      <c r="CZ204" s="98"/>
      <c r="DA204" s="98"/>
      <c r="DB204" s="98"/>
      <c r="DC204" s="98"/>
      <c r="DD204" s="98"/>
      <c r="DE204" s="98"/>
      <c r="DF204" s="98"/>
      <c r="DG204" s="98"/>
      <c r="DH204" s="98"/>
      <c r="DI204" s="98"/>
      <c r="DJ204" s="98"/>
      <c r="DK204" s="98"/>
      <c r="DL204" s="98"/>
      <c r="DM204" s="98"/>
      <c r="DN204" s="98"/>
      <c r="DO204" s="98"/>
      <c r="DP204" s="98"/>
      <c r="DQ204" s="98"/>
      <c r="DR204" s="98"/>
      <c r="DS204" s="98"/>
      <c r="DT204" s="98"/>
      <c r="DU204" s="98"/>
      <c r="DV204" s="98"/>
      <c r="DW204" s="98"/>
      <c r="DX204" s="98"/>
      <c r="DY204" s="98"/>
      <c r="DZ204" s="98"/>
      <c r="EA204" s="98"/>
      <c r="EB204" s="98"/>
      <c r="EC204" s="98"/>
      <c r="ED204" s="98"/>
      <c r="EE204" s="98"/>
      <c r="EF204" s="98"/>
      <c r="EG204" s="98"/>
      <c r="EH204" s="98"/>
      <c r="EI204" s="98"/>
      <c r="EJ204" s="98"/>
      <c r="EK204" s="98"/>
      <c r="EL204" s="98"/>
      <c r="EM204" s="98"/>
      <c r="EN204" s="98"/>
      <c r="EO204" s="98"/>
      <c r="EP204" s="98"/>
      <c r="EQ204" s="98"/>
      <c r="ER204" s="98"/>
      <c r="ES204" s="98"/>
      <c r="ET204" s="98"/>
      <c r="EU204" s="98"/>
      <c r="EV204" s="98"/>
      <c r="EW204" s="98"/>
      <c r="EX204" s="98"/>
      <c r="EY204" s="98"/>
      <c r="EZ204" s="98"/>
      <c r="FA204" s="98"/>
      <c r="FB204" s="98"/>
      <c r="FC204" s="98"/>
      <c r="FD204" s="98"/>
      <c r="FE204" s="98"/>
      <c r="FF204" s="98"/>
      <c r="FG204" s="98"/>
      <c r="FH204" s="98"/>
      <c r="FI204" s="98"/>
      <c r="FJ204" s="98"/>
      <c r="FK204" s="98"/>
      <c r="FL204" s="98"/>
      <c r="FM204" s="98"/>
      <c r="FN204" s="98"/>
      <c r="FO204" s="98"/>
      <c r="FP204" s="98"/>
      <c r="FQ204" s="98"/>
      <c r="FR204" s="98"/>
      <c r="FS204" s="98"/>
      <c r="FT204" s="98"/>
      <c r="FU204" s="98"/>
      <c r="FV204" s="98"/>
      <c r="FW204" s="98"/>
      <c r="FX204" s="98"/>
      <c r="FY204" s="98"/>
      <c r="FZ204" s="98"/>
      <c r="GA204" s="98"/>
      <c r="GB204" s="98"/>
      <c r="GC204" s="98"/>
      <c r="GD204" s="98"/>
      <c r="GE204" s="98"/>
      <c r="GF204" s="98"/>
      <c r="GG204" s="98"/>
      <c r="GH204" s="98"/>
      <c r="GI204" s="98"/>
      <c r="GJ204" s="98"/>
      <c r="GK204" s="98"/>
      <c r="GL204" s="98"/>
      <c r="GM204" s="98"/>
      <c r="GN204" s="98"/>
      <c r="GO204" s="98"/>
      <c r="GP204" s="98"/>
      <c r="GQ204" s="98"/>
      <c r="GR204" s="98"/>
      <c r="GS204" s="98"/>
      <c r="GT204" s="98"/>
      <c r="GU204" s="98"/>
      <c r="GV204" s="98"/>
      <c r="GW204" s="98"/>
      <c r="GX204" s="98"/>
      <c r="GY204" s="98"/>
      <c r="GZ204" s="98"/>
      <c r="HA204" s="98"/>
      <c r="HB204" s="98"/>
      <c r="HC204" s="98"/>
      <c r="HD204" s="98"/>
      <c r="HE204" s="98"/>
      <c r="HF204" s="98"/>
      <c r="HG204" s="98"/>
      <c r="HH204" s="98"/>
      <c r="HI204" s="98"/>
      <c r="HJ204" s="98"/>
      <c r="HK204" s="98"/>
      <c r="HL204" s="98"/>
      <c r="HM204" s="98"/>
      <c r="HN204" s="98"/>
      <c r="HO204" s="98"/>
      <c r="HP204" s="98"/>
      <c r="HQ204" s="98"/>
      <c r="HR204" s="98"/>
      <c r="HS204" s="98"/>
      <c r="HT204" s="98"/>
      <c r="HU204" s="98"/>
      <c r="HV204" s="98"/>
      <c r="HW204" s="98"/>
      <c r="HX204" s="98"/>
      <c r="HY204" s="98"/>
      <c r="HZ204" s="98"/>
      <c r="IA204" s="98"/>
      <c r="IB204" s="98"/>
      <c r="IC204" s="98"/>
      <c r="ID204" s="98"/>
      <c r="IE204" s="98"/>
      <c r="IF204" s="98"/>
      <c r="IG204" s="98"/>
      <c r="IH204" s="98"/>
      <c r="II204" s="98"/>
      <c r="IJ204" s="98"/>
      <c r="IK204" s="98"/>
    </row>
    <row r="205" spans="1:245" ht="15">
      <c r="A205" s="104" t="s">
        <v>759</v>
      </c>
      <c r="B205" s="105">
        <f>B206</f>
        <v>17</v>
      </c>
      <c r="C205" s="105">
        <f>C206</f>
        <v>1</v>
      </c>
      <c r="D205" s="107">
        <f t="shared" si="6"/>
        <v>-16</v>
      </c>
      <c r="E205" s="106">
        <f t="shared" si="7"/>
        <v>-94.1</v>
      </c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  <c r="AS205" s="98"/>
      <c r="AT205" s="98"/>
      <c r="AU205" s="98"/>
      <c r="AV205" s="98"/>
      <c r="AW205" s="98"/>
      <c r="AX205" s="98"/>
      <c r="AY205" s="98"/>
      <c r="AZ205" s="98"/>
      <c r="BA205" s="98"/>
      <c r="BB205" s="98"/>
      <c r="BC205" s="98"/>
      <c r="BD205" s="98"/>
      <c r="BE205" s="98"/>
      <c r="BF205" s="98"/>
      <c r="BG205" s="98"/>
      <c r="BH205" s="98"/>
      <c r="BI205" s="98"/>
      <c r="BJ205" s="98"/>
      <c r="BK205" s="98"/>
      <c r="BL205" s="98"/>
      <c r="BM205" s="98"/>
      <c r="BN205" s="98"/>
      <c r="BO205" s="98"/>
      <c r="BP205" s="98"/>
      <c r="BQ205" s="98"/>
      <c r="BR205" s="98"/>
      <c r="BS205" s="98"/>
      <c r="BT205" s="98"/>
      <c r="BU205" s="98"/>
      <c r="BV205" s="98"/>
      <c r="BW205" s="98"/>
      <c r="BX205" s="98"/>
      <c r="BY205" s="98"/>
      <c r="BZ205" s="98"/>
      <c r="CA205" s="98"/>
      <c r="CB205" s="98"/>
      <c r="CC205" s="98"/>
      <c r="CD205" s="98"/>
      <c r="CE205" s="98"/>
      <c r="CF205" s="98"/>
      <c r="CG205" s="98"/>
      <c r="CH205" s="98"/>
      <c r="CI205" s="98"/>
      <c r="CJ205" s="98"/>
      <c r="CK205" s="98"/>
      <c r="CL205" s="98"/>
      <c r="CM205" s="98"/>
      <c r="CN205" s="98"/>
      <c r="CO205" s="98"/>
      <c r="CP205" s="98"/>
      <c r="CQ205" s="98"/>
      <c r="CR205" s="98"/>
      <c r="CS205" s="98"/>
      <c r="CT205" s="98"/>
      <c r="CU205" s="98"/>
      <c r="CV205" s="98"/>
      <c r="CW205" s="98"/>
      <c r="CX205" s="98"/>
      <c r="CY205" s="98"/>
      <c r="CZ205" s="98"/>
      <c r="DA205" s="98"/>
      <c r="DB205" s="98"/>
      <c r="DC205" s="98"/>
      <c r="DD205" s="98"/>
      <c r="DE205" s="98"/>
      <c r="DF205" s="98"/>
      <c r="DG205" s="98"/>
      <c r="DH205" s="98"/>
      <c r="DI205" s="98"/>
      <c r="DJ205" s="98"/>
      <c r="DK205" s="98"/>
      <c r="DL205" s="98"/>
      <c r="DM205" s="98"/>
      <c r="DN205" s="98"/>
      <c r="DO205" s="98"/>
      <c r="DP205" s="98"/>
      <c r="DQ205" s="98"/>
      <c r="DR205" s="98"/>
      <c r="DS205" s="98"/>
      <c r="DT205" s="98"/>
      <c r="DU205" s="98"/>
      <c r="DV205" s="98"/>
      <c r="DW205" s="98"/>
      <c r="DX205" s="98"/>
      <c r="DY205" s="98"/>
      <c r="DZ205" s="98"/>
      <c r="EA205" s="98"/>
      <c r="EB205" s="98"/>
      <c r="EC205" s="98"/>
      <c r="ED205" s="98"/>
      <c r="EE205" s="98"/>
      <c r="EF205" s="98"/>
      <c r="EG205" s="98"/>
      <c r="EH205" s="98"/>
      <c r="EI205" s="98"/>
      <c r="EJ205" s="98"/>
      <c r="EK205" s="98"/>
      <c r="EL205" s="98"/>
      <c r="EM205" s="98"/>
      <c r="EN205" s="98"/>
      <c r="EO205" s="98"/>
      <c r="EP205" s="98"/>
      <c r="EQ205" s="98"/>
      <c r="ER205" s="98"/>
      <c r="ES205" s="98"/>
      <c r="ET205" s="98"/>
      <c r="EU205" s="98"/>
      <c r="EV205" s="98"/>
      <c r="EW205" s="98"/>
      <c r="EX205" s="98"/>
      <c r="EY205" s="98"/>
      <c r="EZ205" s="98"/>
      <c r="FA205" s="98"/>
      <c r="FB205" s="98"/>
      <c r="FC205" s="98"/>
      <c r="FD205" s="98"/>
      <c r="FE205" s="98"/>
      <c r="FF205" s="98"/>
      <c r="FG205" s="98"/>
      <c r="FH205" s="98"/>
      <c r="FI205" s="98"/>
      <c r="FJ205" s="98"/>
      <c r="FK205" s="98"/>
      <c r="FL205" s="98"/>
      <c r="FM205" s="98"/>
      <c r="FN205" s="98"/>
      <c r="FO205" s="98"/>
      <c r="FP205" s="98"/>
      <c r="FQ205" s="98"/>
      <c r="FR205" s="98"/>
      <c r="FS205" s="98"/>
      <c r="FT205" s="98"/>
      <c r="FU205" s="98"/>
      <c r="FV205" s="98"/>
      <c r="FW205" s="98"/>
      <c r="FX205" s="98"/>
      <c r="FY205" s="98"/>
      <c r="FZ205" s="98"/>
      <c r="GA205" s="98"/>
      <c r="GB205" s="98"/>
      <c r="GC205" s="98"/>
      <c r="GD205" s="98"/>
      <c r="GE205" s="98"/>
      <c r="GF205" s="98"/>
      <c r="GG205" s="98"/>
      <c r="GH205" s="98"/>
      <c r="GI205" s="98"/>
      <c r="GJ205" s="98"/>
      <c r="GK205" s="98"/>
      <c r="GL205" s="98"/>
      <c r="GM205" s="98"/>
      <c r="GN205" s="98"/>
      <c r="GO205" s="98"/>
      <c r="GP205" s="98"/>
      <c r="GQ205" s="98"/>
      <c r="GR205" s="98"/>
      <c r="GS205" s="98"/>
      <c r="GT205" s="98"/>
      <c r="GU205" s="98"/>
      <c r="GV205" s="98"/>
      <c r="GW205" s="98"/>
      <c r="GX205" s="98"/>
      <c r="GY205" s="98"/>
      <c r="GZ205" s="98"/>
      <c r="HA205" s="98"/>
      <c r="HB205" s="98"/>
      <c r="HC205" s="98"/>
      <c r="HD205" s="98"/>
      <c r="HE205" s="98"/>
      <c r="HF205" s="98"/>
      <c r="HG205" s="98"/>
      <c r="HH205" s="98"/>
      <c r="HI205" s="98"/>
      <c r="HJ205" s="98"/>
      <c r="HK205" s="98"/>
      <c r="HL205" s="98"/>
      <c r="HM205" s="98"/>
      <c r="HN205" s="98"/>
      <c r="HO205" s="98"/>
      <c r="HP205" s="98"/>
      <c r="HQ205" s="98"/>
      <c r="HR205" s="98"/>
      <c r="HS205" s="98"/>
      <c r="HT205" s="98"/>
      <c r="HU205" s="98"/>
      <c r="HV205" s="98"/>
      <c r="HW205" s="98"/>
      <c r="HX205" s="98"/>
      <c r="HY205" s="98"/>
      <c r="HZ205" s="98"/>
      <c r="IA205" s="98"/>
      <c r="IB205" s="98"/>
      <c r="IC205" s="98"/>
      <c r="ID205" s="98"/>
      <c r="IE205" s="98"/>
      <c r="IF205" s="98"/>
      <c r="IG205" s="98"/>
      <c r="IH205" s="98"/>
      <c r="II205" s="98"/>
      <c r="IJ205" s="98"/>
      <c r="IK205" s="98"/>
    </row>
    <row r="206" spans="1:245" ht="15">
      <c r="A206" s="104" t="s">
        <v>638</v>
      </c>
      <c r="B206" s="105">
        <v>17</v>
      </c>
      <c r="C206" s="105">
        <v>1</v>
      </c>
      <c r="D206" s="107">
        <f t="shared" si="6"/>
        <v>-16</v>
      </c>
      <c r="E206" s="106">
        <f t="shared" si="7"/>
        <v>-94.1</v>
      </c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  <c r="AT206" s="98"/>
      <c r="AU206" s="98"/>
      <c r="AV206" s="98"/>
      <c r="AW206" s="98"/>
      <c r="AX206" s="98"/>
      <c r="AY206" s="98"/>
      <c r="AZ206" s="98"/>
      <c r="BA206" s="98"/>
      <c r="BB206" s="98"/>
      <c r="BC206" s="98"/>
      <c r="BD206" s="98"/>
      <c r="BE206" s="98"/>
      <c r="BF206" s="98"/>
      <c r="BG206" s="98"/>
      <c r="BH206" s="98"/>
      <c r="BI206" s="98"/>
      <c r="BJ206" s="98"/>
      <c r="BK206" s="98"/>
      <c r="BL206" s="98"/>
      <c r="BM206" s="98"/>
      <c r="BN206" s="98"/>
      <c r="BO206" s="98"/>
      <c r="BP206" s="98"/>
      <c r="BQ206" s="98"/>
      <c r="BR206" s="98"/>
      <c r="BS206" s="98"/>
      <c r="BT206" s="98"/>
      <c r="BU206" s="98"/>
      <c r="BV206" s="98"/>
      <c r="BW206" s="98"/>
      <c r="BX206" s="98"/>
      <c r="BY206" s="98"/>
      <c r="BZ206" s="98"/>
      <c r="CA206" s="98"/>
      <c r="CB206" s="98"/>
      <c r="CC206" s="98"/>
      <c r="CD206" s="98"/>
      <c r="CE206" s="98"/>
      <c r="CF206" s="98"/>
      <c r="CG206" s="98"/>
      <c r="CH206" s="98"/>
      <c r="CI206" s="98"/>
      <c r="CJ206" s="98"/>
      <c r="CK206" s="98"/>
      <c r="CL206" s="98"/>
      <c r="CM206" s="98"/>
      <c r="CN206" s="98"/>
      <c r="CO206" s="98"/>
      <c r="CP206" s="98"/>
      <c r="CQ206" s="98"/>
      <c r="CR206" s="98"/>
      <c r="CS206" s="98"/>
      <c r="CT206" s="98"/>
      <c r="CU206" s="98"/>
      <c r="CV206" s="98"/>
      <c r="CW206" s="98"/>
      <c r="CX206" s="98"/>
      <c r="CY206" s="98"/>
      <c r="CZ206" s="98"/>
      <c r="DA206" s="98"/>
      <c r="DB206" s="98"/>
      <c r="DC206" s="98"/>
      <c r="DD206" s="98"/>
      <c r="DE206" s="98"/>
      <c r="DF206" s="98"/>
      <c r="DG206" s="98"/>
      <c r="DH206" s="98"/>
      <c r="DI206" s="98"/>
      <c r="DJ206" s="98"/>
      <c r="DK206" s="98"/>
      <c r="DL206" s="98"/>
      <c r="DM206" s="98"/>
      <c r="DN206" s="98"/>
      <c r="DO206" s="98"/>
      <c r="DP206" s="98"/>
      <c r="DQ206" s="98"/>
      <c r="DR206" s="98"/>
      <c r="DS206" s="98"/>
      <c r="DT206" s="98"/>
      <c r="DU206" s="98"/>
      <c r="DV206" s="98"/>
      <c r="DW206" s="98"/>
      <c r="DX206" s="98"/>
      <c r="DY206" s="98"/>
      <c r="DZ206" s="98"/>
      <c r="EA206" s="98"/>
      <c r="EB206" s="98"/>
      <c r="EC206" s="98"/>
      <c r="ED206" s="98"/>
      <c r="EE206" s="98"/>
      <c r="EF206" s="98"/>
      <c r="EG206" s="98"/>
      <c r="EH206" s="98"/>
      <c r="EI206" s="98"/>
      <c r="EJ206" s="98"/>
      <c r="EK206" s="98"/>
      <c r="EL206" s="98"/>
      <c r="EM206" s="98"/>
      <c r="EN206" s="98"/>
      <c r="EO206" s="98"/>
      <c r="EP206" s="98"/>
      <c r="EQ206" s="98"/>
      <c r="ER206" s="98"/>
      <c r="ES206" s="98"/>
      <c r="ET206" s="98"/>
      <c r="EU206" s="98"/>
      <c r="EV206" s="98"/>
      <c r="EW206" s="98"/>
      <c r="EX206" s="98"/>
      <c r="EY206" s="98"/>
      <c r="EZ206" s="98"/>
      <c r="FA206" s="98"/>
      <c r="FB206" s="98"/>
      <c r="FC206" s="98"/>
      <c r="FD206" s="98"/>
      <c r="FE206" s="98"/>
      <c r="FF206" s="98"/>
      <c r="FG206" s="98"/>
      <c r="FH206" s="98"/>
      <c r="FI206" s="98"/>
      <c r="FJ206" s="98"/>
      <c r="FK206" s="98"/>
      <c r="FL206" s="98"/>
      <c r="FM206" s="98"/>
      <c r="FN206" s="98"/>
      <c r="FO206" s="98"/>
      <c r="FP206" s="98"/>
      <c r="FQ206" s="98"/>
      <c r="FR206" s="98"/>
      <c r="FS206" s="98"/>
      <c r="FT206" s="98"/>
      <c r="FU206" s="98"/>
      <c r="FV206" s="98"/>
      <c r="FW206" s="98"/>
      <c r="FX206" s="98"/>
      <c r="FY206" s="98"/>
      <c r="FZ206" s="98"/>
      <c r="GA206" s="98"/>
      <c r="GB206" s="98"/>
      <c r="GC206" s="98"/>
      <c r="GD206" s="98"/>
      <c r="GE206" s="98"/>
      <c r="GF206" s="98"/>
      <c r="GG206" s="98"/>
      <c r="GH206" s="98"/>
      <c r="GI206" s="98"/>
      <c r="GJ206" s="98"/>
      <c r="GK206" s="98"/>
      <c r="GL206" s="98"/>
      <c r="GM206" s="98"/>
      <c r="GN206" s="98"/>
      <c r="GO206" s="98"/>
      <c r="GP206" s="98"/>
      <c r="GQ206" s="98"/>
      <c r="GR206" s="98"/>
      <c r="GS206" s="98"/>
      <c r="GT206" s="98"/>
      <c r="GU206" s="98"/>
      <c r="GV206" s="98"/>
      <c r="GW206" s="98"/>
      <c r="GX206" s="98"/>
      <c r="GY206" s="98"/>
      <c r="GZ206" s="98"/>
      <c r="HA206" s="98"/>
      <c r="HB206" s="98"/>
      <c r="HC206" s="98"/>
      <c r="HD206" s="98"/>
      <c r="HE206" s="98"/>
      <c r="HF206" s="98"/>
      <c r="HG206" s="98"/>
      <c r="HH206" s="98"/>
      <c r="HI206" s="98"/>
      <c r="HJ206" s="98"/>
      <c r="HK206" s="98"/>
      <c r="HL206" s="98"/>
      <c r="HM206" s="98"/>
      <c r="HN206" s="98"/>
      <c r="HO206" s="98"/>
      <c r="HP206" s="98"/>
      <c r="HQ206" s="98"/>
      <c r="HR206" s="98"/>
      <c r="HS206" s="98"/>
      <c r="HT206" s="98"/>
      <c r="HU206" s="98"/>
      <c r="HV206" s="98"/>
      <c r="HW206" s="98"/>
      <c r="HX206" s="98"/>
      <c r="HY206" s="98"/>
      <c r="HZ206" s="98"/>
      <c r="IA206" s="98"/>
      <c r="IB206" s="98"/>
      <c r="IC206" s="98"/>
      <c r="ID206" s="98"/>
      <c r="IE206" s="98"/>
      <c r="IF206" s="98"/>
      <c r="IG206" s="98"/>
      <c r="IH206" s="98"/>
      <c r="II206" s="98"/>
      <c r="IJ206" s="98"/>
      <c r="IK206" s="98"/>
    </row>
    <row r="207" spans="1:245" ht="15">
      <c r="A207" s="104" t="s">
        <v>760</v>
      </c>
      <c r="B207" s="105"/>
      <c r="C207" s="105">
        <f>SUM(C208:C209)</f>
        <v>1352</v>
      </c>
      <c r="D207" s="107">
        <f t="shared" si="6"/>
        <v>1352</v>
      </c>
      <c r="E207" s="106" t="e">
        <f t="shared" si="7"/>
        <v>#DIV/0!</v>
      </c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  <c r="AS207" s="98"/>
      <c r="AT207" s="98"/>
      <c r="AU207" s="98"/>
      <c r="AV207" s="98"/>
      <c r="AW207" s="98"/>
      <c r="AX207" s="98"/>
      <c r="AY207" s="98"/>
      <c r="AZ207" s="98"/>
      <c r="BA207" s="98"/>
      <c r="BB207" s="98"/>
      <c r="BC207" s="98"/>
      <c r="BD207" s="98"/>
      <c r="BE207" s="98"/>
      <c r="BF207" s="98"/>
      <c r="BG207" s="98"/>
      <c r="BH207" s="98"/>
      <c r="BI207" s="98"/>
      <c r="BJ207" s="98"/>
      <c r="BK207" s="98"/>
      <c r="BL207" s="98"/>
      <c r="BM207" s="98"/>
      <c r="BN207" s="98"/>
      <c r="BO207" s="98"/>
      <c r="BP207" s="98"/>
      <c r="BQ207" s="98"/>
      <c r="BR207" s="98"/>
      <c r="BS207" s="98"/>
      <c r="BT207" s="98"/>
      <c r="BU207" s="98"/>
      <c r="BV207" s="98"/>
      <c r="BW207" s="98"/>
      <c r="BX207" s="98"/>
      <c r="BY207" s="98"/>
      <c r="BZ207" s="98"/>
      <c r="CA207" s="98"/>
      <c r="CB207" s="98"/>
      <c r="CC207" s="98"/>
      <c r="CD207" s="98"/>
      <c r="CE207" s="98"/>
      <c r="CF207" s="98"/>
      <c r="CG207" s="98"/>
      <c r="CH207" s="98"/>
      <c r="CI207" s="98"/>
      <c r="CJ207" s="98"/>
      <c r="CK207" s="98"/>
      <c r="CL207" s="98"/>
      <c r="CM207" s="98"/>
      <c r="CN207" s="98"/>
      <c r="CO207" s="98"/>
      <c r="CP207" s="98"/>
      <c r="CQ207" s="98"/>
      <c r="CR207" s="98"/>
      <c r="CS207" s="98"/>
      <c r="CT207" s="98"/>
      <c r="CU207" s="98"/>
      <c r="CV207" s="98"/>
      <c r="CW207" s="98"/>
      <c r="CX207" s="98"/>
      <c r="CY207" s="98"/>
      <c r="CZ207" s="98"/>
      <c r="DA207" s="98"/>
      <c r="DB207" s="98"/>
      <c r="DC207" s="98"/>
      <c r="DD207" s="98"/>
      <c r="DE207" s="98"/>
      <c r="DF207" s="98"/>
      <c r="DG207" s="98"/>
      <c r="DH207" s="98"/>
      <c r="DI207" s="98"/>
      <c r="DJ207" s="98"/>
      <c r="DK207" s="98"/>
      <c r="DL207" s="98"/>
      <c r="DM207" s="98"/>
      <c r="DN207" s="98"/>
      <c r="DO207" s="98"/>
      <c r="DP207" s="98"/>
      <c r="DQ207" s="98"/>
      <c r="DR207" s="98"/>
      <c r="DS207" s="98"/>
      <c r="DT207" s="98"/>
      <c r="DU207" s="98"/>
      <c r="DV207" s="98"/>
      <c r="DW207" s="98"/>
      <c r="DX207" s="98"/>
      <c r="DY207" s="98"/>
      <c r="DZ207" s="98"/>
      <c r="EA207" s="98"/>
      <c r="EB207" s="98"/>
      <c r="EC207" s="98"/>
      <c r="ED207" s="98"/>
      <c r="EE207" s="98"/>
      <c r="EF207" s="98"/>
      <c r="EG207" s="98"/>
      <c r="EH207" s="98"/>
      <c r="EI207" s="98"/>
      <c r="EJ207" s="98"/>
      <c r="EK207" s="98"/>
      <c r="EL207" s="98"/>
      <c r="EM207" s="98"/>
      <c r="EN207" s="98"/>
      <c r="EO207" s="98"/>
      <c r="EP207" s="98"/>
      <c r="EQ207" s="98"/>
      <c r="ER207" s="98"/>
      <c r="ES207" s="98"/>
      <c r="ET207" s="98"/>
      <c r="EU207" s="98"/>
      <c r="EV207" s="98"/>
      <c r="EW207" s="98"/>
      <c r="EX207" s="98"/>
      <c r="EY207" s="98"/>
      <c r="EZ207" s="98"/>
      <c r="FA207" s="98"/>
      <c r="FB207" s="98"/>
      <c r="FC207" s="98"/>
      <c r="FD207" s="98"/>
      <c r="FE207" s="98"/>
      <c r="FF207" s="98"/>
      <c r="FG207" s="98"/>
      <c r="FH207" s="98"/>
      <c r="FI207" s="98"/>
      <c r="FJ207" s="98"/>
      <c r="FK207" s="98"/>
      <c r="FL207" s="98"/>
      <c r="FM207" s="98"/>
      <c r="FN207" s="98"/>
      <c r="FO207" s="98"/>
      <c r="FP207" s="98"/>
      <c r="FQ207" s="98"/>
      <c r="FR207" s="98"/>
      <c r="FS207" s="98"/>
      <c r="FT207" s="98"/>
      <c r="FU207" s="98"/>
      <c r="FV207" s="98"/>
      <c r="FW207" s="98"/>
      <c r="FX207" s="98"/>
      <c r="FY207" s="98"/>
      <c r="FZ207" s="98"/>
      <c r="GA207" s="98"/>
      <c r="GB207" s="98"/>
      <c r="GC207" s="98"/>
      <c r="GD207" s="98"/>
      <c r="GE207" s="98"/>
      <c r="GF207" s="98"/>
      <c r="GG207" s="98"/>
      <c r="GH207" s="98"/>
      <c r="GI207" s="98"/>
      <c r="GJ207" s="98"/>
      <c r="GK207" s="98"/>
      <c r="GL207" s="98"/>
      <c r="GM207" s="98"/>
      <c r="GN207" s="98"/>
      <c r="GO207" s="98"/>
      <c r="GP207" s="98"/>
      <c r="GQ207" s="98"/>
      <c r="GR207" s="98"/>
      <c r="GS207" s="98"/>
      <c r="GT207" s="98"/>
      <c r="GU207" s="98"/>
      <c r="GV207" s="98"/>
      <c r="GW207" s="98"/>
      <c r="GX207" s="98"/>
      <c r="GY207" s="98"/>
      <c r="GZ207" s="98"/>
      <c r="HA207" s="98"/>
      <c r="HB207" s="98"/>
      <c r="HC207" s="98"/>
      <c r="HD207" s="98"/>
      <c r="HE207" s="98"/>
      <c r="HF207" s="98"/>
      <c r="HG207" s="98"/>
      <c r="HH207" s="98"/>
      <c r="HI207" s="98"/>
      <c r="HJ207" s="98"/>
      <c r="HK207" s="98"/>
      <c r="HL207" s="98"/>
      <c r="HM207" s="98"/>
      <c r="HN207" s="98"/>
      <c r="HO207" s="98"/>
      <c r="HP207" s="98"/>
      <c r="HQ207" s="98"/>
      <c r="HR207" s="98"/>
      <c r="HS207" s="98"/>
      <c r="HT207" s="98"/>
      <c r="HU207" s="98"/>
      <c r="HV207" s="98"/>
      <c r="HW207" s="98"/>
      <c r="HX207" s="98"/>
      <c r="HY207" s="98"/>
      <c r="HZ207" s="98"/>
      <c r="IA207" s="98"/>
      <c r="IB207" s="98"/>
      <c r="IC207" s="98"/>
      <c r="ID207" s="98"/>
      <c r="IE207" s="98"/>
      <c r="IF207" s="98"/>
      <c r="IG207" s="98"/>
      <c r="IH207" s="98"/>
      <c r="II207" s="98"/>
      <c r="IJ207" s="98"/>
      <c r="IK207" s="98"/>
    </row>
    <row r="208" spans="1:245" ht="15">
      <c r="A208" s="104" t="s">
        <v>761</v>
      </c>
      <c r="B208" s="105"/>
      <c r="C208" s="105">
        <v>100</v>
      </c>
      <c r="D208" s="107">
        <f t="shared" si="6"/>
        <v>100</v>
      </c>
      <c r="E208" s="106" t="e">
        <f t="shared" si="7"/>
        <v>#DIV/0!</v>
      </c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  <c r="AS208" s="98"/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98"/>
      <c r="BE208" s="98"/>
      <c r="BF208" s="98"/>
      <c r="BG208" s="98"/>
      <c r="BH208" s="98"/>
      <c r="BI208" s="98"/>
      <c r="BJ208" s="98"/>
      <c r="BK208" s="98"/>
      <c r="BL208" s="98"/>
      <c r="BM208" s="98"/>
      <c r="BN208" s="98"/>
      <c r="BO208" s="98"/>
      <c r="BP208" s="98"/>
      <c r="BQ208" s="98"/>
      <c r="BR208" s="98"/>
      <c r="BS208" s="98"/>
      <c r="BT208" s="98"/>
      <c r="BU208" s="98"/>
      <c r="BV208" s="98"/>
      <c r="BW208" s="98"/>
      <c r="BX208" s="98"/>
      <c r="BY208" s="98"/>
      <c r="BZ208" s="98"/>
      <c r="CA208" s="98"/>
      <c r="CB208" s="98"/>
      <c r="CC208" s="98"/>
      <c r="CD208" s="98"/>
      <c r="CE208" s="98"/>
      <c r="CF208" s="98"/>
      <c r="CG208" s="98"/>
      <c r="CH208" s="98"/>
      <c r="CI208" s="98"/>
      <c r="CJ208" s="98"/>
      <c r="CK208" s="98"/>
      <c r="CL208" s="98"/>
      <c r="CM208" s="98"/>
      <c r="CN208" s="98"/>
      <c r="CO208" s="98"/>
      <c r="CP208" s="98"/>
      <c r="CQ208" s="98"/>
      <c r="CR208" s="98"/>
      <c r="CS208" s="98"/>
      <c r="CT208" s="98"/>
      <c r="CU208" s="98"/>
      <c r="CV208" s="98"/>
      <c r="CW208" s="98"/>
      <c r="CX208" s="98"/>
      <c r="CY208" s="98"/>
      <c r="CZ208" s="98"/>
      <c r="DA208" s="98"/>
      <c r="DB208" s="98"/>
      <c r="DC208" s="98"/>
      <c r="DD208" s="98"/>
      <c r="DE208" s="98"/>
      <c r="DF208" s="98"/>
      <c r="DG208" s="98"/>
      <c r="DH208" s="98"/>
      <c r="DI208" s="98"/>
      <c r="DJ208" s="98"/>
      <c r="DK208" s="98"/>
      <c r="DL208" s="98"/>
      <c r="DM208" s="98"/>
      <c r="DN208" s="98"/>
      <c r="DO208" s="98"/>
      <c r="DP208" s="98"/>
      <c r="DQ208" s="98"/>
      <c r="DR208" s="98"/>
      <c r="DS208" s="98"/>
      <c r="DT208" s="98"/>
      <c r="DU208" s="98"/>
      <c r="DV208" s="98"/>
      <c r="DW208" s="98"/>
      <c r="DX208" s="98"/>
      <c r="DY208" s="98"/>
      <c r="DZ208" s="98"/>
      <c r="EA208" s="98"/>
      <c r="EB208" s="98"/>
      <c r="EC208" s="98"/>
      <c r="ED208" s="98"/>
      <c r="EE208" s="98"/>
      <c r="EF208" s="98"/>
      <c r="EG208" s="98"/>
      <c r="EH208" s="98"/>
      <c r="EI208" s="98"/>
      <c r="EJ208" s="98"/>
      <c r="EK208" s="98"/>
      <c r="EL208" s="98"/>
      <c r="EM208" s="98"/>
      <c r="EN208" s="98"/>
      <c r="EO208" s="98"/>
      <c r="EP208" s="98"/>
      <c r="EQ208" s="98"/>
      <c r="ER208" s="98"/>
      <c r="ES208" s="98"/>
      <c r="ET208" s="98"/>
      <c r="EU208" s="98"/>
      <c r="EV208" s="98"/>
      <c r="EW208" s="98"/>
      <c r="EX208" s="98"/>
      <c r="EY208" s="98"/>
      <c r="EZ208" s="98"/>
      <c r="FA208" s="98"/>
      <c r="FB208" s="98"/>
      <c r="FC208" s="98"/>
      <c r="FD208" s="98"/>
      <c r="FE208" s="98"/>
      <c r="FF208" s="98"/>
      <c r="FG208" s="98"/>
      <c r="FH208" s="98"/>
      <c r="FI208" s="98"/>
      <c r="FJ208" s="98"/>
      <c r="FK208" s="98"/>
      <c r="FL208" s="98"/>
      <c r="FM208" s="98"/>
      <c r="FN208" s="98"/>
      <c r="FO208" s="98"/>
      <c r="FP208" s="98"/>
      <c r="FQ208" s="98"/>
      <c r="FR208" s="98"/>
      <c r="FS208" s="98"/>
      <c r="FT208" s="98"/>
      <c r="FU208" s="98"/>
      <c r="FV208" s="98"/>
      <c r="FW208" s="98"/>
      <c r="FX208" s="98"/>
      <c r="FY208" s="98"/>
      <c r="FZ208" s="98"/>
      <c r="GA208" s="98"/>
      <c r="GB208" s="98"/>
      <c r="GC208" s="98"/>
      <c r="GD208" s="98"/>
      <c r="GE208" s="98"/>
      <c r="GF208" s="98"/>
      <c r="GG208" s="98"/>
      <c r="GH208" s="98"/>
      <c r="GI208" s="98"/>
      <c r="GJ208" s="98"/>
      <c r="GK208" s="98"/>
      <c r="GL208" s="98"/>
      <c r="GM208" s="98"/>
      <c r="GN208" s="98"/>
      <c r="GO208" s="98"/>
      <c r="GP208" s="98"/>
      <c r="GQ208" s="98"/>
      <c r="GR208" s="98"/>
      <c r="GS208" s="98"/>
      <c r="GT208" s="98"/>
      <c r="GU208" s="98"/>
      <c r="GV208" s="98"/>
      <c r="GW208" s="98"/>
      <c r="GX208" s="98"/>
      <c r="GY208" s="98"/>
      <c r="GZ208" s="98"/>
      <c r="HA208" s="98"/>
      <c r="HB208" s="98"/>
      <c r="HC208" s="98"/>
      <c r="HD208" s="98"/>
      <c r="HE208" s="98"/>
      <c r="HF208" s="98"/>
      <c r="HG208" s="98"/>
      <c r="HH208" s="98"/>
      <c r="HI208" s="98"/>
      <c r="HJ208" s="98"/>
      <c r="HK208" s="98"/>
      <c r="HL208" s="98"/>
      <c r="HM208" s="98"/>
      <c r="HN208" s="98"/>
      <c r="HO208" s="98"/>
      <c r="HP208" s="98"/>
      <c r="HQ208" s="98"/>
      <c r="HR208" s="98"/>
      <c r="HS208" s="98"/>
      <c r="HT208" s="98"/>
      <c r="HU208" s="98"/>
      <c r="HV208" s="98"/>
      <c r="HW208" s="98"/>
      <c r="HX208" s="98"/>
      <c r="HY208" s="98"/>
      <c r="HZ208" s="98"/>
      <c r="IA208" s="98"/>
      <c r="IB208" s="98"/>
      <c r="IC208" s="98"/>
      <c r="ID208" s="98"/>
      <c r="IE208" s="98"/>
      <c r="IF208" s="98"/>
      <c r="IG208" s="98"/>
      <c r="IH208" s="98"/>
      <c r="II208" s="98"/>
      <c r="IJ208" s="98"/>
      <c r="IK208" s="98"/>
    </row>
    <row r="209" spans="1:245" ht="15">
      <c r="A209" s="104" t="s">
        <v>762</v>
      </c>
      <c r="B209" s="105"/>
      <c r="C209" s="105">
        <v>1252</v>
      </c>
      <c r="D209" s="107">
        <f t="shared" si="6"/>
        <v>1252</v>
      </c>
      <c r="E209" s="106" t="e">
        <f t="shared" si="7"/>
        <v>#DIV/0!</v>
      </c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8"/>
      <c r="BF209" s="98"/>
      <c r="BG209" s="98"/>
      <c r="BH209" s="98"/>
      <c r="BI209" s="98"/>
      <c r="BJ209" s="98"/>
      <c r="BK209" s="98"/>
      <c r="BL209" s="98"/>
      <c r="BM209" s="98"/>
      <c r="BN209" s="98"/>
      <c r="BO209" s="98"/>
      <c r="BP209" s="98"/>
      <c r="BQ209" s="98"/>
      <c r="BR209" s="98"/>
      <c r="BS209" s="98"/>
      <c r="BT209" s="98"/>
      <c r="BU209" s="98"/>
      <c r="BV209" s="98"/>
      <c r="BW209" s="98"/>
      <c r="BX209" s="98"/>
      <c r="BY209" s="98"/>
      <c r="BZ209" s="98"/>
      <c r="CA209" s="98"/>
      <c r="CB209" s="98"/>
      <c r="CC209" s="98"/>
      <c r="CD209" s="98"/>
      <c r="CE209" s="98"/>
      <c r="CF209" s="98"/>
      <c r="CG209" s="98"/>
      <c r="CH209" s="98"/>
      <c r="CI209" s="98"/>
      <c r="CJ209" s="98"/>
      <c r="CK209" s="98"/>
      <c r="CL209" s="98"/>
      <c r="CM209" s="98"/>
      <c r="CN209" s="98"/>
      <c r="CO209" s="98"/>
      <c r="CP209" s="98"/>
      <c r="CQ209" s="98"/>
      <c r="CR209" s="98"/>
      <c r="CS209" s="98"/>
      <c r="CT209" s="98"/>
      <c r="CU209" s="98"/>
      <c r="CV209" s="98"/>
      <c r="CW209" s="98"/>
      <c r="CX209" s="98"/>
      <c r="CY209" s="98"/>
      <c r="CZ209" s="98"/>
      <c r="DA209" s="98"/>
      <c r="DB209" s="98"/>
      <c r="DC209" s="98"/>
      <c r="DD209" s="98"/>
      <c r="DE209" s="98"/>
      <c r="DF209" s="98"/>
      <c r="DG209" s="98"/>
      <c r="DH209" s="98"/>
      <c r="DI209" s="98"/>
      <c r="DJ209" s="98"/>
      <c r="DK209" s="98"/>
      <c r="DL209" s="98"/>
      <c r="DM209" s="98"/>
      <c r="DN209" s="98"/>
      <c r="DO209" s="98"/>
      <c r="DP209" s="98"/>
      <c r="DQ209" s="98"/>
      <c r="DR209" s="98"/>
      <c r="DS209" s="98"/>
      <c r="DT209" s="98"/>
      <c r="DU209" s="98"/>
      <c r="DV209" s="98"/>
      <c r="DW209" s="98"/>
      <c r="DX209" s="98"/>
      <c r="DY209" s="98"/>
      <c r="DZ209" s="98"/>
      <c r="EA209" s="98"/>
      <c r="EB209" s="98"/>
      <c r="EC209" s="98"/>
      <c r="ED209" s="98"/>
      <c r="EE209" s="98"/>
      <c r="EF209" s="98"/>
      <c r="EG209" s="98"/>
      <c r="EH209" s="98"/>
      <c r="EI209" s="98"/>
      <c r="EJ209" s="98"/>
      <c r="EK209" s="98"/>
      <c r="EL209" s="98"/>
      <c r="EM209" s="98"/>
      <c r="EN209" s="98"/>
      <c r="EO209" s="98"/>
      <c r="EP209" s="98"/>
      <c r="EQ209" s="98"/>
      <c r="ER209" s="98"/>
      <c r="ES209" s="98"/>
      <c r="ET209" s="98"/>
      <c r="EU209" s="98"/>
      <c r="EV209" s="98"/>
      <c r="EW209" s="98"/>
      <c r="EX209" s="98"/>
      <c r="EY209" s="98"/>
      <c r="EZ209" s="98"/>
      <c r="FA209" s="98"/>
      <c r="FB209" s="98"/>
      <c r="FC209" s="98"/>
      <c r="FD209" s="98"/>
      <c r="FE209" s="98"/>
      <c r="FF209" s="98"/>
      <c r="FG209" s="98"/>
      <c r="FH209" s="98"/>
      <c r="FI209" s="98"/>
      <c r="FJ209" s="98"/>
      <c r="FK209" s="98"/>
      <c r="FL209" s="98"/>
      <c r="FM209" s="98"/>
      <c r="FN209" s="98"/>
      <c r="FO209" s="98"/>
      <c r="FP209" s="98"/>
      <c r="FQ209" s="98"/>
      <c r="FR209" s="98"/>
      <c r="FS209" s="98"/>
      <c r="FT209" s="98"/>
      <c r="FU209" s="98"/>
      <c r="FV209" s="98"/>
      <c r="FW209" s="98"/>
      <c r="FX209" s="98"/>
      <c r="FY209" s="98"/>
      <c r="FZ209" s="98"/>
      <c r="GA209" s="98"/>
      <c r="GB209" s="98"/>
      <c r="GC209" s="98"/>
      <c r="GD209" s="98"/>
      <c r="GE209" s="98"/>
      <c r="GF209" s="98"/>
      <c r="GG209" s="98"/>
      <c r="GH209" s="98"/>
      <c r="GI209" s="98"/>
      <c r="GJ209" s="98"/>
      <c r="GK209" s="98"/>
      <c r="GL209" s="98"/>
      <c r="GM209" s="98"/>
      <c r="GN209" s="98"/>
      <c r="GO209" s="98"/>
      <c r="GP209" s="98"/>
      <c r="GQ209" s="98"/>
      <c r="GR209" s="98"/>
      <c r="GS209" s="98"/>
      <c r="GT209" s="98"/>
      <c r="GU209" s="98"/>
      <c r="GV209" s="98"/>
      <c r="GW209" s="98"/>
      <c r="GX209" s="98"/>
      <c r="GY209" s="98"/>
      <c r="GZ209" s="98"/>
      <c r="HA209" s="98"/>
      <c r="HB209" s="98"/>
      <c r="HC209" s="98"/>
      <c r="HD209" s="98"/>
      <c r="HE209" s="98"/>
      <c r="HF209" s="98"/>
      <c r="HG209" s="98"/>
      <c r="HH209" s="98"/>
      <c r="HI209" s="98"/>
      <c r="HJ209" s="98"/>
      <c r="HK209" s="98"/>
      <c r="HL209" s="98"/>
      <c r="HM209" s="98"/>
      <c r="HN209" s="98"/>
      <c r="HO209" s="98"/>
      <c r="HP209" s="98"/>
      <c r="HQ209" s="98"/>
      <c r="HR209" s="98"/>
      <c r="HS209" s="98"/>
      <c r="HT209" s="98"/>
      <c r="HU209" s="98"/>
      <c r="HV209" s="98"/>
      <c r="HW209" s="98"/>
      <c r="HX209" s="98"/>
      <c r="HY209" s="98"/>
      <c r="HZ209" s="98"/>
      <c r="IA209" s="98"/>
      <c r="IB209" s="98"/>
      <c r="IC209" s="98"/>
      <c r="ID209" s="98"/>
      <c r="IE209" s="98"/>
      <c r="IF209" s="98"/>
      <c r="IG209" s="98"/>
      <c r="IH209" s="98"/>
      <c r="II209" s="98"/>
      <c r="IJ209" s="98"/>
      <c r="IK209" s="98"/>
    </row>
    <row r="210" spans="1:245" ht="15">
      <c r="A210" s="104" t="s">
        <v>763</v>
      </c>
      <c r="B210" s="105">
        <f>SUM(B212:B212)</f>
        <v>48</v>
      </c>
      <c r="C210" s="105">
        <f>SUM(C211:C212)</f>
        <v>260</v>
      </c>
      <c r="D210" s="107">
        <f t="shared" si="6"/>
        <v>212</v>
      </c>
      <c r="E210" s="106">
        <f t="shared" si="7"/>
        <v>441.7</v>
      </c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  <c r="AS210" s="98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98"/>
      <c r="BE210" s="98"/>
      <c r="BF210" s="98"/>
      <c r="BG210" s="98"/>
      <c r="BH210" s="98"/>
      <c r="BI210" s="98"/>
      <c r="BJ210" s="98"/>
      <c r="BK210" s="98"/>
      <c r="BL210" s="98"/>
      <c r="BM210" s="98"/>
      <c r="BN210" s="98"/>
      <c r="BO210" s="98"/>
      <c r="BP210" s="98"/>
      <c r="BQ210" s="98"/>
      <c r="BR210" s="98"/>
      <c r="BS210" s="98"/>
      <c r="BT210" s="98"/>
      <c r="BU210" s="98"/>
      <c r="BV210" s="98"/>
      <c r="BW210" s="98"/>
      <c r="BX210" s="98"/>
      <c r="BY210" s="98"/>
      <c r="BZ210" s="98"/>
      <c r="CA210" s="98"/>
      <c r="CB210" s="98"/>
      <c r="CC210" s="98"/>
      <c r="CD210" s="98"/>
      <c r="CE210" s="98"/>
      <c r="CF210" s="98"/>
      <c r="CG210" s="98"/>
      <c r="CH210" s="98"/>
      <c r="CI210" s="98"/>
      <c r="CJ210" s="98"/>
      <c r="CK210" s="98"/>
      <c r="CL210" s="98"/>
      <c r="CM210" s="98"/>
      <c r="CN210" s="98"/>
      <c r="CO210" s="98"/>
      <c r="CP210" s="98"/>
      <c r="CQ210" s="98"/>
      <c r="CR210" s="98"/>
      <c r="CS210" s="98"/>
      <c r="CT210" s="98"/>
      <c r="CU210" s="98"/>
      <c r="CV210" s="98"/>
      <c r="CW210" s="98"/>
      <c r="CX210" s="98"/>
      <c r="CY210" s="98"/>
      <c r="CZ210" s="98"/>
      <c r="DA210" s="98"/>
      <c r="DB210" s="98"/>
      <c r="DC210" s="98"/>
      <c r="DD210" s="98"/>
      <c r="DE210" s="98"/>
      <c r="DF210" s="98"/>
      <c r="DG210" s="98"/>
      <c r="DH210" s="98"/>
      <c r="DI210" s="98"/>
      <c r="DJ210" s="98"/>
      <c r="DK210" s="98"/>
      <c r="DL210" s="98"/>
      <c r="DM210" s="98"/>
      <c r="DN210" s="98"/>
      <c r="DO210" s="98"/>
      <c r="DP210" s="98"/>
      <c r="DQ210" s="98"/>
      <c r="DR210" s="98"/>
      <c r="DS210" s="98"/>
      <c r="DT210" s="98"/>
      <c r="DU210" s="98"/>
      <c r="DV210" s="98"/>
      <c r="DW210" s="98"/>
      <c r="DX210" s="98"/>
      <c r="DY210" s="98"/>
      <c r="DZ210" s="98"/>
      <c r="EA210" s="98"/>
      <c r="EB210" s="98"/>
      <c r="EC210" s="98"/>
      <c r="ED210" s="98"/>
      <c r="EE210" s="98"/>
      <c r="EF210" s="98"/>
      <c r="EG210" s="98"/>
      <c r="EH210" s="98"/>
      <c r="EI210" s="98"/>
      <c r="EJ210" s="98"/>
      <c r="EK210" s="98"/>
      <c r="EL210" s="98"/>
      <c r="EM210" s="98"/>
      <c r="EN210" s="98"/>
      <c r="EO210" s="98"/>
      <c r="EP210" s="98"/>
      <c r="EQ210" s="98"/>
      <c r="ER210" s="98"/>
      <c r="ES210" s="98"/>
      <c r="ET210" s="98"/>
      <c r="EU210" s="98"/>
      <c r="EV210" s="98"/>
      <c r="EW210" s="98"/>
      <c r="EX210" s="98"/>
      <c r="EY210" s="98"/>
      <c r="EZ210" s="98"/>
      <c r="FA210" s="98"/>
      <c r="FB210" s="98"/>
      <c r="FC210" s="98"/>
      <c r="FD210" s="98"/>
      <c r="FE210" s="98"/>
      <c r="FF210" s="98"/>
      <c r="FG210" s="98"/>
      <c r="FH210" s="98"/>
      <c r="FI210" s="98"/>
      <c r="FJ210" s="98"/>
      <c r="FK210" s="98"/>
      <c r="FL210" s="98"/>
      <c r="FM210" s="98"/>
      <c r="FN210" s="98"/>
      <c r="FO210" s="98"/>
      <c r="FP210" s="98"/>
      <c r="FQ210" s="98"/>
      <c r="FR210" s="98"/>
      <c r="FS210" s="98"/>
      <c r="FT210" s="98"/>
      <c r="FU210" s="98"/>
      <c r="FV210" s="98"/>
      <c r="FW210" s="98"/>
      <c r="FX210" s="98"/>
      <c r="FY210" s="98"/>
      <c r="FZ210" s="98"/>
      <c r="GA210" s="98"/>
      <c r="GB210" s="98"/>
      <c r="GC210" s="98"/>
      <c r="GD210" s="98"/>
      <c r="GE210" s="98"/>
      <c r="GF210" s="98"/>
      <c r="GG210" s="98"/>
      <c r="GH210" s="98"/>
      <c r="GI210" s="98"/>
      <c r="GJ210" s="98"/>
      <c r="GK210" s="98"/>
      <c r="GL210" s="98"/>
      <c r="GM210" s="98"/>
      <c r="GN210" s="98"/>
      <c r="GO210" s="98"/>
      <c r="GP210" s="98"/>
      <c r="GQ210" s="98"/>
      <c r="GR210" s="98"/>
      <c r="GS210" s="98"/>
      <c r="GT210" s="98"/>
      <c r="GU210" s="98"/>
      <c r="GV210" s="98"/>
      <c r="GW210" s="98"/>
      <c r="GX210" s="98"/>
      <c r="GY210" s="98"/>
      <c r="GZ210" s="98"/>
      <c r="HA210" s="98"/>
      <c r="HB210" s="98"/>
      <c r="HC210" s="98"/>
      <c r="HD210" s="98"/>
      <c r="HE210" s="98"/>
      <c r="HF210" s="98"/>
      <c r="HG210" s="98"/>
      <c r="HH210" s="98"/>
      <c r="HI210" s="98"/>
      <c r="HJ210" s="98"/>
      <c r="HK210" s="98"/>
      <c r="HL210" s="98"/>
      <c r="HM210" s="98"/>
      <c r="HN210" s="98"/>
      <c r="HO210" s="98"/>
      <c r="HP210" s="98"/>
      <c r="HQ210" s="98"/>
      <c r="HR210" s="98"/>
      <c r="HS210" s="98"/>
      <c r="HT210" s="98"/>
      <c r="HU210" s="98"/>
      <c r="HV210" s="98"/>
      <c r="HW210" s="98"/>
      <c r="HX210" s="98"/>
      <c r="HY210" s="98"/>
      <c r="HZ210" s="98"/>
      <c r="IA210" s="98"/>
      <c r="IB210" s="98"/>
      <c r="IC210" s="98"/>
      <c r="ID210" s="98"/>
      <c r="IE210" s="98"/>
      <c r="IF210" s="98"/>
      <c r="IG210" s="98"/>
      <c r="IH210" s="98"/>
      <c r="II210" s="98"/>
      <c r="IJ210" s="98"/>
      <c r="IK210" s="98"/>
    </row>
    <row r="211" spans="1:245" ht="15">
      <c r="A211" s="104" t="s">
        <v>764</v>
      </c>
      <c r="B211" s="105"/>
      <c r="C211" s="105">
        <v>150</v>
      </c>
      <c r="D211" s="107">
        <f t="shared" si="6"/>
        <v>150</v>
      </c>
      <c r="E211" s="106" t="e">
        <f t="shared" si="7"/>
        <v>#DIV/0!</v>
      </c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  <c r="AS211" s="98"/>
      <c r="AT211" s="98"/>
      <c r="AU211" s="98"/>
      <c r="AV211" s="98"/>
      <c r="AW211" s="98"/>
      <c r="AX211" s="98"/>
      <c r="AY211" s="98"/>
      <c r="AZ211" s="98"/>
      <c r="BA211" s="98"/>
      <c r="BB211" s="98"/>
      <c r="BC211" s="98"/>
      <c r="BD211" s="98"/>
      <c r="BE211" s="98"/>
      <c r="BF211" s="98"/>
      <c r="BG211" s="98"/>
      <c r="BH211" s="98"/>
      <c r="BI211" s="98"/>
      <c r="BJ211" s="98"/>
      <c r="BK211" s="98"/>
      <c r="BL211" s="98"/>
      <c r="BM211" s="98"/>
      <c r="BN211" s="98"/>
      <c r="BO211" s="98"/>
      <c r="BP211" s="98"/>
      <c r="BQ211" s="98"/>
      <c r="BR211" s="98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8"/>
      <c r="CE211" s="98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98"/>
      <c r="CR211" s="98"/>
      <c r="CS211" s="98"/>
      <c r="CT211" s="98"/>
      <c r="CU211" s="98"/>
      <c r="CV211" s="98"/>
      <c r="CW211" s="98"/>
      <c r="CX211" s="98"/>
      <c r="CY211" s="98"/>
      <c r="CZ211" s="98"/>
      <c r="DA211" s="98"/>
      <c r="DB211" s="98"/>
      <c r="DC211" s="98"/>
      <c r="DD211" s="98"/>
      <c r="DE211" s="98"/>
      <c r="DF211" s="98"/>
      <c r="DG211" s="98"/>
      <c r="DH211" s="98"/>
      <c r="DI211" s="98"/>
      <c r="DJ211" s="98"/>
      <c r="DK211" s="98"/>
      <c r="DL211" s="98"/>
      <c r="DM211" s="98"/>
      <c r="DN211" s="98"/>
      <c r="DO211" s="98"/>
      <c r="DP211" s="98"/>
      <c r="DQ211" s="98"/>
      <c r="DR211" s="98"/>
      <c r="DS211" s="98"/>
      <c r="DT211" s="98"/>
      <c r="DU211" s="98"/>
      <c r="DV211" s="98"/>
      <c r="DW211" s="98"/>
      <c r="DX211" s="98"/>
      <c r="DY211" s="98"/>
      <c r="DZ211" s="98"/>
      <c r="EA211" s="98"/>
      <c r="EB211" s="98"/>
      <c r="EC211" s="98"/>
      <c r="ED211" s="98"/>
      <c r="EE211" s="98"/>
      <c r="EF211" s="98"/>
      <c r="EG211" s="98"/>
      <c r="EH211" s="98"/>
      <c r="EI211" s="98"/>
      <c r="EJ211" s="98"/>
      <c r="EK211" s="98"/>
      <c r="EL211" s="98"/>
      <c r="EM211" s="98"/>
      <c r="EN211" s="98"/>
      <c r="EO211" s="98"/>
      <c r="EP211" s="98"/>
      <c r="EQ211" s="98"/>
      <c r="ER211" s="98"/>
      <c r="ES211" s="98"/>
      <c r="ET211" s="98"/>
      <c r="EU211" s="98"/>
      <c r="EV211" s="98"/>
      <c r="EW211" s="98"/>
      <c r="EX211" s="98"/>
      <c r="EY211" s="98"/>
      <c r="EZ211" s="98"/>
      <c r="FA211" s="98"/>
      <c r="FB211" s="98"/>
      <c r="FC211" s="98"/>
      <c r="FD211" s="98"/>
      <c r="FE211" s="98"/>
      <c r="FF211" s="98"/>
      <c r="FG211" s="98"/>
      <c r="FH211" s="98"/>
      <c r="FI211" s="98"/>
      <c r="FJ211" s="98"/>
      <c r="FK211" s="98"/>
      <c r="FL211" s="98"/>
      <c r="FM211" s="98"/>
      <c r="FN211" s="98"/>
      <c r="FO211" s="98"/>
      <c r="FP211" s="98"/>
      <c r="FQ211" s="98"/>
      <c r="FR211" s="98"/>
      <c r="FS211" s="98"/>
      <c r="FT211" s="98"/>
      <c r="FU211" s="98"/>
      <c r="FV211" s="98"/>
      <c r="FW211" s="98"/>
      <c r="FX211" s="98"/>
      <c r="FY211" s="98"/>
      <c r="FZ211" s="98"/>
      <c r="GA211" s="98"/>
      <c r="GB211" s="98"/>
      <c r="GC211" s="98"/>
      <c r="GD211" s="98"/>
      <c r="GE211" s="98"/>
      <c r="GF211" s="98"/>
      <c r="GG211" s="98"/>
      <c r="GH211" s="98"/>
      <c r="GI211" s="98"/>
      <c r="GJ211" s="98"/>
      <c r="GK211" s="98"/>
      <c r="GL211" s="98"/>
      <c r="GM211" s="98"/>
      <c r="GN211" s="98"/>
      <c r="GO211" s="98"/>
      <c r="GP211" s="98"/>
      <c r="GQ211" s="98"/>
      <c r="GR211" s="98"/>
      <c r="GS211" s="98"/>
      <c r="GT211" s="98"/>
      <c r="GU211" s="98"/>
      <c r="GV211" s="98"/>
      <c r="GW211" s="98"/>
      <c r="GX211" s="98"/>
      <c r="GY211" s="98"/>
      <c r="GZ211" s="98"/>
      <c r="HA211" s="98"/>
      <c r="HB211" s="98"/>
      <c r="HC211" s="98"/>
      <c r="HD211" s="98"/>
      <c r="HE211" s="98"/>
      <c r="HF211" s="98"/>
      <c r="HG211" s="98"/>
      <c r="HH211" s="98"/>
      <c r="HI211" s="98"/>
      <c r="HJ211" s="98"/>
      <c r="HK211" s="98"/>
      <c r="HL211" s="98"/>
      <c r="HM211" s="98"/>
      <c r="HN211" s="98"/>
      <c r="HO211" s="98"/>
      <c r="HP211" s="98"/>
      <c r="HQ211" s="98"/>
      <c r="HR211" s="98"/>
      <c r="HS211" s="98"/>
      <c r="HT211" s="98"/>
      <c r="HU211" s="98"/>
      <c r="HV211" s="98"/>
      <c r="HW211" s="98"/>
      <c r="HX211" s="98"/>
      <c r="HY211" s="98"/>
      <c r="HZ211" s="98"/>
      <c r="IA211" s="98"/>
      <c r="IB211" s="98"/>
      <c r="IC211" s="98"/>
      <c r="ID211" s="98"/>
      <c r="IE211" s="98"/>
      <c r="IF211" s="98"/>
      <c r="IG211" s="98"/>
      <c r="IH211" s="98"/>
      <c r="II211" s="98"/>
      <c r="IJ211" s="98"/>
      <c r="IK211" s="98"/>
    </row>
    <row r="212" spans="1:245" ht="15">
      <c r="A212" s="104" t="s">
        <v>765</v>
      </c>
      <c r="B212" s="105">
        <v>48</v>
      </c>
      <c r="C212" s="105">
        <v>110</v>
      </c>
      <c r="D212" s="107">
        <f t="shared" si="6"/>
        <v>62</v>
      </c>
      <c r="E212" s="106">
        <f t="shared" si="7"/>
        <v>129.19999999999999</v>
      </c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  <c r="AS212" s="98"/>
      <c r="AT212" s="98"/>
      <c r="AU212" s="98"/>
      <c r="AV212" s="98"/>
      <c r="AW212" s="98"/>
      <c r="AX212" s="98"/>
      <c r="AY212" s="98"/>
      <c r="AZ212" s="98"/>
      <c r="BA212" s="98"/>
      <c r="BB212" s="98"/>
      <c r="BC212" s="98"/>
      <c r="BD212" s="98"/>
      <c r="BE212" s="98"/>
      <c r="BF212" s="98"/>
      <c r="BG212" s="98"/>
      <c r="BH212" s="98"/>
      <c r="BI212" s="98"/>
      <c r="BJ212" s="98"/>
      <c r="BK212" s="98"/>
      <c r="BL212" s="98"/>
      <c r="BM212" s="98"/>
      <c r="BN212" s="98"/>
      <c r="BO212" s="98"/>
      <c r="BP212" s="98"/>
      <c r="BQ212" s="98"/>
      <c r="BR212" s="98"/>
      <c r="BS212" s="98"/>
      <c r="BT212" s="98"/>
      <c r="BU212" s="98"/>
      <c r="BV212" s="98"/>
      <c r="BW212" s="98"/>
      <c r="BX212" s="98"/>
      <c r="BY212" s="98"/>
      <c r="BZ212" s="98"/>
      <c r="CA212" s="98"/>
      <c r="CB212" s="98"/>
      <c r="CC212" s="98"/>
      <c r="CD212" s="98"/>
      <c r="CE212" s="98"/>
      <c r="CF212" s="98"/>
      <c r="CG212" s="98"/>
      <c r="CH212" s="98"/>
      <c r="CI212" s="98"/>
      <c r="CJ212" s="98"/>
      <c r="CK212" s="98"/>
      <c r="CL212" s="98"/>
      <c r="CM212" s="98"/>
      <c r="CN212" s="98"/>
      <c r="CO212" s="98"/>
      <c r="CP212" s="98"/>
      <c r="CQ212" s="98"/>
      <c r="CR212" s="98"/>
      <c r="CS212" s="98"/>
      <c r="CT212" s="98"/>
      <c r="CU212" s="98"/>
      <c r="CV212" s="98"/>
      <c r="CW212" s="98"/>
      <c r="CX212" s="98"/>
      <c r="CY212" s="98"/>
      <c r="CZ212" s="98"/>
      <c r="DA212" s="98"/>
      <c r="DB212" s="98"/>
      <c r="DC212" s="98"/>
      <c r="DD212" s="98"/>
      <c r="DE212" s="98"/>
      <c r="DF212" s="98"/>
      <c r="DG212" s="98"/>
      <c r="DH212" s="98"/>
      <c r="DI212" s="98"/>
      <c r="DJ212" s="98"/>
      <c r="DK212" s="98"/>
      <c r="DL212" s="98"/>
      <c r="DM212" s="98"/>
      <c r="DN212" s="98"/>
      <c r="DO212" s="98"/>
      <c r="DP212" s="98"/>
      <c r="DQ212" s="98"/>
      <c r="DR212" s="98"/>
      <c r="DS212" s="98"/>
      <c r="DT212" s="98"/>
      <c r="DU212" s="98"/>
      <c r="DV212" s="98"/>
      <c r="DW212" s="98"/>
      <c r="DX212" s="98"/>
      <c r="DY212" s="98"/>
      <c r="DZ212" s="98"/>
      <c r="EA212" s="98"/>
      <c r="EB212" s="98"/>
      <c r="EC212" s="98"/>
      <c r="ED212" s="98"/>
      <c r="EE212" s="98"/>
      <c r="EF212" s="98"/>
      <c r="EG212" s="98"/>
      <c r="EH212" s="98"/>
      <c r="EI212" s="98"/>
      <c r="EJ212" s="98"/>
      <c r="EK212" s="98"/>
      <c r="EL212" s="98"/>
      <c r="EM212" s="98"/>
      <c r="EN212" s="98"/>
      <c r="EO212" s="98"/>
      <c r="EP212" s="98"/>
      <c r="EQ212" s="98"/>
      <c r="ER212" s="98"/>
      <c r="ES212" s="98"/>
      <c r="ET212" s="98"/>
      <c r="EU212" s="98"/>
      <c r="EV212" s="98"/>
      <c r="EW212" s="98"/>
      <c r="EX212" s="98"/>
      <c r="EY212" s="98"/>
      <c r="EZ212" s="98"/>
      <c r="FA212" s="98"/>
      <c r="FB212" s="98"/>
      <c r="FC212" s="98"/>
      <c r="FD212" s="98"/>
      <c r="FE212" s="98"/>
      <c r="FF212" s="98"/>
      <c r="FG212" s="98"/>
      <c r="FH212" s="98"/>
      <c r="FI212" s="98"/>
      <c r="FJ212" s="98"/>
      <c r="FK212" s="98"/>
      <c r="FL212" s="98"/>
      <c r="FM212" s="98"/>
      <c r="FN212" s="98"/>
      <c r="FO212" s="98"/>
      <c r="FP212" s="98"/>
      <c r="FQ212" s="98"/>
      <c r="FR212" s="98"/>
      <c r="FS212" s="98"/>
      <c r="FT212" s="98"/>
      <c r="FU212" s="98"/>
      <c r="FV212" s="98"/>
      <c r="FW212" s="98"/>
      <c r="FX212" s="98"/>
      <c r="FY212" s="98"/>
      <c r="FZ212" s="98"/>
      <c r="GA212" s="98"/>
      <c r="GB212" s="98"/>
      <c r="GC212" s="98"/>
      <c r="GD212" s="98"/>
      <c r="GE212" s="98"/>
      <c r="GF212" s="98"/>
      <c r="GG212" s="98"/>
      <c r="GH212" s="98"/>
      <c r="GI212" s="98"/>
      <c r="GJ212" s="98"/>
      <c r="GK212" s="98"/>
      <c r="GL212" s="98"/>
      <c r="GM212" s="98"/>
      <c r="GN212" s="98"/>
      <c r="GO212" s="98"/>
      <c r="GP212" s="98"/>
      <c r="GQ212" s="98"/>
      <c r="GR212" s="98"/>
      <c r="GS212" s="98"/>
      <c r="GT212" s="98"/>
      <c r="GU212" s="98"/>
      <c r="GV212" s="98"/>
      <c r="GW212" s="98"/>
      <c r="GX212" s="98"/>
      <c r="GY212" s="98"/>
      <c r="GZ212" s="98"/>
      <c r="HA212" s="98"/>
      <c r="HB212" s="98"/>
      <c r="HC212" s="98"/>
      <c r="HD212" s="98"/>
      <c r="HE212" s="98"/>
      <c r="HF212" s="98"/>
      <c r="HG212" s="98"/>
      <c r="HH212" s="98"/>
      <c r="HI212" s="98"/>
      <c r="HJ212" s="98"/>
      <c r="HK212" s="98"/>
      <c r="HL212" s="98"/>
      <c r="HM212" s="98"/>
      <c r="HN212" s="98"/>
      <c r="HO212" s="98"/>
      <c r="HP212" s="98"/>
      <c r="HQ212" s="98"/>
      <c r="HR212" s="98"/>
      <c r="HS212" s="98"/>
      <c r="HT212" s="98"/>
      <c r="HU212" s="98"/>
      <c r="HV212" s="98"/>
      <c r="HW212" s="98"/>
      <c r="HX212" s="98"/>
      <c r="HY212" s="98"/>
      <c r="HZ212" s="98"/>
      <c r="IA212" s="98"/>
      <c r="IB212" s="98"/>
      <c r="IC212" s="98"/>
      <c r="ID212" s="98"/>
      <c r="IE212" s="98"/>
      <c r="IF212" s="98"/>
      <c r="IG212" s="98"/>
      <c r="IH212" s="98"/>
      <c r="II212" s="98"/>
      <c r="IJ212" s="98"/>
      <c r="IK212" s="98"/>
    </row>
    <row r="213" spans="1:245" ht="15">
      <c r="A213" s="104" t="s">
        <v>766</v>
      </c>
      <c r="B213" s="105"/>
      <c r="C213" s="105">
        <f>SUM(C214:C215)</f>
        <v>640</v>
      </c>
      <c r="D213" s="107">
        <f t="shared" si="6"/>
        <v>640</v>
      </c>
      <c r="E213" s="106" t="e">
        <f t="shared" si="7"/>
        <v>#DIV/0!</v>
      </c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  <c r="AS213" s="98"/>
      <c r="AT213" s="98"/>
      <c r="AU213" s="98"/>
      <c r="AV213" s="98"/>
      <c r="AW213" s="98"/>
      <c r="AX213" s="98"/>
      <c r="AY213" s="98"/>
      <c r="AZ213" s="98"/>
      <c r="BA213" s="98"/>
      <c r="BB213" s="98"/>
      <c r="BC213" s="98"/>
      <c r="BD213" s="98"/>
      <c r="BE213" s="98"/>
      <c r="BF213" s="98"/>
      <c r="BG213" s="98"/>
      <c r="BH213" s="98"/>
      <c r="BI213" s="98"/>
      <c r="BJ213" s="98"/>
      <c r="BK213" s="98"/>
      <c r="BL213" s="98"/>
      <c r="BM213" s="98"/>
      <c r="BN213" s="98"/>
      <c r="BO213" s="98"/>
      <c r="BP213" s="98"/>
      <c r="BQ213" s="98"/>
      <c r="BR213" s="98"/>
      <c r="BS213" s="98"/>
      <c r="BT213" s="98"/>
      <c r="BU213" s="98"/>
      <c r="BV213" s="98"/>
      <c r="BW213" s="98"/>
      <c r="BX213" s="98"/>
      <c r="BY213" s="98"/>
      <c r="BZ213" s="98"/>
      <c r="CA213" s="98"/>
      <c r="CB213" s="98"/>
      <c r="CC213" s="98"/>
      <c r="CD213" s="98"/>
      <c r="CE213" s="98"/>
      <c r="CF213" s="98"/>
      <c r="CG213" s="98"/>
      <c r="CH213" s="98"/>
      <c r="CI213" s="98"/>
      <c r="CJ213" s="98"/>
      <c r="CK213" s="98"/>
      <c r="CL213" s="98"/>
      <c r="CM213" s="98"/>
      <c r="CN213" s="98"/>
      <c r="CO213" s="98"/>
      <c r="CP213" s="98"/>
      <c r="CQ213" s="98"/>
      <c r="CR213" s="98"/>
      <c r="CS213" s="98"/>
      <c r="CT213" s="98"/>
      <c r="CU213" s="98"/>
      <c r="CV213" s="98"/>
      <c r="CW213" s="98"/>
      <c r="CX213" s="98"/>
      <c r="CY213" s="98"/>
      <c r="CZ213" s="98"/>
      <c r="DA213" s="98"/>
      <c r="DB213" s="98"/>
      <c r="DC213" s="98"/>
      <c r="DD213" s="98"/>
      <c r="DE213" s="98"/>
      <c r="DF213" s="98"/>
      <c r="DG213" s="98"/>
      <c r="DH213" s="98"/>
      <c r="DI213" s="98"/>
      <c r="DJ213" s="98"/>
      <c r="DK213" s="98"/>
      <c r="DL213" s="98"/>
      <c r="DM213" s="98"/>
      <c r="DN213" s="98"/>
      <c r="DO213" s="98"/>
      <c r="DP213" s="98"/>
      <c r="DQ213" s="98"/>
      <c r="DR213" s="98"/>
      <c r="DS213" s="98"/>
      <c r="DT213" s="98"/>
      <c r="DU213" s="98"/>
      <c r="DV213" s="98"/>
      <c r="DW213" s="98"/>
      <c r="DX213" s="98"/>
      <c r="DY213" s="98"/>
      <c r="DZ213" s="98"/>
      <c r="EA213" s="98"/>
      <c r="EB213" s="98"/>
      <c r="EC213" s="98"/>
      <c r="ED213" s="98"/>
      <c r="EE213" s="98"/>
      <c r="EF213" s="98"/>
      <c r="EG213" s="98"/>
      <c r="EH213" s="98"/>
      <c r="EI213" s="98"/>
      <c r="EJ213" s="98"/>
      <c r="EK213" s="98"/>
      <c r="EL213" s="98"/>
      <c r="EM213" s="98"/>
      <c r="EN213" s="98"/>
      <c r="EO213" s="98"/>
      <c r="EP213" s="98"/>
      <c r="EQ213" s="98"/>
      <c r="ER213" s="98"/>
      <c r="ES213" s="98"/>
      <c r="ET213" s="98"/>
      <c r="EU213" s="98"/>
      <c r="EV213" s="98"/>
      <c r="EW213" s="98"/>
      <c r="EX213" s="98"/>
      <c r="EY213" s="98"/>
      <c r="EZ213" s="98"/>
      <c r="FA213" s="98"/>
      <c r="FB213" s="98"/>
      <c r="FC213" s="98"/>
      <c r="FD213" s="98"/>
      <c r="FE213" s="98"/>
      <c r="FF213" s="98"/>
      <c r="FG213" s="98"/>
      <c r="FH213" s="98"/>
      <c r="FI213" s="98"/>
      <c r="FJ213" s="98"/>
      <c r="FK213" s="98"/>
      <c r="FL213" s="98"/>
      <c r="FM213" s="98"/>
      <c r="FN213" s="98"/>
      <c r="FO213" s="98"/>
      <c r="FP213" s="98"/>
      <c r="FQ213" s="98"/>
      <c r="FR213" s="98"/>
      <c r="FS213" s="98"/>
      <c r="FT213" s="98"/>
      <c r="FU213" s="98"/>
      <c r="FV213" s="98"/>
      <c r="FW213" s="98"/>
      <c r="FX213" s="98"/>
      <c r="FY213" s="98"/>
      <c r="FZ213" s="98"/>
      <c r="GA213" s="98"/>
      <c r="GB213" s="98"/>
      <c r="GC213" s="98"/>
      <c r="GD213" s="98"/>
      <c r="GE213" s="98"/>
      <c r="GF213" s="98"/>
      <c r="GG213" s="98"/>
      <c r="GH213" s="98"/>
      <c r="GI213" s="98"/>
      <c r="GJ213" s="98"/>
      <c r="GK213" s="98"/>
      <c r="GL213" s="98"/>
      <c r="GM213" s="98"/>
      <c r="GN213" s="98"/>
      <c r="GO213" s="98"/>
      <c r="GP213" s="98"/>
      <c r="GQ213" s="98"/>
      <c r="GR213" s="98"/>
      <c r="GS213" s="98"/>
      <c r="GT213" s="98"/>
      <c r="GU213" s="98"/>
      <c r="GV213" s="98"/>
      <c r="GW213" s="98"/>
      <c r="GX213" s="98"/>
      <c r="GY213" s="98"/>
      <c r="GZ213" s="98"/>
      <c r="HA213" s="98"/>
      <c r="HB213" s="98"/>
      <c r="HC213" s="98"/>
      <c r="HD213" s="98"/>
      <c r="HE213" s="98"/>
      <c r="HF213" s="98"/>
      <c r="HG213" s="98"/>
      <c r="HH213" s="98"/>
      <c r="HI213" s="98"/>
      <c r="HJ213" s="98"/>
      <c r="HK213" s="98"/>
      <c r="HL213" s="98"/>
      <c r="HM213" s="98"/>
      <c r="HN213" s="98"/>
      <c r="HO213" s="98"/>
      <c r="HP213" s="98"/>
      <c r="HQ213" s="98"/>
      <c r="HR213" s="98"/>
      <c r="HS213" s="98"/>
      <c r="HT213" s="98"/>
      <c r="HU213" s="98"/>
      <c r="HV213" s="98"/>
      <c r="HW213" s="98"/>
      <c r="HX213" s="98"/>
      <c r="HY213" s="98"/>
      <c r="HZ213" s="98"/>
      <c r="IA213" s="98"/>
      <c r="IB213" s="98"/>
      <c r="IC213" s="98"/>
      <c r="ID213" s="98"/>
      <c r="IE213" s="98"/>
      <c r="IF213" s="98"/>
      <c r="IG213" s="98"/>
      <c r="IH213" s="98"/>
      <c r="II213" s="98"/>
      <c r="IJ213" s="98"/>
      <c r="IK213" s="98"/>
    </row>
    <row r="214" spans="1:245" ht="15">
      <c r="A214" s="104" t="s">
        <v>767</v>
      </c>
      <c r="B214" s="105"/>
      <c r="C214" s="105">
        <v>40</v>
      </c>
      <c r="D214" s="107">
        <f t="shared" si="6"/>
        <v>40</v>
      </c>
      <c r="E214" s="106" t="e">
        <f t="shared" si="7"/>
        <v>#DIV/0!</v>
      </c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  <c r="AS214" s="98"/>
      <c r="AT214" s="98"/>
      <c r="AU214" s="98"/>
      <c r="AV214" s="98"/>
      <c r="AW214" s="98"/>
      <c r="AX214" s="98"/>
      <c r="AY214" s="98"/>
      <c r="AZ214" s="98"/>
      <c r="BA214" s="98"/>
      <c r="BB214" s="98"/>
      <c r="BC214" s="98"/>
      <c r="BD214" s="98"/>
      <c r="BE214" s="98"/>
      <c r="BF214" s="98"/>
      <c r="BG214" s="98"/>
      <c r="BH214" s="98"/>
      <c r="BI214" s="98"/>
      <c r="BJ214" s="98"/>
      <c r="BK214" s="98"/>
      <c r="BL214" s="98"/>
      <c r="BM214" s="98"/>
      <c r="BN214" s="98"/>
      <c r="BO214" s="98"/>
      <c r="BP214" s="98"/>
      <c r="BQ214" s="98"/>
      <c r="BR214" s="98"/>
      <c r="BS214" s="98"/>
      <c r="BT214" s="98"/>
      <c r="BU214" s="98"/>
      <c r="BV214" s="98"/>
      <c r="BW214" s="98"/>
      <c r="BX214" s="98"/>
      <c r="BY214" s="98"/>
      <c r="BZ214" s="98"/>
      <c r="CA214" s="98"/>
      <c r="CB214" s="98"/>
      <c r="CC214" s="98"/>
      <c r="CD214" s="98"/>
      <c r="CE214" s="98"/>
      <c r="CF214" s="98"/>
      <c r="CG214" s="98"/>
      <c r="CH214" s="98"/>
      <c r="CI214" s="98"/>
      <c r="CJ214" s="98"/>
      <c r="CK214" s="98"/>
      <c r="CL214" s="98"/>
      <c r="CM214" s="98"/>
      <c r="CN214" s="98"/>
      <c r="CO214" s="98"/>
      <c r="CP214" s="98"/>
      <c r="CQ214" s="98"/>
      <c r="CR214" s="98"/>
      <c r="CS214" s="98"/>
      <c r="CT214" s="98"/>
      <c r="CU214" s="98"/>
      <c r="CV214" s="98"/>
      <c r="CW214" s="98"/>
      <c r="CX214" s="98"/>
      <c r="CY214" s="98"/>
      <c r="CZ214" s="98"/>
      <c r="DA214" s="98"/>
      <c r="DB214" s="98"/>
      <c r="DC214" s="98"/>
      <c r="DD214" s="98"/>
      <c r="DE214" s="98"/>
      <c r="DF214" s="98"/>
      <c r="DG214" s="98"/>
      <c r="DH214" s="98"/>
      <c r="DI214" s="98"/>
      <c r="DJ214" s="98"/>
      <c r="DK214" s="98"/>
      <c r="DL214" s="98"/>
      <c r="DM214" s="98"/>
      <c r="DN214" s="98"/>
      <c r="DO214" s="98"/>
      <c r="DP214" s="98"/>
      <c r="DQ214" s="98"/>
      <c r="DR214" s="98"/>
      <c r="DS214" s="98"/>
      <c r="DT214" s="98"/>
      <c r="DU214" s="98"/>
      <c r="DV214" s="98"/>
      <c r="DW214" s="98"/>
      <c r="DX214" s="98"/>
      <c r="DY214" s="98"/>
      <c r="DZ214" s="98"/>
      <c r="EA214" s="98"/>
      <c r="EB214" s="98"/>
      <c r="EC214" s="98"/>
      <c r="ED214" s="98"/>
      <c r="EE214" s="98"/>
      <c r="EF214" s="98"/>
      <c r="EG214" s="98"/>
      <c r="EH214" s="98"/>
      <c r="EI214" s="98"/>
      <c r="EJ214" s="98"/>
      <c r="EK214" s="98"/>
      <c r="EL214" s="98"/>
      <c r="EM214" s="98"/>
      <c r="EN214" s="98"/>
      <c r="EO214" s="98"/>
      <c r="EP214" s="98"/>
      <c r="EQ214" s="98"/>
      <c r="ER214" s="98"/>
      <c r="ES214" s="98"/>
      <c r="ET214" s="98"/>
      <c r="EU214" s="98"/>
      <c r="EV214" s="98"/>
      <c r="EW214" s="98"/>
      <c r="EX214" s="98"/>
      <c r="EY214" s="98"/>
      <c r="EZ214" s="98"/>
      <c r="FA214" s="98"/>
      <c r="FB214" s="98"/>
      <c r="FC214" s="98"/>
      <c r="FD214" s="98"/>
      <c r="FE214" s="98"/>
      <c r="FF214" s="98"/>
      <c r="FG214" s="98"/>
      <c r="FH214" s="98"/>
      <c r="FI214" s="98"/>
      <c r="FJ214" s="98"/>
      <c r="FK214" s="98"/>
      <c r="FL214" s="98"/>
      <c r="FM214" s="98"/>
      <c r="FN214" s="98"/>
      <c r="FO214" s="98"/>
      <c r="FP214" s="98"/>
      <c r="FQ214" s="98"/>
      <c r="FR214" s="98"/>
      <c r="FS214" s="98"/>
      <c r="FT214" s="98"/>
      <c r="FU214" s="98"/>
      <c r="FV214" s="98"/>
      <c r="FW214" s="98"/>
      <c r="FX214" s="98"/>
      <c r="FY214" s="98"/>
      <c r="FZ214" s="98"/>
      <c r="GA214" s="98"/>
      <c r="GB214" s="98"/>
      <c r="GC214" s="98"/>
      <c r="GD214" s="98"/>
      <c r="GE214" s="98"/>
      <c r="GF214" s="98"/>
      <c r="GG214" s="98"/>
      <c r="GH214" s="98"/>
      <c r="GI214" s="98"/>
      <c r="GJ214" s="98"/>
      <c r="GK214" s="98"/>
      <c r="GL214" s="98"/>
      <c r="GM214" s="98"/>
      <c r="GN214" s="98"/>
      <c r="GO214" s="98"/>
      <c r="GP214" s="98"/>
      <c r="GQ214" s="98"/>
      <c r="GR214" s="98"/>
      <c r="GS214" s="98"/>
      <c r="GT214" s="98"/>
      <c r="GU214" s="98"/>
      <c r="GV214" s="98"/>
      <c r="GW214" s="98"/>
      <c r="GX214" s="98"/>
      <c r="GY214" s="98"/>
      <c r="GZ214" s="98"/>
      <c r="HA214" s="98"/>
      <c r="HB214" s="98"/>
      <c r="HC214" s="98"/>
      <c r="HD214" s="98"/>
      <c r="HE214" s="98"/>
      <c r="HF214" s="98"/>
      <c r="HG214" s="98"/>
      <c r="HH214" s="98"/>
      <c r="HI214" s="98"/>
      <c r="HJ214" s="98"/>
      <c r="HK214" s="98"/>
      <c r="HL214" s="98"/>
      <c r="HM214" s="98"/>
      <c r="HN214" s="98"/>
      <c r="HO214" s="98"/>
      <c r="HP214" s="98"/>
      <c r="HQ214" s="98"/>
      <c r="HR214" s="98"/>
      <c r="HS214" s="98"/>
      <c r="HT214" s="98"/>
      <c r="HU214" s="98"/>
      <c r="HV214" s="98"/>
      <c r="HW214" s="98"/>
      <c r="HX214" s="98"/>
      <c r="HY214" s="98"/>
      <c r="HZ214" s="98"/>
      <c r="IA214" s="98"/>
      <c r="IB214" s="98"/>
      <c r="IC214" s="98"/>
      <c r="ID214" s="98"/>
      <c r="IE214" s="98"/>
      <c r="IF214" s="98"/>
      <c r="IG214" s="98"/>
      <c r="IH214" s="98"/>
      <c r="II214" s="98"/>
      <c r="IJ214" s="98"/>
      <c r="IK214" s="98"/>
    </row>
    <row r="215" spans="1:245" ht="15">
      <c r="A215" s="104" t="s">
        <v>768</v>
      </c>
      <c r="B215" s="105"/>
      <c r="C215" s="105">
        <v>600</v>
      </c>
      <c r="D215" s="107">
        <f t="shared" si="6"/>
        <v>600</v>
      </c>
      <c r="E215" s="106" t="e">
        <f t="shared" si="7"/>
        <v>#DIV/0!</v>
      </c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98"/>
      <c r="BE215" s="98"/>
      <c r="BF215" s="98"/>
      <c r="BG215" s="98"/>
      <c r="BH215" s="98"/>
      <c r="BI215" s="98"/>
      <c r="BJ215" s="98"/>
      <c r="BK215" s="98"/>
      <c r="BL215" s="98"/>
      <c r="BM215" s="98"/>
      <c r="BN215" s="98"/>
      <c r="BO215" s="98"/>
      <c r="BP215" s="98"/>
      <c r="BQ215" s="98"/>
      <c r="BR215" s="98"/>
      <c r="BS215" s="98"/>
      <c r="BT215" s="98"/>
      <c r="BU215" s="98"/>
      <c r="BV215" s="98"/>
      <c r="BW215" s="98"/>
      <c r="BX215" s="98"/>
      <c r="BY215" s="98"/>
      <c r="BZ215" s="98"/>
      <c r="CA215" s="98"/>
      <c r="CB215" s="98"/>
      <c r="CC215" s="98"/>
      <c r="CD215" s="98"/>
      <c r="CE215" s="98"/>
      <c r="CF215" s="98"/>
      <c r="CG215" s="98"/>
      <c r="CH215" s="98"/>
      <c r="CI215" s="98"/>
      <c r="CJ215" s="98"/>
      <c r="CK215" s="98"/>
      <c r="CL215" s="98"/>
      <c r="CM215" s="98"/>
      <c r="CN215" s="98"/>
      <c r="CO215" s="98"/>
      <c r="CP215" s="98"/>
      <c r="CQ215" s="98"/>
      <c r="CR215" s="98"/>
      <c r="CS215" s="98"/>
      <c r="CT215" s="98"/>
      <c r="CU215" s="98"/>
      <c r="CV215" s="98"/>
      <c r="CW215" s="98"/>
      <c r="CX215" s="98"/>
      <c r="CY215" s="98"/>
      <c r="CZ215" s="98"/>
      <c r="DA215" s="98"/>
      <c r="DB215" s="98"/>
      <c r="DC215" s="98"/>
      <c r="DD215" s="98"/>
      <c r="DE215" s="98"/>
      <c r="DF215" s="98"/>
      <c r="DG215" s="98"/>
      <c r="DH215" s="98"/>
      <c r="DI215" s="98"/>
      <c r="DJ215" s="98"/>
      <c r="DK215" s="98"/>
      <c r="DL215" s="98"/>
      <c r="DM215" s="98"/>
      <c r="DN215" s="98"/>
      <c r="DO215" s="98"/>
      <c r="DP215" s="98"/>
      <c r="DQ215" s="98"/>
      <c r="DR215" s="98"/>
      <c r="DS215" s="98"/>
      <c r="DT215" s="98"/>
      <c r="DU215" s="98"/>
      <c r="DV215" s="98"/>
      <c r="DW215" s="98"/>
      <c r="DX215" s="98"/>
      <c r="DY215" s="98"/>
      <c r="DZ215" s="98"/>
      <c r="EA215" s="98"/>
      <c r="EB215" s="98"/>
      <c r="EC215" s="98"/>
      <c r="ED215" s="98"/>
      <c r="EE215" s="98"/>
      <c r="EF215" s="98"/>
      <c r="EG215" s="98"/>
      <c r="EH215" s="98"/>
      <c r="EI215" s="98"/>
      <c r="EJ215" s="98"/>
      <c r="EK215" s="98"/>
      <c r="EL215" s="98"/>
      <c r="EM215" s="98"/>
      <c r="EN215" s="98"/>
      <c r="EO215" s="98"/>
      <c r="EP215" s="98"/>
      <c r="EQ215" s="98"/>
      <c r="ER215" s="98"/>
      <c r="ES215" s="98"/>
      <c r="ET215" s="98"/>
      <c r="EU215" s="98"/>
      <c r="EV215" s="98"/>
      <c r="EW215" s="98"/>
      <c r="EX215" s="98"/>
      <c r="EY215" s="98"/>
      <c r="EZ215" s="98"/>
      <c r="FA215" s="98"/>
      <c r="FB215" s="98"/>
      <c r="FC215" s="98"/>
      <c r="FD215" s="98"/>
      <c r="FE215" s="98"/>
      <c r="FF215" s="98"/>
      <c r="FG215" s="98"/>
      <c r="FH215" s="98"/>
      <c r="FI215" s="98"/>
      <c r="FJ215" s="98"/>
      <c r="FK215" s="98"/>
      <c r="FL215" s="98"/>
      <c r="FM215" s="98"/>
      <c r="FN215" s="98"/>
      <c r="FO215" s="98"/>
      <c r="FP215" s="98"/>
      <c r="FQ215" s="98"/>
      <c r="FR215" s="98"/>
      <c r="FS215" s="98"/>
      <c r="FT215" s="98"/>
      <c r="FU215" s="98"/>
      <c r="FV215" s="98"/>
      <c r="FW215" s="98"/>
      <c r="FX215" s="98"/>
      <c r="FY215" s="98"/>
      <c r="FZ215" s="98"/>
      <c r="GA215" s="98"/>
      <c r="GB215" s="98"/>
      <c r="GC215" s="98"/>
      <c r="GD215" s="98"/>
      <c r="GE215" s="98"/>
      <c r="GF215" s="98"/>
      <c r="GG215" s="98"/>
      <c r="GH215" s="98"/>
      <c r="GI215" s="98"/>
      <c r="GJ215" s="98"/>
      <c r="GK215" s="98"/>
      <c r="GL215" s="98"/>
      <c r="GM215" s="98"/>
      <c r="GN215" s="98"/>
      <c r="GO215" s="98"/>
      <c r="GP215" s="98"/>
      <c r="GQ215" s="98"/>
      <c r="GR215" s="98"/>
      <c r="GS215" s="98"/>
      <c r="GT215" s="98"/>
      <c r="GU215" s="98"/>
      <c r="GV215" s="98"/>
      <c r="GW215" s="98"/>
      <c r="GX215" s="98"/>
      <c r="GY215" s="98"/>
      <c r="GZ215" s="98"/>
      <c r="HA215" s="98"/>
      <c r="HB215" s="98"/>
      <c r="HC215" s="98"/>
      <c r="HD215" s="98"/>
      <c r="HE215" s="98"/>
      <c r="HF215" s="98"/>
      <c r="HG215" s="98"/>
      <c r="HH215" s="98"/>
      <c r="HI215" s="98"/>
      <c r="HJ215" s="98"/>
      <c r="HK215" s="98"/>
      <c r="HL215" s="98"/>
      <c r="HM215" s="98"/>
      <c r="HN215" s="98"/>
      <c r="HO215" s="98"/>
      <c r="HP215" s="98"/>
      <c r="HQ215" s="98"/>
      <c r="HR215" s="98"/>
      <c r="HS215" s="98"/>
      <c r="HT215" s="98"/>
      <c r="HU215" s="98"/>
      <c r="HV215" s="98"/>
      <c r="HW215" s="98"/>
      <c r="HX215" s="98"/>
      <c r="HY215" s="98"/>
      <c r="HZ215" s="98"/>
      <c r="IA215" s="98"/>
      <c r="IB215" s="98"/>
      <c r="IC215" s="98"/>
      <c r="ID215" s="98"/>
      <c r="IE215" s="98"/>
      <c r="IF215" s="98"/>
      <c r="IG215" s="98"/>
      <c r="IH215" s="98"/>
      <c r="II215" s="98"/>
      <c r="IJ215" s="98"/>
      <c r="IK215" s="98"/>
    </row>
    <row r="216" spans="1:245" ht="15">
      <c r="A216" s="104" t="s">
        <v>769</v>
      </c>
      <c r="B216" s="105">
        <f>SUM(B217:B217)</f>
        <v>9</v>
      </c>
      <c r="C216" s="105">
        <f>SUM(C217:C217)</f>
        <v>8</v>
      </c>
      <c r="D216" s="107">
        <f t="shared" si="6"/>
        <v>-1</v>
      </c>
      <c r="E216" s="106">
        <f t="shared" si="7"/>
        <v>-11.1</v>
      </c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8"/>
      <c r="BE216" s="98"/>
      <c r="BF216" s="98"/>
      <c r="BG216" s="98"/>
      <c r="BH216" s="98"/>
      <c r="BI216" s="98"/>
      <c r="BJ216" s="98"/>
      <c r="BK216" s="98"/>
      <c r="BL216" s="98"/>
      <c r="BM216" s="98"/>
      <c r="BN216" s="98"/>
      <c r="BO216" s="98"/>
      <c r="BP216" s="98"/>
      <c r="BQ216" s="98"/>
      <c r="BR216" s="98"/>
      <c r="BS216" s="98"/>
      <c r="BT216" s="98"/>
      <c r="BU216" s="98"/>
      <c r="BV216" s="98"/>
      <c r="BW216" s="98"/>
      <c r="BX216" s="98"/>
      <c r="BY216" s="98"/>
      <c r="BZ216" s="98"/>
      <c r="CA216" s="98"/>
      <c r="CB216" s="98"/>
      <c r="CC216" s="98"/>
      <c r="CD216" s="98"/>
      <c r="CE216" s="98"/>
      <c r="CF216" s="98"/>
      <c r="CG216" s="98"/>
      <c r="CH216" s="98"/>
      <c r="CI216" s="98"/>
      <c r="CJ216" s="98"/>
      <c r="CK216" s="98"/>
      <c r="CL216" s="98"/>
      <c r="CM216" s="98"/>
      <c r="CN216" s="98"/>
      <c r="CO216" s="98"/>
      <c r="CP216" s="98"/>
      <c r="CQ216" s="98"/>
      <c r="CR216" s="98"/>
      <c r="CS216" s="98"/>
      <c r="CT216" s="98"/>
      <c r="CU216" s="98"/>
      <c r="CV216" s="98"/>
      <c r="CW216" s="98"/>
      <c r="CX216" s="98"/>
      <c r="CY216" s="98"/>
      <c r="CZ216" s="98"/>
      <c r="DA216" s="98"/>
      <c r="DB216" s="98"/>
      <c r="DC216" s="98"/>
      <c r="DD216" s="98"/>
      <c r="DE216" s="98"/>
      <c r="DF216" s="98"/>
      <c r="DG216" s="98"/>
      <c r="DH216" s="98"/>
      <c r="DI216" s="98"/>
      <c r="DJ216" s="98"/>
      <c r="DK216" s="98"/>
      <c r="DL216" s="98"/>
      <c r="DM216" s="98"/>
      <c r="DN216" s="98"/>
      <c r="DO216" s="98"/>
      <c r="DP216" s="98"/>
      <c r="DQ216" s="98"/>
      <c r="DR216" s="98"/>
      <c r="DS216" s="98"/>
      <c r="DT216" s="98"/>
      <c r="DU216" s="98"/>
      <c r="DV216" s="98"/>
      <c r="DW216" s="98"/>
      <c r="DX216" s="98"/>
      <c r="DY216" s="98"/>
      <c r="DZ216" s="98"/>
      <c r="EA216" s="98"/>
      <c r="EB216" s="98"/>
      <c r="EC216" s="98"/>
      <c r="ED216" s="98"/>
      <c r="EE216" s="98"/>
      <c r="EF216" s="98"/>
      <c r="EG216" s="98"/>
      <c r="EH216" s="98"/>
      <c r="EI216" s="98"/>
      <c r="EJ216" s="98"/>
      <c r="EK216" s="98"/>
      <c r="EL216" s="98"/>
      <c r="EM216" s="98"/>
      <c r="EN216" s="98"/>
      <c r="EO216" s="98"/>
      <c r="EP216" s="98"/>
      <c r="EQ216" s="98"/>
      <c r="ER216" s="98"/>
      <c r="ES216" s="98"/>
      <c r="ET216" s="98"/>
      <c r="EU216" s="98"/>
      <c r="EV216" s="98"/>
      <c r="EW216" s="98"/>
      <c r="EX216" s="98"/>
      <c r="EY216" s="98"/>
      <c r="EZ216" s="98"/>
      <c r="FA216" s="98"/>
      <c r="FB216" s="98"/>
      <c r="FC216" s="98"/>
      <c r="FD216" s="98"/>
      <c r="FE216" s="98"/>
      <c r="FF216" s="98"/>
      <c r="FG216" s="98"/>
      <c r="FH216" s="98"/>
      <c r="FI216" s="98"/>
      <c r="FJ216" s="98"/>
      <c r="FK216" s="98"/>
      <c r="FL216" s="98"/>
      <c r="FM216" s="98"/>
      <c r="FN216" s="98"/>
      <c r="FO216" s="98"/>
      <c r="FP216" s="98"/>
      <c r="FQ216" s="98"/>
      <c r="FR216" s="98"/>
      <c r="FS216" s="98"/>
      <c r="FT216" s="98"/>
      <c r="FU216" s="98"/>
      <c r="FV216" s="98"/>
      <c r="FW216" s="98"/>
      <c r="FX216" s="98"/>
      <c r="FY216" s="98"/>
      <c r="FZ216" s="98"/>
      <c r="GA216" s="98"/>
      <c r="GB216" s="98"/>
      <c r="GC216" s="98"/>
      <c r="GD216" s="98"/>
      <c r="GE216" s="98"/>
      <c r="GF216" s="98"/>
      <c r="GG216" s="98"/>
      <c r="GH216" s="98"/>
      <c r="GI216" s="98"/>
      <c r="GJ216" s="98"/>
      <c r="GK216" s="98"/>
      <c r="GL216" s="98"/>
      <c r="GM216" s="98"/>
      <c r="GN216" s="98"/>
      <c r="GO216" s="98"/>
      <c r="GP216" s="98"/>
      <c r="GQ216" s="98"/>
      <c r="GR216" s="98"/>
      <c r="GS216" s="98"/>
      <c r="GT216" s="98"/>
      <c r="GU216" s="98"/>
      <c r="GV216" s="98"/>
      <c r="GW216" s="98"/>
      <c r="GX216" s="98"/>
      <c r="GY216" s="98"/>
      <c r="GZ216" s="98"/>
      <c r="HA216" s="98"/>
      <c r="HB216" s="98"/>
      <c r="HC216" s="98"/>
      <c r="HD216" s="98"/>
      <c r="HE216" s="98"/>
      <c r="HF216" s="98"/>
      <c r="HG216" s="98"/>
      <c r="HH216" s="98"/>
      <c r="HI216" s="98"/>
      <c r="HJ216" s="98"/>
      <c r="HK216" s="98"/>
      <c r="HL216" s="98"/>
      <c r="HM216" s="98"/>
      <c r="HN216" s="98"/>
      <c r="HO216" s="98"/>
      <c r="HP216" s="98"/>
      <c r="HQ216" s="98"/>
      <c r="HR216" s="98"/>
      <c r="HS216" s="98"/>
      <c r="HT216" s="98"/>
      <c r="HU216" s="98"/>
      <c r="HV216" s="98"/>
      <c r="HW216" s="98"/>
      <c r="HX216" s="98"/>
      <c r="HY216" s="98"/>
      <c r="HZ216" s="98"/>
      <c r="IA216" s="98"/>
      <c r="IB216" s="98"/>
      <c r="IC216" s="98"/>
      <c r="ID216" s="98"/>
      <c r="IE216" s="98"/>
      <c r="IF216" s="98"/>
      <c r="IG216" s="98"/>
      <c r="IH216" s="98"/>
      <c r="II216" s="98"/>
      <c r="IJ216" s="98"/>
      <c r="IK216" s="98"/>
    </row>
    <row r="217" spans="1:245" ht="15">
      <c r="A217" s="104" t="s">
        <v>770</v>
      </c>
      <c r="B217" s="105">
        <v>9</v>
      </c>
      <c r="C217" s="105">
        <v>8</v>
      </c>
      <c r="D217" s="107">
        <f t="shared" si="6"/>
        <v>-1</v>
      </c>
      <c r="E217" s="106">
        <f t="shared" si="7"/>
        <v>-11.1</v>
      </c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98"/>
      <c r="BE217" s="98"/>
      <c r="BF217" s="98"/>
      <c r="BG217" s="98"/>
      <c r="BH217" s="98"/>
      <c r="BI217" s="98"/>
      <c r="BJ217" s="98"/>
      <c r="BK217" s="98"/>
      <c r="BL217" s="98"/>
      <c r="BM217" s="98"/>
      <c r="BN217" s="98"/>
      <c r="BO217" s="98"/>
      <c r="BP217" s="98"/>
      <c r="BQ217" s="98"/>
      <c r="BR217" s="98"/>
      <c r="BS217" s="98"/>
      <c r="BT217" s="98"/>
      <c r="BU217" s="98"/>
      <c r="BV217" s="98"/>
      <c r="BW217" s="98"/>
      <c r="BX217" s="98"/>
      <c r="BY217" s="98"/>
      <c r="BZ217" s="98"/>
      <c r="CA217" s="98"/>
      <c r="CB217" s="98"/>
      <c r="CC217" s="98"/>
      <c r="CD217" s="98"/>
      <c r="CE217" s="98"/>
      <c r="CF217" s="98"/>
      <c r="CG217" s="98"/>
      <c r="CH217" s="98"/>
      <c r="CI217" s="98"/>
      <c r="CJ217" s="98"/>
      <c r="CK217" s="98"/>
      <c r="CL217" s="98"/>
      <c r="CM217" s="98"/>
      <c r="CN217" s="98"/>
      <c r="CO217" s="98"/>
      <c r="CP217" s="98"/>
      <c r="CQ217" s="98"/>
      <c r="CR217" s="98"/>
      <c r="CS217" s="98"/>
      <c r="CT217" s="98"/>
      <c r="CU217" s="98"/>
      <c r="CV217" s="98"/>
      <c r="CW217" s="98"/>
      <c r="CX217" s="98"/>
      <c r="CY217" s="98"/>
      <c r="CZ217" s="98"/>
      <c r="DA217" s="98"/>
      <c r="DB217" s="98"/>
      <c r="DC217" s="98"/>
      <c r="DD217" s="98"/>
      <c r="DE217" s="98"/>
      <c r="DF217" s="98"/>
      <c r="DG217" s="98"/>
      <c r="DH217" s="98"/>
      <c r="DI217" s="98"/>
      <c r="DJ217" s="98"/>
      <c r="DK217" s="98"/>
      <c r="DL217" s="98"/>
      <c r="DM217" s="98"/>
      <c r="DN217" s="98"/>
      <c r="DO217" s="98"/>
      <c r="DP217" s="98"/>
      <c r="DQ217" s="98"/>
      <c r="DR217" s="98"/>
      <c r="DS217" s="98"/>
      <c r="DT217" s="98"/>
      <c r="DU217" s="98"/>
      <c r="DV217" s="98"/>
      <c r="DW217" s="98"/>
      <c r="DX217" s="98"/>
      <c r="DY217" s="98"/>
      <c r="DZ217" s="98"/>
      <c r="EA217" s="98"/>
      <c r="EB217" s="98"/>
      <c r="EC217" s="98"/>
      <c r="ED217" s="98"/>
      <c r="EE217" s="98"/>
      <c r="EF217" s="98"/>
      <c r="EG217" s="98"/>
      <c r="EH217" s="98"/>
      <c r="EI217" s="98"/>
      <c r="EJ217" s="98"/>
      <c r="EK217" s="98"/>
      <c r="EL217" s="98"/>
      <c r="EM217" s="98"/>
      <c r="EN217" s="98"/>
      <c r="EO217" s="98"/>
      <c r="EP217" s="98"/>
      <c r="EQ217" s="98"/>
      <c r="ER217" s="98"/>
      <c r="ES217" s="98"/>
      <c r="ET217" s="98"/>
      <c r="EU217" s="98"/>
      <c r="EV217" s="98"/>
      <c r="EW217" s="98"/>
      <c r="EX217" s="98"/>
      <c r="EY217" s="98"/>
      <c r="EZ217" s="98"/>
      <c r="FA217" s="98"/>
      <c r="FB217" s="98"/>
      <c r="FC217" s="98"/>
      <c r="FD217" s="98"/>
      <c r="FE217" s="98"/>
      <c r="FF217" s="98"/>
      <c r="FG217" s="98"/>
      <c r="FH217" s="98"/>
      <c r="FI217" s="98"/>
      <c r="FJ217" s="98"/>
      <c r="FK217" s="98"/>
      <c r="FL217" s="98"/>
      <c r="FM217" s="98"/>
      <c r="FN217" s="98"/>
      <c r="FO217" s="98"/>
      <c r="FP217" s="98"/>
      <c r="FQ217" s="98"/>
      <c r="FR217" s="98"/>
      <c r="FS217" s="98"/>
      <c r="FT217" s="98"/>
      <c r="FU217" s="98"/>
      <c r="FV217" s="98"/>
      <c r="FW217" s="98"/>
      <c r="FX217" s="98"/>
      <c r="FY217" s="98"/>
      <c r="FZ217" s="98"/>
      <c r="GA217" s="98"/>
      <c r="GB217" s="98"/>
      <c r="GC217" s="98"/>
      <c r="GD217" s="98"/>
      <c r="GE217" s="98"/>
      <c r="GF217" s="98"/>
      <c r="GG217" s="98"/>
      <c r="GH217" s="98"/>
      <c r="GI217" s="98"/>
      <c r="GJ217" s="98"/>
      <c r="GK217" s="98"/>
      <c r="GL217" s="98"/>
      <c r="GM217" s="98"/>
      <c r="GN217" s="98"/>
      <c r="GO217" s="98"/>
      <c r="GP217" s="98"/>
      <c r="GQ217" s="98"/>
      <c r="GR217" s="98"/>
      <c r="GS217" s="98"/>
      <c r="GT217" s="98"/>
      <c r="GU217" s="98"/>
      <c r="GV217" s="98"/>
      <c r="GW217" s="98"/>
      <c r="GX217" s="98"/>
      <c r="GY217" s="98"/>
      <c r="GZ217" s="98"/>
      <c r="HA217" s="98"/>
      <c r="HB217" s="98"/>
      <c r="HC217" s="98"/>
      <c r="HD217" s="98"/>
      <c r="HE217" s="98"/>
      <c r="HF217" s="98"/>
      <c r="HG217" s="98"/>
      <c r="HH217" s="98"/>
      <c r="HI217" s="98"/>
      <c r="HJ217" s="98"/>
      <c r="HK217" s="98"/>
      <c r="HL217" s="98"/>
      <c r="HM217" s="98"/>
      <c r="HN217" s="98"/>
      <c r="HO217" s="98"/>
      <c r="HP217" s="98"/>
      <c r="HQ217" s="98"/>
      <c r="HR217" s="98"/>
      <c r="HS217" s="98"/>
      <c r="HT217" s="98"/>
      <c r="HU217" s="98"/>
      <c r="HV217" s="98"/>
      <c r="HW217" s="98"/>
      <c r="HX217" s="98"/>
      <c r="HY217" s="98"/>
      <c r="HZ217" s="98"/>
      <c r="IA217" s="98"/>
      <c r="IB217" s="98"/>
      <c r="IC217" s="98"/>
      <c r="ID217" s="98"/>
      <c r="IE217" s="98"/>
      <c r="IF217" s="98"/>
      <c r="IG217" s="98"/>
      <c r="IH217" s="98"/>
      <c r="II217" s="98"/>
      <c r="IJ217" s="98"/>
      <c r="IK217" s="98"/>
    </row>
    <row r="218" spans="1:245" ht="15">
      <c r="A218" s="104" t="s">
        <v>771</v>
      </c>
      <c r="B218" s="105">
        <f>SUM(B219:B220)</f>
        <v>7094</v>
      </c>
      <c r="C218" s="105">
        <f>SUM(C219:C220)</f>
        <v>6953</v>
      </c>
      <c r="D218" s="107">
        <f t="shared" si="6"/>
        <v>-141</v>
      </c>
      <c r="E218" s="106">
        <f t="shared" si="7"/>
        <v>-2</v>
      </c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98"/>
      <c r="BE218" s="98"/>
      <c r="BF218" s="98"/>
      <c r="BG218" s="98"/>
      <c r="BH218" s="98"/>
      <c r="BI218" s="98"/>
      <c r="BJ218" s="98"/>
      <c r="BK218" s="98"/>
      <c r="BL218" s="98"/>
      <c r="BM218" s="98"/>
      <c r="BN218" s="98"/>
      <c r="BO218" s="98"/>
      <c r="BP218" s="98"/>
      <c r="BQ218" s="98"/>
      <c r="BR218" s="98"/>
      <c r="BS218" s="98"/>
      <c r="BT218" s="98"/>
      <c r="BU218" s="98"/>
      <c r="BV218" s="98"/>
      <c r="BW218" s="98"/>
      <c r="BX218" s="98"/>
      <c r="BY218" s="98"/>
      <c r="BZ218" s="98"/>
      <c r="CA218" s="98"/>
      <c r="CB218" s="98"/>
      <c r="CC218" s="98"/>
      <c r="CD218" s="98"/>
      <c r="CE218" s="98"/>
      <c r="CF218" s="98"/>
      <c r="CG218" s="98"/>
      <c r="CH218" s="98"/>
      <c r="CI218" s="98"/>
      <c r="CJ218" s="98"/>
      <c r="CK218" s="98"/>
      <c r="CL218" s="98"/>
      <c r="CM218" s="98"/>
      <c r="CN218" s="98"/>
      <c r="CO218" s="98"/>
      <c r="CP218" s="98"/>
      <c r="CQ218" s="98"/>
      <c r="CR218" s="98"/>
      <c r="CS218" s="98"/>
      <c r="CT218" s="98"/>
      <c r="CU218" s="98"/>
      <c r="CV218" s="98"/>
      <c r="CW218" s="98"/>
      <c r="CX218" s="98"/>
      <c r="CY218" s="98"/>
      <c r="CZ218" s="98"/>
      <c r="DA218" s="98"/>
      <c r="DB218" s="98"/>
      <c r="DC218" s="98"/>
      <c r="DD218" s="98"/>
      <c r="DE218" s="98"/>
      <c r="DF218" s="98"/>
      <c r="DG218" s="98"/>
      <c r="DH218" s="98"/>
      <c r="DI218" s="98"/>
      <c r="DJ218" s="98"/>
      <c r="DK218" s="98"/>
      <c r="DL218" s="98"/>
      <c r="DM218" s="98"/>
      <c r="DN218" s="98"/>
      <c r="DO218" s="98"/>
      <c r="DP218" s="98"/>
      <c r="DQ218" s="98"/>
      <c r="DR218" s="98"/>
      <c r="DS218" s="98"/>
      <c r="DT218" s="98"/>
      <c r="DU218" s="98"/>
      <c r="DV218" s="98"/>
      <c r="DW218" s="98"/>
      <c r="DX218" s="98"/>
      <c r="DY218" s="98"/>
      <c r="DZ218" s="98"/>
      <c r="EA218" s="98"/>
      <c r="EB218" s="98"/>
      <c r="EC218" s="98"/>
      <c r="ED218" s="98"/>
      <c r="EE218" s="98"/>
      <c r="EF218" s="98"/>
      <c r="EG218" s="98"/>
      <c r="EH218" s="98"/>
      <c r="EI218" s="98"/>
      <c r="EJ218" s="98"/>
      <c r="EK218" s="98"/>
      <c r="EL218" s="98"/>
      <c r="EM218" s="98"/>
      <c r="EN218" s="98"/>
      <c r="EO218" s="98"/>
      <c r="EP218" s="98"/>
      <c r="EQ218" s="98"/>
      <c r="ER218" s="98"/>
      <c r="ES218" s="98"/>
      <c r="ET218" s="98"/>
      <c r="EU218" s="98"/>
      <c r="EV218" s="98"/>
      <c r="EW218" s="98"/>
      <c r="EX218" s="98"/>
      <c r="EY218" s="98"/>
      <c r="EZ218" s="98"/>
      <c r="FA218" s="98"/>
      <c r="FB218" s="98"/>
      <c r="FC218" s="98"/>
      <c r="FD218" s="98"/>
      <c r="FE218" s="98"/>
      <c r="FF218" s="98"/>
      <c r="FG218" s="98"/>
      <c r="FH218" s="98"/>
      <c r="FI218" s="98"/>
      <c r="FJ218" s="98"/>
      <c r="FK218" s="98"/>
      <c r="FL218" s="98"/>
      <c r="FM218" s="98"/>
      <c r="FN218" s="98"/>
      <c r="FO218" s="98"/>
      <c r="FP218" s="98"/>
      <c r="FQ218" s="98"/>
      <c r="FR218" s="98"/>
      <c r="FS218" s="98"/>
      <c r="FT218" s="98"/>
      <c r="FU218" s="98"/>
      <c r="FV218" s="98"/>
      <c r="FW218" s="98"/>
      <c r="FX218" s="98"/>
      <c r="FY218" s="98"/>
      <c r="FZ218" s="98"/>
      <c r="GA218" s="98"/>
      <c r="GB218" s="98"/>
      <c r="GC218" s="98"/>
      <c r="GD218" s="98"/>
      <c r="GE218" s="98"/>
      <c r="GF218" s="98"/>
      <c r="GG218" s="98"/>
      <c r="GH218" s="98"/>
      <c r="GI218" s="98"/>
      <c r="GJ218" s="98"/>
      <c r="GK218" s="98"/>
      <c r="GL218" s="98"/>
      <c r="GM218" s="98"/>
      <c r="GN218" s="98"/>
      <c r="GO218" s="98"/>
      <c r="GP218" s="98"/>
      <c r="GQ218" s="98"/>
      <c r="GR218" s="98"/>
      <c r="GS218" s="98"/>
      <c r="GT218" s="98"/>
      <c r="GU218" s="98"/>
      <c r="GV218" s="98"/>
      <c r="GW218" s="98"/>
      <c r="GX218" s="98"/>
      <c r="GY218" s="98"/>
      <c r="GZ218" s="98"/>
      <c r="HA218" s="98"/>
      <c r="HB218" s="98"/>
      <c r="HC218" s="98"/>
      <c r="HD218" s="98"/>
      <c r="HE218" s="98"/>
      <c r="HF218" s="98"/>
      <c r="HG218" s="98"/>
      <c r="HH218" s="98"/>
      <c r="HI218" s="98"/>
      <c r="HJ218" s="98"/>
      <c r="HK218" s="98"/>
      <c r="HL218" s="98"/>
      <c r="HM218" s="98"/>
      <c r="HN218" s="98"/>
      <c r="HO218" s="98"/>
      <c r="HP218" s="98"/>
      <c r="HQ218" s="98"/>
      <c r="HR218" s="98"/>
      <c r="HS218" s="98"/>
      <c r="HT218" s="98"/>
      <c r="HU218" s="98"/>
      <c r="HV218" s="98"/>
      <c r="HW218" s="98"/>
      <c r="HX218" s="98"/>
      <c r="HY218" s="98"/>
      <c r="HZ218" s="98"/>
      <c r="IA218" s="98"/>
      <c r="IB218" s="98"/>
      <c r="IC218" s="98"/>
      <c r="ID218" s="98"/>
      <c r="IE218" s="98"/>
      <c r="IF218" s="98"/>
      <c r="IG218" s="98"/>
      <c r="IH218" s="98"/>
      <c r="II218" s="98"/>
      <c r="IJ218" s="98"/>
      <c r="IK218" s="98"/>
    </row>
    <row r="219" spans="1:245" ht="15">
      <c r="A219" s="104" t="s">
        <v>772</v>
      </c>
      <c r="B219" s="105">
        <v>4226</v>
      </c>
      <c r="C219" s="105">
        <v>3846</v>
      </c>
      <c r="D219" s="107">
        <f t="shared" si="6"/>
        <v>-380</v>
      </c>
      <c r="E219" s="106">
        <f t="shared" si="7"/>
        <v>-9</v>
      </c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  <c r="AS219" s="98"/>
      <c r="AT219" s="98"/>
      <c r="AU219" s="98"/>
      <c r="AV219" s="98"/>
      <c r="AW219" s="98"/>
      <c r="AX219" s="98"/>
      <c r="AY219" s="98"/>
      <c r="AZ219" s="98"/>
      <c r="BA219" s="98"/>
      <c r="BB219" s="98"/>
      <c r="BC219" s="98"/>
      <c r="BD219" s="98"/>
      <c r="BE219" s="98"/>
      <c r="BF219" s="98"/>
      <c r="BG219" s="98"/>
      <c r="BH219" s="98"/>
      <c r="BI219" s="98"/>
      <c r="BJ219" s="98"/>
      <c r="BK219" s="98"/>
      <c r="BL219" s="98"/>
      <c r="BM219" s="98"/>
      <c r="BN219" s="98"/>
      <c r="BO219" s="98"/>
      <c r="BP219" s="98"/>
      <c r="BQ219" s="98"/>
      <c r="BR219" s="98"/>
      <c r="BS219" s="98"/>
      <c r="BT219" s="98"/>
      <c r="BU219" s="98"/>
      <c r="BV219" s="98"/>
      <c r="BW219" s="98"/>
      <c r="BX219" s="98"/>
      <c r="BY219" s="98"/>
      <c r="BZ219" s="98"/>
      <c r="CA219" s="98"/>
      <c r="CB219" s="98"/>
      <c r="CC219" s="98"/>
      <c r="CD219" s="98"/>
      <c r="CE219" s="98"/>
      <c r="CF219" s="98"/>
      <c r="CG219" s="98"/>
      <c r="CH219" s="98"/>
      <c r="CI219" s="98"/>
      <c r="CJ219" s="98"/>
      <c r="CK219" s="98"/>
      <c r="CL219" s="98"/>
      <c r="CM219" s="98"/>
      <c r="CN219" s="98"/>
      <c r="CO219" s="98"/>
      <c r="CP219" s="98"/>
      <c r="CQ219" s="98"/>
      <c r="CR219" s="98"/>
      <c r="CS219" s="98"/>
      <c r="CT219" s="98"/>
      <c r="CU219" s="98"/>
      <c r="CV219" s="98"/>
      <c r="CW219" s="98"/>
      <c r="CX219" s="98"/>
      <c r="CY219" s="98"/>
      <c r="CZ219" s="98"/>
      <c r="DA219" s="98"/>
      <c r="DB219" s="98"/>
      <c r="DC219" s="98"/>
      <c r="DD219" s="98"/>
      <c r="DE219" s="98"/>
      <c r="DF219" s="98"/>
      <c r="DG219" s="98"/>
      <c r="DH219" s="98"/>
      <c r="DI219" s="98"/>
      <c r="DJ219" s="98"/>
      <c r="DK219" s="98"/>
      <c r="DL219" s="98"/>
      <c r="DM219" s="98"/>
      <c r="DN219" s="98"/>
      <c r="DO219" s="98"/>
      <c r="DP219" s="98"/>
      <c r="DQ219" s="98"/>
      <c r="DR219" s="98"/>
      <c r="DS219" s="98"/>
      <c r="DT219" s="98"/>
      <c r="DU219" s="98"/>
      <c r="DV219" s="98"/>
      <c r="DW219" s="98"/>
      <c r="DX219" s="98"/>
      <c r="DY219" s="98"/>
      <c r="DZ219" s="98"/>
      <c r="EA219" s="98"/>
      <c r="EB219" s="98"/>
      <c r="EC219" s="98"/>
      <c r="ED219" s="98"/>
      <c r="EE219" s="98"/>
      <c r="EF219" s="98"/>
      <c r="EG219" s="98"/>
      <c r="EH219" s="98"/>
      <c r="EI219" s="98"/>
      <c r="EJ219" s="98"/>
      <c r="EK219" s="98"/>
      <c r="EL219" s="98"/>
      <c r="EM219" s="98"/>
      <c r="EN219" s="98"/>
      <c r="EO219" s="98"/>
      <c r="EP219" s="98"/>
      <c r="EQ219" s="98"/>
      <c r="ER219" s="98"/>
      <c r="ES219" s="98"/>
      <c r="ET219" s="98"/>
      <c r="EU219" s="98"/>
      <c r="EV219" s="98"/>
      <c r="EW219" s="98"/>
      <c r="EX219" s="98"/>
      <c r="EY219" s="98"/>
      <c r="EZ219" s="98"/>
      <c r="FA219" s="98"/>
      <c r="FB219" s="98"/>
      <c r="FC219" s="98"/>
      <c r="FD219" s="98"/>
      <c r="FE219" s="98"/>
      <c r="FF219" s="98"/>
      <c r="FG219" s="98"/>
      <c r="FH219" s="98"/>
      <c r="FI219" s="98"/>
      <c r="FJ219" s="98"/>
      <c r="FK219" s="98"/>
      <c r="FL219" s="98"/>
      <c r="FM219" s="98"/>
      <c r="FN219" s="98"/>
      <c r="FO219" s="98"/>
      <c r="FP219" s="98"/>
      <c r="FQ219" s="98"/>
      <c r="FR219" s="98"/>
      <c r="FS219" s="98"/>
      <c r="FT219" s="98"/>
      <c r="FU219" s="98"/>
      <c r="FV219" s="98"/>
      <c r="FW219" s="98"/>
      <c r="FX219" s="98"/>
      <c r="FY219" s="98"/>
      <c r="FZ219" s="98"/>
      <c r="GA219" s="98"/>
      <c r="GB219" s="98"/>
      <c r="GC219" s="98"/>
      <c r="GD219" s="98"/>
      <c r="GE219" s="98"/>
      <c r="GF219" s="98"/>
      <c r="GG219" s="98"/>
      <c r="GH219" s="98"/>
      <c r="GI219" s="98"/>
      <c r="GJ219" s="98"/>
      <c r="GK219" s="98"/>
      <c r="GL219" s="98"/>
      <c r="GM219" s="98"/>
      <c r="GN219" s="98"/>
      <c r="GO219" s="98"/>
      <c r="GP219" s="98"/>
      <c r="GQ219" s="98"/>
      <c r="GR219" s="98"/>
      <c r="GS219" s="98"/>
      <c r="GT219" s="98"/>
      <c r="GU219" s="98"/>
      <c r="GV219" s="98"/>
      <c r="GW219" s="98"/>
      <c r="GX219" s="98"/>
      <c r="GY219" s="98"/>
      <c r="GZ219" s="98"/>
      <c r="HA219" s="98"/>
      <c r="HB219" s="98"/>
      <c r="HC219" s="98"/>
      <c r="HD219" s="98"/>
      <c r="HE219" s="98"/>
      <c r="HF219" s="98"/>
      <c r="HG219" s="98"/>
      <c r="HH219" s="98"/>
      <c r="HI219" s="98"/>
      <c r="HJ219" s="98"/>
      <c r="HK219" s="98"/>
      <c r="HL219" s="98"/>
      <c r="HM219" s="98"/>
      <c r="HN219" s="98"/>
      <c r="HO219" s="98"/>
      <c r="HP219" s="98"/>
      <c r="HQ219" s="98"/>
      <c r="HR219" s="98"/>
      <c r="HS219" s="98"/>
      <c r="HT219" s="98"/>
      <c r="HU219" s="98"/>
      <c r="HV219" s="98"/>
      <c r="HW219" s="98"/>
      <c r="HX219" s="98"/>
      <c r="HY219" s="98"/>
      <c r="HZ219" s="98"/>
      <c r="IA219" s="98"/>
      <c r="IB219" s="98"/>
      <c r="IC219" s="98"/>
      <c r="ID219" s="98"/>
      <c r="IE219" s="98"/>
      <c r="IF219" s="98"/>
      <c r="IG219" s="98"/>
      <c r="IH219" s="98"/>
      <c r="II219" s="98"/>
      <c r="IJ219" s="98"/>
      <c r="IK219" s="98"/>
    </row>
    <row r="220" spans="1:245" ht="15">
      <c r="A220" s="104" t="s">
        <v>773</v>
      </c>
      <c r="B220" s="105">
        <v>2868</v>
      </c>
      <c r="C220" s="105">
        <v>3107</v>
      </c>
      <c r="D220" s="107">
        <f t="shared" si="6"/>
        <v>239</v>
      </c>
      <c r="E220" s="106">
        <f t="shared" si="7"/>
        <v>8.3000000000000007</v>
      </c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  <c r="BD220" s="98"/>
      <c r="BE220" s="98"/>
      <c r="BF220" s="98"/>
      <c r="BG220" s="98"/>
      <c r="BH220" s="98"/>
      <c r="BI220" s="98"/>
      <c r="BJ220" s="98"/>
      <c r="BK220" s="98"/>
      <c r="BL220" s="98"/>
      <c r="BM220" s="98"/>
      <c r="BN220" s="98"/>
      <c r="BO220" s="98"/>
      <c r="BP220" s="98"/>
      <c r="BQ220" s="98"/>
      <c r="BR220" s="98"/>
      <c r="BS220" s="98"/>
      <c r="BT220" s="98"/>
      <c r="BU220" s="98"/>
      <c r="BV220" s="98"/>
      <c r="BW220" s="98"/>
      <c r="BX220" s="98"/>
      <c r="BY220" s="98"/>
      <c r="BZ220" s="98"/>
      <c r="CA220" s="98"/>
      <c r="CB220" s="98"/>
      <c r="CC220" s="98"/>
      <c r="CD220" s="98"/>
      <c r="CE220" s="98"/>
      <c r="CF220" s="98"/>
      <c r="CG220" s="98"/>
      <c r="CH220" s="98"/>
      <c r="CI220" s="98"/>
      <c r="CJ220" s="98"/>
      <c r="CK220" s="98"/>
      <c r="CL220" s="98"/>
      <c r="CM220" s="98"/>
      <c r="CN220" s="98"/>
      <c r="CO220" s="98"/>
      <c r="CP220" s="98"/>
      <c r="CQ220" s="98"/>
      <c r="CR220" s="98"/>
      <c r="CS220" s="98"/>
      <c r="CT220" s="98"/>
      <c r="CU220" s="98"/>
      <c r="CV220" s="98"/>
      <c r="CW220" s="98"/>
      <c r="CX220" s="98"/>
      <c r="CY220" s="98"/>
      <c r="CZ220" s="98"/>
      <c r="DA220" s="98"/>
      <c r="DB220" s="98"/>
      <c r="DC220" s="98"/>
      <c r="DD220" s="98"/>
      <c r="DE220" s="98"/>
      <c r="DF220" s="98"/>
      <c r="DG220" s="98"/>
      <c r="DH220" s="98"/>
      <c r="DI220" s="98"/>
      <c r="DJ220" s="98"/>
      <c r="DK220" s="98"/>
      <c r="DL220" s="98"/>
      <c r="DM220" s="98"/>
      <c r="DN220" s="98"/>
      <c r="DO220" s="98"/>
      <c r="DP220" s="98"/>
      <c r="DQ220" s="98"/>
      <c r="DR220" s="98"/>
      <c r="DS220" s="98"/>
      <c r="DT220" s="98"/>
      <c r="DU220" s="98"/>
      <c r="DV220" s="98"/>
      <c r="DW220" s="98"/>
      <c r="DX220" s="98"/>
      <c r="DY220" s="98"/>
      <c r="DZ220" s="98"/>
      <c r="EA220" s="98"/>
      <c r="EB220" s="98"/>
      <c r="EC220" s="98"/>
      <c r="ED220" s="98"/>
      <c r="EE220" s="98"/>
      <c r="EF220" s="98"/>
      <c r="EG220" s="98"/>
      <c r="EH220" s="98"/>
      <c r="EI220" s="98"/>
      <c r="EJ220" s="98"/>
      <c r="EK220" s="98"/>
      <c r="EL220" s="98"/>
      <c r="EM220" s="98"/>
      <c r="EN220" s="98"/>
      <c r="EO220" s="98"/>
      <c r="EP220" s="98"/>
      <c r="EQ220" s="98"/>
      <c r="ER220" s="98"/>
      <c r="ES220" s="98"/>
      <c r="ET220" s="98"/>
      <c r="EU220" s="98"/>
      <c r="EV220" s="98"/>
      <c r="EW220" s="98"/>
      <c r="EX220" s="98"/>
      <c r="EY220" s="98"/>
      <c r="EZ220" s="98"/>
      <c r="FA220" s="98"/>
      <c r="FB220" s="98"/>
      <c r="FC220" s="98"/>
      <c r="FD220" s="98"/>
      <c r="FE220" s="98"/>
      <c r="FF220" s="98"/>
      <c r="FG220" s="98"/>
      <c r="FH220" s="98"/>
      <c r="FI220" s="98"/>
      <c r="FJ220" s="98"/>
      <c r="FK220" s="98"/>
      <c r="FL220" s="98"/>
      <c r="FM220" s="98"/>
      <c r="FN220" s="98"/>
      <c r="FO220" s="98"/>
      <c r="FP220" s="98"/>
      <c r="FQ220" s="98"/>
      <c r="FR220" s="98"/>
      <c r="FS220" s="98"/>
      <c r="FT220" s="98"/>
      <c r="FU220" s="98"/>
      <c r="FV220" s="98"/>
      <c r="FW220" s="98"/>
      <c r="FX220" s="98"/>
      <c r="FY220" s="98"/>
      <c r="FZ220" s="98"/>
      <c r="GA220" s="98"/>
      <c r="GB220" s="98"/>
      <c r="GC220" s="98"/>
      <c r="GD220" s="98"/>
      <c r="GE220" s="98"/>
      <c r="GF220" s="98"/>
      <c r="GG220" s="98"/>
      <c r="GH220" s="98"/>
      <c r="GI220" s="98"/>
      <c r="GJ220" s="98"/>
      <c r="GK220" s="98"/>
      <c r="GL220" s="98"/>
      <c r="GM220" s="98"/>
      <c r="GN220" s="98"/>
      <c r="GO220" s="98"/>
      <c r="GP220" s="98"/>
      <c r="GQ220" s="98"/>
      <c r="GR220" s="98"/>
      <c r="GS220" s="98"/>
      <c r="GT220" s="98"/>
      <c r="GU220" s="98"/>
      <c r="GV220" s="98"/>
      <c r="GW220" s="98"/>
      <c r="GX220" s="98"/>
      <c r="GY220" s="98"/>
      <c r="GZ220" s="98"/>
      <c r="HA220" s="98"/>
      <c r="HB220" s="98"/>
      <c r="HC220" s="98"/>
      <c r="HD220" s="98"/>
      <c r="HE220" s="98"/>
      <c r="HF220" s="98"/>
      <c r="HG220" s="98"/>
      <c r="HH220" s="98"/>
      <c r="HI220" s="98"/>
      <c r="HJ220" s="98"/>
      <c r="HK220" s="98"/>
      <c r="HL220" s="98"/>
      <c r="HM220" s="98"/>
      <c r="HN220" s="98"/>
      <c r="HO220" s="98"/>
      <c r="HP220" s="98"/>
      <c r="HQ220" s="98"/>
      <c r="HR220" s="98"/>
      <c r="HS220" s="98"/>
      <c r="HT220" s="98"/>
      <c r="HU220" s="98"/>
      <c r="HV220" s="98"/>
      <c r="HW220" s="98"/>
      <c r="HX220" s="98"/>
      <c r="HY220" s="98"/>
      <c r="HZ220" s="98"/>
      <c r="IA220" s="98"/>
      <c r="IB220" s="98"/>
      <c r="IC220" s="98"/>
      <c r="ID220" s="98"/>
      <c r="IE220" s="98"/>
      <c r="IF220" s="98"/>
      <c r="IG220" s="98"/>
      <c r="IH220" s="98"/>
      <c r="II220" s="98"/>
      <c r="IJ220" s="98"/>
      <c r="IK220" s="98"/>
    </row>
    <row r="221" spans="1:245" ht="15">
      <c r="A221" s="109" t="s">
        <v>774</v>
      </c>
      <c r="B221" s="105">
        <f>SUM(B222:B225)</f>
        <v>666</v>
      </c>
      <c r="C221" s="105">
        <f>SUM(C222:C225)</f>
        <v>579</v>
      </c>
      <c r="D221" s="107">
        <f t="shared" si="6"/>
        <v>-87</v>
      </c>
      <c r="E221" s="106">
        <f t="shared" si="7"/>
        <v>-13.1</v>
      </c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98"/>
      <c r="BE221" s="98"/>
      <c r="BF221" s="98"/>
      <c r="BG221" s="98"/>
      <c r="BH221" s="98"/>
      <c r="BI221" s="98"/>
      <c r="BJ221" s="98"/>
      <c r="BK221" s="98"/>
      <c r="BL221" s="98"/>
      <c r="BM221" s="98"/>
      <c r="BN221" s="98"/>
      <c r="BO221" s="98"/>
      <c r="BP221" s="98"/>
      <c r="BQ221" s="98"/>
      <c r="BR221" s="98"/>
      <c r="BS221" s="98"/>
      <c r="BT221" s="98"/>
      <c r="BU221" s="98"/>
      <c r="BV221" s="98"/>
      <c r="BW221" s="98"/>
      <c r="BX221" s="98"/>
      <c r="BY221" s="98"/>
      <c r="BZ221" s="98"/>
      <c r="CA221" s="98"/>
      <c r="CB221" s="98"/>
      <c r="CC221" s="98"/>
      <c r="CD221" s="98"/>
      <c r="CE221" s="98"/>
      <c r="CF221" s="98"/>
      <c r="CG221" s="98"/>
      <c r="CH221" s="98"/>
      <c r="CI221" s="98"/>
      <c r="CJ221" s="98"/>
      <c r="CK221" s="98"/>
      <c r="CL221" s="98"/>
      <c r="CM221" s="98"/>
      <c r="CN221" s="98"/>
      <c r="CO221" s="98"/>
      <c r="CP221" s="98"/>
      <c r="CQ221" s="98"/>
      <c r="CR221" s="98"/>
      <c r="CS221" s="98"/>
      <c r="CT221" s="98"/>
      <c r="CU221" s="98"/>
      <c r="CV221" s="98"/>
      <c r="CW221" s="98"/>
      <c r="CX221" s="98"/>
      <c r="CY221" s="98"/>
      <c r="CZ221" s="98"/>
      <c r="DA221" s="98"/>
      <c r="DB221" s="98"/>
      <c r="DC221" s="98"/>
      <c r="DD221" s="98"/>
      <c r="DE221" s="98"/>
      <c r="DF221" s="98"/>
      <c r="DG221" s="98"/>
      <c r="DH221" s="98"/>
      <c r="DI221" s="98"/>
      <c r="DJ221" s="98"/>
      <c r="DK221" s="98"/>
      <c r="DL221" s="98"/>
      <c r="DM221" s="98"/>
      <c r="DN221" s="98"/>
      <c r="DO221" s="98"/>
      <c r="DP221" s="98"/>
      <c r="DQ221" s="98"/>
      <c r="DR221" s="98"/>
      <c r="DS221" s="98"/>
      <c r="DT221" s="98"/>
      <c r="DU221" s="98"/>
      <c r="DV221" s="98"/>
      <c r="DW221" s="98"/>
      <c r="DX221" s="98"/>
      <c r="DY221" s="98"/>
      <c r="DZ221" s="98"/>
      <c r="EA221" s="98"/>
      <c r="EB221" s="98"/>
      <c r="EC221" s="98"/>
      <c r="ED221" s="98"/>
      <c r="EE221" s="98"/>
      <c r="EF221" s="98"/>
      <c r="EG221" s="98"/>
      <c r="EH221" s="98"/>
      <c r="EI221" s="98"/>
      <c r="EJ221" s="98"/>
      <c r="EK221" s="98"/>
      <c r="EL221" s="98"/>
      <c r="EM221" s="98"/>
      <c r="EN221" s="98"/>
      <c r="EO221" s="98"/>
      <c r="EP221" s="98"/>
      <c r="EQ221" s="98"/>
      <c r="ER221" s="98"/>
      <c r="ES221" s="98"/>
      <c r="ET221" s="98"/>
      <c r="EU221" s="98"/>
      <c r="EV221" s="98"/>
      <c r="EW221" s="98"/>
      <c r="EX221" s="98"/>
      <c r="EY221" s="98"/>
      <c r="EZ221" s="98"/>
      <c r="FA221" s="98"/>
      <c r="FB221" s="98"/>
      <c r="FC221" s="98"/>
      <c r="FD221" s="98"/>
      <c r="FE221" s="98"/>
      <c r="FF221" s="98"/>
      <c r="FG221" s="98"/>
      <c r="FH221" s="98"/>
      <c r="FI221" s="98"/>
      <c r="FJ221" s="98"/>
      <c r="FK221" s="98"/>
      <c r="FL221" s="98"/>
      <c r="FM221" s="98"/>
      <c r="FN221" s="98"/>
      <c r="FO221" s="98"/>
      <c r="FP221" s="98"/>
      <c r="FQ221" s="98"/>
      <c r="FR221" s="98"/>
      <c r="FS221" s="98"/>
      <c r="FT221" s="98"/>
      <c r="FU221" s="98"/>
      <c r="FV221" s="98"/>
      <c r="FW221" s="98"/>
      <c r="FX221" s="98"/>
      <c r="FY221" s="98"/>
      <c r="FZ221" s="98"/>
      <c r="GA221" s="98"/>
      <c r="GB221" s="98"/>
      <c r="GC221" s="98"/>
      <c r="GD221" s="98"/>
      <c r="GE221" s="98"/>
      <c r="GF221" s="98"/>
      <c r="GG221" s="98"/>
      <c r="GH221" s="98"/>
      <c r="GI221" s="98"/>
      <c r="GJ221" s="98"/>
      <c r="GK221" s="98"/>
      <c r="GL221" s="98"/>
      <c r="GM221" s="98"/>
      <c r="GN221" s="98"/>
      <c r="GO221" s="98"/>
      <c r="GP221" s="98"/>
      <c r="GQ221" s="98"/>
      <c r="GR221" s="98"/>
      <c r="GS221" s="98"/>
      <c r="GT221" s="98"/>
      <c r="GU221" s="98"/>
      <c r="GV221" s="98"/>
      <c r="GW221" s="98"/>
      <c r="GX221" s="98"/>
      <c r="GY221" s="98"/>
      <c r="GZ221" s="98"/>
      <c r="HA221" s="98"/>
      <c r="HB221" s="98"/>
      <c r="HC221" s="98"/>
      <c r="HD221" s="98"/>
      <c r="HE221" s="98"/>
      <c r="HF221" s="98"/>
      <c r="HG221" s="98"/>
      <c r="HH221" s="98"/>
      <c r="HI221" s="98"/>
      <c r="HJ221" s="98"/>
      <c r="HK221" s="98"/>
      <c r="HL221" s="98"/>
      <c r="HM221" s="98"/>
      <c r="HN221" s="98"/>
      <c r="HO221" s="98"/>
      <c r="HP221" s="98"/>
      <c r="HQ221" s="98"/>
      <c r="HR221" s="98"/>
      <c r="HS221" s="98"/>
      <c r="HT221" s="98"/>
      <c r="HU221" s="98"/>
      <c r="HV221" s="98"/>
      <c r="HW221" s="98"/>
      <c r="HX221" s="98"/>
      <c r="HY221" s="98"/>
      <c r="HZ221" s="98"/>
      <c r="IA221" s="98"/>
      <c r="IB221" s="98"/>
      <c r="IC221" s="98"/>
      <c r="ID221" s="98"/>
      <c r="IE221" s="98"/>
      <c r="IF221" s="98"/>
      <c r="IG221" s="98"/>
      <c r="IH221" s="98"/>
      <c r="II221" s="98"/>
      <c r="IJ221" s="98"/>
      <c r="IK221" s="98"/>
    </row>
    <row r="222" spans="1:245" ht="15">
      <c r="A222" s="109" t="s">
        <v>638</v>
      </c>
      <c r="B222" s="105">
        <v>99</v>
      </c>
      <c r="C222" s="105">
        <v>89</v>
      </c>
      <c r="D222" s="107">
        <f t="shared" si="6"/>
        <v>-10</v>
      </c>
      <c r="E222" s="106">
        <f t="shared" si="7"/>
        <v>-10.1</v>
      </c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98"/>
      <c r="BE222" s="98"/>
      <c r="BF222" s="98"/>
      <c r="BG222" s="98"/>
      <c r="BH222" s="98"/>
      <c r="BI222" s="98"/>
      <c r="BJ222" s="98"/>
      <c r="BK222" s="98"/>
      <c r="BL222" s="98"/>
      <c r="BM222" s="98"/>
      <c r="BN222" s="98"/>
      <c r="BO222" s="98"/>
      <c r="BP222" s="98"/>
      <c r="BQ222" s="98"/>
      <c r="BR222" s="98"/>
      <c r="BS222" s="98"/>
      <c r="BT222" s="98"/>
      <c r="BU222" s="98"/>
      <c r="BV222" s="98"/>
      <c r="BW222" s="98"/>
      <c r="BX222" s="98"/>
      <c r="BY222" s="98"/>
      <c r="BZ222" s="98"/>
      <c r="CA222" s="98"/>
      <c r="CB222" s="98"/>
      <c r="CC222" s="98"/>
      <c r="CD222" s="98"/>
      <c r="CE222" s="98"/>
      <c r="CF222" s="98"/>
      <c r="CG222" s="98"/>
      <c r="CH222" s="98"/>
      <c r="CI222" s="98"/>
      <c r="CJ222" s="98"/>
      <c r="CK222" s="98"/>
      <c r="CL222" s="98"/>
      <c r="CM222" s="98"/>
      <c r="CN222" s="98"/>
      <c r="CO222" s="98"/>
      <c r="CP222" s="98"/>
      <c r="CQ222" s="98"/>
      <c r="CR222" s="98"/>
      <c r="CS222" s="98"/>
      <c r="CT222" s="98"/>
      <c r="CU222" s="98"/>
      <c r="CV222" s="98"/>
      <c r="CW222" s="98"/>
      <c r="CX222" s="98"/>
      <c r="CY222" s="98"/>
      <c r="CZ222" s="98"/>
      <c r="DA222" s="98"/>
      <c r="DB222" s="98"/>
      <c r="DC222" s="98"/>
      <c r="DD222" s="98"/>
      <c r="DE222" s="98"/>
      <c r="DF222" s="98"/>
      <c r="DG222" s="98"/>
      <c r="DH222" s="98"/>
      <c r="DI222" s="98"/>
      <c r="DJ222" s="98"/>
      <c r="DK222" s="98"/>
      <c r="DL222" s="98"/>
      <c r="DM222" s="98"/>
      <c r="DN222" s="98"/>
      <c r="DO222" s="98"/>
      <c r="DP222" s="98"/>
      <c r="DQ222" s="98"/>
      <c r="DR222" s="98"/>
      <c r="DS222" s="98"/>
      <c r="DT222" s="98"/>
      <c r="DU222" s="98"/>
      <c r="DV222" s="98"/>
      <c r="DW222" s="98"/>
      <c r="DX222" s="98"/>
      <c r="DY222" s="98"/>
      <c r="DZ222" s="98"/>
      <c r="EA222" s="98"/>
      <c r="EB222" s="98"/>
      <c r="EC222" s="98"/>
      <c r="ED222" s="98"/>
      <c r="EE222" s="98"/>
      <c r="EF222" s="98"/>
      <c r="EG222" s="98"/>
      <c r="EH222" s="98"/>
      <c r="EI222" s="98"/>
      <c r="EJ222" s="98"/>
      <c r="EK222" s="98"/>
      <c r="EL222" s="98"/>
      <c r="EM222" s="98"/>
      <c r="EN222" s="98"/>
      <c r="EO222" s="98"/>
      <c r="EP222" s="98"/>
      <c r="EQ222" s="98"/>
      <c r="ER222" s="98"/>
      <c r="ES222" s="98"/>
      <c r="ET222" s="98"/>
      <c r="EU222" s="98"/>
      <c r="EV222" s="98"/>
      <c r="EW222" s="98"/>
      <c r="EX222" s="98"/>
      <c r="EY222" s="98"/>
      <c r="EZ222" s="98"/>
      <c r="FA222" s="98"/>
      <c r="FB222" s="98"/>
      <c r="FC222" s="98"/>
      <c r="FD222" s="98"/>
      <c r="FE222" s="98"/>
      <c r="FF222" s="98"/>
      <c r="FG222" s="98"/>
      <c r="FH222" s="98"/>
      <c r="FI222" s="98"/>
      <c r="FJ222" s="98"/>
      <c r="FK222" s="98"/>
      <c r="FL222" s="98"/>
      <c r="FM222" s="98"/>
      <c r="FN222" s="98"/>
      <c r="FO222" s="98"/>
      <c r="FP222" s="98"/>
      <c r="FQ222" s="98"/>
      <c r="FR222" s="98"/>
      <c r="FS222" s="98"/>
      <c r="FT222" s="98"/>
      <c r="FU222" s="98"/>
      <c r="FV222" s="98"/>
      <c r="FW222" s="98"/>
      <c r="FX222" s="98"/>
      <c r="FY222" s="98"/>
      <c r="FZ222" s="98"/>
      <c r="GA222" s="98"/>
      <c r="GB222" s="98"/>
      <c r="GC222" s="98"/>
      <c r="GD222" s="98"/>
      <c r="GE222" s="98"/>
      <c r="GF222" s="98"/>
      <c r="GG222" s="98"/>
      <c r="GH222" s="98"/>
      <c r="GI222" s="98"/>
      <c r="GJ222" s="98"/>
      <c r="GK222" s="98"/>
      <c r="GL222" s="98"/>
      <c r="GM222" s="98"/>
      <c r="GN222" s="98"/>
      <c r="GO222" s="98"/>
      <c r="GP222" s="98"/>
      <c r="GQ222" s="98"/>
      <c r="GR222" s="98"/>
      <c r="GS222" s="98"/>
      <c r="GT222" s="98"/>
      <c r="GU222" s="98"/>
      <c r="GV222" s="98"/>
      <c r="GW222" s="98"/>
      <c r="GX222" s="98"/>
      <c r="GY222" s="98"/>
      <c r="GZ222" s="98"/>
      <c r="HA222" s="98"/>
      <c r="HB222" s="98"/>
      <c r="HC222" s="98"/>
      <c r="HD222" s="98"/>
      <c r="HE222" s="98"/>
      <c r="HF222" s="98"/>
      <c r="HG222" s="98"/>
      <c r="HH222" s="98"/>
      <c r="HI222" s="98"/>
      <c r="HJ222" s="98"/>
      <c r="HK222" s="98"/>
      <c r="HL222" s="98"/>
      <c r="HM222" s="98"/>
      <c r="HN222" s="98"/>
      <c r="HO222" s="98"/>
      <c r="HP222" s="98"/>
      <c r="HQ222" s="98"/>
      <c r="HR222" s="98"/>
      <c r="HS222" s="98"/>
      <c r="HT222" s="98"/>
      <c r="HU222" s="98"/>
      <c r="HV222" s="98"/>
      <c r="HW222" s="98"/>
      <c r="HX222" s="98"/>
      <c r="HY222" s="98"/>
      <c r="HZ222" s="98"/>
      <c r="IA222" s="98"/>
      <c r="IB222" s="98"/>
      <c r="IC222" s="98"/>
      <c r="ID222" s="98"/>
      <c r="IE222" s="98"/>
      <c r="IF222" s="98"/>
      <c r="IG222" s="98"/>
      <c r="IH222" s="98"/>
      <c r="II222" s="98"/>
      <c r="IJ222" s="98"/>
      <c r="IK222" s="98"/>
    </row>
    <row r="223" spans="1:245" ht="15">
      <c r="A223" s="104" t="s">
        <v>775</v>
      </c>
      <c r="B223" s="105">
        <v>34</v>
      </c>
      <c r="C223" s="105">
        <v>34</v>
      </c>
      <c r="D223" s="107">
        <f t="shared" si="6"/>
        <v>0</v>
      </c>
      <c r="E223" s="106">
        <f t="shared" si="7"/>
        <v>0</v>
      </c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  <c r="AS223" s="98"/>
      <c r="AT223" s="98"/>
      <c r="AU223" s="98"/>
      <c r="AV223" s="98"/>
      <c r="AW223" s="98"/>
      <c r="AX223" s="98"/>
      <c r="AY223" s="98"/>
      <c r="AZ223" s="98"/>
      <c r="BA223" s="98"/>
      <c r="BB223" s="98"/>
      <c r="BC223" s="98"/>
      <c r="BD223" s="98"/>
      <c r="BE223" s="98"/>
      <c r="BF223" s="98"/>
      <c r="BG223" s="98"/>
      <c r="BH223" s="98"/>
      <c r="BI223" s="98"/>
      <c r="BJ223" s="98"/>
      <c r="BK223" s="98"/>
      <c r="BL223" s="98"/>
      <c r="BM223" s="98"/>
      <c r="BN223" s="98"/>
      <c r="BO223" s="98"/>
      <c r="BP223" s="98"/>
      <c r="BQ223" s="98"/>
      <c r="BR223" s="98"/>
      <c r="BS223" s="98"/>
      <c r="BT223" s="98"/>
      <c r="BU223" s="98"/>
      <c r="BV223" s="98"/>
      <c r="BW223" s="98"/>
      <c r="BX223" s="98"/>
      <c r="BY223" s="98"/>
      <c r="BZ223" s="98"/>
      <c r="CA223" s="98"/>
      <c r="CB223" s="98"/>
      <c r="CC223" s="98"/>
      <c r="CD223" s="98"/>
      <c r="CE223" s="98"/>
      <c r="CF223" s="98"/>
      <c r="CG223" s="98"/>
      <c r="CH223" s="98"/>
      <c r="CI223" s="98"/>
      <c r="CJ223" s="98"/>
      <c r="CK223" s="98"/>
      <c r="CL223" s="98"/>
      <c r="CM223" s="98"/>
      <c r="CN223" s="98"/>
      <c r="CO223" s="98"/>
      <c r="CP223" s="98"/>
      <c r="CQ223" s="98"/>
      <c r="CR223" s="98"/>
      <c r="CS223" s="98"/>
      <c r="CT223" s="98"/>
      <c r="CU223" s="98"/>
      <c r="CV223" s="98"/>
      <c r="CW223" s="98"/>
      <c r="CX223" s="98"/>
      <c r="CY223" s="98"/>
      <c r="CZ223" s="98"/>
      <c r="DA223" s="98"/>
      <c r="DB223" s="98"/>
      <c r="DC223" s="98"/>
      <c r="DD223" s="98"/>
      <c r="DE223" s="98"/>
      <c r="DF223" s="98"/>
      <c r="DG223" s="98"/>
      <c r="DH223" s="98"/>
      <c r="DI223" s="98"/>
      <c r="DJ223" s="98"/>
      <c r="DK223" s="98"/>
      <c r="DL223" s="98"/>
      <c r="DM223" s="98"/>
      <c r="DN223" s="98"/>
      <c r="DO223" s="98"/>
      <c r="DP223" s="98"/>
      <c r="DQ223" s="98"/>
      <c r="DR223" s="98"/>
      <c r="DS223" s="98"/>
      <c r="DT223" s="98"/>
      <c r="DU223" s="98"/>
      <c r="DV223" s="98"/>
      <c r="DW223" s="98"/>
      <c r="DX223" s="98"/>
      <c r="DY223" s="98"/>
      <c r="DZ223" s="98"/>
      <c r="EA223" s="98"/>
      <c r="EB223" s="98"/>
      <c r="EC223" s="98"/>
      <c r="ED223" s="98"/>
      <c r="EE223" s="98"/>
      <c r="EF223" s="98"/>
      <c r="EG223" s="98"/>
      <c r="EH223" s="98"/>
      <c r="EI223" s="98"/>
      <c r="EJ223" s="98"/>
      <c r="EK223" s="98"/>
      <c r="EL223" s="98"/>
      <c r="EM223" s="98"/>
      <c r="EN223" s="98"/>
      <c r="EO223" s="98"/>
      <c r="EP223" s="98"/>
      <c r="EQ223" s="98"/>
      <c r="ER223" s="98"/>
      <c r="ES223" s="98"/>
      <c r="ET223" s="98"/>
      <c r="EU223" s="98"/>
      <c r="EV223" s="98"/>
      <c r="EW223" s="98"/>
      <c r="EX223" s="98"/>
      <c r="EY223" s="98"/>
      <c r="EZ223" s="98"/>
      <c r="FA223" s="98"/>
      <c r="FB223" s="98"/>
      <c r="FC223" s="98"/>
      <c r="FD223" s="98"/>
      <c r="FE223" s="98"/>
      <c r="FF223" s="98"/>
      <c r="FG223" s="98"/>
      <c r="FH223" s="98"/>
      <c r="FI223" s="98"/>
      <c r="FJ223" s="98"/>
      <c r="FK223" s="98"/>
      <c r="FL223" s="98"/>
      <c r="FM223" s="98"/>
      <c r="FN223" s="98"/>
      <c r="FO223" s="98"/>
      <c r="FP223" s="98"/>
      <c r="FQ223" s="98"/>
      <c r="FR223" s="98"/>
      <c r="FS223" s="98"/>
      <c r="FT223" s="98"/>
      <c r="FU223" s="98"/>
      <c r="FV223" s="98"/>
      <c r="FW223" s="98"/>
      <c r="FX223" s="98"/>
      <c r="FY223" s="98"/>
      <c r="FZ223" s="98"/>
      <c r="GA223" s="98"/>
      <c r="GB223" s="98"/>
      <c r="GC223" s="98"/>
      <c r="GD223" s="98"/>
      <c r="GE223" s="98"/>
      <c r="GF223" s="98"/>
      <c r="GG223" s="98"/>
      <c r="GH223" s="98"/>
      <c r="GI223" s="98"/>
      <c r="GJ223" s="98"/>
      <c r="GK223" s="98"/>
      <c r="GL223" s="98"/>
      <c r="GM223" s="98"/>
      <c r="GN223" s="98"/>
      <c r="GO223" s="98"/>
      <c r="GP223" s="98"/>
      <c r="GQ223" s="98"/>
      <c r="GR223" s="98"/>
      <c r="GS223" s="98"/>
      <c r="GT223" s="98"/>
      <c r="GU223" s="98"/>
      <c r="GV223" s="98"/>
      <c r="GW223" s="98"/>
      <c r="GX223" s="98"/>
      <c r="GY223" s="98"/>
      <c r="GZ223" s="98"/>
      <c r="HA223" s="98"/>
      <c r="HB223" s="98"/>
      <c r="HC223" s="98"/>
      <c r="HD223" s="98"/>
      <c r="HE223" s="98"/>
      <c r="HF223" s="98"/>
      <c r="HG223" s="98"/>
      <c r="HH223" s="98"/>
      <c r="HI223" s="98"/>
      <c r="HJ223" s="98"/>
      <c r="HK223" s="98"/>
      <c r="HL223" s="98"/>
      <c r="HM223" s="98"/>
      <c r="HN223" s="98"/>
      <c r="HO223" s="98"/>
      <c r="HP223" s="98"/>
      <c r="HQ223" s="98"/>
      <c r="HR223" s="98"/>
      <c r="HS223" s="98"/>
      <c r="HT223" s="98"/>
      <c r="HU223" s="98"/>
      <c r="HV223" s="98"/>
      <c r="HW223" s="98"/>
      <c r="HX223" s="98"/>
      <c r="HY223" s="98"/>
      <c r="HZ223" s="98"/>
      <c r="IA223" s="98"/>
      <c r="IB223" s="98"/>
      <c r="IC223" s="98"/>
      <c r="ID223" s="98"/>
      <c r="IE223" s="98"/>
      <c r="IF223" s="98"/>
      <c r="IG223" s="98"/>
      <c r="IH223" s="98"/>
      <c r="II223" s="98"/>
      <c r="IJ223" s="98"/>
      <c r="IK223" s="98"/>
    </row>
    <row r="224" spans="1:245" ht="15">
      <c r="A224" s="104" t="s">
        <v>644</v>
      </c>
      <c r="B224" s="105">
        <v>483</v>
      </c>
      <c r="C224" s="105">
        <v>406</v>
      </c>
      <c r="D224" s="107">
        <f t="shared" si="6"/>
        <v>-77</v>
      </c>
      <c r="E224" s="106">
        <f t="shared" si="7"/>
        <v>-15.9</v>
      </c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  <c r="AS224" s="98"/>
      <c r="AT224" s="98"/>
      <c r="AU224" s="98"/>
      <c r="AV224" s="98"/>
      <c r="AW224" s="98"/>
      <c r="AX224" s="98"/>
      <c r="AY224" s="98"/>
      <c r="AZ224" s="98"/>
      <c r="BA224" s="98"/>
      <c r="BB224" s="98"/>
      <c r="BC224" s="98"/>
      <c r="BD224" s="98"/>
      <c r="BE224" s="98"/>
      <c r="BF224" s="98"/>
      <c r="BG224" s="98"/>
      <c r="BH224" s="98"/>
      <c r="BI224" s="98"/>
      <c r="BJ224" s="98"/>
      <c r="BK224" s="98"/>
      <c r="BL224" s="98"/>
      <c r="BM224" s="98"/>
      <c r="BN224" s="98"/>
      <c r="BO224" s="98"/>
      <c r="BP224" s="98"/>
      <c r="BQ224" s="98"/>
      <c r="BR224" s="98"/>
      <c r="BS224" s="98"/>
      <c r="BT224" s="98"/>
      <c r="BU224" s="98"/>
      <c r="BV224" s="98"/>
      <c r="BW224" s="98"/>
      <c r="BX224" s="98"/>
      <c r="BY224" s="98"/>
      <c r="BZ224" s="98"/>
      <c r="CA224" s="98"/>
      <c r="CB224" s="98"/>
      <c r="CC224" s="98"/>
      <c r="CD224" s="98"/>
      <c r="CE224" s="98"/>
      <c r="CF224" s="98"/>
      <c r="CG224" s="98"/>
      <c r="CH224" s="98"/>
      <c r="CI224" s="98"/>
      <c r="CJ224" s="98"/>
      <c r="CK224" s="98"/>
      <c r="CL224" s="98"/>
      <c r="CM224" s="98"/>
      <c r="CN224" s="98"/>
      <c r="CO224" s="98"/>
      <c r="CP224" s="98"/>
      <c r="CQ224" s="98"/>
      <c r="CR224" s="98"/>
      <c r="CS224" s="98"/>
      <c r="CT224" s="98"/>
      <c r="CU224" s="98"/>
      <c r="CV224" s="98"/>
      <c r="CW224" s="98"/>
      <c r="CX224" s="98"/>
      <c r="CY224" s="98"/>
      <c r="CZ224" s="98"/>
      <c r="DA224" s="98"/>
      <c r="DB224" s="98"/>
      <c r="DC224" s="98"/>
      <c r="DD224" s="98"/>
      <c r="DE224" s="98"/>
      <c r="DF224" s="98"/>
      <c r="DG224" s="98"/>
      <c r="DH224" s="98"/>
      <c r="DI224" s="98"/>
      <c r="DJ224" s="98"/>
      <c r="DK224" s="98"/>
      <c r="DL224" s="98"/>
      <c r="DM224" s="98"/>
      <c r="DN224" s="98"/>
      <c r="DO224" s="98"/>
      <c r="DP224" s="98"/>
      <c r="DQ224" s="98"/>
      <c r="DR224" s="98"/>
      <c r="DS224" s="98"/>
      <c r="DT224" s="98"/>
      <c r="DU224" s="98"/>
      <c r="DV224" s="98"/>
      <c r="DW224" s="98"/>
      <c r="DX224" s="98"/>
      <c r="DY224" s="98"/>
      <c r="DZ224" s="98"/>
      <c r="EA224" s="98"/>
      <c r="EB224" s="98"/>
      <c r="EC224" s="98"/>
      <c r="ED224" s="98"/>
      <c r="EE224" s="98"/>
      <c r="EF224" s="98"/>
      <c r="EG224" s="98"/>
      <c r="EH224" s="98"/>
      <c r="EI224" s="98"/>
      <c r="EJ224" s="98"/>
      <c r="EK224" s="98"/>
      <c r="EL224" s="98"/>
      <c r="EM224" s="98"/>
      <c r="EN224" s="98"/>
      <c r="EO224" s="98"/>
      <c r="EP224" s="98"/>
      <c r="EQ224" s="98"/>
      <c r="ER224" s="98"/>
      <c r="ES224" s="98"/>
      <c r="ET224" s="98"/>
      <c r="EU224" s="98"/>
      <c r="EV224" s="98"/>
      <c r="EW224" s="98"/>
      <c r="EX224" s="98"/>
      <c r="EY224" s="98"/>
      <c r="EZ224" s="98"/>
      <c r="FA224" s="98"/>
      <c r="FB224" s="98"/>
      <c r="FC224" s="98"/>
      <c r="FD224" s="98"/>
      <c r="FE224" s="98"/>
      <c r="FF224" s="98"/>
      <c r="FG224" s="98"/>
      <c r="FH224" s="98"/>
      <c r="FI224" s="98"/>
      <c r="FJ224" s="98"/>
      <c r="FK224" s="98"/>
      <c r="FL224" s="98"/>
      <c r="FM224" s="98"/>
      <c r="FN224" s="98"/>
      <c r="FO224" s="98"/>
      <c r="FP224" s="98"/>
      <c r="FQ224" s="98"/>
      <c r="FR224" s="98"/>
      <c r="FS224" s="98"/>
      <c r="FT224" s="98"/>
      <c r="FU224" s="98"/>
      <c r="FV224" s="98"/>
      <c r="FW224" s="98"/>
      <c r="FX224" s="98"/>
      <c r="FY224" s="98"/>
      <c r="FZ224" s="98"/>
      <c r="GA224" s="98"/>
      <c r="GB224" s="98"/>
      <c r="GC224" s="98"/>
      <c r="GD224" s="98"/>
      <c r="GE224" s="98"/>
      <c r="GF224" s="98"/>
      <c r="GG224" s="98"/>
      <c r="GH224" s="98"/>
      <c r="GI224" s="98"/>
      <c r="GJ224" s="98"/>
      <c r="GK224" s="98"/>
      <c r="GL224" s="98"/>
      <c r="GM224" s="98"/>
      <c r="GN224" s="98"/>
      <c r="GO224" s="98"/>
      <c r="GP224" s="98"/>
      <c r="GQ224" s="98"/>
      <c r="GR224" s="98"/>
      <c r="GS224" s="98"/>
      <c r="GT224" s="98"/>
      <c r="GU224" s="98"/>
      <c r="GV224" s="98"/>
      <c r="GW224" s="98"/>
      <c r="GX224" s="98"/>
      <c r="GY224" s="98"/>
      <c r="GZ224" s="98"/>
      <c r="HA224" s="98"/>
      <c r="HB224" s="98"/>
      <c r="HC224" s="98"/>
      <c r="HD224" s="98"/>
      <c r="HE224" s="98"/>
      <c r="HF224" s="98"/>
      <c r="HG224" s="98"/>
      <c r="HH224" s="98"/>
      <c r="HI224" s="98"/>
      <c r="HJ224" s="98"/>
      <c r="HK224" s="98"/>
      <c r="HL224" s="98"/>
      <c r="HM224" s="98"/>
      <c r="HN224" s="98"/>
      <c r="HO224" s="98"/>
      <c r="HP224" s="98"/>
      <c r="HQ224" s="98"/>
      <c r="HR224" s="98"/>
      <c r="HS224" s="98"/>
      <c r="HT224" s="98"/>
      <c r="HU224" s="98"/>
      <c r="HV224" s="98"/>
      <c r="HW224" s="98"/>
      <c r="HX224" s="98"/>
      <c r="HY224" s="98"/>
      <c r="HZ224" s="98"/>
      <c r="IA224" s="98"/>
      <c r="IB224" s="98"/>
      <c r="IC224" s="98"/>
      <c r="ID224" s="98"/>
      <c r="IE224" s="98"/>
      <c r="IF224" s="98"/>
      <c r="IG224" s="98"/>
      <c r="IH224" s="98"/>
      <c r="II224" s="98"/>
      <c r="IJ224" s="98"/>
      <c r="IK224" s="98"/>
    </row>
    <row r="225" spans="1:245" ht="15">
      <c r="A225" s="104" t="s">
        <v>776</v>
      </c>
      <c r="B225" s="105">
        <v>50</v>
      </c>
      <c r="C225" s="105">
        <v>50</v>
      </c>
      <c r="D225" s="107">
        <f t="shared" si="6"/>
        <v>0</v>
      </c>
      <c r="E225" s="106">
        <f t="shared" si="7"/>
        <v>0</v>
      </c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  <c r="AS225" s="98"/>
      <c r="AT225" s="98"/>
      <c r="AU225" s="98"/>
      <c r="AV225" s="98"/>
      <c r="AW225" s="98"/>
      <c r="AX225" s="98"/>
      <c r="AY225" s="98"/>
      <c r="AZ225" s="98"/>
      <c r="BA225" s="98"/>
      <c r="BB225" s="98"/>
      <c r="BC225" s="98"/>
      <c r="BD225" s="98"/>
      <c r="BE225" s="98"/>
      <c r="BF225" s="98"/>
      <c r="BG225" s="98"/>
      <c r="BH225" s="98"/>
      <c r="BI225" s="98"/>
      <c r="BJ225" s="98"/>
      <c r="BK225" s="98"/>
      <c r="BL225" s="98"/>
      <c r="BM225" s="98"/>
      <c r="BN225" s="98"/>
      <c r="BO225" s="98"/>
      <c r="BP225" s="98"/>
      <c r="BQ225" s="98"/>
      <c r="BR225" s="98"/>
      <c r="BS225" s="98"/>
      <c r="BT225" s="98"/>
      <c r="BU225" s="98"/>
      <c r="BV225" s="98"/>
      <c r="BW225" s="98"/>
      <c r="BX225" s="98"/>
      <c r="BY225" s="98"/>
      <c r="BZ225" s="98"/>
      <c r="CA225" s="98"/>
      <c r="CB225" s="98"/>
      <c r="CC225" s="98"/>
      <c r="CD225" s="98"/>
      <c r="CE225" s="98"/>
      <c r="CF225" s="98"/>
      <c r="CG225" s="98"/>
      <c r="CH225" s="98"/>
      <c r="CI225" s="98"/>
      <c r="CJ225" s="98"/>
      <c r="CK225" s="98"/>
      <c r="CL225" s="98"/>
      <c r="CM225" s="98"/>
      <c r="CN225" s="98"/>
      <c r="CO225" s="98"/>
      <c r="CP225" s="98"/>
      <c r="CQ225" s="98"/>
      <c r="CR225" s="98"/>
      <c r="CS225" s="98"/>
      <c r="CT225" s="98"/>
      <c r="CU225" s="98"/>
      <c r="CV225" s="98"/>
      <c r="CW225" s="98"/>
      <c r="CX225" s="98"/>
      <c r="CY225" s="98"/>
      <c r="CZ225" s="98"/>
      <c r="DA225" s="98"/>
      <c r="DB225" s="98"/>
      <c r="DC225" s="98"/>
      <c r="DD225" s="98"/>
      <c r="DE225" s="98"/>
      <c r="DF225" s="98"/>
      <c r="DG225" s="98"/>
      <c r="DH225" s="98"/>
      <c r="DI225" s="98"/>
      <c r="DJ225" s="98"/>
      <c r="DK225" s="98"/>
      <c r="DL225" s="98"/>
      <c r="DM225" s="98"/>
      <c r="DN225" s="98"/>
      <c r="DO225" s="98"/>
      <c r="DP225" s="98"/>
      <c r="DQ225" s="98"/>
      <c r="DR225" s="98"/>
      <c r="DS225" s="98"/>
      <c r="DT225" s="98"/>
      <c r="DU225" s="98"/>
      <c r="DV225" s="98"/>
      <c r="DW225" s="98"/>
      <c r="DX225" s="98"/>
      <c r="DY225" s="98"/>
      <c r="DZ225" s="98"/>
      <c r="EA225" s="98"/>
      <c r="EB225" s="98"/>
      <c r="EC225" s="98"/>
      <c r="ED225" s="98"/>
      <c r="EE225" s="98"/>
      <c r="EF225" s="98"/>
      <c r="EG225" s="98"/>
      <c r="EH225" s="98"/>
      <c r="EI225" s="98"/>
      <c r="EJ225" s="98"/>
      <c r="EK225" s="98"/>
      <c r="EL225" s="98"/>
      <c r="EM225" s="98"/>
      <c r="EN225" s="98"/>
      <c r="EO225" s="98"/>
      <c r="EP225" s="98"/>
      <c r="EQ225" s="98"/>
      <c r="ER225" s="98"/>
      <c r="ES225" s="98"/>
      <c r="ET225" s="98"/>
      <c r="EU225" s="98"/>
      <c r="EV225" s="98"/>
      <c r="EW225" s="98"/>
      <c r="EX225" s="98"/>
      <c r="EY225" s="98"/>
      <c r="EZ225" s="98"/>
      <c r="FA225" s="98"/>
      <c r="FB225" s="98"/>
      <c r="FC225" s="98"/>
      <c r="FD225" s="98"/>
      <c r="FE225" s="98"/>
      <c r="FF225" s="98"/>
      <c r="FG225" s="98"/>
      <c r="FH225" s="98"/>
      <c r="FI225" s="98"/>
      <c r="FJ225" s="98"/>
      <c r="FK225" s="98"/>
      <c r="FL225" s="98"/>
      <c r="FM225" s="98"/>
      <c r="FN225" s="98"/>
      <c r="FO225" s="98"/>
      <c r="FP225" s="98"/>
      <c r="FQ225" s="98"/>
      <c r="FR225" s="98"/>
      <c r="FS225" s="98"/>
      <c r="FT225" s="98"/>
      <c r="FU225" s="98"/>
      <c r="FV225" s="98"/>
      <c r="FW225" s="98"/>
      <c r="FX225" s="98"/>
      <c r="FY225" s="98"/>
      <c r="FZ225" s="98"/>
      <c r="GA225" s="98"/>
      <c r="GB225" s="98"/>
      <c r="GC225" s="98"/>
      <c r="GD225" s="98"/>
      <c r="GE225" s="98"/>
      <c r="GF225" s="98"/>
      <c r="GG225" s="98"/>
      <c r="GH225" s="98"/>
      <c r="GI225" s="98"/>
      <c r="GJ225" s="98"/>
      <c r="GK225" s="98"/>
      <c r="GL225" s="98"/>
      <c r="GM225" s="98"/>
      <c r="GN225" s="98"/>
      <c r="GO225" s="98"/>
      <c r="GP225" s="98"/>
      <c r="GQ225" s="98"/>
      <c r="GR225" s="98"/>
      <c r="GS225" s="98"/>
      <c r="GT225" s="98"/>
      <c r="GU225" s="98"/>
      <c r="GV225" s="98"/>
      <c r="GW225" s="98"/>
      <c r="GX225" s="98"/>
      <c r="GY225" s="98"/>
      <c r="GZ225" s="98"/>
      <c r="HA225" s="98"/>
      <c r="HB225" s="98"/>
      <c r="HC225" s="98"/>
      <c r="HD225" s="98"/>
      <c r="HE225" s="98"/>
      <c r="HF225" s="98"/>
      <c r="HG225" s="98"/>
      <c r="HH225" s="98"/>
      <c r="HI225" s="98"/>
      <c r="HJ225" s="98"/>
      <c r="HK225" s="98"/>
      <c r="HL225" s="98"/>
      <c r="HM225" s="98"/>
      <c r="HN225" s="98"/>
      <c r="HO225" s="98"/>
      <c r="HP225" s="98"/>
      <c r="HQ225" s="98"/>
      <c r="HR225" s="98"/>
      <c r="HS225" s="98"/>
      <c r="HT225" s="98"/>
      <c r="HU225" s="98"/>
      <c r="HV225" s="98"/>
      <c r="HW225" s="98"/>
      <c r="HX225" s="98"/>
      <c r="HY225" s="98"/>
      <c r="HZ225" s="98"/>
      <c r="IA225" s="98"/>
      <c r="IB225" s="98"/>
      <c r="IC225" s="98"/>
      <c r="ID225" s="98"/>
      <c r="IE225" s="98"/>
      <c r="IF225" s="98"/>
      <c r="IG225" s="98"/>
      <c r="IH225" s="98"/>
      <c r="II225" s="98"/>
      <c r="IJ225" s="98"/>
      <c r="IK225" s="98"/>
    </row>
    <row r="226" spans="1:245" ht="15">
      <c r="A226" s="104" t="s">
        <v>238</v>
      </c>
      <c r="B226" s="105">
        <f>B227</f>
        <v>11529</v>
      </c>
      <c r="C226" s="105">
        <f>C227</f>
        <v>4812</v>
      </c>
      <c r="D226" s="107">
        <f t="shared" si="6"/>
        <v>-6717</v>
      </c>
      <c r="E226" s="106">
        <f t="shared" si="7"/>
        <v>-58.3</v>
      </c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  <c r="AS226" s="98"/>
      <c r="AT226" s="98"/>
      <c r="AU226" s="98"/>
      <c r="AV226" s="98"/>
      <c r="AW226" s="98"/>
      <c r="AX226" s="98"/>
      <c r="AY226" s="98"/>
      <c r="AZ226" s="98"/>
      <c r="BA226" s="98"/>
      <c r="BB226" s="98"/>
      <c r="BC226" s="98"/>
      <c r="BD226" s="98"/>
      <c r="BE226" s="98"/>
      <c r="BF226" s="98"/>
      <c r="BG226" s="98"/>
      <c r="BH226" s="98"/>
      <c r="BI226" s="98"/>
      <c r="BJ226" s="98"/>
      <c r="BK226" s="98"/>
      <c r="BL226" s="98"/>
      <c r="BM226" s="98"/>
      <c r="BN226" s="98"/>
      <c r="BO226" s="98"/>
      <c r="BP226" s="98"/>
      <c r="BQ226" s="98"/>
      <c r="BR226" s="98"/>
      <c r="BS226" s="98"/>
      <c r="BT226" s="98"/>
      <c r="BU226" s="98"/>
      <c r="BV226" s="98"/>
      <c r="BW226" s="98"/>
      <c r="BX226" s="98"/>
      <c r="BY226" s="98"/>
      <c r="BZ226" s="98"/>
      <c r="CA226" s="98"/>
      <c r="CB226" s="98"/>
      <c r="CC226" s="98"/>
      <c r="CD226" s="98"/>
      <c r="CE226" s="98"/>
      <c r="CF226" s="98"/>
      <c r="CG226" s="98"/>
      <c r="CH226" s="98"/>
      <c r="CI226" s="98"/>
      <c r="CJ226" s="98"/>
      <c r="CK226" s="98"/>
      <c r="CL226" s="98"/>
      <c r="CM226" s="98"/>
      <c r="CN226" s="98"/>
      <c r="CO226" s="98"/>
      <c r="CP226" s="98"/>
      <c r="CQ226" s="98"/>
      <c r="CR226" s="98"/>
      <c r="CS226" s="98"/>
      <c r="CT226" s="98"/>
      <c r="CU226" s="98"/>
      <c r="CV226" s="98"/>
      <c r="CW226" s="98"/>
      <c r="CX226" s="98"/>
      <c r="CY226" s="98"/>
      <c r="CZ226" s="98"/>
      <c r="DA226" s="98"/>
      <c r="DB226" s="98"/>
      <c r="DC226" s="98"/>
      <c r="DD226" s="98"/>
      <c r="DE226" s="98"/>
      <c r="DF226" s="98"/>
      <c r="DG226" s="98"/>
      <c r="DH226" s="98"/>
      <c r="DI226" s="98"/>
      <c r="DJ226" s="98"/>
      <c r="DK226" s="98"/>
      <c r="DL226" s="98"/>
      <c r="DM226" s="98"/>
      <c r="DN226" s="98"/>
      <c r="DO226" s="98"/>
      <c r="DP226" s="98"/>
      <c r="DQ226" s="98"/>
      <c r="DR226" s="98"/>
      <c r="DS226" s="98"/>
      <c r="DT226" s="98"/>
      <c r="DU226" s="98"/>
      <c r="DV226" s="98"/>
      <c r="DW226" s="98"/>
      <c r="DX226" s="98"/>
      <c r="DY226" s="98"/>
      <c r="DZ226" s="98"/>
      <c r="EA226" s="98"/>
      <c r="EB226" s="98"/>
      <c r="EC226" s="98"/>
      <c r="ED226" s="98"/>
      <c r="EE226" s="98"/>
      <c r="EF226" s="98"/>
      <c r="EG226" s="98"/>
      <c r="EH226" s="98"/>
      <c r="EI226" s="98"/>
      <c r="EJ226" s="98"/>
      <c r="EK226" s="98"/>
      <c r="EL226" s="98"/>
      <c r="EM226" s="98"/>
      <c r="EN226" s="98"/>
      <c r="EO226" s="98"/>
      <c r="EP226" s="98"/>
      <c r="EQ226" s="98"/>
      <c r="ER226" s="98"/>
      <c r="ES226" s="98"/>
      <c r="ET226" s="98"/>
      <c r="EU226" s="98"/>
      <c r="EV226" s="98"/>
      <c r="EW226" s="98"/>
      <c r="EX226" s="98"/>
      <c r="EY226" s="98"/>
      <c r="EZ226" s="98"/>
      <c r="FA226" s="98"/>
      <c r="FB226" s="98"/>
      <c r="FC226" s="98"/>
      <c r="FD226" s="98"/>
      <c r="FE226" s="98"/>
      <c r="FF226" s="98"/>
      <c r="FG226" s="98"/>
      <c r="FH226" s="98"/>
      <c r="FI226" s="98"/>
      <c r="FJ226" s="98"/>
      <c r="FK226" s="98"/>
      <c r="FL226" s="98"/>
      <c r="FM226" s="98"/>
      <c r="FN226" s="98"/>
      <c r="FO226" s="98"/>
      <c r="FP226" s="98"/>
      <c r="FQ226" s="98"/>
      <c r="FR226" s="98"/>
      <c r="FS226" s="98"/>
      <c r="FT226" s="98"/>
      <c r="FU226" s="98"/>
      <c r="FV226" s="98"/>
      <c r="FW226" s="98"/>
      <c r="FX226" s="98"/>
      <c r="FY226" s="98"/>
      <c r="FZ226" s="98"/>
      <c r="GA226" s="98"/>
      <c r="GB226" s="98"/>
      <c r="GC226" s="98"/>
      <c r="GD226" s="98"/>
      <c r="GE226" s="98"/>
      <c r="GF226" s="98"/>
      <c r="GG226" s="98"/>
      <c r="GH226" s="98"/>
      <c r="GI226" s="98"/>
      <c r="GJ226" s="98"/>
      <c r="GK226" s="98"/>
      <c r="GL226" s="98"/>
      <c r="GM226" s="98"/>
      <c r="GN226" s="98"/>
      <c r="GO226" s="98"/>
      <c r="GP226" s="98"/>
      <c r="GQ226" s="98"/>
      <c r="GR226" s="98"/>
      <c r="GS226" s="98"/>
      <c r="GT226" s="98"/>
      <c r="GU226" s="98"/>
      <c r="GV226" s="98"/>
      <c r="GW226" s="98"/>
      <c r="GX226" s="98"/>
      <c r="GY226" s="98"/>
      <c r="GZ226" s="98"/>
      <c r="HA226" s="98"/>
      <c r="HB226" s="98"/>
      <c r="HC226" s="98"/>
      <c r="HD226" s="98"/>
      <c r="HE226" s="98"/>
      <c r="HF226" s="98"/>
      <c r="HG226" s="98"/>
      <c r="HH226" s="98"/>
      <c r="HI226" s="98"/>
      <c r="HJ226" s="98"/>
      <c r="HK226" s="98"/>
      <c r="HL226" s="98"/>
      <c r="HM226" s="98"/>
      <c r="HN226" s="98"/>
      <c r="HO226" s="98"/>
      <c r="HP226" s="98"/>
      <c r="HQ226" s="98"/>
      <c r="HR226" s="98"/>
      <c r="HS226" s="98"/>
      <c r="HT226" s="98"/>
      <c r="HU226" s="98"/>
      <c r="HV226" s="98"/>
      <c r="HW226" s="98"/>
      <c r="HX226" s="98"/>
      <c r="HY226" s="98"/>
      <c r="HZ226" s="98"/>
      <c r="IA226" s="98"/>
      <c r="IB226" s="98"/>
      <c r="IC226" s="98"/>
      <c r="ID226" s="98"/>
      <c r="IE226" s="98"/>
      <c r="IF226" s="98"/>
      <c r="IG226" s="98"/>
      <c r="IH226" s="98"/>
      <c r="II226" s="98"/>
      <c r="IJ226" s="98"/>
      <c r="IK226" s="98"/>
    </row>
    <row r="227" spans="1:245" ht="15">
      <c r="A227" s="104" t="s">
        <v>777</v>
      </c>
      <c r="B227" s="105">
        <v>11529</v>
      </c>
      <c r="C227" s="105">
        <v>4812</v>
      </c>
      <c r="D227" s="107">
        <f t="shared" si="6"/>
        <v>-6717</v>
      </c>
      <c r="E227" s="106">
        <f t="shared" si="7"/>
        <v>-58.3</v>
      </c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  <c r="AS227" s="98"/>
      <c r="AT227" s="98"/>
      <c r="AU227" s="98"/>
      <c r="AV227" s="98"/>
      <c r="AW227" s="98"/>
      <c r="AX227" s="98"/>
      <c r="AY227" s="98"/>
      <c r="AZ227" s="98"/>
      <c r="BA227" s="98"/>
      <c r="BB227" s="98"/>
      <c r="BC227" s="98"/>
      <c r="BD227" s="98"/>
      <c r="BE227" s="98"/>
      <c r="BF227" s="98"/>
      <c r="BG227" s="98"/>
      <c r="BH227" s="98"/>
      <c r="BI227" s="98"/>
      <c r="BJ227" s="98"/>
      <c r="BK227" s="98"/>
      <c r="BL227" s="98"/>
      <c r="BM227" s="98"/>
      <c r="BN227" s="98"/>
      <c r="BO227" s="98"/>
      <c r="BP227" s="98"/>
      <c r="BQ227" s="98"/>
      <c r="BR227" s="98"/>
      <c r="BS227" s="98"/>
      <c r="BT227" s="98"/>
      <c r="BU227" s="98"/>
      <c r="BV227" s="98"/>
      <c r="BW227" s="98"/>
      <c r="BX227" s="98"/>
      <c r="BY227" s="98"/>
      <c r="BZ227" s="98"/>
      <c r="CA227" s="98"/>
      <c r="CB227" s="98"/>
      <c r="CC227" s="98"/>
      <c r="CD227" s="98"/>
      <c r="CE227" s="98"/>
      <c r="CF227" s="98"/>
      <c r="CG227" s="98"/>
      <c r="CH227" s="98"/>
      <c r="CI227" s="98"/>
      <c r="CJ227" s="98"/>
      <c r="CK227" s="98"/>
      <c r="CL227" s="98"/>
      <c r="CM227" s="98"/>
      <c r="CN227" s="98"/>
      <c r="CO227" s="98"/>
      <c r="CP227" s="98"/>
      <c r="CQ227" s="98"/>
      <c r="CR227" s="98"/>
      <c r="CS227" s="98"/>
      <c r="CT227" s="98"/>
      <c r="CU227" s="98"/>
      <c r="CV227" s="98"/>
      <c r="CW227" s="98"/>
      <c r="CX227" s="98"/>
      <c r="CY227" s="98"/>
      <c r="CZ227" s="98"/>
      <c r="DA227" s="98"/>
      <c r="DB227" s="98"/>
      <c r="DC227" s="98"/>
      <c r="DD227" s="98"/>
      <c r="DE227" s="98"/>
      <c r="DF227" s="98"/>
      <c r="DG227" s="98"/>
      <c r="DH227" s="98"/>
      <c r="DI227" s="98"/>
      <c r="DJ227" s="98"/>
      <c r="DK227" s="98"/>
      <c r="DL227" s="98"/>
      <c r="DM227" s="98"/>
      <c r="DN227" s="98"/>
      <c r="DO227" s="98"/>
      <c r="DP227" s="98"/>
      <c r="DQ227" s="98"/>
      <c r="DR227" s="98"/>
      <c r="DS227" s="98"/>
      <c r="DT227" s="98"/>
      <c r="DU227" s="98"/>
      <c r="DV227" s="98"/>
      <c r="DW227" s="98"/>
      <c r="DX227" s="98"/>
      <c r="DY227" s="98"/>
      <c r="DZ227" s="98"/>
      <c r="EA227" s="98"/>
      <c r="EB227" s="98"/>
      <c r="EC227" s="98"/>
      <c r="ED227" s="98"/>
      <c r="EE227" s="98"/>
      <c r="EF227" s="98"/>
      <c r="EG227" s="98"/>
      <c r="EH227" s="98"/>
      <c r="EI227" s="98"/>
      <c r="EJ227" s="98"/>
      <c r="EK227" s="98"/>
      <c r="EL227" s="98"/>
      <c r="EM227" s="98"/>
      <c r="EN227" s="98"/>
      <c r="EO227" s="98"/>
      <c r="EP227" s="98"/>
      <c r="EQ227" s="98"/>
      <c r="ER227" s="98"/>
      <c r="ES227" s="98"/>
      <c r="ET227" s="98"/>
      <c r="EU227" s="98"/>
      <c r="EV227" s="98"/>
      <c r="EW227" s="98"/>
      <c r="EX227" s="98"/>
      <c r="EY227" s="98"/>
      <c r="EZ227" s="98"/>
      <c r="FA227" s="98"/>
      <c r="FB227" s="98"/>
      <c r="FC227" s="98"/>
      <c r="FD227" s="98"/>
      <c r="FE227" s="98"/>
      <c r="FF227" s="98"/>
      <c r="FG227" s="98"/>
      <c r="FH227" s="98"/>
      <c r="FI227" s="98"/>
      <c r="FJ227" s="98"/>
      <c r="FK227" s="98"/>
      <c r="FL227" s="98"/>
      <c r="FM227" s="98"/>
      <c r="FN227" s="98"/>
      <c r="FO227" s="98"/>
      <c r="FP227" s="98"/>
      <c r="FQ227" s="98"/>
      <c r="FR227" s="98"/>
      <c r="FS227" s="98"/>
      <c r="FT227" s="98"/>
      <c r="FU227" s="98"/>
      <c r="FV227" s="98"/>
      <c r="FW227" s="98"/>
      <c r="FX227" s="98"/>
      <c r="FY227" s="98"/>
      <c r="FZ227" s="98"/>
      <c r="GA227" s="98"/>
      <c r="GB227" s="98"/>
      <c r="GC227" s="98"/>
      <c r="GD227" s="98"/>
      <c r="GE227" s="98"/>
      <c r="GF227" s="98"/>
      <c r="GG227" s="98"/>
      <c r="GH227" s="98"/>
      <c r="GI227" s="98"/>
      <c r="GJ227" s="98"/>
      <c r="GK227" s="98"/>
      <c r="GL227" s="98"/>
      <c r="GM227" s="98"/>
      <c r="GN227" s="98"/>
      <c r="GO227" s="98"/>
      <c r="GP227" s="98"/>
      <c r="GQ227" s="98"/>
      <c r="GR227" s="98"/>
      <c r="GS227" s="98"/>
      <c r="GT227" s="98"/>
      <c r="GU227" s="98"/>
      <c r="GV227" s="98"/>
      <c r="GW227" s="98"/>
      <c r="GX227" s="98"/>
      <c r="GY227" s="98"/>
      <c r="GZ227" s="98"/>
      <c r="HA227" s="98"/>
      <c r="HB227" s="98"/>
      <c r="HC227" s="98"/>
      <c r="HD227" s="98"/>
      <c r="HE227" s="98"/>
      <c r="HF227" s="98"/>
      <c r="HG227" s="98"/>
      <c r="HH227" s="98"/>
      <c r="HI227" s="98"/>
      <c r="HJ227" s="98"/>
      <c r="HK227" s="98"/>
      <c r="HL227" s="98"/>
      <c r="HM227" s="98"/>
      <c r="HN227" s="98"/>
      <c r="HO227" s="98"/>
      <c r="HP227" s="98"/>
      <c r="HQ227" s="98"/>
      <c r="HR227" s="98"/>
      <c r="HS227" s="98"/>
      <c r="HT227" s="98"/>
      <c r="HU227" s="98"/>
      <c r="HV227" s="98"/>
      <c r="HW227" s="98"/>
      <c r="HX227" s="98"/>
      <c r="HY227" s="98"/>
      <c r="HZ227" s="98"/>
      <c r="IA227" s="98"/>
      <c r="IB227" s="98"/>
      <c r="IC227" s="98"/>
      <c r="ID227" s="98"/>
      <c r="IE227" s="98"/>
      <c r="IF227" s="98"/>
      <c r="IG227" s="98"/>
      <c r="IH227" s="98"/>
      <c r="II227" s="98"/>
      <c r="IJ227" s="98"/>
      <c r="IK227" s="98"/>
    </row>
    <row r="228" spans="1:245" ht="15">
      <c r="A228" s="104" t="s">
        <v>48</v>
      </c>
      <c r="B228" s="105">
        <f>B229+B232+B235+B237+B242+B244+B247+B249+B257+B253</f>
        <v>15269</v>
      </c>
      <c r="C228" s="105">
        <f>C229+C232+C235+C237+C242+C244+C247+C249+C257+C253+C251</f>
        <v>19730</v>
      </c>
      <c r="D228" s="107">
        <f t="shared" si="6"/>
        <v>4461</v>
      </c>
      <c r="E228" s="106">
        <f t="shared" si="7"/>
        <v>29.2</v>
      </c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  <c r="AS228" s="98"/>
      <c r="AT228" s="98"/>
      <c r="AU228" s="98"/>
      <c r="AV228" s="98"/>
      <c r="AW228" s="98"/>
      <c r="AX228" s="98"/>
      <c r="AY228" s="98"/>
      <c r="AZ228" s="98"/>
      <c r="BA228" s="98"/>
      <c r="BB228" s="98"/>
      <c r="BC228" s="98"/>
      <c r="BD228" s="98"/>
      <c r="BE228" s="98"/>
      <c r="BF228" s="98"/>
      <c r="BG228" s="98"/>
      <c r="BH228" s="98"/>
      <c r="BI228" s="98"/>
      <c r="BJ228" s="98"/>
      <c r="BK228" s="98"/>
      <c r="BL228" s="98"/>
      <c r="BM228" s="98"/>
      <c r="BN228" s="98"/>
      <c r="BO228" s="98"/>
      <c r="BP228" s="98"/>
      <c r="BQ228" s="98"/>
      <c r="BR228" s="98"/>
      <c r="BS228" s="98"/>
      <c r="BT228" s="98"/>
      <c r="BU228" s="98"/>
      <c r="BV228" s="98"/>
      <c r="BW228" s="98"/>
      <c r="BX228" s="98"/>
      <c r="BY228" s="98"/>
      <c r="BZ228" s="98"/>
      <c r="CA228" s="98"/>
      <c r="CB228" s="98"/>
      <c r="CC228" s="98"/>
      <c r="CD228" s="98"/>
      <c r="CE228" s="98"/>
      <c r="CF228" s="98"/>
      <c r="CG228" s="98"/>
      <c r="CH228" s="98"/>
      <c r="CI228" s="98"/>
      <c r="CJ228" s="98"/>
      <c r="CK228" s="98"/>
      <c r="CL228" s="98"/>
      <c r="CM228" s="98"/>
      <c r="CN228" s="98"/>
      <c r="CO228" s="98"/>
      <c r="CP228" s="98"/>
      <c r="CQ228" s="98"/>
      <c r="CR228" s="98"/>
      <c r="CS228" s="98"/>
      <c r="CT228" s="98"/>
      <c r="CU228" s="98"/>
      <c r="CV228" s="98"/>
      <c r="CW228" s="98"/>
      <c r="CX228" s="98"/>
      <c r="CY228" s="98"/>
      <c r="CZ228" s="98"/>
      <c r="DA228" s="98"/>
      <c r="DB228" s="98"/>
      <c r="DC228" s="98"/>
      <c r="DD228" s="98"/>
      <c r="DE228" s="98"/>
      <c r="DF228" s="98"/>
      <c r="DG228" s="98"/>
      <c r="DH228" s="98"/>
      <c r="DI228" s="98"/>
      <c r="DJ228" s="98"/>
      <c r="DK228" s="98"/>
      <c r="DL228" s="98"/>
      <c r="DM228" s="98"/>
      <c r="DN228" s="98"/>
      <c r="DO228" s="98"/>
      <c r="DP228" s="98"/>
      <c r="DQ228" s="98"/>
      <c r="DR228" s="98"/>
      <c r="DS228" s="98"/>
      <c r="DT228" s="98"/>
      <c r="DU228" s="98"/>
      <c r="DV228" s="98"/>
      <c r="DW228" s="98"/>
      <c r="DX228" s="98"/>
      <c r="DY228" s="98"/>
      <c r="DZ228" s="98"/>
      <c r="EA228" s="98"/>
      <c r="EB228" s="98"/>
      <c r="EC228" s="98"/>
      <c r="ED228" s="98"/>
      <c r="EE228" s="98"/>
      <c r="EF228" s="98"/>
      <c r="EG228" s="98"/>
      <c r="EH228" s="98"/>
      <c r="EI228" s="98"/>
      <c r="EJ228" s="98"/>
      <c r="EK228" s="98"/>
      <c r="EL228" s="98"/>
      <c r="EM228" s="98"/>
      <c r="EN228" s="98"/>
      <c r="EO228" s="98"/>
      <c r="EP228" s="98"/>
      <c r="EQ228" s="98"/>
      <c r="ER228" s="98"/>
      <c r="ES228" s="98"/>
      <c r="ET228" s="98"/>
      <c r="EU228" s="98"/>
      <c r="EV228" s="98"/>
      <c r="EW228" s="98"/>
      <c r="EX228" s="98"/>
      <c r="EY228" s="98"/>
      <c r="EZ228" s="98"/>
      <c r="FA228" s="98"/>
      <c r="FB228" s="98"/>
      <c r="FC228" s="98"/>
      <c r="FD228" s="98"/>
      <c r="FE228" s="98"/>
      <c r="FF228" s="98"/>
      <c r="FG228" s="98"/>
      <c r="FH228" s="98"/>
      <c r="FI228" s="98"/>
      <c r="FJ228" s="98"/>
      <c r="FK228" s="98"/>
      <c r="FL228" s="98"/>
      <c r="FM228" s="98"/>
      <c r="FN228" s="98"/>
      <c r="FO228" s="98"/>
      <c r="FP228" s="98"/>
      <c r="FQ228" s="98"/>
      <c r="FR228" s="98"/>
      <c r="FS228" s="98"/>
      <c r="FT228" s="98"/>
      <c r="FU228" s="98"/>
      <c r="FV228" s="98"/>
      <c r="FW228" s="98"/>
      <c r="FX228" s="98"/>
      <c r="FY228" s="98"/>
      <c r="FZ228" s="98"/>
      <c r="GA228" s="98"/>
      <c r="GB228" s="98"/>
      <c r="GC228" s="98"/>
      <c r="GD228" s="98"/>
      <c r="GE228" s="98"/>
      <c r="GF228" s="98"/>
      <c r="GG228" s="98"/>
      <c r="GH228" s="98"/>
      <c r="GI228" s="98"/>
      <c r="GJ228" s="98"/>
      <c r="GK228" s="98"/>
      <c r="GL228" s="98"/>
      <c r="GM228" s="98"/>
      <c r="GN228" s="98"/>
      <c r="GO228" s="98"/>
      <c r="GP228" s="98"/>
      <c r="GQ228" s="98"/>
      <c r="GR228" s="98"/>
      <c r="GS228" s="98"/>
      <c r="GT228" s="98"/>
      <c r="GU228" s="98"/>
      <c r="GV228" s="98"/>
      <c r="GW228" s="98"/>
      <c r="GX228" s="98"/>
      <c r="GY228" s="98"/>
      <c r="GZ228" s="98"/>
      <c r="HA228" s="98"/>
      <c r="HB228" s="98"/>
      <c r="HC228" s="98"/>
      <c r="HD228" s="98"/>
      <c r="HE228" s="98"/>
      <c r="HF228" s="98"/>
      <c r="HG228" s="98"/>
      <c r="HH228" s="98"/>
      <c r="HI228" s="98"/>
      <c r="HJ228" s="98"/>
      <c r="HK228" s="98"/>
      <c r="HL228" s="98"/>
      <c r="HM228" s="98"/>
      <c r="HN228" s="98"/>
      <c r="HO228" s="98"/>
      <c r="HP228" s="98"/>
      <c r="HQ228" s="98"/>
      <c r="HR228" s="98"/>
      <c r="HS228" s="98"/>
      <c r="HT228" s="98"/>
      <c r="HU228" s="98"/>
      <c r="HV228" s="98"/>
      <c r="HW228" s="98"/>
      <c r="HX228" s="98"/>
      <c r="HY228" s="98"/>
      <c r="HZ228" s="98"/>
      <c r="IA228" s="98"/>
      <c r="IB228" s="98"/>
      <c r="IC228" s="98"/>
      <c r="ID228" s="98"/>
      <c r="IE228" s="98"/>
      <c r="IF228" s="98"/>
      <c r="IG228" s="98"/>
      <c r="IH228" s="98"/>
      <c r="II228" s="98"/>
      <c r="IJ228" s="98"/>
      <c r="IK228" s="98"/>
    </row>
    <row r="229" spans="1:245" ht="15">
      <c r="A229" s="104" t="s">
        <v>778</v>
      </c>
      <c r="B229" s="105">
        <f>B230+B231</f>
        <v>601</v>
      </c>
      <c r="C229" s="105">
        <f>C230+C231</f>
        <v>511</v>
      </c>
      <c r="D229" s="107">
        <f t="shared" si="6"/>
        <v>-90</v>
      </c>
      <c r="E229" s="106">
        <f t="shared" si="7"/>
        <v>-15</v>
      </c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  <c r="AS229" s="98"/>
      <c r="AT229" s="98"/>
      <c r="AU229" s="98"/>
      <c r="AV229" s="98"/>
      <c r="AW229" s="98"/>
      <c r="AX229" s="98"/>
      <c r="AY229" s="98"/>
      <c r="AZ229" s="98"/>
      <c r="BA229" s="98"/>
      <c r="BB229" s="98"/>
      <c r="BC229" s="98"/>
      <c r="BD229" s="98"/>
      <c r="BE229" s="98"/>
      <c r="BF229" s="98"/>
      <c r="BG229" s="98"/>
      <c r="BH229" s="98"/>
      <c r="BI229" s="98"/>
      <c r="BJ229" s="98"/>
      <c r="BK229" s="98"/>
      <c r="BL229" s="98"/>
      <c r="BM229" s="98"/>
      <c r="BN229" s="98"/>
      <c r="BO229" s="98"/>
      <c r="BP229" s="98"/>
      <c r="BQ229" s="98"/>
      <c r="BR229" s="98"/>
      <c r="BS229" s="98"/>
      <c r="BT229" s="98"/>
      <c r="BU229" s="98"/>
      <c r="BV229" s="98"/>
      <c r="BW229" s="98"/>
      <c r="BX229" s="98"/>
      <c r="BY229" s="98"/>
      <c r="BZ229" s="98"/>
      <c r="CA229" s="98"/>
      <c r="CB229" s="98"/>
      <c r="CC229" s="98"/>
      <c r="CD229" s="98"/>
      <c r="CE229" s="98"/>
      <c r="CF229" s="98"/>
      <c r="CG229" s="98"/>
      <c r="CH229" s="98"/>
      <c r="CI229" s="98"/>
      <c r="CJ229" s="98"/>
      <c r="CK229" s="98"/>
      <c r="CL229" s="98"/>
      <c r="CM229" s="98"/>
      <c r="CN229" s="98"/>
      <c r="CO229" s="98"/>
      <c r="CP229" s="98"/>
      <c r="CQ229" s="98"/>
      <c r="CR229" s="98"/>
      <c r="CS229" s="98"/>
      <c r="CT229" s="98"/>
      <c r="CU229" s="98"/>
      <c r="CV229" s="98"/>
      <c r="CW229" s="98"/>
      <c r="CX229" s="98"/>
      <c r="CY229" s="98"/>
      <c r="CZ229" s="98"/>
      <c r="DA229" s="98"/>
      <c r="DB229" s="98"/>
      <c r="DC229" s="98"/>
      <c r="DD229" s="98"/>
      <c r="DE229" s="98"/>
      <c r="DF229" s="98"/>
      <c r="DG229" s="98"/>
      <c r="DH229" s="98"/>
      <c r="DI229" s="98"/>
      <c r="DJ229" s="98"/>
      <c r="DK229" s="98"/>
      <c r="DL229" s="98"/>
      <c r="DM229" s="98"/>
      <c r="DN229" s="98"/>
      <c r="DO229" s="98"/>
      <c r="DP229" s="98"/>
      <c r="DQ229" s="98"/>
      <c r="DR229" s="98"/>
      <c r="DS229" s="98"/>
      <c r="DT229" s="98"/>
      <c r="DU229" s="98"/>
      <c r="DV229" s="98"/>
      <c r="DW229" s="98"/>
      <c r="DX229" s="98"/>
      <c r="DY229" s="98"/>
      <c r="DZ229" s="98"/>
      <c r="EA229" s="98"/>
      <c r="EB229" s="98"/>
      <c r="EC229" s="98"/>
      <c r="ED229" s="98"/>
      <c r="EE229" s="98"/>
      <c r="EF229" s="98"/>
      <c r="EG229" s="98"/>
      <c r="EH229" s="98"/>
      <c r="EI229" s="98"/>
      <c r="EJ229" s="98"/>
      <c r="EK229" s="98"/>
      <c r="EL229" s="98"/>
      <c r="EM229" s="98"/>
      <c r="EN229" s="98"/>
      <c r="EO229" s="98"/>
      <c r="EP229" s="98"/>
      <c r="EQ229" s="98"/>
      <c r="ER229" s="98"/>
      <c r="ES229" s="98"/>
      <c r="ET229" s="98"/>
      <c r="EU229" s="98"/>
      <c r="EV229" s="98"/>
      <c r="EW229" s="98"/>
      <c r="EX229" s="98"/>
      <c r="EY229" s="98"/>
      <c r="EZ229" s="98"/>
      <c r="FA229" s="98"/>
      <c r="FB229" s="98"/>
      <c r="FC229" s="98"/>
      <c r="FD229" s="98"/>
      <c r="FE229" s="98"/>
      <c r="FF229" s="98"/>
      <c r="FG229" s="98"/>
      <c r="FH229" s="98"/>
      <c r="FI229" s="98"/>
      <c r="FJ229" s="98"/>
      <c r="FK229" s="98"/>
      <c r="FL229" s="98"/>
      <c r="FM229" s="98"/>
      <c r="FN229" s="98"/>
      <c r="FO229" s="98"/>
      <c r="FP229" s="98"/>
      <c r="FQ229" s="98"/>
      <c r="FR229" s="98"/>
      <c r="FS229" s="98"/>
      <c r="FT229" s="98"/>
      <c r="FU229" s="98"/>
      <c r="FV229" s="98"/>
      <c r="FW229" s="98"/>
      <c r="FX229" s="98"/>
      <c r="FY229" s="98"/>
      <c r="FZ229" s="98"/>
      <c r="GA229" s="98"/>
      <c r="GB229" s="98"/>
      <c r="GC229" s="98"/>
      <c r="GD229" s="98"/>
      <c r="GE229" s="98"/>
      <c r="GF229" s="98"/>
      <c r="GG229" s="98"/>
      <c r="GH229" s="98"/>
      <c r="GI229" s="98"/>
      <c r="GJ229" s="98"/>
      <c r="GK229" s="98"/>
      <c r="GL229" s="98"/>
      <c r="GM229" s="98"/>
      <c r="GN229" s="98"/>
      <c r="GO229" s="98"/>
      <c r="GP229" s="98"/>
      <c r="GQ229" s="98"/>
      <c r="GR229" s="98"/>
      <c r="GS229" s="98"/>
      <c r="GT229" s="98"/>
      <c r="GU229" s="98"/>
      <c r="GV229" s="98"/>
      <c r="GW229" s="98"/>
      <c r="GX229" s="98"/>
      <c r="GY229" s="98"/>
      <c r="GZ229" s="98"/>
      <c r="HA229" s="98"/>
      <c r="HB229" s="98"/>
      <c r="HC229" s="98"/>
      <c r="HD229" s="98"/>
      <c r="HE229" s="98"/>
      <c r="HF229" s="98"/>
      <c r="HG229" s="98"/>
      <c r="HH229" s="98"/>
      <c r="HI229" s="98"/>
      <c r="HJ229" s="98"/>
      <c r="HK229" s="98"/>
      <c r="HL229" s="98"/>
      <c r="HM229" s="98"/>
      <c r="HN229" s="98"/>
      <c r="HO229" s="98"/>
      <c r="HP229" s="98"/>
      <c r="HQ229" s="98"/>
      <c r="HR229" s="98"/>
      <c r="HS229" s="98"/>
      <c r="HT229" s="98"/>
      <c r="HU229" s="98"/>
      <c r="HV229" s="98"/>
      <c r="HW229" s="98"/>
      <c r="HX229" s="98"/>
      <c r="HY229" s="98"/>
      <c r="HZ229" s="98"/>
      <c r="IA229" s="98"/>
      <c r="IB229" s="98"/>
      <c r="IC229" s="98"/>
      <c r="ID229" s="98"/>
      <c r="IE229" s="98"/>
      <c r="IF229" s="98"/>
      <c r="IG229" s="98"/>
      <c r="IH229" s="98"/>
      <c r="II229" s="98"/>
      <c r="IJ229" s="98"/>
      <c r="IK229" s="98"/>
    </row>
    <row r="230" spans="1:245" ht="15">
      <c r="A230" s="104" t="s">
        <v>638</v>
      </c>
      <c r="B230" s="105">
        <v>208</v>
      </c>
      <c r="C230" s="105">
        <v>190</v>
      </c>
      <c r="D230" s="107">
        <f t="shared" si="6"/>
        <v>-18</v>
      </c>
      <c r="E230" s="106">
        <f t="shared" si="7"/>
        <v>-8.6999999999999993</v>
      </c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98"/>
      <c r="BE230" s="98"/>
      <c r="BF230" s="98"/>
      <c r="BG230" s="98"/>
      <c r="BH230" s="98"/>
      <c r="BI230" s="98"/>
      <c r="BJ230" s="98"/>
      <c r="BK230" s="98"/>
      <c r="BL230" s="98"/>
      <c r="BM230" s="98"/>
      <c r="BN230" s="98"/>
      <c r="BO230" s="98"/>
      <c r="BP230" s="98"/>
      <c r="BQ230" s="98"/>
      <c r="BR230" s="98"/>
      <c r="BS230" s="98"/>
      <c r="BT230" s="98"/>
      <c r="BU230" s="98"/>
      <c r="BV230" s="98"/>
      <c r="BW230" s="98"/>
      <c r="BX230" s="98"/>
      <c r="BY230" s="98"/>
      <c r="BZ230" s="98"/>
      <c r="CA230" s="98"/>
      <c r="CB230" s="98"/>
      <c r="CC230" s="98"/>
      <c r="CD230" s="98"/>
      <c r="CE230" s="98"/>
      <c r="CF230" s="98"/>
      <c r="CG230" s="98"/>
      <c r="CH230" s="98"/>
      <c r="CI230" s="98"/>
      <c r="CJ230" s="98"/>
      <c r="CK230" s="98"/>
      <c r="CL230" s="98"/>
      <c r="CM230" s="98"/>
      <c r="CN230" s="98"/>
      <c r="CO230" s="98"/>
      <c r="CP230" s="98"/>
      <c r="CQ230" s="98"/>
      <c r="CR230" s="98"/>
      <c r="CS230" s="98"/>
      <c r="CT230" s="98"/>
      <c r="CU230" s="98"/>
      <c r="CV230" s="98"/>
      <c r="CW230" s="98"/>
      <c r="CX230" s="98"/>
      <c r="CY230" s="98"/>
      <c r="CZ230" s="98"/>
      <c r="DA230" s="98"/>
      <c r="DB230" s="98"/>
      <c r="DC230" s="98"/>
      <c r="DD230" s="98"/>
      <c r="DE230" s="98"/>
      <c r="DF230" s="98"/>
      <c r="DG230" s="98"/>
      <c r="DH230" s="98"/>
      <c r="DI230" s="98"/>
      <c r="DJ230" s="98"/>
      <c r="DK230" s="98"/>
      <c r="DL230" s="98"/>
      <c r="DM230" s="98"/>
      <c r="DN230" s="98"/>
      <c r="DO230" s="98"/>
      <c r="DP230" s="98"/>
      <c r="DQ230" s="98"/>
      <c r="DR230" s="98"/>
      <c r="DS230" s="98"/>
      <c r="DT230" s="98"/>
      <c r="DU230" s="98"/>
      <c r="DV230" s="98"/>
      <c r="DW230" s="98"/>
      <c r="DX230" s="98"/>
      <c r="DY230" s="98"/>
      <c r="DZ230" s="98"/>
      <c r="EA230" s="98"/>
      <c r="EB230" s="98"/>
      <c r="EC230" s="98"/>
      <c r="ED230" s="98"/>
      <c r="EE230" s="98"/>
      <c r="EF230" s="98"/>
      <c r="EG230" s="98"/>
      <c r="EH230" s="98"/>
      <c r="EI230" s="98"/>
      <c r="EJ230" s="98"/>
      <c r="EK230" s="98"/>
      <c r="EL230" s="98"/>
      <c r="EM230" s="98"/>
      <c r="EN230" s="98"/>
      <c r="EO230" s="98"/>
      <c r="EP230" s="98"/>
      <c r="EQ230" s="98"/>
      <c r="ER230" s="98"/>
      <c r="ES230" s="98"/>
      <c r="ET230" s="98"/>
      <c r="EU230" s="98"/>
      <c r="EV230" s="98"/>
      <c r="EW230" s="98"/>
      <c r="EX230" s="98"/>
      <c r="EY230" s="98"/>
      <c r="EZ230" s="98"/>
      <c r="FA230" s="98"/>
      <c r="FB230" s="98"/>
      <c r="FC230" s="98"/>
      <c r="FD230" s="98"/>
      <c r="FE230" s="98"/>
      <c r="FF230" s="98"/>
      <c r="FG230" s="98"/>
      <c r="FH230" s="98"/>
      <c r="FI230" s="98"/>
      <c r="FJ230" s="98"/>
      <c r="FK230" s="98"/>
      <c r="FL230" s="98"/>
      <c r="FM230" s="98"/>
      <c r="FN230" s="98"/>
      <c r="FO230" s="98"/>
      <c r="FP230" s="98"/>
      <c r="FQ230" s="98"/>
      <c r="FR230" s="98"/>
      <c r="FS230" s="98"/>
      <c r="FT230" s="98"/>
      <c r="FU230" s="98"/>
      <c r="FV230" s="98"/>
      <c r="FW230" s="98"/>
      <c r="FX230" s="98"/>
      <c r="FY230" s="98"/>
      <c r="FZ230" s="98"/>
      <c r="GA230" s="98"/>
      <c r="GB230" s="98"/>
      <c r="GC230" s="98"/>
      <c r="GD230" s="98"/>
      <c r="GE230" s="98"/>
      <c r="GF230" s="98"/>
      <c r="GG230" s="98"/>
      <c r="GH230" s="98"/>
      <c r="GI230" s="98"/>
      <c r="GJ230" s="98"/>
      <c r="GK230" s="98"/>
      <c r="GL230" s="98"/>
      <c r="GM230" s="98"/>
      <c r="GN230" s="98"/>
      <c r="GO230" s="98"/>
      <c r="GP230" s="98"/>
      <c r="GQ230" s="98"/>
      <c r="GR230" s="98"/>
      <c r="GS230" s="98"/>
      <c r="GT230" s="98"/>
      <c r="GU230" s="98"/>
      <c r="GV230" s="98"/>
      <c r="GW230" s="98"/>
      <c r="GX230" s="98"/>
      <c r="GY230" s="98"/>
      <c r="GZ230" s="98"/>
      <c r="HA230" s="98"/>
      <c r="HB230" s="98"/>
      <c r="HC230" s="98"/>
      <c r="HD230" s="98"/>
      <c r="HE230" s="98"/>
      <c r="HF230" s="98"/>
      <c r="HG230" s="98"/>
      <c r="HH230" s="98"/>
      <c r="HI230" s="98"/>
      <c r="HJ230" s="98"/>
      <c r="HK230" s="98"/>
      <c r="HL230" s="98"/>
      <c r="HM230" s="98"/>
      <c r="HN230" s="98"/>
      <c r="HO230" s="98"/>
      <c r="HP230" s="98"/>
      <c r="HQ230" s="98"/>
      <c r="HR230" s="98"/>
      <c r="HS230" s="98"/>
      <c r="HT230" s="98"/>
      <c r="HU230" s="98"/>
      <c r="HV230" s="98"/>
      <c r="HW230" s="98"/>
      <c r="HX230" s="98"/>
      <c r="HY230" s="98"/>
      <c r="HZ230" s="98"/>
      <c r="IA230" s="98"/>
      <c r="IB230" s="98"/>
      <c r="IC230" s="98"/>
      <c r="ID230" s="98"/>
      <c r="IE230" s="98"/>
      <c r="IF230" s="98"/>
      <c r="IG230" s="98"/>
      <c r="IH230" s="98"/>
      <c r="II230" s="98"/>
      <c r="IJ230" s="98"/>
      <c r="IK230" s="98"/>
    </row>
    <row r="231" spans="1:245" ht="15">
      <c r="A231" s="104" t="s">
        <v>779</v>
      </c>
      <c r="B231" s="105">
        <v>393</v>
      </c>
      <c r="C231" s="105">
        <v>321</v>
      </c>
      <c r="D231" s="107">
        <f t="shared" si="6"/>
        <v>-72</v>
      </c>
      <c r="E231" s="106">
        <f t="shared" si="7"/>
        <v>-18.3</v>
      </c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  <c r="AS231" s="98"/>
      <c r="AT231" s="98"/>
      <c r="AU231" s="98"/>
      <c r="AV231" s="98"/>
      <c r="AW231" s="98"/>
      <c r="AX231" s="98"/>
      <c r="AY231" s="98"/>
      <c r="AZ231" s="98"/>
      <c r="BA231" s="98"/>
      <c r="BB231" s="98"/>
      <c r="BC231" s="98"/>
      <c r="BD231" s="98"/>
      <c r="BE231" s="98"/>
      <c r="BF231" s="98"/>
      <c r="BG231" s="98"/>
      <c r="BH231" s="98"/>
      <c r="BI231" s="98"/>
      <c r="BJ231" s="98"/>
      <c r="BK231" s="98"/>
      <c r="BL231" s="98"/>
      <c r="BM231" s="98"/>
      <c r="BN231" s="98"/>
      <c r="BO231" s="98"/>
      <c r="BP231" s="98"/>
      <c r="BQ231" s="98"/>
      <c r="BR231" s="98"/>
      <c r="BS231" s="98"/>
      <c r="BT231" s="98"/>
      <c r="BU231" s="98"/>
      <c r="BV231" s="98"/>
      <c r="BW231" s="98"/>
      <c r="BX231" s="98"/>
      <c r="BY231" s="98"/>
      <c r="BZ231" s="98"/>
      <c r="CA231" s="98"/>
      <c r="CB231" s="98"/>
      <c r="CC231" s="98"/>
      <c r="CD231" s="98"/>
      <c r="CE231" s="98"/>
      <c r="CF231" s="98"/>
      <c r="CG231" s="98"/>
      <c r="CH231" s="98"/>
      <c r="CI231" s="98"/>
      <c r="CJ231" s="98"/>
      <c r="CK231" s="98"/>
      <c r="CL231" s="98"/>
      <c r="CM231" s="98"/>
      <c r="CN231" s="98"/>
      <c r="CO231" s="98"/>
      <c r="CP231" s="98"/>
      <c r="CQ231" s="98"/>
      <c r="CR231" s="98"/>
      <c r="CS231" s="98"/>
      <c r="CT231" s="98"/>
      <c r="CU231" s="98"/>
      <c r="CV231" s="98"/>
      <c r="CW231" s="98"/>
      <c r="CX231" s="98"/>
      <c r="CY231" s="98"/>
      <c r="CZ231" s="98"/>
      <c r="DA231" s="98"/>
      <c r="DB231" s="98"/>
      <c r="DC231" s="98"/>
      <c r="DD231" s="98"/>
      <c r="DE231" s="98"/>
      <c r="DF231" s="98"/>
      <c r="DG231" s="98"/>
      <c r="DH231" s="98"/>
      <c r="DI231" s="98"/>
      <c r="DJ231" s="98"/>
      <c r="DK231" s="98"/>
      <c r="DL231" s="98"/>
      <c r="DM231" s="98"/>
      <c r="DN231" s="98"/>
      <c r="DO231" s="98"/>
      <c r="DP231" s="98"/>
      <c r="DQ231" s="98"/>
      <c r="DR231" s="98"/>
      <c r="DS231" s="98"/>
      <c r="DT231" s="98"/>
      <c r="DU231" s="98"/>
      <c r="DV231" s="98"/>
      <c r="DW231" s="98"/>
      <c r="DX231" s="98"/>
      <c r="DY231" s="98"/>
      <c r="DZ231" s="98"/>
      <c r="EA231" s="98"/>
      <c r="EB231" s="98"/>
      <c r="EC231" s="98"/>
      <c r="ED231" s="98"/>
      <c r="EE231" s="98"/>
      <c r="EF231" s="98"/>
      <c r="EG231" s="98"/>
      <c r="EH231" s="98"/>
      <c r="EI231" s="98"/>
      <c r="EJ231" s="98"/>
      <c r="EK231" s="98"/>
      <c r="EL231" s="98"/>
      <c r="EM231" s="98"/>
      <c r="EN231" s="98"/>
      <c r="EO231" s="98"/>
      <c r="EP231" s="98"/>
      <c r="EQ231" s="98"/>
      <c r="ER231" s="98"/>
      <c r="ES231" s="98"/>
      <c r="ET231" s="98"/>
      <c r="EU231" s="98"/>
      <c r="EV231" s="98"/>
      <c r="EW231" s="98"/>
      <c r="EX231" s="98"/>
      <c r="EY231" s="98"/>
      <c r="EZ231" s="98"/>
      <c r="FA231" s="98"/>
      <c r="FB231" s="98"/>
      <c r="FC231" s="98"/>
      <c r="FD231" s="98"/>
      <c r="FE231" s="98"/>
      <c r="FF231" s="98"/>
      <c r="FG231" s="98"/>
      <c r="FH231" s="98"/>
      <c r="FI231" s="98"/>
      <c r="FJ231" s="98"/>
      <c r="FK231" s="98"/>
      <c r="FL231" s="98"/>
      <c r="FM231" s="98"/>
      <c r="FN231" s="98"/>
      <c r="FO231" s="98"/>
      <c r="FP231" s="98"/>
      <c r="FQ231" s="98"/>
      <c r="FR231" s="98"/>
      <c r="FS231" s="98"/>
      <c r="FT231" s="98"/>
      <c r="FU231" s="98"/>
      <c r="FV231" s="98"/>
      <c r="FW231" s="98"/>
      <c r="FX231" s="98"/>
      <c r="FY231" s="98"/>
      <c r="FZ231" s="98"/>
      <c r="GA231" s="98"/>
      <c r="GB231" s="98"/>
      <c r="GC231" s="98"/>
      <c r="GD231" s="98"/>
      <c r="GE231" s="98"/>
      <c r="GF231" s="98"/>
      <c r="GG231" s="98"/>
      <c r="GH231" s="98"/>
      <c r="GI231" s="98"/>
      <c r="GJ231" s="98"/>
      <c r="GK231" s="98"/>
      <c r="GL231" s="98"/>
      <c r="GM231" s="98"/>
      <c r="GN231" s="98"/>
      <c r="GO231" s="98"/>
      <c r="GP231" s="98"/>
      <c r="GQ231" s="98"/>
      <c r="GR231" s="98"/>
      <c r="GS231" s="98"/>
      <c r="GT231" s="98"/>
      <c r="GU231" s="98"/>
      <c r="GV231" s="98"/>
      <c r="GW231" s="98"/>
      <c r="GX231" s="98"/>
      <c r="GY231" s="98"/>
      <c r="GZ231" s="98"/>
      <c r="HA231" s="98"/>
      <c r="HB231" s="98"/>
      <c r="HC231" s="98"/>
      <c r="HD231" s="98"/>
      <c r="HE231" s="98"/>
      <c r="HF231" s="98"/>
      <c r="HG231" s="98"/>
      <c r="HH231" s="98"/>
      <c r="HI231" s="98"/>
      <c r="HJ231" s="98"/>
      <c r="HK231" s="98"/>
      <c r="HL231" s="98"/>
      <c r="HM231" s="98"/>
      <c r="HN231" s="98"/>
      <c r="HO231" s="98"/>
      <c r="HP231" s="98"/>
      <c r="HQ231" s="98"/>
      <c r="HR231" s="98"/>
      <c r="HS231" s="98"/>
      <c r="HT231" s="98"/>
      <c r="HU231" s="98"/>
      <c r="HV231" s="98"/>
      <c r="HW231" s="98"/>
      <c r="HX231" s="98"/>
      <c r="HY231" s="98"/>
      <c r="HZ231" s="98"/>
      <c r="IA231" s="98"/>
      <c r="IB231" s="98"/>
      <c r="IC231" s="98"/>
      <c r="ID231" s="98"/>
      <c r="IE231" s="98"/>
      <c r="IF231" s="98"/>
      <c r="IG231" s="98"/>
      <c r="IH231" s="98"/>
      <c r="II231" s="98"/>
      <c r="IJ231" s="98"/>
      <c r="IK231" s="98"/>
    </row>
    <row r="232" spans="1:245" ht="15">
      <c r="A232" s="104" t="s">
        <v>780</v>
      </c>
      <c r="B232" s="105">
        <f>SUM(B233:B234)</f>
        <v>3</v>
      </c>
      <c r="C232" s="105">
        <f>SUM(C233:C234)</f>
        <v>3</v>
      </c>
      <c r="D232" s="107">
        <f t="shared" si="6"/>
        <v>0</v>
      </c>
      <c r="E232" s="106">
        <f t="shared" si="7"/>
        <v>0</v>
      </c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  <c r="AS232" s="98"/>
      <c r="AT232" s="98"/>
      <c r="AU232" s="98"/>
      <c r="AV232" s="98"/>
      <c r="AW232" s="98"/>
      <c r="AX232" s="98"/>
      <c r="AY232" s="98"/>
      <c r="AZ232" s="98"/>
      <c r="BA232" s="98"/>
      <c r="BB232" s="98"/>
      <c r="BC232" s="98"/>
      <c r="BD232" s="98"/>
      <c r="BE232" s="98"/>
      <c r="BF232" s="98"/>
      <c r="BG232" s="98"/>
      <c r="BH232" s="98"/>
      <c r="BI232" s="98"/>
      <c r="BJ232" s="98"/>
      <c r="BK232" s="98"/>
      <c r="BL232" s="98"/>
      <c r="BM232" s="98"/>
      <c r="BN232" s="98"/>
      <c r="BO232" s="98"/>
      <c r="BP232" s="98"/>
      <c r="BQ232" s="98"/>
      <c r="BR232" s="98"/>
      <c r="BS232" s="98"/>
      <c r="BT232" s="98"/>
      <c r="BU232" s="98"/>
      <c r="BV232" s="98"/>
      <c r="BW232" s="98"/>
      <c r="BX232" s="98"/>
      <c r="BY232" s="98"/>
      <c r="BZ232" s="98"/>
      <c r="CA232" s="98"/>
      <c r="CB232" s="98"/>
      <c r="CC232" s="98"/>
      <c r="CD232" s="98"/>
      <c r="CE232" s="98"/>
      <c r="CF232" s="98"/>
      <c r="CG232" s="98"/>
      <c r="CH232" s="98"/>
      <c r="CI232" s="98"/>
      <c r="CJ232" s="98"/>
      <c r="CK232" s="98"/>
      <c r="CL232" s="98"/>
      <c r="CM232" s="98"/>
      <c r="CN232" s="98"/>
      <c r="CO232" s="98"/>
      <c r="CP232" s="98"/>
      <c r="CQ232" s="98"/>
      <c r="CR232" s="98"/>
      <c r="CS232" s="98"/>
      <c r="CT232" s="98"/>
      <c r="CU232" s="98"/>
      <c r="CV232" s="98"/>
      <c r="CW232" s="98"/>
      <c r="CX232" s="98"/>
      <c r="CY232" s="98"/>
      <c r="CZ232" s="98"/>
      <c r="DA232" s="98"/>
      <c r="DB232" s="98"/>
      <c r="DC232" s="98"/>
      <c r="DD232" s="98"/>
      <c r="DE232" s="98"/>
      <c r="DF232" s="98"/>
      <c r="DG232" s="98"/>
      <c r="DH232" s="98"/>
      <c r="DI232" s="98"/>
      <c r="DJ232" s="98"/>
      <c r="DK232" s="98"/>
      <c r="DL232" s="98"/>
      <c r="DM232" s="98"/>
      <c r="DN232" s="98"/>
      <c r="DO232" s="98"/>
      <c r="DP232" s="98"/>
      <c r="DQ232" s="98"/>
      <c r="DR232" s="98"/>
      <c r="DS232" s="98"/>
      <c r="DT232" s="98"/>
      <c r="DU232" s="98"/>
      <c r="DV232" s="98"/>
      <c r="DW232" s="98"/>
      <c r="DX232" s="98"/>
      <c r="DY232" s="98"/>
      <c r="DZ232" s="98"/>
      <c r="EA232" s="98"/>
      <c r="EB232" s="98"/>
      <c r="EC232" s="98"/>
      <c r="ED232" s="98"/>
      <c r="EE232" s="98"/>
      <c r="EF232" s="98"/>
      <c r="EG232" s="98"/>
      <c r="EH232" s="98"/>
      <c r="EI232" s="98"/>
      <c r="EJ232" s="98"/>
      <c r="EK232" s="98"/>
      <c r="EL232" s="98"/>
      <c r="EM232" s="98"/>
      <c r="EN232" s="98"/>
      <c r="EO232" s="98"/>
      <c r="EP232" s="98"/>
      <c r="EQ232" s="98"/>
      <c r="ER232" s="98"/>
      <c r="ES232" s="98"/>
      <c r="ET232" s="98"/>
      <c r="EU232" s="98"/>
      <c r="EV232" s="98"/>
      <c r="EW232" s="98"/>
      <c r="EX232" s="98"/>
      <c r="EY232" s="98"/>
      <c r="EZ232" s="98"/>
      <c r="FA232" s="98"/>
      <c r="FB232" s="98"/>
      <c r="FC232" s="98"/>
      <c r="FD232" s="98"/>
      <c r="FE232" s="98"/>
      <c r="FF232" s="98"/>
      <c r="FG232" s="98"/>
      <c r="FH232" s="98"/>
      <c r="FI232" s="98"/>
      <c r="FJ232" s="98"/>
      <c r="FK232" s="98"/>
      <c r="FL232" s="98"/>
      <c r="FM232" s="98"/>
      <c r="FN232" s="98"/>
      <c r="FO232" s="98"/>
      <c r="FP232" s="98"/>
      <c r="FQ232" s="98"/>
      <c r="FR232" s="98"/>
      <c r="FS232" s="98"/>
      <c r="FT232" s="98"/>
      <c r="FU232" s="98"/>
      <c r="FV232" s="98"/>
      <c r="FW232" s="98"/>
      <c r="FX232" s="98"/>
      <c r="FY232" s="98"/>
      <c r="FZ232" s="98"/>
      <c r="GA232" s="98"/>
      <c r="GB232" s="98"/>
      <c r="GC232" s="98"/>
      <c r="GD232" s="98"/>
      <c r="GE232" s="98"/>
      <c r="GF232" s="98"/>
      <c r="GG232" s="98"/>
      <c r="GH232" s="98"/>
      <c r="GI232" s="98"/>
      <c r="GJ232" s="98"/>
      <c r="GK232" s="98"/>
      <c r="GL232" s="98"/>
      <c r="GM232" s="98"/>
      <c r="GN232" s="98"/>
      <c r="GO232" s="98"/>
      <c r="GP232" s="98"/>
      <c r="GQ232" s="98"/>
      <c r="GR232" s="98"/>
      <c r="GS232" s="98"/>
      <c r="GT232" s="98"/>
      <c r="GU232" s="98"/>
      <c r="GV232" s="98"/>
      <c r="GW232" s="98"/>
      <c r="GX232" s="98"/>
      <c r="GY232" s="98"/>
      <c r="GZ232" s="98"/>
      <c r="HA232" s="98"/>
      <c r="HB232" s="98"/>
      <c r="HC232" s="98"/>
      <c r="HD232" s="98"/>
      <c r="HE232" s="98"/>
      <c r="HF232" s="98"/>
      <c r="HG232" s="98"/>
      <c r="HH232" s="98"/>
      <c r="HI232" s="98"/>
      <c r="HJ232" s="98"/>
      <c r="HK232" s="98"/>
      <c r="HL232" s="98"/>
      <c r="HM232" s="98"/>
      <c r="HN232" s="98"/>
      <c r="HO232" s="98"/>
      <c r="HP232" s="98"/>
      <c r="HQ232" s="98"/>
      <c r="HR232" s="98"/>
      <c r="HS232" s="98"/>
      <c r="HT232" s="98"/>
      <c r="HU232" s="98"/>
      <c r="HV232" s="98"/>
      <c r="HW232" s="98"/>
      <c r="HX232" s="98"/>
      <c r="HY232" s="98"/>
      <c r="HZ232" s="98"/>
      <c r="IA232" s="98"/>
      <c r="IB232" s="98"/>
      <c r="IC232" s="98"/>
      <c r="ID232" s="98"/>
      <c r="IE232" s="98"/>
      <c r="IF232" s="98"/>
      <c r="IG232" s="98"/>
      <c r="IH232" s="98"/>
      <c r="II232" s="98"/>
      <c r="IJ232" s="98"/>
      <c r="IK232" s="98"/>
    </row>
    <row r="233" spans="1:245" ht="15">
      <c r="A233" s="104" t="s">
        <v>781</v>
      </c>
      <c r="B233" s="105"/>
      <c r="C233" s="105">
        <v>1</v>
      </c>
      <c r="D233" s="107">
        <f t="shared" si="6"/>
        <v>1</v>
      </c>
      <c r="E233" s="106" t="e">
        <f t="shared" si="7"/>
        <v>#DIV/0!</v>
      </c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  <c r="AS233" s="98"/>
      <c r="AT233" s="98"/>
      <c r="AU233" s="98"/>
      <c r="AV233" s="98"/>
      <c r="AW233" s="98"/>
      <c r="AX233" s="98"/>
      <c r="AY233" s="98"/>
      <c r="AZ233" s="98"/>
      <c r="BA233" s="98"/>
      <c r="BB233" s="98"/>
      <c r="BC233" s="98"/>
      <c r="BD233" s="98"/>
      <c r="BE233" s="98"/>
      <c r="BF233" s="98"/>
      <c r="BG233" s="98"/>
      <c r="BH233" s="98"/>
      <c r="BI233" s="98"/>
      <c r="BJ233" s="98"/>
      <c r="BK233" s="98"/>
      <c r="BL233" s="98"/>
      <c r="BM233" s="98"/>
      <c r="BN233" s="98"/>
      <c r="BO233" s="98"/>
      <c r="BP233" s="98"/>
      <c r="BQ233" s="98"/>
      <c r="BR233" s="98"/>
      <c r="BS233" s="98"/>
      <c r="BT233" s="98"/>
      <c r="BU233" s="98"/>
      <c r="BV233" s="98"/>
      <c r="BW233" s="98"/>
      <c r="BX233" s="98"/>
      <c r="BY233" s="98"/>
      <c r="BZ233" s="98"/>
      <c r="CA233" s="98"/>
      <c r="CB233" s="98"/>
      <c r="CC233" s="98"/>
      <c r="CD233" s="98"/>
      <c r="CE233" s="98"/>
      <c r="CF233" s="98"/>
      <c r="CG233" s="98"/>
      <c r="CH233" s="98"/>
      <c r="CI233" s="98"/>
      <c r="CJ233" s="98"/>
      <c r="CK233" s="98"/>
      <c r="CL233" s="98"/>
      <c r="CM233" s="98"/>
      <c r="CN233" s="98"/>
      <c r="CO233" s="98"/>
      <c r="CP233" s="98"/>
      <c r="CQ233" s="98"/>
      <c r="CR233" s="98"/>
      <c r="CS233" s="98"/>
      <c r="CT233" s="98"/>
      <c r="CU233" s="98"/>
      <c r="CV233" s="98"/>
      <c r="CW233" s="98"/>
      <c r="CX233" s="98"/>
      <c r="CY233" s="98"/>
      <c r="CZ233" s="98"/>
      <c r="DA233" s="98"/>
      <c r="DB233" s="98"/>
      <c r="DC233" s="98"/>
      <c r="DD233" s="98"/>
      <c r="DE233" s="98"/>
      <c r="DF233" s="98"/>
      <c r="DG233" s="98"/>
      <c r="DH233" s="98"/>
      <c r="DI233" s="98"/>
      <c r="DJ233" s="98"/>
      <c r="DK233" s="98"/>
      <c r="DL233" s="98"/>
      <c r="DM233" s="98"/>
      <c r="DN233" s="98"/>
      <c r="DO233" s="98"/>
      <c r="DP233" s="98"/>
      <c r="DQ233" s="98"/>
      <c r="DR233" s="98"/>
      <c r="DS233" s="98"/>
      <c r="DT233" s="98"/>
      <c r="DU233" s="98"/>
      <c r="DV233" s="98"/>
      <c r="DW233" s="98"/>
      <c r="DX233" s="98"/>
      <c r="DY233" s="98"/>
      <c r="DZ233" s="98"/>
      <c r="EA233" s="98"/>
      <c r="EB233" s="98"/>
      <c r="EC233" s="98"/>
      <c r="ED233" s="98"/>
      <c r="EE233" s="98"/>
      <c r="EF233" s="98"/>
      <c r="EG233" s="98"/>
      <c r="EH233" s="98"/>
      <c r="EI233" s="98"/>
      <c r="EJ233" s="98"/>
      <c r="EK233" s="98"/>
      <c r="EL233" s="98"/>
      <c r="EM233" s="98"/>
      <c r="EN233" s="98"/>
      <c r="EO233" s="98"/>
      <c r="EP233" s="98"/>
      <c r="EQ233" s="98"/>
      <c r="ER233" s="98"/>
      <c r="ES233" s="98"/>
      <c r="ET233" s="98"/>
      <c r="EU233" s="98"/>
      <c r="EV233" s="98"/>
      <c r="EW233" s="98"/>
      <c r="EX233" s="98"/>
      <c r="EY233" s="98"/>
      <c r="EZ233" s="98"/>
      <c r="FA233" s="98"/>
      <c r="FB233" s="98"/>
      <c r="FC233" s="98"/>
      <c r="FD233" s="98"/>
      <c r="FE233" s="98"/>
      <c r="FF233" s="98"/>
      <c r="FG233" s="98"/>
      <c r="FH233" s="98"/>
      <c r="FI233" s="98"/>
      <c r="FJ233" s="98"/>
      <c r="FK233" s="98"/>
      <c r="FL233" s="98"/>
      <c r="FM233" s="98"/>
      <c r="FN233" s="98"/>
      <c r="FO233" s="98"/>
      <c r="FP233" s="98"/>
      <c r="FQ233" s="98"/>
      <c r="FR233" s="98"/>
      <c r="FS233" s="98"/>
      <c r="FT233" s="98"/>
      <c r="FU233" s="98"/>
      <c r="FV233" s="98"/>
      <c r="FW233" s="98"/>
      <c r="FX233" s="98"/>
      <c r="FY233" s="98"/>
      <c r="FZ233" s="98"/>
      <c r="GA233" s="98"/>
      <c r="GB233" s="98"/>
      <c r="GC233" s="98"/>
      <c r="GD233" s="98"/>
      <c r="GE233" s="98"/>
      <c r="GF233" s="98"/>
      <c r="GG233" s="98"/>
      <c r="GH233" s="98"/>
      <c r="GI233" s="98"/>
      <c r="GJ233" s="98"/>
      <c r="GK233" s="98"/>
      <c r="GL233" s="98"/>
      <c r="GM233" s="98"/>
      <c r="GN233" s="98"/>
      <c r="GO233" s="98"/>
      <c r="GP233" s="98"/>
      <c r="GQ233" s="98"/>
      <c r="GR233" s="98"/>
      <c r="GS233" s="98"/>
      <c r="GT233" s="98"/>
      <c r="GU233" s="98"/>
      <c r="GV233" s="98"/>
      <c r="GW233" s="98"/>
      <c r="GX233" s="98"/>
      <c r="GY233" s="98"/>
      <c r="GZ233" s="98"/>
      <c r="HA233" s="98"/>
      <c r="HB233" s="98"/>
      <c r="HC233" s="98"/>
      <c r="HD233" s="98"/>
      <c r="HE233" s="98"/>
      <c r="HF233" s="98"/>
      <c r="HG233" s="98"/>
      <c r="HH233" s="98"/>
      <c r="HI233" s="98"/>
      <c r="HJ233" s="98"/>
      <c r="HK233" s="98"/>
      <c r="HL233" s="98"/>
      <c r="HM233" s="98"/>
      <c r="HN233" s="98"/>
      <c r="HO233" s="98"/>
      <c r="HP233" s="98"/>
      <c r="HQ233" s="98"/>
      <c r="HR233" s="98"/>
      <c r="HS233" s="98"/>
      <c r="HT233" s="98"/>
      <c r="HU233" s="98"/>
      <c r="HV233" s="98"/>
      <c r="HW233" s="98"/>
      <c r="HX233" s="98"/>
      <c r="HY233" s="98"/>
      <c r="HZ233" s="98"/>
      <c r="IA233" s="98"/>
      <c r="IB233" s="98"/>
      <c r="IC233" s="98"/>
      <c r="ID233" s="98"/>
      <c r="IE233" s="98"/>
      <c r="IF233" s="98"/>
      <c r="IG233" s="98"/>
      <c r="IH233" s="98"/>
      <c r="II233" s="98"/>
      <c r="IJ233" s="98"/>
      <c r="IK233" s="98"/>
    </row>
    <row r="234" spans="1:245" ht="15">
      <c r="A234" s="104" t="s">
        <v>782</v>
      </c>
      <c r="B234" s="105">
        <v>3</v>
      </c>
      <c r="C234" s="105">
        <v>2</v>
      </c>
      <c r="D234" s="107">
        <f t="shared" si="6"/>
        <v>-1</v>
      </c>
      <c r="E234" s="106">
        <f t="shared" si="7"/>
        <v>-33.299999999999997</v>
      </c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  <c r="AS234" s="98"/>
      <c r="AT234" s="98"/>
      <c r="AU234" s="98"/>
      <c r="AV234" s="98"/>
      <c r="AW234" s="98"/>
      <c r="AX234" s="98"/>
      <c r="AY234" s="98"/>
      <c r="AZ234" s="98"/>
      <c r="BA234" s="98"/>
      <c r="BB234" s="98"/>
      <c r="BC234" s="98"/>
      <c r="BD234" s="98"/>
      <c r="BE234" s="98"/>
      <c r="BF234" s="98"/>
      <c r="BG234" s="98"/>
      <c r="BH234" s="98"/>
      <c r="BI234" s="98"/>
      <c r="BJ234" s="98"/>
      <c r="BK234" s="98"/>
      <c r="BL234" s="98"/>
      <c r="BM234" s="98"/>
      <c r="BN234" s="98"/>
      <c r="BO234" s="98"/>
      <c r="BP234" s="98"/>
      <c r="BQ234" s="98"/>
      <c r="BR234" s="98"/>
      <c r="BS234" s="98"/>
      <c r="BT234" s="98"/>
      <c r="BU234" s="98"/>
      <c r="BV234" s="98"/>
      <c r="BW234" s="98"/>
      <c r="BX234" s="98"/>
      <c r="BY234" s="98"/>
      <c r="BZ234" s="98"/>
      <c r="CA234" s="98"/>
      <c r="CB234" s="98"/>
      <c r="CC234" s="98"/>
      <c r="CD234" s="98"/>
      <c r="CE234" s="98"/>
      <c r="CF234" s="98"/>
      <c r="CG234" s="98"/>
      <c r="CH234" s="98"/>
      <c r="CI234" s="98"/>
      <c r="CJ234" s="98"/>
      <c r="CK234" s="98"/>
      <c r="CL234" s="98"/>
      <c r="CM234" s="98"/>
      <c r="CN234" s="98"/>
      <c r="CO234" s="98"/>
      <c r="CP234" s="98"/>
      <c r="CQ234" s="98"/>
      <c r="CR234" s="98"/>
      <c r="CS234" s="98"/>
      <c r="CT234" s="98"/>
      <c r="CU234" s="98"/>
      <c r="CV234" s="98"/>
      <c r="CW234" s="98"/>
      <c r="CX234" s="98"/>
      <c r="CY234" s="98"/>
      <c r="CZ234" s="98"/>
      <c r="DA234" s="98"/>
      <c r="DB234" s="98"/>
      <c r="DC234" s="98"/>
      <c r="DD234" s="98"/>
      <c r="DE234" s="98"/>
      <c r="DF234" s="98"/>
      <c r="DG234" s="98"/>
      <c r="DH234" s="98"/>
      <c r="DI234" s="98"/>
      <c r="DJ234" s="98"/>
      <c r="DK234" s="98"/>
      <c r="DL234" s="98"/>
      <c r="DM234" s="98"/>
      <c r="DN234" s="98"/>
      <c r="DO234" s="98"/>
      <c r="DP234" s="98"/>
      <c r="DQ234" s="98"/>
      <c r="DR234" s="98"/>
      <c r="DS234" s="98"/>
      <c r="DT234" s="98"/>
      <c r="DU234" s="98"/>
      <c r="DV234" s="98"/>
      <c r="DW234" s="98"/>
      <c r="DX234" s="98"/>
      <c r="DY234" s="98"/>
      <c r="DZ234" s="98"/>
      <c r="EA234" s="98"/>
      <c r="EB234" s="98"/>
      <c r="EC234" s="98"/>
      <c r="ED234" s="98"/>
      <c r="EE234" s="98"/>
      <c r="EF234" s="98"/>
      <c r="EG234" s="98"/>
      <c r="EH234" s="98"/>
      <c r="EI234" s="98"/>
      <c r="EJ234" s="98"/>
      <c r="EK234" s="98"/>
      <c r="EL234" s="98"/>
      <c r="EM234" s="98"/>
      <c r="EN234" s="98"/>
      <c r="EO234" s="98"/>
      <c r="EP234" s="98"/>
      <c r="EQ234" s="98"/>
      <c r="ER234" s="98"/>
      <c r="ES234" s="98"/>
      <c r="ET234" s="98"/>
      <c r="EU234" s="98"/>
      <c r="EV234" s="98"/>
      <c r="EW234" s="98"/>
      <c r="EX234" s="98"/>
      <c r="EY234" s="98"/>
      <c r="EZ234" s="98"/>
      <c r="FA234" s="98"/>
      <c r="FB234" s="98"/>
      <c r="FC234" s="98"/>
      <c r="FD234" s="98"/>
      <c r="FE234" s="98"/>
      <c r="FF234" s="98"/>
      <c r="FG234" s="98"/>
      <c r="FH234" s="98"/>
      <c r="FI234" s="98"/>
      <c r="FJ234" s="98"/>
      <c r="FK234" s="98"/>
      <c r="FL234" s="98"/>
      <c r="FM234" s="98"/>
      <c r="FN234" s="98"/>
      <c r="FO234" s="98"/>
      <c r="FP234" s="98"/>
      <c r="FQ234" s="98"/>
      <c r="FR234" s="98"/>
      <c r="FS234" s="98"/>
      <c r="FT234" s="98"/>
      <c r="FU234" s="98"/>
      <c r="FV234" s="98"/>
      <c r="FW234" s="98"/>
      <c r="FX234" s="98"/>
      <c r="FY234" s="98"/>
      <c r="FZ234" s="98"/>
      <c r="GA234" s="98"/>
      <c r="GB234" s="98"/>
      <c r="GC234" s="98"/>
      <c r="GD234" s="98"/>
      <c r="GE234" s="98"/>
      <c r="GF234" s="98"/>
      <c r="GG234" s="98"/>
      <c r="GH234" s="98"/>
      <c r="GI234" s="98"/>
      <c r="GJ234" s="98"/>
      <c r="GK234" s="98"/>
      <c r="GL234" s="98"/>
      <c r="GM234" s="98"/>
      <c r="GN234" s="98"/>
      <c r="GO234" s="98"/>
      <c r="GP234" s="98"/>
      <c r="GQ234" s="98"/>
      <c r="GR234" s="98"/>
      <c r="GS234" s="98"/>
      <c r="GT234" s="98"/>
      <c r="GU234" s="98"/>
      <c r="GV234" s="98"/>
      <c r="GW234" s="98"/>
      <c r="GX234" s="98"/>
      <c r="GY234" s="98"/>
      <c r="GZ234" s="98"/>
      <c r="HA234" s="98"/>
      <c r="HB234" s="98"/>
      <c r="HC234" s="98"/>
      <c r="HD234" s="98"/>
      <c r="HE234" s="98"/>
      <c r="HF234" s="98"/>
      <c r="HG234" s="98"/>
      <c r="HH234" s="98"/>
      <c r="HI234" s="98"/>
      <c r="HJ234" s="98"/>
      <c r="HK234" s="98"/>
      <c r="HL234" s="98"/>
      <c r="HM234" s="98"/>
      <c r="HN234" s="98"/>
      <c r="HO234" s="98"/>
      <c r="HP234" s="98"/>
      <c r="HQ234" s="98"/>
      <c r="HR234" s="98"/>
      <c r="HS234" s="98"/>
      <c r="HT234" s="98"/>
      <c r="HU234" s="98"/>
      <c r="HV234" s="98"/>
      <c r="HW234" s="98"/>
      <c r="HX234" s="98"/>
      <c r="HY234" s="98"/>
      <c r="HZ234" s="98"/>
      <c r="IA234" s="98"/>
      <c r="IB234" s="98"/>
      <c r="IC234" s="98"/>
      <c r="ID234" s="98"/>
      <c r="IE234" s="98"/>
      <c r="IF234" s="98"/>
      <c r="IG234" s="98"/>
      <c r="IH234" s="98"/>
      <c r="II234" s="98"/>
      <c r="IJ234" s="98"/>
      <c r="IK234" s="98"/>
    </row>
    <row r="235" spans="1:245" ht="15">
      <c r="A235" s="104" t="s">
        <v>783</v>
      </c>
      <c r="B235" s="105">
        <f>SUM(B236:B236)</f>
        <v>615</v>
      </c>
      <c r="C235" s="105">
        <f>SUM(C236:C236)</f>
        <v>402</v>
      </c>
      <c r="D235" s="107">
        <f t="shared" si="6"/>
        <v>-213</v>
      </c>
      <c r="E235" s="106">
        <f t="shared" si="7"/>
        <v>-34.6</v>
      </c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  <c r="AS235" s="98"/>
      <c r="AT235" s="98"/>
      <c r="AU235" s="98"/>
      <c r="AV235" s="98"/>
      <c r="AW235" s="98"/>
      <c r="AX235" s="98"/>
      <c r="AY235" s="98"/>
      <c r="AZ235" s="98"/>
      <c r="BA235" s="98"/>
      <c r="BB235" s="98"/>
      <c r="BC235" s="98"/>
      <c r="BD235" s="98"/>
      <c r="BE235" s="98"/>
      <c r="BF235" s="98"/>
      <c r="BG235" s="98"/>
      <c r="BH235" s="98"/>
      <c r="BI235" s="98"/>
      <c r="BJ235" s="98"/>
      <c r="BK235" s="98"/>
      <c r="BL235" s="98"/>
      <c r="BM235" s="98"/>
      <c r="BN235" s="98"/>
      <c r="BO235" s="98"/>
      <c r="BP235" s="98"/>
      <c r="BQ235" s="98"/>
      <c r="BR235" s="98"/>
      <c r="BS235" s="98"/>
      <c r="BT235" s="98"/>
      <c r="BU235" s="98"/>
      <c r="BV235" s="98"/>
      <c r="BW235" s="98"/>
      <c r="BX235" s="98"/>
      <c r="BY235" s="98"/>
      <c r="BZ235" s="98"/>
      <c r="CA235" s="98"/>
      <c r="CB235" s="98"/>
      <c r="CC235" s="98"/>
      <c r="CD235" s="98"/>
      <c r="CE235" s="98"/>
      <c r="CF235" s="98"/>
      <c r="CG235" s="98"/>
      <c r="CH235" s="98"/>
      <c r="CI235" s="98"/>
      <c r="CJ235" s="98"/>
      <c r="CK235" s="98"/>
      <c r="CL235" s="98"/>
      <c r="CM235" s="98"/>
      <c r="CN235" s="98"/>
      <c r="CO235" s="98"/>
      <c r="CP235" s="98"/>
      <c r="CQ235" s="98"/>
      <c r="CR235" s="98"/>
      <c r="CS235" s="98"/>
      <c r="CT235" s="98"/>
      <c r="CU235" s="98"/>
      <c r="CV235" s="98"/>
      <c r="CW235" s="98"/>
      <c r="CX235" s="98"/>
      <c r="CY235" s="98"/>
      <c r="CZ235" s="98"/>
      <c r="DA235" s="98"/>
      <c r="DB235" s="98"/>
      <c r="DC235" s="98"/>
      <c r="DD235" s="98"/>
      <c r="DE235" s="98"/>
      <c r="DF235" s="98"/>
      <c r="DG235" s="98"/>
      <c r="DH235" s="98"/>
      <c r="DI235" s="98"/>
      <c r="DJ235" s="98"/>
      <c r="DK235" s="98"/>
      <c r="DL235" s="98"/>
      <c r="DM235" s="98"/>
      <c r="DN235" s="98"/>
      <c r="DO235" s="98"/>
      <c r="DP235" s="98"/>
      <c r="DQ235" s="98"/>
      <c r="DR235" s="98"/>
      <c r="DS235" s="98"/>
      <c r="DT235" s="98"/>
      <c r="DU235" s="98"/>
      <c r="DV235" s="98"/>
      <c r="DW235" s="98"/>
      <c r="DX235" s="98"/>
      <c r="DY235" s="98"/>
      <c r="DZ235" s="98"/>
      <c r="EA235" s="98"/>
      <c r="EB235" s="98"/>
      <c r="EC235" s="98"/>
      <c r="ED235" s="98"/>
      <c r="EE235" s="98"/>
      <c r="EF235" s="98"/>
      <c r="EG235" s="98"/>
      <c r="EH235" s="98"/>
      <c r="EI235" s="98"/>
      <c r="EJ235" s="98"/>
      <c r="EK235" s="98"/>
      <c r="EL235" s="98"/>
      <c r="EM235" s="98"/>
      <c r="EN235" s="98"/>
      <c r="EO235" s="98"/>
      <c r="EP235" s="98"/>
      <c r="EQ235" s="98"/>
      <c r="ER235" s="98"/>
      <c r="ES235" s="98"/>
      <c r="ET235" s="98"/>
      <c r="EU235" s="98"/>
      <c r="EV235" s="98"/>
      <c r="EW235" s="98"/>
      <c r="EX235" s="98"/>
      <c r="EY235" s="98"/>
      <c r="EZ235" s="98"/>
      <c r="FA235" s="98"/>
      <c r="FB235" s="98"/>
      <c r="FC235" s="98"/>
      <c r="FD235" s="98"/>
      <c r="FE235" s="98"/>
      <c r="FF235" s="98"/>
      <c r="FG235" s="98"/>
      <c r="FH235" s="98"/>
      <c r="FI235" s="98"/>
      <c r="FJ235" s="98"/>
      <c r="FK235" s="98"/>
      <c r="FL235" s="98"/>
      <c r="FM235" s="98"/>
      <c r="FN235" s="98"/>
      <c r="FO235" s="98"/>
      <c r="FP235" s="98"/>
      <c r="FQ235" s="98"/>
      <c r="FR235" s="98"/>
      <c r="FS235" s="98"/>
      <c r="FT235" s="98"/>
      <c r="FU235" s="98"/>
      <c r="FV235" s="98"/>
      <c r="FW235" s="98"/>
      <c r="FX235" s="98"/>
      <c r="FY235" s="98"/>
      <c r="FZ235" s="98"/>
      <c r="GA235" s="98"/>
      <c r="GB235" s="98"/>
      <c r="GC235" s="98"/>
      <c r="GD235" s="98"/>
      <c r="GE235" s="98"/>
      <c r="GF235" s="98"/>
      <c r="GG235" s="98"/>
      <c r="GH235" s="98"/>
      <c r="GI235" s="98"/>
      <c r="GJ235" s="98"/>
      <c r="GK235" s="98"/>
      <c r="GL235" s="98"/>
      <c r="GM235" s="98"/>
      <c r="GN235" s="98"/>
      <c r="GO235" s="98"/>
      <c r="GP235" s="98"/>
      <c r="GQ235" s="98"/>
      <c r="GR235" s="98"/>
      <c r="GS235" s="98"/>
      <c r="GT235" s="98"/>
      <c r="GU235" s="98"/>
      <c r="GV235" s="98"/>
      <c r="GW235" s="98"/>
      <c r="GX235" s="98"/>
      <c r="GY235" s="98"/>
      <c r="GZ235" s="98"/>
      <c r="HA235" s="98"/>
      <c r="HB235" s="98"/>
      <c r="HC235" s="98"/>
      <c r="HD235" s="98"/>
      <c r="HE235" s="98"/>
      <c r="HF235" s="98"/>
      <c r="HG235" s="98"/>
      <c r="HH235" s="98"/>
      <c r="HI235" s="98"/>
      <c r="HJ235" s="98"/>
      <c r="HK235" s="98"/>
      <c r="HL235" s="98"/>
      <c r="HM235" s="98"/>
      <c r="HN235" s="98"/>
      <c r="HO235" s="98"/>
      <c r="HP235" s="98"/>
      <c r="HQ235" s="98"/>
      <c r="HR235" s="98"/>
      <c r="HS235" s="98"/>
      <c r="HT235" s="98"/>
      <c r="HU235" s="98"/>
      <c r="HV235" s="98"/>
      <c r="HW235" s="98"/>
      <c r="HX235" s="98"/>
      <c r="HY235" s="98"/>
      <c r="HZ235" s="98"/>
      <c r="IA235" s="98"/>
      <c r="IB235" s="98"/>
      <c r="IC235" s="98"/>
      <c r="ID235" s="98"/>
      <c r="IE235" s="98"/>
      <c r="IF235" s="98"/>
      <c r="IG235" s="98"/>
      <c r="IH235" s="98"/>
      <c r="II235" s="98"/>
      <c r="IJ235" s="98"/>
      <c r="IK235" s="98"/>
    </row>
    <row r="236" spans="1:245" ht="15">
      <c r="A236" s="104" t="s">
        <v>784</v>
      </c>
      <c r="B236" s="105">
        <v>615</v>
      </c>
      <c r="C236" s="105">
        <v>402</v>
      </c>
      <c r="D236" s="107">
        <f t="shared" si="6"/>
        <v>-213</v>
      </c>
      <c r="E236" s="106">
        <f t="shared" si="7"/>
        <v>-34.6</v>
      </c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  <c r="AS236" s="98"/>
      <c r="AT236" s="98"/>
      <c r="AU236" s="98"/>
      <c r="AV236" s="98"/>
      <c r="AW236" s="98"/>
      <c r="AX236" s="98"/>
      <c r="AY236" s="98"/>
      <c r="AZ236" s="98"/>
      <c r="BA236" s="98"/>
      <c r="BB236" s="98"/>
      <c r="BC236" s="98"/>
      <c r="BD236" s="98"/>
      <c r="BE236" s="98"/>
      <c r="BF236" s="98"/>
      <c r="BG236" s="98"/>
      <c r="BH236" s="98"/>
      <c r="BI236" s="98"/>
      <c r="BJ236" s="98"/>
      <c r="BK236" s="98"/>
      <c r="BL236" s="98"/>
      <c r="BM236" s="98"/>
      <c r="BN236" s="98"/>
      <c r="BO236" s="98"/>
      <c r="BP236" s="98"/>
      <c r="BQ236" s="98"/>
      <c r="BR236" s="98"/>
      <c r="BS236" s="98"/>
      <c r="BT236" s="98"/>
      <c r="BU236" s="98"/>
      <c r="BV236" s="98"/>
      <c r="BW236" s="98"/>
      <c r="BX236" s="98"/>
      <c r="BY236" s="98"/>
      <c r="BZ236" s="98"/>
      <c r="CA236" s="98"/>
      <c r="CB236" s="98"/>
      <c r="CC236" s="98"/>
      <c r="CD236" s="98"/>
      <c r="CE236" s="98"/>
      <c r="CF236" s="98"/>
      <c r="CG236" s="98"/>
      <c r="CH236" s="98"/>
      <c r="CI236" s="98"/>
      <c r="CJ236" s="98"/>
      <c r="CK236" s="98"/>
      <c r="CL236" s="98"/>
      <c r="CM236" s="98"/>
      <c r="CN236" s="98"/>
      <c r="CO236" s="98"/>
      <c r="CP236" s="98"/>
      <c r="CQ236" s="98"/>
      <c r="CR236" s="98"/>
      <c r="CS236" s="98"/>
      <c r="CT236" s="98"/>
      <c r="CU236" s="98"/>
      <c r="CV236" s="98"/>
      <c r="CW236" s="98"/>
      <c r="CX236" s="98"/>
      <c r="CY236" s="98"/>
      <c r="CZ236" s="98"/>
      <c r="DA236" s="98"/>
      <c r="DB236" s="98"/>
      <c r="DC236" s="98"/>
      <c r="DD236" s="98"/>
      <c r="DE236" s="98"/>
      <c r="DF236" s="98"/>
      <c r="DG236" s="98"/>
      <c r="DH236" s="98"/>
      <c r="DI236" s="98"/>
      <c r="DJ236" s="98"/>
      <c r="DK236" s="98"/>
      <c r="DL236" s="98"/>
      <c r="DM236" s="98"/>
      <c r="DN236" s="98"/>
      <c r="DO236" s="98"/>
      <c r="DP236" s="98"/>
      <c r="DQ236" s="98"/>
      <c r="DR236" s="98"/>
      <c r="DS236" s="98"/>
      <c r="DT236" s="98"/>
      <c r="DU236" s="98"/>
      <c r="DV236" s="98"/>
      <c r="DW236" s="98"/>
      <c r="DX236" s="98"/>
      <c r="DY236" s="98"/>
      <c r="DZ236" s="98"/>
      <c r="EA236" s="98"/>
      <c r="EB236" s="98"/>
      <c r="EC236" s="98"/>
      <c r="ED236" s="98"/>
      <c r="EE236" s="98"/>
      <c r="EF236" s="98"/>
      <c r="EG236" s="98"/>
      <c r="EH236" s="98"/>
      <c r="EI236" s="98"/>
      <c r="EJ236" s="98"/>
      <c r="EK236" s="98"/>
      <c r="EL236" s="98"/>
      <c r="EM236" s="98"/>
      <c r="EN236" s="98"/>
      <c r="EO236" s="98"/>
      <c r="EP236" s="98"/>
      <c r="EQ236" s="98"/>
      <c r="ER236" s="98"/>
      <c r="ES236" s="98"/>
      <c r="ET236" s="98"/>
      <c r="EU236" s="98"/>
      <c r="EV236" s="98"/>
      <c r="EW236" s="98"/>
      <c r="EX236" s="98"/>
      <c r="EY236" s="98"/>
      <c r="EZ236" s="98"/>
      <c r="FA236" s="98"/>
      <c r="FB236" s="98"/>
      <c r="FC236" s="98"/>
      <c r="FD236" s="98"/>
      <c r="FE236" s="98"/>
      <c r="FF236" s="98"/>
      <c r="FG236" s="98"/>
      <c r="FH236" s="98"/>
      <c r="FI236" s="98"/>
      <c r="FJ236" s="98"/>
      <c r="FK236" s="98"/>
      <c r="FL236" s="98"/>
      <c r="FM236" s="98"/>
      <c r="FN236" s="98"/>
      <c r="FO236" s="98"/>
      <c r="FP236" s="98"/>
      <c r="FQ236" s="98"/>
      <c r="FR236" s="98"/>
      <c r="FS236" s="98"/>
      <c r="FT236" s="98"/>
      <c r="FU236" s="98"/>
      <c r="FV236" s="98"/>
      <c r="FW236" s="98"/>
      <c r="FX236" s="98"/>
      <c r="FY236" s="98"/>
      <c r="FZ236" s="98"/>
      <c r="GA236" s="98"/>
      <c r="GB236" s="98"/>
      <c r="GC236" s="98"/>
      <c r="GD236" s="98"/>
      <c r="GE236" s="98"/>
      <c r="GF236" s="98"/>
      <c r="GG236" s="98"/>
      <c r="GH236" s="98"/>
      <c r="GI236" s="98"/>
      <c r="GJ236" s="98"/>
      <c r="GK236" s="98"/>
      <c r="GL236" s="98"/>
      <c r="GM236" s="98"/>
      <c r="GN236" s="98"/>
      <c r="GO236" s="98"/>
      <c r="GP236" s="98"/>
      <c r="GQ236" s="98"/>
      <c r="GR236" s="98"/>
      <c r="GS236" s="98"/>
      <c r="GT236" s="98"/>
      <c r="GU236" s="98"/>
      <c r="GV236" s="98"/>
      <c r="GW236" s="98"/>
      <c r="GX236" s="98"/>
      <c r="GY236" s="98"/>
      <c r="GZ236" s="98"/>
      <c r="HA236" s="98"/>
      <c r="HB236" s="98"/>
      <c r="HC236" s="98"/>
      <c r="HD236" s="98"/>
      <c r="HE236" s="98"/>
      <c r="HF236" s="98"/>
      <c r="HG236" s="98"/>
      <c r="HH236" s="98"/>
      <c r="HI236" s="98"/>
      <c r="HJ236" s="98"/>
      <c r="HK236" s="98"/>
      <c r="HL236" s="98"/>
      <c r="HM236" s="98"/>
      <c r="HN236" s="98"/>
      <c r="HO236" s="98"/>
      <c r="HP236" s="98"/>
      <c r="HQ236" s="98"/>
      <c r="HR236" s="98"/>
      <c r="HS236" s="98"/>
      <c r="HT236" s="98"/>
      <c r="HU236" s="98"/>
      <c r="HV236" s="98"/>
      <c r="HW236" s="98"/>
      <c r="HX236" s="98"/>
      <c r="HY236" s="98"/>
      <c r="HZ236" s="98"/>
      <c r="IA236" s="98"/>
      <c r="IB236" s="98"/>
      <c r="IC236" s="98"/>
      <c r="ID236" s="98"/>
      <c r="IE236" s="98"/>
      <c r="IF236" s="98"/>
      <c r="IG236" s="98"/>
      <c r="IH236" s="98"/>
      <c r="II236" s="98"/>
      <c r="IJ236" s="98"/>
      <c r="IK236" s="98"/>
    </row>
    <row r="237" spans="1:245" ht="15">
      <c r="A237" s="104" t="s">
        <v>785</v>
      </c>
      <c r="B237" s="105">
        <f>SUM(B238:B241)</f>
        <v>1220</v>
      </c>
      <c r="C237" s="105">
        <f>SUM(C238:C241)</f>
        <v>1241</v>
      </c>
      <c r="D237" s="107">
        <f t="shared" si="6"/>
        <v>21</v>
      </c>
      <c r="E237" s="106">
        <f t="shared" si="7"/>
        <v>1.7</v>
      </c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  <c r="AS237" s="98"/>
      <c r="AT237" s="98"/>
      <c r="AU237" s="98"/>
      <c r="AV237" s="98"/>
      <c r="AW237" s="98"/>
      <c r="AX237" s="98"/>
      <c r="AY237" s="98"/>
      <c r="AZ237" s="98"/>
      <c r="BA237" s="98"/>
      <c r="BB237" s="98"/>
      <c r="BC237" s="98"/>
      <c r="BD237" s="98"/>
      <c r="BE237" s="98"/>
      <c r="BF237" s="98"/>
      <c r="BG237" s="98"/>
      <c r="BH237" s="98"/>
      <c r="BI237" s="98"/>
      <c r="BJ237" s="98"/>
      <c r="BK237" s="98"/>
      <c r="BL237" s="98"/>
      <c r="BM237" s="98"/>
      <c r="BN237" s="98"/>
      <c r="BO237" s="98"/>
      <c r="BP237" s="98"/>
      <c r="BQ237" s="98"/>
      <c r="BR237" s="98"/>
      <c r="BS237" s="98"/>
      <c r="BT237" s="98"/>
      <c r="BU237" s="98"/>
      <c r="BV237" s="98"/>
      <c r="BW237" s="98"/>
      <c r="BX237" s="98"/>
      <c r="BY237" s="98"/>
      <c r="BZ237" s="98"/>
      <c r="CA237" s="98"/>
      <c r="CB237" s="98"/>
      <c r="CC237" s="98"/>
      <c r="CD237" s="98"/>
      <c r="CE237" s="98"/>
      <c r="CF237" s="98"/>
      <c r="CG237" s="98"/>
      <c r="CH237" s="98"/>
      <c r="CI237" s="98"/>
      <c r="CJ237" s="98"/>
      <c r="CK237" s="98"/>
      <c r="CL237" s="98"/>
      <c r="CM237" s="98"/>
      <c r="CN237" s="98"/>
      <c r="CO237" s="98"/>
      <c r="CP237" s="98"/>
      <c r="CQ237" s="98"/>
      <c r="CR237" s="98"/>
      <c r="CS237" s="98"/>
      <c r="CT237" s="98"/>
      <c r="CU237" s="98"/>
      <c r="CV237" s="98"/>
      <c r="CW237" s="98"/>
      <c r="CX237" s="98"/>
      <c r="CY237" s="98"/>
      <c r="CZ237" s="98"/>
      <c r="DA237" s="98"/>
      <c r="DB237" s="98"/>
      <c r="DC237" s="98"/>
      <c r="DD237" s="98"/>
      <c r="DE237" s="98"/>
      <c r="DF237" s="98"/>
      <c r="DG237" s="98"/>
      <c r="DH237" s="98"/>
      <c r="DI237" s="98"/>
      <c r="DJ237" s="98"/>
      <c r="DK237" s="98"/>
      <c r="DL237" s="98"/>
      <c r="DM237" s="98"/>
      <c r="DN237" s="98"/>
      <c r="DO237" s="98"/>
      <c r="DP237" s="98"/>
      <c r="DQ237" s="98"/>
      <c r="DR237" s="98"/>
      <c r="DS237" s="98"/>
      <c r="DT237" s="98"/>
      <c r="DU237" s="98"/>
      <c r="DV237" s="98"/>
      <c r="DW237" s="98"/>
      <c r="DX237" s="98"/>
      <c r="DY237" s="98"/>
      <c r="DZ237" s="98"/>
      <c r="EA237" s="98"/>
      <c r="EB237" s="98"/>
      <c r="EC237" s="98"/>
      <c r="ED237" s="98"/>
      <c r="EE237" s="98"/>
      <c r="EF237" s="98"/>
      <c r="EG237" s="98"/>
      <c r="EH237" s="98"/>
      <c r="EI237" s="98"/>
      <c r="EJ237" s="98"/>
      <c r="EK237" s="98"/>
      <c r="EL237" s="98"/>
      <c r="EM237" s="98"/>
      <c r="EN237" s="98"/>
      <c r="EO237" s="98"/>
      <c r="EP237" s="98"/>
      <c r="EQ237" s="98"/>
      <c r="ER237" s="98"/>
      <c r="ES237" s="98"/>
      <c r="ET237" s="98"/>
      <c r="EU237" s="98"/>
      <c r="EV237" s="98"/>
      <c r="EW237" s="98"/>
      <c r="EX237" s="98"/>
      <c r="EY237" s="98"/>
      <c r="EZ237" s="98"/>
      <c r="FA237" s="98"/>
      <c r="FB237" s="98"/>
      <c r="FC237" s="98"/>
      <c r="FD237" s="98"/>
      <c r="FE237" s="98"/>
      <c r="FF237" s="98"/>
      <c r="FG237" s="98"/>
      <c r="FH237" s="98"/>
      <c r="FI237" s="98"/>
      <c r="FJ237" s="98"/>
      <c r="FK237" s="98"/>
      <c r="FL237" s="98"/>
      <c r="FM237" s="98"/>
      <c r="FN237" s="98"/>
      <c r="FO237" s="98"/>
      <c r="FP237" s="98"/>
      <c r="FQ237" s="98"/>
      <c r="FR237" s="98"/>
      <c r="FS237" s="98"/>
      <c r="FT237" s="98"/>
      <c r="FU237" s="98"/>
      <c r="FV237" s="98"/>
      <c r="FW237" s="98"/>
      <c r="FX237" s="98"/>
      <c r="FY237" s="98"/>
      <c r="FZ237" s="98"/>
      <c r="GA237" s="98"/>
      <c r="GB237" s="98"/>
      <c r="GC237" s="98"/>
      <c r="GD237" s="98"/>
      <c r="GE237" s="98"/>
      <c r="GF237" s="98"/>
      <c r="GG237" s="98"/>
      <c r="GH237" s="98"/>
      <c r="GI237" s="98"/>
      <c r="GJ237" s="98"/>
      <c r="GK237" s="98"/>
      <c r="GL237" s="98"/>
      <c r="GM237" s="98"/>
      <c r="GN237" s="98"/>
      <c r="GO237" s="98"/>
      <c r="GP237" s="98"/>
      <c r="GQ237" s="98"/>
      <c r="GR237" s="98"/>
      <c r="GS237" s="98"/>
      <c r="GT237" s="98"/>
      <c r="GU237" s="98"/>
      <c r="GV237" s="98"/>
      <c r="GW237" s="98"/>
      <c r="GX237" s="98"/>
      <c r="GY237" s="98"/>
      <c r="GZ237" s="98"/>
      <c r="HA237" s="98"/>
      <c r="HB237" s="98"/>
      <c r="HC237" s="98"/>
      <c r="HD237" s="98"/>
      <c r="HE237" s="98"/>
      <c r="HF237" s="98"/>
      <c r="HG237" s="98"/>
      <c r="HH237" s="98"/>
      <c r="HI237" s="98"/>
      <c r="HJ237" s="98"/>
      <c r="HK237" s="98"/>
      <c r="HL237" s="98"/>
      <c r="HM237" s="98"/>
      <c r="HN237" s="98"/>
      <c r="HO237" s="98"/>
      <c r="HP237" s="98"/>
      <c r="HQ237" s="98"/>
      <c r="HR237" s="98"/>
      <c r="HS237" s="98"/>
      <c r="HT237" s="98"/>
      <c r="HU237" s="98"/>
      <c r="HV237" s="98"/>
      <c r="HW237" s="98"/>
      <c r="HX237" s="98"/>
      <c r="HY237" s="98"/>
      <c r="HZ237" s="98"/>
      <c r="IA237" s="98"/>
      <c r="IB237" s="98"/>
      <c r="IC237" s="98"/>
      <c r="ID237" s="98"/>
      <c r="IE237" s="98"/>
      <c r="IF237" s="98"/>
      <c r="IG237" s="98"/>
      <c r="IH237" s="98"/>
      <c r="II237" s="98"/>
      <c r="IJ237" s="98"/>
      <c r="IK237" s="98"/>
    </row>
    <row r="238" spans="1:245" ht="15">
      <c r="A238" s="104" t="s">
        <v>786</v>
      </c>
      <c r="B238" s="105">
        <v>426</v>
      </c>
      <c r="C238" s="105">
        <v>434</v>
      </c>
      <c r="D238" s="107">
        <f t="shared" si="6"/>
        <v>8</v>
      </c>
      <c r="E238" s="106">
        <f t="shared" si="7"/>
        <v>1.9</v>
      </c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  <c r="AS238" s="98"/>
      <c r="AT238" s="98"/>
      <c r="AU238" s="98"/>
      <c r="AV238" s="98"/>
      <c r="AW238" s="98"/>
      <c r="AX238" s="98"/>
      <c r="AY238" s="98"/>
      <c r="AZ238" s="98"/>
      <c r="BA238" s="98"/>
      <c r="BB238" s="98"/>
      <c r="BC238" s="98"/>
      <c r="BD238" s="98"/>
      <c r="BE238" s="98"/>
      <c r="BF238" s="98"/>
      <c r="BG238" s="98"/>
      <c r="BH238" s="98"/>
      <c r="BI238" s="98"/>
      <c r="BJ238" s="98"/>
      <c r="BK238" s="98"/>
      <c r="BL238" s="98"/>
      <c r="BM238" s="98"/>
      <c r="BN238" s="98"/>
      <c r="BO238" s="98"/>
      <c r="BP238" s="98"/>
      <c r="BQ238" s="98"/>
      <c r="BR238" s="98"/>
      <c r="BS238" s="98"/>
      <c r="BT238" s="98"/>
      <c r="BU238" s="98"/>
      <c r="BV238" s="98"/>
      <c r="BW238" s="98"/>
      <c r="BX238" s="98"/>
      <c r="BY238" s="98"/>
      <c r="BZ238" s="98"/>
      <c r="CA238" s="98"/>
      <c r="CB238" s="98"/>
      <c r="CC238" s="98"/>
      <c r="CD238" s="98"/>
      <c r="CE238" s="98"/>
      <c r="CF238" s="98"/>
      <c r="CG238" s="98"/>
      <c r="CH238" s="98"/>
      <c r="CI238" s="98"/>
      <c r="CJ238" s="98"/>
      <c r="CK238" s="98"/>
      <c r="CL238" s="98"/>
      <c r="CM238" s="98"/>
      <c r="CN238" s="98"/>
      <c r="CO238" s="98"/>
      <c r="CP238" s="98"/>
      <c r="CQ238" s="98"/>
      <c r="CR238" s="98"/>
      <c r="CS238" s="98"/>
      <c r="CT238" s="98"/>
      <c r="CU238" s="98"/>
      <c r="CV238" s="98"/>
      <c r="CW238" s="98"/>
      <c r="CX238" s="98"/>
      <c r="CY238" s="98"/>
      <c r="CZ238" s="98"/>
      <c r="DA238" s="98"/>
      <c r="DB238" s="98"/>
      <c r="DC238" s="98"/>
      <c r="DD238" s="98"/>
      <c r="DE238" s="98"/>
      <c r="DF238" s="98"/>
      <c r="DG238" s="98"/>
      <c r="DH238" s="98"/>
      <c r="DI238" s="98"/>
      <c r="DJ238" s="98"/>
      <c r="DK238" s="98"/>
      <c r="DL238" s="98"/>
      <c r="DM238" s="98"/>
      <c r="DN238" s="98"/>
      <c r="DO238" s="98"/>
      <c r="DP238" s="98"/>
      <c r="DQ238" s="98"/>
      <c r="DR238" s="98"/>
      <c r="DS238" s="98"/>
      <c r="DT238" s="98"/>
      <c r="DU238" s="98"/>
      <c r="DV238" s="98"/>
      <c r="DW238" s="98"/>
      <c r="DX238" s="98"/>
      <c r="DY238" s="98"/>
      <c r="DZ238" s="98"/>
      <c r="EA238" s="98"/>
      <c r="EB238" s="98"/>
      <c r="EC238" s="98"/>
      <c r="ED238" s="98"/>
      <c r="EE238" s="98"/>
      <c r="EF238" s="98"/>
      <c r="EG238" s="98"/>
      <c r="EH238" s="98"/>
      <c r="EI238" s="98"/>
      <c r="EJ238" s="98"/>
      <c r="EK238" s="98"/>
      <c r="EL238" s="98"/>
      <c r="EM238" s="98"/>
      <c r="EN238" s="98"/>
      <c r="EO238" s="98"/>
      <c r="EP238" s="98"/>
      <c r="EQ238" s="98"/>
      <c r="ER238" s="98"/>
      <c r="ES238" s="98"/>
      <c r="ET238" s="98"/>
      <c r="EU238" s="98"/>
      <c r="EV238" s="98"/>
      <c r="EW238" s="98"/>
      <c r="EX238" s="98"/>
      <c r="EY238" s="98"/>
      <c r="EZ238" s="98"/>
      <c r="FA238" s="98"/>
      <c r="FB238" s="98"/>
      <c r="FC238" s="98"/>
      <c r="FD238" s="98"/>
      <c r="FE238" s="98"/>
      <c r="FF238" s="98"/>
      <c r="FG238" s="98"/>
      <c r="FH238" s="98"/>
      <c r="FI238" s="98"/>
      <c r="FJ238" s="98"/>
      <c r="FK238" s="98"/>
      <c r="FL238" s="98"/>
      <c r="FM238" s="98"/>
      <c r="FN238" s="98"/>
      <c r="FO238" s="98"/>
      <c r="FP238" s="98"/>
      <c r="FQ238" s="98"/>
      <c r="FR238" s="98"/>
      <c r="FS238" s="98"/>
      <c r="FT238" s="98"/>
      <c r="FU238" s="98"/>
      <c r="FV238" s="98"/>
      <c r="FW238" s="98"/>
      <c r="FX238" s="98"/>
      <c r="FY238" s="98"/>
      <c r="FZ238" s="98"/>
      <c r="GA238" s="98"/>
      <c r="GB238" s="98"/>
      <c r="GC238" s="98"/>
      <c r="GD238" s="98"/>
      <c r="GE238" s="98"/>
      <c r="GF238" s="98"/>
      <c r="GG238" s="98"/>
      <c r="GH238" s="98"/>
      <c r="GI238" s="98"/>
      <c r="GJ238" s="98"/>
      <c r="GK238" s="98"/>
      <c r="GL238" s="98"/>
      <c r="GM238" s="98"/>
      <c r="GN238" s="98"/>
      <c r="GO238" s="98"/>
      <c r="GP238" s="98"/>
      <c r="GQ238" s="98"/>
      <c r="GR238" s="98"/>
      <c r="GS238" s="98"/>
      <c r="GT238" s="98"/>
      <c r="GU238" s="98"/>
      <c r="GV238" s="98"/>
      <c r="GW238" s="98"/>
      <c r="GX238" s="98"/>
      <c r="GY238" s="98"/>
      <c r="GZ238" s="98"/>
      <c r="HA238" s="98"/>
      <c r="HB238" s="98"/>
      <c r="HC238" s="98"/>
      <c r="HD238" s="98"/>
      <c r="HE238" s="98"/>
      <c r="HF238" s="98"/>
      <c r="HG238" s="98"/>
      <c r="HH238" s="98"/>
      <c r="HI238" s="98"/>
      <c r="HJ238" s="98"/>
      <c r="HK238" s="98"/>
      <c r="HL238" s="98"/>
      <c r="HM238" s="98"/>
      <c r="HN238" s="98"/>
      <c r="HO238" s="98"/>
      <c r="HP238" s="98"/>
      <c r="HQ238" s="98"/>
      <c r="HR238" s="98"/>
      <c r="HS238" s="98"/>
      <c r="HT238" s="98"/>
      <c r="HU238" s="98"/>
      <c r="HV238" s="98"/>
      <c r="HW238" s="98"/>
      <c r="HX238" s="98"/>
      <c r="HY238" s="98"/>
      <c r="HZ238" s="98"/>
      <c r="IA238" s="98"/>
      <c r="IB238" s="98"/>
      <c r="IC238" s="98"/>
      <c r="ID238" s="98"/>
      <c r="IE238" s="98"/>
      <c r="IF238" s="98"/>
      <c r="IG238" s="98"/>
      <c r="IH238" s="98"/>
      <c r="II238" s="98"/>
      <c r="IJ238" s="98"/>
      <c r="IK238" s="98"/>
    </row>
    <row r="239" spans="1:245" ht="15">
      <c r="A239" s="104" t="s">
        <v>787</v>
      </c>
      <c r="B239" s="105">
        <v>150</v>
      </c>
      <c r="C239" s="105">
        <v>138</v>
      </c>
      <c r="D239" s="107">
        <f t="shared" si="6"/>
        <v>-12</v>
      </c>
      <c r="E239" s="106">
        <f t="shared" si="7"/>
        <v>-8</v>
      </c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  <c r="AS239" s="98"/>
      <c r="AT239" s="98"/>
      <c r="AU239" s="98"/>
      <c r="AV239" s="98"/>
      <c r="AW239" s="98"/>
      <c r="AX239" s="98"/>
      <c r="AY239" s="98"/>
      <c r="AZ239" s="98"/>
      <c r="BA239" s="98"/>
      <c r="BB239" s="98"/>
      <c r="BC239" s="98"/>
      <c r="BD239" s="98"/>
      <c r="BE239" s="98"/>
      <c r="BF239" s="98"/>
      <c r="BG239" s="98"/>
      <c r="BH239" s="98"/>
      <c r="BI239" s="98"/>
      <c r="BJ239" s="98"/>
      <c r="BK239" s="98"/>
      <c r="BL239" s="98"/>
      <c r="BM239" s="98"/>
      <c r="BN239" s="98"/>
      <c r="BO239" s="98"/>
      <c r="BP239" s="98"/>
      <c r="BQ239" s="98"/>
      <c r="BR239" s="98"/>
      <c r="BS239" s="98"/>
      <c r="BT239" s="98"/>
      <c r="BU239" s="98"/>
      <c r="BV239" s="98"/>
      <c r="BW239" s="98"/>
      <c r="BX239" s="98"/>
      <c r="BY239" s="98"/>
      <c r="BZ239" s="98"/>
      <c r="CA239" s="98"/>
      <c r="CB239" s="98"/>
      <c r="CC239" s="98"/>
      <c r="CD239" s="98"/>
      <c r="CE239" s="98"/>
      <c r="CF239" s="98"/>
      <c r="CG239" s="98"/>
      <c r="CH239" s="98"/>
      <c r="CI239" s="98"/>
      <c r="CJ239" s="98"/>
      <c r="CK239" s="98"/>
      <c r="CL239" s="98"/>
      <c r="CM239" s="98"/>
      <c r="CN239" s="98"/>
      <c r="CO239" s="98"/>
      <c r="CP239" s="98"/>
      <c r="CQ239" s="98"/>
      <c r="CR239" s="98"/>
      <c r="CS239" s="98"/>
      <c r="CT239" s="98"/>
      <c r="CU239" s="98"/>
      <c r="CV239" s="98"/>
      <c r="CW239" s="98"/>
      <c r="CX239" s="98"/>
      <c r="CY239" s="98"/>
      <c r="CZ239" s="98"/>
      <c r="DA239" s="98"/>
      <c r="DB239" s="98"/>
      <c r="DC239" s="98"/>
      <c r="DD239" s="98"/>
      <c r="DE239" s="98"/>
      <c r="DF239" s="98"/>
      <c r="DG239" s="98"/>
      <c r="DH239" s="98"/>
      <c r="DI239" s="98"/>
      <c r="DJ239" s="98"/>
      <c r="DK239" s="98"/>
      <c r="DL239" s="98"/>
      <c r="DM239" s="98"/>
      <c r="DN239" s="98"/>
      <c r="DO239" s="98"/>
      <c r="DP239" s="98"/>
      <c r="DQ239" s="98"/>
      <c r="DR239" s="98"/>
      <c r="DS239" s="98"/>
      <c r="DT239" s="98"/>
      <c r="DU239" s="98"/>
      <c r="DV239" s="98"/>
      <c r="DW239" s="98"/>
      <c r="DX239" s="98"/>
      <c r="DY239" s="98"/>
      <c r="DZ239" s="98"/>
      <c r="EA239" s="98"/>
      <c r="EB239" s="98"/>
      <c r="EC239" s="98"/>
      <c r="ED239" s="98"/>
      <c r="EE239" s="98"/>
      <c r="EF239" s="98"/>
      <c r="EG239" s="98"/>
      <c r="EH239" s="98"/>
      <c r="EI239" s="98"/>
      <c r="EJ239" s="98"/>
      <c r="EK239" s="98"/>
      <c r="EL239" s="98"/>
      <c r="EM239" s="98"/>
      <c r="EN239" s="98"/>
      <c r="EO239" s="98"/>
      <c r="EP239" s="98"/>
      <c r="EQ239" s="98"/>
      <c r="ER239" s="98"/>
      <c r="ES239" s="98"/>
      <c r="ET239" s="98"/>
      <c r="EU239" s="98"/>
      <c r="EV239" s="98"/>
      <c r="EW239" s="98"/>
      <c r="EX239" s="98"/>
      <c r="EY239" s="98"/>
      <c r="EZ239" s="98"/>
      <c r="FA239" s="98"/>
      <c r="FB239" s="98"/>
      <c r="FC239" s="98"/>
      <c r="FD239" s="98"/>
      <c r="FE239" s="98"/>
      <c r="FF239" s="98"/>
      <c r="FG239" s="98"/>
      <c r="FH239" s="98"/>
      <c r="FI239" s="98"/>
      <c r="FJ239" s="98"/>
      <c r="FK239" s="98"/>
      <c r="FL239" s="98"/>
      <c r="FM239" s="98"/>
      <c r="FN239" s="98"/>
      <c r="FO239" s="98"/>
      <c r="FP239" s="98"/>
      <c r="FQ239" s="98"/>
      <c r="FR239" s="98"/>
      <c r="FS239" s="98"/>
      <c r="FT239" s="98"/>
      <c r="FU239" s="98"/>
      <c r="FV239" s="98"/>
      <c r="FW239" s="98"/>
      <c r="FX239" s="98"/>
      <c r="FY239" s="98"/>
      <c r="FZ239" s="98"/>
      <c r="GA239" s="98"/>
      <c r="GB239" s="98"/>
      <c r="GC239" s="98"/>
      <c r="GD239" s="98"/>
      <c r="GE239" s="98"/>
      <c r="GF239" s="98"/>
      <c r="GG239" s="98"/>
      <c r="GH239" s="98"/>
      <c r="GI239" s="98"/>
      <c r="GJ239" s="98"/>
      <c r="GK239" s="98"/>
      <c r="GL239" s="98"/>
      <c r="GM239" s="98"/>
      <c r="GN239" s="98"/>
      <c r="GO239" s="98"/>
      <c r="GP239" s="98"/>
      <c r="GQ239" s="98"/>
      <c r="GR239" s="98"/>
      <c r="GS239" s="98"/>
      <c r="GT239" s="98"/>
      <c r="GU239" s="98"/>
      <c r="GV239" s="98"/>
      <c r="GW239" s="98"/>
      <c r="GX239" s="98"/>
      <c r="GY239" s="98"/>
      <c r="GZ239" s="98"/>
      <c r="HA239" s="98"/>
      <c r="HB239" s="98"/>
      <c r="HC239" s="98"/>
      <c r="HD239" s="98"/>
      <c r="HE239" s="98"/>
      <c r="HF239" s="98"/>
      <c r="HG239" s="98"/>
      <c r="HH239" s="98"/>
      <c r="HI239" s="98"/>
      <c r="HJ239" s="98"/>
      <c r="HK239" s="98"/>
      <c r="HL239" s="98"/>
      <c r="HM239" s="98"/>
      <c r="HN239" s="98"/>
      <c r="HO239" s="98"/>
      <c r="HP239" s="98"/>
      <c r="HQ239" s="98"/>
      <c r="HR239" s="98"/>
      <c r="HS239" s="98"/>
      <c r="HT239" s="98"/>
      <c r="HU239" s="98"/>
      <c r="HV239" s="98"/>
      <c r="HW239" s="98"/>
      <c r="HX239" s="98"/>
      <c r="HY239" s="98"/>
      <c r="HZ239" s="98"/>
      <c r="IA239" s="98"/>
      <c r="IB239" s="98"/>
      <c r="IC239" s="98"/>
      <c r="ID239" s="98"/>
      <c r="IE239" s="98"/>
      <c r="IF239" s="98"/>
      <c r="IG239" s="98"/>
      <c r="IH239" s="98"/>
      <c r="II239" s="98"/>
      <c r="IJ239" s="98"/>
      <c r="IK239" s="98"/>
    </row>
    <row r="240" spans="1:245" ht="15">
      <c r="A240" s="104" t="s">
        <v>788</v>
      </c>
      <c r="B240" s="105">
        <v>258</v>
      </c>
      <c r="C240" s="105">
        <v>275</v>
      </c>
      <c r="D240" s="107">
        <f t="shared" si="6"/>
        <v>17</v>
      </c>
      <c r="E240" s="106">
        <f t="shared" si="7"/>
        <v>6.6</v>
      </c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  <c r="AS240" s="98"/>
      <c r="AT240" s="98"/>
      <c r="AU240" s="98"/>
      <c r="AV240" s="98"/>
      <c r="AW240" s="98"/>
      <c r="AX240" s="98"/>
      <c r="AY240" s="98"/>
      <c r="AZ240" s="98"/>
      <c r="BA240" s="98"/>
      <c r="BB240" s="98"/>
      <c r="BC240" s="98"/>
      <c r="BD240" s="98"/>
      <c r="BE240" s="98"/>
      <c r="BF240" s="98"/>
      <c r="BG240" s="98"/>
      <c r="BH240" s="98"/>
      <c r="BI240" s="98"/>
      <c r="BJ240" s="98"/>
      <c r="BK240" s="98"/>
      <c r="BL240" s="98"/>
      <c r="BM240" s="98"/>
      <c r="BN240" s="98"/>
      <c r="BO240" s="98"/>
      <c r="BP240" s="98"/>
      <c r="BQ240" s="98"/>
      <c r="BR240" s="98"/>
      <c r="BS240" s="98"/>
      <c r="BT240" s="98"/>
      <c r="BU240" s="98"/>
      <c r="BV240" s="98"/>
      <c r="BW240" s="98"/>
      <c r="BX240" s="98"/>
      <c r="BY240" s="98"/>
      <c r="BZ240" s="98"/>
      <c r="CA240" s="98"/>
      <c r="CB240" s="98"/>
      <c r="CC240" s="98"/>
      <c r="CD240" s="98"/>
      <c r="CE240" s="98"/>
      <c r="CF240" s="98"/>
      <c r="CG240" s="98"/>
      <c r="CH240" s="98"/>
      <c r="CI240" s="98"/>
      <c r="CJ240" s="98"/>
      <c r="CK240" s="98"/>
      <c r="CL240" s="98"/>
      <c r="CM240" s="98"/>
      <c r="CN240" s="98"/>
      <c r="CO240" s="98"/>
      <c r="CP240" s="98"/>
      <c r="CQ240" s="98"/>
      <c r="CR240" s="98"/>
      <c r="CS240" s="98"/>
      <c r="CT240" s="98"/>
      <c r="CU240" s="98"/>
      <c r="CV240" s="98"/>
      <c r="CW240" s="98"/>
      <c r="CX240" s="98"/>
      <c r="CY240" s="98"/>
      <c r="CZ240" s="98"/>
      <c r="DA240" s="98"/>
      <c r="DB240" s="98"/>
      <c r="DC240" s="98"/>
      <c r="DD240" s="98"/>
      <c r="DE240" s="98"/>
      <c r="DF240" s="98"/>
      <c r="DG240" s="98"/>
      <c r="DH240" s="98"/>
      <c r="DI240" s="98"/>
      <c r="DJ240" s="98"/>
      <c r="DK240" s="98"/>
      <c r="DL240" s="98"/>
      <c r="DM240" s="98"/>
      <c r="DN240" s="98"/>
      <c r="DO240" s="98"/>
      <c r="DP240" s="98"/>
      <c r="DQ240" s="98"/>
      <c r="DR240" s="98"/>
      <c r="DS240" s="98"/>
      <c r="DT240" s="98"/>
      <c r="DU240" s="98"/>
      <c r="DV240" s="98"/>
      <c r="DW240" s="98"/>
      <c r="DX240" s="98"/>
      <c r="DY240" s="98"/>
      <c r="DZ240" s="98"/>
      <c r="EA240" s="98"/>
      <c r="EB240" s="98"/>
      <c r="EC240" s="98"/>
      <c r="ED240" s="98"/>
      <c r="EE240" s="98"/>
      <c r="EF240" s="98"/>
      <c r="EG240" s="98"/>
      <c r="EH240" s="98"/>
      <c r="EI240" s="98"/>
      <c r="EJ240" s="98"/>
      <c r="EK240" s="98"/>
      <c r="EL240" s="98"/>
      <c r="EM240" s="98"/>
      <c r="EN240" s="98"/>
      <c r="EO240" s="98"/>
      <c r="EP240" s="98"/>
      <c r="EQ240" s="98"/>
      <c r="ER240" s="98"/>
      <c r="ES240" s="98"/>
      <c r="ET240" s="98"/>
      <c r="EU240" s="98"/>
      <c r="EV240" s="98"/>
      <c r="EW240" s="98"/>
      <c r="EX240" s="98"/>
      <c r="EY240" s="98"/>
      <c r="EZ240" s="98"/>
      <c r="FA240" s="98"/>
      <c r="FB240" s="98"/>
      <c r="FC240" s="98"/>
      <c r="FD240" s="98"/>
      <c r="FE240" s="98"/>
      <c r="FF240" s="98"/>
      <c r="FG240" s="98"/>
      <c r="FH240" s="98"/>
      <c r="FI240" s="98"/>
      <c r="FJ240" s="98"/>
      <c r="FK240" s="98"/>
      <c r="FL240" s="98"/>
      <c r="FM240" s="98"/>
      <c r="FN240" s="98"/>
      <c r="FO240" s="98"/>
      <c r="FP240" s="98"/>
      <c r="FQ240" s="98"/>
      <c r="FR240" s="98"/>
      <c r="FS240" s="98"/>
      <c r="FT240" s="98"/>
      <c r="FU240" s="98"/>
      <c r="FV240" s="98"/>
      <c r="FW240" s="98"/>
      <c r="FX240" s="98"/>
      <c r="FY240" s="98"/>
      <c r="FZ240" s="98"/>
      <c r="GA240" s="98"/>
      <c r="GB240" s="98"/>
      <c r="GC240" s="98"/>
      <c r="GD240" s="98"/>
      <c r="GE240" s="98"/>
      <c r="GF240" s="98"/>
      <c r="GG240" s="98"/>
      <c r="GH240" s="98"/>
      <c r="GI240" s="98"/>
      <c r="GJ240" s="98"/>
      <c r="GK240" s="98"/>
      <c r="GL240" s="98"/>
      <c r="GM240" s="98"/>
      <c r="GN240" s="98"/>
      <c r="GO240" s="98"/>
      <c r="GP240" s="98"/>
      <c r="GQ240" s="98"/>
      <c r="GR240" s="98"/>
      <c r="GS240" s="98"/>
      <c r="GT240" s="98"/>
      <c r="GU240" s="98"/>
      <c r="GV240" s="98"/>
      <c r="GW240" s="98"/>
      <c r="GX240" s="98"/>
      <c r="GY240" s="98"/>
      <c r="GZ240" s="98"/>
      <c r="HA240" s="98"/>
      <c r="HB240" s="98"/>
      <c r="HC240" s="98"/>
      <c r="HD240" s="98"/>
      <c r="HE240" s="98"/>
      <c r="HF240" s="98"/>
      <c r="HG240" s="98"/>
      <c r="HH240" s="98"/>
      <c r="HI240" s="98"/>
      <c r="HJ240" s="98"/>
      <c r="HK240" s="98"/>
      <c r="HL240" s="98"/>
      <c r="HM240" s="98"/>
      <c r="HN240" s="98"/>
      <c r="HO240" s="98"/>
      <c r="HP240" s="98"/>
      <c r="HQ240" s="98"/>
      <c r="HR240" s="98"/>
      <c r="HS240" s="98"/>
      <c r="HT240" s="98"/>
      <c r="HU240" s="98"/>
      <c r="HV240" s="98"/>
      <c r="HW240" s="98"/>
      <c r="HX240" s="98"/>
      <c r="HY240" s="98"/>
      <c r="HZ240" s="98"/>
      <c r="IA240" s="98"/>
      <c r="IB240" s="98"/>
      <c r="IC240" s="98"/>
      <c r="ID240" s="98"/>
      <c r="IE240" s="98"/>
      <c r="IF240" s="98"/>
      <c r="IG240" s="98"/>
      <c r="IH240" s="98"/>
      <c r="II240" s="98"/>
      <c r="IJ240" s="98"/>
      <c r="IK240" s="98"/>
    </row>
    <row r="241" spans="1:245" ht="15">
      <c r="A241" s="104" t="s">
        <v>789</v>
      </c>
      <c r="B241" s="105">
        <v>386</v>
      </c>
      <c r="C241" s="105">
        <v>394</v>
      </c>
      <c r="D241" s="107">
        <f t="shared" si="6"/>
        <v>8</v>
      </c>
      <c r="E241" s="106">
        <f t="shared" si="7"/>
        <v>2.1</v>
      </c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98"/>
      <c r="AQ241" s="98"/>
      <c r="AR241" s="98"/>
      <c r="AS241" s="98"/>
      <c r="AT241" s="98"/>
      <c r="AU241" s="98"/>
      <c r="AV241" s="98"/>
      <c r="AW241" s="98"/>
      <c r="AX241" s="98"/>
      <c r="AY241" s="98"/>
      <c r="AZ241" s="98"/>
      <c r="BA241" s="98"/>
      <c r="BB241" s="98"/>
      <c r="BC241" s="98"/>
      <c r="BD241" s="98"/>
      <c r="BE241" s="98"/>
      <c r="BF241" s="98"/>
      <c r="BG241" s="98"/>
      <c r="BH241" s="98"/>
      <c r="BI241" s="98"/>
      <c r="BJ241" s="98"/>
      <c r="BK241" s="98"/>
      <c r="BL241" s="98"/>
      <c r="BM241" s="98"/>
      <c r="BN241" s="98"/>
      <c r="BO241" s="98"/>
      <c r="BP241" s="98"/>
      <c r="BQ241" s="98"/>
      <c r="BR241" s="98"/>
      <c r="BS241" s="98"/>
      <c r="BT241" s="98"/>
      <c r="BU241" s="98"/>
      <c r="BV241" s="98"/>
      <c r="BW241" s="98"/>
      <c r="BX241" s="98"/>
      <c r="BY241" s="98"/>
      <c r="BZ241" s="98"/>
      <c r="CA241" s="98"/>
      <c r="CB241" s="98"/>
      <c r="CC241" s="98"/>
      <c r="CD241" s="98"/>
      <c r="CE241" s="98"/>
      <c r="CF241" s="98"/>
      <c r="CG241" s="98"/>
      <c r="CH241" s="98"/>
      <c r="CI241" s="98"/>
      <c r="CJ241" s="98"/>
      <c r="CK241" s="98"/>
      <c r="CL241" s="98"/>
      <c r="CM241" s="98"/>
      <c r="CN241" s="98"/>
      <c r="CO241" s="98"/>
      <c r="CP241" s="98"/>
      <c r="CQ241" s="98"/>
      <c r="CR241" s="98"/>
      <c r="CS241" s="98"/>
      <c r="CT241" s="98"/>
      <c r="CU241" s="98"/>
      <c r="CV241" s="98"/>
      <c r="CW241" s="98"/>
      <c r="CX241" s="98"/>
      <c r="CY241" s="98"/>
      <c r="CZ241" s="98"/>
      <c r="DA241" s="98"/>
      <c r="DB241" s="98"/>
      <c r="DC241" s="98"/>
      <c r="DD241" s="98"/>
      <c r="DE241" s="98"/>
      <c r="DF241" s="98"/>
      <c r="DG241" s="98"/>
      <c r="DH241" s="98"/>
      <c r="DI241" s="98"/>
      <c r="DJ241" s="98"/>
      <c r="DK241" s="98"/>
      <c r="DL241" s="98"/>
      <c r="DM241" s="98"/>
      <c r="DN241" s="98"/>
      <c r="DO241" s="98"/>
      <c r="DP241" s="98"/>
      <c r="DQ241" s="98"/>
      <c r="DR241" s="98"/>
      <c r="DS241" s="98"/>
      <c r="DT241" s="98"/>
      <c r="DU241" s="98"/>
      <c r="DV241" s="98"/>
      <c r="DW241" s="98"/>
      <c r="DX241" s="98"/>
      <c r="DY241" s="98"/>
      <c r="DZ241" s="98"/>
      <c r="EA241" s="98"/>
      <c r="EB241" s="98"/>
      <c r="EC241" s="98"/>
      <c r="ED241" s="98"/>
      <c r="EE241" s="98"/>
      <c r="EF241" s="98"/>
      <c r="EG241" s="98"/>
      <c r="EH241" s="98"/>
      <c r="EI241" s="98"/>
      <c r="EJ241" s="98"/>
      <c r="EK241" s="98"/>
      <c r="EL241" s="98"/>
      <c r="EM241" s="98"/>
      <c r="EN241" s="98"/>
      <c r="EO241" s="98"/>
      <c r="EP241" s="98"/>
      <c r="EQ241" s="98"/>
      <c r="ER241" s="98"/>
      <c r="ES241" s="98"/>
      <c r="ET241" s="98"/>
      <c r="EU241" s="98"/>
      <c r="EV241" s="98"/>
      <c r="EW241" s="98"/>
      <c r="EX241" s="98"/>
      <c r="EY241" s="98"/>
      <c r="EZ241" s="98"/>
      <c r="FA241" s="98"/>
      <c r="FB241" s="98"/>
      <c r="FC241" s="98"/>
      <c r="FD241" s="98"/>
      <c r="FE241" s="98"/>
      <c r="FF241" s="98"/>
      <c r="FG241" s="98"/>
      <c r="FH241" s="98"/>
      <c r="FI241" s="98"/>
      <c r="FJ241" s="98"/>
      <c r="FK241" s="98"/>
      <c r="FL241" s="98"/>
      <c r="FM241" s="98"/>
      <c r="FN241" s="98"/>
      <c r="FO241" s="98"/>
      <c r="FP241" s="98"/>
      <c r="FQ241" s="98"/>
      <c r="FR241" s="98"/>
      <c r="FS241" s="98"/>
      <c r="FT241" s="98"/>
      <c r="FU241" s="98"/>
      <c r="FV241" s="98"/>
      <c r="FW241" s="98"/>
      <c r="FX241" s="98"/>
      <c r="FY241" s="98"/>
      <c r="FZ241" s="98"/>
      <c r="GA241" s="98"/>
      <c r="GB241" s="98"/>
      <c r="GC241" s="98"/>
      <c r="GD241" s="98"/>
      <c r="GE241" s="98"/>
      <c r="GF241" s="98"/>
      <c r="GG241" s="98"/>
      <c r="GH241" s="98"/>
      <c r="GI241" s="98"/>
      <c r="GJ241" s="98"/>
      <c r="GK241" s="98"/>
      <c r="GL241" s="98"/>
      <c r="GM241" s="98"/>
      <c r="GN241" s="98"/>
      <c r="GO241" s="98"/>
      <c r="GP241" s="98"/>
      <c r="GQ241" s="98"/>
      <c r="GR241" s="98"/>
      <c r="GS241" s="98"/>
      <c r="GT241" s="98"/>
      <c r="GU241" s="98"/>
      <c r="GV241" s="98"/>
      <c r="GW241" s="98"/>
      <c r="GX241" s="98"/>
      <c r="GY241" s="98"/>
      <c r="GZ241" s="98"/>
      <c r="HA241" s="98"/>
      <c r="HB241" s="98"/>
      <c r="HC241" s="98"/>
      <c r="HD241" s="98"/>
      <c r="HE241" s="98"/>
      <c r="HF241" s="98"/>
      <c r="HG241" s="98"/>
      <c r="HH241" s="98"/>
      <c r="HI241" s="98"/>
      <c r="HJ241" s="98"/>
      <c r="HK241" s="98"/>
      <c r="HL241" s="98"/>
      <c r="HM241" s="98"/>
      <c r="HN241" s="98"/>
      <c r="HO241" s="98"/>
      <c r="HP241" s="98"/>
      <c r="HQ241" s="98"/>
      <c r="HR241" s="98"/>
      <c r="HS241" s="98"/>
      <c r="HT241" s="98"/>
      <c r="HU241" s="98"/>
      <c r="HV241" s="98"/>
      <c r="HW241" s="98"/>
      <c r="HX241" s="98"/>
      <c r="HY241" s="98"/>
      <c r="HZ241" s="98"/>
      <c r="IA241" s="98"/>
      <c r="IB241" s="98"/>
      <c r="IC241" s="98"/>
      <c r="ID241" s="98"/>
      <c r="IE241" s="98"/>
      <c r="IF241" s="98"/>
      <c r="IG241" s="98"/>
      <c r="IH241" s="98"/>
      <c r="II241" s="98"/>
      <c r="IJ241" s="98"/>
      <c r="IK241" s="98"/>
    </row>
    <row r="242" spans="1:245" ht="15">
      <c r="A242" s="104" t="s">
        <v>790</v>
      </c>
      <c r="B242" s="105">
        <f>SUM(B243:B243)</f>
        <v>769</v>
      </c>
      <c r="C242" s="105">
        <f>SUM(C243:C243)</f>
        <v>792</v>
      </c>
      <c r="D242" s="107">
        <f t="shared" si="6"/>
        <v>23</v>
      </c>
      <c r="E242" s="106">
        <f t="shared" si="7"/>
        <v>3</v>
      </c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  <c r="AS242" s="98"/>
      <c r="AT242" s="98"/>
      <c r="AU242" s="98"/>
      <c r="AV242" s="98"/>
      <c r="AW242" s="98"/>
      <c r="AX242" s="98"/>
      <c r="AY242" s="98"/>
      <c r="AZ242" s="98"/>
      <c r="BA242" s="98"/>
      <c r="BB242" s="98"/>
      <c r="BC242" s="98"/>
      <c r="BD242" s="98"/>
      <c r="BE242" s="98"/>
      <c r="BF242" s="98"/>
      <c r="BG242" s="98"/>
      <c r="BH242" s="98"/>
      <c r="BI242" s="98"/>
      <c r="BJ242" s="98"/>
      <c r="BK242" s="98"/>
      <c r="BL242" s="98"/>
      <c r="BM242" s="98"/>
      <c r="BN242" s="98"/>
      <c r="BO242" s="98"/>
      <c r="BP242" s="98"/>
      <c r="BQ242" s="98"/>
      <c r="BR242" s="98"/>
      <c r="BS242" s="98"/>
      <c r="BT242" s="98"/>
      <c r="BU242" s="98"/>
      <c r="BV242" s="98"/>
      <c r="BW242" s="98"/>
      <c r="BX242" s="98"/>
      <c r="BY242" s="98"/>
      <c r="BZ242" s="98"/>
      <c r="CA242" s="98"/>
      <c r="CB242" s="98"/>
      <c r="CC242" s="98"/>
      <c r="CD242" s="98"/>
      <c r="CE242" s="98"/>
      <c r="CF242" s="98"/>
      <c r="CG242" s="98"/>
      <c r="CH242" s="98"/>
      <c r="CI242" s="98"/>
      <c r="CJ242" s="98"/>
      <c r="CK242" s="98"/>
      <c r="CL242" s="98"/>
      <c r="CM242" s="98"/>
      <c r="CN242" s="98"/>
      <c r="CO242" s="98"/>
      <c r="CP242" s="98"/>
      <c r="CQ242" s="98"/>
      <c r="CR242" s="98"/>
      <c r="CS242" s="98"/>
      <c r="CT242" s="98"/>
      <c r="CU242" s="98"/>
      <c r="CV242" s="98"/>
      <c r="CW242" s="98"/>
      <c r="CX242" s="98"/>
      <c r="CY242" s="98"/>
      <c r="CZ242" s="98"/>
      <c r="DA242" s="98"/>
      <c r="DB242" s="98"/>
      <c r="DC242" s="98"/>
      <c r="DD242" s="98"/>
      <c r="DE242" s="98"/>
      <c r="DF242" s="98"/>
      <c r="DG242" s="98"/>
      <c r="DH242" s="98"/>
      <c r="DI242" s="98"/>
      <c r="DJ242" s="98"/>
      <c r="DK242" s="98"/>
      <c r="DL242" s="98"/>
      <c r="DM242" s="98"/>
      <c r="DN242" s="98"/>
      <c r="DO242" s="98"/>
      <c r="DP242" s="98"/>
      <c r="DQ242" s="98"/>
      <c r="DR242" s="98"/>
      <c r="DS242" s="98"/>
      <c r="DT242" s="98"/>
      <c r="DU242" s="98"/>
      <c r="DV242" s="98"/>
      <c r="DW242" s="98"/>
      <c r="DX242" s="98"/>
      <c r="DY242" s="98"/>
      <c r="DZ242" s="98"/>
      <c r="EA242" s="98"/>
      <c r="EB242" s="98"/>
      <c r="EC242" s="98"/>
      <c r="ED242" s="98"/>
      <c r="EE242" s="98"/>
      <c r="EF242" s="98"/>
      <c r="EG242" s="98"/>
      <c r="EH242" s="98"/>
      <c r="EI242" s="98"/>
      <c r="EJ242" s="98"/>
      <c r="EK242" s="98"/>
      <c r="EL242" s="98"/>
      <c r="EM242" s="98"/>
      <c r="EN242" s="98"/>
      <c r="EO242" s="98"/>
      <c r="EP242" s="98"/>
      <c r="EQ242" s="98"/>
      <c r="ER242" s="98"/>
      <c r="ES242" s="98"/>
      <c r="ET242" s="98"/>
      <c r="EU242" s="98"/>
      <c r="EV242" s="98"/>
      <c r="EW242" s="98"/>
      <c r="EX242" s="98"/>
      <c r="EY242" s="98"/>
      <c r="EZ242" s="98"/>
      <c r="FA242" s="98"/>
      <c r="FB242" s="98"/>
      <c r="FC242" s="98"/>
      <c r="FD242" s="98"/>
      <c r="FE242" s="98"/>
      <c r="FF242" s="98"/>
      <c r="FG242" s="98"/>
      <c r="FH242" s="98"/>
      <c r="FI242" s="98"/>
      <c r="FJ242" s="98"/>
      <c r="FK242" s="98"/>
      <c r="FL242" s="98"/>
      <c r="FM242" s="98"/>
      <c r="FN242" s="98"/>
      <c r="FO242" s="98"/>
      <c r="FP242" s="98"/>
      <c r="FQ242" s="98"/>
      <c r="FR242" s="98"/>
      <c r="FS242" s="98"/>
      <c r="FT242" s="98"/>
      <c r="FU242" s="98"/>
      <c r="FV242" s="98"/>
      <c r="FW242" s="98"/>
      <c r="FX242" s="98"/>
      <c r="FY242" s="98"/>
      <c r="FZ242" s="98"/>
      <c r="GA242" s="98"/>
      <c r="GB242" s="98"/>
      <c r="GC242" s="98"/>
      <c r="GD242" s="98"/>
      <c r="GE242" s="98"/>
      <c r="GF242" s="98"/>
      <c r="GG242" s="98"/>
      <c r="GH242" s="98"/>
      <c r="GI242" s="98"/>
      <c r="GJ242" s="98"/>
      <c r="GK242" s="98"/>
      <c r="GL242" s="98"/>
      <c r="GM242" s="98"/>
      <c r="GN242" s="98"/>
      <c r="GO242" s="98"/>
      <c r="GP242" s="98"/>
      <c r="GQ242" s="98"/>
      <c r="GR242" s="98"/>
      <c r="GS242" s="98"/>
      <c r="GT242" s="98"/>
      <c r="GU242" s="98"/>
      <c r="GV242" s="98"/>
      <c r="GW242" s="98"/>
      <c r="GX242" s="98"/>
      <c r="GY242" s="98"/>
      <c r="GZ242" s="98"/>
      <c r="HA242" s="98"/>
      <c r="HB242" s="98"/>
      <c r="HC242" s="98"/>
      <c r="HD242" s="98"/>
      <c r="HE242" s="98"/>
      <c r="HF242" s="98"/>
      <c r="HG242" s="98"/>
      <c r="HH242" s="98"/>
      <c r="HI242" s="98"/>
      <c r="HJ242" s="98"/>
      <c r="HK242" s="98"/>
      <c r="HL242" s="98"/>
      <c r="HM242" s="98"/>
      <c r="HN242" s="98"/>
      <c r="HO242" s="98"/>
      <c r="HP242" s="98"/>
      <c r="HQ242" s="98"/>
      <c r="HR242" s="98"/>
      <c r="HS242" s="98"/>
      <c r="HT242" s="98"/>
      <c r="HU242" s="98"/>
      <c r="HV242" s="98"/>
      <c r="HW242" s="98"/>
      <c r="HX242" s="98"/>
      <c r="HY242" s="98"/>
      <c r="HZ242" s="98"/>
      <c r="IA242" s="98"/>
      <c r="IB242" s="98"/>
      <c r="IC242" s="98"/>
      <c r="ID242" s="98"/>
      <c r="IE242" s="98"/>
      <c r="IF242" s="98"/>
      <c r="IG242" s="98"/>
      <c r="IH242" s="98"/>
      <c r="II242" s="98"/>
      <c r="IJ242" s="98"/>
      <c r="IK242" s="98"/>
    </row>
    <row r="243" spans="1:245" ht="15">
      <c r="A243" s="104" t="s">
        <v>791</v>
      </c>
      <c r="B243" s="105">
        <v>769</v>
      </c>
      <c r="C243" s="105">
        <v>792</v>
      </c>
      <c r="D243" s="107">
        <f t="shared" si="6"/>
        <v>23</v>
      </c>
      <c r="E243" s="106">
        <f t="shared" si="7"/>
        <v>3</v>
      </c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8"/>
      <c r="AR243" s="98"/>
      <c r="AS243" s="98"/>
      <c r="AT243" s="98"/>
      <c r="AU243" s="98"/>
      <c r="AV243" s="98"/>
      <c r="AW243" s="98"/>
      <c r="AX243" s="98"/>
      <c r="AY243" s="98"/>
      <c r="AZ243" s="98"/>
      <c r="BA243" s="98"/>
      <c r="BB243" s="98"/>
      <c r="BC243" s="98"/>
      <c r="BD243" s="98"/>
      <c r="BE243" s="98"/>
      <c r="BF243" s="98"/>
      <c r="BG243" s="98"/>
      <c r="BH243" s="98"/>
      <c r="BI243" s="98"/>
      <c r="BJ243" s="98"/>
      <c r="BK243" s="98"/>
      <c r="BL243" s="98"/>
      <c r="BM243" s="98"/>
      <c r="BN243" s="98"/>
      <c r="BO243" s="98"/>
      <c r="BP243" s="98"/>
      <c r="BQ243" s="98"/>
      <c r="BR243" s="98"/>
      <c r="BS243" s="98"/>
      <c r="BT243" s="98"/>
      <c r="BU243" s="98"/>
      <c r="BV243" s="98"/>
      <c r="BW243" s="98"/>
      <c r="BX243" s="98"/>
      <c r="BY243" s="98"/>
      <c r="BZ243" s="98"/>
      <c r="CA243" s="98"/>
      <c r="CB243" s="98"/>
      <c r="CC243" s="98"/>
      <c r="CD243" s="98"/>
      <c r="CE243" s="98"/>
      <c r="CF243" s="98"/>
      <c r="CG243" s="98"/>
      <c r="CH243" s="98"/>
      <c r="CI243" s="98"/>
      <c r="CJ243" s="98"/>
      <c r="CK243" s="98"/>
      <c r="CL243" s="98"/>
      <c r="CM243" s="98"/>
      <c r="CN243" s="98"/>
      <c r="CO243" s="98"/>
      <c r="CP243" s="98"/>
      <c r="CQ243" s="98"/>
      <c r="CR243" s="98"/>
      <c r="CS243" s="98"/>
      <c r="CT243" s="98"/>
      <c r="CU243" s="98"/>
      <c r="CV243" s="98"/>
      <c r="CW243" s="98"/>
      <c r="CX243" s="98"/>
      <c r="CY243" s="98"/>
      <c r="CZ243" s="98"/>
      <c r="DA243" s="98"/>
      <c r="DB243" s="98"/>
      <c r="DC243" s="98"/>
      <c r="DD243" s="98"/>
      <c r="DE243" s="98"/>
      <c r="DF243" s="98"/>
      <c r="DG243" s="98"/>
      <c r="DH243" s="98"/>
      <c r="DI243" s="98"/>
      <c r="DJ243" s="98"/>
      <c r="DK243" s="98"/>
      <c r="DL243" s="98"/>
      <c r="DM243" s="98"/>
      <c r="DN243" s="98"/>
      <c r="DO243" s="98"/>
      <c r="DP243" s="98"/>
      <c r="DQ243" s="98"/>
      <c r="DR243" s="98"/>
      <c r="DS243" s="98"/>
      <c r="DT243" s="98"/>
      <c r="DU243" s="98"/>
      <c r="DV243" s="98"/>
      <c r="DW243" s="98"/>
      <c r="DX243" s="98"/>
      <c r="DY243" s="98"/>
      <c r="DZ243" s="98"/>
      <c r="EA243" s="98"/>
      <c r="EB243" s="98"/>
      <c r="EC243" s="98"/>
      <c r="ED243" s="98"/>
      <c r="EE243" s="98"/>
      <c r="EF243" s="98"/>
      <c r="EG243" s="98"/>
      <c r="EH243" s="98"/>
      <c r="EI243" s="98"/>
      <c r="EJ243" s="98"/>
      <c r="EK243" s="98"/>
      <c r="EL243" s="98"/>
      <c r="EM243" s="98"/>
      <c r="EN243" s="98"/>
      <c r="EO243" s="98"/>
      <c r="EP243" s="98"/>
      <c r="EQ243" s="98"/>
      <c r="ER243" s="98"/>
      <c r="ES243" s="98"/>
      <c r="ET243" s="98"/>
      <c r="EU243" s="98"/>
      <c r="EV243" s="98"/>
      <c r="EW243" s="98"/>
      <c r="EX243" s="98"/>
      <c r="EY243" s="98"/>
      <c r="EZ243" s="98"/>
      <c r="FA243" s="98"/>
      <c r="FB243" s="98"/>
      <c r="FC243" s="98"/>
      <c r="FD243" s="98"/>
      <c r="FE243" s="98"/>
      <c r="FF243" s="98"/>
      <c r="FG243" s="98"/>
      <c r="FH243" s="98"/>
      <c r="FI243" s="98"/>
      <c r="FJ243" s="98"/>
      <c r="FK243" s="98"/>
      <c r="FL243" s="98"/>
      <c r="FM243" s="98"/>
      <c r="FN243" s="98"/>
      <c r="FO243" s="98"/>
      <c r="FP243" s="98"/>
      <c r="FQ243" s="98"/>
      <c r="FR243" s="98"/>
      <c r="FS243" s="98"/>
      <c r="FT243" s="98"/>
      <c r="FU243" s="98"/>
      <c r="FV243" s="98"/>
      <c r="FW243" s="98"/>
      <c r="FX243" s="98"/>
      <c r="FY243" s="98"/>
      <c r="FZ243" s="98"/>
      <c r="GA243" s="98"/>
      <c r="GB243" s="98"/>
      <c r="GC243" s="98"/>
      <c r="GD243" s="98"/>
      <c r="GE243" s="98"/>
      <c r="GF243" s="98"/>
      <c r="GG243" s="98"/>
      <c r="GH243" s="98"/>
      <c r="GI243" s="98"/>
      <c r="GJ243" s="98"/>
      <c r="GK243" s="98"/>
      <c r="GL243" s="98"/>
      <c r="GM243" s="98"/>
      <c r="GN243" s="98"/>
      <c r="GO243" s="98"/>
      <c r="GP243" s="98"/>
      <c r="GQ243" s="98"/>
      <c r="GR243" s="98"/>
      <c r="GS243" s="98"/>
      <c r="GT243" s="98"/>
      <c r="GU243" s="98"/>
      <c r="GV243" s="98"/>
      <c r="GW243" s="98"/>
      <c r="GX243" s="98"/>
      <c r="GY243" s="98"/>
      <c r="GZ243" s="98"/>
      <c r="HA243" s="98"/>
      <c r="HB243" s="98"/>
      <c r="HC243" s="98"/>
      <c r="HD243" s="98"/>
      <c r="HE243" s="98"/>
      <c r="HF243" s="98"/>
      <c r="HG243" s="98"/>
      <c r="HH243" s="98"/>
      <c r="HI243" s="98"/>
      <c r="HJ243" s="98"/>
      <c r="HK243" s="98"/>
      <c r="HL243" s="98"/>
      <c r="HM243" s="98"/>
      <c r="HN243" s="98"/>
      <c r="HO243" s="98"/>
      <c r="HP243" s="98"/>
      <c r="HQ243" s="98"/>
      <c r="HR243" s="98"/>
      <c r="HS243" s="98"/>
      <c r="HT243" s="98"/>
      <c r="HU243" s="98"/>
      <c r="HV243" s="98"/>
      <c r="HW243" s="98"/>
      <c r="HX243" s="98"/>
      <c r="HY243" s="98"/>
      <c r="HZ243" s="98"/>
      <c r="IA243" s="98"/>
      <c r="IB243" s="98"/>
      <c r="IC243" s="98"/>
      <c r="ID243" s="98"/>
      <c r="IE243" s="98"/>
      <c r="IF243" s="98"/>
      <c r="IG243" s="98"/>
      <c r="IH243" s="98"/>
      <c r="II243" s="98"/>
      <c r="IJ243" s="98"/>
      <c r="IK243" s="98"/>
    </row>
    <row r="244" spans="1:245" ht="15">
      <c r="A244" s="104" t="s">
        <v>792</v>
      </c>
      <c r="B244" s="105">
        <f>SUM(B245:B246)</f>
        <v>4798</v>
      </c>
      <c r="C244" s="105">
        <f>SUM(C245:C246)</f>
        <v>4522</v>
      </c>
      <c r="D244" s="107">
        <f t="shared" si="6"/>
        <v>-276</v>
      </c>
      <c r="E244" s="106">
        <f t="shared" si="7"/>
        <v>-5.8</v>
      </c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8"/>
      <c r="AR244" s="98"/>
      <c r="AS244" s="98"/>
      <c r="AT244" s="98"/>
      <c r="AU244" s="98"/>
      <c r="AV244" s="98"/>
      <c r="AW244" s="98"/>
      <c r="AX244" s="98"/>
      <c r="AY244" s="98"/>
      <c r="AZ244" s="98"/>
      <c r="BA244" s="98"/>
      <c r="BB244" s="98"/>
      <c r="BC244" s="98"/>
      <c r="BD244" s="98"/>
      <c r="BE244" s="98"/>
      <c r="BF244" s="98"/>
      <c r="BG244" s="98"/>
      <c r="BH244" s="98"/>
      <c r="BI244" s="98"/>
      <c r="BJ244" s="98"/>
      <c r="BK244" s="98"/>
      <c r="BL244" s="98"/>
      <c r="BM244" s="98"/>
      <c r="BN244" s="98"/>
      <c r="BO244" s="98"/>
      <c r="BP244" s="98"/>
      <c r="BQ244" s="98"/>
      <c r="BR244" s="98"/>
      <c r="BS244" s="98"/>
      <c r="BT244" s="98"/>
      <c r="BU244" s="98"/>
      <c r="BV244" s="98"/>
      <c r="BW244" s="98"/>
      <c r="BX244" s="98"/>
      <c r="BY244" s="98"/>
      <c r="BZ244" s="98"/>
      <c r="CA244" s="98"/>
      <c r="CB244" s="98"/>
      <c r="CC244" s="98"/>
      <c r="CD244" s="98"/>
      <c r="CE244" s="98"/>
      <c r="CF244" s="98"/>
      <c r="CG244" s="98"/>
      <c r="CH244" s="98"/>
      <c r="CI244" s="98"/>
      <c r="CJ244" s="98"/>
      <c r="CK244" s="98"/>
      <c r="CL244" s="98"/>
      <c r="CM244" s="98"/>
      <c r="CN244" s="98"/>
      <c r="CO244" s="98"/>
      <c r="CP244" s="98"/>
      <c r="CQ244" s="98"/>
      <c r="CR244" s="98"/>
      <c r="CS244" s="98"/>
      <c r="CT244" s="98"/>
      <c r="CU244" s="98"/>
      <c r="CV244" s="98"/>
      <c r="CW244" s="98"/>
      <c r="CX244" s="98"/>
      <c r="CY244" s="98"/>
      <c r="CZ244" s="98"/>
      <c r="DA244" s="98"/>
      <c r="DB244" s="98"/>
      <c r="DC244" s="98"/>
      <c r="DD244" s="98"/>
      <c r="DE244" s="98"/>
      <c r="DF244" s="98"/>
      <c r="DG244" s="98"/>
      <c r="DH244" s="98"/>
      <c r="DI244" s="98"/>
      <c r="DJ244" s="98"/>
      <c r="DK244" s="98"/>
      <c r="DL244" s="98"/>
      <c r="DM244" s="98"/>
      <c r="DN244" s="98"/>
      <c r="DO244" s="98"/>
      <c r="DP244" s="98"/>
      <c r="DQ244" s="98"/>
      <c r="DR244" s="98"/>
      <c r="DS244" s="98"/>
      <c r="DT244" s="98"/>
      <c r="DU244" s="98"/>
      <c r="DV244" s="98"/>
      <c r="DW244" s="98"/>
      <c r="DX244" s="98"/>
      <c r="DY244" s="98"/>
      <c r="DZ244" s="98"/>
      <c r="EA244" s="98"/>
      <c r="EB244" s="98"/>
      <c r="EC244" s="98"/>
      <c r="ED244" s="98"/>
      <c r="EE244" s="98"/>
      <c r="EF244" s="98"/>
      <c r="EG244" s="98"/>
      <c r="EH244" s="98"/>
      <c r="EI244" s="98"/>
      <c r="EJ244" s="98"/>
      <c r="EK244" s="98"/>
      <c r="EL244" s="98"/>
      <c r="EM244" s="98"/>
      <c r="EN244" s="98"/>
      <c r="EO244" s="98"/>
      <c r="EP244" s="98"/>
      <c r="EQ244" s="98"/>
      <c r="ER244" s="98"/>
      <c r="ES244" s="98"/>
      <c r="ET244" s="98"/>
      <c r="EU244" s="98"/>
      <c r="EV244" s="98"/>
      <c r="EW244" s="98"/>
      <c r="EX244" s="98"/>
      <c r="EY244" s="98"/>
      <c r="EZ244" s="98"/>
      <c r="FA244" s="98"/>
      <c r="FB244" s="98"/>
      <c r="FC244" s="98"/>
      <c r="FD244" s="98"/>
      <c r="FE244" s="98"/>
      <c r="FF244" s="98"/>
      <c r="FG244" s="98"/>
      <c r="FH244" s="98"/>
      <c r="FI244" s="98"/>
      <c r="FJ244" s="98"/>
      <c r="FK244" s="98"/>
      <c r="FL244" s="98"/>
      <c r="FM244" s="98"/>
      <c r="FN244" s="98"/>
      <c r="FO244" s="98"/>
      <c r="FP244" s="98"/>
      <c r="FQ244" s="98"/>
      <c r="FR244" s="98"/>
      <c r="FS244" s="98"/>
      <c r="FT244" s="98"/>
      <c r="FU244" s="98"/>
      <c r="FV244" s="98"/>
      <c r="FW244" s="98"/>
      <c r="FX244" s="98"/>
      <c r="FY244" s="98"/>
      <c r="FZ244" s="98"/>
      <c r="GA244" s="98"/>
      <c r="GB244" s="98"/>
      <c r="GC244" s="98"/>
      <c r="GD244" s="98"/>
      <c r="GE244" s="98"/>
      <c r="GF244" s="98"/>
      <c r="GG244" s="98"/>
      <c r="GH244" s="98"/>
      <c r="GI244" s="98"/>
      <c r="GJ244" s="98"/>
      <c r="GK244" s="98"/>
      <c r="GL244" s="98"/>
      <c r="GM244" s="98"/>
      <c r="GN244" s="98"/>
      <c r="GO244" s="98"/>
      <c r="GP244" s="98"/>
      <c r="GQ244" s="98"/>
      <c r="GR244" s="98"/>
      <c r="GS244" s="98"/>
      <c r="GT244" s="98"/>
      <c r="GU244" s="98"/>
      <c r="GV244" s="98"/>
      <c r="GW244" s="98"/>
      <c r="GX244" s="98"/>
      <c r="GY244" s="98"/>
      <c r="GZ244" s="98"/>
      <c r="HA244" s="98"/>
      <c r="HB244" s="98"/>
      <c r="HC244" s="98"/>
      <c r="HD244" s="98"/>
      <c r="HE244" s="98"/>
      <c r="HF244" s="98"/>
      <c r="HG244" s="98"/>
      <c r="HH244" s="98"/>
      <c r="HI244" s="98"/>
      <c r="HJ244" s="98"/>
      <c r="HK244" s="98"/>
      <c r="HL244" s="98"/>
      <c r="HM244" s="98"/>
      <c r="HN244" s="98"/>
      <c r="HO244" s="98"/>
      <c r="HP244" s="98"/>
      <c r="HQ244" s="98"/>
      <c r="HR244" s="98"/>
      <c r="HS244" s="98"/>
      <c r="HT244" s="98"/>
      <c r="HU244" s="98"/>
      <c r="HV244" s="98"/>
      <c r="HW244" s="98"/>
      <c r="HX244" s="98"/>
      <c r="HY244" s="98"/>
      <c r="HZ244" s="98"/>
      <c r="IA244" s="98"/>
      <c r="IB244" s="98"/>
      <c r="IC244" s="98"/>
      <c r="ID244" s="98"/>
      <c r="IE244" s="98"/>
      <c r="IF244" s="98"/>
      <c r="IG244" s="98"/>
      <c r="IH244" s="98"/>
      <c r="II244" s="98"/>
      <c r="IJ244" s="98"/>
      <c r="IK244" s="98"/>
    </row>
    <row r="245" spans="1:245" ht="15">
      <c r="A245" s="104" t="s">
        <v>793</v>
      </c>
      <c r="B245" s="105">
        <v>1535</v>
      </c>
      <c r="C245" s="105">
        <v>1543</v>
      </c>
      <c r="D245" s="107">
        <f t="shared" si="6"/>
        <v>8</v>
      </c>
      <c r="E245" s="106">
        <f t="shared" si="7"/>
        <v>0.5</v>
      </c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8"/>
      <c r="AR245" s="98"/>
      <c r="AS245" s="98"/>
      <c r="AT245" s="98"/>
      <c r="AU245" s="98"/>
      <c r="AV245" s="98"/>
      <c r="AW245" s="98"/>
      <c r="AX245" s="98"/>
      <c r="AY245" s="98"/>
      <c r="AZ245" s="98"/>
      <c r="BA245" s="98"/>
      <c r="BB245" s="98"/>
      <c r="BC245" s="98"/>
      <c r="BD245" s="98"/>
      <c r="BE245" s="98"/>
      <c r="BF245" s="98"/>
      <c r="BG245" s="98"/>
      <c r="BH245" s="98"/>
      <c r="BI245" s="98"/>
      <c r="BJ245" s="98"/>
      <c r="BK245" s="98"/>
      <c r="BL245" s="98"/>
      <c r="BM245" s="98"/>
      <c r="BN245" s="98"/>
      <c r="BO245" s="98"/>
      <c r="BP245" s="98"/>
      <c r="BQ245" s="98"/>
      <c r="BR245" s="98"/>
      <c r="BS245" s="98"/>
      <c r="BT245" s="98"/>
      <c r="BU245" s="98"/>
      <c r="BV245" s="98"/>
      <c r="BW245" s="98"/>
      <c r="BX245" s="98"/>
      <c r="BY245" s="98"/>
      <c r="BZ245" s="98"/>
      <c r="CA245" s="98"/>
      <c r="CB245" s="98"/>
      <c r="CC245" s="98"/>
      <c r="CD245" s="98"/>
      <c r="CE245" s="98"/>
      <c r="CF245" s="98"/>
      <c r="CG245" s="98"/>
      <c r="CH245" s="98"/>
      <c r="CI245" s="98"/>
      <c r="CJ245" s="98"/>
      <c r="CK245" s="98"/>
      <c r="CL245" s="98"/>
      <c r="CM245" s="98"/>
      <c r="CN245" s="98"/>
      <c r="CO245" s="98"/>
      <c r="CP245" s="98"/>
      <c r="CQ245" s="98"/>
      <c r="CR245" s="98"/>
      <c r="CS245" s="98"/>
      <c r="CT245" s="98"/>
      <c r="CU245" s="98"/>
      <c r="CV245" s="98"/>
      <c r="CW245" s="98"/>
      <c r="CX245" s="98"/>
      <c r="CY245" s="98"/>
      <c r="CZ245" s="98"/>
      <c r="DA245" s="98"/>
      <c r="DB245" s="98"/>
      <c r="DC245" s="98"/>
      <c r="DD245" s="98"/>
      <c r="DE245" s="98"/>
      <c r="DF245" s="98"/>
      <c r="DG245" s="98"/>
      <c r="DH245" s="98"/>
      <c r="DI245" s="98"/>
      <c r="DJ245" s="98"/>
      <c r="DK245" s="98"/>
      <c r="DL245" s="98"/>
      <c r="DM245" s="98"/>
      <c r="DN245" s="98"/>
      <c r="DO245" s="98"/>
      <c r="DP245" s="98"/>
      <c r="DQ245" s="98"/>
      <c r="DR245" s="98"/>
      <c r="DS245" s="98"/>
      <c r="DT245" s="98"/>
      <c r="DU245" s="98"/>
      <c r="DV245" s="98"/>
      <c r="DW245" s="98"/>
      <c r="DX245" s="98"/>
      <c r="DY245" s="98"/>
      <c r="DZ245" s="98"/>
      <c r="EA245" s="98"/>
      <c r="EB245" s="98"/>
      <c r="EC245" s="98"/>
      <c r="ED245" s="98"/>
      <c r="EE245" s="98"/>
      <c r="EF245" s="98"/>
      <c r="EG245" s="98"/>
      <c r="EH245" s="98"/>
      <c r="EI245" s="98"/>
      <c r="EJ245" s="98"/>
      <c r="EK245" s="98"/>
      <c r="EL245" s="98"/>
      <c r="EM245" s="98"/>
      <c r="EN245" s="98"/>
      <c r="EO245" s="98"/>
      <c r="EP245" s="98"/>
      <c r="EQ245" s="98"/>
      <c r="ER245" s="98"/>
      <c r="ES245" s="98"/>
      <c r="ET245" s="98"/>
      <c r="EU245" s="98"/>
      <c r="EV245" s="98"/>
      <c r="EW245" s="98"/>
      <c r="EX245" s="98"/>
      <c r="EY245" s="98"/>
      <c r="EZ245" s="98"/>
      <c r="FA245" s="98"/>
      <c r="FB245" s="98"/>
      <c r="FC245" s="98"/>
      <c r="FD245" s="98"/>
      <c r="FE245" s="98"/>
      <c r="FF245" s="98"/>
      <c r="FG245" s="98"/>
      <c r="FH245" s="98"/>
      <c r="FI245" s="98"/>
      <c r="FJ245" s="98"/>
      <c r="FK245" s="98"/>
      <c r="FL245" s="98"/>
      <c r="FM245" s="98"/>
      <c r="FN245" s="98"/>
      <c r="FO245" s="98"/>
      <c r="FP245" s="98"/>
      <c r="FQ245" s="98"/>
      <c r="FR245" s="98"/>
      <c r="FS245" s="98"/>
      <c r="FT245" s="98"/>
      <c r="FU245" s="98"/>
      <c r="FV245" s="98"/>
      <c r="FW245" s="98"/>
      <c r="FX245" s="98"/>
      <c r="FY245" s="98"/>
      <c r="FZ245" s="98"/>
      <c r="GA245" s="98"/>
      <c r="GB245" s="98"/>
      <c r="GC245" s="98"/>
      <c r="GD245" s="98"/>
      <c r="GE245" s="98"/>
      <c r="GF245" s="98"/>
      <c r="GG245" s="98"/>
      <c r="GH245" s="98"/>
      <c r="GI245" s="98"/>
      <c r="GJ245" s="98"/>
      <c r="GK245" s="98"/>
      <c r="GL245" s="98"/>
      <c r="GM245" s="98"/>
      <c r="GN245" s="98"/>
      <c r="GO245" s="98"/>
      <c r="GP245" s="98"/>
      <c r="GQ245" s="98"/>
      <c r="GR245" s="98"/>
      <c r="GS245" s="98"/>
      <c r="GT245" s="98"/>
      <c r="GU245" s="98"/>
      <c r="GV245" s="98"/>
      <c r="GW245" s="98"/>
      <c r="GX245" s="98"/>
      <c r="GY245" s="98"/>
      <c r="GZ245" s="98"/>
      <c r="HA245" s="98"/>
      <c r="HB245" s="98"/>
      <c r="HC245" s="98"/>
      <c r="HD245" s="98"/>
      <c r="HE245" s="98"/>
      <c r="HF245" s="98"/>
      <c r="HG245" s="98"/>
      <c r="HH245" s="98"/>
      <c r="HI245" s="98"/>
      <c r="HJ245" s="98"/>
      <c r="HK245" s="98"/>
      <c r="HL245" s="98"/>
      <c r="HM245" s="98"/>
      <c r="HN245" s="98"/>
      <c r="HO245" s="98"/>
      <c r="HP245" s="98"/>
      <c r="HQ245" s="98"/>
      <c r="HR245" s="98"/>
      <c r="HS245" s="98"/>
      <c r="HT245" s="98"/>
      <c r="HU245" s="98"/>
      <c r="HV245" s="98"/>
      <c r="HW245" s="98"/>
      <c r="HX245" s="98"/>
      <c r="HY245" s="98"/>
      <c r="HZ245" s="98"/>
      <c r="IA245" s="98"/>
      <c r="IB245" s="98"/>
      <c r="IC245" s="98"/>
      <c r="ID245" s="98"/>
      <c r="IE245" s="98"/>
      <c r="IF245" s="98"/>
      <c r="IG245" s="98"/>
      <c r="IH245" s="98"/>
      <c r="II245" s="98"/>
      <c r="IJ245" s="98"/>
      <c r="IK245" s="98"/>
    </row>
    <row r="246" spans="1:245" ht="15">
      <c r="A246" s="104" t="s">
        <v>794</v>
      </c>
      <c r="B246" s="105">
        <v>3263</v>
      </c>
      <c r="C246" s="105">
        <v>2979</v>
      </c>
      <c r="D246" s="107">
        <f t="shared" si="6"/>
        <v>-284</v>
      </c>
      <c r="E246" s="106">
        <f t="shared" si="7"/>
        <v>-8.6999999999999993</v>
      </c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  <c r="AS246" s="98"/>
      <c r="AT246" s="98"/>
      <c r="AU246" s="98"/>
      <c r="AV246" s="98"/>
      <c r="AW246" s="98"/>
      <c r="AX246" s="98"/>
      <c r="AY246" s="98"/>
      <c r="AZ246" s="98"/>
      <c r="BA246" s="98"/>
      <c r="BB246" s="98"/>
      <c r="BC246" s="98"/>
      <c r="BD246" s="98"/>
      <c r="BE246" s="98"/>
      <c r="BF246" s="98"/>
      <c r="BG246" s="98"/>
      <c r="BH246" s="98"/>
      <c r="BI246" s="98"/>
      <c r="BJ246" s="98"/>
      <c r="BK246" s="98"/>
      <c r="BL246" s="98"/>
      <c r="BM246" s="98"/>
      <c r="BN246" s="98"/>
      <c r="BO246" s="98"/>
      <c r="BP246" s="98"/>
      <c r="BQ246" s="98"/>
      <c r="BR246" s="98"/>
      <c r="BS246" s="98"/>
      <c r="BT246" s="98"/>
      <c r="BU246" s="98"/>
      <c r="BV246" s="98"/>
      <c r="BW246" s="98"/>
      <c r="BX246" s="98"/>
      <c r="BY246" s="98"/>
      <c r="BZ246" s="98"/>
      <c r="CA246" s="98"/>
      <c r="CB246" s="98"/>
      <c r="CC246" s="98"/>
      <c r="CD246" s="98"/>
      <c r="CE246" s="98"/>
      <c r="CF246" s="98"/>
      <c r="CG246" s="98"/>
      <c r="CH246" s="98"/>
      <c r="CI246" s="98"/>
      <c r="CJ246" s="98"/>
      <c r="CK246" s="98"/>
      <c r="CL246" s="98"/>
      <c r="CM246" s="98"/>
      <c r="CN246" s="98"/>
      <c r="CO246" s="98"/>
      <c r="CP246" s="98"/>
      <c r="CQ246" s="98"/>
      <c r="CR246" s="98"/>
      <c r="CS246" s="98"/>
      <c r="CT246" s="98"/>
      <c r="CU246" s="98"/>
      <c r="CV246" s="98"/>
      <c r="CW246" s="98"/>
      <c r="CX246" s="98"/>
      <c r="CY246" s="98"/>
      <c r="CZ246" s="98"/>
      <c r="DA246" s="98"/>
      <c r="DB246" s="98"/>
      <c r="DC246" s="98"/>
      <c r="DD246" s="98"/>
      <c r="DE246" s="98"/>
      <c r="DF246" s="98"/>
      <c r="DG246" s="98"/>
      <c r="DH246" s="98"/>
      <c r="DI246" s="98"/>
      <c r="DJ246" s="98"/>
      <c r="DK246" s="98"/>
      <c r="DL246" s="98"/>
      <c r="DM246" s="98"/>
      <c r="DN246" s="98"/>
      <c r="DO246" s="98"/>
      <c r="DP246" s="98"/>
      <c r="DQ246" s="98"/>
      <c r="DR246" s="98"/>
      <c r="DS246" s="98"/>
      <c r="DT246" s="98"/>
      <c r="DU246" s="98"/>
      <c r="DV246" s="98"/>
      <c r="DW246" s="98"/>
      <c r="DX246" s="98"/>
      <c r="DY246" s="98"/>
      <c r="DZ246" s="98"/>
      <c r="EA246" s="98"/>
      <c r="EB246" s="98"/>
      <c r="EC246" s="98"/>
      <c r="ED246" s="98"/>
      <c r="EE246" s="98"/>
      <c r="EF246" s="98"/>
      <c r="EG246" s="98"/>
      <c r="EH246" s="98"/>
      <c r="EI246" s="98"/>
      <c r="EJ246" s="98"/>
      <c r="EK246" s="98"/>
      <c r="EL246" s="98"/>
      <c r="EM246" s="98"/>
      <c r="EN246" s="98"/>
      <c r="EO246" s="98"/>
      <c r="EP246" s="98"/>
      <c r="EQ246" s="98"/>
      <c r="ER246" s="98"/>
      <c r="ES246" s="98"/>
      <c r="ET246" s="98"/>
      <c r="EU246" s="98"/>
      <c r="EV246" s="98"/>
      <c r="EW246" s="98"/>
      <c r="EX246" s="98"/>
      <c r="EY246" s="98"/>
      <c r="EZ246" s="98"/>
      <c r="FA246" s="98"/>
      <c r="FB246" s="98"/>
      <c r="FC246" s="98"/>
      <c r="FD246" s="98"/>
      <c r="FE246" s="98"/>
      <c r="FF246" s="98"/>
      <c r="FG246" s="98"/>
      <c r="FH246" s="98"/>
      <c r="FI246" s="98"/>
      <c r="FJ246" s="98"/>
      <c r="FK246" s="98"/>
      <c r="FL246" s="98"/>
      <c r="FM246" s="98"/>
      <c r="FN246" s="98"/>
      <c r="FO246" s="98"/>
      <c r="FP246" s="98"/>
      <c r="FQ246" s="98"/>
      <c r="FR246" s="98"/>
      <c r="FS246" s="98"/>
      <c r="FT246" s="98"/>
      <c r="FU246" s="98"/>
      <c r="FV246" s="98"/>
      <c r="FW246" s="98"/>
      <c r="FX246" s="98"/>
      <c r="FY246" s="98"/>
      <c r="FZ246" s="98"/>
      <c r="GA246" s="98"/>
      <c r="GB246" s="98"/>
      <c r="GC246" s="98"/>
      <c r="GD246" s="98"/>
      <c r="GE246" s="98"/>
      <c r="GF246" s="98"/>
      <c r="GG246" s="98"/>
      <c r="GH246" s="98"/>
      <c r="GI246" s="98"/>
      <c r="GJ246" s="98"/>
      <c r="GK246" s="98"/>
      <c r="GL246" s="98"/>
      <c r="GM246" s="98"/>
      <c r="GN246" s="98"/>
      <c r="GO246" s="98"/>
      <c r="GP246" s="98"/>
      <c r="GQ246" s="98"/>
      <c r="GR246" s="98"/>
      <c r="GS246" s="98"/>
      <c r="GT246" s="98"/>
      <c r="GU246" s="98"/>
      <c r="GV246" s="98"/>
      <c r="GW246" s="98"/>
      <c r="GX246" s="98"/>
      <c r="GY246" s="98"/>
      <c r="GZ246" s="98"/>
      <c r="HA246" s="98"/>
      <c r="HB246" s="98"/>
      <c r="HC246" s="98"/>
      <c r="HD246" s="98"/>
      <c r="HE246" s="98"/>
      <c r="HF246" s="98"/>
      <c r="HG246" s="98"/>
      <c r="HH246" s="98"/>
      <c r="HI246" s="98"/>
      <c r="HJ246" s="98"/>
      <c r="HK246" s="98"/>
      <c r="HL246" s="98"/>
      <c r="HM246" s="98"/>
      <c r="HN246" s="98"/>
      <c r="HO246" s="98"/>
      <c r="HP246" s="98"/>
      <c r="HQ246" s="98"/>
      <c r="HR246" s="98"/>
      <c r="HS246" s="98"/>
      <c r="HT246" s="98"/>
      <c r="HU246" s="98"/>
      <c r="HV246" s="98"/>
      <c r="HW246" s="98"/>
      <c r="HX246" s="98"/>
      <c r="HY246" s="98"/>
      <c r="HZ246" s="98"/>
      <c r="IA246" s="98"/>
      <c r="IB246" s="98"/>
      <c r="IC246" s="98"/>
      <c r="ID246" s="98"/>
      <c r="IE246" s="98"/>
      <c r="IF246" s="98"/>
      <c r="IG246" s="98"/>
      <c r="IH246" s="98"/>
      <c r="II246" s="98"/>
      <c r="IJ246" s="98"/>
      <c r="IK246" s="98"/>
    </row>
    <row r="247" spans="1:245" ht="15">
      <c r="A247" s="104" t="s">
        <v>795</v>
      </c>
      <c r="B247" s="105">
        <f>SUM(B248:B248)</f>
        <v>2200</v>
      </c>
      <c r="C247" s="105">
        <f>SUM(C248:C248)</f>
        <v>2204</v>
      </c>
      <c r="D247" s="107">
        <f t="shared" ref="D247:D295" si="8">C247-B247</f>
        <v>4</v>
      </c>
      <c r="E247" s="106">
        <f t="shared" ref="E247:E295" si="9">D247/B247*100</f>
        <v>0.2</v>
      </c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  <c r="AS247" s="98"/>
      <c r="AT247" s="98"/>
      <c r="AU247" s="98"/>
      <c r="AV247" s="98"/>
      <c r="AW247" s="98"/>
      <c r="AX247" s="98"/>
      <c r="AY247" s="98"/>
      <c r="AZ247" s="98"/>
      <c r="BA247" s="98"/>
      <c r="BB247" s="98"/>
      <c r="BC247" s="98"/>
      <c r="BD247" s="98"/>
      <c r="BE247" s="98"/>
      <c r="BF247" s="98"/>
      <c r="BG247" s="98"/>
      <c r="BH247" s="98"/>
      <c r="BI247" s="98"/>
      <c r="BJ247" s="98"/>
      <c r="BK247" s="98"/>
      <c r="BL247" s="98"/>
      <c r="BM247" s="98"/>
      <c r="BN247" s="98"/>
      <c r="BO247" s="98"/>
      <c r="BP247" s="98"/>
      <c r="BQ247" s="98"/>
      <c r="BR247" s="98"/>
      <c r="BS247" s="98"/>
      <c r="BT247" s="98"/>
      <c r="BU247" s="98"/>
      <c r="BV247" s="98"/>
      <c r="BW247" s="98"/>
      <c r="BX247" s="98"/>
      <c r="BY247" s="98"/>
      <c r="BZ247" s="98"/>
      <c r="CA247" s="98"/>
      <c r="CB247" s="98"/>
      <c r="CC247" s="98"/>
      <c r="CD247" s="98"/>
      <c r="CE247" s="98"/>
      <c r="CF247" s="98"/>
      <c r="CG247" s="98"/>
      <c r="CH247" s="98"/>
      <c r="CI247" s="98"/>
      <c r="CJ247" s="98"/>
      <c r="CK247" s="98"/>
      <c r="CL247" s="98"/>
      <c r="CM247" s="98"/>
      <c r="CN247" s="98"/>
      <c r="CO247" s="98"/>
      <c r="CP247" s="98"/>
      <c r="CQ247" s="98"/>
      <c r="CR247" s="98"/>
      <c r="CS247" s="98"/>
      <c r="CT247" s="98"/>
      <c r="CU247" s="98"/>
      <c r="CV247" s="98"/>
      <c r="CW247" s="98"/>
      <c r="CX247" s="98"/>
      <c r="CY247" s="98"/>
      <c r="CZ247" s="98"/>
      <c r="DA247" s="98"/>
      <c r="DB247" s="98"/>
      <c r="DC247" s="98"/>
      <c r="DD247" s="98"/>
      <c r="DE247" s="98"/>
      <c r="DF247" s="98"/>
      <c r="DG247" s="98"/>
      <c r="DH247" s="98"/>
      <c r="DI247" s="98"/>
      <c r="DJ247" s="98"/>
      <c r="DK247" s="98"/>
      <c r="DL247" s="98"/>
      <c r="DM247" s="98"/>
      <c r="DN247" s="98"/>
      <c r="DO247" s="98"/>
      <c r="DP247" s="98"/>
      <c r="DQ247" s="98"/>
      <c r="DR247" s="98"/>
      <c r="DS247" s="98"/>
      <c r="DT247" s="98"/>
      <c r="DU247" s="98"/>
      <c r="DV247" s="98"/>
      <c r="DW247" s="98"/>
      <c r="DX247" s="98"/>
      <c r="DY247" s="98"/>
      <c r="DZ247" s="98"/>
      <c r="EA247" s="98"/>
      <c r="EB247" s="98"/>
      <c r="EC247" s="98"/>
      <c r="ED247" s="98"/>
      <c r="EE247" s="98"/>
      <c r="EF247" s="98"/>
      <c r="EG247" s="98"/>
      <c r="EH247" s="98"/>
      <c r="EI247" s="98"/>
      <c r="EJ247" s="98"/>
      <c r="EK247" s="98"/>
      <c r="EL247" s="98"/>
      <c r="EM247" s="98"/>
      <c r="EN247" s="98"/>
      <c r="EO247" s="98"/>
      <c r="EP247" s="98"/>
      <c r="EQ247" s="98"/>
      <c r="ER247" s="98"/>
      <c r="ES247" s="98"/>
      <c r="ET247" s="98"/>
      <c r="EU247" s="98"/>
      <c r="EV247" s="98"/>
      <c r="EW247" s="98"/>
      <c r="EX247" s="98"/>
      <c r="EY247" s="98"/>
      <c r="EZ247" s="98"/>
      <c r="FA247" s="98"/>
      <c r="FB247" s="98"/>
      <c r="FC247" s="98"/>
      <c r="FD247" s="98"/>
      <c r="FE247" s="98"/>
      <c r="FF247" s="98"/>
      <c r="FG247" s="98"/>
      <c r="FH247" s="98"/>
      <c r="FI247" s="98"/>
      <c r="FJ247" s="98"/>
      <c r="FK247" s="98"/>
      <c r="FL247" s="98"/>
      <c r="FM247" s="98"/>
      <c r="FN247" s="98"/>
      <c r="FO247" s="98"/>
      <c r="FP247" s="98"/>
      <c r="FQ247" s="98"/>
      <c r="FR247" s="98"/>
      <c r="FS247" s="98"/>
      <c r="FT247" s="98"/>
      <c r="FU247" s="98"/>
      <c r="FV247" s="98"/>
      <c r="FW247" s="98"/>
      <c r="FX247" s="98"/>
      <c r="FY247" s="98"/>
      <c r="FZ247" s="98"/>
      <c r="GA247" s="98"/>
      <c r="GB247" s="98"/>
      <c r="GC247" s="98"/>
      <c r="GD247" s="98"/>
      <c r="GE247" s="98"/>
      <c r="GF247" s="98"/>
      <c r="GG247" s="98"/>
      <c r="GH247" s="98"/>
      <c r="GI247" s="98"/>
      <c r="GJ247" s="98"/>
      <c r="GK247" s="98"/>
      <c r="GL247" s="98"/>
      <c r="GM247" s="98"/>
      <c r="GN247" s="98"/>
      <c r="GO247" s="98"/>
      <c r="GP247" s="98"/>
      <c r="GQ247" s="98"/>
      <c r="GR247" s="98"/>
      <c r="GS247" s="98"/>
      <c r="GT247" s="98"/>
      <c r="GU247" s="98"/>
      <c r="GV247" s="98"/>
      <c r="GW247" s="98"/>
      <c r="GX247" s="98"/>
      <c r="GY247" s="98"/>
      <c r="GZ247" s="98"/>
      <c r="HA247" s="98"/>
      <c r="HB247" s="98"/>
      <c r="HC247" s="98"/>
      <c r="HD247" s="98"/>
      <c r="HE247" s="98"/>
      <c r="HF247" s="98"/>
      <c r="HG247" s="98"/>
      <c r="HH247" s="98"/>
      <c r="HI247" s="98"/>
      <c r="HJ247" s="98"/>
      <c r="HK247" s="98"/>
      <c r="HL247" s="98"/>
      <c r="HM247" s="98"/>
      <c r="HN247" s="98"/>
      <c r="HO247" s="98"/>
      <c r="HP247" s="98"/>
      <c r="HQ247" s="98"/>
      <c r="HR247" s="98"/>
      <c r="HS247" s="98"/>
      <c r="HT247" s="98"/>
      <c r="HU247" s="98"/>
      <c r="HV247" s="98"/>
      <c r="HW247" s="98"/>
      <c r="HX247" s="98"/>
      <c r="HY247" s="98"/>
      <c r="HZ247" s="98"/>
      <c r="IA247" s="98"/>
      <c r="IB247" s="98"/>
      <c r="IC247" s="98"/>
      <c r="ID247" s="98"/>
      <c r="IE247" s="98"/>
      <c r="IF247" s="98"/>
      <c r="IG247" s="98"/>
      <c r="IH247" s="98"/>
      <c r="II247" s="98"/>
      <c r="IJ247" s="98"/>
      <c r="IK247" s="98"/>
    </row>
    <row r="248" spans="1:245" ht="15">
      <c r="A248" s="104" t="s">
        <v>796</v>
      </c>
      <c r="B248" s="105">
        <v>2200</v>
      </c>
      <c r="C248" s="105">
        <v>2204</v>
      </c>
      <c r="D248" s="107">
        <f t="shared" si="8"/>
        <v>4</v>
      </c>
      <c r="E248" s="106">
        <f t="shared" si="9"/>
        <v>0.2</v>
      </c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8"/>
      <c r="AR248" s="98"/>
      <c r="AS248" s="98"/>
      <c r="AT248" s="98"/>
      <c r="AU248" s="98"/>
      <c r="AV248" s="98"/>
      <c r="AW248" s="98"/>
      <c r="AX248" s="98"/>
      <c r="AY248" s="98"/>
      <c r="AZ248" s="98"/>
      <c r="BA248" s="98"/>
      <c r="BB248" s="98"/>
      <c r="BC248" s="98"/>
      <c r="BD248" s="98"/>
      <c r="BE248" s="98"/>
      <c r="BF248" s="98"/>
      <c r="BG248" s="98"/>
      <c r="BH248" s="98"/>
      <c r="BI248" s="98"/>
      <c r="BJ248" s="98"/>
      <c r="BK248" s="98"/>
      <c r="BL248" s="98"/>
      <c r="BM248" s="98"/>
      <c r="BN248" s="98"/>
      <c r="BO248" s="98"/>
      <c r="BP248" s="98"/>
      <c r="BQ248" s="98"/>
      <c r="BR248" s="98"/>
      <c r="BS248" s="98"/>
      <c r="BT248" s="98"/>
      <c r="BU248" s="98"/>
      <c r="BV248" s="98"/>
      <c r="BW248" s="98"/>
      <c r="BX248" s="98"/>
      <c r="BY248" s="98"/>
      <c r="BZ248" s="98"/>
      <c r="CA248" s="98"/>
      <c r="CB248" s="98"/>
      <c r="CC248" s="98"/>
      <c r="CD248" s="98"/>
      <c r="CE248" s="98"/>
      <c r="CF248" s="98"/>
      <c r="CG248" s="98"/>
      <c r="CH248" s="98"/>
      <c r="CI248" s="98"/>
      <c r="CJ248" s="98"/>
      <c r="CK248" s="98"/>
      <c r="CL248" s="98"/>
      <c r="CM248" s="98"/>
      <c r="CN248" s="98"/>
      <c r="CO248" s="98"/>
      <c r="CP248" s="98"/>
      <c r="CQ248" s="98"/>
      <c r="CR248" s="98"/>
      <c r="CS248" s="98"/>
      <c r="CT248" s="98"/>
      <c r="CU248" s="98"/>
      <c r="CV248" s="98"/>
      <c r="CW248" s="98"/>
      <c r="CX248" s="98"/>
      <c r="CY248" s="98"/>
      <c r="CZ248" s="98"/>
      <c r="DA248" s="98"/>
      <c r="DB248" s="98"/>
      <c r="DC248" s="98"/>
      <c r="DD248" s="98"/>
      <c r="DE248" s="98"/>
      <c r="DF248" s="98"/>
      <c r="DG248" s="98"/>
      <c r="DH248" s="98"/>
      <c r="DI248" s="98"/>
      <c r="DJ248" s="98"/>
      <c r="DK248" s="98"/>
      <c r="DL248" s="98"/>
      <c r="DM248" s="98"/>
      <c r="DN248" s="98"/>
      <c r="DO248" s="98"/>
      <c r="DP248" s="98"/>
      <c r="DQ248" s="98"/>
      <c r="DR248" s="98"/>
      <c r="DS248" s="98"/>
      <c r="DT248" s="98"/>
      <c r="DU248" s="98"/>
      <c r="DV248" s="98"/>
      <c r="DW248" s="98"/>
      <c r="DX248" s="98"/>
      <c r="DY248" s="98"/>
      <c r="DZ248" s="98"/>
      <c r="EA248" s="98"/>
      <c r="EB248" s="98"/>
      <c r="EC248" s="98"/>
      <c r="ED248" s="98"/>
      <c r="EE248" s="98"/>
      <c r="EF248" s="98"/>
      <c r="EG248" s="98"/>
      <c r="EH248" s="98"/>
      <c r="EI248" s="98"/>
      <c r="EJ248" s="98"/>
      <c r="EK248" s="98"/>
      <c r="EL248" s="98"/>
      <c r="EM248" s="98"/>
      <c r="EN248" s="98"/>
      <c r="EO248" s="98"/>
      <c r="EP248" s="98"/>
      <c r="EQ248" s="98"/>
      <c r="ER248" s="98"/>
      <c r="ES248" s="98"/>
      <c r="ET248" s="98"/>
      <c r="EU248" s="98"/>
      <c r="EV248" s="98"/>
      <c r="EW248" s="98"/>
      <c r="EX248" s="98"/>
      <c r="EY248" s="98"/>
      <c r="EZ248" s="98"/>
      <c r="FA248" s="98"/>
      <c r="FB248" s="98"/>
      <c r="FC248" s="98"/>
      <c r="FD248" s="98"/>
      <c r="FE248" s="98"/>
      <c r="FF248" s="98"/>
      <c r="FG248" s="98"/>
      <c r="FH248" s="98"/>
      <c r="FI248" s="98"/>
      <c r="FJ248" s="98"/>
      <c r="FK248" s="98"/>
      <c r="FL248" s="98"/>
      <c r="FM248" s="98"/>
      <c r="FN248" s="98"/>
      <c r="FO248" s="98"/>
      <c r="FP248" s="98"/>
      <c r="FQ248" s="98"/>
      <c r="FR248" s="98"/>
      <c r="FS248" s="98"/>
      <c r="FT248" s="98"/>
      <c r="FU248" s="98"/>
      <c r="FV248" s="98"/>
      <c r="FW248" s="98"/>
      <c r="FX248" s="98"/>
      <c r="FY248" s="98"/>
      <c r="FZ248" s="98"/>
      <c r="GA248" s="98"/>
      <c r="GB248" s="98"/>
      <c r="GC248" s="98"/>
      <c r="GD248" s="98"/>
      <c r="GE248" s="98"/>
      <c r="GF248" s="98"/>
      <c r="GG248" s="98"/>
      <c r="GH248" s="98"/>
      <c r="GI248" s="98"/>
      <c r="GJ248" s="98"/>
      <c r="GK248" s="98"/>
      <c r="GL248" s="98"/>
      <c r="GM248" s="98"/>
      <c r="GN248" s="98"/>
      <c r="GO248" s="98"/>
      <c r="GP248" s="98"/>
      <c r="GQ248" s="98"/>
      <c r="GR248" s="98"/>
      <c r="GS248" s="98"/>
      <c r="GT248" s="98"/>
      <c r="GU248" s="98"/>
      <c r="GV248" s="98"/>
      <c r="GW248" s="98"/>
      <c r="GX248" s="98"/>
      <c r="GY248" s="98"/>
      <c r="GZ248" s="98"/>
      <c r="HA248" s="98"/>
      <c r="HB248" s="98"/>
      <c r="HC248" s="98"/>
      <c r="HD248" s="98"/>
      <c r="HE248" s="98"/>
      <c r="HF248" s="98"/>
      <c r="HG248" s="98"/>
      <c r="HH248" s="98"/>
      <c r="HI248" s="98"/>
      <c r="HJ248" s="98"/>
      <c r="HK248" s="98"/>
      <c r="HL248" s="98"/>
      <c r="HM248" s="98"/>
      <c r="HN248" s="98"/>
      <c r="HO248" s="98"/>
      <c r="HP248" s="98"/>
      <c r="HQ248" s="98"/>
      <c r="HR248" s="98"/>
      <c r="HS248" s="98"/>
      <c r="HT248" s="98"/>
      <c r="HU248" s="98"/>
      <c r="HV248" s="98"/>
      <c r="HW248" s="98"/>
      <c r="HX248" s="98"/>
      <c r="HY248" s="98"/>
      <c r="HZ248" s="98"/>
      <c r="IA248" s="98"/>
      <c r="IB248" s="98"/>
      <c r="IC248" s="98"/>
      <c r="ID248" s="98"/>
      <c r="IE248" s="98"/>
      <c r="IF248" s="98"/>
      <c r="IG248" s="98"/>
      <c r="IH248" s="98"/>
      <c r="II248" s="98"/>
      <c r="IJ248" s="98"/>
      <c r="IK248" s="98"/>
    </row>
    <row r="249" spans="1:245" ht="15">
      <c r="A249" s="104" t="s">
        <v>797</v>
      </c>
      <c r="B249" s="105">
        <f>SUM(B250)</f>
        <v>1250</v>
      </c>
      <c r="C249" s="105">
        <f>SUM(C250)</f>
        <v>1659</v>
      </c>
      <c r="D249" s="107">
        <f t="shared" si="8"/>
        <v>409</v>
      </c>
      <c r="E249" s="106">
        <f t="shared" si="9"/>
        <v>32.700000000000003</v>
      </c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8"/>
      <c r="AR249" s="98"/>
      <c r="AS249" s="98"/>
      <c r="AT249" s="98"/>
      <c r="AU249" s="98"/>
      <c r="AV249" s="98"/>
      <c r="AW249" s="98"/>
      <c r="AX249" s="98"/>
      <c r="AY249" s="98"/>
      <c r="AZ249" s="98"/>
      <c r="BA249" s="98"/>
      <c r="BB249" s="98"/>
      <c r="BC249" s="98"/>
      <c r="BD249" s="98"/>
      <c r="BE249" s="98"/>
      <c r="BF249" s="98"/>
      <c r="BG249" s="98"/>
      <c r="BH249" s="98"/>
      <c r="BI249" s="98"/>
      <c r="BJ249" s="98"/>
      <c r="BK249" s="98"/>
      <c r="BL249" s="98"/>
      <c r="BM249" s="98"/>
      <c r="BN249" s="98"/>
      <c r="BO249" s="98"/>
      <c r="BP249" s="98"/>
      <c r="BQ249" s="98"/>
      <c r="BR249" s="98"/>
      <c r="BS249" s="98"/>
      <c r="BT249" s="98"/>
      <c r="BU249" s="98"/>
      <c r="BV249" s="98"/>
      <c r="BW249" s="98"/>
      <c r="BX249" s="98"/>
      <c r="BY249" s="98"/>
      <c r="BZ249" s="98"/>
      <c r="CA249" s="98"/>
      <c r="CB249" s="98"/>
      <c r="CC249" s="98"/>
      <c r="CD249" s="98"/>
      <c r="CE249" s="98"/>
      <c r="CF249" s="98"/>
      <c r="CG249" s="98"/>
      <c r="CH249" s="98"/>
      <c r="CI249" s="98"/>
      <c r="CJ249" s="98"/>
      <c r="CK249" s="98"/>
      <c r="CL249" s="98"/>
      <c r="CM249" s="98"/>
      <c r="CN249" s="98"/>
      <c r="CO249" s="98"/>
      <c r="CP249" s="98"/>
      <c r="CQ249" s="98"/>
      <c r="CR249" s="98"/>
      <c r="CS249" s="98"/>
      <c r="CT249" s="98"/>
      <c r="CU249" s="98"/>
      <c r="CV249" s="98"/>
      <c r="CW249" s="98"/>
      <c r="CX249" s="98"/>
      <c r="CY249" s="98"/>
      <c r="CZ249" s="98"/>
      <c r="DA249" s="98"/>
      <c r="DB249" s="98"/>
      <c r="DC249" s="98"/>
      <c r="DD249" s="98"/>
      <c r="DE249" s="98"/>
      <c r="DF249" s="98"/>
      <c r="DG249" s="98"/>
      <c r="DH249" s="98"/>
      <c r="DI249" s="98"/>
      <c r="DJ249" s="98"/>
      <c r="DK249" s="98"/>
      <c r="DL249" s="98"/>
      <c r="DM249" s="98"/>
      <c r="DN249" s="98"/>
      <c r="DO249" s="98"/>
      <c r="DP249" s="98"/>
      <c r="DQ249" s="98"/>
      <c r="DR249" s="98"/>
      <c r="DS249" s="98"/>
      <c r="DT249" s="98"/>
      <c r="DU249" s="98"/>
      <c r="DV249" s="98"/>
      <c r="DW249" s="98"/>
      <c r="DX249" s="98"/>
      <c r="DY249" s="98"/>
      <c r="DZ249" s="98"/>
      <c r="EA249" s="98"/>
      <c r="EB249" s="98"/>
      <c r="EC249" s="98"/>
      <c r="ED249" s="98"/>
      <c r="EE249" s="98"/>
      <c r="EF249" s="98"/>
      <c r="EG249" s="98"/>
      <c r="EH249" s="98"/>
      <c r="EI249" s="98"/>
      <c r="EJ249" s="98"/>
      <c r="EK249" s="98"/>
      <c r="EL249" s="98"/>
      <c r="EM249" s="98"/>
      <c r="EN249" s="98"/>
      <c r="EO249" s="98"/>
      <c r="EP249" s="98"/>
      <c r="EQ249" s="98"/>
      <c r="ER249" s="98"/>
      <c r="ES249" s="98"/>
      <c r="ET249" s="98"/>
      <c r="EU249" s="98"/>
      <c r="EV249" s="98"/>
      <c r="EW249" s="98"/>
      <c r="EX249" s="98"/>
      <c r="EY249" s="98"/>
      <c r="EZ249" s="98"/>
      <c r="FA249" s="98"/>
      <c r="FB249" s="98"/>
      <c r="FC249" s="98"/>
      <c r="FD249" s="98"/>
      <c r="FE249" s="98"/>
      <c r="FF249" s="98"/>
      <c r="FG249" s="98"/>
      <c r="FH249" s="98"/>
      <c r="FI249" s="98"/>
      <c r="FJ249" s="98"/>
      <c r="FK249" s="98"/>
      <c r="FL249" s="98"/>
      <c r="FM249" s="98"/>
      <c r="FN249" s="98"/>
      <c r="FO249" s="98"/>
      <c r="FP249" s="98"/>
      <c r="FQ249" s="98"/>
      <c r="FR249" s="98"/>
      <c r="FS249" s="98"/>
      <c r="FT249" s="98"/>
      <c r="FU249" s="98"/>
      <c r="FV249" s="98"/>
      <c r="FW249" s="98"/>
      <c r="FX249" s="98"/>
      <c r="FY249" s="98"/>
      <c r="FZ249" s="98"/>
      <c r="GA249" s="98"/>
      <c r="GB249" s="98"/>
      <c r="GC249" s="98"/>
      <c r="GD249" s="98"/>
      <c r="GE249" s="98"/>
      <c r="GF249" s="98"/>
      <c r="GG249" s="98"/>
      <c r="GH249" s="98"/>
      <c r="GI249" s="98"/>
      <c r="GJ249" s="98"/>
      <c r="GK249" s="98"/>
      <c r="GL249" s="98"/>
      <c r="GM249" s="98"/>
      <c r="GN249" s="98"/>
      <c r="GO249" s="98"/>
      <c r="GP249" s="98"/>
      <c r="GQ249" s="98"/>
      <c r="GR249" s="98"/>
      <c r="GS249" s="98"/>
      <c r="GT249" s="98"/>
      <c r="GU249" s="98"/>
      <c r="GV249" s="98"/>
      <c r="GW249" s="98"/>
      <c r="GX249" s="98"/>
      <c r="GY249" s="98"/>
      <c r="GZ249" s="98"/>
      <c r="HA249" s="98"/>
      <c r="HB249" s="98"/>
      <c r="HC249" s="98"/>
      <c r="HD249" s="98"/>
      <c r="HE249" s="98"/>
      <c r="HF249" s="98"/>
      <c r="HG249" s="98"/>
      <c r="HH249" s="98"/>
      <c r="HI249" s="98"/>
      <c r="HJ249" s="98"/>
      <c r="HK249" s="98"/>
      <c r="HL249" s="98"/>
      <c r="HM249" s="98"/>
      <c r="HN249" s="98"/>
      <c r="HO249" s="98"/>
      <c r="HP249" s="98"/>
      <c r="HQ249" s="98"/>
      <c r="HR249" s="98"/>
      <c r="HS249" s="98"/>
      <c r="HT249" s="98"/>
      <c r="HU249" s="98"/>
      <c r="HV249" s="98"/>
      <c r="HW249" s="98"/>
      <c r="HX249" s="98"/>
      <c r="HY249" s="98"/>
      <c r="HZ249" s="98"/>
      <c r="IA249" s="98"/>
      <c r="IB249" s="98"/>
      <c r="IC249" s="98"/>
      <c r="ID249" s="98"/>
      <c r="IE249" s="98"/>
      <c r="IF249" s="98"/>
      <c r="IG249" s="98"/>
      <c r="IH249" s="98"/>
      <c r="II249" s="98"/>
      <c r="IJ249" s="98"/>
      <c r="IK249" s="98"/>
    </row>
    <row r="250" spans="1:245" ht="15">
      <c r="A250" s="104" t="s">
        <v>798</v>
      </c>
      <c r="B250" s="105">
        <v>1250</v>
      </c>
      <c r="C250" s="105">
        <v>1659</v>
      </c>
      <c r="D250" s="107">
        <f t="shared" si="8"/>
        <v>409</v>
      </c>
      <c r="E250" s="106">
        <f t="shared" si="9"/>
        <v>32.700000000000003</v>
      </c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  <c r="AS250" s="98"/>
      <c r="AT250" s="98"/>
      <c r="AU250" s="98"/>
      <c r="AV250" s="98"/>
      <c r="AW250" s="98"/>
      <c r="AX250" s="98"/>
      <c r="AY250" s="98"/>
      <c r="AZ250" s="98"/>
      <c r="BA250" s="98"/>
      <c r="BB250" s="98"/>
      <c r="BC250" s="98"/>
      <c r="BD250" s="98"/>
      <c r="BE250" s="98"/>
      <c r="BF250" s="98"/>
      <c r="BG250" s="98"/>
      <c r="BH250" s="98"/>
      <c r="BI250" s="98"/>
      <c r="BJ250" s="98"/>
      <c r="BK250" s="98"/>
      <c r="BL250" s="98"/>
      <c r="BM250" s="98"/>
      <c r="BN250" s="98"/>
      <c r="BO250" s="98"/>
      <c r="BP250" s="98"/>
      <c r="BQ250" s="98"/>
      <c r="BR250" s="98"/>
      <c r="BS250" s="98"/>
      <c r="BT250" s="98"/>
      <c r="BU250" s="98"/>
      <c r="BV250" s="98"/>
      <c r="BW250" s="98"/>
      <c r="BX250" s="98"/>
      <c r="BY250" s="98"/>
      <c r="BZ250" s="98"/>
      <c r="CA250" s="98"/>
      <c r="CB250" s="98"/>
      <c r="CC250" s="98"/>
      <c r="CD250" s="98"/>
      <c r="CE250" s="98"/>
      <c r="CF250" s="98"/>
      <c r="CG250" s="98"/>
      <c r="CH250" s="98"/>
      <c r="CI250" s="98"/>
      <c r="CJ250" s="98"/>
      <c r="CK250" s="98"/>
      <c r="CL250" s="98"/>
      <c r="CM250" s="98"/>
      <c r="CN250" s="98"/>
      <c r="CO250" s="98"/>
      <c r="CP250" s="98"/>
      <c r="CQ250" s="98"/>
      <c r="CR250" s="98"/>
      <c r="CS250" s="98"/>
      <c r="CT250" s="98"/>
      <c r="CU250" s="98"/>
      <c r="CV250" s="98"/>
      <c r="CW250" s="98"/>
      <c r="CX250" s="98"/>
      <c r="CY250" s="98"/>
      <c r="CZ250" s="98"/>
      <c r="DA250" s="98"/>
      <c r="DB250" s="98"/>
      <c r="DC250" s="98"/>
      <c r="DD250" s="98"/>
      <c r="DE250" s="98"/>
      <c r="DF250" s="98"/>
      <c r="DG250" s="98"/>
      <c r="DH250" s="98"/>
      <c r="DI250" s="98"/>
      <c r="DJ250" s="98"/>
      <c r="DK250" s="98"/>
      <c r="DL250" s="98"/>
      <c r="DM250" s="98"/>
      <c r="DN250" s="98"/>
      <c r="DO250" s="98"/>
      <c r="DP250" s="98"/>
      <c r="DQ250" s="98"/>
      <c r="DR250" s="98"/>
      <c r="DS250" s="98"/>
      <c r="DT250" s="98"/>
      <c r="DU250" s="98"/>
      <c r="DV250" s="98"/>
      <c r="DW250" s="98"/>
      <c r="DX250" s="98"/>
      <c r="DY250" s="98"/>
      <c r="DZ250" s="98"/>
      <c r="EA250" s="98"/>
      <c r="EB250" s="98"/>
      <c r="EC250" s="98"/>
      <c r="ED250" s="98"/>
      <c r="EE250" s="98"/>
      <c r="EF250" s="98"/>
      <c r="EG250" s="98"/>
      <c r="EH250" s="98"/>
      <c r="EI250" s="98"/>
      <c r="EJ250" s="98"/>
      <c r="EK250" s="98"/>
      <c r="EL250" s="98"/>
      <c r="EM250" s="98"/>
      <c r="EN250" s="98"/>
      <c r="EO250" s="98"/>
      <c r="EP250" s="98"/>
      <c r="EQ250" s="98"/>
      <c r="ER250" s="98"/>
      <c r="ES250" s="98"/>
      <c r="ET250" s="98"/>
      <c r="EU250" s="98"/>
      <c r="EV250" s="98"/>
      <c r="EW250" s="98"/>
      <c r="EX250" s="98"/>
      <c r="EY250" s="98"/>
      <c r="EZ250" s="98"/>
      <c r="FA250" s="98"/>
      <c r="FB250" s="98"/>
      <c r="FC250" s="98"/>
      <c r="FD250" s="98"/>
      <c r="FE250" s="98"/>
      <c r="FF250" s="98"/>
      <c r="FG250" s="98"/>
      <c r="FH250" s="98"/>
      <c r="FI250" s="98"/>
      <c r="FJ250" s="98"/>
      <c r="FK250" s="98"/>
      <c r="FL250" s="98"/>
      <c r="FM250" s="98"/>
      <c r="FN250" s="98"/>
      <c r="FO250" s="98"/>
      <c r="FP250" s="98"/>
      <c r="FQ250" s="98"/>
      <c r="FR250" s="98"/>
      <c r="FS250" s="98"/>
      <c r="FT250" s="98"/>
      <c r="FU250" s="98"/>
      <c r="FV250" s="98"/>
      <c r="FW250" s="98"/>
      <c r="FX250" s="98"/>
      <c r="FY250" s="98"/>
      <c r="FZ250" s="98"/>
      <c r="GA250" s="98"/>
      <c r="GB250" s="98"/>
      <c r="GC250" s="98"/>
      <c r="GD250" s="98"/>
      <c r="GE250" s="98"/>
      <c r="GF250" s="98"/>
      <c r="GG250" s="98"/>
      <c r="GH250" s="98"/>
      <c r="GI250" s="98"/>
      <c r="GJ250" s="98"/>
      <c r="GK250" s="98"/>
      <c r="GL250" s="98"/>
      <c r="GM250" s="98"/>
      <c r="GN250" s="98"/>
      <c r="GO250" s="98"/>
      <c r="GP250" s="98"/>
      <c r="GQ250" s="98"/>
      <c r="GR250" s="98"/>
      <c r="GS250" s="98"/>
      <c r="GT250" s="98"/>
      <c r="GU250" s="98"/>
      <c r="GV250" s="98"/>
      <c r="GW250" s="98"/>
      <c r="GX250" s="98"/>
      <c r="GY250" s="98"/>
      <c r="GZ250" s="98"/>
      <c r="HA250" s="98"/>
      <c r="HB250" s="98"/>
      <c r="HC250" s="98"/>
      <c r="HD250" s="98"/>
      <c r="HE250" s="98"/>
      <c r="HF250" s="98"/>
      <c r="HG250" s="98"/>
      <c r="HH250" s="98"/>
      <c r="HI250" s="98"/>
      <c r="HJ250" s="98"/>
      <c r="HK250" s="98"/>
      <c r="HL250" s="98"/>
      <c r="HM250" s="98"/>
      <c r="HN250" s="98"/>
      <c r="HO250" s="98"/>
      <c r="HP250" s="98"/>
      <c r="HQ250" s="98"/>
      <c r="HR250" s="98"/>
      <c r="HS250" s="98"/>
      <c r="HT250" s="98"/>
      <c r="HU250" s="98"/>
      <c r="HV250" s="98"/>
      <c r="HW250" s="98"/>
      <c r="HX250" s="98"/>
      <c r="HY250" s="98"/>
      <c r="HZ250" s="98"/>
      <c r="IA250" s="98"/>
      <c r="IB250" s="98"/>
      <c r="IC250" s="98"/>
      <c r="ID250" s="98"/>
      <c r="IE250" s="98"/>
      <c r="IF250" s="98"/>
      <c r="IG250" s="98"/>
      <c r="IH250" s="98"/>
      <c r="II250" s="98"/>
      <c r="IJ250" s="98"/>
      <c r="IK250" s="98"/>
    </row>
    <row r="251" spans="1:245" ht="15">
      <c r="A251" s="104" t="s">
        <v>799</v>
      </c>
      <c r="B251" s="105"/>
      <c r="C251" s="105">
        <f>SUM(C252)</f>
        <v>69</v>
      </c>
      <c r="D251" s="107">
        <f t="shared" si="8"/>
        <v>69</v>
      </c>
      <c r="E251" s="106" t="e">
        <f t="shared" si="9"/>
        <v>#DIV/0!</v>
      </c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8"/>
      <c r="AR251" s="98"/>
      <c r="AS251" s="98"/>
      <c r="AT251" s="98"/>
      <c r="AU251" s="98"/>
      <c r="AV251" s="98"/>
      <c r="AW251" s="98"/>
      <c r="AX251" s="98"/>
      <c r="AY251" s="98"/>
      <c r="AZ251" s="98"/>
      <c r="BA251" s="98"/>
      <c r="BB251" s="98"/>
      <c r="BC251" s="98"/>
      <c r="BD251" s="98"/>
      <c r="BE251" s="98"/>
      <c r="BF251" s="98"/>
      <c r="BG251" s="98"/>
      <c r="BH251" s="98"/>
      <c r="BI251" s="98"/>
      <c r="BJ251" s="98"/>
      <c r="BK251" s="98"/>
      <c r="BL251" s="98"/>
      <c r="BM251" s="98"/>
      <c r="BN251" s="98"/>
      <c r="BO251" s="98"/>
      <c r="BP251" s="98"/>
      <c r="BQ251" s="98"/>
      <c r="BR251" s="98"/>
      <c r="BS251" s="98"/>
      <c r="BT251" s="98"/>
      <c r="BU251" s="98"/>
      <c r="BV251" s="98"/>
      <c r="BW251" s="98"/>
      <c r="BX251" s="98"/>
      <c r="BY251" s="98"/>
      <c r="BZ251" s="98"/>
      <c r="CA251" s="98"/>
      <c r="CB251" s="98"/>
      <c r="CC251" s="98"/>
      <c r="CD251" s="98"/>
      <c r="CE251" s="98"/>
      <c r="CF251" s="98"/>
      <c r="CG251" s="98"/>
      <c r="CH251" s="98"/>
      <c r="CI251" s="98"/>
      <c r="CJ251" s="98"/>
      <c r="CK251" s="98"/>
      <c r="CL251" s="98"/>
      <c r="CM251" s="98"/>
      <c r="CN251" s="98"/>
      <c r="CO251" s="98"/>
      <c r="CP251" s="98"/>
      <c r="CQ251" s="98"/>
      <c r="CR251" s="98"/>
      <c r="CS251" s="98"/>
      <c r="CT251" s="98"/>
      <c r="CU251" s="98"/>
      <c r="CV251" s="98"/>
      <c r="CW251" s="98"/>
      <c r="CX251" s="98"/>
      <c r="CY251" s="98"/>
      <c r="CZ251" s="98"/>
      <c r="DA251" s="98"/>
      <c r="DB251" s="98"/>
      <c r="DC251" s="98"/>
      <c r="DD251" s="98"/>
      <c r="DE251" s="98"/>
      <c r="DF251" s="98"/>
      <c r="DG251" s="98"/>
      <c r="DH251" s="98"/>
      <c r="DI251" s="98"/>
      <c r="DJ251" s="98"/>
      <c r="DK251" s="98"/>
      <c r="DL251" s="98"/>
      <c r="DM251" s="98"/>
      <c r="DN251" s="98"/>
      <c r="DO251" s="98"/>
      <c r="DP251" s="98"/>
      <c r="DQ251" s="98"/>
      <c r="DR251" s="98"/>
      <c r="DS251" s="98"/>
      <c r="DT251" s="98"/>
      <c r="DU251" s="98"/>
      <c r="DV251" s="98"/>
      <c r="DW251" s="98"/>
      <c r="DX251" s="98"/>
      <c r="DY251" s="98"/>
      <c r="DZ251" s="98"/>
      <c r="EA251" s="98"/>
      <c r="EB251" s="98"/>
      <c r="EC251" s="98"/>
      <c r="ED251" s="98"/>
      <c r="EE251" s="98"/>
      <c r="EF251" s="98"/>
      <c r="EG251" s="98"/>
      <c r="EH251" s="98"/>
      <c r="EI251" s="98"/>
      <c r="EJ251" s="98"/>
      <c r="EK251" s="98"/>
      <c r="EL251" s="98"/>
      <c r="EM251" s="98"/>
      <c r="EN251" s="98"/>
      <c r="EO251" s="98"/>
      <c r="EP251" s="98"/>
      <c r="EQ251" s="98"/>
      <c r="ER251" s="98"/>
      <c r="ES251" s="98"/>
      <c r="ET251" s="98"/>
      <c r="EU251" s="98"/>
      <c r="EV251" s="98"/>
      <c r="EW251" s="98"/>
      <c r="EX251" s="98"/>
      <c r="EY251" s="98"/>
      <c r="EZ251" s="98"/>
      <c r="FA251" s="98"/>
      <c r="FB251" s="98"/>
      <c r="FC251" s="98"/>
      <c r="FD251" s="98"/>
      <c r="FE251" s="98"/>
      <c r="FF251" s="98"/>
      <c r="FG251" s="98"/>
      <c r="FH251" s="98"/>
      <c r="FI251" s="98"/>
      <c r="FJ251" s="98"/>
      <c r="FK251" s="98"/>
      <c r="FL251" s="98"/>
      <c r="FM251" s="98"/>
      <c r="FN251" s="98"/>
      <c r="FO251" s="98"/>
      <c r="FP251" s="98"/>
      <c r="FQ251" s="98"/>
      <c r="FR251" s="98"/>
      <c r="FS251" s="98"/>
      <c r="FT251" s="98"/>
      <c r="FU251" s="98"/>
      <c r="FV251" s="98"/>
      <c r="FW251" s="98"/>
      <c r="FX251" s="98"/>
      <c r="FY251" s="98"/>
      <c r="FZ251" s="98"/>
      <c r="GA251" s="98"/>
      <c r="GB251" s="98"/>
      <c r="GC251" s="98"/>
      <c r="GD251" s="98"/>
      <c r="GE251" s="98"/>
      <c r="GF251" s="98"/>
      <c r="GG251" s="98"/>
      <c r="GH251" s="98"/>
      <c r="GI251" s="98"/>
      <c r="GJ251" s="98"/>
      <c r="GK251" s="98"/>
      <c r="GL251" s="98"/>
      <c r="GM251" s="98"/>
      <c r="GN251" s="98"/>
      <c r="GO251" s="98"/>
      <c r="GP251" s="98"/>
      <c r="GQ251" s="98"/>
      <c r="GR251" s="98"/>
      <c r="GS251" s="98"/>
      <c r="GT251" s="98"/>
      <c r="GU251" s="98"/>
      <c r="GV251" s="98"/>
      <c r="GW251" s="98"/>
      <c r="GX251" s="98"/>
      <c r="GY251" s="98"/>
      <c r="GZ251" s="98"/>
      <c r="HA251" s="98"/>
      <c r="HB251" s="98"/>
      <c r="HC251" s="98"/>
      <c r="HD251" s="98"/>
      <c r="HE251" s="98"/>
      <c r="HF251" s="98"/>
      <c r="HG251" s="98"/>
      <c r="HH251" s="98"/>
      <c r="HI251" s="98"/>
      <c r="HJ251" s="98"/>
      <c r="HK251" s="98"/>
      <c r="HL251" s="98"/>
      <c r="HM251" s="98"/>
      <c r="HN251" s="98"/>
      <c r="HO251" s="98"/>
      <c r="HP251" s="98"/>
      <c r="HQ251" s="98"/>
      <c r="HR251" s="98"/>
      <c r="HS251" s="98"/>
      <c r="HT251" s="98"/>
      <c r="HU251" s="98"/>
      <c r="HV251" s="98"/>
      <c r="HW251" s="98"/>
      <c r="HX251" s="98"/>
      <c r="HY251" s="98"/>
      <c r="HZ251" s="98"/>
      <c r="IA251" s="98"/>
      <c r="IB251" s="98"/>
      <c r="IC251" s="98"/>
      <c r="ID251" s="98"/>
      <c r="IE251" s="98"/>
      <c r="IF251" s="98"/>
      <c r="IG251" s="98"/>
      <c r="IH251" s="98"/>
      <c r="II251" s="98"/>
      <c r="IJ251" s="98"/>
      <c r="IK251" s="98"/>
    </row>
    <row r="252" spans="1:245" ht="15">
      <c r="A252" s="104" t="s">
        <v>800</v>
      </c>
      <c r="B252" s="105"/>
      <c r="C252" s="105">
        <v>69</v>
      </c>
      <c r="D252" s="107">
        <f t="shared" si="8"/>
        <v>69</v>
      </c>
      <c r="E252" s="106" t="e">
        <f t="shared" si="9"/>
        <v>#DIV/0!</v>
      </c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98"/>
      <c r="BE252" s="98"/>
      <c r="BF252" s="98"/>
      <c r="BG252" s="98"/>
      <c r="BH252" s="98"/>
      <c r="BI252" s="98"/>
      <c r="BJ252" s="98"/>
      <c r="BK252" s="98"/>
      <c r="BL252" s="98"/>
      <c r="BM252" s="98"/>
      <c r="BN252" s="98"/>
      <c r="BO252" s="98"/>
      <c r="BP252" s="98"/>
      <c r="BQ252" s="98"/>
      <c r="BR252" s="98"/>
      <c r="BS252" s="98"/>
      <c r="BT252" s="98"/>
      <c r="BU252" s="98"/>
      <c r="BV252" s="98"/>
      <c r="BW252" s="98"/>
      <c r="BX252" s="98"/>
      <c r="BY252" s="98"/>
      <c r="BZ252" s="98"/>
      <c r="CA252" s="98"/>
      <c r="CB252" s="98"/>
      <c r="CC252" s="98"/>
      <c r="CD252" s="98"/>
      <c r="CE252" s="98"/>
      <c r="CF252" s="98"/>
      <c r="CG252" s="98"/>
      <c r="CH252" s="98"/>
      <c r="CI252" s="98"/>
      <c r="CJ252" s="98"/>
      <c r="CK252" s="98"/>
      <c r="CL252" s="98"/>
      <c r="CM252" s="98"/>
      <c r="CN252" s="98"/>
      <c r="CO252" s="98"/>
      <c r="CP252" s="98"/>
      <c r="CQ252" s="98"/>
      <c r="CR252" s="98"/>
      <c r="CS252" s="98"/>
      <c r="CT252" s="98"/>
      <c r="CU252" s="98"/>
      <c r="CV252" s="98"/>
      <c r="CW252" s="98"/>
      <c r="CX252" s="98"/>
      <c r="CY252" s="98"/>
      <c r="CZ252" s="98"/>
      <c r="DA252" s="98"/>
      <c r="DB252" s="98"/>
      <c r="DC252" s="98"/>
      <c r="DD252" s="98"/>
      <c r="DE252" s="98"/>
      <c r="DF252" s="98"/>
      <c r="DG252" s="98"/>
      <c r="DH252" s="98"/>
      <c r="DI252" s="98"/>
      <c r="DJ252" s="98"/>
      <c r="DK252" s="98"/>
      <c r="DL252" s="98"/>
      <c r="DM252" s="98"/>
      <c r="DN252" s="98"/>
      <c r="DO252" s="98"/>
      <c r="DP252" s="98"/>
      <c r="DQ252" s="98"/>
      <c r="DR252" s="98"/>
      <c r="DS252" s="98"/>
      <c r="DT252" s="98"/>
      <c r="DU252" s="98"/>
      <c r="DV252" s="98"/>
      <c r="DW252" s="98"/>
      <c r="DX252" s="98"/>
      <c r="DY252" s="98"/>
      <c r="DZ252" s="98"/>
      <c r="EA252" s="98"/>
      <c r="EB252" s="98"/>
      <c r="EC252" s="98"/>
      <c r="ED252" s="98"/>
      <c r="EE252" s="98"/>
      <c r="EF252" s="98"/>
      <c r="EG252" s="98"/>
      <c r="EH252" s="98"/>
      <c r="EI252" s="98"/>
      <c r="EJ252" s="98"/>
      <c r="EK252" s="98"/>
      <c r="EL252" s="98"/>
      <c r="EM252" s="98"/>
      <c r="EN252" s="98"/>
      <c r="EO252" s="98"/>
      <c r="EP252" s="98"/>
      <c r="EQ252" s="98"/>
      <c r="ER252" s="98"/>
      <c r="ES252" s="98"/>
      <c r="ET252" s="98"/>
      <c r="EU252" s="98"/>
      <c r="EV252" s="98"/>
      <c r="EW252" s="98"/>
      <c r="EX252" s="98"/>
      <c r="EY252" s="98"/>
      <c r="EZ252" s="98"/>
      <c r="FA252" s="98"/>
      <c r="FB252" s="98"/>
      <c r="FC252" s="98"/>
      <c r="FD252" s="98"/>
      <c r="FE252" s="98"/>
      <c r="FF252" s="98"/>
      <c r="FG252" s="98"/>
      <c r="FH252" s="98"/>
      <c r="FI252" s="98"/>
      <c r="FJ252" s="98"/>
      <c r="FK252" s="98"/>
      <c r="FL252" s="98"/>
      <c r="FM252" s="98"/>
      <c r="FN252" s="98"/>
      <c r="FO252" s="98"/>
      <c r="FP252" s="98"/>
      <c r="FQ252" s="98"/>
      <c r="FR252" s="98"/>
      <c r="FS252" s="98"/>
      <c r="FT252" s="98"/>
      <c r="FU252" s="98"/>
      <c r="FV252" s="98"/>
      <c r="FW252" s="98"/>
      <c r="FX252" s="98"/>
      <c r="FY252" s="98"/>
      <c r="FZ252" s="98"/>
      <c r="GA252" s="98"/>
      <c r="GB252" s="98"/>
      <c r="GC252" s="98"/>
      <c r="GD252" s="98"/>
      <c r="GE252" s="98"/>
      <c r="GF252" s="98"/>
      <c r="GG252" s="98"/>
      <c r="GH252" s="98"/>
      <c r="GI252" s="98"/>
      <c r="GJ252" s="98"/>
      <c r="GK252" s="98"/>
      <c r="GL252" s="98"/>
      <c r="GM252" s="98"/>
      <c r="GN252" s="98"/>
      <c r="GO252" s="98"/>
      <c r="GP252" s="98"/>
      <c r="GQ252" s="98"/>
      <c r="GR252" s="98"/>
      <c r="GS252" s="98"/>
      <c r="GT252" s="98"/>
      <c r="GU252" s="98"/>
      <c r="GV252" s="98"/>
      <c r="GW252" s="98"/>
      <c r="GX252" s="98"/>
      <c r="GY252" s="98"/>
      <c r="GZ252" s="98"/>
      <c r="HA252" s="98"/>
      <c r="HB252" s="98"/>
      <c r="HC252" s="98"/>
      <c r="HD252" s="98"/>
      <c r="HE252" s="98"/>
      <c r="HF252" s="98"/>
      <c r="HG252" s="98"/>
      <c r="HH252" s="98"/>
      <c r="HI252" s="98"/>
      <c r="HJ252" s="98"/>
      <c r="HK252" s="98"/>
      <c r="HL252" s="98"/>
      <c r="HM252" s="98"/>
      <c r="HN252" s="98"/>
      <c r="HO252" s="98"/>
      <c r="HP252" s="98"/>
      <c r="HQ252" s="98"/>
      <c r="HR252" s="98"/>
      <c r="HS252" s="98"/>
      <c r="HT252" s="98"/>
      <c r="HU252" s="98"/>
      <c r="HV252" s="98"/>
      <c r="HW252" s="98"/>
      <c r="HX252" s="98"/>
      <c r="HY252" s="98"/>
      <c r="HZ252" s="98"/>
      <c r="IA252" s="98"/>
      <c r="IB252" s="98"/>
      <c r="IC252" s="98"/>
      <c r="ID252" s="98"/>
      <c r="IE252" s="98"/>
      <c r="IF252" s="98"/>
      <c r="IG252" s="98"/>
      <c r="IH252" s="98"/>
      <c r="II252" s="98"/>
      <c r="IJ252" s="98"/>
      <c r="IK252" s="98"/>
    </row>
    <row r="253" spans="1:245" ht="15">
      <c r="A253" s="109" t="s">
        <v>801</v>
      </c>
      <c r="B253" s="105">
        <f>SUM(B254:B255)</f>
        <v>403</v>
      </c>
      <c r="C253" s="105">
        <f>SUM(C254:C256)</f>
        <v>390</v>
      </c>
      <c r="D253" s="107">
        <f t="shared" si="8"/>
        <v>-13</v>
      </c>
      <c r="E253" s="106">
        <f t="shared" si="9"/>
        <v>-3.2</v>
      </c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  <c r="BD253" s="98"/>
      <c r="BE253" s="98"/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  <c r="BS253" s="98"/>
      <c r="BT253" s="98"/>
      <c r="BU253" s="98"/>
      <c r="BV253" s="98"/>
      <c r="BW253" s="98"/>
      <c r="BX253" s="98"/>
      <c r="BY253" s="98"/>
      <c r="BZ253" s="98"/>
      <c r="CA253" s="98"/>
      <c r="CB253" s="98"/>
      <c r="CC253" s="98"/>
      <c r="CD253" s="98"/>
      <c r="CE253" s="98"/>
      <c r="CF253" s="98"/>
      <c r="CG253" s="98"/>
      <c r="CH253" s="98"/>
      <c r="CI253" s="98"/>
      <c r="CJ253" s="98"/>
      <c r="CK253" s="98"/>
      <c r="CL253" s="98"/>
      <c r="CM253" s="98"/>
      <c r="CN253" s="98"/>
      <c r="CO253" s="98"/>
      <c r="CP253" s="98"/>
      <c r="CQ253" s="98"/>
      <c r="CR253" s="98"/>
      <c r="CS253" s="98"/>
      <c r="CT253" s="98"/>
      <c r="CU253" s="98"/>
      <c r="CV253" s="98"/>
      <c r="CW253" s="98"/>
      <c r="CX253" s="98"/>
      <c r="CY253" s="98"/>
      <c r="CZ253" s="98"/>
      <c r="DA253" s="98"/>
      <c r="DB253" s="98"/>
      <c r="DC253" s="98"/>
      <c r="DD253" s="98"/>
      <c r="DE253" s="98"/>
      <c r="DF253" s="98"/>
      <c r="DG253" s="98"/>
      <c r="DH253" s="98"/>
      <c r="DI253" s="98"/>
      <c r="DJ253" s="98"/>
      <c r="DK253" s="98"/>
      <c r="DL253" s="98"/>
      <c r="DM253" s="98"/>
      <c r="DN253" s="98"/>
      <c r="DO253" s="98"/>
      <c r="DP253" s="98"/>
      <c r="DQ253" s="98"/>
      <c r="DR253" s="98"/>
      <c r="DS253" s="98"/>
      <c r="DT253" s="98"/>
      <c r="DU253" s="98"/>
      <c r="DV253" s="98"/>
      <c r="DW253" s="98"/>
      <c r="DX253" s="98"/>
      <c r="DY253" s="98"/>
      <c r="DZ253" s="98"/>
      <c r="EA253" s="98"/>
      <c r="EB253" s="98"/>
      <c r="EC253" s="98"/>
      <c r="ED253" s="98"/>
      <c r="EE253" s="98"/>
      <c r="EF253" s="98"/>
      <c r="EG253" s="98"/>
      <c r="EH253" s="98"/>
      <c r="EI253" s="98"/>
      <c r="EJ253" s="98"/>
      <c r="EK253" s="98"/>
      <c r="EL253" s="98"/>
      <c r="EM253" s="98"/>
      <c r="EN253" s="98"/>
      <c r="EO253" s="98"/>
      <c r="EP253" s="98"/>
      <c r="EQ253" s="98"/>
      <c r="ER253" s="98"/>
      <c r="ES253" s="98"/>
      <c r="ET253" s="98"/>
      <c r="EU253" s="98"/>
      <c r="EV253" s="98"/>
      <c r="EW253" s="98"/>
      <c r="EX253" s="98"/>
      <c r="EY253" s="98"/>
      <c r="EZ253" s="98"/>
      <c r="FA253" s="98"/>
      <c r="FB253" s="98"/>
      <c r="FC253" s="98"/>
      <c r="FD253" s="98"/>
      <c r="FE253" s="98"/>
      <c r="FF253" s="98"/>
      <c r="FG253" s="98"/>
      <c r="FH253" s="98"/>
      <c r="FI253" s="98"/>
      <c r="FJ253" s="98"/>
      <c r="FK253" s="98"/>
      <c r="FL253" s="98"/>
      <c r="FM253" s="98"/>
      <c r="FN253" s="98"/>
      <c r="FO253" s="98"/>
      <c r="FP253" s="98"/>
      <c r="FQ253" s="98"/>
      <c r="FR253" s="98"/>
      <c r="FS253" s="98"/>
      <c r="FT253" s="98"/>
      <c r="FU253" s="98"/>
      <c r="FV253" s="98"/>
      <c r="FW253" s="98"/>
      <c r="FX253" s="98"/>
      <c r="FY253" s="98"/>
      <c r="FZ253" s="98"/>
      <c r="GA253" s="98"/>
      <c r="GB253" s="98"/>
      <c r="GC253" s="98"/>
      <c r="GD253" s="98"/>
      <c r="GE253" s="98"/>
      <c r="GF253" s="98"/>
      <c r="GG253" s="98"/>
      <c r="GH253" s="98"/>
      <c r="GI253" s="98"/>
      <c r="GJ253" s="98"/>
      <c r="GK253" s="98"/>
      <c r="GL253" s="98"/>
      <c r="GM253" s="98"/>
      <c r="GN253" s="98"/>
      <c r="GO253" s="98"/>
      <c r="GP253" s="98"/>
      <c r="GQ253" s="98"/>
      <c r="GR253" s="98"/>
      <c r="GS253" s="98"/>
      <c r="GT253" s="98"/>
      <c r="GU253" s="98"/>
      <c r="GV253" s="98"/>
      <c r="GW253" s="98"/>
      <c r="GX253" s="98"/>
      <c r="GY253" s="98"/>
      <c r="GZ253" s="98"/>
      <c r="HA253" s="98"/>
      <c r="HB253" s="98"/>
      <c r="HC253" s="98"/>
      <c r="HD253" s="98"/>
      <c r="HE253" s="98"/>
      <c r="HF253" s="98"/>
      <c r="HG253" s="98"/>
      <c r="HH253" s="98"/>
      <c r="HI253" s="98"/>
      <c r="HJ253" s="98"/>
      <c r="HK253" s="98"/>
      <c r="HL253" s="98"/>
      <c r="HM253" s="98"/>
      <c r="HN253" s="98"/>
      <c r="HO253" s="98"/>
      <c r="HP253" s="98"/>
      <c r="HQ253" s="98"/>
      <c r="HR253" s="98"/>
      <c r="HS253" s="98"/>
      <c r="HT253" s="98"/>
      <c r="HU253" s="98"/>
      <c r="HV253" s="98"/>
      <c r="HW253" s="98"/>
      <c r="HX253" s="98"/>
      <c r="HY253" s="98"/>
      <c r="HZ253" s="98"/>
      <c r="IA253" s="98"/>
      <c r="IB253" s="98"/>
      <c r="IC253" s="98"/>
      <c r="ID253" s="98"/>
      <c r="IE253" s="98"/>
      <c r="IF253" s="98"/>
      <c r="IG253" s="98"/>
      <c r="IH253" s="98"/>
      <c r="II253" s="98"/>
      <c r="IJ253" s="98"/>
      <c r="IK253" s="98"/>
    </row>
    <row r="254" spans="1:245" ht="15">
      <c r="A254" s="109" t="s">
        <v>638</v>
      </c>
      <c r="B254" s="105">
        <v>67</v>
      </c>
      <c r="C254" s="105">
        <v>72</v>
      </c>
      <c r="D254" s="107">
        <f t="shared" si="8"/>
        <v>5</v>
      </c>
      <c r="E254" s="106">
        <f t="shared" si="9"/>
        <v>7.5</v>
      </c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  <c r="BK254" s="98"/>
      <c r="BL254" s="98"/>
      <c r="BM254" s="98"/>
      <c r="BN254" s="98"/>
      <c r="BO254" s="98"/>
      <c r="BP254" s="98"/>
      <c r="BQ254" s="98"/>
      <c r="BR254" s="98"/>
      <c r="BS254" s="98"/>
      <c r="BT254" s="98"/>
      <c r="BU254" s="98"/>
      <c r="BV254" s="98"/>
      <c r="BW254" s="98"/>
      <c r="BX254" s="98"/>
      <c r="BY254" s="98"/>
      <c r="BZ254" s="98"/>
      <c r="CA254" s="98"/>
      <c r="CB254" s="98"/>
      <c r="CC254" s="98"/>
      <c r="CD254" s="98"/>
      <c r="CE254" s="98"/>
      <c r="CF254" s="98"/>
      <c r="CG254" s="98"/>
      <c r="CH254" s="98"/>
      <c r="CI254" s="98"/>
      <c r="CJ254" s="98"/>
      <c r="CK254" s="98"/>
      <c r="CL254" s="98"/>
      <c r="CM254" s="98"/>
      <c r="CN254" s="98"/>
      <c r="CO254" s="98"/>
      <c r="CP254" s="98"/>
      <c r="CQ254" s="98"/>
      <c r="CR254" s="98"/>
      <c r="CS254" s="98"/>
      <c r="CT254" s="98"/>
      <c r="CU254" s="98"/>
      <c r="CV254" s="98"/>
      <c r="CW254" s="98"/>
      <c r="CX254" s="98"/>
      <c r="CY254" s="98"/>
      <c r="CZ254" s="98"/>
      <c r="DA254" s="98"/>
      <c r="DB254" s="98"/>
      <c r="DC254" s="98"/>
      <c r="DD254" s="98"/>
      <c r="DE254" s="98"/>
      <c r="DF254" s="98"/>
      <c r="DG254" s="98"/>
      <c r="DH254" s="98"/>
      <c r="DI254" s="98"/>
      <c r="DJ254" s="98"/>
      <c r="DK254" s="98"/>
      <c r="DL254" s="98"/>
      <c r="DM254" s="98"/>
      <c r="DN254" s="98"/>
      <c r="DO254" s="98"/>
      <c r="DP254" s="98"/>
      <c r="DQ254" s="98"/>
      <c r="DR254" s="98"/>
      <c r="DS254" s="98"/>
      <c r="DT254" s="98"/>
      <c r="DU254" s="98"/>
      <c r="DV254" s="98"/>
      <c r="DW254" s="98"/>
      <c r="DX254" s="98"/>
      <c r="DY254" s="98"/>
      <c r="DZ254" s="98"/>
      <c r="EA254" s="98"/>
      <c r="EB254" s="98"/>
      <c r="EC254" s="98"/>
      <c r="ED254" s="98"/>
      <c r="EE254" s="98"/>
      <c r="EF254" s="98"/>
      <c r="EG254" s="98"/>
      <c r="EH254" s="98"/>
      <c r="EI254" s="98"/>
      <c r="EJ254" s="98"/>
      <c r="EK254" s="98"/>
      <c r="EL254" s="98"/>
      <c r="EM254" s="98"/>
      <c r="EN254" s="98"/>
      <c r="EO254" s="98"/>
      <c r="EP254" s="98"/>
      <c r="EQ254" s="98"/>
      <c r="ER254" s="98"/>
      <c r="ES254" s="98"/>
      <c r="ET254" s="98"/>
      <c r="EU254" s="98"/>
      <c r="EV254" s="98"/>
      <c r="EW254" s="98"/>
      <c r="EX254" s="98"/>
      <c r="EY254" s="98"/>
      <c r="EZ254" s="98"/>
      <c r="FA254" s="98"/>
      <c r="FB254" s="98"/>
      <c r="FC254" s="98"/>
      <c r="FD254" s="98"/>
      <c r="FE254" s="98"/>
      <c r="FF254" s="98"/>
      <c r="FG254" s="98"/>
      <c r="FH254" s="98"/>
      <c r="FI254" s="98"/>
      <c r="FJ254" s="98"/>
      <c r="FK254" s="98"/>
      <c r="FL254" s="98"/>
      <c r="FM254" s="98"/>
      <c r="FN254" s="98"/>
      <c r="FO254" s="98"/>
      <c r="FP254" s="98"/>
      <c r="FQ254" s="98"/>
      <c r="FR254" s="98"/>
      <c r="FS254" s="98"/>
      <c r="FT254" s="98"/>
      <c r="FU254" s="98"/>
      <c r="FV254" s="98"/>
      <c r="FW254" s="98"/>
      <c r="FX254" s="98"/>
      <c r="FY254" s="98"/>
      <c r="FZ254" s="98"/>
      <c r="GA254" s="98"/>
      <c r="GB254" s="98"/>
      <c r="GC254" s="98"/>
      <c r="GD254" s="98"/>
      <c r="GE254" s="98"/>
      <c r="GF254" s="98"/>
      <c r="GG254" s="98"/>
      <c r="GH254" s="98"/>
      <c r="GI254" s="98"/>
      <c r="GJ254" s="98"/>
      <c r="GK254" s="98"/>
      <c r="GL254" s="98"/>
      <c r="GM254" s="98"/>
      <c r="GN254" s="98"/>
      <c r="GO254" s="98"/>
      <c r="GP254" s="98"/>
      <c r="GQ254" s="98"/>
      <c r="GR254" s="98"/>
      <c r="GS254" s="98"/>
      <c r="GT254" s="98"/>
      <c r="GU254" s="98"/>
      <c r="GV254" s="98"/>
      <c r="GW254" s="98"/>
      <c r="GX254" s="98"/>
      <c r="GY254" s="98"/>
      <c r="GZ254" s="98"/>
      <c r="HA254" s="98"/>
      <c r="HB254" s="98"/>
      <c r="HC254" s="98"/>
      <c r="HD254" s="98"/>
      <c r="HE254" s="98"/>
      <c r="HF254" s="98"/>
      <c r="HG254" s="98"/>
      <c r="HH254" s="98"/>
      <c r="HI254" s="98"/>
      <c r="HJ254" s="98"/>
      <c r="HK254" s="98"/>
      <c r="HL254" s="98"/>
      <c r="HM254" s="98"/>
      <c r="HN254" s="98"/>
      <c r="HO254" s="98"/>
      <c r="HP254" s="98"/>
      <c r="HQ254" s="98"/>
      <c r="HR254" s="98"/>
      <c r="HS254" s="98"/>
      <c r="HT254" s="98"/>
      <c r="HU254" s="98"/>
      <c r="HV254" s="98"/>
      <c r="HW254" s="98"/>
      <c r="HX254" s="98"/>
      <c r="HY254" s="98"/>
      <c r="HZ254" s="98"/>
      <c r="IA254" s="98"/>
      <c r="IB254" s="98"/>
      <c r="IC254" s="98"/>
      <c r="ID254" s="98"/>
      <c r="IE254" s="98"/>
      <c r="IF254" s="98"/>
      <c r="IG254" s="98"/>
      <c r="IH254" s="98"/>
      <c r="II254" s="98"/>
      <c r="IJ254" s="98"/>
      <c r="IK254" s="98"/>
    </row>
    <row r="255" spans="1:245" ht="15">
      <c r="A255" s="109" t="s">
        <v>644</v>
      </c>
      <c r="B255" s="105">
        <v>336</v>
      </c>
      <c r="C255" s="105">
        <v>294</v>
      </c>
      <c r="D255" s="107">
        <f t="shared" si="8"/>
        <v>-42</v>
      </c>
      <c r="E255" s="106">
        <f t="shared" si="9"/>
        <v>-12.5</v>
      </c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  <c r="AS255" s="98"/>
      <c r="AT255" s="98"/>
      <c r="AU255" s="98"/>
      <c r="AV255" s="98"/>
      <c r="AW255" s="98"/>
      <c r="AX255" s="98"/>
      <c r="AY255" s="98"/>
      <c r="AZ255" s="98"/>
      <c r="BA255" s="98"/>
      <c r="BB255" s="98"/>
      <c r="BC255" s="98"/>
      <c r="BD255" s="98"/>
      <c r="BE255" s="98"/>
      <c r="BF255" s="98"/>
      <c r="BG255" s="98"/>
      <c r="BH255" s="98"/>
      <c r="BI255" s="98"/>
      <c r="BJ255" s="98"/>
      <c r="BK255" s="98"/>
      <c r="BL255" s="98"/>
      <c r="BM255" s="98"/>
      <c r="BN255" s="98"/>
      <c r="BO255" s="98"/>
      <c r="BP255" s="98"/>
      <c r="BQ255" s="98"/>
      <c r="BR255" s="98"/>
      <c r="BS255" s="98"/>
      <c r="BT255" s="98"/>
      <c r="BU255" s="98"/>
      <c r="BV255" s="98"/>
      <c r="BW255" s="98"/>
      <c r="BX255" s="98"/>
      <c r="BY255" s="98"/>
      <c r="BZ255" s="98"/>
      <c r="CA255" s="98"/>
      <c r="CB255" s="98"/>
      <c r="CC255" s="98"/>
      <c r="CD255" s="98"/>
      <c r="CE255" s="98"/>
      <c r="CF255" s="98"/>
      <c r="CG255" s="98"/>
      <c r="CH255" s="98"/>
      <c r="CI255" s="98"/>
      <c r="CJ255" s="98"/>
      <c r="CK255" s="98"/>
      <c r="CL255" s="98"/>
      <c r="CM255" s="98"/>
      <c r="CN255" s="98"/>
      <c r="CO255" s="98"/>
      <c r="CP255" s="98"/>
      <c r="CQ255" s="98"/>
      <c r="CR255" s="98"/>
      <c r="CS255" s="98"/>
      <c r="CT255" s="98"/>
      <c r="CU255" s="98"/>
      <c r="CV255" s="98"/>
      <c r="CW255" s="98"/>
      <c r="CX255" s="98"/>
      <c r="CY255" s="98"/>
      <c r="CZ255" s="98"/>
      <c r="DA255" s="98"/>
      <c r="DB255" s="98"/>
      <c r="DC255" s="98"/>
      <c r="DD255" s="98"/>
      <c r="DE255" s="98"/>
      <c r="DF255" s="98"/>
      <c r="DG255" s="98"/>
      <c r="DH255" s="98"/>
      <c r="DI255" s="98"/>
      <c r="DJ255" s="98"/>
      <c r="DK255" s="98"/>
      <c r="DL255" s="98"/>
      <c r="DM255" s="98"/>
      <c r="DN255" s="98"/>
      <c r="DO255" s="98"/>
      <c r="DP255" s="98"/>
      <c r="DQ255" s="98"/>
      <c r="DR255" s="98"/>
      <c r="DS255" s="98"/>
      <c r="DT255" s="98"/>
      <c r="DU255" s="98"/>
      <c r="DV255" s="98"/>
      <c r="DW255" s="98"/>
      <c r="DX255" s="98"/>
      <c r="DY255" s="98"/>
      <c r="DZ255" s="98"/>
      <c r="EA255" s="98"/>
      <c r="EB255" s="98"/>
      <c r="EC255" s="98"/>
      <c r="ED255" s="98"/>
      <c r="EE255" s="98"/>
      <c r="EF255" s="98"/>
      <c r="EG255" s="98"/>
      <c r="EH255" s="98"/>
      <c r="EI255" s="98"/>
      <c r="EJ255" s="98"/>
      <c r="EK255" s="98"/>
      <c r="EL255" s="98"/>
      <c r="EM255" s="98"/>
      <c r="EN255" s="98"/>
      <c r="EO255" s="98"/>
      <c r="EP255" s="98"/>
      <c r="EQ255" s="98"/>
      <c r="ER255" s="98"/>
      <c r="ES255" s="98"/>
      <c r="ET255" s="98"/>
      <c r="EU255" s="98"/>
      <c r="EV255" s="98"/>
      <c r="EW255" s="98"/>
      <c r="EX255" s="98"/>
      <c r="EY255" s="98"/>
      <c r="EZ255" s="98"/>
      <c r="FA255" s="98"/>
      <c r="FB255" s="98"/>
      <c r="FC255" s="98"/>
      <c r="FD255" s="98"/>
      <c r="FE255" s="98"/>
      <c r="FF255" s="98"/>
      <c r="FG255" s="98"/>
      <c r="FH255" s="98"/>
      <c r="FI255" s="98"/>
      <c r="FJ255" s="98"/>
      <c r="FK255" s="98"/>
      <c r="FL255" s="98"/>
      <c r="FM255" s="98"/>
      <c r="FN255" s="98"/>
      <c r="FO255" s="98"/>
      <c r="FP255" s="98"/>
      <c r="FQ255" s="98"/>
      <c r="FR255" s="98"/>
      <c r="FS255" s="98"/>
      <c r="FT255" s="98"/>
      <c r="FU255" s="98"/>
      <c r="FV255" s="98"/>
      <c r="FW255" s="98"/>
      <c r="FX255" s="98"/>
      <c r="FY255" s="98"/>
      <c r="FZ255" s="98"/>
      <c r="GA255" s="98"/>
      <c r="GB255" s="98"/>
      <c r="GC255" s="98"/>
      <c r="GD255" s="98"/>
      <c r="GE255" s="98"/>
      <c r="GF255" s="98"/>
      <c r="GG255" s="98"/>
      <c r="GH255" s="98"/>
      <c r="GI255" s="98"/>
      <c r="GJ255" s="98"/>
      <c r="GK255" s="98"/>
      <c r="GL255" s="98"/>
      <c r="GM255" s="98"/>
      <c r="GN255" s="98"/>
      <c r="GO255" s="98"/>
      <c r="GP255" s="98"/>
      <c r="GQ255" s="98"/>
      <c r="GR255" s="98"/>
      <c r="GS255" s="98"/>
      <c r="GT255" s="98"/>
      <c r="GU255" s="98"/>
      <c r="GV255" s="98"/>
      <c r="GW255" s="98"/>
      <c r="GX255" s="98"/>
      <c r="GY255" s="98"/>
      <c r="GZ255" s="98"/>
      <c r="HA255" s="98"/>
      <c r="HB255" s="98"/>
      <c r="HC255" s="98"/>
      <c r="HD255" s="98"/>
      <c r="HE255" s="98"/>
      <c r="HF255" s="98"/>
      <c r="HG255" s="98"/>
      <c r="HH255" s="98"/>
      <c r="HI255" s="98"/>
      <c r="HJ255" s="98"/>
      <c r="HK255" s="98"/>
      <c r="HL255" s="98"/>
      <c r="HM255" s="98"/>
      <c r="HN255" s="98"/>
      <c r="HO255" s="98"/>
      <c r="HP255" s="98"/>
      <c r="HQ255" s="98"/>
      <c r="HR255" s="98"/>
      <c r="HS255" s="98"/>
      <c r="HT255" s="98"/>
      <c r="HU255" s="98"/>
      <c r="HV255" s="98"/>
      <c r="HW255" s="98"/>
      <c r="HX255" s="98"/>
      <c r="HY255" s="98"/>
      <c r="HZ255" s="98"/>
      <c r="IA255" s="98"/>
      <c r="IB255" s="98"/>
      <c r="IC255" s="98"/>
      <c r="ID255" s="98"/>
      <c r="IE255" s="98"/>
      <c r="IF255" s="98"/>
      <c r="IG255" s="98"/>
      <c r="IH255" s="98"/>
      <c r="II255" s="98"/>
      <c r="IJ255" s="98"/>
      <c r="IK255" s="98"/>
    </row>
    <row r="256" spans="1:245" ht="15">
      <c r="A256" s="109" t="s">
        <v>802</v>
      </c>
      <c r="B256" s="105"/>
      <c r="C256" s="105">
        <v>24</v>
      </c>
      <c r="D256" s="107">
        <f t="shared" si="8"/>
        <v>24</v>
      </c>
      <c r="E256" s="106" t="e">
        <f t="shared" si="9"/>
        <v>#DIV/0!</v>
      </c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  <c r="AS256" s="98"/>
      <c r="AT256" s="98"/>
      <c r="AU256" s="98"/>
      <c r="AV256" s="98"/>
      <c r="AW256" s="98"/>
      <c r="AX256" s="98"/>
      <c r="AY256" s="98"/>
      <c r="AZ256" s="98"/>
      <c r="BA256" s="98"/>
      <c r="BB256" s="98"/>
      <c r="BC256" s="98"/>
      <c r="BD256" s="98"/>
      <c r="BE256" s="98"/>
      <c r="BF256" s="98"/>
      <c r="BG256" s="98"/>
      <c r="BH256" s="98"/>
      <c r="BI256" s="98"/>
      <c r="BJ256" s="98"/>
      <c r="BK256" s="98"/>
      <c r="BL256" s="98"/>
      <c r="BM256" s="98"/>
      <c r="BN256" s="98"/>
      <c r="BO256" s="98"/>
      <c r="BP256" s="98"/>
      <c r="BQ256" s="98"/>
      <c r="BR256" s="98"/>
      <c r="BS256" s="98"/>
      <c r="BT256" s="98"/>
      <c r="BU256" s="98"/>
      <c r="BV256" s="98"/>
      <c r="BW256" s="98"/>
      <c r="BX256" s="98"/>
      <c r="BY256" s="98"/>
      <c r="BZ256" s="98"/>
      <c r="CA256" s="98"/>
      <c r="CB256" s="98"/>
      <c r="CC256" s="98"/>
      <c r="CD256" s="98"/>
      <c r="CE256" s="98"/>
      <c r="CF256" s="98"/>
      <c r="CG256" s="98"/>
      <c r="CH256" s="98"/>
      <c r="CI256" s="98"/>
      <c r="CJ256" s="98"/>
      <c r="CK256" s="98"/>
      <c r="CL256" s="98"/>
      <c r="CM256" s="98"/>
      <c r="CN256" s="98"/>
      <c r="CO256" s="98"/>
      <c r="CP256" s="98"/>
      <c r="CQ256" s="98"/>
      <c r="CR256" s="98"/>
      <c r="CS256" s="98"/>
      <c r="CT256" s="98"/>
      <c r="CU256" s="98"/>
      <c r="CV256" s="98"/>
      <c r="CW256" s="98"/>
      <c r="CX256" s="98"/>
      <c r="CY256" s="98"/>
      <c r="CZ256" s="98"/>
      <c r="DA256" s="98"/>
      <c r="DB256" s="98"/>
      <c r="DC256" s="98"/>
      <c r="DD256" s="98"/>
      <c r="DE256" s="98"/>
      <c r="DF256" s="98"/>
      <c r="DG256" s="98"/>
      <c r="DH256" s="98"/>
      <c r="DI256" s="98"/>
      <c r="DJ256" s="98"/>
      <c r="DK256" s="98"/>
      <c r="DL256" s="98"/>
      <c r="DM256" s="98"/>
      <c r="DN256" s="98"/>
      <c r="DO256" s="98"/>
      <c r="DP256" s="98"/>
      <c r="DQ256" s="98"/>
      <c r="DR256" s="98"/>
      <c r="DS256" s="98"/>
      <c r="DT256" s="98"/>
      <c r="DU256" s="98"/>
      <c r="DV256" s="98"/>
      <c r="DW256" s="98"/>
      <c r="DX256" s="98"/>
      <c r="DY256" s="98"/>
      <c r="DZ256" s="98"/>
      <c r="EA256" s="98"/>
      <c r="EB256" s="98"/>
      <c r="EC256" s="98"/>
      <c r="ED256" s="98"/>
      <c r="EE256" s="98"/>
      <c r="EF256" s="98"/>
      <c r="EG256" s="98"/>
      <c r="EH256" s="98"/>
      <c r="EI256" s="98"/>
      <c r="EJ256" s="98"/>
      <c r="EK256" s="98"/>
      <c r="EL256" s="98"/>
      <c r="EM256" s="98"/>
      <c r="EN256" s="98"/>
      <c r="EO256" s="98"/>
      <c r="EP256" s="98"/>
      <c r="EQ256" s="98"/>
      <c r="ER256" s="98"/>
      <c r="ES256" s="98"/>
      <c r="ET256" s="98"/>
      <c r="EU256" s="98"/>
      <c r="EV256" s="98"/>
      <c r="EW256" s="98"/>
      <c r="EX256" s="98"/>
      <c r="EY256" s="98"/>
      <c r="EZ256" s="98"/>
      <c r="FA256" s="98"/>
      <c r="FB256" s="98"/>
      <c r="FC256" s="98"/>
      <c r="FD256" s="98"/>
      <c r="FE256" s="98"/>
      <c r="FF256" s="98"/>
      <c r="FG256" s="98"/>
      <c r="FH256" s="98"/>
      <c r="FI256" s="98"/>
      <c r="FJ256" s="98"/>
      <c r="FK256" s="98"/>
      <c r="FL256" s="98"/>
      <c r="FM256" s="98"/>
      <c r="FN256" s="98"/>
      <c r="FO256" s="98"/>
      <c r="FP256" s="98"/>
      <c r="FQ256" s="98"/>
      <c r="FR256" s="98"/>
      <c r="FS256" s="98"/>
      <c r="FT256" s="98"/>
      <c r="FU256" s="98"/>
      <c r="FV256" s="98"/>
      <c r="FW256" s="98"/>
      <c r="FX256" s="98"/>
      <c r="FY256" s="98"/>
      <c r="FZ256" s="98"/>
      <c r="GA256" s="98"/>
      <c r="GB256" s="98"/>
      <c r="GC256" s="98"/>
      <c r="GD256" s="98"/>
      <c r="GE256" s="98"/>
      <c r="GF256" s="98"/>
      <c r="GG256" s="98"/>
      <c r="GH256" s="98"/>
      <c r="GI256" s="98"/>
      <c r="GJ256" s="98"/>
      <c r="GK256" s="98"/>
      <c r="GL256" s="98"/>
      <c r="GM256" s="98"/>
      <c r="GN256" s="98"/>
      <c r="GO256" s="98"/>
      <c r="GP256" s="98"/>
      <c r="GQ256" s="98"/>
      <c r="GR256" s="98"/>
      <c r="GS256" s="98"/>
      <c r="GT256" s="98"/>
      <c r="GU256" s="98"/>
      <c r="GV256" s="98"/>
      <c r="GW256" s="98"/>
      <c r="GX256" s="98"/>
      <c r="GY256" s="98"/>
      <c r="GZ256" s="98"/>
      <c r="HA256" s="98"/>
      <c r="HB256" s="98"/>
      <c r="HC256" s="98"/>
      <c r="HD256" s="98"/>
      <c r="HE256" s="98"/>
      <c r="HF256" s="98"/>
      <c r="HG256" s="98"/>
      <c r="HH256" s="98"/>
      <c r="HI256" s="98"/>
      <c r="HJ256" s="98"/>
      <c r="HK256" s="98"/>
      <c r="HL256" s="98"/>
      <c r="HM256" s="98"/>
      <c r="HN256" s="98"/>
      <c r="HO256" s="98"/>
      <c r="HP256" s="98"/>
      <c r="HQ256" s="98"/>
      <c r="HR256" s="98"/>
      <c r="HS256" s="98"/>
      <c r="HT256" s="98"/>
      <c r="HU256" s="98"/>
      <c r="HV256" s="98"/>
      <c r="HW256" s="98"/>
      <c r="HX256" s="98"/>
      <c r="HY256" s="98"/>
      <c r="HZ256" s="98"/>
      <c r="IA256" s="98"/>
      <c r="IB256" s="98"/>
      <c r="IC256" s="98"/>
      <c r="ID256" s="98"/>
      <c r="IE256" s="98"/>
      <c r="IF256" s="98"/>
      <c r="IG256" s="98"/>
      <c r="IH256" s="98"/>
      <c r="II256" s="98"/>
      <c r="IJ256" s="98"/>
      <c r="IK256" s="98"/>
    </row>
    <row r="257" spans="1:245" ht="15">
      <c r="A257" s="104" t="s">
        <v>803</v>
      </c>
      <c r="B257" s="105">
        <f>B258</f>
        <v>3410</v>
      </c>
      <c r="C257" s="105">
        <f>C258</f>
        <v>7937</v>
      </c>
      <c r="D257" s="107">
        <f t="shared" si="8"/>
        <v>4527</v>
      </c>
      <c r="E257" s="106">
        <f t="shared" si="9"/>
        <v>132.80000000000001</v>
      </c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  <c r="AS257" s="98"/>
      <c r="AT257" s="98"/>
      <c r="AU257" s="98"/>
      <c r="AV257" s="98"/>
      <c r="AW257" s="98"/>
      <c r="AX257" s="98"/>
      <c r="AY257" s="98"/>
      <c r="AZ257" s="98"/>
      <c r="BA257" s="98"/>
      <c r="BB257" s="98"/>
      <c r="BC257" s="98"/>
      <c r="BD257" s="98"/>
      <c r="BE257" s="98"/>
      <c r="BF257" s="98"/>
      <c r="BG257" s="98"/>
      <c r="BH257" s="98"/>
      <c r="BI257" s="98"/>
      <c r="BJ257" s="98"/>
      <c r="BK257" s="98"/>
      <c r="BL257" s="98"/>
      <c r="BM257" s="98"/>
      <c r="BN257" s="98"/>
      <c r="BO257" s="98"/>
      <c r="BP257" s="98"/>
      <c r="BQ257" s="98"/>
      <c r="BR257" s="98"/>
      <c r="BS257" s="98"/>
      <c r="BT257" s="98"/>
      <c r="BU257" s="98"/>
      <c r="BV257" s="98"/>
      <c r="BW257" s="98"/>
      <c r="BX257" s="98"/>
      <c r="BY257" s="98"/>
      <c r="BZ257" s="98"/>
      <c r="CA257" s="98"/>
      <c r="CB257" s="98"/>
      <c r="CC257" s="98"/>
      <c r="CD257" s="98"/>
      <c r="CE257" s="98"/>
      <c r="CF257" s="98"/>
      <c r="CG257" s="98"/>
      <c r="CH257" s="98"/>
      <c r="CI257" s="98"/>
      <c r="CJ257" s="98"/>
      <c r="CK257" s="98"/>
      <c r="CL257" s="98"/>
      <c r="CM257" s="98"/>
      <c r="CN257" s="98"/>
      <c r="CO257" s="98"/>
      <c r="CP257" s="98"/>
      <c r="CQ257" s="98"/>
      <c r="CR257" s="98"/>
      <c r="CS257" s="98"/>
      <c r="CT257" s="98"/>
      <c r="CU257" s="98"/>
      <c r="CV257" s="98"/>
      <c r="CW257" s="98"/>
      <c r="CX257" s="98"/>
      <c r="CY257" s="98"/>
      <c r="CZ257" s="98"/>
      <c r="DA257" s="98"/>
      <c r="DB257" s="98"/>
      <c r="DC257" s="98"/>
      <c r="DD257" s="98"/>
      <c r="DE257" s="98"/>
      <c r="DF257" s="98"/>
      <c r="DG257" s="98"/>
      <c r="DH257" s="98"/>
      <c r="DI257" s="98"/>
      <c r="DJ257" s="98"/>
      <c r="DK257" s="98"/>
      <c r="DL257" s="98"/>
      <c r="DM257" s="98"/>
      <c r="DN257" s="98"/>
      <c r="DO257" s="98"/>
      <c r="DP257" s="98"/>
      <c r="DQ257" s="98"/>
      <c r="DR257" s="98"/>
      <c r="DS257" s="98"/>
      <c r="DT257" s="98"/>
      <c r="DU257" s="98"/>
      <c r="DV257" s="98"/>
      <c r="DW257" s="98"/>
      <c r="DX257" s="98"/>
      <c r="DY257" s="98"/>
      <c r="DZ257" s="98"/>
      <c r="EA257" s="98"/>
      <c r="EB257" s="98"/>
      <c r="EC257" s="98"/>
      <c r="ED257" s="98"/>
      <c r="EE257" s="98"/>
      <c r="EF257" s="98"/>
      <c r="EG257" s="98"/>
      <c r="EH257" s="98"/>
      <c r="EI257" s="98"/>
      <c r="EJ257" s="98"/>
      <c r="EK257" s="98"/>
      <c r="EL257" s="98"/>
      <c r="EM257" s="98"/>
      <c r="EN257" s="98"/>
      <c r="EO257" s="98"/>
      <c r="EP257" s="98"/>
      <c r="EQ257" s="98"/>
      <c r="ER257" s="98"/>
      <c r="ES257" s="98"/>
      <c r="ET257" s="98"/>
      <c r="EU257" s="98"/>
      <c r="EV257" s="98"/>
      <c r="EW257" s="98"/>
      <c r="EX257" s="98"/>
      <c r="EY257" s="98"/>
      <c r="EZ257" s="98"/>
      <c r="FA257" s="98"/>
      <c r="FB257" s="98"/>
      <c r="FC257" s="98"/>
      <c r="FD257" s="98"/>
      <c r="FE257" s="98"/>
      <c r="FF257" s="98"/>
      <c r="FG257" s="98"/>
      <c r="FH257" s="98"/>
      <c r="FI257" s="98"/>
      <c r="FJ257" s="98"/>
      <c r="FK257" s="98"/>
      <c r="FL257" s="98"/>
      <c r="FM257" s="98"/>
      <c r="FN257" s="98"/>
      <c r="FO257" s="98"/>
      <c r="FP257" s="98"/>
      <c r="FQ257" s="98"/>
      <c r="FR257" s="98"/>
      <c r="FS257" s="98"/>
      <c r="FT257" s="98"/>
      <c r="FU257" s="98"/>
      <c r="FV257" s="98"/>
      <c r="FW257" s="98"/>
      <c r="FX257" s="98"/>
      <c r="FY257" s="98"/>
      <c r="FZ257" s="98"/>
      <c r="GA257" s="98"/>
      <c r="GB257" s="98"/>
      <c r="GC257" s="98"/>
      <c r="GD257" s="98"/>
      <c r="GE257" s="98"/>
      <c r="GF257" s="98"/>
      <c r="GG257" s="98"/>
      <c r="GH257" s="98"/>
      <c r="GI257" s="98"/>
      <c r="GJ257" s="98"/>
      <c r="GK257" s="98"/>
      <c r="GL257" s="98"/>
      <c r="GM257" s="98"/>
      <c r="GN257" s="98"/>
      <c r="GO257" s="98"/>
      <c r="GP257" s="98"/>
      <c r="GQ257" s="98"/>
      <c r="GR257" s="98"/>
      <c r="GS257" s="98"/>
      <c r="GT257" s="98"/>
      <c r="GU257" s="98"/>
      <c r="GV257" s="98"/>
      <c r="GW257" s="98"/>
      <c r="GX257" s="98"/>
      <c r="GY257" s="98"/>
      <c r="GZ257" s="98"/>
      <c r="HA257" s="98"/>
      <c r="HB257" s="98"/>
      <c r="HC257" s="98"/>
      <c r="HD257" s="98"/>
      <c r="HE257" s="98"/>
      <c r="HF257" s="98"/>
      <c r="HG257" s="98"/>
      <c r="HH257" s="98"/>
      <c r="HI257" s="98"/>
      <c r="HJ257" s="98"/>
      <c r="HK257" s="98"/>
      <c r="HL257" s="98"/>
      <c r="HM257" s="98"/>
      <c r="HN257" s="98"/>
      <c r="HO257" s="98"/>
      <c r="HP257" s="98"/>
      <c r="HQ257" s="98"/>
      <c r="HR257" s="98"/>
      <c r="HS257" s="98"/>
      <c r="HT257" s="98"/>
      <c r="HU257" s="98"/>
      <c r="HV257" s="98"/>
      <c r="HW257" s="98"/>
      <c r="HX257" s="98"/>
      <c r="HY257" s="98"/>
      <c r="HZ257" s="98"/>
      <c r="IA257" s="98"/>
      <c r="IB257" s="98"/>
      <c r="IC257" s="98"/>
      <c r="ID257" s="98"/>
      <c r="IE257" s="98"/>
      <c r="IF257" s="98"/>
      <c r="IG257" s="98"/>
      <c r="IH257" s="98"/>
      <c r="II257" s="98"/>
      <c r="IJ257" s="98"/>
      <c r="IK257" s="98"/>
    </row>
    <row r="258" spans="1:245" ht="15">
      <c r="A258" s="104" t="s">
        <v>804</v>
      </c>
      <c r="B258" s="105">
        <v>3410</v>
      </c>
      <c r="C258" s="105">
        <v>7937</v>
      </c>
      <c r="D258" s="107">
        <f t="shared" si="8"/>
        <v>4527</v>
      </c>
      <c r="E258" s="106">
        <f t="shared" si="9"/>
        <v>132.80000000000001</v>
      </c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  <c r="AS258" s="98"/>
      <c r="AT258" s="98"/>
      <c r="AU258" s="98"/>
      <c r="AV258" s="98"/>
      <c r="AW258" s="98"/>
      <c r="AX258" s="98"/>
      <c r="AY258" s="98"/>
      <c r="AZ258" s="98"/>
      <c r="BA258" s="98"/>
      <c r="BB258" s="98"/>
      <c r="BC258" s="98"/>
      <c r="BD258" s="98"/>
      <c r="BE258" s="98"/>
      <c r="BF258" s="98"/>
      <c r="BG258" s="98"/>
      <c r="BH258" s="98"/>
      <c r="BI258" s="98"/>
      <c r="BJ258" s="98"/>
      <c r="BK258" s="98"/>
      <c r="BL258" s="98"/>
      <c r="BM258" s="98"/>
      <c r="BN258" s="98"/>
      <c r="BO258" s="98"/>
      <c r="BP258" s="98"/>
      <c r="BQ258" s="98"/>
      <c r="BR258" s="98"/>
      <c r="BS258" s="98"/>
      <c r="BT258" s="98"/>
      <c r="BU258" s="98"/>
      <c r="BV258" s="98"/>
      <c r="BW258" s="98"/>
      <c r="BX258" s="98"/>
      <c r="BY258" s="98"/>
      <c r="BZ258" s="98"/>
      <c r="CA258" s="98"/>
      <c r="CB258" s="98"/>
      <c r="CC258" s="98"/>
      <c r="CD258" s="98"/>
      <c r="CE258" s="98"/>
      <c r="CF258" s="98"/>
      <c r="CG258" s="98"/>
      <c r="CH258" s="98"/>
      <c r="CI258" s="98"/>
      <c r="CJ258" s="98"/>
      <c r="CK258" s="98"/>
      <c r="CL258" s="98"/>
      <c r="CM258" s="98"/>
      <c r="CN258" s="98"/>
      <c r="CO258" s="98"/>
      <c r="CP258" s="98"/>
      <c r="CQ258" s="98"/>
      <c r="CR258" s="98"/>
      <c r="CS258" s="98"/>
      <c r="CT258" s="98"/>
      <c r="CU258" s="98"/>
      <c r="CV258" s="98"/>
      <c r="CW258" s="98"/>
      <c r="CX258" s="98"/>
      <c r="CY258" s="98"/>
      <c r="CZ258" s="98"/>
      <c r="DA258" s="98"/>
      <c r="DB258" s="98"/>
      <c r="DC258" s="98"/>
      <c r="DD258" s="98"/>
      <c r="DE258" s="98"/>
      <c r="DF258" s="98"/>
      <c r="DG258" s="98"/>
      <c r="DH258" s="98"/>
      <c r="DI258" s="98"/>
      <c r="DJ258" s="98"/>
      <c r="DK258" s="98"/>
      <c r="DL258" s="98"/>
      <c r="DM258" s="98"/>
      <c r="DN258" s="98"/>
      <c r="DO258" s="98"/>
      <c r="DP258" s="98"/>
      <c r="DQ258" s="98"/>
      <c r="DR258" s="98"/>
      <c r="DS258" s="98"/>
      <c r="DT258" s="98"/>
      <c r="DU258" s="98"/>
      <c r="DV258" s="98"/>
      <c r="DW258" s="98"/>
      <c r="DX258" s="98"/>
      <c r="DY258" s="98"/>
      <c r="DZ258" s="98"/>
      <c r="EA258" s="98"/>
      <c r="EB258" s="98"/>
      <c r="EC258" s="98"/>
      <c r="ED258" s="98"/>
      <c r="EE258" s="98"/>
      <c r="EF258" s="98"/>
      <c r="EG258" s="98"/>
      <c r="EH258" s="98"/>
      <c r="EI258" s="98"/>
      <c r="EJ258" s="98"/>
      <c r="EK258" s="98"/>
      <c r="EL258" s="98"/>
      <c r="EM258" s="98"/>
      <c r="EN258" s="98"/>
      <c r="EO258" s="98"/>
      <c r="EP258" s="98"/>
      <c r="EQ258" s="98"/>
      <c r="ER258" s="98"/>
      <c r="ES258" s="98"/>
      <c r="ET258" s="98"/>
      <c r="EU258" s="98"/>
      <c r="EV258" s="98"/>
      <c r="EW258" s="98"/>
      <c r="EX258" s="98"/>
      <c r="EY258" s="98"/>
      <c r="EZ258" s="98"/>
      <c r="FA258" s="98"/>
      <c r="FB258" s="98"/>
      <c r="FC258" s="98"/>
      <c r="FD258" s="98"/>
      <c r="FE258" s="98"/>
      <c r="FF258" s="98"/>
      <c r="FG258" s="98"/>
      <c r="FH258" s="98"/>
      <c r="FI258" s="98"/>
      <c r="FJ258" s="98"/>
      <c r="FK258" s="98"/>
      <c r="FL258" s="98"/>
      <c r="FM258" s="98"/>
      <c r="FN258" s="98"/>
      <c r="FO258" s="98"/>
      <c r="FP258" s="98"/>
      <c r="FQ258" s="98"/>
      <c r="FR258" s="98"/>
      <c r="FS258" s="98"/>
      <c r="FT258" s="98"/>
      <c r="FU258" s="98"/>
      <c r="FV258" s="98"/>
      <c r="FW258" s="98"/>
      <c r="FX258" s="98"/>
      <c r="FY258" s="98"/>
      <c r="FZ258" s="98"/>
      <c r="GA258" s="98"/>
      <c r="GB258" s="98"/>
      <c r="GC258" s="98"/>
      <c r="GD258" s="98"/>
      <c r="GE258" s="98"/>
      <c r="GF258" s="98"/>
      <c r="GG258" s="98"/>
      <c r="GH258" s="98"/>
      <c r="GI258" s="98"/>
      <c r="GJ258" s="98"/>
      <c r="GK258" s="98"/>
      <c r="GL258" s="98"/>
      <c r="GM258" s="98"/>
      <c r="GN258" s="98"/>
      <c r="GO258" s="98"/>
      <c r="GP258" s="98"/>
      <c r="GQ258" s="98"/>
      <c r="GR258" s="98"/>
      <c r="GS258" s="98"/>
      <c r="GT258" s="98"/>
      <c r="GU258" s="98"/>
      <c r="GV258" s="98"/>
      <c r="GW258" s="98"/>
      <c r="GX258" s="98"/>
      <c r="GY258" s="98"/>
      <c r="GZ258" s="98"/>
      <c r="HA258" s="98"/>
      <c r="HB258" s="98"/>
      <c r="HC258" s="98"/>
      <c r="HD258" s="98"/>
      <c r="HE258" s="98"/>
      <c r="HF258" s="98"/>
      <c r="HG258" s="98"/>
      <c r="HH258" s="98"/>
      <c r="HI258" s="98"/>
      <c r="HJ258" s="98"/>
      <c r="HK258" s="98"/>
      <c r="HL258" s="98"/>
      <c r="HM258" s="98"/>
      <c r="HN258" s="98"/>
      <c r="HO258" s="98"/>
      <c r="HP258" s="98"/>
      <c r="HQ258" s="98"/>
      <c r="HR258" s="98"/>
      <c r="HS258" s="98"/>
      <c r="HT258" s="98"/>
      <c r="HU258" s="98"/>
      <c r="HV258" s="98"/>
      <c r="HW258" s="98"/>
      <c r="HX258" s="98"/>
      <c r="HY258" s="98"/>
      <c r="HZ258" s="98"/>
      <c r="IA258" s="98"/>
      <c r="IB258" s="98"/>
      <c r="IC258" s="98"/>
      <c r="ID258" s="98"/>
      <c r="IE258" s="98"/>
      <c r="IF258" s="98"/>
      <c r="IG258" s="98"/>
      <c r="IH258" s="98"/>
      <c r="II258" s="98"/>
      <c r="IJ258" s="98"/>
      <c r="IK258" s="98"/>
    </row>
    <row r="259" spans="1:245" ht="15">
      <c r="A259" s="104" t="s">
        <v>50</v>
      </c>
      <c r="B259" s="105">
        <f>B260+B263+B265</f>
        <v>2189</v>
      </c>
      <c r="C259" s="105">
        <f>C260+C263+C265</f>
        <v>7615</v>
      </c>
      <c r="D259" s="107">
        <f t="shared" si="8"/>
        <v>5426</v>
      </c>
      <c r="E259" s="106">
        <f t="shared" si="9"/>
        <v>247.9</v>
      </c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98"/>
      <c r="AQ259" s="98"/>
      <c r="AR259" s="98"/>
      <c r="AS259" s="98"/>
      <c r="AT259" s="98"/>
      <c r="AU259" s="98"/>
      <c r="AV259" s="98"/>
      <c r="AW259" s="98"/>
      <c r="AX259" s="98"/>
      <c r="AY259" s="98"/>
      <c r="AZ259" s="98"/>
      <c r="BA259" s="98"/>
      <c r="BB259" s="98"/>
      <c r="BC259" s="98"/>
      <c r="BD259" s="98"/>
      <c r="BE259" s="98"/>
      <c r="BF259" s="98"/>
      <c r="BG259" s="98"/>
      <c r="BH259" s="98"/>
      <c r="BI259" s="98"/>
      <c r="BJ259" s="98"/>
      <c r="BK259" s="98"/>
      <c r="BL259" s="98"/>
      <c r="BM259" s="98"/>
      <c r="BN259" s="98"/>
      <c r="BO259" s="98"/>
      <c r="BP259" s="98"/>
      <c r="BQ259" s="98"/>
      <c r="BR259" s="98"/>
      <c r="BS259" s="98"/>
      <c r="BT259" s="98"/>
      <c r="BU259" s="98"/>
      <c r="BV259" s="98"/>
      <c r="BW259" s="98"/>
      <c r="BX259" s="98"/>
      <c r="BY259" s="98"/>
      <c r="BZ259" s="98"/>
      <c r="CA259" s="98"/>
      <c r="CB259" s="98"/>
      <c r="CC259" s="98"/>
      <c r="CD259" s="98"/>
      <c r="CE259" s="98"/>
      <c r="CF259" s="98"/>
      <c r="CG259" s="98"/>
      <c r="CH259" s="98"/>
      <c r="CI259" s="98"/>
      <c r="CJ259" s="98"/>
      <c r="CK259" s="98"/>
      <c r="CL259" s="98"/>
      <c r="CM259" s="98"/>
      <c r="CN259" s="98"/>
      <c r="CO259" s="98"/>
      <c r="CP259" s="98"/>
      <c r="CQ259" s="98"/>
      <c r="CR259" s="98"/>
      <c r="CS259" s="98"/>
      <c r="CT259" s="98"/>
      <c r="CU259" s="98"/>
      <c r="CV259" s="98"/>
      <c r="CW259" s="98"/>
      <c r="CX259" s="98"/>
      <c r="CY259" s="98"/>
      <c r="CZ259" s="98"/>
      <c r="DA259" s="98"/>
      <c r="DB259" s="98"/>
      <c r="DC259" s="98"/>
      <c r="DD259" s="98"/>
      <c r="DE259" s="98"/>
      <c r="DF259" s="98"/>
      <c r="DG259" s="98"/>
      <c r="DH259" s="98"/>
      <c r="DI259" s="98"/>
      <c r="DJ259" s="98"/>
      <c r="DK259" s="98"/>
      <c r="DL259" s="98"/>
      <c r="DM259" s="98"/>
      <c r="DN259" s="98"/>
      <c r="DO259" s="98"/>
      <c r="DP259" s="98"/>
      <c r="DQ259" s="98"/>
      <c r="DR259" s="98"/>
      <c r="DS259" s="98"/>
      <c r="DT259" s="98"/>
      <c r="DU259" s="98"/>
      <c r="DV259" s="98"/>
      <c r="DW259" s="98"/>
      <c r="DX259" s="98"/>
      <c r="DY259" s="98"/>
      <c r="DZ259" s="98"/>
      <c r="EA259" s="98"/>
      <c r="EB259" s="98"/>
      <c r="EC259" s="98"/>
      <c r="ED259" s="98"/>
      <c r="EE259" s="98"/>
      <c r="EF259" s="98"/>
      <c r="EG259" s="98"/>
      <c r="EH259" s="98"/>
      <c r="EI259" s="98"/>
      <c r="EJ259" s="98"/>
      <c r="EK259" s="98"/>
      <c r="EL259" s="98"/>
      <c r="EM259" s="98"/>
      <c r="EN259" s="98"/>
      <c r="EO259" s="98"/>
      <c r="EP259" s="98"/>
      <c r="EQ259" s="98"/>
      <c r="ER259" s="98"/>
      <c r="ES259" s="98"/>
      <c r="ET259" s="98"/>
      <c r="EU259" s="98"/>
      <c r="EV259" s="98"/>
      <c r="EW259" s="98"/>
      <c r="EX259" s="98"/>
      <c r="EY259" s="98"/>
      <c r="EZ259" s="98"/>
      <c r="FA259" s="98"/>
      <c r="FB259" s="98"/>
      <c r="FC259" s="98"/>
      <c r="FD259" s="98"/>
      <c r="FE259" s="98"/>
      <c r="FF259" s="98"/>
      <c r="FG259" s="98"/>
      <c r="FH259" s="98"/>
      <c r="FI259" s="98"/>
      <c r="FJ259" s="98"/>
      <c r="FK259" s="98"/>
      <c r="FL259" s="98"/>
      <c r="FM259" s="98"/>
      <c r="FN259" s="98"/>
      <c r="FO259" s="98"/>
      <c r="FP259" s="98"/>
      <c r="FQ259" s="98"/>
      <c r="FR259" s="98"/>
      <c r="FS259" s="98"/>
      <c r="FT259" s="98"/>
      <c r="FU259" s="98"/>
      <c r="FV259" s="98"/>
      <c r="FW259" s="98"/>
      <c r="FX259" s="98"/>
      <c r="FY259" s="98"/>
      <c r="FZ259" s="98"/>
      <c r="GA259" s="98"/>
      <c r="GB259" s="98"/>
      <c r="GC259" s="98"/>
      <c r="GD259" s="98"/>
      <c r="GE259" s="98"/>
      <c r="GF259" s="98"/>
      <c r="GG259" s="98"/>
      <c r="GH259" s="98"/>
      <c r="GI259" s="98"/>
      <c r="GJ259" s="98"/>
      <c r="GK259" s="98"/>
      <c r="GL259" s="98"/>
      <c r="GM259" s="98"/>
      <c r="GN259" s="98"/>
      <c r="GO259" s="98"/>
      <c r="GP259" s="98"/>
      <c r="GQ259" s="98"/>
      <c r="GR259" s="98"/>
      <c r="GS259" s="98"/>
      <c r="GT259" s="98"/>
      <c r="GU259" s="98"/>
      <c r="GV259" s="98"/>
      <c r="GW259" s="98"/>
      <c r="GX259" s="98"/>
      <c r="GY259" s="98"/>
      <c r="GZ259" s="98"/>
      <c r="HA259" s="98"/>
      <c r="HB259" s="98"/>
      <c r="HC259" s="98"/>
      <c r="HD259" s="98"/>
      <c r="HE259" s="98"/>
      <c r="HF259" s="98"/>
      <c r="HG259" s="98"/>
      <c r="HH259" s="98"/>
      <c r="HI259" s="98"/>
      <c r="HJ259" s="98"/>
      <c r="HK259" s="98"/>
      <c r="HL259" s="98"/>
      <c r="HM259" s="98"/>
      <c r="HN259" s="98"/>
      <c r="HO259" s="98"/>
      <c r="HP259" s="98"/>
      <c r="HQ259" s="98"/>
      <c r="HR259" s="98"/>
      <c r="HS259" s="98"/>
      <c r="HT259" s="98"/>
      <c r="HU259" s="98"/>
      <c r="HV259" s="98"/>
      <c r="HW259" s="98"/>
      <c r="HX259" s="98"/>
      <c r="HY259" s="98"/>
      <c r="HZ259" s="98"/>
      <c r="IA259" s="98"/>
      <c r="IB259" s="98"/>
      <c r="IC259" s="98"/>
      <c r="ID259" s="98"/>
      <c r="IE259" s="98"/>
      <c r="IF259" s="98"/>
      <c r="IG259" s="98"/>
      <c r="IH259" s="98"/>
      <c r="II259" s="98"/>
      <c r="IJ259" s="98"/>
      <c r="IK259" s="98"/>
    </row>
    <row r="260" spans="1:245" ht="15">
      <c r="A260" s="104" t="s">
        <v>805</v>
      </c>
      <c r="B260" s="105">
        <f>SUM(B261:B262)</f>
        <v>1493</v>
      </c>
      <c r="C260" s="105">
        <f>SUM(C261:C262)</f>
        <v>2434</v>
      </c>
      <c r="D260" s="107">
        <f t="shared" si="8"/>
        <v>941</v>
      </c>
      <c r="E260" s="106">
        <f t="shared" si="9"/>
        <v>63</v>
      </c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8"/>
      <c r="AR260" s="98"/>
      <c r="AS260" s="98"/>
      <c r="AT260" s="98"/>
      <c r="AU260" s="98"/>
      <c r="AV260" s="98"/>
      <c r="AW260" s="98"/>
      <c r="AX260" s="98"/>
      <c r="AY260" s="98"/>
      <c r="AZ260" s="98"/>
      <c r="BA260" s="98"/>
      <c r="BB260" s="98"/>
      <c r="BC260" s="98"/>
      <c r="BD260" s="98"/>
      <c r="BE260" s="98"/>
      <c r="BF260" s="98"/>
      <c r="BG260" s="98"/>
      <c r="BH260" s="98"/>
      <c r="BI260" s="98"/>
      <c r="BJ260" s="98"/>
      <c r="BK260" s="98"/>
      <c r="BL260" s="98"/>
      <c r="BM260" s="98"/>
      <c r="BN260" s="98"/>
      <c r="BO260" s="98"/>
      <c r="BP260" s="98"/>
      <c r="BQ260" s="98"/>
      <c r="BR260" s="98"/>
      <c r="BS260" s="98"/>
      <c r="BT260" s="98"/>
      <c r="BU260" s="98"/>
      <c r="BV260" s="98"/>
      <c r="BW260" s="98"/>
      <c r="BX260" s="98"/>
      <c r="BY260" s="98"/>
      <c r="BZ260" s="98"/>
      <c r="CA260" s="98"/>
      <c r="CB260" s="98"/>
      <c r="CC260" s="98"/>
      <c r="CD260" s="98"/>
      <c r="CE260" s="98"/>
      <c r="CF260" s="98"/>
      <c r="CG260" s="98"/>
      <c r="CH260" s="98"/>
      <c r="CI260" s="98"/>
      <c r="CJ260" s="98"/>
      <c r="CK260" s="98"/>
      <c r="CL260" s="98"/>
      <c r="CM260" s="98"/>
      <c r="CN260" s="98"/>
      <c r="CO260" s="98"/>
      <c r="CP260" s="98"/>
      <c r="CQ260" s="98"/>
      <c r="CR260" s="98"/>
      <c r="CS260" s="98"/>
      <c r="CT260" s="98"/>
      <c r="CU260" s="98"/>
      <c r="CV260" s="98"/>
      <c r="CW260" s="98"/>
      <c r="CX260" s="98"/>
      <c r="CY260" s="98"/>
      <c r="CZ260" s="98"/>
      <c r="DA260" s="98"/>
      <c r="DB260" s="98"/>
      <c r="DC260" s="98"/>
      <c r="DD260" s="98"/>
      <c r="DE260" s="98"/>
      <c r="DF260" s="98"/>
      <c r="DG260" s="98"/>
      <c r="DH260" s="98"/>
      <c r="DI260" s="98"/>
      <c r="DJ260" s="98"/>
      <c r="DK260" s="98"/>
      <c r="DL260" s="98"/>
      <c r="DM260" s="98"/>
      <c r="DN260" s="98"/>
      <c r="DO260" s="98"/>
      <c r="DP260" s="98"/>
      <c r="DQ260" s="98"/>
      <c r="DR260" s="98"/>
      <c r="DS260" s="98"/>
      <c r="DT260" s="98"/>
      <c r="DU260" s="98"/>
      <c r="DV260" s="98"/>
      <c r="DW260" s="98"/>
      <c r="DX260" s="98"/>
      <c r="DY260" s="98"/>
      <c r="DZ260" s="98"/>
      <c r="EA260" s="98"/>
      <c r="EB260" s="98"/>
      <c r="EC260" s="98"/>
      <c r="ED260" s="98"/>
      <c r="EE260" s="98"/>
      <c r="EF260" s="98"/>
      <c r="EG260" s="98"/>
      <c r="EH260" s="98"/>
      <c r="EI260" s="98"/>
      <c r="EJ260" s="98"/>
      <c r="EK260" s="98"/>
      <c r="EL260" s="98"/>
      <c r="EM260" s="98"/>
      <c r="EN260" s="98"/>
      <c r="EO260" s="98"/>
      <c r="EP260" s="98"/>
      <c r="EQ260" s="98"/>
      <c r="ER260" s="98"/>
      <c r="ES260" s="98"/>
      <c r="ET260" s="98"/>
      <c r="EU260" s="98"/>
      <c r="EV260" s="98"/>
      <c r="EW260" s="98"/>
      <c r="EX260" s="98"/>
      <c r="EY260" s="98"/>
      <c r="EZ260" s="98"/>
      <c r="FA260" s="98"/>
      <c r="FB260" s="98"/>
      <c r="FC260" s="98"/>
      <c r="FD260" s="98"/>
      <c r="FE260" s="98"/>
      <c r="FF260" s="98"/>
      <c r="FG260" s="98"/>
      <c r="FH260" s="98"/>
      <c r="FI260" s="98"/>
      <c r="FJ260" s="98"/>
      <c r="FK260" s="98"/>
      <c r="FL260" s="98"/>
      <c r="FM260" s="98"/>
      <c r="FN260" s="98"/>
      <c r="FO260" s="98"/>
      <c r="FP260" s="98"/>
      <c r="FQ260" s="98"/>
      <c r="FR260" s="98"/>
      <c r="FS260" s="98"/>
      <c r="FT260" s="98"/>
      <c r="FU260" s="98"/>
      <c r="FV260" s="98"/>
      <c r="FW260" s="98"/>
      <c r="FX260" s="98"/>
      <c r="FY260" s="98"/>
      <c r="FZ260" s="98"/>
      <c r="GA260" s="98"/>
      <c r="GB260" s="98"/>
      <c r="GC260" s="98"/>
      <c r="GD260" s="98"/>
      <c r="GE260" s="98"/>
      <c r="GF260" s="98"/>
      <c r="GG260" s="98"/>
      <c r="GH260" s="98"/>
      <c r="GI260" s="98"/>
      <c r="GJ260" s="98"/>
      <c r="GK260" s="98"/>
      <c r="GL260" s="98"/>
      <c r="GM260" s="98"/>
      <c r="GN260" s="98"/>
      <c r="GO260" s="98"/>
      <c r="GP260" s="98"/>
      <c r="GQ260" s="98"/>
      <c r="GR260" s="98"/>
      <c r="GS260" s="98"/>
      <c r="GT260" s="98"/>
      <c r="GU260" s="98"/>
      <c r="GV260" s="98"/>
      <c r="GW260" s="98"/>
      <c r="GX260" s="98"/>
      <c r="GY260" s="98"/>
      <c r="GZ260" s="98"/>
      <c r="HA260" s="98"/>
      <c r="HB260" s="98"/>
      <c r="HC260" s="98"/>
      <c r="HD260" s="98"/>
      <c r="HE260" s="98"/>
      <c r="HF260" s="98"/>
      <c r="HG260" s="98"/>
      <c r="HH260" s="98"/>
      <c r="HI260" s="98"/>
      <c r="HJ260" s="98"/>
      <c r="HK260" s="98"/>
      <c r="HL260" s="98"/>
      <c r="HM260" s="98"/>
      <c r="HN260" s="98"/>
      <c r="HO260" s="98"/>
      <c r="HP260" s="98"/>
      <c r="HQ260" s="98"/>
      <c r="HR260" s="98"/>
      <c r="HS260" s="98"/>
      <c r="HT260" s="98"/>
      <c r="HU260" s="98"/>
      <c r="HV260" s="98"/>
      <c r="HW260" s="98"/>
      <c r="HX260" s="98"/>
      <c r="HY260" s="98"/>
      <c r="HZ260" s="98"/>
      <c r="IA260" s="98"/>
      <c r="IB260" s="98"/>
      <c r="IC260" s="98"/>
      <c r="ID260" s="98"/>
      <c r="IE260" s="98"/>
      <c r="IF260" s="98"/>
      <c r="IG260" s="98"/>
      <c r="IH260" s="98"/>
      <c r="II260" s="98"/>
      <c r="IJ260" s="98"/>
      <c r="IK260" s="98"/>
    </row>
    <row r="261" spans="1:245" ht="15">
      <c r="A261" s="104" t="s">
        <v>806</v>
      </c>
      <c r="B261" s="105">
        <v>93</v>
      </c>
      <c r="C261" s="105">
        <v>10</v>
      </c>
      <c r="D261" s="107">
        <f t="shared" si="8"/>
        <v>-83</v>
      </c>
      <c r="E261" s="106">
        <f t="shared" si="9"/>
        <v>-89.2</v>
      </c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98"/>
      <c r="AQ261" s="98"/>
      <c r="AR261" s="98"/>
      <c r="AS261" s="98"/>
      <c r="AT261" s="98"/>
      <c r="AU261" s="98"/>
      <c r="AV261" s="98"/>
      <c r="AW261" s="98"/>
      <c r="AX261" s="98"/>
      <c r="AY261" s="98"/>
      <c r="AZ261" s="98"/>
      <c r="BA261" s="98"/>
      <c r="BB261" s="98"/>
      <c r="BC261" s="98"/>
      <c r="BD261" s="98"/>
      <c r="BE261" s="98"/>
      <c r="BF261" s="98"/>
      <c r="BG261" s="98"/>
      <c r="BH261" s="98"/>
      <c r="BI261" s="98"/>
      <c r="BJ261" s="98"/>
      <c r="BK261" s="98"/>
      <c r="BL261" s="98"/>
      <c r="BM261" s="98"/>
      <c r="BN261" s="98"/>
      <c r="BO261" s="98"/>
      <c r="BP261" s="98"/>
      <c r="BQ261" s="98"/>
      <c r="BR261" s="98"/>
      <c r="BS261" s="98"/>
      <c r="BT261" s="98"/>
      <c r="BU261" s="98"/>
      <c r="BV261" s="98"/>
      <c r="BW261" s="98"/>
      <c r="BX261" s="98"/>
      <c r="BY261" s="98"/>
      <c r="BZ261" s="98"/>
      <c r="CA261" s="98"/>
      <c r="CB261" s="98"/>
      <c r="CC261" s="98"/>
      <c r="CD261" s="98"/>
      <c r="CE261" s="98"/>
      <c r="CF261" s="98"/>
      <c r="CG261" s="98"/>
      <c r="CH261" s="98"/>
      <c r="CI261" s="98"/>
      <c r="CJ261" s="98"/>
      <c r="CK261" s="98"/>
      <c r="CL261" s="98"/>
      <c r="CM261" s="98"/>
      <c r="CN261" s="98"/>
      <c r="CO261" s="98"/>
      <c r="CP261" s="98"/>
      <c r="CQ261" s="98"/>
      <c r="CR261" s="98"/>
      <c r="CS261" s="98"/>
      <c r="CT261" s="98"/>
      <c r="CU261" s="98"/>
      <c r="CV261" s="98"/>
      <c r="CW261" s="98"/>
      <c r="CX261" s="98"/>
      <c r="CY261" s="98"/>
      <c r="CZ261" s="98"/>
      <c r="DA261" s="98"/>
      <c r="DB261" s="98"/>
      <c r="DC261" s="98"/>
      <c r="DD261" s="98"/>
      <c r="DE261" s="98"/>
      <c r="DF261" s="98"/>
      <c r="DG261" s="98"/>
      <c r="DH261" s="98"/>
      <c r="DI261" s="98"/>
      <c r="DJ261" s="98"/>
      <c r="DK261" s="98"/>
      <c r="DL261" s="98"/>
      <c r="DM261" s="98"/>
      <c r="DN261" s="98"/>
      <c r="DO261" s="98"/>
      <c r="DP261" s="98"/>
      <c r="DQ261" s="98"/>
      <c r="DR261" s="98"/>
      <c r="DS261" s="98"/>
      <c r="DT261" s="98"/>
      <c r="DU261" s="98"/>
      <c r="DV261" s="98"/>
      <c r="DW261" s="98"/>
      <c r="DX261" s="98"/>
      <c r="DY261" s="98"/>
      <c r="DZ261" s="98"/>
      <c r="EA261" s="98"/>
      <c r="EB261" s="98"/>
      <c r="EC261" s="98"/>
      <c r="ED261" s="98"/>
      <c r="EE261" s="98"/>
      <c r="EF261" s="98"/>
      <c r="EG261" s="98"/>
      <c r="EH261" s="98"/>
      <c r="EI261" s="98"/>
      <c r="EJ261" s="98"/>
      <c r="EK261" s="98"/>
      <c r="EL261" s="98"/>
      <c r="EM261" s="98"/>
      <c r="EN261" s="98"/>
      <c r="EO261" s="98"/>
      <c r="EP261" s="98"/>
      <c r="EQ261" s="98"/>
      <c r="ER261" s="98"/>
      <c r="ES261" s="98"/>
      <c r="ET261" s="98"/>
      <c r="EU261" s="98"/>
      <c r="EV261" s="98"/>
      <c r="EW261" s="98"/>
      <c r="EX261" s="98"/>
      <c r="EY261" s="98"/>
      <c r="EZ261" s="98"/>
      <c r="FA261" s="98"/>
      <c r="FB261" s="98"/>
      <c r="FC261" s="98"/>
      <c r="FD261" s="98"/>
      <c r="FE261" s="98"/>
      <c r="FF261" s="98"/>
      <c r="FG261" s="98"/>
      <c r="FH261" s="98"/>
      <c r="FI261" s="98"/>
      <c r="FJ261" s="98"/>
      <c r="FK261" s="98"/>
      <c r="FL261" s="98"/>
      <c r="FM261" s="98"/>
      <c r="FN261" s="98"/>
      <c r="FO261" s="98"/>
      <c r="FP261" s="98"/>
      <c r="FQ261" s="98"/>
      <c r="FR261" s="98"/>
      <c r="FS261" s="98"/>
      <c r="FT261" s="98"/>
      <c r="FU261" s="98"/>
      <c r="FV261" s="98"/>
      <c r="FW261" s="98"/>
      <c r="FX261" s="98"/>
      <c r="FY261" s="98"/>
      <c r="FZ261" s="98"/>
      <c r="GA261" s="98"/>
      <c r="GB261" s="98"/>
      <c r="GC261" s="98"/>
      <c r="GD261" s="98"/>
      <c r="GE261" s="98"/>
      <c r="GF261" s="98"/>
      <c r="GG261" s="98"/>
      <c r="GH261" s="98"/>
      <c r="GI261" s="98"/>
      <c r="GJ261" s="98"/>
      <c r="GK261" s="98"/>
      <c r="GL261" s="98"/>
      <c r="GM261" s="98"/>
      <c r="GN261" s="98"/>
      <c r="GO261" s="98"/>
      <c r="GP261" s="98"/>
      <c r="GQ261" s="98"/>
      <c r="GR261" s="98"/>
      <c r="GS261" s="98"/>
      <c r="GT261" s="98"/>
      <c r="GU261" s="98"/>
      <c r="GV261" s="98"/>
      <c r="GW261" s="98"/>
      <c r="GX261" s="98"/>
      <c r="GY261" s="98"/>
      <c r="GZ261" s="98"/>
      <c r="HA261" s="98"/>
      <c r="HB261" s="98"/>
      <c r="HC261" s="98"/>
      <c r="HD261" s="98"/>
      <c r="HE261" s="98"/>
      <c r="HF261" s="98"/>
      <c r="HG261" s="98"/>
      <c r="HH261" s="98"/>
      <c r="HI261" s="98"/>
      <c r="HJ261" s="98"/>
      <c r="HK261" s="98"/>
      <c r="HL261" s="98"/>
      <c r="HM261" s="98"/>
      <c r="HN261" s="98"/>
      <c r="HO261" s="98"/>
      <c r="HP261" s="98"/>
      <c r="HQ261" s="98"/>
      <c r="HR261" s="98"/>
      <c r="HS261" s="98"/>
      <c r="HT261" s="98"/>
      <c r="HU261" s="98"/>
      <c r="HV261" s="98"/>
      <c r="HW261" s="98"/>
      <c r="HX261" s="98"/>
      <c r="HY261" s="98"/>
      <c r="HZ261" s="98"/>
      <c r="IA261" s="98"/>
      <c r="IB261" s="98"/>
      <c r="IC261" s="98"/>
      <c r="ID261" s="98"/>
      <c r="IE261" s="98"/>
      <c r="IF261" s="98"/>
      <c r="IG261" s="98"/>
      <c r="IH261" s="98"/>
      <c r="II261" s="98"/>
      <c r="IJ261" s="98"/>
      <c r="IK261" s="98"/>
    </row>
    <row r="262" spans="1:245" ht="15">
      <c r="A262" s="104" t="s">
        <v>807</v>
      </c>
      <c r="B262" s="105">
        <v>1400</v>
      </c>
      <c r="C262" s="105">
        <v>2424</v>
      </c>
      <c r="D262" s="107">
        <f t="shared" si="8"/>
        <v>1024</v>
      </c>
      <c r="E262" s="106">
        <f t="shared" si="9"/>
        <v>73.099999999999994</v>
      </c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8"/>
      <c r="AR262" s="98"/>
      <c r="AS262" s="98"/>
      <c r="AT262" s="98"/>
      <c r="AU262" s="98"/>
      <c r="AV262" s="98"/>
      <c r="AW262" s="98"/>
      <c r="AX262" s="98"/>
      <c r="AY262" s="98"/>
      <c r="AZ262" s="98"/>
      <c r="BA262" s="98"/>
      <c r="BB262" s="98"/>
      <c r="BC262" s="98"/>
      <c r="BD262" s="98"/>
      <c r="BE262" s="98"/>
      <c r="BF262" s="98"/>
      <c r="BG262" s="98"/>
      <c r="BH262" s="98"/>
      <c r="BI262" s="98"/>
      <c r="BJ262" s="98"/>
      <c r="BK262" s="98"/>
      <c r="BL262" s="98"/>
      <c r="BM262" s="98"/>
      <c r="BN262" s="98"/>
      <c r="BO262" s="98"/>
      <c r="BP262" s="98"/>
      <c r="BQ262" s="98"/>
      <c r="BR262" s="98"/>
      <c r="BS262" s="98"/>
      <c r="BT262" s="98"/>
      <c r="BU262" s="98"/>
      <c r="BV262" s="98"/>
      <c r="BW262" s="98"/>
      <c r="BX262" s="98"/>
      <c r="BY262" s="98"/>
      <c r="BZ262" s="98"/>
      <c r="CA262" s="98"/>
      <c r="CB262" s="98"/>
      <c r="CC262" s="98"/>
      <c r="CD262" s="98"/>
      <c r="CE262" s="98"/>
      <c r="CF262" s="98"/>
      <c r="CG262" s="98"/>
      <c r="CH262" s="98"/>
      <c r="CI262" s="98"/>
      <c r="CJ262" s="98"/>
      <c r="CK262" s="98"/>
      <c r="CL262" s="98"/>
      <c r="CM262" s="98"/>
      <c r="CN262" s="98"/>
      <c r="CO262" s="98"/>
      <c r="CP262" s="98"/>
      <c r="CQ262" s="98"/>
      <c r="CR262" s="98"/>
      <c r="CS262" s="98"/>
      <c r="CT262" s="98"/>
      <c r="CU262" s="98"/>
      <c r="CV262" s="98"/>
      <c r="CW262" s="98"/>
      <c r="CX262" s="98"/>
      <c r="CY262" s="98"/>
      <c r="CZ262" s="98"/>
      <c r="DA262" s="98"/>
      <c r="DB262" s="98"/>
      <c r="DC262" s="98"/>
      <c r="DD262" s="98"/>
      <c r="DE262" s="98"/>
      <c r="DF262" s="98"/>
      <c r="DG262" s="98"/>
      <c r="DH262" s="98"/>
      <c r="DI262" s="98"/>
      <c r="DJ262" s="98"/>
      <c r="DK262" s="98"/>
      <c r="DL262" s="98"/>
      <c r="DM262" s="98"/>
      <c r="DN262" s="98"/>
      <c r="DO262" s="98"/>
      <c r="DP262" s="98"/>
      <c r="DQ262" s="98"/>
      <c r="DR262" s="98"/>
      <c r="DS262" s="98"/>
      <c r="DT262" s="98"/>
      <c r="DU262" s="98"/>
      <c r="DV262" s="98"/>
      <c r="DW262" s="98"/>
      <c r="DX262" s="98"/>
      <c r="DY262" s="98"/>
      <c r="DZ262" s="98"/>
      <c r="EA262" s="98"/>
      <c r="EB262" s="98"/>
      <c r="EC262" s="98"/>
      <c r="ED262" s="98"/>
      <c r="EE262" s="98"/>
      <c r="EF262" s="98"/>
      <c r="EG262" s="98"/>
      <c r="EH262" s="98"/>
      <c r="EI262" s="98"/>
      <c r="EJ262" s="98"/>
      <c r="EK262" s="98"/>
      <c r="EL262" s="98"/>
      <c r="EM262" s="98"/>
      <c r="EN262" s="98"/>
      <c r="EO262" s="98"/>
      <c r="EP262" s="98"/>
      <c r="EQ262" s="98"/>
      <c r="ER262" s="98"/>
      <c r="ES262" s="98"/>
      <c r="ET262" s="98"/>
      <c r="EU262" s="98"/>
      <c r="EV262" s="98"/>
      <c r="EW262" s="98"/>
      <c r="EX262" s="98"/>
      <c r="EY262" s="98"/>
      <c r="EZ262" s="98"/>
      <c r="FA262" s="98"/>
      <c r="FB262" s="98"/>
      <c r="FC262" s="98"/>
      <c r="FD262" s="98"/>
      <c r="FE262" s="98"/>
      <c r="FF262" s="98"/>
      <c r="FG262" s="98"/>
      <c r="FH262" s="98"/>
      <c r="FI262" s="98"/>
      <c r="FJ262" s="98"/>
      <c r="FK262" s="98"/>
      <c r="FL262" s="98"/>
      <c r="FM262" s="98"/>
      <c r="FN262" s="98"/>
      <c r="FO262" s="98"/>
      <c r="FP262" s="98"/>
      <c r="FQ262" s="98"/>
      <c r="FR262" s="98"/>
      <c r="FS262" s="98"/>
      <c r="FT262" s="98"/>
      <c r="FU262" s="98"/>
      <c r="FV262" s="98"/>
      <c r="FW262" s="98"/>
      <c r="FX262" s="98"/>
      <c r="FY262" s="98"/>
      <c r="FZ262" s="98"/>
      <c r="GA262" s="98"/>
      <c r="GB262" s="98"/>
      <c r="GC262" s="98"/>
      <c r="GD262" s="98"/>
      <c r="GE262" s="98"/>
      <c r="GF262" s="98"/>
      <c r="GG262" s="98"/>
      <c r="GH262" s="98"/>
      <c r="GI262" s="98"/>
      <c r="GJ262" s="98"/>
      <c r="GK262" s="98"/>
      <c r="GL262" s="98"/>
      <c r="GM262" s="98"/>
      <c r="GN262" s="98"/>
      <c r="GO262" s="98"/>
      <c r="GP262" s="98"/>
      <c r="GQ262" s="98"/>
      <c r="GR262" s="98"/>
      <c r="GS262" s="98"/>
      <c r="GT262" s="98"/>
      <c r="GU262" s="98"/>
      <c r="GV262" s="98"/>
      <c r="GW262" s="98"/>
      <c r="GX262" s="98"/>
      <c r="GY262" s="98"/>
      <c r="GZ262" s="98"/>
      <c r="HA262" s="98"/>
      <c r="HB262" s="98"/>
      <c r="HC262" s="98"/>
      <c r="HD262" s="98"/>
      <c r="HE262" s="98"/>
      <c r="HF262" s="98"/>
      <c r="HG262" s="98"/>
      <c r="HH262" s="98"/>
      <c r="HI262" s="98"/>
      <c r="HJ262" s="98"/>
      <c r="HK262" s="98"/>
      <c r="HL262" s="98"/>
      <c r="HM262" s="98"/>
      <c r="HN262" s="98"/>
      <c r="HO262" s="98"/>
      <c r="HP262" s="98"/>
      <c r="HQ262" s="98"/>
      <c r="HR262" s="98"/>
      <c r="HS262" s="98"/>
      <c r="HT262" s="98"/>
      <c r="HU262" s="98"/>
      <c r="HV262" s="98"/>
      <c r="HW262" s="98"/>
      <c r="HX262" s="98"/>
      <c r="HY262" s="98"/>
      <c r="HZ262" s="98"/>
      <c r="IA262" s="98"/>
      <c r="IB262" s="98"/>
      <c r="IC262" s="98"/>
      <c r="ID262" s="98"/>
      <c r="IE262" s="98"/>
      <c r="IF262" s="98"/>
      <c r="IG262" s="98"/>
      <c r="IH262" s="98"/>
      <c r="II262" s="98"/>
      <c r="IJ262" s="98"/>
      <c r="IK262" s="98"/>
    </row>
    <row r="263" spans="1:245" ht="15">
      <c r="A263" s="104" t="s">
        <v>808</v>
      </c>
      <c r="B263" s="105">
        <f>SUM(B264:B264)</f>
        <v>286</v>
      </c>
      <c r="C263" s="105">
        <f>SUM(C264:C264)</f>
        <v>297</v>
      </c>
      <c r="D263" s="107">
        <f t="shared" si="8"/>
        <v>11</v>
      </c>
      <c r="E263" s="106">
        <f t="shared" si="9"/>
        <v>3.8</v>
      </c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8"/>
      <c r="AR263" s="98"/>
      <c r="AS263" s="98"/>
      <c r="AT263" s="98"/>
      <c r="AU263" s="98"/>
      <c r="AV263" s="98"/>
      <c r="AW263" s="98"/>
      <c r="AX263" s="98"/>
      <c r="AY263" s="98"/>
      <c r="AZ263" s="98"/>
      <c r="BA263" s="98"/>
      <c r="BB263" s="98"/>
      <c r="BC263" s="98"/>
      <c r="BD263" s="98"/>
      <c r="BE263" s="98"/>
      <c r="BF263" s="98"/>
      <c r="BG263" s="98"/>
      <c r="BH263" s="98"/>
      <c r="BI263" s="98"/>
      <c r="BJ263" s="98"/>
      <c r="BK263" s="98"/>
      <c r="BL263" s="98"/>
      <c r="BM263" s="98"/>
      <c r="BN263" s="98"/>
      <c r="BO263" s="98"/>
      <c r="BP263" s="98"/>
      <c r="BQ263" s="98"/>
      <c r="BR263" s="98"/>
      <c r="BS263" s="98"/>
      <c r="BT263" s="98"/>
      <c r="BU263" s="98"/>
      <c r="BV263" s="98"/>
      <c r="BW263" s="98"/>
      <c r="BX263" s="98"/>
      <c r="BY263" s="98"/>
      <c r="BZ263" s="98"/>
      <c r="CA263" s="98"/>
      <c r="CB263" s="98"/>
      <c r="CC263" s="98"/>
      <c r="CD263" s="98"/>
      <c r="CE263" s="98"/>
      <c r="CF263" s="98"/>
      <c r="CG263" s="98"/>
      <c r="CH263" s="98"/>
      <c r="CI263" s="98"/>
      <c r="CJ263" s="98"/>
      <c r="CK263" s="98"/>
      <c r="CL263" s="98"/>
      <c r="CM263" s="98"/>
      <c r="CN263" s="98"/>
      <c r="CO263" s="98"/>
      <c r="CP263" s="98"/>
      <c r="CQ263" s="98"/>
      <c r="CR263" s="98"/>
      <c r="CS263" s="98"/>
      <c r="CT263" s="98"/>
      <c r="CU263" s="98"/>
      <c r="CV263" s="98"/>
      <c r="CW263" s="98"/>
      <c r="CX263" s="98"/>
      <c r="CY263" s="98"/>
      <c r="CZ263" s="98"/>
      <c r="DA263" s="98"/>
      <c r="DB263" s="98"/>
      <c r="DC263" s="98"/>
      <c r="DD263" s="98"/>
      <c r="DE263" s="98"/>
      <c r="DF263" s="98"/>
      <c r="DG263" s="98"/>
      <c r="DH263" s="98"/>
      <c r="DI263" s="98"/>
      <c r="DJ263" s="98"/>
      <c r="DK263" s="98"/>
      <c r="DL263" s="98"/>
      <c r="DM263" s="98"/>
      <c r="DN263" s="98"/>
      <c r="DO263" s="98"/>
      <c r="DP263" s="98"/>
      <c r="DQ263" s="98"/>
      <c r="DR263" s="98"/>
      <c r="DS263" s="98"/>
      <c r="DT263" s="98"/>
      <c r="DU263" s="98"/>
      <c r="DV263" s="98"/>
      <c r="DW263" s="98"/>
      <c r="DX263" s="98"/>
      <c r="DY263" s="98"/>
      <c r="DZ263" s="98"/>
      <c r="EA263" s="98"/>
      <c r="EB263" s="98"/>
      <c r="EC263" s="98"/>
      <c r="ED263" s="98"/>
      <c r="EE263" s="98"/>
      <c r="EF263" s="98"/>
      <c r="EG263" s="98"/>
      <c r="EH263" s="98"/>
      <c r="EI263" s="98"/>
      <c r="EJ263" s="98"/>
      <c r="EK263" s="98"/>
      <c r="EL263" s="98"/>
      <c r="EM263" s="98"/>
      <c r="EN263" s="98"/>
      <c r="EO263" s="98"/>
      <c r="EP263" s="98"/>
      <c r="EQ263" s="98"/>
      <c r="ER263" s="98"/>
      <c r="ES263" s="98"/>
      <c r="ET263" s="98"/>
      <c r="EU263" s="98"/>
      <c r="EV263" s="98"/>
      <c r="EW263" s="98"/>
      <c r="EX263" s="98"/>
      <c r="EY263" s="98"/>
      <c r="EZ263" s="98"/>
      <c r="FA263" s="98"/>
      <c r="FB263" s="98"/>
      <c r="FC263" s="98"/>
      <c r="FD263" s="98"/>
      <c r="FE263" s="98"/>
      <c r="FF263" s="98"/>
      <c r="FG263" s="98"/>
      <c r="FH263" s="98"/>
      <c r="FI263" s="98"/>
      <c r="FJ263" s="98"/>
      <c r="FK263" s="98"/>
      <c r="FL263" s="98"/>
      <c r="FM263" s="98"/>
      <c r="FN263" s="98"/>
      <c r="FO263" s="98"/>
      <c r="FP263" s="98"/>
      <c r="FQ263" s="98"/>
      <c r="FR263" s="98"/>
      <c r="FS263" s="98"/>
      <c r="FT263" s="98"/>
      <c r="FU263" s="98"/>
      <c r="FV263" s="98"/>
      <c r="FW263" s="98"/>
      <c r="FX263" s="98"/>
      <c r="FY263" s="98"/>
      <c r="FZ263" s="98"/>
      <c r="GA263" s="98"/>
      <c r="GB263" s="98"/>
      <c r="GC263" s="98"/>
      <c r="GD263" s="98"/>
      <c r="GE263" s="98"/>
      <c r="GF263" s="98"/>
      <c r="GG263" s="98"/>
      <c r="GH263" s="98"/>
      <c r="GI263" s="98"/>
      <c r="GJ263" s="98"/>
      <c r="GK263" s="98"/>
      <c r="GL263" s="98"/>
      <c r="GM263" s="98"/>
      <c r="GN263" s="98"/>
      <c r="GO263" s="98"/>
      <c r="GP263" s="98"/>
      <c r="GQ263" s="98"/>
      <c r="GR263" s="98"/>
      <c r="GS263" s="98"/>
      <c r="GT263" s="98"/>
      <c r="GU263" s="98"/>
      <c r="GV263" s="98"/>
      <c r="GW263" s="98"/>
      <c r="GX263" s="98"/>
      <c r="GY263" s="98"/>
      <c r="GZ263" s="98"/>
      <c r="HA263" s="98"/>
      <c r="HB263" s="98"/>
      <c r="HC263" s="98"/>
      <c r="HD263" s="98"/>
      <c r="HE263" s="98"/>
      <c r="HF263" s="98"/>
      <c r="HG263" s="98"/>
      <c r="HH263" s="98"/>
      <c r="HI263" s="98"/>
      <c r="HJ263" s="98"/>
      <c r="HK263" s="98"/>
      <c r="HL263" s="98"/>
      <c r="HM263" s="98"/>
      <c r="HN263" s="98"/>
      <c r="HO263" s="98"/>
      <c r="HP263" s="98"/>
      <c r="HQ263" s="98"/>
      <c r="HR263" s="98"/>
      <c r="HS263" s="98"/>
      <c r="HT263" s="98"/>
      <c r="HU263" s="98"/>
      <c r="HV263" s="98"/>
      <c r="HW263" s="98"/>
      <c r="HX263" s="98"/>
      <c r="HY263" s="98"/>
      <c r="HZ263" s="98"/>
      <c r="IA263" s="98"/>
      <c r="IB263" s="98"/>
      <c r="IC263" s="98"/>
      <c r="ID263" s="98"/>
      <c r="IE263" s="98"/>
      <c r="IF263" s="98"/>
      <c r="IG263" s="98"/>
      <c r="IH263" s="98"/>
      <c r="II263" s="98"/>
      <c r="IJ263" s="98"/>
      <c r="IK263" s="98"/>
    </row>
    <row r="264" spans="1:245" ht="15">
      <c r="A264" s="104" t="s">
        <v>809</v>
      </c>
      <c r="B264" s="105">
        <v>286</v>
      </c>
      <c r="C264" s="105">
        <v>297</v>
      </c>
      <c r="D264" s="107">
        <f t="shared" si="8"/>
        <v>11</v>
      </c>
      <c r="E264" s="106">
        <f t="shared" si="9"/>
        <v>3.8</v>
      </c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8"/>
      <c r="AR264" s="98"/>
      <c r="AS264" s="98"/>
      <c r="AT264" s="98"/>
      <c r="AU264" s="98"/>
      <c r="AV264" s="98"/>
      <c r="AW264" s="98"/>
      <c r="AX264" s="98"/>
      <c r="AY264" s="98"/>
      <c r="AZ264" s="98"/>
      <c r="BA264" s="98"/>
      <c r="BB264" s="98"/>
      <c r="BC264" s="98"/>
      <c r="BD264" s="98"/>
      <c r="BE264" s="98"/>
      <c r="BF264" s="98"/>
      <c r="BG264" s="98"/>
      <c r="BH264" s="98"/>
      <c r="BI264" s="98"/>
      <c r="BJ264" s="98"/>
      <c r="BK264" s="98"/>
      <c r="BL264" s="98"/>
      <c r="BM264" s="98"/>
      <c r="BN264" s="98"/>
      <c r="BO264" s="98"/>
      <c r="BP264" s="98"/>
      <c r="BQ264" s="98"/>
      <c r="BR264" s="98"/>
      <c r="BS264" s="98"/>
      <c r="BT264" s="98"/>
      <c r="BU264" s="98"/>
      <c r="BV264" s="98"/>
      <c r="BW264" s="98"/>
      <c r="BX264" s="98"/>
      <c r="BY264" s="98"/>
      <c r="BZ264" s="98"/>
      <c r="CA264" s="98"/>
      <c r="CB264" s="98"/>
      <c r="CC264" s="98"/>
      <c r="CD264" s="98"/>
      <c r="CE264" s="98"/>
      <c r="CF264" s="98"/>
      <c r="CG264" s="98"/>
      <c r="CH264" s="98"/>
      <c r="CI264" s="98"/>
      <c r="CJ264" s="98"/>
      <c r="CK264" s="98"/>
      <c r="CL264" s="98"/>
      <c r="CM264" s="98"/>
      <c r="CN264" s="98"/>
      <c r="CO264" s="98"/>
      <c r="CP264" s="98"/>
      <c r="CQ264" s="98"/>
      <c r="CR264" s="98"/>
      <c r="CS264" s="98"/>
      <c r="CT264" s="98"/>
      <c r="CU264" s="98"/>
      <c r="CV264" s="98"/>
      <c r="CW264" s="98"/>
      <c r="CX264" s="98"/>
      <c r="CY264" s="98"/>
      <c r="CZ264" s="98"/>
      <c r="DA264" s="98"/>
      <c r="DB264" s="98"/>
      <c r="DC264" s="98"/>
      <c r="DD264" s="98"/>
      <c r="DE264" s="98"/>
      <c r="DF264" s="98"/>
      <c r="DG264" s="98"/>
      <c r="DH264" s="98"/>
      <c r="DI264" s="98"/>
      <c r="DJ264" s="98"/>
      <c r="DK264" s="98"/>
      <c r="DL264" s="98"/>
      <c r="DM264" s="98"/>
      <c r="DN264" s="98"/>
      <c r="DO264" s="98"/>
      <c r="DP264" s="98"/>
      <c r="DQ264" s="98"/>
      <c r="DR264" s="98"/>
      <c r="DS264" s="98"/>
      <c r="DT264" s="98"/>
      <c r="DU264" s="98"/>
      <c r="DV264" s="98"/>
      <c r="DW264" s="98"/>
      <c r="DX264" s="98"/>
      <c r="DY264" s="98"/>
      <c r="DZ264" s="98"/>
      <c r="EA264" s="98"/>
      <c r="EB264" s="98"/>
      <c r="EC264" s="98"/>
      <c r="ED264" s="98"/>
      <c r="EE264" s="98"/>
      <c r="EF264" s="98"/>
      <c r="EG264" s="98"/>
      <c r="EH264" s="98"/>
      <c r="EI264" s="98"/>
      <c r="EJ264" s="98"/>
      <c r="EK264" s="98"/>
      <c r="EL264" s="98"/>
      <c r="EM264" s="98"/>
      <c r="EN264" s="98"/>
      <c r="EO264" s="98"/>
      <c r="EP264" s="98"/>
      <c r="EQ264" s="98"/>
      <c r="ER264" s="98"/>
      <c r="ES264" s="98"/>
      <c r="ET264" s="98"/>
      <c r="EU264" s="98"/>
      <c r="EV264" s="98"/>
      <c r="EW264" s="98"/>
      <c r="EX264" s="98"/>
      <c r="EY264" s="98"/>
      <c r="EZ264" s="98"/>
      <c r="FA264" s="98"/>
      <c r="FB264" s="98"/>
      <c r="FC264" s="98"/>
      <c r="FD264" s="98"/>
      <c r="FE264" s="98"/>
      <c r="FF264" s="98"/>
      <c r="FG264" s="98"/>
      <c r="FH264" s="98"/>
      <c r="FI264" s="98"/>
      <c r="FJ264" s="98"/>
      <c r="FK264" s="98"/>
      <c r="FL264" s="98"/>
      <c r="FM264" s="98"/>
      <c r="FN264" s="98"/>
      <c r="FO264" s="98"/>
      <c r="FP264" s="98"/>
      <c r="FQ264" s="98"/>
      <c r="FR264" s="98"/>
      <c r="FS264" s="98"/>
      <c r="FT264" s="98"/>
      <c r="FU264" s="98"/>
      <c r="FV264" s="98"/>
      <c r="FW264" s="98"/>
      <c r="FX264" s="98"/>
      <c r="FY264" s="98"/>
      <c r="FZ264" s="98"/>
      <c r="GA264" s="98"/>
      <c r="GB264" s="98"/>
      <c r="GC264" s="98"/>
      <c r="GD264" s="98"/>
      <c r="GE264" s="98"/>
      <c r="GF264" s="98"/>
      <c r="GG264" s="98"/>
      <c r="GH264" s="98"/>
      <c r="GI264" s="98"/>
      <c r="GJ264" s="98"/>
      <c r="GK264" s="98"/>
      <c r="GL264" s="98"/>
      <c r="GM264" s="98"/>
      <c r="GN264" s="98"/>
      <c r="GO264" s="98"/>
      <c r="GP264" s="98"/>
      <c r="GQ264" s="98"/>
      <c r="GR264" s="98"/>
      <c r="GS264" s="98"/>
      <c r="GT264" s="98"/>
      <c r="GU264" s="98"/>
      <c r="GV264" s="98"/>
      <c r="GW264" s="98"/>
      <c r="GX264" s="98"/>
      <c r="GY264" s="98"/>
      <c r="GZ264" s="98"/>
      <c r="HA264" s="98"/>
      <c r="HB264" s="98"/>
      <c r="HC264" s="98"/>
      <c r="HD264" s="98"/>
      <c r="HE264" s="98"/>
      <c r="HF264" s="98"/>
      <c r="HG264" s="98"/>
      <c r="HH264" s="98"/>
      <c r="HI264" s="98"/>
      <c r="HJ264" s="98"/>
      <c r="HK264" s="98"/>
      <c r="HL264" s="98"/>
      <c r="HM264" s="98"/>
      <c r="HN264" s="98"/>
      <c r="HO264" s="98"/>
      <c r="HP264" s="98"/>
      <c r="HQ264" s="98"/>
      <c r="HR264" s="98"/>
      <c r="HS264" s="98"/>
      <c r="HT264" s="98"/>
      <c r="HU264" s="98"/>
      <c r="HV264" s="98"/>
      <c r="HW264" s="98"/>
      <c r="HX264" s="98"/>
      <c r="HY264" s="98"/>
      <c r="HZ264" s="98"/>
      <c r="IA264" s="98"/>
      <c r="IB264" s="98"/>
      <c r="IC264" s="98"/>
      <c r="ID264" s="98"/>
      <c r="IE264" s="98"/>
      <c r="IF264" s="98"/>
      <c r="IG264" s="98"/>
      <c r="IH264" s="98"/>
      <c r="II264" s="98"/>
      <c r="IJ264" s="98"/>
      <c r="IK264" s="98"/>
    </row>
    <row r="265" spans="1:245" ht="15">
      <c r="A265" s="104" t="s">
        <v>289</v>
      </c>
      <c r="B265" s="105">
        <f>B266</f>
        <v>410</v>
      </c>
      <c r="C265" s="105">
        <f>C266</f>
        <v>4884</v>
      </c>
      <c r="D265" s="107">
        <f t="shared" si="8"/>
        <v>4474</v>
      </c>
      <c r="E265" s="106">
        <f t="shared" si="9"/>
        <v>1091.2</v>
      </c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8"/>
      <c r="AR265" s="98"/>
      <c r="AS265" s="98"/>
      <c r="AT265" s="98"/>
      <c r="AU265" s="98"/>
      <c r="AV265" s="98"/>
      <c r="AW265" s="98"/>
      <c r="AX265" s="98"/>
      <c r="AY265" s="98"/>
      <c r="AZ265" s="98"/>
      <c r="BA265" s="98"/>
      <c r="BB265" s="98"/>
      <c r="BC265" s="98"/>
      <c r="BD265" s="98"/>
      <c r="BE265" s="98"/>
      <c r="BF265" s="98"/>
      <c r="BG265" s="98"/>
      <c r="BH265" s="98"/>
      <c r="BI265" s="98"/>
      <c r="BJ265" s="98"/>
      <c r="BK265" s="98"/>
      <c r="BL265" s="98"/>
      <c r="BM265" s="98"/>
      <c r="BN265" s="98"/>
      <c r="BO265" s="98"/>
      <c r="BP265" s="98"/>
      <c r="BQ265" s="98"/>
      <c r="BR265" s="98"/>
      <c r="BS265" s="98"/>
      <c r="BT265" s="98"/>
      <c r="BU265" s="98"/>
      <c r="BV265" s="98"/>
      <c r="BW265" s="98"/>
      <c r="BX265" s="98"/>
      <c r="BY265" s="98"/>
      <c r="BZ265" s="98"/>
      <c r="CA265" s="98"/>
      <c r="CB265" s="98"/>
      <c r="CC265" s="98"/>
      <c r="CD265" s="98"/>
      <c r="CE265" s="98"/>
      <c r="CF265" s="98"/>
      <c r="CG265" s="98"/>
      <c r="CH265" s="98"/>
      <c r="CI265" s="98"/>
      <c r="CJ265" s="98"/>
      <c r="CK265" s="98"/>
      <c r="CL265" s="98"/>
      <c r="CM265" s="98"/>
      <c r="CN265" s="98"/>
      <c r="CO265" s="98"/>
      <c r="CP265" s="98"/>
      <c r="CQ265" s="98"/>
      <c r="CR265" s="98"/>
      <c r="CS265" s="98"/>
      <c r="CT265" s="98"/>
      <c r="CU265" s="98"/>
      <c r="CV265" s="98"/>
      <c r="CW265" s="98"/>
      <c r="CX265" s="98"/>
      <c r="CY265" s="98"/>
      <c r="CZ265" s="98"/>
      <c r="DA265" s="98"/>
      <c r="DB265" s="98"/>
      <c r="DC265" s="98"/>
      <c r="DD265" s="98"/>
      <c r="DE265" s="98"/>
      <c r="DF265" s="98"/>
      <c r="DG265" s="98"/>
      <c r="DH265" s="98"/>
      <c r="DI265" s="98"/>
      <c r="DJ265" s="98"/>
      <c r="DK265" s="98"/>
      <c r="DL265" s="98"/>
      <c r="DM265" s="98"/>
      <c r="DN265" s="98"/>
      <c r="DO265" s="98"/>
      <c r="DP265" s="98"/>
      <c r="DQ265" s="98"/>
      <c r="DR265" s="98"/>
      <c r="DS265" s="98"/>
      <c r="DT265" s="98"/>
      <c r="DU265" s="98"/>
      <c r="DV265" s="98"/>
      <c r="DW265" s="98"/>
      <c r="DX265" s="98"/>
      <c r="DY265" s="98"/>
      <c r="DZ265" s="98"/>
      <c r="EA265" s="98"/>
      <c r="EB265" s="98"/>
      <c r="EC265" s="98"/>
      <c r="ED265" s="98"/>
      <c r="EE265" s="98"/>
      <c r="EF265" s="98"/>
      <c r="EG265" s="98"/>
      <c r="EH265" s="98"/>
      <c r="EI265" s="98"/>
      <c r="EJ265" s="98"/>
      <c r="EK265" s="98"/>
      <c r="EL265" s="98"/>
      <c r="EM265" s="98"/>
      <c r="EN265" s="98"/>
      <c r="EO265" s="98"/>
      <c r="EP265" s="98"/>
      <c r="EQ265" s="98"/>
      <c r="ER265" s="98"/>
      <c r="ES265" s="98"/>
      <c r="ET265" s="98"/>
      <c r="EU265" s="98"/>
      <c r="EV265" s="98"/>
      <c r="EW265" s="98"/>
      <c r="EX265" s="98"/>
      <c r="EY265" s="98"/>
      <c r="EZ265" s="98"/>
      <c r="FA265" s="98"/>
      <c r="FB265" s="98"/>
      <c r="FC265" s="98"/>
      <c r="FD265" s="98"/>
      <c r="FE265" s="98"/>
      <c r="FF265" s="98"/>
      <c r="FG265" s="98"/>
      <c r="FH265" s="98"/>
      <c r="FI265" s="98"/>
      <c r="FJ265" s="98"/>
      <c r="FK265" s="98"/>
      <c r="FL265" s="98"/>
      <c r="FM265" s="98"/>
      <c r="FN265" s="98"/>
      <c r="FO265" s="98"/>
      <c r="FP265" s="98"/>
      <c r="FQ265" s="98"/>
      <c r="FR265" s="98"/>
      <c r="FS265" s="98"/>
      <c r="FT265" s="98"/>
      <c r="FU265" s="98"/>
      <c r="FV265" s="98"/>
      <c r="FW265" s="98"/>
      <c r="FX265" s="98"/>
      <c r="FY265" s="98"/>
      <c r="FZ265" s="98"/>
      <c r="GA265" s="98"/>
      <c r="GB265" s="98"/>
      <c r="GC265" s="98"/>
      <c r="GD265" s="98"/>
      <c r="GE265" s="98"/>
      <c r="GF265" s="98"/>
      <c r="GG265" s="98"/>
      <c r="GH265" s="98"/>
      <c r="GI265" s="98"/>
      <c r="GJ265" s="98"/>
      <c r="GK265" s="98"/>
      <c r="GL265" s="98"/>
      <c r="GM265" s="98"/>
      <c r="GN265" s="98"/>
      <c r="GO265" s="98"/>
      <c r="GP265" s="98"/>
      <c r="GQ265" s="98"/>
      <c r="GR265" s="98"/>
      <c r="GS265" s="98"/>
      <c r="GT265" s="98"/>
      <c r="GU265" s="98"/>
      <c r="GV265" s="98"/>
      <c r="GW265" s="98"/>
      <c r="GX265" s="98"/>
      <c r="GY265" s="98"/>
      <c r="GZ265" s="98"/>
      <c r="HA265" s="98"/>
      <c r="HB265" s="98"/>
      <c r="HC265" s="98"/>
      <c r="HD265" s="98"/>
      <c r="HE265" s="98"/>
      <c r="HF265" s="98"/>
      <c r="HG265" s="98"/>
      <c r="HH265" s="98"/>
      <c r="HI265" s="98"/>
      <c r="HJ265" s="98"/>
      <c r="HK265" s="98"/>
      <c r="HL265" s="98"/>
      <c r="HM265" s="98"/>
      <c r="HN265" s="98"/>
      <c r="HO265" s="98"/>
      <c r="HP265" s="98"/>
      <c r="HQ265" s="98"/>
      <c r="HR265" s="98"/>
      <c r="HS265" s="98"/>
      <c r="HT265" s="98"/>
      <c r="HU265" s="98"/>
      <c r="HV265" s="98"/>
      <c r="HW265" s="98"/>
      <c r="HX265" s="98"/>
      <c r="HY265" s="98"/>
      <c r="HZ265" s="98"/>
      <c r="IA265" s="98"/>
      <c r="IB265" s="98"/>
      <c r="IC265" s="98"/>
      <c r="ID265" s="98"/>
      <c r="IE265" s="98"/>
      <c r="IF265" s="98"/>
      <c r="IG265" s="98"/>
      <c r="IH265" s="98"/>
      <c r="II265" s="98"/>
      <c r="IJ265" s="98"/>
      <c r="IK265" s="98"/>
    </row>
    <row r="266" spans="1:245" ht="15">
      <c r="A266" s="104" t="s">
        <v>810</v>
      </c>
      <c r="B266" s="105">
        <v>410</v>
      </c>
      <c r="C266" s="105">
        <v>4884</v>
      </c>
      <c r="D266" s="107">
        <f t="shared" si="8"/>
        <v>4474</v>
      </c>
      <c r="E266" s="106">
        <f t="shared" si="9"/>
        <v>1091.2</v>
      </c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  <c r="AS266" s="98"/>
      <c r="AT266" s="98"/>
      <c r="AU266" s="98"/>
      <c r="AV266" s="98"/>
      <c r="AW266" s="98"/>
      <c r="AX266" s="98"/>
      <c r="AY266" s="98"/>
      <c r="AZ266" s="98"/>
      <c r="BA266" s="98"/>
      <c r="BB266" s="98"/>
      <c r="BC266" s="98"/>
      <c r="BD266" s="98"/>
      <c r="BE266" s="98"/>
      <c r="BF266" s="98"/>
      <c r="BG266" s="98"/>
      <c r="BH266" s="98"/>
      <c r="BI266" s="98"/>
      <c r="BJ266" s="98"/>
      <c r="BK266" s="98"/>
      <c r="BL266" s="98"/>
      <c r="BM266" s="98"/>
      <c r="BN266" s="98"/>
      <c r="BO266" s="98"/>
      <c r="BP266" s="98"/>
      <c r="BQ266" s="98"/>
      <c r="BR266" s="98"/>
      <c r="BS266" s="98"/>
      <c r="BT266" s="98"/>
      <c r="BU266" s="98"/>
      <c r="BV266" s="98"/>
      <c r="BW266" s="98"/>
      <c r="BX266" s="98"/>
      <c r="BY266" s="98"/>
      <c r="BZ266" s="98"/>
      <c r="CA266" s="98"/>
      <c r="CB266" s="98"/>
      <c r="CC266" s="98"/>
      <c r="CD266" s="98"/>
      <c r="CE266" s="98"/>
      <c r="CF266" s="98"/>
      <c r="CG266" s="98"/>
      <c r="CH266" s="98"/>
      <c r="CI266" s="98"/>
      <c r="CJ266" s="98"/>
      <c r="CK266" s="98"/>
      <c r="CL266" s="98"/>
      <c r="CM266" s="98"/>
      <c r="CN266" s="98"/>
      <c r="CO266" s="98"/>
      <c r="CP266" s="98"/>
      <c r="CQ266" s="98"/>
      <c r="CR266" s="98"/>
      <c r="CS266" s="98"/>
      <c r="CT266" s="98"/>
      <c r="CU266" s="98"/>
      <c r="CV266" s="98"/>
      <c r="CW266" s="98"/>
      <c r="CX266" s="98"/>
      <c r="CY266" s="98"/>
      <c r="CZ266" s="98"/>
      <c r="DA266" s="98"/>
      <c r="DB266" s="98"/>
      <c r="DC266" s="98"/>
      <c r="DD266" s="98"/>
      <c r="DE266" s="98"/>
      <c r="DF266" s="98"/>
      <c r="DG266" s="98"/>
      <c r="DH266" s="98"/>
      <c r="DI266" s="98"/>
      <c r="DJ266" s="98"/>
      <c r="DK266" s="98"/>
      <c r="DL266" s="98"/>
      <c r="DM266" s="98"/>
      <c r="DN266" s="98"/>
      <c r="DO266" s="98"/>
      <c r="DP266" s="98"/>
      <c r="DQ266" s="98"/>
      <c r="DR266" s="98"/>
      <c r="DS266" s="98"/>
      <c r="DT266" s="98"/>
      <c r="DU266" s="98"/>
      <c r="DV266" s="98"/>
      <c r="DW266" s="98"/>
      <c r="DX266" s="98"/>
      <c r="DY266" s="98"/>
      <c r="DZ266" s="98"/>
      <c r="EA266" s="98"/>
      <c r="EB266" s="98"/>
      <c r="EC266" s="98"/>
      <c r="ED266" s="98"/>
      <c r="EE266" s="98"/>
      <c r="EF266" s="98"/>
      <c r="EG266" s="98"/>
      <c r="EH266" s="98"/>
      <c r="EI266" s="98"/>
      <c r="EJ266" s="98"/>
      <c r="EK266" s="98"/>
      <c r="EL266" s="98"/>
      <c r="EM266" s="98"/>
      <c r="EN266" s="98"/>
      <c r="EO266" s="98"/>
      <c r="EP266" s="98"/>
      <c r="EQ266" s="98"/>
      <c r="ER266" s="98"/>
      <c r="ES266" s="98"/>
      <c r="ET266" s="98"/>
      <c r="EU266" s="98"/>
      <c r="EV266" s="98"/>
      <c r="EW266" s="98"/>
      <c r="EX266" s="98"/>
      <c r="EY266" s="98"/>
      <c r="EZ266" s="98"/>
      <c r="FA266" s="98"/>
      <c r="FB266" s="98"/>
      <c r="FC266" s="98"/>
      <c r="FD266" s="98"/>
      <c r="FE266" s="98"/>
      <c r="FF266" s="98"/>
      <c r="FG266" s="98"/>
      <c r="FH266" s="98"/>
      <c r="FI266" s="98"/>
      <c r="FJ266" s="98"/>
      <c r="FK266" s="98"/>
      <c r="FL266" s="98"/>
      <c r="FM266" s="98"/>
      <c r="FN266" s="98"/>
      <c r="FO266" s="98"/>
      <c r="FP266" s="98"/>
      <c r="FQ266" s="98"/>
      <c r="FR266" s="98"/>
      <c r="FS266" s="98"/>
      <c r="FT266" s="98"/>
      <c r="FU266" s="98"/>
      <c r="FV266" s="98"/>
      <c r="FW266" s="98"/>
      <c r="FX266" s="98"/>
      <c r="FY266" s="98"/>
      <c r="FZ266" s="98"/>
      <c r="GA266" s="98"/>
      <c r="GB266" s="98"/>
      <c r="GC266" s="98"/>
      <c r="GD266" s="98"/>
      <c r="GE266" s="98"/>
      <c r="GF266" s="98"/>
      <c r="GG266" s="98"/>
      <c r="GH266" s="98"/>
      <c r="GI266" s="98"/>
      <c r="GJ266" s="98"/>
      <c r="GK266" s="98"/>
      <c r="GL266" s="98"/>
      <c r="GM266" s="98"/>
      <c r="GN266" s="98"/>
      <c r="GO266" s="98"/>
      <c r="GP266" s="98"/>
      <c r="GQ266" s="98"/>
      <c r="GR266" s="98"/>
      <c r="GS266" s="98"/>
      <c r="GT266" s="98"/>
      <c r="GU266" s="98"/>
      <c r="GV266" s="98"/>
      <c r="GW266" s="98"/>
      <c r="GX266" s="98"/>
      <c r="GY266" s="98"/>
      <c r="GZ266" s="98"/>
      <c r="HA266" s="98"/>
      <c r="HB266" s="98"/>
      <c r="HC266" s="98"/>
      <c r="HD266" s="98"/>
      <c r="HE266" s="98"/>
      <c r="HF266" s="98"/>
      <c r="HG266" s="98"/>
      <c r="HH266" s="98"/>
      <c r="HI266" s="98"/>
      <c r="HJ266" s="98"/>
      <c r="HK266" s="98"/>
      <c r="HL266" s="98"/>
      <c r="HM266" s="98"/>
      <c r="HN266" s="98"/>
      <c r="HO266" s="98"/>
      <c r="HP266" s="98"/>
      <c r="HQ266" s="98"/>
      <c r="HR266" s="98"/>
      <c r="HS266" s="98"/>
      <c r="HT266" s="98"/>
      <c r="HU266" s="98"/>
      <c r="HV266" s="98"/>
      <c r="HW266" s="98"/>
      <c r="HX266" s="98"/>
      <c r="HY266" s="98"/>
      <c r="HZ266" s="98"/>
      <c r="IA266" s="98"/>
      <c r="IB266" s="98"/>
      <c r="IC266" s="98"/>
      <c r="ID266" s="98"/>
      <c r="IE266" s="98"/>
      <c r="IF266" s="98"/>
      <c r="IG266" s="98"/>
      <c r="IH266" s="98"/>
      <c r="II266" s="98"/>
      <c r="IJ266" s="98"/>
      <c r="IK266" s="98"/>
    </row>
    <row r="267" spans="1:245" ht="15">
      <c r="A267" s="104" t="s">
        <v>52</v>
      </c>
      <c r="B267" s="105">
        <f>B268+B272+B274+B276+B278</f>
        <v>6011</v>
      </c>
      <c r="C267" s="105">
        <f>C268+C272+C274+C276+C278</f>
        <v>8189</v>
      </c>
      <c r="D267" s="107">
        <f t="shared" si="8"/>
        <v>2178</v>
      </c>
      <c r="E267" s="106">
        <f t="shared" si="9"/>
        <v>36.200000000000003</v>
      </c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  <c r="AS267" s="98"/>
      <c r="AT267" s="98"/>
      <c r="AU267" s="98"/>
      <c r="AV267" s="98"/>
      <c r="AW267" s="98"/>
      <c r="AX267" s="98"/>
      <c r="AY267" s="98"/>
      <c r="AZ267" s="98"/>
      <c r="BA267" s="98"/>
      <c r="BB267" s="98"/>
      <c r="BC267" s="98"/>
      <c r="BD267" s="98"/>
      <c r="BE267" s="98"/>
      <c r="BF267" s="98"/>
      <c r="BG267" s="98"/>
      <c r="BH267" s="98"/>
      <c r="BI267" s="98"/>
      <c r="BJ267" s="98"/>
      <c r="BK267" s="98"/>
      <c r="BL267" s="98"/>
      <c r="BM267" s="98"/>
      <c r="BN267" s="98"/>
      <c r="BO267" s="98"/>
      <c r="BP267" s="98"/>
      <c r="BQ267" s="98"/>
      <c r="BR267" s="98"/>
      <c r="BS267" s="98"/>
      <c r="BT267" s="98"/>
      <c r="BU267" s="98"/>
      <c r="BV267" s="98"/>
      <c r="BW267" s="98"/>
      <c r="BX267" s="98"/>
      <c r="BY267" s="98"/>
      <c r="BZ267" s="98"/>
      <c r="CA267" s="98"/>
      <c r="CB267" s="98"/>
      <c r="CC267" s="98"/>
      <c r="CD267" s="98"/>
      <c r="CE267" s="98"/>
      <c r="CF267" s="98"/>
      <c r="CG267" s="98"/>
      <c r="CH267" s="98"/>
      <c r="CI267" s="98"/>
      <c r="CJ267" s="98"/>
      <c r="CK267" s="98"/>
      <c r="CL267" s="98"/>
      <c r="CM267" s="98"/>
      <c r="CN267" s="98"/>
      <c r="CO267" s="98"/>
      <c r="CP267" s="98"/>
      <c r="CQ267" s="98"/>
      <c r="CR267" s="98"/>
      <c r="CS267" s="98"/>
      <c r="CT267" s="98"/>
      <c r="CU267" s="98"/>
      <c r="CV267" s="98"/>
      <c r="CW267" s="98"/>
      <c r="CX267" s="98"/>
      <c r="CY267" s="98"/>
      <c r="CZ267" s="98"/>
      <c r="DA267" s="98"/>
      <c r="DB267" s="98"/>
      <c r="DC267" s="98"/>
      <c r="DD267" s="98"/>
      <c r="DE267" s="98"/>
      <c r="DF267" s="98"/>
      <c r="DG267" s="98"/>
      <c r="DH267" s="98"/>
      <c r="DI267" s="98"/>
      <c r="DJ267" s="98"/>
      <c r="DK267" s="98"/>
      <c r="DL267" s="98"/>
      <c r="DM267" s="98"/>
      <c r="DN267" s="98"/>
      <c r="DO267" s="98"/>
      <c r="DP267" s="98"/>
      <c r="DQ267" s="98"/>
      <c r="DR267" s="98"/>
      <c r="DS267" s="98"/>
      <c r="DT267" s="98"/>
      <c r="DU267" s="98"/>
      <c r="DV267" s="98"/>
      <c r="DW267" s="98"/>
      <c r="DX267" s="98"/>
      <c r="DY267" s="98"/>
      <c r="DZ267" s="98"/>
      <c r="EA267" s="98"/>
      <c r="EB267" s="98"/>
      <c r="EC267" s="98"/>
      <c r="ED267" s="98"/>
      <c r="EE267" s="98"/>
      <c r="EF267" s="98"/>
      <c r="EG267" s="98"/>
      <c r="EH267" s="98"/>
      <c r="EI267" s="98"/>
      <c r="EJ267" s="98"/>
      <c r="EK267" s="98"/>
      <c r="EL267" s="98"/>
      <c r="EM267" s="98"/>
      <c r="EN267" s="98"/>
      <c r="EO267" s="98"/>
      <c r="EP267" s="98"/>
      <c r="EQ267" s="98"/>
      <c r="ER267" s="98"/>
      <c r="ES267" s="98"/>
      <c r="ET267" s="98"/>
      <c r="EU267" s="98"/>
      <c r="EV267" s="98"/>
      <c r="EW267" s="98"/>
      <c r="EX267" s="98"/>
      <c r="EY267" s="98"/>
      <c r="EZ267" s="98"/>
      <c r="FA267" s="98"/>
      <c r="FB267" s="98"/>
      <c r="FC267" s="98"/>
      <c r="FD267" s="98"/>
      <c r="FE267" s="98"/>
      <c r="FF267" s="98"/>
      <c r="FG267" s="98"/>
      <c r="FH267" s="98"/>
      <c r="FI267" s="98"/>
      <c r="FJ267" s="98"/>
      <c r="FK267" s="98"/>
      <c r="FL267" s="98"/>
      <c r="FM267" s="98"/>
      <c r="FN267" s="98"/>
      <c r="FO267" s="98"/>
      <c r="FP267" s="98"/>
      <c r="FQ267" s="98"/>
      <c r="FR267" s="98"/>
      <c r="FS267" s="98"/>
      <c r="FT267" s="98"/>
      <c r="FU267" s="98"/>
      <c r="FV267" s="98"/>
      <c r="FW267" s="98"/>
      <c r="FX267" s="98"/>
      <c r="FY267" s="98"/>
      <c r="FZ267" s="98"/>
      <c r="GA267" s="98"/>
      <c r="GB267" s="98"/>
      <c r="GC267" s="98"/>
      <c r="GD267" s="98"/>
      <c r="GE267" s="98"/>
      <c r="GF267" s="98"/>
      <c r="GG267" s="98"/>
      <c r="GH267" s="98"/>
      <c r="GI267" s="98"/>
      <c r="GJ267" s="98"/>
      <c r="GK267" s="98"/>
      <c r="GL267" s="98"/>
      <c r="GM267" s="98"/>
      <c r="GN267" s="98"/>
      <c r="GO267" s="98"/>
      <c r="GP267" s="98"/>
      <c r="GQ267" s="98"/>
      <c r="GR267" s="98"/>
      <c r="GS267" s="98"/>
      <c r="GT267" s="98"/>
      <c r="GU267" s="98"/>
      <c r="GV267" s="98"/>
      <c r="GW267" s="98"/>
      <c r="GX267" s="98"/>
      <c r="GY267" s="98"/>
      <c r="GZ267" s="98"/>
      <c r="HA267" s="98"/>
      <c r="HB267" s="98"/>
      <c r="HC267" s="98"/>
      <c r="HD267" s="98"/>
      <c r="HE267" s="98"/>
      <c r="HF267" s="98"/>
      <c r="HG267" s="98"/>
      <c r="HH267" s="98"/>
      <c r="HI267" s="98"/>
      <c r="HJ267" s="98"/>
      <c r="HK267" s="98"/>
      <c r="HL267" s="98"/>
      <c r="HM267" s="98"/>
      <c r="HN267" s="98"/>
      <c r="HO267" s="98"/>
      <c r="HP267" s="98"/>
      <c r="HQ267" s="98"/>
      <c r="HR267" s="98"/>
      <c r="HS267" s="98"/>
      <c r="HT267" s="98"/>
      <c r="HU267" s="98"/>
      <c r="HV267" s="98"/>
      <c r="HW267" s="98"/>
      <c r="HX267" s="98"/>
      <c r="HY267" s="98"/>
      <c r="HZ267" s="98"/>
      <c r="IA267" s="98"/>
      <c r="IB267" s="98"/>
      <c r="IC267" s="98"/>
      <c r="ID267" s="98"/>
      <c r="IE267" s="98"/>
      <c r="IF267" s="98"/>
      <c r="IG267" s="98"/>
      <c r="IH267" s="98"/>
      <c r="II267" s="98"/>
      <c r="IJ267" s="98"/>
      <c r="IK267" s="98"/>
    </row>
    <row r="268" spans="1:245" ht="15">
      <c r="A268" s="104" t="s">
        <v>811</v>
      </c>
      <c r="B268" s="105">
        <f>SUM(B269:B271)</f>
        <v>1726</v>
      </c>
      <c r="C268" s="105">
        <f>SUM(C269:C271)</f>
        <v>1810</v>
      </c>
      <c r="D268" s="107">
        <f t="shared" si="8"/>
        <v>84</v>
      </c>
      <c r="E268" s="106">
        <f t="shared" si="9"/>
        <v>4.9000000000000004</v>
      </c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  <c r="AS268" s="98"/>
      <c r="AT268" s="98"/>
      <c r="AU268" s="98"/>
      <c r="AV268" s="98"/>
      <c r="AW268" s="98"/>
      <c r="AX268" s="98"/>
      <c r="AY268" s="98"/>
      <c r="AZ268" s="98"/>
      <c r="BA268" s="98"/>
      <c r="BB268" s="98"/>
      <c r="BC268" s="98"/>
      <c r="BD268" s="98"/>
      <c r="BE268" s="98"/>
      <c r="BF268" s="98"/>
      <c r="BG268" s="98"/>
      <c r="BH268" s="98"/>
      <c r="BI268" s="98"/>
      <c r="BJ268" s="98"/>
      <c r="BK268" s="98"/>
      <c r="BL268" s="98"/>
      <c r="BM268" s="98"/>
      <c r="BN268" s="98"/>
      <c r="BO268" s="98"/>
      <c r="BP268" s="98"/>
      <c r="BQ268" s="98"/>
      <c r="BR268" s="98"/>
      <c r="BS268" s="98"/>
      <c r="BT268" s="98"/>
      <c r="BU268" s="98"/>
      <c r="BV268" s="98"/>
      <c r="BW268" s="98"/>
      <c r="BX268" s="98"/>
      <c r="BY268" s="98"/>
      <c r="BZ268" s="98"/>
      <c r="CA268" s="98"/>
      <c r="CB268" s="98"/>
      <c r="CC268" s="98"/>
      <c r="CD268" s="98"/>
      <c r="CE268" s="98"/>
      <c r="CF268" s="98"/>
      <c r="CG268" s="98"/>
      <c r="CH268" s="98"/>
      <c r="CI268" s="98"/>
      <c r="CJ268" s="98"/>
      <c r="CK268" s="98"/>
      <c r="CL268" s="98"/>
      <c r="CM268" s="98"/>
      <c r="CN268" s="98"/>
      <c r="CO268" s="98"/>
      <c r="CP268" s="98"/>
      <c r="CQ268" s="98"/>
      <c r="CR268" s="98"/>
      <c r="CS268" s="98"/>
      <c r="CT268" s="98"/>
      <c r="CU268" s="98"/>
      <c r="CV268" s="98"/>
      <c r="CW268" s="98"/>
      <c r="CX268" s="98"/>
      <c r="CY268" s="98"/>
      <c r="CZ268" s="98"/>
      <c r="DA268" s="98"/>
      <c r="DB268" s="98"/>
      <c r="DC268" s="98"/>
      <c r="DD268" s="98"/>
      <c r="DE268" s="98"/>
      <c r="DF268" s="98"/>
      <c r="DG268" s="98"/>
      <c r="DH268" s="98"/>
      <c r="DI268" s="98"/>
      <c r="DJ268" s="98"/>
      <c r="DK268" s="98"/>
      <c r="DL268" s="98"/>
      <c r="DM268" s="98"/>
      <c r="DN268" s="98"/>
      <c r="DO268" s="98"/>
      <c r="DP268" s="98"/>
      <c r="DQ268" s="98"/>
      <c r="DR268" s="98"/>
      <c r="DS268" s="98"/>
      <c r="DT268" s="98"/>
      <c r="DU268" s="98"/>
      <c r="DV268" s="98"/>
      <c r="DW268" s="98"/>
      <c r="DX268" s="98"/>
      <c r="DY268" s="98"/>
      <c r="DZ268" s="98"/>
      <c r="EA268" s="98"/>
      <c r="EB268" s="98"/>
      <c r="EC268" s="98"/>
      <c r="ED268" s="98"/>
      <c r="EE268" s="98"/>
      <c r="EF268" s="98"/>
      <c r="EG268" s="98"/>
      <c r="EH268" s="98"/>
      <c r="EI268" s="98"/>
      <c r="EJ268" s="98"/>
      <c r="EK268" s="98"/>
      <c r="EL268" s="98"/>
      <c r="EM268" s="98"/>
      <c r="EN268" s="98"/>
      <c r="EO268" s="98"/>
      <c r="EP268" s="98"/>
      <c r="EQ268" s="98"/>
      <c r="ER268" s="98"/>
      <c r="ES268" s="98"/>
      <c r="ET268" s="98"/>
      <c r="EU268" s="98"/>
      <c r="EV268" s="98"/>
      <c r="EW268" s="98"/>
      <c r="EX268" s="98"/>
      <c r="EY268" s="98"/>
      <c r="EZ268" s="98"/>
      <c r="FA268" s="98"/>
      <c r="FB268" s="98"/>
      <c r="FC268" s="98"/>
      <c r="FD268" s="98"/>
      <c r="FE268" s="98"/>
      <c r="FF268" s="98"/>
      <c r="FG268" s="98"/>
      <c r="FH268" s="98"/>
      <c r="FI268" s="98"/>
      <c r="FJ268" s="98"/>
      <c r="FK268" s="98"/>
      <c r="FL268" s="98"/>
      <c r="FM268" s="98"/>
      <c r="FN268" s="98"/>
      <c r="FO268" s="98"/>
      <c r="FP268" s="98"/>
      <c r="FQ268" s="98"/>
      <c r="FR268" s="98"/>
      <c r="FS268" s="98"/>
      <c r="FT268" s="98"/>
      <c r="FU268" s="98"/>
      <c r="FV268" s="98"/>
      <c r="FW268" s="98"/>
      <c r="FX268" s="98"/>
      <c r="FY268" s="98"/>
      <c r="FZ268" s="98"/>
      <c r="GA268" s="98"/>
      <c r="GB268" s="98"/>
      <c r="GC268" s="98"/>
      <c r="GD268" s="98"/>
      <c r="GE268" s="98"/>
      <c r="GF268" s="98"/>
      <c r="GG268" s="98"/>
      <c r="GH268" s="98"/>
      <c r="GI268" s="98"/>
      <c r="GJ268" s="98"/>
      <c r="GK268" s="98"/>
      <c r="GL268" s="98"/>
      <c r="GM268" s="98"/>
      <c r="GN268" s="98"/>
      <c r="GO268" s="98"/>
      <c r="GP268" s="98"/>
      <c r="GQ268" s="98"/>
      <c r="GR268" s="98"/>
      <c r="GS268" s="98"/>
      <c r="GT268" s="98"/>
      <c r="GU268" s="98"/>
      <c r="GV268" s="98"/>
      <c r="GW268" s="98"/>
      <c r="GX268" s="98"/>
      <c r="GY268" s="98"/>
      <c r="GZ268" s="98"/>
      <c r="HA268" s="98"/>
      <c r="HB268" s="98"/>
      <c r="HC268" s="98"/>
      <c r="HD268" s="98"/>
      <c r="HE268" s="98"/>
      <c r="HF268" s="98"/>
      <c r="HG268" s="98"/>
      <c r="HH268" s="98"/>
      <c r="HI268" s="98"/>
      <c r="HJ268" s="98"/>
      <c r="HK268" s="98"/>
      <c r="HL268" s="98"/>
      <c r="HM268" s="98"/>
      <c r="HN268" s="98"/>
      <c r="HO268" s="98"/>
      <c r="HP268" s="98"/>
      <c r="HQ268" s="98"/>
      <c r="HR268" s="98"/>
      <c r="HS268" s="98"/>
      <c r="HT268" s="98"/>
      <c r="HU268" s="98"/>
      <c r="HV268" s="98"/>
      <c r="HW268" s="98"/>
      <c r="HX268" s="98"/>
      <c r="HY268" s="98"/>
      <c r="HZ268" s="98"/>
      <c r="IA268" s="98"/>
      <c r="IB268" s="98"/>
      <c r="IC268" s="98"/>
      <c r="ID268" s="98"/>
      <c r="IE268" s="98"/>
      <c r="IF268" s="98"/>
      <c r="IG268" s="98"/>
      <c r="IH268" s="98"/>
      <c r="II268" s="98"/>
      <c r="IJ268" s="98"/>
      <c r="IK268" s="98"/>
    </row>
    <row r="269" spans="1:245" ht="15">
      <c r="A269" s="104" t="s">
        <v>638</v>
      </c>
      <c r="B269" s="105">
        <v>111</v>
      </c>
      <c r="C269" s="105">
        <v>261</v>
      </c>
      <c r="D269" s="107">
        <f t="shared" si="8"/>
        <v>150</v>
      </c>
      <c r="E269" s="106">
        <f t="shared" si="9"/>
        <v>135.1</v>
      </c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8"/>
      <c r="AR269" s="98"/>
      <c r="AS269" s="98"/>
      <c r="AT269" s="98"/>
      <c r="AU269" s="98"/>
      <c r="AV269" s="98"/>
      <c r="AW269" s="98"/>
      <c r="AX269" s="98"/>
      <c r="AY269" s="98"/>
      <c r="AZ269" s="98"/>
      <c r="BA269" s="98"/>
      <c r="BB269" s="98"/>
      <c r="BC269" s="98"/>
      <c r="BD269" s="98"/>
      <c r="BE269" s="98"/>
      <c r="BF269" s="98"/>
      <c r="BG269" s="98"/>
      <c r="BH269" s="98"/>
      <c r="BI269" s="98"/>
      <c r="BJ269" s="98"/>
      <c r="BK269" s="98"/>
      <c r="BL269" s="98"/>
      <c r="BM269" s="98"/>
      <c r="BN269" s="98"/>
      <c r="BO269" s="98"/>
      <c r="BP269" s="98"/>
      <c r="BQ269" s="98"/>
      <c r="BR269" s="98"/>
      <c r="BS269" s="98"/>
      <c r="BT269" s="98"/>
      <c r="BU269" s="98"/>
      <c r="BV269" s="98"/>
      <c r="BW269" s="98"/>
      <c r="BX269" s="98"/>
      <c r="BY269" s="98"/>
      <c r="BZ269" s="98"/>
      <c r="CA269" s="98"/>
      <c r="CB269" s="98"/>
      <c r="CC269" s="98"/>
      <c r="CD269" s="98"/>
      <c r="CE269" s="98"/>
      <c r="CF269" s="98"/>
      <c r="CG269" s="98"/>
      <c r="CH269" s="98"/>
      <c r="CI269" s="98"/>
      <c r="CJ269" s="98"/>
      <c r="CK269" s="98"/>
      <c r="CL269" s="98"/>
      <c r="CM269" s="98"/>
      <c r="CN269" s="98"/>
      <c r="CO269" s="98"/>
      <c r="CP269" s="98"/>
      <c r="CQ269" s="98"/>
      <c r="CR269" s="98"/>
      <c r="CS269" s="98"/>
      <c r="CT269" s="98"/>
      <c r="CU269" s="98"/>
      <c r="CV269" s="98"/>
      <c r="CW269" s="98"/>
      <c r="CX269" s="98"/>
      <c r="CY269" s="98"/>
      <c r="CZ269" s="98"/>
      <c r="DA269" s="98"/>
      <c r="DB269" s="98"/>
      <c r="DC269" s="98"/>
      <c r="DD269" s="98"/>
      <c r="DE269" s="98"/>
      <c r="DF269" s="98"/>
      <c r="DG269" s="98"/>
      <c r="DH269" s="98"/>
      <c r="DI269" s="98"/>
      <c r="DJ269" s="98"/>
      <c r="DK269" s="98"/>
      <c r="DL269" s="98"/>
      <c r="DM269" s="98"/>
      <c r="DN269" s="98"/>
      <c r="DO269" s="98"/>
      <c r="DP269" s="98"/>
      <c r="DQ269" s="98"/>
      <c r="DR269" s="98"/>
      <c r="DS269" s="98"/>
      <c r="DT269" s="98"/>
      <c r="DU269" s="98"/>
      <c r="DV269" s="98"/>
      <c r="DW269" s="98"/>
      <c r="DX269" s="98"/>
      <c r="DY269" s="98"/>
      <c r="DZ269" s="98"/>
      <c r="EA269" s="98"/>
      <c r="EB269" s="98"/>
      <c r="EC269" s="98"/>
      <c r="ED269" s="98"/>
      <c r="EE269" s="98"/>
      <c r="EF269" s="98"/>
      <c r="EG269" s="98"/>
      <c r="EH269" s="98"/>
      <c r="EI269" s="98"/>
      <c r="EJ269" s="98"/>
      <c r="EK269" s="98"/>
      <c r="EL269" s="98"/>
      <c r="EM269" s="98"/>
      <c r="EN269" s="98"/>
      <c r="EO269" s="98"/>
      <c r="EP269" s="98"/>
      <c r="EQ269" s="98"/>
      <c r="ER269" s="98"/>
      <c r="ES269" s="98"/>
      <c r="ET269" s="98"/>
      <c r="EU269" s="98"/>
      <c r="EV269" s="98"/>
      <c r="EW269" s="98"/>
      <c r="EX269" s="98"/>
      <c r="EY269" s="98"/>
      <c r="EZ269" s="98"/>
      <c r="FA269" s="98"/>
      <c r="FB269" s="98"/>
      <c r="FC269" s="98"/>
      <c r="FD269" s="98"/>
      <c r="FE269" s="98"/>
      <c r="FF269" s="98"/>
      <c r="FG269" s="98"/>
      <c r="FH269" s="98"/>
      <c r="FI269" s="98"/>
      <c r="FJ269" s="98"/>
      <c r="FK269" s="98"/>
      <c r="FL269" s="98"/>
      <c r="FM269" s="98"/>
      <c r="FN269" s="98"/>
      <c r="FO269" s="98"/>
      <c r="FP269" s="98"/>
      <c r="FQ269" s="98"/>
      <c r="FR269" s="98"/>
      <c r="FS269" s="98"/>
      <c r="FT269" s="98"/>
      <c r="FU269" s="98"/>
      <c r="FV269" s="98"/>
      <c r="FW269" s="98"/>
      <c r="FX269" s="98"/>
      <c r="FY269" s="98"/>
      <c r="FZ269" s="98"/>
      <c r="GA269" s="98"/>
      <c r="GB269" s="98"/>
      <c r="GC269" s="98"/>
      <c r="GD269" s="98"/>
      <c r="GE269" s="98"/>
      <c r="GF269" s="98"/>
      <c r="GG269" s="98"/>
      <c r="GH269" s="98"/>
      <c r="GI269" s="98"/>
      <c r="GJ269" s="98"/>
      <c r="GK269" s="98"/>
      <c r="GL269" s="98"/>
      <c r="GM269" s="98"/>
      <c r="GN269" s="98"/>
      <c r="GO269" s="98"/>
      <c r="GP269" s="98"/>
      <c r="GQ269" s="98"/>
      <c r="GR269" s="98"/>
      <c r="GS269" s="98"/>
      <c r="GT269" s="98"/>
      <c r="GU269" s="98"/>
      <c r="GV269" s="98"/>
      <c r="GW269" s="98"/>
      <c r="GX269" s="98"/>
      <c r="GY269" s="98"/>
      <c r="GZ269" s="98"/>
      <c r="HA269" s="98"/>
      <c r="HB269" s="98"/>
      <c r="HC269" s="98"/>
      <c r="HD269" s="98"/>
      <c r="HE269" s="98"/>
      <c r="HF269" s="98"/>
      <c r="HG269" s="98"/>
      <c r="HH269" s="98"/>
      <c r="HI269" s="98"/>
      <c r="HJ269" s="98"/>
      <c r="HK269" s="98"/>
      <c r="HL269" s="98"/>
      <c r="HM269" s="98"/>
      <c r="HN269" s="98"/>
      <c r="HO269" s="98"/>
      <c r="HP269" s="98"/>
      <c r="HQ269" s="98"/>
      <c r="HR269" s="98"/>
      <c r="HS269" s="98"/>
      <c r="HT269" s="98"/>
      <c r="HU269" s="98"/>
      <c r="HV269" s="98"/>
      <c r="HW269" s="98"/>
      <c r="HX269" s="98"/>
      <c r="HY269" s="98"/>
      <c r="HZ269" s="98"/>
      <c r="IA269" s="98"/>
      <c r="IB269" s="98"/>
      <c r="IC269" s="98"/>
      <c r="ID269" s="98"/>
      <c r="IE269" s="98"/>
      <c r="IF269" s="98"/>
      <c r="IG269" s="98"/>
      <c r="IH269" s="98"/>
      <c r="II269" s="98"/>
      <c r="IJ269" s="98"/>
      <c r="IK269" s="98"/>
    </row>
    <row r="270" spans="1:245" ht="15">
      <c r="A270" s="104" t="s">
        <v>812</v>
      </c>
      <c r="B270" s="105">
        <v>646</v>
      </c>
      <c r="C270" s="105">
        <v>726</v>
      </c>
      <c r="D270" s="107">
        <f t="shared" si="8"/>
        <v>80</v>
      </c>
      <c r="E270" s="106">
        <f t="shared" si="9"/>
        <v>12.4</v>
      </c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  <c r="AS270" s="98"/>
      <c r="AT270" s="98"/>
      <c r="AU270" s="98"/>
      <c r="AV270" s="98"/>
      <c r="AW270" s="98"/>
      <c r="AX270" s="98"/>
      <c r="AY270" s="98"/>
      <c r="AZ270" s="98"/>
      <c r="BA270" s="98"/>
      <c r="BB270" s="98"/>
      <c r="BC270" s="98"/>
      <c r="BD270" s="98"/>
      <c r="BE270" s="98"/>
      <c r="BF270" s="98"/>
      <c r="BG270" s="98"/>
      <c r="BH270" s="98"/>
      <c r="BI270" s="98"/>
      <c r="BJ270" s="98"/>
      <c r="BK270" s="98"/>
      <c r="BL270" s="98"/>
      <c r="BM270" s="98"/>
      <c r="BN270" s="98"/>
      <c r="BO270" s="98"/>
      <c r="BP270" s="98"/>
      <c r="BQ270" s="98"/>
      <c r="BR270" s="98"/>
      <c r="BS270" s="98"/>
      <c r="BT270" s="98"/>
      <c r="BU270" s="98"/>
      <c r="BV270" s="98"/>
      <c r="BW270" s="98"/>
      <c r="BX270" s="98"/>
      <c r="BY270" s="98"/>
      <c r="BZ270" s="98"/>
      <c r="CA270" s="98"/>
      <c r="CB270" s="98"/>
      <c r="CC270" s="98"/>
      <c r="CD270" s="98"/>
      <c r="CE270" s="98"/>
      <c r="CF270" s="98"/>
      <c r="CG270" s="98"/>
      <c r="CH270" s="98"/>
      <c r="CI270" s="98"/>
      <c r="CJ270" s="98"/>
      <c r="CK270" s="98"/>
      <c r="CL270" s="98"/>
      <c r="CM270" s="98"/>
      <c r="CN270" s="98"/>
      <c r="CO270" s="98"/>
      <c r="CP270" s="98"/>
      <c r="CQ270" s="98"/>
      <c r="CR270" s="98"/>
      <c r="CS270" s="98"/>
      <c r="CT270" s="98"/>
      <c r="CU270" s="98"/>
      <c r="CV270" s="98"/>
      <c r="CW270" s="98"/>
      <c r="CX270" s="98"/>
      <c r="CY270" s="98"/>
      <c r="CZ270" s="98"/>
      <c r="DA270" s="98"/>
      <c r="DB270" s="98"/>
      <c r="DC270" s="98"/>
      <c r="DD270" s="98"/>
      <c r="DE270" s="98"/>
      <c r="DF270" s="98"/>
      <c r="DG270" s="98"/>
      <c r="DH270" s="98"/>
      <c r="DI270" s="98"/>
      <c r="DJ270" s="98"/>
      <c r="DK270" s="98"/>
      <c r="DL270" s="98"/>
      <c r="DM270" s="98"/>
      <c r="DN270" s="98"/>
      <c r="DO270" s="98"/>
      <c r="DP270" s="98"/>
      <c r="DQ270" s="98"/>
      <c r="DR270" s="98"/>
      <c r="DS270" s="98"/>
      <c r="DT270" s="98"/>
      <c r="DU270" s="98"/>
      <c r="DV270" s="98"/>
      <c r="DW270" s="98"/>
      <c r="DX270" s="98"/>
      <c r="DY270" s="98"/>
      <c r="DZ270" s="98"/>
      <c r="EA270" s="98"/>
      <c r="EB270" s="98"/>
      <c r="EC270" s="98"/>
      <c r="ED270" s="98"/>
      <c r="EE270" s="98"/>
      <c r="EF270" s="98"/>
      <c r="EG270" s="98"/>
      <c r="EH270" s="98"/>
      <c r="EI270" s="98"/>
      <c r="EJ270" s="98"/>
      <c r="EK270" s="98"/>
      <c r="EL270" s="98"/>
      <c r="EM270" s="98"/>
      <c r="EN270" s="98"/>
      <c r="EO270" s="98"/>
      <c r="EP270" s="98"/>
      <c r="EQ270" s="98"/>
      <c r="ER270" s="98"/>
      <c r="ES270" s="98"/>
      <c r="ET270" s="98"/>
      <c r="EU270" s="98"/>
      <c r="EV270" s="98"/>
      <c r="EW270" s="98"/>
      <c r="EX270" s="98"/>
      <c r="EY270" s="98"/>
      <c r="EZ270" s="98"/>
      <c r="FA270" s="98"/>
      <c r="FB270" s="98"/>
      <c r="FC270" s="98"/>
      <c r="FD270" s="98"/>
      <c r="FE270" s="98"/>
      <c r="FF270" s="98"/>
      <c r="FG270" s="98"/>
      <c r="FH270" s="98"/>
      <c r="FI270" s="98"/>
      <c r="FJ270" s="98"/>
      <c r="FK270" s="98"/>
      <c r="FL270" s="98"/>
      <c r="FM270" s="98"/>
      <c r="FN270" s="98"/>
      <c r="FO270" s="98"/>
      <c r="FP270" s="98"/>
      <c r="FQ270" s="98"/>
      <c r="FR270" s="98"/>
      <c r="FS270" s="98"/>
      <c r="FT270" s="98"/>
      <c r="FU270" s="98"/>
      <c r="FV270" s="98"/>
      <c r="FW270" s="98"/>
      <c r="FX270" s="98"/>
      <c r="FY270" s="98"/>
      <c r="FZ270" s="98"/>
      <c r="GA270" s="98"/>
      <c r="GB270" s="98"/>
      <c r="GC270" s="98"/>
      <c r="GD270" s="98"/>
      <c r="GE270" s="98"/>
      <c r="GF270" s="98"/>
      <c r="GG270" s="98"/>
      <c r="GH270" s="98"/>
      <c r="GI270" s="98"/>
      <c r="GJ270" s="98"/>
      <c r="GK270" s="98"/>
      <c r="GL270" s="98"/>
      <c r="GM270" s="98"/>
      <c r="GN270" s="98"/>
      <c r="GO270" s="98"/>
      <c r="GP270" s="98"/>
      <c r="GQ270" s="98"/>
      <c r="GR270" s="98"/>
      <c r="GS270" s="98"/>
      <c r="GT270" s="98"/>
      <c r="GU270" s="98"/>
      <c r="GV270" s="98"/>
      <c r="GW270" s="98"/>
      <c r="GX270" s="98"/>
      <c r="GY270" s="98"/>
      <c r="GZ270" s="98"/>
      <c r="HA270" s="98"/>
      <c r="HB270" s="98"/>
      <c r="HC270" s="98"/>
      <c r="HD270" s="98"/>
      <c r="HE270" s="98"/>
      <c r="HF270" s="98"/>
      <c r="HG270" s="98"/>
      <c r="HH270" s="98"/>
      <c r="HI270" s="98"/>
      <c r="HJ270" s="98"/>
      <c r="HK270" s="98"/>
      <c r="HL270" s="98"/>
      <c r="HM270" s="98"/>
      <c r="HN270" s="98"/>
      <c r="HO270" s="98"/>
      <c r="HP270" s="98"/>
      <c r="HQ270" s="98"/>
      <c r="HR270" s="98"/>
      <c r="HS270" s="98"/>
      <c r="HT270" s="98"/>
      <c r="HU270" s="98"/>
      <c r="HV270" s="98"/>
      <c r="HW270" s="98"/>
      <c r="HX270" s="98"/>
      <c r="HY270" s="98"/>
      <c r="HZ270" s="98"/>
      <c r="IA270" s="98"/>
      <c r="IB270" s="98"/>
      <c r="IC270" s="98"/>
      <c r="ID270" s="98"/>
      <c r="IE270" s="98"/>
      <c r="IF270" s="98"/>
      <c r="IG270" s="98"/>
      <c r="IH270" s="98"/>
      <c r="II270" s="98"/>
      <c r="IJ270" s="98"/>
      <c r="IK270" s="98"/>
    </row>
    <row r="271" spans="1:245" ht="15">
      <c r="A271" s="104" t="s">
        <v>813</v>
      </c>
      <c r="B271" s="105">
        <v>969</v>
      </c>
      <c r="C271" s="105">
        <v>823</v>
      </c>
      <c r="D271" s="107">
        <f t="shared" si="8"/>
        <v>-146</v>
      </c>
      <c r="E271" s="106">
        <f t="shared" si="9"/>
        <v>-15.1</v>
      </c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  <c r="AS271" s="98"/>
      <c r="AT271" s="98"/>
      <c r="AU271" s="98"/>
      <c r="AV271" s="98"/>
      <c r="AW271" s="98"/>
      <c r="AX271" s="98"/>
      <c r="AY271" s="98"/>
      <c r="AZ271" s="98"/>
      <c r="BA271" s="98"/>
      <c r="BB271" s="98"/>
      <c r="BC271" s="98"/>
      <c r="BD271" s="98"/>
      <c r="BE271" s="98"/>
      <c r="BF271" s="98"/>
      <c r="BG271" s="98"/>
      <c r="BH271" s="98"/>
      <c r="BI271" s="98"/>
      <c r="BJ271" s="98"/>
      <c r="BK271" s="98"/>
      <c r="BL271" s="98"/>
      <c r="BM271" s="98"/>
      <c r="BN271" s="98"/>
      <c r="BO271" s="98"/>
      <c r="BP271" s="98"/>
      <c r="BQ271" s="98"/>
      <c r="BR271" s="98"/>
      <c r="BS271" s="98"/>
      <c r="BT271" s="98"/>
      <c r="BU271" s="98"/>
      <c r="BV271" s="98"/>
      <c r="BW271" s="98"/>
      <c r="BX271" s="98"/>
      <c r="BY271" s="98"/>
      <c r="BZ271" s="98"/>
      <c r="CA271" s="98"/>
      <c r="CB271" s="98"/>
      <c r="CC271" s="98"/>
      <c r="CD271" s="98"/>
      <c r="CE271" s="98"/>
      <c r="CF271" s="98"/>
      <c r="CG271" s="98"/>
      <c r="CH271" s="98"/>
      <c r="CI271" s="98"/>
      <c r="CJ271" s="98"/>
      <c r="CK271" s="98"/>
      <c r="CL271" s="98"/>
      <c r="CM271" s="98"/>
      <c r="CN271" s="98"/>
      <c r="CO271" s="98"/>
      <c r="CP271" s="98"/>
      <c r="CQ271" s="98"/>
      <c r="CR271" s="98"/>
      <c r="CS271" s="98"/>
      <c r="CT271" s="98"/>
      <c r="CU271" s="98"/>
      <c r="CV271" s="98"/>
      <c r="CW271" s="98"/>
      <c r="CX271" s="98"/>
      <c r="CY271" s="98"/>
      <c r="CZ271" s="98"/>
      <c r="DA271" s="98"/>
      <c r="DB271" s="98"/>
      <c r="DC271" s="98"/>
      <c r="DD271" s="98"/>
      <c r="DE271" s="98"/>
      <c r="DF271" s="98"/>
      <c r="DG271" s="98"/>
      <c r="DH271" s="98"/>
      <c r="DI271" s="98"/>
      <c r="DJ271" s="98"/>
      <c r="DK271" s="98"/>
      <c r="DL271" s="98"/>
      <c r="DM271" s="98"/>
      <c r="DN271" s="98"/>
      <c r="DO271" s="98"/>
      <c r="DP271" s="98"/>
      <c r="DQ271" s="98"/>
      <c r="DR271" s="98"/>
      <c r="DS271" s="98"/>
      <c r="DT271" s="98"/>
      <c r="DU271" s="98"/>
      <c r="DV271" s="98"/>
      <c r="DW271" s="98"/>
      <c r="DX271" s="98"/>
      <c r="DY271" s="98"/>
      <c r="DZ271" s="98"/>
      <c r="EA271" s="98"/>
      <c r="EB271" s="98"/>
      <c r="EC271" s="98"/>
      <c r="ED271" s="98"/>
      <c r="EE271" s="98"/>
      <c r="EF271" s="98"/>
      <c r="EG271" s="98"/>
      <c r="EH271" s="98"/>
      <c r="EI271" s="98"/>
      <c r="EJ271" s="98"/>
      <c r="EK271" s="98"/>
      <c r="EL271" s="98"/>
      <c r="EM271" s="98"/>
      <c r="EN271" s="98"/>
      <c r="EO271" s="98"/>
      <c r="EP271" s="98"/>
      <c r="EQ271" s="98"/>
      <c r="ER271" s="98"/>
      <c r="ES271" s="98"/>
      <c r="ET271" s="98"/>
      <c r="EU271" s="98"/>
      <c r="EV271" s="98"/>
      <c r="EW271" s="98"/>
      <c r="EX271" s="98"/>
      <c r="EY271" s="98"/>
      <c r="EZ271" s="98"/>
      <c r="FA271" s="98"/>
      <c r="FB271" s="98"/>
      <c r="FC271" s="98"/>
      <c r="FD271" s="98"/>
      <c r="FE271" s="98"/>
      <c r="FF271" s="98"/>
      <c r="FG271" s="98"/>
      <c r="FH271" s="98"/>
      <c r="FI271" s="98"/>
      <c r="FJ271" s="98"/>
      <c r="FK271" s="98"/>
      <c r="FL271" s="98"/>
      <c r="FM271" s="98"/>
      <c r="FN271" s="98"/>
      <c r="FO271" s="98"/>
      <c r="FP271" s="98"/>
      <c r="FQ271" s="98"/>
      <c r="FR271" s="98"/>
      <c r="FS271" s="98"/>
      <c r="FT271" s="98"/>
      <c r="FU271" s="98"/>
      <c r="FV271" s="98"/>
      <c r="FW271" s="98"/>
      <c r="FX271" s="98"/>
      <c r="FY271" s="98"/>
      <c r="FZ271" s="98"/>
      <c r="GA271" s="98"/>
      <c r="GB271" s="98"/>
      <c r="GC271" s="98"/>
      <c r="GD271" s="98"/>
      <c r="GE271" s="98"/>
      <c r="GF271" s="98"/>
      <c r="GG271" s="98"/>
      <c r="GH271" s="98"/>
      <c r="GI271" s="98"/>
      <c r="GJ271" s="98"/>
      <c r="GK271" s="98"/>
      <c r="GL271" s="98"/>
      <c r="GM271" s="98"/>
      <c r="GN271" s="98"/>
      <c r="GO271" s="98"/>
      <c r="GP271" s="98"/>
      <c r="GQ271" s="98"/>
      <c r="GR271" s="98"/>
      <c r="GS271" s="98"/>
      <c r="GT271" s="98"/>
      <c r="GU271" s="98"/>
      <c r="GV271" s="98"/>
      <c r="GW271" s="98"/>
      <c r="GX271" s="98"/>
      <c r="GY271" s="98"/>
      <c r="GZ271" s="98"/>
      <c r="HA271" s="98"/>
      <c r="HB271" s="98"/>
      <c r="HC271" s="98"/>
      <c r="HD271" s="98"/>
      <c r="HE271" s="98"/>
      <c r="HF271" s="98"/>
      <c r="HG271" s="98"/>
      <c r="HH271" s="98"/>
      <c r="HI271" s="98"/>
      <c r="HJ271" s="98"/>
      <c r="HK271" s="98"/>
      <c r="HL271" s="98"/>
      <c r="HM271" s="98"/>
      <c r="HN271" s="98"/>
      <c r="HO271" s="98"/>
      <c r="HP271" s="98"/>
      <c r="HQ271" s="98"/>
      <c r="HR271" s="98"/>
      <c r="HS271" s="98"/>
      <c r="HT271" s="98"/>
      <c r="HU271" s="98"/>
      <c r="HV271" s="98"/>
      <c r="HW271" s="98"/>
      <c r="HX271" s="98"/>
      <c r="HY271" s="98"/>
      <c r="HZ271" s="98"/>
      <c r="IA271" s="98"/>
      <c r="IB271" s="98"/>
      <c r="IC271" s="98"/>
      <c r="ID271" s="98"/>
      <c r="IE271" s="98"/>
      <c r="IF271" s="98"/>
      <c r="IG271" s="98"/>
      <c r="IH271" s="98"/>
      <c r="II271" s="98"/>
      <c r="IJ271" s="98"/>
      <c r="IK271" s="98"/>
    </row>
    <row r="272" spans="1:245" ht="15">
      <c r="A272" s="104" t="s">
        <v>295</v>
      </c>
      <c r="B272" s="105">
        <f>B273</f>
        <v>270</v>
      </c>
      <c r="C272" s="105">
        <f>C273</f>
        <v>276</v>
      </c>
      <c r="D272" s="107">
        <f t="shared" si="8"/>
        <v>6</v>
      </c>
      <c r="E272" s="106">
        <f t="shared" si="9"/>
        <v>2.2000000000000002</v>
      </c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8"/>
      <c r="AR272" s="98"/>
      <c r="AS272" s="98"/>
      <c r="AT272" s="98"/>
      <c r="AU272" s="98"/>
      <c r="AV272" s="98"/>
      <c r="AW272" s="98"/>
      <c r="AX272" s="98"/>
      <c r="AY272" s="98"/>
      <c r="AZ272" s="98"/>
      <c r="BA272" s="98"/>
      <c r="BB272" s="98"/>
      <c r="BC272" s="98"/>
      <c r="BD272" s="98"/>
      <c r="BE272" s="98"/>
      <c r="BF272" s="98"/>
      <c r="BG272" s="98"/>
      <c r="BH272" s="98"/>
      <c r="BI272" s="98"/>
      <c r="BJ272" s="98"/>
      <c r="BK272" s="98"/>
      <c r="BL272" s="98"/>
      <c r="BM272" s="98"/>
      <c r="BN272" s="98"/>
      <c r="BO272" s="98"/>
      <c r="BP272" s="98"/>
      <c r="BQ272" s="98"/>
      <c r="BR272" s="98"/>
      <c r="BS272" s="98"/>
      <c r="BT272" s="98"/>
      <c r="BU272" s="98"/>
      <c r="BV272" s="98"/>
      <c r="BW272" s="98"/>
      <c r="BX272" s="98"/>
      <c r="BY272" s="98"/>
      <c r="BZ272" s="98"/>
      <c r="CA272" s="98"/>
      <c r="CB272" s="98"/>
      <c r="CC272" s="98"/>
      <c r="CD272" s="98"/>
      <c r="CE272" s="98"/>
      <c r="CF272" s="98"/>
      <c r="CG272" s="98"/>
      <c r="CH272" s="98"/>
      <c r="CI272" s="98"/>
      <c r="CJ272" s="98"/>
      <c r="CK272" s="98"/>
      <c r="CL272" s="98"/>
      <c r="CM272" s="98"/>
      <c r="CN272" s="98"/>
      <c r="CO272" s="98"/>
      <c r="CP272" s="98"/>
      <c r="CQ272" s="98"/>
      <c r="CR272" s="98"/>
      <c r="CS272" s="98"/>
      <c r="CT272" s="98"/>
      <c r="CU272" s="98"/>
      <c r="CV272" s="98"/>
      <c r="CW272" s="98"/>
      <c r="CX272" s="98"/>
      <c r="CY272" s="98"/>
      <c r="CZ272" s="98"/>
      <c r="DA272" s="98"/>
      <c r="DB272" s="98"/>
      <c r="DC272" s="98"/>
      <c r="DD272" s="98"/>
      <c r="DE272" s="98"/>
      <c r="DF272" s="98"/>
      <c r="DG272" s="98"/>
      <c r="DH272" s="98"/>
      <c r="DI272" s="98"/>
      <c r="DJ272" s="98"/>
      <c r="DK272" s="98"/>
      <c r="DL272" s="98"/>
      <c r="DM272" s="98"/>
      <c r="DN272" s="98"/>
      <c r="DO272" s="98"/>
      <c r="DP272" s="98"/>
      <c r="DQ272" s="98"/>
      <c r="DR272" s="98"/>
      <c r="DS272" s="98"/>
      <c r="DT272" s="98"/>
      <c r="DU272" s="98"/>
      <c r="DV272" s="98"/>
      <c r="DW272" s="98"/>
      <c r="DX272" s="98"/>
      <c r="DY272" s="98"/>
      <c r="DZ272" s="98"/>
      <c r="EA272" s="98"/>
      <c r="EB272" s="98"/>
      <c r="EC272" s="98"/>
      <c r="ED272" s="98"/>
      <c r="EE272" s="98"/>
      <c r="EF272" s="98"/>
      <c r="EG272" s="98"/>
      <c r="EH272" s="98"/>
      <c r="EI272" s="98"/>
      <c r="EJ272" s="98"/>
      <c r="EK272" s="98"/>
      <c r="EL272" s="98"/>
      <c r="EM272" s="98"/>
      <c r="EN272" s="98"/>
      <c r="EO272" s="98"/>
      <c r="EP272" s="98"/>
      <c r="EQ272" s="98"/>
      <c r="ER272" s="98"/>
      <c r="ES272" s="98"/>
      <c r="ET272" s="98"/>
      <c r="EU272" s="98"/>
      <c r="EV272" s="98"/>
      <c r="EW272" s="98"/>
      <c r="EX272" s="98"/>
      <c r="EY272" s="98"/>
      <c r="EZ272" s="98"/>
      <c r="FA272" s="98"/>
      <c r="FB272" s="98"/>
      <c r="FC272" s="98"/>
      <c r="FD272" s="98"/>
      <c r="FE272" s="98"/>
      <c r="FF272" s="98"/>
      <c r="FG272" s="98"/>
      <c r="FH272" s="98"/>
      <c r="FI272" s="98"/>
      <c r="FJ272" s="98"/>
      <c r="FK272" s="98"/>
      <c r="FL272" s="98"/>
      <c r="FM272" s="98"/>
      <c r="FN272" s="98"/>
      <c r="FO272" s="98"/>
      <c r="FP272" s="98"/>
      <c r="FQ272" s="98"/>
      <c r="FR272" s="98"/>
      <c r="FS272" s="98"/>
      <c r="FT272" s="98"/>
      <c r="FU272" s="98"/>
      <c r="FV272" s="98"/>
      <c r="FW272" s="98"/>
      <c r="FX272" s="98"/>
      <c r="FY272" s="98"/>
      <c r="FZ272" s="98"/>
      <c r="GA272" s="98"/>
      <c r="GB272" s="98"/>
      <c r="GC272" s="98"/>
      <c r="GD272" s="98"/>
      <c r="GE272" s="98"/>
      <c r="GF272" s="98"/>
      <c r="GG272" s="98"/>
      <c r="GH272" s="98"/>
      <c r="GI272" s="98"/>
      <c r="GJ272" s="98"/>
      <c r="GK272" s="98"/>
      <c r="GL272" s="98"/>
      <c r="GM272" s="98"/>
      <c r="GN272" s="98"/>
      <c r="GO272" s="98"/>
      <c r="GP272" s="98"/>
      <c r="GQ272" s="98"/>
      <c r="GR272" s="98"/>
      <c r="GS272" s="98"/>
      <c r="GT272" s="98"/>
      <c r="GU272" s="98"/>
      <c r="GV272" s="98"/>
      <c r="GW272" s="98"/>
      <c r="GX272" s="98"/>
      <c r="GY272" s="98"/>
      <c r="GZ272" s="98"/>
      <c r="HA272" s="98"/>
      <c r="HB272" s="98"/>
      <c r="HC272" s="98"/>
      <c r="HD272" s="98"/>
      <c r="HE272" s="98"/>
      <c r="HF272" s="98"/>
      <c r="HG272" s="98"/>
      <c r="HH272" s="98"/>
      <c r="HI272" s="98"/>
      <c r="HJ272" s="98"/>
      <c r="HK272" s="98"/>
      <c r="HL272" s="98"/>
      <c r="HM272" s="98"/>
      <c r="HN272" s="98"/>
      <c r="HO272" s="98"/>
      <c r="HP272" s="98"/>
      <c r="HQ272" s="98"/>
      <c r="HR272" s="98"/>
      <c r="HS272" s="98"/>
      <c r="HT272" s="98"/>
      <c r="HU272" s="98"/>
      <c r="HV272" s="98"/>
      <c r="HW272" s="98"/>
      <c r="HX272" s="98"/>
      <c r="HY272" s="98"/>
      <c r="HZ272" s="98"/>
      <c r="IA272" s="98"/>
      <c r="IB272" s="98"/>
      <c r="IC272" s="98"/>
      <c r="ID272" s="98"/>
      <c r="IE272" s="98"/>
      <c r="IF272" s="98"/>
      <c r="IG272" s="98"/>
      <c r="IH272" s="98"/>
      <c r="II272" s="98"/>
      <c r="IJ272" s="98"/>
      <c r="IK272" s="98"/>
    </row>
    <row r="273" spans="1:245" ht="15">
      <c r="A273" s="104" t="s">
        <v>814</v>
      </c>
      <c r="B273" s="105">
        <v>270</v>
      </c>
      <c r="C273" s="105">
        <v>276</v>
      </c>
      <c r="D273" s="107">
        <f t="shared" si="8"/>
        <v>6</v>
      </c>
      <c r="E273" s="106">
        <f t="shared" si="9"/>
        <v>2.2000000000000002</v>
      </c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98"/>
      <c r="AQ273" s="98"/>
      <c r="AR273" s="98"/>
      <c r="AS273" s="98"/>
      <c r="AT273" s="98"/>
      <c r="AU273" s="98"/>
      <c r="AV273" s="98"/>
      <c r="AW273" s="98"/>
      <c r="AX273" s="98"/>
      <c r="AY273" s="98"/>
      <c r="AZ273" s="98"/>
      <c r="BA273" s="98"/>
      <c r="BB273" s="98"/>
      <c r="BC273" s="98"/>
      <c r="BD273" s="98"/>
      <c r="BE273" s="98"/>
      <c r="BF273" s="98"/>
      <c r="BG273" s="98"/>
      <c r="BH273" s="98"/>
      <c r="BI273" s="98"/>
      <c r="BJ273" s="98"/>
      <c r="BK273" s="98"/>
      <c r="BL273" s="98"/>
      <c r="BM273" s="98"/>
      <c r="BN273" s="98"/>
      <c r="BO273" s="98"/>
      <c r="BP273" s="98"/>
      <c r="BQ273" s="98"/>
      <c r="BR273" s="98"/>
      <c r="BS273" s="98"/>
      <c r="BT273" s="98"/>
      <c r="BU273" s="98"/>
      <c r="BV273" s="98"/>
      <c r="BW273" s="98"/>
      <c r="BX273" s="98"/>
      <c r="BY273" s="98"/>
      <c r="BZ273" s="98"/>
      <c r="CA273" s="98"/>
      <c r="CB273" s="98"/>
      <c r="CC273" s="98"/>
      <c r="CD273" s="98"/>
      <c r="CE273" s="98"/>
      <c r="CF273" s="98"/>
      <c r="CG273" s="98"/>
      <c r="CH273" s="98"/>
      <c r="CI273" s="98"/>
      <c r="CJ273" s="98"/>
      <c r="CK273" s="98"/>
      <c r="CL273" s="98"/>
      <c r="CM273" s="98"/>
      <c r="CN273" s="98"/>
      <c r="CO273" s="98"/>
      <c r="CP273" s="98"/>
      <c r="CQ273" s="98"/>
      <c r="CR273" s="98"/>
      <c r="CS273" s="98"/>
      <c r="CT273" s="98"/>
      <c r="CU273" s="98"/>
      <c r="CV273" s="98"/>
      <c r="CW273" s="98"/>
      <c r="CX273" s="98"/>
      <c r="CY273" s="98"/>
      <c r="CZ273" s="98"/>
      <c r="DA273" s="98"/>
      <c r="DB273" s="98"/>
      <c r="DC273" s="98"/>
      <c r="DD273" s="98"/>
      <c r="DE273" s="98"/>
      <c r="DF273" s="98"/>
      <c r="DG273" s="98"/>
      <c r="DH273" s="98"/>
      <c r="DI273" s="98"/>
      <c r="DJ273" s="98"/>
      <c r="DK273" s="98"/>
      <c r="DL273" s="98"/>
      <c r="DM273" s="98"/>
      <c r="DN273" s="98"/>
      <c r="DO273" s="98"/>
      <c r="DP273" s="98"/>
      <c r="DQ273" s="98"/>
      <c r="DR273" s="98"/>
      <c r="DS273" s="98"/>
      <c r="DT273" s="98"/>
      <c r="DU273" s="98"/>
      <c r="DV273" s="98"/>
      <c r="DW273" s="98"/>
      <c r="DX273" s="98"/>
      <c r="DY273" s="98"/>
      <c r="DZ273" s="98"/>
      <c r="EA273" s="98"/>
      <c r="EB273" s="98"/>
      <c r="EC273" s="98"/>
      <c r="ED273" s="98"/>
      <c r="EE273" s="98"/>
      <c r="EF273" s="98"/>
      <c r="EG273" s="98"/>
      <c r="EH273" s="98"/>
      <c r="EI273" s="98"/>
      <c r="EJ273" s="98"/>
      <c r="EK273" s="98"/>
      <c r="EL273" s="98"/>
      <c r="EM273" s="98"/>
      <c r="EN273" s="98"/>
      <c r="EO273" s="98"/>
      <c r="EP273" s="98"/>
      <c r="EQ273" s="98"/>
      <c r="ER273" s="98"/>
      <c r="ES273" s="98"/>
      <c r="ET273" s="98"/>
      <c r="EU273" s="98"/>
      <c r="EV273" s="98"/>
      <c r="EW273" s="98"/>
      <c r="EX273" s="98"/>
      <c r="EY273" s="98"/>
      <c r="EZ273" s="98"/>
      <c r="FA273" s="98"/>
      <c r="FB273" s="98"/>
      <c r="FC273" s="98"/>
      <c r="FD273" s="98"/>
      <c r="FE273" s="98"/>
      <c r="FF273" s="98"/>
      <c r="FG273" s="98"/>
      <c r="FH273" s="98"/>
      <c r="FI273" s="98"/>
      <c r="FJ273" s="98"/>
      <c r="FK273" s="98"/>
      <c r="FL273" s="98"/>
      <c r="FM273" s="98"/>
      <c r="FN273" s="98"/>
      <c r="FO273" s="98"/>
      <c r="FP273" s="98"/>
      <c r="FQ273" s="98"/>
      <c r="FR273" s="98"/>
      <c r="FS273" s="98"/>
      <c r="FT273" s="98"/>
      <c r="FU273" s="98"/>
      <c r="FV273" s="98"/>
      <c r="FW273" s="98"/>
      <c r="FX273" s="98"/>
      <c r="FY273" s="98"/>
      <c r="FZ273" s="98"/>
      <c r="GA273" s="98"/>
      <c r="GB273" s="98"/>
      <c r="GC273" s="98"/>
      <c r="GD273" s="98"/>
      <c r="GE273" s="98"/>
      <c r="GF273" s="98"/>
      <c r="GG273" s="98"/>
      <c r="GH273" s="98"/>
      <c r="GI273" s="98"/>
      <c r="GJ273" s="98"/>
      <c r="GK273" s="98"/>
      <c r="GL273" s="98"/>
      <c r="GM273" s="98"/>
      <c r="GN273" s="98"/>
      <c r="GO273" s="98"/>
      <c r="GP273" s="98"/>
      <c r="GQ273" s="98"/>
      <c r="GR273" s="98"/>
      <c r="GS273" s="98"/>
      <c r="GT273" s="98"/>
      <c r="GU273" s="98"/>
      <c r="GV273" s="98"/>
      <c r="GW273" s="98"/>
      <c r="GX273" s="98"/>
      <c r="GY273" s="98"/>
      <c r="GZ273" s="98"/>
      <c r="HA273" s="98"/>
      <c r="HB273" s="98"/>
      <c r="HC273" s="98"/>
      <c r="HD273" s="98"/>
      <c r="HE273" s="98"/>
      <c r="HF273" s="98"/>
      <c r="HG273" s="98"/>
      <c r="HH273" s="98"/>
      <c r="HI273" s="98"/>
      <c r="HJ273" s="98"/>
      <c r="HK273" s="98"/>
      <c r="HL273" s="98"/>
      <c r="HM273" s="98"/>
      <c r="HN273" s="98"/>
      <c r="HO273" s="98"/>
      <c r="HP273" s="98"/>
      <c r="HQ273" s="98"/>
      <c r="HR273" s="98"/>
      <c r="HS273" s="98"/>
      <c r="HT273" s="98"/>
      <c r="HU273" s="98"/>
      <c r="HV273" s="98"/>
      <c r="HW273" s="98"/>
      <c r="HX273" s="98"/>
      <c r="HY273" s="98"/>
      <c r="HZ273" s="98"/>
      <c r="IA273" s="98"/>
      <c r="IB273" s="98"/>
      <c r="IC273" s="98"/>
      <c r="ID273" s="98"/>
      <c r="IE273" s="98"/>
      <c r="IF273" s="98"/>
      <c r="IG273" s="98"/>
      <c r="IH273" s="98"/>
      <c r="II273" s="98"/>
      <c r="IJ273" s="98"/>
      <c r="IK273" s="98"/>
    </row>
    <row r="274" spans="1:245" ht="15">
      <c r="A274" s="104" t="s">
        <v>815</v>
      </c>
      <c r="B274" s="105">
        <f>B275</f>
        <v>1364</v>
      </c>
      <c r="C274" s="105">
        <f>C275</f>
        <v>2611</v>
      </c>
      <c r="D274" s="107">
        <f t="shared" si="8"/>
        <v>1247</v>
      </c>
      <c r="E274" s="106">
        <f t="shared" si="9"/>
        <v>91.4</v>
      </c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98"/>
      <c r="AQ274" s="98"/>
      <c r="AR274" s="98"/>
      <c r="AS274" s="98"/>
      <c r="AT274" s="98"/>
      <c r="AU274" s="98"/>
      <c r="AV274" s="98"/>
      <c r="AW274" s="98"/>
      <c r="AX274" s="98"/>
      <c r="AY274" s="98"/>
      <c r="AZ274" s="98"/>
      <c r="BA274" s="98"/>
      <c r="BB274" s="98"/>
      <c r="BC274" s="98"/>
      <c r="BD274" s="98"/>
      <c r="BE274" s="98"/>
      <c r="BF274" s="98"/>
      <c r="BG274" s="98"/>
      <c r="BH274" s="98"/>
      <c r="BI274" s="98"/>
      <c r="BJ274" s="98"/>
      <c r="BK274" s="98"/>
      <c r="BL274" s="98"/>
      <c r="BM274" s="98"/>
      <c r="BN274" s="98"/>
      <c r="BO274" s="98"/>
      <c r="BP274" s="98"/>
      <c r="BQ274" s="98"/>
      <c r="BR274" s="98"/>
      <c r="BS274" s="98"/>
      <c r="BT274" s="98"/>
      <c r="BU274" s="98"/>
      <c r="BV274" s="98"/>
      <c r="BW274" s="98"/>
      <c r="BX274" s="98"/>
      <c r="BY274" s="98"/>
      <c r="BZ274" s="98"/>
      <c r="CA274" s="98"/>
      <c r="CB274" s="98"/>
      <c r="CC274" s="98"/>
      <c r="CD274" s="98"/>
      <c r="CE274" s="98"/>
      <c r="CF274" s="98"/>
      <c r="CG274" s="98"/>
      <c r="CH274" s="98"/>
      <c r="CI274" s="98"/>
      <c r="CJ274" s="98"/>
      <c r="CK274" s="98"/>
      <c r="CL274" s="98"/>
      <c r="CM274" s="98"/>
      <c r="CN274" s="98"/>
      <c r="CO274" s="98"/>
      <c r="CP274" s="98"/>
      <c r="CQ274" s="98"/>
      <c r="CR274" s="98"/>
      <c r="CS274" s="98"/>
      <c r="CT274" s="98"/>
      <c r="CU274" s="98"/>
      <c r="CV274" s="98"/>
      <c r="CW274" s="98"/>
      <c r="CX274" s="98"/>
      <c r="CY274" s="98"/>
      <c r="CZ274" s="98"/>
      <c r="DA274" s="98"/>
      <c r="DB274" s="98"/>
      <c r="DC274" s="98"/>
      <c r="DD274" s="98"/>
      <c r="DE274" s="98"/>
      <c r="DF274" s="98"/>
      <c r="DG274" s="98"/>
      <c r="DH274" s="98"/>
      <c r="DI274" s="98"/>
      <c r="DJ274" s="98"/>
      <c r="DK274" s="98"/>
      <c r="DL274" s="98"/>
      <c r="DM274" s="98"/>
      <c r="DN274" s="98"/>
      <c r="DO274" s="98"/>
      <c r="DP274" s="98"/>
      <c r="DQ274" s="98"/>
      <c r="DR274" s="98"/>
      <c r="DS274" s="98"/>
      <c r="DT274" s="98"/>
      <c r="DU274" s="98"/>
      <c r="DV274" s="98"/>
      <c r="DW274" s="98"/>
      <c r="DX274" s="98"/>
      <c r="DY274" s="98"/>
      <c r="DZ274" s="98"/>
      <c r="EA274" s="98"/>
      <c r="EB274" s="98"/>
      <c r="EC274" s="98"/>
      <c r="ED274" s="98"/>
      <c r="EE274" s="98"/>
      <c r="EF274" s="98"/>
      <c r="EG274" s="98"/>
      <c r="EH274" s="98"/>
      <c r="EI274" s="98"/>
      <c r="EJ274" s="98"/>
      <c r="EK274" s="98"/>
      <c r="EL274" s="98"/>
      <c r="EM274" s="98"/>
      <c r="EN274" s="98"/>
      <c r="EO274" s="98"/>
      <c r="EP274" s="98"/>
      <c r="EQ274" s="98"/>
      <c r="ER274" s="98"/>
      <c r="ES274" s="98"/>
      <c r="ET274" s="98"/>
      <c r="EU274" s="98"/>
      <c r="EV274" s="98"/>
      <c r="EW274" s="98"/>
      <c r="EX274" s="98"/>
      <c r="EY274" s="98"/>
      <c r="EZ274" s="98"/>
      <c r="FA274" s="98"/>
      <c r="FB274" s="98"/>
      <c r="FC274" s="98"/>
      <c r="FD274" s="98"/>
      <c r="FE274" s="98"/>
      <c r="FF274" s="98"/>
      <c r="FG274" s="98"/>
      <c r="FH274" s="98"/>
      <c r="FI274" s="98"/>
      <c r="FJ274" s="98"/>
      <c r="FK274" s="98"/>
      <c r="FL274" s="98"/>
      <c r="FM274" s="98"/>
      <c r="FN274" s="98"/>
      <c r="FO274" s="98"/>
      <c r="FP274" s="98"/>
      <c r="FQ274" s="98"/>
      <c r="FR274" s="98"/>
      <c r="FS274" s="98"/>
      <c r="FT274" s="98"/>
      <c r="FU274" s="98"/>
      <c r="FV274" s="98"/>
      <c r="FW274" s="98"/>
      <c r="FX274" s="98"/>
      <c r="FY274" s="98"/>
      <c r="FZ274" s="98"/>
      <c r="GA274" s="98"/>
      <c r="GB274" s="98"/>
      <c r="GC274" s="98"/>
      <c r="GD274" s="98"/>
      <c r="GE274" s="98"/>
      <c r="GF274" s="98"/>
      <c r="GG274" s="98"/>
      <c r="GH274" s="98"/>
      <c r="GI274" s="98"/>
      <c r="GJ274" s="98"/>
      <c r="GK274" s="98"/>
      <c r="GL274" s="98"/>
      <c r="GM274" s="98"/>
      <c r="GN274" s="98"/>
      <c r="GO274" s="98"/>
      <c r="GP274" s="98"/>
      <c r="GQ274" s="98"/>
      <c r="GR274" s="98"/>
      <c r="GS274" s="98"/>
      <c r="GT274" s="98"/>
      <c r="GU274" s="98"/>
      <c r="GV274" s="98"/>
      <c r="GW274" s="98"/>
      <c r="GX274" s="98"/>
      <c r="GY274" s="98"/>
      <c r="GZ274" s="98"/>
      <c r="HA274" s="98"/>
      <c r="HB274" s="98"/>
      <c r="HC274" s="98"/>
      <c r="HD274" s="98"/>
      <c r="HE274" s="98"/>
      <c r="HF274" s="98"/>
      <c r="HG274" s="98"/>
      <c r="HH274" s="98"/>
      <c r="HI274" s="98"/>
      <c r="HJ274" s="98"/>
      <c r="HK274" s="98"/>
      <c r="HL274" s="98"/>
      <c r="HM274" s="98"/>
      <c r="HN274" s="98"/>
      <c r="HO274" s="98"/>
      <c r="HP274" s="98"/>
      <c r="HQ274" s="98"/>
      <c r="HR274" s="98"/>
      <c r="HS274" s="98"/>
      <c r="HT274" s="98"/>
      <c r="HU274" s="98"/>
      <c r="HV274" s="98"/>
      <c r="HW274" s="98"/>
      <c r="HX274" s="98"/>
      <c r="HY274" s="98"/>
      <c r="HZ274" s="98"/>
      <c r="IA274" s="98"/>
      <c r="IB274" s="98"/>
      <c r="IC274" s="98"/>
      <c r="ID274" s="98"/>
      <c r="IE274" s="98"/>
      <c r="IF274" s="98"/>
      <c r="IG274" s="98"/>
      <c r="IH274" s="98"/>
      <c r="II274" s="98"/>
      <c r="IJ274" s="98"/>
      <c r="IK274" s="98"/>
    </row>
    <row r="275" spans="1:245" ht="15">
      <c r="A275" s="104" t="s">
        <v>816</v>
      </c>
      <c r="B275" s="105">
        <v>1364</v>
      </c>
      <c r="C275" s="105">
        <v>2611</v>
      </c>
      <c r="D275" s="107">
        <f t="shared" si="8"/>
        <v>1247</v>
      </c>
      <c r="E275" s="106">
        <f t="shared" si="9"/>
        <v>91.4</v>
      </c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  <c r="AN275" s="98"/>
      <c r="AO275" s="98"/>
      <c r="AP275" s="98"/>
      <c r="AQ275" s="98"/>
      <c r="AR275" s="98"/>
      <c r="AS275" s="98"/>
      <c r="AT275" s="98"/>
      <c r="AU275" s="98"/>
      <c r="AV275" s="98"/>
      <c r="AW275" s="98"/>
      <c r="AX275" s="98"/>
      <c r="AY275" s="98"/>
      <c r="AZ275" s="98"/>
      <c r="BA275" s="98"/>
      <c r="BB275" s="98"/>
      <c r="BC275" s="98"/>
      <c r="BD275" s="98"/>
      <c r="BE275" s="98"/>
      <c r="BF275" s="98"/>
      <c r="BG275" s="98"/>
      <c r="BH275" s="98"/>
      <c r="BI275" s="98"/>
      <c r="BJ275" s="98"/>
      <c r="BK275" s="98"/>
      <c r="BL275" s="98"/>
      <c r="BM275" s="98"/>
      <c r="BN275" s="98"/>
      <c r="BO275" s="98"/>
      <c r="BP275" s="98"/>
      <c r="BQ275" s="98"/>
      <c r="BR275" s="98"/>
      <c r="BS275" s="98"/>
      <c r="BT275" s="98"/>
      <c r="BU275" s="98"/>
      <c r="BV275" s="98"/>
      <c r="BW275" s="98"/>
      <c r="BX275" s="98"/>
      <c r="BY275" s="98"/>
      <c r="BZ275" s="98"/>
      <c r="CA275" s="98"/>
      <c r="CB275" s="98"/>
      <c r="CC275" s="98"/>
      <c r="CD275" s="98"/>
      <c r="CE275" s="98"/>
      <c r="CF275" s="98"/>
      <c r="CG275" s="98"/>
      <c r="CH275" s="98"/>
      <c r="CI275" s="98"/>
      <c r="CJ275" s="98"/>
      <c r="CK275" s="98"/>
      <c r="CL275" s="98"/>
      <c r="CM275" s="98"/>
      <c r="CN275" s="98"/>
      <c r="CO275" s="98"/>
      <c r="CP275" s="98"/>
      <c r="CQ275" s="98"/>
      <c r="CR275" s="98"/>
      <c r="CS275" s="98"/>
      <c r="CT275" s="98"/>
      <c r="CU275" s="98"/>
      <c r="CV275" s="98"/>
      <c r="CW275" s="98"/>
      <c r="CX275" s="98"/>
      <c r="CY275" s="98"/>
      <c r="CZ275" s="98"/>
      <c r="DA275" s="98"/>
      <c r="DB275" s="98"/>
      <c r="DC275" s="98"/>
      <c r="DD275" s="98"/>
      <c r="DE275" s="98"/>
      <c r="DF275" s="98"/>
      <c r="DG275" s="98"/>
      <c r="DH275" s="98"/>
      <c r="DI275" s="98"/>
      <c r="DJ275" s="98"/>
      <c r="DK275" s="98"/>
      <c r="DL275" s="98"/>
      <c r="DM275" s="98"/>
      <c r="DN275" s="98"/>
      <c r="DO275" s="98"/>
      <c r="DP275" s="98"/>
      <c r="DQ275" s="98"/>
      <c r="DR275" s="98"/>
      <c r="DS275" s="98"/>
      <c r="DT275" s="98"/>
      <c r="DU275" s="98"/>
      <c r="DV275" s="98"/>
      <c r="DW275" s="98"/>
      <c r="DX275" s="98"/>
      <c r="DY275" s="98"/>
      <c r="DZ275" s="98"/>
      <c r="EA275" s="98"/>
      <c r="EB275" s="98"/>
      <c r="EC275" s="98"/>
      <c r="ED275" s="98"/>
      <c r="EE275" s="98"/>
      <c r="EF275" s="98"/>
      <c r="EG275" s="98"/>
      <c r="EH275" s="98"/>
      <c r="EI275" s="98"/>
      <c r="EJ275" s="98"/>
      <c r="EK275" s="98"/>
      <c r="EL275" s="98"/>
      <c r="EM275" s="98"/>
      <c r="EN275" s="98"/>
      <c r="EO275" s="98"/>
      <c r="EP275" s="98"/>
      <c r="EQ275" s="98"/>
      <c r="ER275" s="98"/>
      <c r="ES275" s="98"/>
      <c r="ET275" s="98"/>
      <c r="EU275" s="98"/>
      <c r="EV275" s="98"/>
      <c r="EW275" s="98"/>
      <c r="EX275" s="98"/>
      <c r="EY275" s="98"/>
      <c r="EZ275" s="98"/>
      <c r="FA275" s="98"/>
      <c r="FB275" s="98"/>
      <c r="FC275" s="98"/>
      <c r="FD275" s="98"/>
      <c r="FE275" s="98"/>
      <c r="FF275" s="98"/>
      <c r="FG275" s="98"/>
      <c r="FH275" s="98"/>
      <c r="FI275" s="98"/>
      <c r="FJ275" s="98"/>
      <c r="FK275" s="98"/>
      <c r="FL275" s="98"/>
      <c r="FM275" s="98"/>
      <c r="FN275" s="98"/>
      <c r="FO275" s="98"/>
      <c r="FP275" s="98"/>
      <c r="FQ275" s="98"/>
      <c r="FR275" s="98"/>
      <c r="FS275" s="98"/>
      <c r="FT275" s="98"/>
      <c r="FU275" s="98"/>
      <c r="FV275" s="98"/>
      <c r="FW275" s="98"/>
      <c r="FX275" s="98"/>
      <c r="FY275" s="98"/>
      <c r="FZ275" s="98"/>
      <c r="GA275" s="98"/>
      <c r="GB275" s="98"/>
      <c r="GC275" s="98"/>
      <c r="GD275" s="98"/>
      <c r="GE275" s="98"/>
      <c r="GF275" s="98"/>
      <c r="GG275" s="98"/>
      <c r="GH275" s="98"/>
      <c r="GI275" s="98"/>
      <c r="GJ275" s="98"/>
      <c r="GK275" s="98"/>
      <c r="GL275" s="98"/>
      <c r="GM275" s="98"/>
      <c r="GN275" s="98"/>
      <c r="GO275" s="98"/>
      <c r="GP275" s="98"/>
      <c r="GQ275" s="98"/>
      <c r="GR275" s="98"/>
      <c r="GS275" s="98"/>
      <c r="GT275" s="98"/>
      <c r="GU275" s="98"/>
      <c r="GV275" s="98"/>
      <c r="GW275" s="98"/>
      <c r="GX275" s="98"/>
      <c r="GY275" s="98"/>
      <c r="GZ275" s="98"/>
      <c r="HA275" s="98"/>
      <c r="HB275" s="98"/>
      <c r="HC275" s="98"/>
      <c r="HD275" s="98"/>
      <c r="HE275" s="98"/>
      <c r="HF275" s="98"/>
      <c r="HG275" s="98"/>
      <c r="HH275" s="98"/>
      <c r="HI275" s="98"/>
      <c r="HJ275" s="98"/>
      <c r="HK275" s="98"/>
      <c r="HL275" s="98"/>
      <c r="HM275" s="98"/>
      <c r="HN275" s="98"/>
      <c r="HO275" s="98"/>
      <c r="HP275" s="98"/>
      <c r="HQ275" s="98"/>
      <c r="HR275" s="98"/>
      <c r="HS275" s="98"/>
      <c r="HT275" s="98"/>
      <c r="HU275" s="98"/>
      <c r="HV275" s="98"/>
      <c r="HW275" s="98"/>
      <c r="HX275" s="98"/>
      <c r="HY275" s="98"/>
      <c r="HZ275" s="98"/>
      <c r="IA275" s="98"/>
      <c r="IB275" s="98"/>
      <c r="IC275" s="98"/>
      <c r="ID275" s="98"/>
      <c r="IE275" s="98"/>
      <c r="IF275" s="98"/>
      <c r="IG275" s="98"/>
      <c r="IH275" s="98"/>
      <c r="II275" s="98"/>
      <c r="IJ275" s="98"/>
      <c r="IK275" s="98"/>
    </row>
    <row r="276" spans="1:245" ht="15">
      <c r="A276" s="104" t="s">
        <v>299</v>
      </c>
      <c r="B276" s="105">
        <f>B277</f>
        <v>2475</v>
      </c>
      <c r="C276" s="105">
        <f>C277</f>
        <v>3303</v>
      </c>
      <c r="D276" s="107">
        <f t="shared" si="8"/>
        <v>828</v>
      </c>
      <c r="E276" s="106">
        <f t="shared" si="9"/>
        <v>33.5</v>
      </c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  <c r="AN276" s="98"/>
      <c r="AO276" s="98"/>
      <c r="AP276" s="98"/>
      <c r="AQ276" s="98"/>
      <c r="AR276" s="98"/>
      <c r="AS276" s="98"/>
      <c r="AT276" s="98"/>
      <c r="AU276" s="98"/>
      <c r="AV276" s="98"/>
      <c r="AW276" s="98"/>
      <c r="AX276" s="98"/>
      <c r="AY276" s="98"/>
      <c r="AZ276" s="98"/>
      <c r="BA276" s="98"/>
      <c r="BB276" s="98"/>
      <c r="BC276" s="98"/>
      <c r="BD276" s="98"/>
      <c r="BE276" s="98"/>
      <c r="BF276" s="98"/>
      <c r="BG276" s="98"/>
      <c r="BH276" s="98"/>
      <c r="BI276" s="98"/>
      <c r="BJ276" s="98"/>
      <c r="BK276" s="98"/>
      <c r="BL276" s="98"/>
      <c r="BM276" s="98"/>
      <c r="BN276" s="98"/>
      <c r="BO276" s="98"/>
      <c r="BP276" s="98"/>
      <c r="BQ276" s="98"/>
      <c r="BR276" s="98"/>
      <c r="BS276" s="98"/>
      <c r="BT276" s="98"/>
      <c r="BU276" s="98"/>
      <c r="BV276" s="98"/>
      <c r="BW276" s="98"/>
      <c r="BX276" s="98"/>
      <c r="BY276" s="98"/>
      <c r="BZ276" s="98"/>
      <c r="CA276" s="98"/>
      <c r="CB276" s="98"/>
      <c r="CC276" s="98"/>
      <c r="CD276" s="98"/>
      <c r="CE276" s="98"/>
      <c r="CF276" s="98"/>
      <c r="CG276" s="98"/>
      <c r="CH276" s="98"/>
      <c r="CI276" s="98"/>
      <c r="CJ276" s="98"/>
      <c r="CK276" s="98"/>
      <c r="CL276" s="98"/>
      <c r="CM276" s="98"/>
      <c r="CN276" s="98"/>
      <c r="CO276" s="98"/>
      <c r="CP276" s="98"/>
      <c r="CQ276" s="98"/>
      <c r="CR276" s="98"/>
      <c r="CS276" s="98"/>
      <c r="CT276" s="98"/>
      <c r="CU276" s="98"/>
      <c r="CV276" s="98"/>
      <c r="CW276" s="98"/>
      <c r="CX276" s="98"/>
      <c r="CY276" s="98"/>
      <c r="CZ276" s="98"/>
      <c r="DA276" s="98"/>
      <c r="DB276" s="98"/>
      <c r="DC276" s="98"/>
      <c r="DD276" s="98"/>
      <c r="DE276" s="98"/>
      <c r="DF276" s="98"/>
      <c r="DG276" s="98"/>
      <c r="DH276" s="98"/>
      <c r="DI276" s="98"/>
      <c r="DJ276" s="98"/>
      <c r="DK276" s="98"/>
      <c r="DL276" s="98"/>
      <c r="DM276" s="98"/>
      <c r="DN276" s="98"/>
      <c r="DO276" s="98"/>
      <c r="DP276" s="98"/>
      <c r="DQ276" s="98"/>
      <c r="DR276" s="98"/>
      <c r="DS276" s="98"/>
      <c r="DT276" s="98"/>
      <c r="DU276" s="98"/>
      <c r="DV276" s="98"/>
      <c r="DW276" s="98"/>
      <c r="DX276" s="98"/>
      <c r="DY276" s="98"/>
      <c r="DZ276" s="98"/>
      <c r="EA276" s="98"/>
      <c r="EB276" s="98"/>
      <c r="EC276" s="98"/>
      <c r="ED276" s="98"/>
      <c r="EE276" s="98"/>
      <c r="EF276" s="98"/>
      <c r="EG276" s="98"/>
      <c r="EH276" s="98"/>
      <c r="EI276" s="98"/>
      <c r="EJ276" s="98"/>
      <c r="EK276" s="98"/>
      <c r="EL276" s="98"/>
      <c r="EM276" s="98"/>
      <c r="EN276" s="98"/>
      <c r="EO276" s="98"/>
      <c r="EP276" s="98"/>
      <c r="EQ276" s="98"/>
      <c r="ER276" s="98"/>
      <c r="ES276" s="98"/>
      <c r="ET276" s="98"/>
      <c r="EU276" s="98"/>
      <c r="EV276" s="98"/>
      <c r="EW276" s="98"/>
      <c r="EX276" s="98"/>
      <c r="EY276" s="98"/>
      <c r="EZ276" s="98"/>
      <c r="FA276" s="98"/>
      <c r="FB276" s="98"/>
      <c r="FC276" s="98"/>
      <c r="FD276" s="98"/>
      <c r="FE276" s="98"/>
      <c r="FF276" s="98"/>
      <c r="FG276" s="98"/>
      <c r="FH276" s="98"/>
      <c r="FI276" s="98"/>
      <c r="FJ276" s="98"/>
      <c r="FK276" s="98"/>
      <c r="FL276" s="98"/>
      <c r="FM276" s="98"/>
      <c r="FN276" s="98"/>
      <c r="FO276" s="98"/>
      <c r="FP276" s="98"/>
      <c r="FQ276" s="98"/>
      <c r="FR276" s="98"/>
      <c r="FS276" s="98"/>
      <c r="FT276" s="98"/>
      <c r="FU276" s="98"/>
      <c r="FV276" s="98"/>
      <c r="FW276" s="98"/>
      <c r="FX276" s="98"/>
      <c r="FY276" s="98"/>
      <c r="FZ276" s="98"/>
      <c r="GA276" s="98"/>
      <c r="GB276" s="98"/>
      <c r="GC276" s="98"/>
      <c r="GD276" s="98"/>
      <c r="GE276" s="98"/>
      <c r="GF276" s="98"/>
      <c r="GG276" s="98"/>
      <c r="GH276" s="98"/>
      <c r="GI276" s="98"/>
      <c r="GJ276" s="98"/>
      <c r="GK276" s="98"/>
      <c r="GL276" s="98"/>
      <c r="GM276" s="98"/>
      <c r="GN276" s="98"/>
      <c r="GO276" s="98"/>
      <c r="GP276" s="98"/>
      <c r="GQ276" s="98"/>
      <c r="GR276" s="98"/>
      <c r="GS276" s="98"/>
      <c r="GT276" s="98"/>
      <c r="GU276" s="98"/>
      <c r="GV276" s="98"/>
      <c r="GW276" s="98"/>
      <c r="GX276" s="98"/>
      <c r="GY276" s="98"/>
      <c r="GZ276" s="98"/>
      <c r="HA276" s="98"/>
      <c r="HB276" s="98"/>
      <c r="HC276" s="98"/>
      <c r="HD276" s="98"/>
      <c r="HE276" s="98"/>
      <c r="HF276" s="98"/>
      <c r="HG276" s="98"/>
      <c r="HH276" s="98"/>
      <c r="HI276" s="98"/>
      <c r="HJ276" s="98"/>
      <c r="HK276" s="98"/>
      <c r="HL276" s="98"/>
      <c r="HM276" s="98"/>
      <c r="HN276" s="98"/>
      <c r="HO276" s="98"/>
      <c r="HP276" s="98"/>
      <c r="HQ276" s="98"/>
      <c r="HR276" s="98"/>
      <c r="HS276" s="98"/>
      <c r="HT276" s="98"/>
      <c r="HU276" s="98"/>
      <c r="HV276" s="98"/>
      <c r="HW276" s="98"/>
      <c r="HX276" s="98"/>
      <c r="HY276" s="98"/>
      <c r="HZ276" s="98"/>
      <c r="IA276" s="98"/>
      <c r="IB276" s="98"/>
      <c r="IC276" s="98"/>
      <c r="ID276" s="98"/>
      <c r="IE276" s="98"/>
      <c r="IF276" s="98"/>
      <c r="IG276" s="98"/>
      <c r="IH276" s="98"/>
      <c r="II276" s="98"/>
      <c r="IJ276" s="98"/>
      <c r="IK276" s="98"/>
    </row>
    <row r="277" spans="1:245" ht="15">
      <c r="A277" s="104" t="s">
        <v>817</v>
      </c>
      <c r="B277" s="105">
        <v>2475</v>
      </c>
      <c r="C277" s="105">
        <v>3303</v>
      </c>
      <c r="D277" s="107">
        <f t="shared" si="8"/>
        <v>828</v>
      </c>
      <c r="E277" s="106">
        <f t="shared" si="9"/>
        <v>33.5</v>
      </c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98"/>
      <c r="AQ277" s="98"/>
      <c r="AR277" s="98"/>
      <c r="AS277" s="98"/>
      <c r="AT277" s="98"/>
      <c r="AU277" s="98"/>
      <c r="AV277" s="98"/>
      <c r="AW277" s="98"/>
      <c r="AX277" s="98"/>
      <c r="AY277" s="98"/>
      <c r="AZ277" s="98"/>
      <c r="BA277" s="98"/>
      <c r="BB277" s="98"/>
      <c r="BC277" s="98"/>
      <c r="BD277" s="98"/>
      <c r="BE277" s="98"/>
      <c r="BF277" s="98"/>
      <c r="BG277" s="98"/>
      <c r="BH277" s="98"/>
      <c r="BI277" s="98"/>
      <c r="BJ277" s="98"/>
      <c r="BK277" s="98"/>
      <c r="BL277" s="98"/>
      <c r="BM277" s="98"/>
      <c r="BN277" s="98"/>
      <c r="BO277" s="98"/>
      <c r="BP277" s="98"/>
      <c r="BQ277" s="98"/>
      <c r="BR277" s="98"/>
      <c r="BS277" s="98"/>
      <c r="BT277" s="98"/>
      <c r="BU277" s="98"/>
      <c r="BV277" s="98"/>
      <c r="BW277" s="98"/>
      <c r="BX277" s="98"/>
      <c r="BY277" s="98"/>
      <c r="BZ277" s="98"/>
      <c r="CA277" s="98"/>
      <c r="CB277" s="98"/>
      <c r="CC277" s="98"/>
      <c r="CD277" s="98"/>
      <c r="CE277" s="98"/>
      <c r="CF277" s="98"/>
      <c r="CG277" s="98"/>
      <c r="CH277" s="98"/>
      <c r="CI277" s="98"/>
      <c r="CJ277" s="98"/>
      <c r="CK277" s="98"/>
      <c r="CL277" s="98"/>
      <c r="CM277" s="98"/>
      <c r="CN277" s="98"/>
      <c r="CO277" s="98"/>
      <c r="CP277" s="98"/>
      <c r="CQ277" s="98"/>
      <c r="CR277" s="98"/>
      <c r="CS277" s="98"/>
      <c r="CT277" s="98"/>
      <c r="CU277" s="98"/>
      <c r="CV277" s="98"/>
      <c r="CW277" s="98"/>
      <c r="CX277" s="98"/>
      <c r="CY277" s="98"/>
      <c r="CZ277" s="98"/>
      <c r="DA277" s="98"/>
      <c r="DB277" s="98"/>
      <c r="DC277" s="98"/>
      <c r="DD277" s="98"/>
      <c r="DE277" s="98"/>
      <c r="DF277" s="98"/>
      <c r="DG277" s="98"/>
      <c r="DH277" s="98"/>
      <c r="DI277" s="98"/>
      <c r="DJ277" s="98"/>
      <c r="DK277" s="98"/>
      <c r="DL277" s="98"/>
      <c r="DM277" s="98"/>
      <c r="DN277" s="98"/>
      <c r="DO277" s="98"/>
      <c r="DP277" s="98"/>
      <c r="DQ277" s="98"/>
      <c r="DR277" s="98"/>
      <c r="DS277" s="98"/>
      <c r="DT277" s="98"/>
      <c r="DU277" s="98"/>
      <c r="DV277" s="98"/>
      <c r="DW277" s="98"/>
      <c r="DX277" s="98"/>
      <c r="DY277" s="98"/>
      <c r="DZ277" s="98"/>
      <c r="EA277" s="98"/>
      <c r="EB277" s="98"/>
      <c r="EC277" s="98"/>
      <c r="ED277" s="98"/>
      <c r="EE277" s="98"/>
      <c r="EF277" s="98"/>
      <c r="EG277" s="98"/>
      <c r="EH277" s="98"/>
      <c r="EI277" s="98"/>
      <c r="EJ277" s="98"/>
      <c r="EK277" s="98"/>
      <c r="EL277" s="98"/>
      <c r="EM277" s="98"/>
      <c r="EN277" s="98"/>
      <c r="EO277" s="98"/>
      <c r="EP277" s="98"/>
      <c r="EQ277" s="98"/>
      <c r="ER277" s="98"/>
      <c r="ES277" s="98"/>
      <c r="ET277" s="98"/>
      <c r="EU277" s="98"/>
      <c r="EV277" s="98"/>
      <c r="EW277" s="98"/>
      <c r="EX277" s="98"/>
      <c r="EY277" s="98"/>
      <c r="EZ277" s="98"/>
      <c r="FA277" s="98"/>
      <c r="FB277" s="98"/>
      <c r="FC277" s="98"/>
      <c r="FD277" s="98"/>
      <c r="FE277" s="98"/>
      <c r="FF277" s="98"/>
      <c r="FG277" s="98"/>
      <c r="FH277" s="98"/>
      <c r="FI277" s="98"/>
      <c r="FJ277" s="98"/>
      <c r="FK277" s="98"/>
      <c r="FL277" s="98"/>
      <c r="FM277" s="98"/>
      <c r="FN277" s="98"/>
      <c r="FO277" s="98"/>
      <c r="FP277" s="98"/>
      <c r="FQ277" s="98"/>
      <c r="FR277" s="98"/>
      <c r="FS277" s="98"/>
      <c r="FT277" s="98"/>
      <c r="FU277" s="98"/>
      <c r="FV277" s="98"/>
      <c r="FW277" s="98"/>
      <c r="FX277" s="98"/>
      <c r="FY277" s="98"/>
      <c r="FZ277" s="98"/>
      <c r="GA277" s="98"/>
      <c r="GB277" s="98"/>
      <c r="GC277" s="98"/>
      <c r="GD277" s="98"/>
      <c r="GE277" s="98"/>
      <c r="GF277" s="98"/>
      <c r="GG277" s="98"/>
      <c r="GH277" s="98"/>
      <c r="GI277" s="98"/>
      <c r="GJ277" s="98"/>
      <c r="GK277" s="98"/>
      <c r="GL277" s="98"/>
      <c r="GM277" s="98"/>
      <c r="GN277" s="98"/>
      <c r="GO277" s="98"/>
      <c r="GP277" s="98"/>
      <c r="GQ277" s="98"/>
      <c r="GR277" s="98"/>
      <c r="GS277" s="98"/>
      <c r="GT277" s="98"/>
      <c r="GU277" s="98"/>
      <c r="GV277" s="98"/>
      <c r="GW277" s="98"/>
      <c r="GX277" s="98"/>
      <c r="GY277" s="98"/>
      <c r="GZ277" s="98"/>
      <c r="HA277" s="98"/>
      <c r="HB277" s="98"/>
      <c r="HC277" s="98"/>
      <c r="HD277" s="98"/>
      <c r="HE277" s="98"/>
      <c r="HF277" s="98"/>
      <c r="HG277" s="98"/>
      <c r="HH277" s="98"/>
      <c r="HI277" s="98"/>
      <c r="HJ277" s="98"/>
      <c r="HK277" s="98"/>
      <c r="HL277" s="98"/>
      <c r="HM277" s="98"/>
      <c r="HN277" s="98"/>
      <c r="HO277" s="98"/>
      <c r="HP277" s="98"/>
      <c r="HQ277" s="98"/>
      <c r="HR277" s="98"/>
      <c r="HS277" s="98"/>
      <c r="HT277" s="98"/>
      <c r="HU277" s="98"/>
      <c r="HV277" s="98"/>
      <c r="HW277" s="98"/>
      <c r="HX277" s="98"/>
      <c r="HY277" s="98"/>
      <c r="HZ277" s="98"/>
      <c r="IA277" s="98"/>
      <c r="IB277" s="98"/>
      <c r="IC277" s="98"/>
      <c r="ID277" s="98"/>
      <c r="IE277" s="98"/>
      <c r="IF277" s="98"/>
      <c r="IG277" s="98"/>
      <c r="IH277" s="98"/>
      <c r="II277" s="98"/>
      <c r="IJ277" s="98"/>
      <c r="IK277" s="98"/>
    </row>
    <row r="278" spans="1:245" ht="15">
      <c r="A278" s="104" t="s">
        <v>301</v>
      </c>
      <c r="B278" s="105">
        <f>B279</f>
        <v>176</v>
      </c>
      <c r="C278" s="105">
        <f>C279</f>
        <v>189</v>
      </c>
      <c r="D278" s="107">
        <f t="shared" si="8"/>
        <v>13</v>
      </c>
      <c r="E278" s="106">
        <f t="shared" si="9"/>
        <v>7.4</v>
      </c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  <c r="AN278" s="98"/>
      <c r="AO278" s="98"/>
      <c r="AP278" s="98"/>
      <c r="AQ278" s="98"/>
      <c r="AR278" s="98"/>
      <c r="AS278" s="98"/>
      <c r="AT278" s="98"/>
      <c r="AU278" s="98"/>
      <c r="AV278" s="98"/>
      <c r="AW278" s="98"/>
      <c r="AX278" s="98"/>
      <c r="AY278" s="98"/>
      <c r="AZ278" s="98"/>
      <c r="BA278" s="98"/>
      <c r="BB278" s="98"/>
      <c r="BC278" s="98"/>
      <c r="BD278" s="98"/>
      <c r="BE278" s="98"/>
      <c r="BF278" s="98"/>
      <c r="BG278" s="98"/>
      <c r="BH278" s="98"/>
      <c r="BI278" s="98"/>
      <c r="BJ278" s="98"/>
      <c r="BK278" s="98"/>
      <c r="BL278" s="98"/>
      <c r="BM278" s="98"/>
      <c r="BN278" s="98"/>
      <c r="BO278" s="98"/>
      <c r="BP278" s="98"/>
      <c r="BQ278" s="98"/>
      <c r="BR278" s="98"/>
      <c r="BS278" s="98"/>
      <c r="BT278" s="98"/>
      <c r="BU278" s="98"/>
      <c r="BV278" s="98"/>
      <c r="BW278" s="98"/>
      <c r="BX278" s="98"/>
      <c r="BY278" s="98"/>
      <c r="BZ278" s="98"/>
      <c r="CA278" s="98"/>
      <c r="CB278" s="98"/>
      <c r="CC278" s="98"/>
      <c r="CD278" s="98"/>
      <c r="CE278" s="98"/>
      <c r="CF278" s="98"/>
      <c r="CG278" s="98"/>
      <c r="CH278" s="98"/>
      <c r="CI278" s="98"/>
      <c r="CJ278" s="98"/>
      <c r="CK278" s="98"/>
      <c r="CL278" s="98"/>
      <c r="CM278" s="98"/>
      <c r="CN278" s="98"/>
      <c r="CO278" s="98"/>
      <c r="CP278" s="98"/>
      <c r="CQ278" s="98"/>
      <c r="CR278" s="98"/>
      <c r="CS278" s="98"/>
      <c r="CT278" s="98"/>
      <c r="CU278" s="98"/>
      <c r="CV278" s="98"/>
      <c r="CW278" s="98"/>
      <c r="CX278" s="98"/>
      <c r="CY278" s="98"/>
      <c r="CZ278" s="98"/>
      <c r="DA278" s="98"/>
      <c r="DB278" s="98"/>
      <c r="DC278" s="98"/>
      <c r="DD278" s="98"/>
      <c r="DE278" s="98"/>
      <c r="DF278" s="98"/>
      <c r="DG278" s="98"/>
      <c r="DH278" s="98"/>
      <c r="DI278" s="98"/>
      <c r="DJ278" s="98"/>
      <c r="DK278" s="98"/>
      <c r="DL278" s="98"/>
      <c r="DM278" s="98"/>
      <c r="DN278" s="98"/>
      <c r="DO278" s="98"/>
      <c r="DP278" s="98"/>
      <c r="DQ278" s="98"/>
      <c r="DR278" s="98"/>
      <c r="DS278" s="98"/>
      <c r="DT278" s="98"/>
      <c r="DU278" s="98"/>
      <c r="DV278" s="98"/>
      <c r="DW278" s="98"/>
      <c r="DX278" s="98"/>
      <c r="DY278" s="98"/>
      <c r="DZ278" s="98"/>
      <c r="EA278" s="98"/>
      <c r="EB278" s="98"/>
      <c r="EC278" s="98"/>
      <c r="ED278" s="98"/>
      <c r="EE278" s="98"/>
      <c r="EF278" s="98"/>
      <c r="EG278" s="98"/>
      <c r="EH278" s="98"/>
      <c r="EI278" s="98"/>
      <c r="EJ278" s="98"/>
      <c r="EK278" s="98"/>
      <c r="EL278" s="98"/>
      <c r="EM278" s="98"/>
      <c r="EN278" s="98"/>
      <c r="EO278" s="98"/>
      <c r="EP278" s="98"/>
      <c r="EQ278" s="98"/>
      <c r="ER278" s="98"/>
      <c r="ES278" s="98"/>
      <c r="ET278" s="98"/>
      <c r="EU278" s="98"/>
      <c r="EV278" s="98"/>
      <c r="EW278" s="98"/>
      <c r="EX278" s="98"/>
      <c r="EY278" s="98"/>
      <c r="EZ278" s="98"/>
      <c r="FA278" s="98"/>
      <c r="FB278" s="98"/>
      <c r="FC278" s="98"/>
      <c r="FD278" s="98"/>
      <c r="FE278" s="98"/>
      <c r="FF278" s="98"/>
      <c r="FG278" s="98"/>
      <c r="FH278" s="98"/>
      <c r="FI278" s="98"/>
      <c r="FJ278" s="98"/>
      <c r="FK278" s="98"/>
      <c r="FL278" s="98"/>
      <c r="FM278" s="98"/>
      <c r="FN278" s="98"/>
      <c r="FO278" s="98"/>
      <c r="FP278" s="98"/>
      <c r="FQ278" s="98"/>
      <c r="FR278" s="98"/>
      <c r="FS278" s="98"/>
      <c r="FT278" s="98"/>
      <c r="FU278" s="98"/>
      <c r="FV278" s="98"/>
      <c r="FW278" s="98"/>
      <c r="FX278" s="98"/>
      <c r="FY278" s="98"/>
      <c r="FZ278" s="98"/>
      <c r="GA278" s="98"/>
      <c r="GB278" s="98"/>
      <c r="GC278" s="98"/>
      <c r="GD278" s="98"/>
      <c r="GE278" s="98"/>
      <c r="GF278" s="98"/>
      <c r="GG278" s="98"/>
      <c r="GH278" s="98"/>
      <c r="GI278" s="98"/>
      <c r="GJ278" s="98"/>
      <c r="GK278" s="98"/>
      <c r="GL278" s="98"/>
      <c r="GM278" s="98"/>
      <c r="GN278" s="98"/>
      <c r="GO278" s="98"/>
      <c r="GP278" s="98"/>
      <c r="GQ278" s="98"/>
      <c r="GR278" s="98"/>
      <c r="GS278" s="98"/>
      <c r="GT278" s="98"/>
      <c r="GU278" s="98"/>
      <c r="GV278" s="98"/>
      <c r="GW278" s="98"/>
      <c r="GX278" s="98"/>
      <c r="GY278" s="98"/>
      <c r="GZ278" s="98"/>
      <c r="HA278" s="98"/>
      <c r="HB278" s="98"/>
      <c r="HC278" s="98"/>
      <c r="HD278" s="98"/>
      <c r="HE278" s="98"/>
      <c r="HF278" s="98"/>
      <c r="HG278" s="98"/>
      <c r="HH278" s="98"/>
      <c r="HI278" s="98"/>
      <c r="HJ278" s="98"/>
      <c r="HK278" s="98"/>
      <c r="HL278" s="98"/>
      <c r="HM278" s="98"/>
      <c r="HN278" s="98"/>
      <c r="HO278" s="98"/>
      <c r="HP278" s="98"/>
      <c r="HQ278" s="98"/>
      <c r="HR278" s="98"/>
      <c r="HS278" s="98"/>
      <c r="HT278" s="98"/>
      <c r="HU278" s="98"/>
      <c r="HV278" s="98"/>
      <c r="HW278" s="98"/>
      <c r="HX278" s="98"/>
      <c r="HY278" s="98"/>
      <c r="HZ278" s="98"/>
      <c r="IA278" s="98"/>
      <c r="IB278" s="98"/>
      <c r="IC278" s="98"/>
      <c r="ID278" s="98"/>
      <c r="IE278" s="98"/>
      <c r="IF278" s="98"/>
      <c r="IG278" s="98"/>
      <c r="IH278" s="98"/>
      <c r="II278" s="98"/>
      <c r="IJ278" s="98"/>
      <c r="IK278" s="98"/>
    </row>
    <row r="279" spans="1:245" ht="15">
      <c r="A279" s="104" t="s">
        <v>818</v>
      </c>
      <c r="B279" s="105">
        <v>176</v>
      </c>
      <c r="C279" s="105">
        <v>189</v>
      </c>
      <c r="D279" s="107">
        <f t="shared" si="8"/>
        <v>13</v>
      </c>
      <c r="E279" s="106">
        <f t="shared" si="9"/>
        <v>7.4</v>
      </c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98"/>
      <c r="AQ279" s="98"/>
      <c r="AR279" s="98"/>
      <c r="AS279" s="98"/>
      <c r="AT279" s="98"/>
      <c r="AU279" s="98"/>
      <c r="AV279" s="98"/>
      <c r="AW279" s="98"/>
      <c r="AX279" s="98"/>
      <c r="AY279" s="98"/>
      <c r="AZ279" s="98"/>
      <c r="BA279" s="98"/>
      <c r="BB279" s="98"/>
      <c r="BC279" s="98"/>
      <c r="BD279" s="98"/>
      <c r="BE279" s="98"/>
      <c r="BF279" s="98"/>
      <c r="BG279" s="98"/>
      <c r="BH279" s="98"/>
      <c r="BI279" s="98"/>
      <c r="BJ279" s="98"/>
      <c r="BK279" s="98"/>
      <c r="BL279" s="98"/>
      <c r="BM279" s="98"/>
      <c r="BN279" s="98"/>
      <c r="BO279" s="98"/>
      <c r="BP279" s="98"/>
      <c r="BQ279" s="98"/>
      <c r="BR279" s="98"/>
      <c r="BS279" s="98"/>
      <c r="BT279" s="98"/>
      <c r="BU279" s="98"/>
      <c r="BV279" s="98"/>
      <c r="BW279" s="98"/>
      <c r="BX279" s="98"/>
      <c r="BY279" s="98"/>
      <c r="BZ279" s="98"/>
      <c r="CA279" s="98"/>
      <c r="CB279" s="98"/>
      <c r="CC279" s="98"/>
      <c r="CD279" s="98"/>
      <c r="CE279" s="98"/>
      <c r="CF279" s="98"/>
      <c r="CG279" s="98"/>
      <c r="CH279" s="98"/>
      <c r="CI279" s="98"/>
      <c r="CJ279" s="98"/>
      <c r="CK279" s="98"/>
      <c r="CL279" s="98"/>
      <c r="CM279" s="98"/>
      <c r="CN279" s="98"/>
      <c r="CO279" s="98"/>
      <c r="CP279" s="98"/>
      <c r="CQ279" s="98"/>
      <c r="CR279" s="98"/>
      <c r="CS279" s="98"/>
      <c r="CT279" s="98"/>
      <c r="CU279" s="98"/>
      <c r="CV279" s="98"/>
      <c r="CW279" s="98"/>
      <c r="CX279" s="98"/>
      <c r="CY279" s="98"/>
      <c r="CZ279" s="98"/>
      <c r="DA279" s="98"/>
      <c r="DB279" s="98"/>
      <c r="DC279" s="98"/>
      <c r="DD279" s="98"/>
      <c r="DE279" s="98"/>
      <c r="DF279" s="98"/>
      <c r="DG279" s="98"/>
      <c r="DH279" s="98"/>
      <c r="DI279" s="98"/>
      <c r="DJ279" s="98"/>
      <c r="DK279" s="98"/>
      <c r="DL279" s="98"/>
      <c r="DM279" s="98"/>
      <c r="DN279" s="98"/>
      <c r="DO279" s="98"/>
      <c r="DP279" s="98"/>
      <c r="DQ279" s="98"/>
      <c r="DR279" s="98"/>
      <c r="DS279" s="98"/>
      <c r="DT279" s="98"/>
      <c r="DU279" s="98"/>
      <c r="DV279" s="98"/>
      <c r="DW279" s="98"/>
      <c r="DX279" s="98"/>
      <c r="DY279" s="98"/>
      <c r="DZ279" s="98"/>
      <c r="EA279" s="98"/>
      <c r="EB279" s="98"/>
      <c r="EC279" s="98"/>
      <c r="ED279" s="98"/>
      <c r="EE279" s="98"/>
      <c r="EF279" s="98"/>
      <c r="EG279" s="98"/>
      <c r="EH279" s="98"/>
      <c r="EI279" s="98"/>
      <c r="EJ279" s="98"/>
      <c r="EK279" s="98"/>
      <c r="EL279" s="98"/>
      <c r="EM279" s="98"/>
      <c r="EN279" s="98"/>
      <c r="EO279" s="98"/>
      <c r="EP279" s="98"/>
      <c r="EQ279" s="98"/>
      <c r="ER279" s="98"/>
      <c r="ES279" s="98"/>
      <c r="ET279" s="98"/>
      <c r="EU279" s="98"/>
      <c r="EV279" s="98"/>
      <c r="EW279" s="98"/>
      <c r="EX279" s="98"/>
      <c r="EY279" s="98"/>
      <c r="EZ279" s="98"/>
      <c r="FA279" s="98"/>
      <c r="FB279" s="98"/>
      <c r="FC279" s="98"/>
      <c r="FD279" s="98"/>
      <c r="FE279" s="98"/>
      <c r="FF279" s="98"/>
      <c r="FG279" s="98"/>
      <c r="FH279" s="98"/>
      <c r="FI279" s="98"/>
      <c r="FJ279" s="98"/>
      <c r="FK279" s="98"/>
      <c r="FL279" s="98"/>
      <c r="FM279" s="98"/>
      <c r="FN279" s="98"/>
      <c r="FO279" s="98"/>
      <c r="FP279" s="98"/>
      <c r="FQ279" s="98"/>
      <c r="FR279" s="98"/>
      <c r="FS279" s="98"/>
      <c r="FT279" s="98"/>
      <c r="FU279" s="98"/>
      <c r="FV279" s="98"/>
      <c r="FW279" s="98"/>
      <c r="FX279" s="98"/>
      <c r="FY279" s="98"/>
      <c r="FZ279" s="98"/>
      <c r="GA279" s="98"/>
      <c r="GB279" s="98"/>
      <c r="GC279" s="98"/>
      <c r="GD279" s="98"/>
      <c r="GE279" s="98"/>
      <c r="GF279" s="98"/>
      <c r="GG279" s="98"/>
      <c r="GH279" s="98"/>
      <c r="GI279" s="98"/>
      <c r="GJ279" s="98"/>
      <c r="GK279" s="98"/>
      <c r="GL279" s="98"/>
      <c r="GM279" s="98"/>
      <c r="GN279" s="98"/>
      <c r="GO279" s="98"/>
      <c r="GP279" s="98"/>
      <c r="GQ279" s="98"/>
      <c r="GR279" s="98"/>
      <c r="GS279" s="98"/>
      <c r="GT279" s="98"/>
      <c r="GU279" s="98"/>
      <c r="GV279" s="98"/>
      <c r="GW279" s="98"/>
      <c r="GX279" s="98"/>
      <c r="GY279" s="98"/>
      <c r="GZ279" s="98"/>
      <c r="HA279" s="98"/>
      <c r="HB279" s="98"/>
      <c r="HC279" s="98"/>
      <c r="HD279" s="98"/>
      <c r="HE279" s="98"/>
      <c r="HF279" s="98"/>
      <c r="HG279" s="98"/>
      <c r="HH279" s="98"/>
      <c r="HI279" s="98"/>
      <c r="HJ279" s="98"/>
      <c r="HK279" s="98"/>
      <c r="HL279" s="98"/>
      <c r="HM279" s="98"/>
      <c r="HN279" s="98"/>
      <c r="HO279" s="98"/>
      <c r="HP279" s="98"/>
      <c r="HQ279" s="98"/>
      <c r="HR279" s="98"/>
      <c r="HS279" s="98"/>
      <c r="HT279" s="98"/>
      <c r="HU279" s="98"/>
      <c r="HV279" s="98"/>
      <c r="HW279" s="98"/>
      <c r="HX279" s="98"/>
      <c r="HY279" s="98"/>
      <c r="HZ279" s="98"/>
      <c r="IA279" s="98"/>
      <c r="IB279" s="98"/>
      <c r="IC279" s="98"/>
      <c r="ID279" s="98"/>
      <c r="IE279" s="98"/>
      <c r="IF279" s="98"/>
      <c r="IG279" s="98"/>
      <c r="IH279" s="98"/>
      <c r="II279" s="98"/>
      <c r="IJ279" s="98"/>
      <c r="IK279" s="98"/>
    </row>
    <row r="280" spans="1:245" ht="15">
      <c r="A280" s="104" t="s">
        <v>54</v>
      </c>
      <c r="B280" s="105">
        <f>B281+B288+B293+B297+B301+B306+B309</f>
        <v>52270</v>
      </c>
      <c r="C280" s="105">
        <f>C281+C288+C293+C297+C301+C306+C309</f>
        <v>69090</v>
      </c>
      <c r="D280" s="107">
        <f t="shared" si="8"/>
        <v>16820</v>
      </c>
      <c r="E280" s="106">
        <f t="shared" si="9"/>
        <v>32.200000000000003</v>
      </c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  <c r="AN280" s="98"/>
      <c r="AO280" s="98"/>
      <c r="AP280" s="98"/>
      <c r="AQ280" s="98"/>
      <c r="AR280" s="98"/>
      <c r="AS280" s="98"/>
      <c r="AT280" s="98"/>
      <c r="AU280" s="98"/>
      <c r="AV280" s="98"/>
      <c r="AW280" s="98"/>
      <c r="AX280" s="98"/>
      <c r="AY280" s="98"/>
      <c r="AZ280" s="98"/>
      <c r="BA280" s="98"/>
      <c r="BB280" s="98"/>
      <c r="BC280" s="98"/>
      <c r="BD280" s="98"/>
      <c r="BE280" s="98"/>
      <c r="BF280" s="98"/>
      <c r="BG280" s="98"/>
      <c r="BH280" s="98"/>
      <c r="BI280" s="98"/>
      <c r="BJ280" s="98"/>
      <c r="BK280" s="98"/>
      <c r="BL280" s="98"/>
      <c r="BM280" s="98"/>
      <c r="BN280" s="98"/>
      <c r="BO280" s="98"/>
      <c r="BP280" s="98"/>
      <c r="BQ280" s="98"/>
      <c r="BR280" s="98"/>
      <c r="BS280" s="98"/>
      <c r="BT280" s="98"/>
      <c r="BU280" s="98"/>
      <c r="BV280" s="98"/>
      <c r="BW280" s="98"/>
      <c r="BX280" s="98"/>
      <c r="BY280" s="98"/>
      <c r="BZ280" s="98"/>
      <c r="CA280" s="98"/>
      <c r="CB280" s="98"/>
      <c r="CC280" s="98"/>
      <c r="CD280" s="98"/>
      <c r="CE280" s="98"/>
      <c r="CF280" s="98"/>
      <c r="CG280" s="98"/>
      <c r="CH280" s="98"/>
      <c r="CI280" s="98"/>
      <c r="CJ280" s="98"/>
      <c r="CK280" s="98"/>
      <c r="CL280" s="98"/>
      <c r="CM280" s="98"/>
      <c r="CN280" s="98"/>
      <c r="CO280" s="98"/>
      <c r="CP280" s="98"/>
      <c r="CQ280" s="98"/>
      <c r="CR280" s="98"/>
      <c r="CS280" s="98"/>
      <c r="CT280" s="98"/>
      <c r="CU280" s="98"/>
      <c r="CV280" s="98"/>
      <c r="CW280" s="98"/>
      <c r="CX280" s="98"/>
      <c r="CY280" s="98"/>
      <c r="CZ280" s="98"/>
      <c r="DA280" s="98"/>
      <c r="DB280" s="98"/>
      <c r="DC280" s="98"/>
      <c r="DD280" s="98"/>
      <c r="DE280" s="98"/>
      <c r="DF280" s="98"/>
      <c r="DG280" s="98"/>
      <c r="DH280" s="98"/>
      <c r="DI280" s="98"/>
      <c r="DJ280" s="98"/>
      <c r="DK280" s="98"/>
      <c r="DL280" s="98"/>
      <c r="DM280" s="98"/>
      <c r="DN280" s="98"/>
      <c r="DO280" s="98"/>
      <c r="DP280" s="98"/>
      <c r="DQ280" s="98"/>
      <c r="DR280" s="98"/>
      <c r="DS280" s="98"/>
      <c r="DT280" s="98"/>
      <c r="DU280" s="98"/>
      <c r="DV280" s="98"/>
      <c r="DW280" s="98"/>
      <c r="DX280" s="98"/>
      <c r="DY280" s="98"/>
      <c r="DZ280" s="98"/>
      <c r="EA280" s="98"/>
      <c r="EB280" s="98"/>
      <c r="EC280" s="98"/>
      <c r="ED280" s="98"/>
      <c r="EE280" s="98"/>
      <c r="EF280" s="98"/>
      <c r="EG280" s="98"/>
      <c r="EH280" s="98"/>
      <c r="EI280" s="98"/>
      <c r="EJ280" s="98"/>
      <c r="EK280" s="98"/>
      <c r="EL280" s="98"/>
      <c r="EM280" s="98"/>
      <c r="EN280" s="98"/>
      <c r="EO280" s="98"/>
      <c r="EP280" s="98"/>
      <c r="EQ280" s="98"/>
      <c r="ER280" s="98"/>
      <c r="ES280" s="98"/>
      <c r="ET280" s="98"/>
      <c r="EU280" s="98"/>
      <c r="EV280" s="98"/>
      <c r="EW280" s="98"/>
      <c r="EX280" s="98"/>
      <c r="EY280" s="98"/>
      <c r="EZ280" s="98"/>
      <c r="FA280" s="98"/>
      <c r="FB280" s="98"/>
      <c r="FC280" s="98"/>
      <c r="FD280" s="98"/>
      <c r="FE280" s="98"/>
      <c r="FF280" s="98"/>
      <c r="FG280" s="98"/>
      <c r="FH280" s="98"/>
      <c r="FI280" s="98"/>
      <c r="FJ280" s="98"/>
      <c r="FK280" s="98"/>
      <c r="FL280" s="98"/>
      <c r="FM280" s="98"/>
      <c r="FN280" s="98"/>
      <c r="FO280" s="98"/>
      <c r="FP280" s="98"/>
      <c r="FQ280" s="98"/>
      <c r="FR280" s="98"/>
      <c r="FS280" s="98"/>
      <c r="FT280" s="98"/>
      <c r="FU280" s="98"/>
      <c r="FV280" s="98"/>
      <c r="FW280" s="98"/>
      <c r="FX280" s="98"/>
      <c r="FY280" s="98"/>
      <c r="FZ280" s="98"/>
      <c r="GA280" s="98"/>
      <c r="GB280" s="98"/>
      <c r="GC280" s="98"/>
      <c r="GD280" s="98"/>
      <c r="GE280" s="98"/>
      <c r="GF280" s="98"/>
      <c r="GG280" s="98"/>
      <c r="GH280" s="98"/>
      <c r="GI280" s="98"/>
      <c r="GJ280" s="98"/>
      <c r="GK280" s="98"/>
      <c r="GL280" s="98"/>
      <c r="GM280" s="98"/>
      <c r="GN280" s="98"/>
      <c r="GO280" s="98"/>
      <c r="GP280" s="98"/>
      <c r="GQ280" s="98"/>
      <c r="GR280" s="98"/>
      <c r="GS280" s="98"/>
      <c r="GT280" s="98"/>
      <c r="GU280" s="98"/>
      <c r="GV280" s="98"/>
      <c r="GW280" s="98"/>
      <c r="GX280" s="98"/>
      <c r="GY280" s="98"/>
      <c r="GZ280" s="98"/>
      <c r="HA280" s="98"/>
      <c r="HB280" s="98"/>
      <c r="HC280" s="98"/>
      <c r="HD280" s="98"/>
      <c r="HE280" s="98"/>
      <c r="HF280" s="98"/>
      <c r="HG280" s="98"/>
      <c r="HH280" s="98"/>
      <c r="HI280" s="98"/>
      <c r="HJ280" s="98"/>
      <c r="HK280" s="98"/>
      <c r="HL280" s="98"/>
      <c r="HM280" s="98"/>
      <c r="HN280" s="98"/>
      <c r="HO280" s="98"/>
      <c r="HP280" s="98"/>
      <c r="HQ280" s="98"/>
      <c r="HR280" s="98"/>
      <c r="HS280" s="98"/>
      <c r="HT280" s="98"/>
      <c r="HU280" s="98"/>
      <c r="HV280" s="98"/>
      <c r="HW280" s="98"/>
      <c r="HX280" s="98"/>
      <c r="HY280" s="98"/>
      <c r="HZ280" s="98"/>
      <c r="IA280" s="98"/>
      <c r="IB280" s="98"/>
      <c r="IC280" s="98"/>
      <c r="ID280" s="98"/>
      <c r="IE280" s="98"/>
      <c r="IF280" s="98"/>
      <c r="IG280" s="98"/>
      <c r="IH280" s="98"/>
      <c r="II280" s="98"/>
      <c r="IJ280" s="98"/>
      <c r="IK280" s="98"/>
    </row>
    <row r="281" spans="1:245" ht="15">
      <c r="A281" s="104" t="s">
        <v>819</v>
      </c>
      <c r="B281" s="105">
        <f>SUM(B282:B287)</f>
        <v>29666</v>
      </c>
      <c r="C281" s="105">
        <f>SUM(C282:C287)</f>
        <v>43602</v>
      </c>
      <c r="D281" s="107">
        <f t="shared" si="8"/>
        <v>13936</v>
      </c>
      <c r="E281" s="106">
        <f t="shared" si="9"/>
        <v>47</v>
      </c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98"/>
      <c r="AQ281" s="98"/>
      <c r="AR281" s="98"/>
      <c r="AS281" s="98"/>
      <c r="AT281" s="98"/>
      <c r="AU281" s="98"/>
      <c r="AV281" s="98"/>
      <c r="AW281" s="98"/>
      <c r="AX281" s="98"/>
      <c r="AY281" s="98"/>
      <c r="AZ281" s="98"/>
      <c r="BA281" s="98"/>
      <c r="BB281" s="98"/>
      <c r="BC281" s="98"/>
      <c r="BD281" s="98"/>
      <c r="BE281" s="98"/>
      <c r="BF281" s="98"/>
      <c r="BG281" s="98"/>
      <c r="BH281" s="98"/>
      <c r="BI281" s="98"/>
      <c r="BJ281" s="98"/>
      <c r="BK281" s="98"/>
      <c r="BL281" s="98"/>
      <c r="BM281" s="98"/>
      <c r="BN281" s="98"/>
      <c r="BO281" s="98"/>
      <c r="BP281" s="98"/>
      <c r="BQ281" s="98"/>
      <c r="BR281" s="98"/>
      <c r="BS281" s="98"/>
      <c r="BT281" s="98"/>
      <c r="BU281" s="98"/>
      <c r="BV281" s="98"/>
      <c r="BW281" s="98"/>
      <c r="BX281" s="98"/>
      <c r="BY281" s="98"/>
      <c r="BZ281" s="98"/>
      <c r="CA281" s="98"/>
      <c r="CB281" s="98"/>
      <c r="CC281" s="98"/>
      <c r="CD281" s="98"/>
      <c r="CE281" s="98"/>
      <c r="CF281" s="98"/>
      <c r="CG281" s="98"/>
      <c r="CH281" s="98"/>
      <c r="CI281" s="98"/>
      <c r="CJ281" s="98"/>
      <c r="CK281" s="98"/>
      <c r="CL281" s="98"/>
      <c r="CM281" s="98"/>
      <c r="CN281" s="98"/>
      <c r="CO281" s="98"/>
      <c r="CP281" s="98"/>
      <c r="CQ281" s="98"/>
      <c r="CR281" s="98"/>
      <c r="CS281" s="98"/>
      <c r="CT281" s="98"/>
      <c r="CU281" s="98"/>
      <c r="CV281" s="98"/>
      <c r="CW281" s="98"/>
      <c r="CX281" s="98"/>
      <c r="CY281" s="98"/>
      <c r="CZ281" s="98"/>
      <c r="DA281" s="98"/>
      <c r="DB281" s="98"/>
      <c r="DC281" s="98"/>
      <c r="DD281" s="98"/>
      <c r="DE281" s="98"/>
      <c r="DF281" s="98"/>
      <c r="DG281" s="98"/>
      <c r="DH281" s="98"/>
      <c r="DI281" s="98"/>
      <c r="DJ281" s="98"/>
      <c r="DK281" s="98"/>
      <c r="DL281" s="98"/>
      <c r="DM281" s="98"/>
      <c r="DN281" s="98"/>
      <c r="DO281" s="98"/>
      <c r="DP281" s="98"/>
      <c r="DQ281" s="98"/>
      <c r="DR281" s="98"/>
      <c r="DS281" s="98"/>
      <c r="DT281" s="98"/>
      <c r="DU281" s="98"/>
      <c r="DV281" s="98"/>
      <c r="DW281" s="98"/>
      <c r="DX281" s="98"/>
      <c r="DY281" s="98"/>
      <c r="DZ281" s="98"/>
      <c r="EA281" s="98"/>
      <c r="EB281" s="98"/>
      <c r="EC281" s="98"/>
      <c r="ED281" s="98"/>
      <c r="EE281" s="98"/>
      <c r="EF281" s="98"/>
      <c r="EG281" s="98"/>
      <c r="EH281" s="98"/>
      <c r="EI281" s="98"/>
      <c r="EJ281" s="98"/>
      <c r="EK281" s="98"/>
      <c r="EL281" s="98"/>
      <c r="EM281" s="98"/>
      <c r="EN281" s="98"/>
      <c r="EO281" s="98"/>
      <c r="EP281" s="98"/>
      <c r="EQ281" s="98"/>
      <c r="ER281" s="98"/>
      <c r="ES281" s="98"/>
      <c r="ET281" s="98"/>
      <c r="EU281" s="98"/>
      <c r="EV281" s="98"/>
      <c r="EW281" s="98"/>
      <c r="EX281" s="98"/>
      <c r="EY281" s="98"/>
      <c r="EZ281" s="98"/>
      <c r="FA281" s="98"/>
      <c r="FB281" s="98"/>
      <c r="FC281" s="98"/>
      <c r="FD281" s="98"/>
      <c r="FE281" s="98"/>
      <c r="FF281" s="98"/>
      <c r="FG281" s="98"/>
      <c r="FH281" s="98"/>
      <c r="FI281" s="98"/>
      <c r="FJ281" s="98"/>
      <c r="FK281" s="98"/>
      <c r="FL281" s="98"/>
      <c r="FM281" s="98"/>
      <c r="FN281" s="98"/>
      <c r="FO281" s="98"/>
      <c r="FP281" s="98"/>
      <c r="FQ281" s="98"/>
      <c r="FR281" s="98"/>
      <c r="FS281" s="98"/>
      <c r="FT281" s="98"/>
      <c r="FU281" s="98"/>
      <c r="FV281" s="98"/>
      <c r="FW281" s="98"/>
      <c r="FX281" s="98"/>
      <c r="FY281" s="98"/>
      <c r="FZ281" s="98"/>
      <c r="GA281" s="98"/>
      <c r="GB281" s="98"/>
      <c r="GC281" s="98"/>
      <c r="GD281" s="98"/>
      <c r="GE281" s="98"/>
      <c r="GF281" s="98"/>
      <c r="GG281" s="98"/>
      <c r="GH281" s="98"/>
      <c r="GI281" s="98"/>
      <c r="GJ281" s="98"/>
      <c r="GK281" s="98"/>
      <c r="GL281" s="98"/>
      <c r="GM281" s="98"/>
      <c r="GN281" s="98"/>
      <c r="GO281" s="98"/>
      <c r="GP281" s="98"/>
      <c r="GQ281" s="98"/>
      <c r="GR281" s="98"/>
      <c r="GS281" s="98"/>
      <c r="GT281" s="98"/>
      <c r="GU281" s="98"/>
      <c r="GV281" s="98"/>
      <c r="GW281" s="98"/>
      <c r="GX281" s="98"/>
      <c r="GY281" s="98"/>
      <c r="GZ281" s="98"/>
      <c r="HA281" s="98"/>
      <c r="HB281" s="98"/>
      <c r="HC281" s="98"/>
      <c r="HD281" s="98"/>
      <c r="HE281" s="98"/>
      <c r="HF281" s="98"/>
      <c r="HG281" s="98"/>
      <c r="HH281" s="98"/>
      <c r="HI281" s="98"/>
      <c r="HJ281" s="98"/>
      <c r="HK281" s="98"/>
      <c r="HL281" s="98"/>
      <c r="HM281" s="98"/>
      <c r="HN281" s="98"/>
      <c r="HO281" s="98"/>
      <c r="HP281" s="98"/>
      <c r="HQ281" s="98"/>
      <c r="HR281" s="98"/>
      <c r="HS281" s="98"/>
      <c r="HT281" s="98"/>
      <c r="HU281" s="98"/>
      <c r="HV281" s="98"/>
      <c r="HW281" s="98"/>
      <c r="HX281" s="98"/>
      <c r="HY281" s="98"/>
      <c r="HZ281" s="98"/>
      <c r="IA281" s="98"/>
      <c r="IB281" s="98"/>
      <c r="IC281" s="98"/>
      <c r="ID281" s="98"/>
      <c r="IE281" s="98"/>
      <c r="IF281" s="98"/>
      <c r="IG281" s="98"/>
      <c r="IH281" s="98"/>
      <c r="II281" s="98"/>
      <c r="IJ281" s="98"/>
      <c r="IK281" s="98"/>
    </row>
    <row r="282" spans="1:245" ht="15">
      <c r="A282" s="104" t="s">
        <v>638</v>
      </c>
      <c r="B282" s="105">
        <v>211</v>
      </c>
      <c r="C282" s="105">
        <v>224</v>
      </c>
      <c r="D282" s="107">
        <f t="shared" si="8"/>
        <v>13</v>
      </c>
      <c r="E282" s="106">
        <f t="shared" si="9"/>
        <v>6.2</v>
      </c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  <c r="AN282" s="98"/>
      <c r="AO282" s="98"/>
      <c r="AP282" s="98"/>
      <c r="AQ282" s="98"/>
      <c r="AR282" s="98"/>
      <c r="AS282" s="98"/>
      <c r="AT282" s="98"/>
      <c r="AU282" s="98"/>
      <c r="AV282" s="98"/>
      <c r="AW282" s="98"/>
      <c r="AX282" s="98"/>
      <c r="AY282" s="98"/>
      <c r="AZ282" s="98"/>
      <c r="BA282" s="98"/>
      <c r="BB282" s="98"/>
      <c r="BC282" s="98"/>
      <c r="BD282" s="98"/>
      <c r="BE282" s="98"/>
      <c r="BF282" s="98"/>
      <c r="BG282" s="98"/>
      <c r="BH282" s="98"/>
      <c r="BI282" s="98"/>
      <c r="BJ282" s="98"/>
      <c r="BK282" s="98"/>
      <c r="BL282" s="98"/>
      <c r="BM282" s="98"/>
      <c r="BN282" s="98"/>
      <c r="BO282" s="98"/>
      <c r="BP282" s="98"/>
      <c r="BQ282" s="98"/>
      <c r="BR282" s="98"/>
      <c r="BS282" s="98"/>
      <c r="BT282" s="98"/>
      <c r="BU282" s="98"/>
      <c r="BV282" s="98"/>
      <c r="BW282" s="98"/>
      <c r="BX282" s="98"/>
      <c r="BY282" s="98"/>
      <c r="BZ282" s="98"/>
      <c r="CA282" s="98"/>
      <c r="CB282" s="98"/>
      <c r="CC282" s="98"/>
      <c r="CD282" s="98"/>
      <c r="CE282" s="98"/>
      <c r="CF282" s="98"/>
      <c r="CG282" s="98"/>
      <c r="CH282" s="98"/>
      <c r="CI282" s="98"/>
      <c r="CJ282" s="98"/>
      <c r="CK282" s="98"/>
      <c r="CL282" s="98"/>
      <c r="CM282" s="98"/>
      <c r="CN282" s="98"/>
      <c r="CO282" s="98"/>
      <c r="CP282" s="98"/>
      <c r="CQ282" s="98"/>
      <c r="CR282" s="98"/>
      <c r="CS282" s="98"/>
      <c r="CT282" s="98"/>
      <c r="CU282" s="98"/>
      <c r="CV282" s="98"/>
      <c r="CW282" s="98"/>
      <c r="CX282" s="98"/>
      <c r="CY282" s="98"/>
      <c r="CZ282" s="98"/>
      <c r="DA282" s="98"/>
      <c r="DB282" s="98"/>
      <c r="DC282" s="98"/>
      <c r="DD282" s="98"/>
      <c r="DE282" s="98"/>
      <c r="DF282" s="98"/>
      <c r="DG282" s="98"/>
      <c r="DH282" s="98"/>
      <c r="DI282" s="98"/>
      <c r="DJ282" s="98"/>
      <c r="DK282" s="98"/>
      <c r="DL282" s="98"/>
      <c r="DM282" s="98"/>
      <c r="DN282" s="98"/>
      <c r="DO282" s="98"/>
      <c r="DP282" s="98"/>
      <c r="DQ282" s="98"/>
      <c r="DR282" s="98"/>
      <c r="DS282" s="98"/>
      <c r="DT282" s="98"/>
      <c r="DU282" s="98"/>
      <c r="DV282" s="98"/>
      <c r="DW282" s="98"/>
      <c r="DX282" s="98"/>
      <c r="DY282" s="98"/>
      <c r="DZ282" s="98"/>
      <c r="EA282" s="98"/>
      <c r="EB282" s="98"/>
      <c r="EC282" s="98"/>
      <c r="ED282" s="98"/>
      <c r="EE282" s="98"/>
      <c r="EF282" s="98"/>
      <c r="EG282" s="98"/>
      <c r="EH282" s="98"/>
      <c r="EI282" s="98"/>
      <c r="EJ282" s="98"/>
      <c r="EK282" s="98"/>
      <c r="EL282" s="98"/>
      <c r="EM282" s="98"/>
      <c r="EN282" s="98"/>
      <c r="EO282" s="98"/>
      <c r="EP282" s="98"/>
      <c r="EQ282" s="98"/>
      <c r="ER282" s="98"/>
      <c r="ES282" s="98"/>
      <c r="ET282" s="98"/>
      <c r="EU282" s="98"/>
      <c r="EV282" s="98"/>
      <c r="EW282" s="98"/>
      <c r="EX282" s="98"/>
      <c r="EY282" s="98"/>
      <c r="EZ282" s="98"/>
      <c r="FA282" s="98"/>
      <c r="FB282" s="98"/>
      <c r="FC282" s="98"/>
      <c r="FD282" s="98"/>
      <c r="FE282" s="98"/>
      <c r="FF282" s="98"/>
      <c r="FG282" s="98"/>
      <c r="FH282" s="98"/>
      <c r="FI282" s="98"/>
      <c r="FJ282" s="98"/>
      <c r="FK282" s="98"/>
      <c r="FL282" s="98"/>
      <c r="FM282" s="98"/>
      <c r="FN282" s="98"/>
      <c r="FO282" s="98"/>
      <c r="FP282" s="98"/>
      <c r="FQ282" s="98"/>
      <c r="FR282" s="98"/>
      <c r="FS282" s="98"/>
      <c r="FT282" s="98"/>
      <c r="FU282" s="98"/>
      <c r="FV282" s="98"/>
      <c r="FW282" s="98"/>
      <c r="FX282" s="98"/>
      <c r="FY282" s="98"/>
      <c r="FZ282" s="98"/>
      <c r="GA282" s="98"/>
      <c r="GB282" s="98"/>
      <c r="GC282" s="98"/>
      <c r="GD282" s="98"/>
      <c r="GE282" s="98"/>
      <c r="GF282" s="98"/>
      <c r="GG282" s="98"/>
      <c r="GH282" s="98"/>
      <c r="GI282" s="98"/>
      <c r="GJ282" s="98"/>
      <c r="GK282" s="98"/>
      <c r="GL282" s="98"/>
      <c r="GM282" s="98"/>
      <c r="GN282" s="98"/>
      <c r="GO282" s="98"/>
      <c r="GP282" s="98"/>
      <c r="GQ282" s="98"/>
      <c r="GR282" s="98"/>
      <c r="GS282" s="98"/>
      <c r="GT282" s="98"/>
      <c r="GU282" s="98"/>
      <c r="GV282" s="98"/>
      <c r="GW282" s="98"/>
      <c r="GX282" s="98"/>
      <c r="GY282" s="98"/>
      <c r="GZ282" s="98"/>
      <c r="HA282" s="98"/>
      <c r="HB282" s="98"/>
      <c r="HC282" s="98"/>
      <c r="HD282" s="98"/>
      <c r="HE282" s="98"/>
      <c r="HF282" s="98"/>
      <c r="HG282" s="98"/>
      <c r="HH282" s="98"/>
      <c r="HI282" s="98"/>
      <c r="HJ282" s="98"/>
      <c r="HK282" s="98"/>
      <c r="HL282" s="98"/>
      <c r="HM282" s="98"/>
      <c r="HN282" s="98"/>
      <c r="HO282" s="98"/>
      <c r="HP282" s="98"/>
      <c r="HQ282" s="98"/>
      <c r="HR282" s="98"/>
      <c r="HS282" s="98"/>
      <c r="HT282" s="98"/>
      <c r="HU282" s="98"/>
      <c r="HV282" s="98"/>
      <c r="HW282" s="98"/>
      <c r="HX282" s="98"/>
      <c r="HY282" s="98"/>
      <c r="HZ282" s="98"/>
      <c r="IA282" s="98"/>
      <c r="IB282" s="98"/>
      <c r="IC282" s="98"/>
      <c r="ID282" s="98"/>
      <c r="IE282" s="98"/>
      <c r="IF282" s="98"/>
      <c r="IG282" s="98"/>
      <c r="IH282" s="98"/>
      <c r="II282" s="98"/>
      <c r="IJ282" s="98"/>
      <c r="IK282" s="98"/>
    </row>
    <row r="283" spans="1:245" ht="15">
      <c r="A283" s="104" t="s">
        <v>639</v>
      </c>
      <c r="B283" s="105">
        <v>9</v>
      </c>
      <c r="C283" s="105"/>
      <c r="D283" s="107">
        <f t="shared" si="8"/>
        <v>-9</v>
      </c>
      <c r="E283" s="106">
        <f t="shared" si="9"/>
        <v>-100</v>
      </c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  <c r="AN283" s="98"/>
      <c r="AO283" s="98"/>
      <c r="AP283" s="98"/>
      <c r="AQ283" s="98"/>
      <c r="AR283" s="98"/>
      <c r="AS283" s="98"/>
      <c r="AT283" s="98"/>
      <c r="AU283" s="98"/>
      <c r="AV283" s="98"/>
      <c r="AW283" s="98"/>
      <c r="AX283" s="98"/>
      <c r="AY283" s="98"/>
      <c r="AZ283" s="98"/>
      <c r="BA283" s="98"/>
      <c r="BB283" s="98"/>
      <c r="BC283" s="98"/>
      <c r="BD283" s="98"/>
      <c r="BE283" s="98"/>
      <c r="BF283" s="98"/>
      <c r="BG283" s="98"/>
      <c r="BH283" s="98"/>
      <c r="BI283" s="98"/>
      <c r="BJ283" s="98"/>
      <c r="BK283" s="98"/>
      <c r="BL283" s="98"/>
      <c r="BM283" s="98"/>
      <c r="BN283" s="98"/>
      <c r="BO283" s="98"/>
      <c r="BP283" s="98"/>
      <c r="BQ283" s="98"/>
      <c r="BR283" s="98"/>
      <c r="BS283" s="98"/>
      <c r="BT283" s="98"/>
      <c r="BU283" s="98"/>
      <c r="BV283" s="98"/>
      <c r="BW283" s="98"/>
      <c r="BX283" s="98"/>
      <c r="BY283" s="98"/>
      <c r="BZ283" s="98"/>
      <c r="CA283" s="98"/>
      <c r="CB283" s="98"/>
      <c r="CC283" s="98"/>
      <c r="CD283" s="98"/>
      <c r="CE283" s="98"/>
      <c r="CF283" s="98"/>
      <c r="CG283" s="98"/>
      <c r="CH283" s="98"/>
      <c r="CI283" s="98"/>
      <c r="CJ283" s="98"/>
      <c r="CK283" s="98"/>
      <c r="CL283" s="98"/>
      <c r="CM283" s="98"/>
      <c r="CN283" s="98"/>
      <c r="CO283" s="98"/>
      <c r="CP283" s="98"/>
      <c r="CQ283" s="98"/>
      <c r="CR283" s="98"/>
      <c r="CS283" s="98"/>
      <c r="CT283" s="98"/>
      <c r="CU283" s="98"/>
      <c r="CV283" s="98"/>
      <c r="CW283" s="98"/>
      <c r="CX283" s="98"/>
      <c r="CY283" s="98"/>
      <c r="CZ283" s="98"/>
      <c r="DA283" s="98"/>
      <c r="DB283" s="98"/>
      <c r="DC283" s="98"/>
      <c r="DD283" s="98"/>
      <c r="DE283" s="98"/>
      <c r="DF283" s="98"/>
      <c r="DG283" s="98"/>
      <c r="DH283" s="98"/>
      <c r="DI283" s="98"/>
      <c r="DJ283" s="98"/>
      <c r="DK283" s="98"/>
      <c r="DL283" s="98"/>
      <c r="DM283" s="98"/>
      <c r="DN283" s="98"/>
      <c r="DO283" s="98"/>
      <c r="DP283" s="98"/>
      <c r="DQ283" s="98"/>
      <c r="DR283" s="98"/>
      <c r="DS283" s="98"/>
      <c r="DT283" s="98"/>
      <c r="DU283" s="98"/>
      <c r="DV283" s="98"/>
      <c r="DW283" s="98"/>
      <c r="DX283" s="98"/>
      <c r="DY283" s="98"/>
      <c r="DZ283" s="98"/>
      <c r="EA283" s="98"/>
      <c r="EB283" s="98"/>
      <c r="EC283" s="98"/>
      <c r="ED283" s="98"/>
      <c r="EE283" s="98"/>
      <c r="EF283" s="98"/>
      <c r="EG283" s="98"/>
      <c r="EH283" s="98"/>
      <c r="EI283" s="98"/>
      <c r="EJ283" s="98"/>
      <c r="EK283" s="98"/>
      <c r="EL283" s="98"/>
      <c r="EM283" s="98"/>
      <c r="EN283" s="98"/>
      <c r="EO283" s="98"/>
      <c r="EP283" s="98"/>
      <c r="EQ283" s="98"/>
      <c r="ER283" s="98"/>
      <c r="ES283" s="98"/>
      <c r="ET283" s="98"/>
      <c r="EU283" s="98"/>
      <c r="EV283" s="98"/>
      <c r="EW283" s="98"/>
      <c r="EX283" s="98"/>
      <c r="EY283" s="98"/>
      <c r="EZ283" s="98"/>
      <c r="FA283" s="98"/>
      <c r="FB283" s="98"/>
      <c r="FC283" s="98"/>
      <c r="FD283" s="98"/>
      <c r="FE283" s="98"/>
      <c r="FF283" s="98"/>
      <c r="FG283" s="98"/>
      <c r="FH283" s="98"/>
      <c r="FI283" s="98"/>
      <c r="FJ283" s="98"/>
      <c r="FK283" s="98"/>
      <c r="FL283" s="98"/>
      <c r="FM283" s="98"/>
      <c r="FN283" s="98"/>
      <c r="FO283" s="98"/>
      <c r="FP283" s="98"/>
      <c r="FQ283" s="98"/>
      <c r="FR283" s="98"/>
      <c r="FS283" s="98"/>
      <c r="FT283" s="98"/>
      <c r="FU283" s="98"/>
      <c r="FV283" s="98"/>
      <c r="FW283" s="98"/>
      <c r="FX283" s="98"/>
      <c r="FY283" s="98"/>
      <c r="FZ283" s="98"/>
      <c r="GA283" s="98"/>
      <c r="GB283" s="98"/>
      <c r="GC283" s="98"/>
      <c r="GD283" s="98"/>
      <c r="GE283" s="98"/>
      <c r="GF283" s="98"/>
      <c r="GG283" s="98"/>
      <c r="GH283" s="98"/>
      <c r="GI283" s="98"/>
      <c r="GJ283" s="98"/>
      <c r="GK283" s="98"/>
      <c r="GL283" s="98"/>
      <c r="GM283" s="98"/>
      <c r="GN283" s="98"/>
      <c r="GO283" s="98"/>
      <c r="GP283" s="98"/>
      <c r="GQ283" s="98"/>
      <c r="GR283" s="98"/>
      <c r="GS283" s="98"/>
      <c r="GT283" s="98"/>
      <c r="GU283" s="98"/>
      <c r="GV283" s="98"/>
      <c r="GW283" s="98"/>
      <c r="GX283" s="98"/>
      <c r="GY283" s="98"/>
      <c r="GZ283" s="98"/>
      <c r="HA283" s="98"/>
      <c r="HB283" s="98"/>
      <c r="HC283" s="98"/>
      <c r="HD283" s="98"/>
      <c r="HE283" s="98"/>
      <c r="HF283" s="98"/>
      <c r="HG283" s="98"/>
      <c r="HH283" s="98"/>
      <c r="HI283" s="98"/>
      <c r="HJ283" s="98"/>
      <c r="HK283" s="98"/>
      <c r="HL283" s="98"/>
      <c r="HM283" s="98"/>
      <c r="HN283" s="98"/>
      <c r="HO283" s="98"/>
      <c r="HP283" s="98"/>
      <c r="HQ283" s="98"/>
      <c r="HR283" s="98"/>
      <c r="HS283" s="98"/>
      <c r="HT283" s="98"/>
      <c r="HU283" s="98"/>
      <c r="HV283" s="98"/>
      <c r="HW283" s="98"/>
      <c r="HX283" s="98"/>
      <c r="HY283" s="98"/>
      <c r="HZ283" s="98"/>
      <c r="IA283" s="98"/>
      <c r="IB283" s="98"/>
      <c r="IC283" s="98"/>
      <c r="ID283" s="98"/>
      <c r="IE283" s="98"/>
      <c r="IF283" s="98"/>
      <c r="IG283" s="98"/>
      <c r="IH283" s="98"/>
      <c r="II283" s="98"/>
      <c r="IJ283" s="98"/>
      <c r="IK283" s="98"/>
    </row>
    <row r="284" spans="1:245" ht="15">
      <c r="A284" s="104" t="s">
        <v>644</v>
      </c>
      <c r="B284" s="105">
        <v>5241</v>
      </c>
      <c r="C284" s="105">
        <v>3258</v>
      </c>
      <c r="D284" s="107">
        <f t="shared" si="8"/>
        <v>-1983</v>
      </c>
      <c r="E284" s="106">
        <f t="shared" si="9"/>
        <v>-37.799999999999997</v>
      </c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  <c r="AN284" s="98"/>
      <c r="AO284" s="98"/>
      <c r="AP284" s="98"/>
      <c r="AQ284" s="98"/>
      <c r="AR284" s="98"/>
      <c r="AS284" s="98"/>
      <c r="AT284" s="98"/>
      <c r="AU284" s="98"/>
      <c r="AV284" s="98"/>
      <c r="AW284" s="98"/>
      <c r="AX284" s="98"/>
      <c r="AY284" s="98"/>
      <c r="AZ284" s="98"/>
      <c r="BA284" s="98"/>
      <c r="BB284" s="98"/>
      <c r="BC284" s="98"/>
      <c r="BD284" s="98"/>
      <c r="BE284" s="98"/>
      <c r="BF284" s="98"/>
      <c r="BG284" s="98"/>
      <c r="BH284" s="98"/>
      <c r="BI284" s="98"/>
      <c r="BJ284" s="98"/>
      <c r="BK284" s="98"/>
      <c r="BL284" s="98"/>
      <c r="BM284" s="98"/>
      <c r="BN284" s="98"/>
      <c r="BO284" s="98"/>
      <c r="BP284" s="98"/>
      <c r="BQ284" s="98"/>
      <c r="BR284" s="98"/>
      <c r="BS284" s="98"/>
      <c r="BT284" s="98"/>
      <c r="BU284" s="98"/>
      <c r="BV284" s="98"/>
      <c r="BW284" s="98"/>
      <c r="BX284" s="98"/>
      <c r="BY284" s="98"/>
      <c r="BZ284" s="98"/>
      <c r="CA284" s="98"/>
      <c r="CB284" s="98"/>
      <c r="CC284" s="98"/>
      <c r="CD284" s="98"/>
      <c r="CE284" s="98"/>
      <c r="CF284" s="98"/>
      <c r="CG284" s="98"/>
      <c r="CH284" s="98"/>
      <c r="CI284" s="98"/>
      <c r="CJ284" s="98"/>
      <c r="CK284" s="98"/>
      <c r="CL284" s="98"/>
      <c r="CM284" s="98"/>
      <c r="CN284" s="98"/>
      <c r="CO284" s="98"/>
      <c r="CP284" s="98"/>
      <c r="CQ284" s="98"/>
      <c r="CR284" s="98"/>
      <c r="CS284" s="98"/>
      <c r="CT284" s="98"/>
      <c r="CU284" s="98"/>
      <c r="CV284" s="98"/>
      <c r="CW284" s="98"/>
      <c r="CX284" s="98"/>
      <c r="CY284" s="98"/>
      <c r="CZ284" s="98"/>
      <c r="DA284" s="98"/>
      <c r="DB284" s="98"/>
      <c r="DC284" s="98"/>
      <c r="DD284" s="98"/>
      <c r="DE284" s="98"/>
      <c r="DF284" s="98"/>
      <c r="DG284" s="98"/>
      <c r="DH284" s="98"/>
      <c r="DI284" s="98"/>
      <c r="DJ284" s="98"/>
      <c r="DK284" s="98"/>
      <c r="DL284" s="98"/>
      <c r="DM284" s="98"/>
      <c r="DN284" s="98"/>
      <c r="DO284" s="98"/>
      <c r="DP284" s="98"/>
      <c r="DQ284" s="98"/>
      <c r="DR284" s="98"/>
      <c r="DS284" s="98"/>
      <c r="DT284" s="98"/>
      <c r="DU284" s="98"/>
      <c r="DV284" s="98"/>
      <c r="DW284" s="98"/>
      <c r="DX284" s="98"/>
      <c r="DY284" s="98"/>
      <c r="DZ284" s="98"/>
      <c r="EA284" s="98"/>
      <c r="EB284" s="98"/>
      <c r="EC284" s="98"/>
      <c r="ED284" s="98"/>
      <c r="EE284" s="98"/>
      <c r="EF284" s="98"/>
      <c r="EG284" s="98"/>
      <c r="EH284" s="98"/>
      <c r="EI284" s="98"/>
      <c r="EJ284" s="98"/>
      <c r="EK284" s="98"/>
      <c r="EL284" s="98"/>
      <c r="EM284" s="98"/>
      <c r="EN284" s="98"/>
      <c r="EO284" s="98"/>
      <c r="EP284" s="98"/>
      <c r="EQ284" s="98"/>
      <c r="ER284" s="98"/>
      <c r="ES284" s="98"/>
      <c r="ET284" s="98"/>
      <c r="EU284" s="98"/>
      <c r="EV284" s="98"/>
      <c r="EW284" s="98"/>
      <c r="EX284" s="98"/>
      <c r="EY284" s="98"/>
      <c r="EZ284" s="98"/>
      <c r="FA284" s="98"/>
      <c r="FB284" s="98"/>
      <c r="FC284" s="98"/>
      <c r="FD284" s="98"/>
      <c r="FE284" s="98"/>
      <c r="FF284" s="98"/>
      <c r="FG284" s="98"/>
      <c r="FH284" s="98"/>
      <c r="FI284" s="98"/>
      <c r="FJ284" s="98"/>
      <c r="FK284" s="98"/>
      <c r="FL284" s="98"/>
      <c r="FM284" s="98"/>
      <c r="FN284" s="98"/>
      <c r="FO284" s="98"/>
      <c r="FP284" s="98"/>
      <c r="FQ284" s="98"/>
      <c r="FR284" s="98"/>
      <c r="FS284" s="98"/>
      <c r="FT284" s="98"/>
      <c r="FU284" s="98"/>
      <c r="FV284" s="98"/>
      <c r="FW284" s="98"/>
      <c r="FX284" s="98"/>
      <c r="FY284" s="98"/>
      <c r="FZ284" s="98"/>
      <c r="GA284" s="98"/>
      <c r="GB284" s="98"/>
      <c r="GC284" s="98"/>
      <c r="GD284" s="98"/>
      <c r="GE284" s="98"/>
      <c r="GF284" s="98"/>
      <c r="GG284" s="98"/>
      <c r="GH284" s="98"/>
      <c r="GI284" s="98"/>
      <c r="GJ284" s="98"/>
      <c r="GK284" s="98"/>
      <c r="GL284" s="98"/>
      <c r="GM284" s="98"/>
      <c r="GN284" s="98"/>
      <c r="GO284" s="98"/>
      <c r="GP284" s="98"/>
      <c r="GQ284" s="98"/>
      <c r="GR284" s="98"/>
      <c r="GS284" s="98"/>
      <c r="GT284" s="98"/>
      <c r="GU284" s="98"/>
      <c r="GV284" s="98"/>
      <c r="GW284" s="98"/>
      <c r="GX284" s="98"/>
      <c r="GY284" s="98"/>
      <c r="GZ284" s="98"/>
      <c r="HA284" s="98"/>
      <c r="HB284" s="98"/>
      <c r="HC284" s="98"/>
      <c r="HD284" s="98"/>
      <c r="HE284" s="98"/>
      <c r="HF284" s="98"/>
      <c r="HG284" s="98"/>
      <c r="HH284" s="98"/>
      <c r="HI284" s="98"/>
      <c r="HJ284" s="98"/>
      <c r="HK284" s="98"/>
      <c r="HL284" s="98"/>
      <c r="HM284" s="98"/>
      <c r="HN284" s="98"/>
      <c r="HO284" s="98"/>
      <c r="HP284" s="98"/>
      <c r="HQ284" s="98"/>
      <c r="HR284" s="98"/>
      <c r="HS284" s="98"/>
      <c r="HT284" s="98"/>
      <c r="HU284" s="98"/>
      <c r="HV284" s="98"/>
      <c r="HW284" s="98"/>
      <c r="HX284" s="98"/>
      <c r="HY284" s="98"/>
      <c r="HZ284" s="98"/>
      <c r="IA284" s="98"/>
      <c r="IB284" s="98"/>
      <c r="IC284" s="98"/>
      <c r="ID284" s="98"/>
      <c r="IE284" s="98"/>
      <c r="IF284" s="98"/>
      <c r="IG284" s="98"/>
      <c r="IH284" s="98"/>
      <c r="II284" s="98"/>
      <c r="IJ284" s="98"/>
      <c r="IK284" s="98"/>
    </row>
    <row r="285" spans="1:245" ht="15">
      <c r="A285" s="104" t="s">
        <v>820</v>
      </c>
      <c r="B285" s="105"/>
      <c r="C285" s="105">
        <v>100</v>
      </c>
      <c r="D285" s="107">
        <f t="shared" si="8"/>
        <v>100</v>
      </c>
      <c r="E285" s="106" t="e">
        <f t="shared" si="9"/>
        <v>#DIV/0!</v>
      </c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98"/>
      <c r="AX285" s="98"/>
      <c r="AY285" s="98"/>
      <c r="AZ285" s="98"/>
      <c r="BA285" s="98"/>
      <c r="BB285" s="98"/>
      <c r="BC285" s="98"/>
      <c r="BD285" s="98"/>
      <c r="BE285" s="98"/>
      <c r="BF285" s="98"/>
      <c r="BG285" s="98"/>
      <c r="BH285" s="98"/>
      <c r="BI285" s="98"/>
      <c r="BJ285" s="98"/>
      <c r="BK285" s="98"/>
      <c r="BL285" s="98"/>
      <c r="BM285" s="98"/>
      <c r="BN285" s="98"/>
      <c r="BO285" s="98"/>
      <c r="BP285" s="98"/>
      <c r="BQ285" s="98"/>
      <c r="BR285" s="98"/>
      <c r="BS285" s="98"/>
      <c r="BT285" s="98"/>
      <c r="BU285" s="98"/>
      <c r="BV285" s="98"/>
      <c r="BW285" s="98"/>
      <c r="BX285" s="98"/>
      <c r="BY285" s="98"/>
      <c r="BZ285" s="98"/>
      <c r="CA285" s="98"/>
      <c r="CB285" s="98"/>
      <c r="CC285" s="98"/>
      <c r="CD285" s="98"/>
      <c r="CE285" s="98"/>
      <c r="CF285" s="98"/>
      <c r="CG285" s="98"/>
      <c r="CH285" s="98"/>
      <c r="CI285" s="98"/>
      <c r="CJ285" s="98"/>
      <c r="CK285" s="98"/>
      <c r="CL285" s="98"/>
      <c r="CM285" s="98"/>
      <c r="CN285" s="98"/>
      <c r="CO285" s="98"/>
      <c r="CP285" s="98"/>
      <c r="CQ285" s="98"/>
      <c r="CR285" s="98"/>
      <c r="CS285" s="98"/>
      <c r="CT285" s="98"/>
      <c r="CU285" s="98"/>
      <c r="CV285" s="98"/>
      <c r="CW285" s="98"/>
      <c r="CX285" s="98"/>
      <c r="CY285" s="98"/>
      <c r="CZ285" s="98"/>
      <c r="DA285" s="98"/>
      <c r="DB285" s="98"/>
      <c r="DC285" s="98"/>
      <c r="DD285" s="98"/>
      <c r="DE285" s="98"/>
      <c r="DF285" s="98"/>
      <c r="DG285" s="98"/>
      <c r="DH285" s="98"/>
      <c r="DI285" s="98"/>
      <c r="DJ285" s="98"/>
      <c r="DK285" s="98"/>
      <c r="DL285" s="98"/>
      <c r="DM285" s="98"/>
      <c r="DN285" s="98"/>
      <c r="DO285" s="98"/>
      <c r="DP285" s="98"/>
      <c r="DQ285" s="98"/>
      <c r="DR285" s="98"/>
      <c r="DS285" s="98"/>
      <c r="DT285" s="98"/>
      <c r="DU285" s="98"/>
      <c r="DV285" s="98"/>
      <c r="DW285" s="98"/>
      <c r="DX285" s="98"/>
      <c r="DY285" s="98"/>
      <c r="DZ285" s="98"/>
      <c r="EA285" s="98"/>
      <c r="EB285" s="98"/>
      <c r="EC285" s="98"/>
      <c r="ED285" s="98"/>
      <c r="EE285" s="98"/>
      <c r="EF285" s="98"/>
      <c r="EG285" s="98"/>
      <c r="EH285" s="98"/>
      <c r="EI285" s="98"/>
      <c r="EJ285" s="98"/>
      <c r="EK285" s="98"/>
      <c r="EL285" s="98"/>
      <c r="EM285" s="98"/>
      <c r="EN285" s="98"/>
      <c r="EO285" s="98"/>
      <c r="EP285" s="98"/>
      <c r="EQ285" s="98"/>
      <c r="ER285" s="98"/>
      <c r="ES285" s="98"/>
      <c r="ET285" s="98"/>
      <c r="EU285" s="98"/>
      <c r="EV285" s="98"/>
      <c r="EW285" s="98"/>
      <c r="EX285" s="98"/>
      <c r="EY285" s="98"/>
      <c r="EZ285" s="98"/>
      <c r="FA285" s="98"/>
      <c r="FB285" s="98"/>
      <c r="FC285" s="98"/>
      <c r="FD285" s="98"/>
      <c r="FE285" s="98"/>
      <c r="FF285" s="98"/>
      <c r="FG285" s="98"/>
      <c r="FH285" s="98"/>
      <c r="FI285" s="98"/>
      <c r="FJ285" s="98"/>
      <c r="FK285" s="98"/>
      <c r="FL285" s="98"/>
      <c r="FM285" s="98"/>
      <c r="FN285" s="98"/>
      <c r="FO285" s="98"/>
      <c r="FP285" s="98"/>
      <c r="FQ285" s="98"/>
      <c r="FR285" s="98"/>
      <c r="FS285" s="98"/>
      <c r="FT285" s="98"/>
      <c r="FU285" s="98"/>
      <c r="FV285" s="98"/>
      <c r="FW285" s="98"/>
      <c r="FX285" s="98"/>
      <c r="FY285" s="98"/>
      <c r="FZ285" s="98"/>
      <c r="GA285" s="98"/>
      <c r="GB285" s="98"/>
      <c r="GC285" s="98"/>
      <c r="GD285" s="98"/>
      <c r="GE285" s="98"/>
      <c r="GF285" s="98"/>
      <c r="GG285" s="98"/>
      <c r="GH285" s="98"/>
      <c r="GI285" s="98"/>
      <c r="GJ285" s="98"/>
      <c r="GK285" s="98"/>
      <c r="GL285" s="98"/>
      <c r="GM285" s="98"/>
      <c r="GN285" s="98"/>
      <c r="GO285" s="98"/>
      <c r="GP285" s="98"/>
      <c r="GQ285" s="98"/>
      <c r="GR285" s="98"/>
      <c r="GS285" s="98"/>
      <c r="GT285" s="98"/>
      <c r="GU285" s="98"/>
      <c r="GV285" s="98"/>
      <c r="GW285" s="98"/>
      <c r="GX285" s="98"/>
      <c r="GY285" s="98"/>
      <c r="GZ285" s="98"/>
      <c r="HA285" s="98"/>
      <c r="HB285" s="98"/>
      <c r="HC285" s="98"/>
      <c r="HD285" s="98"/>
      <c r="HE285" s="98"/>
      <c r="HF285" s="98"/>
      <c r="HG285" s="98"/>
      <c r="HH285" s="98"/>
      <c r="HI285" s="98"/>
      <c r="HJ285" s="98"/>
      <c r="HK285" s="98"/>
      <c r="HL285" s="98"/>
      <c r="HM285" s="98"/>
      <c r="HN285" s="98"/>
      <c r="HO285" s="98"/>
      <c r="HP285" s="98"/>
      <c r="HQ285" s="98"/>
      <c r="HR285" s="98"/>
      <c r="HS285" s="98"/>
      <c r="HT285" s="98"/>
      <c r="HU285" s="98"/>
      <c r="HV285" s="98"/>
      <c r="HW285" s="98"/>
      <c r="HX285" s="98"/>
      <c r="HY285" s="98"/>
      <c r="HZ285" s="98"/>
      <c r="IA285" s="98"/>
      <c r="IB285" s="98"/>
      <c r="IC285" s="98"/>
      <c r="ID285" s="98"/>
      <c r="IE285" s="98"/>
      <c r="IF285" s="98"/>
      <c r="IG285" s="98"/>
      <c r="IH285" s="98"/>
      <c r="II285" s="98"/>
      <c r="IJ285" s="98"/>
      <c r="IK285" s="98"/>
    </row>
    <row r="286" spans="1:245" ht="15">
      <c r="A286" s="104" t="s">
        <v>821</v>
      </c>
      <c r="B286" s="105"/>
      <c r="C286" s="105">
        <v>219</v>
      </c>
      <c r="D286" s="107">
        <f t="shared" si="8"/>
        <v>219</v>
      </c>
      <c r="E286" s="106" t="e">
        <f t="shared" si="9"/>
        <v>#DIV/0!</v>
      </c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  <c r="AN286" s="98"/>
      <c r="AO286" s="98"/>
      <c r="AP286" s="98"/>
      <c r="AQ286" s="98"/>
      <c r="AR286" s="98"/>
      <c r="AS286" s="98"/>
      <c r="AT286" s="98"/>
      <c r="AU286" s="98"/>
      <c r="AV286" s="98"/>
      <c r="AW286" s="98"/>
      <c r="AX286" s="98"/>
      <c r="AY286" s="98"/>
      <c r="AZ286" s="98"/>
      <c r="BA286" s="98"/>
      <c r="BB286" s="98"/>
      <c r="BC286" s="98"/>
      <c r="BD286" s="98"/>
      <c r="BE286" s="98"/>
      <c r="BF286" s="98"/>
      <c r="BG286" s="98"/>
      <c r="BH286" s="98"/>
      <c r="BI286" s="98"/>
      <c r="BJ286" s="98"/>
      <c r="BK286" s="98"/>
      <c r="BL286" s="98"/>
      <c r="BM286" s="98"/>
      <c r="BN286" s="98"/>
      <c r="BO286" s="98"/>
      <c r="BP286" s="98"/>
      <c r="BQ286" s="98"/>
      <c r="BR286" s="98"/>
      <c r="BS286" s="98"/>
      <c r="BT286" s="98"/>
      <c r="BU286" s="98"/>
      <c r="BV286" s="98"/>
      <c r="BW286" s="98"/>
      <c r="BX286" s="98"/>
      <c r="BY286" s="98"/>
      <c r="BZ286" s="98"/>
      <c r="CA286" s="98"/>
      <c r="CB286" s="98"/>
      <c r="CC286" s="98"/>
      <c r="CD286" s="98"/>
      <c r="CE286" s="98"/>
      <c r="CF286" s="98"/>
      <c r="CG286" s="98"/>
      <c r="CH286" s="98"/>
      <c r="CI286" s="98"/>
      <c r="CJ286" s="98"/>
      <c r="CK286" s="98"/>
      <c r="CL286" s="98"/>
      <c r="CM286" s="98"/>
      <c r="CN286" s="98"/>
      <c r="CO286" s="98"/>
      <c r="CP286" s="98"/>
      <c r="CQ286" s="98"/>
      <c r="CR286" s="98"/>
      <c r="CS286" s="98"/>
      <c r="CT286" s="98"/>
      <c r="CU286" s="98"/>
      <c r="CV286" s="98"/>
      <c r="CW286" s="98"/>
      <c r="CX286" s="98"/>
      <c r="CY286" s="98"/>
      <c r="CZ286" s="98"/>
      <c r="DA286" s="98"/>
      <c r="DB286" s="98"/>
      <c r="DC286" s="98"/>
      <c r="DD286" s="98"/>
      <c r="DE286" s="98"/>
      <c r="DF286" s="98"/>
      <c r="DG286" s="98"/>
      <c r="DH286" s="98"/>
      <c r="DI286" s="98"/>
      <c r="DJ286" s="98"/>
      <c r="DK286" s="98"/>
      <c r="DL286" s="98"/>
      <c r="DM286" s="98"/>
      <c r="DN286" s="98"/>
      <c r="DO286" s="98"/>
      <c r="DP286" s="98"/>
      <c r="DQ286" s="98"/>
      <c r="DR286" s="98"/>
      <c r="DS286" s="98"/>
      <c r="DT286" s="98"/>
      <c r="DU286" s="98"/>
      <c r="DV286" s="98"/>
      <c r="DW286" s="98"/>
      <c r="DX286" s="98"/>
      <c r="DY286" s="98"/>
      <c r="DZ286" s="98"/>
      <c r="EA286" s="98"/>
      <c r="EB286" s="98"/>
      <c r="EC286" s="98"/>
      <c r="ED286" s="98"/>
      <c r="EE286" s="98"/>
      <c r="EF286" s="98"/>
      <c r="EG286" s="98"/>
      <c r="EH286" s="98"/>
      <c r="EI286" s="98"/>
      <c r="EJ286" s="98"/>
      <c r="EK286" s="98"/>
      <c r="EL286" s="98"/>
      <c r="EM286" s="98"/>
      <c r="EN286" s="98"/>
      <c r="EO286" s="98"/>
      <c r="EP286" s="98"/>
      <c r="EQ286" s="98"/>
      <c r="ER286" s="98"/>
      <c r="ES286" s="98"/>
      <c r="ET286" s="98"/>
      <c r="EU286" s="98"/>
      <c r="EV286" s="98"/>
      <c r="EW286" s="98"/>
      <c r="EX286" s="98"/>
      <c r="EY286" s="98"/>
      <c r="EZ286" s="98"/>
      <c r="FA286" s="98"/>
      <c r="FB286" s="98"/>
      <c r="FC286" s="98"/>
      <c r="FD286" s="98"/>
      <c r="FE286" s="98"/>
      <c r="FF286" s="98"/>
      <c r="FG286" s="98"/>
      <c r="FH286" s="98"/>
      <c r="FI286" s="98"/>
      <c r="FJ286" s="98"/>
      <c r="FK286" s="98"/>
      <c r="FL286" s="98"/>
      <c r="FM286" s="98"/>
      <c r="FN286" s="98"/>
      <c r="FO286" s="98"/>
      <c r="FP286" s="98"/>
      <c r="FQ286" s="98"/>
      <c r="FR286" s="98"/>
      <c r="FS286" s="98"/>
      <c r="FT286" s="98"/>
      <c r="FU286" s="98"/>
      <c r="FV286" s="98"/>
      <c r="FW286" s="98"/>
      <c r="FX286" s="98"/>
      <c r="FY286" s="98"/>
      <c r="FZ286" s="98"/>
      <c r="GA286" s="98"/>
      <c r="GB286" s="98"/>
      <c r="GC286" s="98"/>
      <c r="GD286" s="98"/>
      <c r="GE286" s="98"/>
      <c r="GF286" s="98"/>
      <c r="GG286" s="98"/>
      <c r="GH286" s="98"/>
      <c r="GI286" s="98"/>
      <c r="GJ286" s="98"/>
      <c r="GK286" s="98"/>
      <c r="GL286" s="98"/>
      <c r="GM286" s="98"/>
      <c r="GN286" s="98"/>
      <c r="GO286" s="98"/>
      <c r="GP286" s="98"/>
      <c r="GQ286" s="98"/>
      <c r="GR286" s="98"/>
      <c r="GS286" s="98"/>
      <c r="GT286" s="98"/>
      <c r="GU286" s="98"/>
      <c r="GV286" s="98"/>
      <c r="GW286" s="98"/>
      <c r="GX286" s="98"/>
      <c r="GY286" s="98"/>
      <c r="GZ286" s="98"/>
      <c r="HA286" s="98"/>
      <c r="HB286" s="98"/>
      <c r="HC286" s="98"/>
      <c r="HD286" s="98"/>
      <c r="HE286" s="98"/>
      <c r="HF286" s="98"/>
      <c r="HG286" s="98"/>
      <c r="HH286" s="98"/>
      <c r="HI286" s="98"/>
      <c r="HJ286" s="98"/>
      <c r="HK286" s="98"/>
      <c r="HL286" s="98"/>
      <c r="HM286" s="98"/>
      <c r="HN286" s="98"/>
      <c r="HO286" s="98"/>
      <c r="HP286" s="98"/>
      <c r="HQ286" s="98"/>
      <c r="HR286" s="98"/>
      <c r="HS286" s="98"/>
      <c r="HT286" s="98"/>
      <c r="HU286" s="98"/>
      <c r="HV286" s="98"/>
      <c r="HW286" s="98"/>
      <c r="HX286" s="98"/>
      <c r="HY286" s="98"/>
      <c r="HZ286" s="98"/>
      <c r="IA286" s="98"/>
      <c r="IB286" s="98"/>
      <c r="IC286" s="98"/>
      <c r="ID286" s="98"/>
      <c r="IE286" s="98"/>
      <c r="IF286" s="98"/>
      <c r="IG286" s="98"/>
      <c r="IH286" s="98"/>
      <c r="II286" s="98"/>
      <c r="IJ286" s="98"/>
      <c r="IK286" s="98"/>
    </row>
    <row r="287" spans="1:245" ht="15">
      <c r="A287" s="104" t="s">
        <v>822</v>
      </c>
      <c r="B287" s="105">
        <v>24205</v>
      </c>
      <c r="C287" s="105">
        <v>39801</v>
      </c>
      <c r="D287" s="107">
        <f t="shared" si="8"/>
        <v>15596</v>
      </c>
      <c r="E287" s="106">
        <f t="shared" si="9"/>
        <v>64.400000000000006</v>
      </c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  <c r="AN287" s="98"/>
      <c r="AO287" s="98"/>
      <c r="AP287" s="98"/>
      <c r="AQ287" s="98"/>
      <c r="AR287" s="98"/>
      <c r="AS287" s="98"/>
      <c r="AT287" s="98"/>
      <c r="AU287" s="98"/>
      <c r="AV287" s="98"/>
      <c r="AW287" s="98"/>
      <c r="AX287" s="98"/>
      <c r="AY287" s="98"/>
      <c r="AZ287" s="98"/>
      <c r="BA287" s="98"/>
      <c r="BB287" s="98"/>
      <c r="BC287" s="98"/>
      <c r="BD287" s="98"/>
      <c r="BE287" s="98"/>
      <c r="BF287" s="98"/>
      <c r="BG287" s="98"/>
      <c r="BH287" s="98"/>
      <c r="BI287" s="98"/>
      <c r="BJ287" s="98"/>
      <c r="BK287" s="98"/>
      <c r="BL287" s="98"/>
      <c r="BM287" s="98"/>
      <c r="BN287" s="98"/>
      <c r="BO287" s="98"/>
      <c r="BP287" s="98"/>
      <c r="BQ287" s="98"/>
      <c r="BR287" s="98"/>
      <c r="BS287" s="98"/>
      <c r="BT287" s="98"/>
      <c r="BU287" s="98"/>
      <c r="BV287" s="98"/>
      <c r="BW287" s="98"/>
      <c r="BX287" s="98"/>
      <c r="BY287" s="98"/>
      <c r="BZ287" s="98"/>
      <c r="CA287" s="98"/>
      <c r="CB287" s="98"/>
      <c r="CC287" s="98"/>
      <c r="CD287" s="98"/>
      <c r="CE287" s="98"/>
      <c r="CF287" s="98"/>
      <c r="CG287" s="98"/>
      <c r="CH287" s="98"/>
      <c r="CI287" s="98"/>
      <c r="CJ287" s="98"/>
      <c r="CK287" s="98"/>
      <c r="CL287" s="98"/>
      <c r="CM287" s="98"/>
      <c r="CN287" s="98"/>
      <c r="CO287" s="98"/>
      <c r="CP287" s="98"/>
      <c r="CQ287" s="98"/>
      <c r="CR287" s="98"/>
      <c r="CS287" s="98"/>
      <c r="CT287" s="98"/>
      <c r="CU287" s="98"/>
      <c r="CV287" s="98"/>
      <c r="CW287" s="98"/>
      <c r="CX287" s="98"/>
      <c r="CY287" s="98"/>
      <c r="CZ287" s="98"/>
      <c r="DA287" s="98"/>
      <c r="DB287" s="98"/>
      <c r="DC287" s="98"/>
      <c r="DD287" s="98"/>
      <c r="DE287" s="98"/>
      <c r="DF287" s="98"/>
      <c r="DG287" s="98"/>
      <c r="DH287" s="98"/>
      <c r="DI287" s="98"/>
      <c r="DJ287" s="98"/>
      <c r="DK287" s="98"/>
      <c r="DL287" s="98"/>
      <c r="DM287" s="98"/>
      <c r="DN287" s="98"/>
      <c r="DO287" s="98"/>
      <c r="DP287" s="98"/>
      <c r="DQ287" s="98"/>
      <c r="DR287" s="98"/>
      <c r="DS287" s="98"/>
      <c r="DT287" s="98"/>
      <c r="DU287" s="98"/>
      <c r="DV287" s="98"/>
      <c r="DW287" s="98"/>
      <c r="DX287" s="98"/>
      <c r="DY287" s="98"/>
      <c r="DZ287" s="98"/>
      <c r="EA287" s="98"/>
      <c r="EB287" s="98"/>
      <c r="EC287" s="98"/>
      <c r="ED287" s="98"/>
      <c r="EE287" s="98"/>
      <c r="EF287" s="98"/>
      <c r="EG287" s="98"/>
      <c r="EH287" s="98"/>
      <c r="EI287" s="98"/>
      <c r="EJ287" s="98"/>
      <c r="EK287" s="98"/>
      <c r="EL287" s="98"/>
      <c r="EM287" s="98"/>
      <c r="EN287" s="98"/>
      <c r="EO287" s="98"/>
      <c r="EP287" s="98"/>
      <c r="EQ287" s="98"/>
      <c r="ER287" s="98"/>
      <c r="ES287" s="98"/>
      <c r="ET287" s="98"/>
      <c r="EU287" s="98"/>
      <c r="EV287" s="98"/>
      <c r="EW287" s="98"/>
      <c r="EX287" s="98"/>
      <c r="EY287" s="98"/>
      <c r="EZ287" s="98"/>
      <c r="FA287" s="98"/>
      <c r="FB287" s="98"/>
      <c r="FC287" s="98"/>
      <c r="FD287" s="98"/>
      <c r="FE287" s="98"/>
      <c r="FF287" s="98"/>
      <c r="FG287" s="98"/>
      <c r="FH287" s="98"/>
      <c r="FI287" s="98"/>
      <c r="FJ287" s="98"/>
      <c r="FK287" s="98"/>
      <c r="FL287" s="98"/>
      <c r="FM287" s="98"/>
      <c r="FN287" s="98"/>
      <c r="FO287" s="98"/>
      <c r="FP287" s="98"/>
      <c r="FQ287" s="98"/>
      <c r="FR287" s="98"/>
      <c r="FS287" s="98"/>
      <c r="FT287" s="98"/>
      <c r="FU287" s="98"/>
      <c r="FV287" s="98"/>
      <c r="FW287" s="98"/>
      <c r="FX287" s="98"/>
      <c r="FY287" s="98"/>
      <c r="FZ287" s="98"/>
      <c r="GA287" s="98"/>
      <c r="GB287" s="98"/>
      <c r="GC287" s="98"/>
      <c r="GD287" s="98"/>
      <c r="GE287" s="98"/>
      <c r="GF287" s="98"/>
      <c r="GG287" s="98"/>
      <c r="GH287" s="98"/>
      <c r="GI287" s="98"/>
      <c r="GJ287" s="98"/>
      <c r="GK287" s="98"/>
      <c r="GL287" s="98"/>
      <c r="GM287" s="98"/>
      <c r="GN287" s="98"/>
      <c r="GO287" s="98"/>
      <c r="GP287" s="98"/>
      <c r="GQ287" s="98"/>
      <c r="GR287" s="98"/>
      <c r="GS287" s="98"/>
      <c r="GT287" s="98"/>
      <c r="GU287" s="98"/>
      <c r="GV287" s="98"/>
      <c r="GW287" s="98"/>
      <c r="GX287" s="98"/>
      <c r="GY287" s="98"/>
      <c r="GZ287" s="98"/>
      <c r="HA287" s="98"/>
      <c r="HB287" s="98"/>
      <c r="HC287" s="98"/>
      <c r="HD287" s="98"/>
      <c r="HE287" s="98"/>
      <c r="HF287" s="98"/>
      <c r="HG287" s="98"/>
      <c r="HH287" s="98"/>
      <c r="HI287" s="98"/>
      <c r="HJ287" s="98"/>
      <c r="HK287" s="98"/>
      <c r="HL287" s="98"/>
      <c r="HM287" s="98"/>
      <c r="HN287" s="98"/>
      <c r="HO287" s="98"/>
      <c r="HP287" s="98"/>
      <c r="HQ287" s="98"/>
      <c r="HR287" s="98"/>
      <c r="HS287" s="98"/>
      <c r="HT287" s="98"/>
      <c r="HU287" s="98"/>
      <c r="HV287" s="98"/>
      <c r="HW287" s="98"/>
      <c r="HX287" s="98"/>
      <c r="HY287" s="98"/>
      <c r="HZ287" s="98"/>
      <c r="IA287" s="98"/>
      <c r="IB287" s="98"/>
      <c r="IC287" s="98"/>
      <c r="ID287" s="98"/>
      <c r="IE287" s="98"/>
      <c r="IF287" s="98"/>
      <c r="IG287" s="98"/>
      <c r="IH287" s="98"/>
      <c r="II287" s="98"/>
      <c r="IJ287" s="98"/>
      <c r="IK287" s="98"/>
    </row>
    <row r="288" spans="1:245" ht="15">
      <c r="A288" s="104" t="s">
        <v>823</v>
      </c>
      <c r="B288" s="105">
        <f>SUM(B289:B292)</f>
        <v>7658</v>
      </c>
      <c r="C288" s="105">
        <f>SUM(C289:C292)</f>
        <v>7312</v>
      </c>
      <c r="D288" s="107">
        <f t="shared" si="8"/>
        <v>-346</v>
      </c>
      <c r="E288" s="106">
        <f t="shared" si="9"/>
        <v>-4.5</v>
      </c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  <c r="AN288" s="98"/>
      <c r="AO288" s="98"/>
      <c r="AP288" s="98"/>
      <c r="AQ288" s="98"/>
      <c r="AR288" s="98"/>
      <c r="AS288" s="98"/>
      <c r="AT288" s="98"/>
      <c r="AU288" s="98"/>
      <c r="AV288" s="98"/>
      <c r="AW288" s="98"/>
      <c r="AX288" s="98"/>
      <c r="AY288" s="98"/>
      <c r="AZ288" s="98"/>
      <c r="BA288" s="98"/>
      <c r="BB288" s="98"/>
      <c r="BC288" s="98"/>
      <c r="BD288" s="98"/>
      <c r="BE288" s="98"/>
      <c r="BF288" s="98"/>
      <c r="BG288" s="98"/>
      <c r="BH288" s="98"/>
      <c r="BI288" s="98"/>
      <c r="BJ288" s="98"/>
      <c r="BK288" s="98"/>
      <c r="BL288" s="98"/>
      <c r="BM288" s="98"/>
      <c r="BN288" s="98"/>
      <c r="BO288" s="98"/>
      <c r="BP288" s="98"/>
      <c r="BQ288" s="98"/>
      <c r="BR288" s="98"/>
      <c r="BS288" s="98"/>
      <c r="BT288" s="98"/>
      <c r="BU288" s="98"/>
      <c r="BV288" s="98"/>
      <c r="BW288" s="98"/>
      <c r="BX288" s="98"/>
      <c r="BY288" s="98"/>
      <c r="BZ288" s="98"/>
      <c r="CA288" s="98"/>
      <c r="CB288" s="98"/>
      <c r="CC288" s="98"/>
      <c r="CD288" s="98"/>
      <c r="CE288" s="98"/>
      <c r="CF288" s="98"/>
      <c r="CG288" s="98"/>
      <c r="CH288" s="98"/>
      <c r="CI288" s="98"/>
      <c r="CJ288" s="98"/>
      <c r="CK288" s="98"/>
      <c r="CL288" s="98"/>
      <c r="CM288" s="98"/>
      <c r="CN288" s="98"/>
      <c r="CO288" s="98"/>
      <c r="CP288" s="98"/>
      <c r="CQ288" s="98"/>
      <c r="CR288" s="98"/>
      <c r="CS288" s="98"/>
      <c r="CT288" s="98"/>
      <c r="CU288" s="98"/>
      <c r="CV288" s="98"/>
      <c r="CW288" s="98"/>
      <c r="CX288" s="98"/>
      <c r="CY288" s="98"/>
      <c r="CZ288" s="98"/>
      <c r="DA288" s="98"/>
      <c r="DB288" s="98"/>
      <c r="DC288" s="98"/>
      <c r="DD288" s="98"/>
      <c r="DE288" s="98"/>
      <c r="DF288" s="98"/>
      <c r="DG288" s="98"/>
      <c r="DH288" s="98"/>
      <c r="DI288" s="98"/>
      <c r="DJ288" s="98"/>
      <c r="DK288" s="98"/>
      <c r="DL288" s="98"/>
      <c r="DM288" s="98"/>
      <c r="DN288" s="98"/>
      <c r="DO288" s="98"/>
      <c r="DP288" s="98"/>
      <c r="DQ288" s="98"/>
      <c r="DR288" s="98"/>
      <c r="DS288" s="98"/>
      <c r="DT288" s="98"/>
      <c r="DU288" s="98"/>
      <c r="DV288" s="98"/>
      <c r="DW288" s="98"/>
      <c r="DX288" s="98"/>
      <c r="DY288" s="98"/>
      <c r="DZ288" s="98"/>
      <c r="EA288" s="98"/>
      <c r="EB288" s="98"/>
      <c r="EC288" s="98"/>
      <c r="ED288" s="98"/>
      <c r="EE288" s="98"/>
      <c r="EF288" s="98"/>
      <c r="EG288" s="98"/>
      <c r="EH288" s="98"/>
      <c r="EI288" s="98"/>
      <c r="EJ288" s="98"/>
      <c r="EK288" s="98"/>
      <c r="EL288" s="98"/>
      <c r="EM288" s="98"/>
      <c r="EN288" s="98"/>
      <c r="EO288" s="98"/>
      <c r="EP288" s="98"/>
      <c r="EQ288" s="98"/>
      <c r="ER288" s="98"/>
      <c r="ES288" s="98"/>
      <c r="ET288" s="98"/>
      <c r="EU288" s="98"/>
      <c r="EV288" s="98"/>
      <c r="EW288" s="98"/>
      <c r="EX288" s="98"/>
      <c r="EY288" s="98"/>
      <c r="EZ288" s="98"/>
      <c r="FA288" s="98"/>
      <c r="FB288" s="98"/>
      <c r="FC288" s="98"/>
      <c r="FD288" s="98"/>
      <c r="FE288" s="98"/>
      <c r="FF288" s="98"/>
      <c r="FG288" s="98"/>
      <c r="FH288" s="98"/>
      <c r="FI288" s="98"/>
      <c r="FJ288" s="98"/>
      <c r="FK288" s="98"/>
      <c r="FL288" s="98"/>
      <c r="FM288" s="98"/>
      <c r="FN288" s="98"/>
      <c r="FO288" s="98"/>
      <c r="FP288" s="98"/>
      <c r="FQ288" s="98"/>
      <c r="FR288" s="98"/>
      <c r="FS288" s="98"/>
      <c r="FT288" s="98"/>
      <c r="FU288" s="98"/>
      <c r="FV288" s="98"/>
      <c r="FW288" s="98"/>
      <c r="FX288" s="98"/>
      <c r="FY288" s="98"/>
      <c r="FZ288" s="98"/>
      <c r="GA288" s="98"/>
      <c r="GB288" s="98"/>
      <c r="GC288" s="98"/>
      <c r="GD288" s="98"/>
      <c r="GE288" s="98"/>
      <c r="GF288" s="98"/>
      <c r="GG288" s="98"/>
      <c r="GH288" s="98"/>
      <c r="GI288" s="98"/>
      <c r="GJ288" s="98"/>
      <c r="GK288" s="98"/>
      <c r="GL288" s="98"/>
      <c r="GM288" s="98"/>
      <c r="GN288" s="98"/>
      <c r="GO288" s="98"/>
      <c r="GP288" s="98"/>
      <c r="GQ288" s="98"/>
      <c r="GR288" s="98"/>
      <c r="GS288" s="98"/>
      <c r="GT288" s="98"/>
      <c r="GU288" s="98"/>
      <c r="GV288" s="98"/>
      <c r="GW288" s="98"/>
      <c r="GX288" s="98"/>
      <c r="GY288" s="98"/>
      <c r="GZ288" s="98"/>
      <c r="HA288" s="98"/>
      <c r="HB288" s="98"/>
      <c r="HC288" s="98"/>
      <c r="HD288" s="98"/>
      <c r="HE288" s="98"/>
      <c r="HF288" s="98"/>
      <c r="HG288" s="98"/>
      <c r="HH288" s="98"/>
      <c r="HI288" s="98"/>
      <c r="HJ288" s="98"/>
      <c r="HK288" s="98"/>
      <c r="HL288" s="98"/>
      <c r="HM288" s="98"/>
      <c r="HN288" s="98"/>
      <c r="HO288" s="98"/>
      <c r="HP288" s="98"/>
      <c r="HQ288" s="98"/>
      <c r="HR288" s="98"/>
      <c r="HS288" s="98"/>
      <c r="HT288" s="98"/>
      <c r="HU288" s="98"/>
      <c r="HV288" s="98"/>
      <c r="HW288" s="98"/>
      <c r="HX288" s="98"/>
      <c r="HY288" s="98"/>
      <c r="HZ288" s="98"/>
      <c r="IA288" s="98"/>
      <c r="IB288" s="98"/>
      <c r="IC288" s="98"/>
      <c r="ID288" s="98"/>
      <c r="IE288" s="98"/>
      <c r="IF288" s="98"/>
      <c r="IG288" s="98"/>
      <c r="IH288" s="98"/>
      <c r="II288" s="98"/>
      <c r="IJ288" s="98"/>
      <c r="IK288" s="98"/>
    </row>
    <row r="289" spans="1:245" ht="15">
      <c r="A289" s="104" t="s">
        <v>638</v>
      </c>
      <c r="B289" s="105">
        <v>114</v>
      </c>
      <c r="C289" s="105">
        <v>121</v>
      </c>
      <c r="D289" s="107">
        <f t="shared" si="8"/>
        <v>7</v>
      </c>
      <c r="E289" s="106">
        <f t="shared" si="9"/>
        <v>6.1</v>
      </c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  <c r="AN289" s="98"/>
      <c r="AO289" s="98"/>
      <c r="AP289" s="98"/>
      <c r="AQ289" s="98"/>
      <c r="AR289" s="98"/>
      <c r="AS289" s="98"/>
      <c r="AT289" s="98"/>
      <c r="AU289" s="98"/>
      <c r="AV289" s="98"/>
      <c r="AW289" s="98"/>
      <c r="AX289" s="98"/>
      <c r="AY289" s="98"/>
      <c r="AZ289" s="98"/>
      <c r="BA289" s="98"/>
      <c r="BB289" s="98"/>
      <c r="BC289" s="98"/>
      <c r="BD289" s="98"/>
      <c r="BE289" s="98"/>
      <c r="BF289" s="98"/>
      <c r="BG289" s="98"/>
      <c r="BH289" s="98"/>
      <c r="BI289" s="98"/>
      <c r="BJ289" s="98"/>
      <c r="BK289" s="98"/>
      <c r="BL289" s="98"/>
      <c r="BM289" s="98"/>
      <c r="BN289" s="98"/>
      <c r="BO289" s="98"/>
      <c r="BP289" s="98"/>
      <c r="BQ289" s="98"/>
      <c r="BR289" s="98"/>
      <c r="BS289" s="98"/>
      <c r="BT289" s="98"/>
      <c r="BU289" s="98"/>
      <c r="BV289" s="98"/>
      <c r="BW289" s="98"/>
      <c r="BX289" s="98"/>
      <c r="BY289" s="98"/>
      <c r="BZ289" s="98"/>
      <c r="CA289" s="98"/>
      <c r="CB289" s="98"/>
      <c r="CC289" s="98"/>
      <c r="CD289" s="98"/>
      <c r="CE289" s="98"/>
      <c r="CF289" s="98"/>
      <c r="CG289" s="98"/>
      <c r="CH289" s="98"/>
      <c r="CI289" s="98"/>
      <c r="CJ289" s="98"/>
      <c r="CK289" s="98"/>
      <c r="CL289" s="98"/>
      <c r="CM289" s="98"/>
      <c r="CN289" s="98"/>
      <c r="CO289" s="98"/>
      <c r="CP289" s="98"/>
      <c r="CQ289" s="98"/>
      <c r="CR289" s="98"/>
      <c r="CS289" s="98"/>
      <c r="CT289" s="98"/>
      <c r="CU289" s="98"/>
      <c r="CV289" s="98"/>
      <c r="CW289" s="98"/>
      <c r="CX289" s="98"/>
      <c r="CY289" s="98"/>
      <c r="CZ289" s="98"/>
      <c r="DA289" s="98"/>
      <c r="DB289" s="98"/>
      <c r="DC289" s="98"/>
      <c r="DD289" s="98"/>
      <c r="DE289" s="98"/>
      <c r="DF289" s="98"/>
      <c r="DG289" s="98"/>
      <c r="DH289" s="98"/>
      <c r="DI289" s="98"/>
      <c r="DJ289" s="98"/>
      <c r="DK289" s="98"/>
      <c r="DL289" s="98"/>
      <c r="DM289" s="98"/>
      <c r="DN289" s="98"/>
      <c r="DO289" s="98"/>
      <c r="DP289" s="98"/>
      <c r="DQ289" s="98"/>
      <c r="DR289" s="98"/>
      <c r="DS289" s="98"/>
      <c r="DT289" s="98"/>
      <c r="DU289" s="98"/>
      <c r="DV289" s="98"/>
      <c r="DW289" s="98"/>
      <c r="DX289" s="98"/>
      <c r="DY289" s="98"/>
      <c r="DZ289" s="98"/>
      <c r="EA289" s="98"/>
      <c r="EB289" s="98"/>
      <c r="EC289" s="98"/>
      <c r="ED289" s="98"/>
      <c r="EE289" s="98"/>
      <c r="EF289" s="98"/>
      <c r="EG289" s="98"/>
      <c r="EH289" s="98"/>
      <c r="EI289" s="98"/>
      <c r="EJ289" s="98"/>
      <c r="EK289" s="98"/>
      <c r="EL289" s="98"/>
      <c r="EM289" s="98"/>
      <c r="EN289" s="98"/>
      <c r="EO289" s="98"/>
      <c r="EP289" s="98"/>
      <c r="EQ289" s="98"/>
      <c r="ER289" s="98"/>
      <c r="ES289" s="98"/>
      <c r="ET289" s="98"/>
      <c r="EU289" s="98"/>
      <c r="EV289" s="98"/>
      <c r="EW289" s="98"/>
      <c r="EX289" s="98"/>
      <c r="EY289" s="98"/>
      <c r="EZ289" s="98"/>
      <c r="FA289" s="98"/>
      <c r="FB289" s="98"/>
      <c r="FC289" s="98"/>
      <c r="FD289" s="98"/>
      <c r="FE289" s="98"/>
      <c r="FF289" s="98"/>
      <c r="FG289" s="98"/>
      <c r="FH289" s="98"/>
      <c r="FI289" s="98"/>
      <c r="FJ289" s="98"/>
      <c r="FK289" s="98"/>
      <c r="FL289" s="98"/>
      <c r="FM289" s="98"/>
      <c r="FN289" s="98"/>
      <c r="FO289" s="98"/>
      <c r="FP289" s="98"/>
      <c r="FQ289" s="98"/>
      <c r="FR289" s="98"/>
      <c r="FS289" s="98"/>
      <c r="FT289" s="98"/>
      <c r="FU289" s="98"/>
      <c r="FV289" s="98"/>
      <c r="FW289" s="98"/>
      <c r="FX289" s="98"/>
      <c r="FY289" s="98"/>
      <c r="FZ289" s="98"/>
      <c r="GA289" s="98"/>
      <c r="GB289" s="98"/>
      <c r="GC289" s="98"/>
      <c r="GD289" s="98"/>
      <c r="GE289" s="98"/>
      <c r="GF289" s="98"/>
      <c r="GG289" s="98"/>
      <c r="GH289" s="98"/>
      <c r="GI289" s="98"/>
      <c r="GJ289" s="98"/>
      <c r="GK289" s="98"/>
      <c r="GL289" s="98"/>
      <c r="GM289" s="98"/>
      <c r="GN289" s="98"/>
      <c r="GO289" s="98"/>
      <c r="GP289" s="98"/>
      <c r="GQ289" s="98"/>
      <c r="GR289" s="98"/>
      <c r="GS289" s="98"/>
      <c r="GT289" s="98"/>
      <c r="GU289" s="98"/>
      <c r="GV289" s="98"/>
      <c r="GW289" s="98"/>
      <c r="GX289" s="98"/>
      <c r="GY289" s="98"/>
      <c r="GZ289" s="98"/>
      <c r="HA289" s="98"/>
      <c r="HB289" s="98"/>
      <c r="HC289" s="98"/>
      <c r="HD289" s="98"/>
      <c r="HE289" s="98"/>
      <c r="HF289" s="98"/>
      <c r="HG289" s="98"/>
      <c r="HH289" s="98"/>
      <c r="HI289" s="98"/>
      <c r="HJ289" s="98"/>
      <c r="HK289" s="98"/>
      <c r="HL289" s="98"/>
      <c r="HM289" s="98"/>
      <c r="HN289" s="98"/>
      <c r="HO289" s="98"/>
      <c r="HP289" s="98"/>
      <c r="HQ289" s="98"/>
      <c r="HR289" s="98"/>
      <c r="HS289" s="98"/>
      <c r="HT289" s="98"/>
      <c r="HU289" s="98"/>
      <c r="HV289" s="98"/>
      <c r="HW289" s="98"/>
      <c r="HX289" s="98"/>
      <c r="HY289" s="98"/>
      <c r="HZ289" s="98"/>
      <c r="IA289" s="98"/>
      <c r="IB289" s="98"/>
      <c r="IC289" s="98"/>
      <c r="ID289" s="98"/>
      <c r="IE289" s="98"/>
      <c r="IF289" s="98"/>
      <c r="IG289" s="98"/>
      <c r="IH289" s="98"/>
      <c r="II289" s="98"/>
      <c r="IJ289" s="98"/>
      <c r="IK289" s="98"/>
    </row>
    <row r="290" spans="1:245" ht="15">
      <c r="A290" s="104" t="s">
        <v>824</v>
      </c>
      <c r="B290" s="105">
        <v>2714</v>
      </c>
      <c r="C290" s="105">
        <v>2414</v>
      </c>
      <c r="D290" s="107">
        <f t="shared" si="8"/>
        <v>-300</v>
      </c>
      <c r="E290" s="106">
        <f t="shared" si="9"/>
        <v>-11.1</v>
      </c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  <c r="AN290" s="98"/>
      <c r="AO290" s="98"/>
      <c r="AP290" s="98"/>
      <c r="AQ290" s="98"/>
      <c r="AR290" s="98"/>
      <c r="AS290" s="98"/>
      <c r="AT290" s="98"/>
      <c r="AU290" s="98"/>
      <c r="AV290" s="98"/>
      <c r="AW290" s="98"/>
      <c r="AX290" s="98"/>
      <c r="AY290" s="98"/>
      <c r="AZ290" s="98"/>
      <c r="BA290" s="98"/>
      <c r="BB290" s="98"/>
      <c r="BC290" s="98"/>
      <c r="BD290" s="98"/>
      <c r="BE290" s="98"/>
      <c r="BF290" s="98"/>
      <c r="BG290" s="98"/>
      <c r="BH290" s="98"/>
      <c r="BI290" s="98"/>
      <c r="BJ290" s="98"/>
      <c r="BK290" s="98"/>
      <c r="BL290" s="98"/>
      <c r="BM290" s="98"/>
      <c r="BN290" s="98"/>
      <c r="BO290" s="98"/>
      <c r="BP290" s="98"/>
      <c r="BQ290" s="98"/>
      <c r="BR290" s="98"/>
      <c r="BS290" s="98"/>
      <c r="BT290" s="98"/>
      <c r="BU290" s="98"/>
      <c r="BV290" s="98"/>
      <c r="BW290" s="98"/>
      <c r="BX290" s="98"/>
      <c r="BY290" s="98"/>
      <c r="BZ290" s="98"/>
      <c r="CA290" s="98"/>
      <c r="CB290" s="98"/>
      <c r="CC290" s="98"/>
      <c r="CD290" s="98"/>
      <c r="CE290" s="98"/>
      <c r="CF290" s="98"/>
      <c r="CG290" s="98"/>
      <c r="CH290" s="98"/>
      <c r="CI290" s="98"/>
      <c r="CJ290" s="98"/>
      <c r="CK290" s="98"/>
      <c r="CL290" s="98"/>
      <c r="CM290" s="98"/>
      <c r="CN290" s="98"/>
      <c r="CO290" s="98"/>
      <c r="CP290" s="98"/>
      <c r="CQ290" s="98"/>
      <c r="CR290" s="98"/>
      <c r="CS290" s="98"/>
      <c r="CT290" s="98"/>
      <c r="CU290" s="98"/>
      <c r="CV290" s="98"/>
      <c r="CW290" s="98"/>
      <c r="CX290" s="98"/>
      <c r="CY290" s="98"/>
      <c r="CZ290" s="98"/>
      <c r="DA290" s="98"/>
      <c r="DB290" s="98"/>
      <c r="DC290" s="98"/>
      <c r="DD290" s="98"/>
      <c r="DE290" s="98"/>
      <c r="DF290" s="98"/>
      <c r="DG290" s="98"/>
      <c r="DH290" s="98"/>
      <c r="DI290" s="98"/>
      <c r="DJ290" s="98"/>
      <c r="DK290" s="98"/>
      <c r="DL290" s="98"/>
      <c r="DM290" s="98"/>
      <c r="DN290" s="98"/>
      <c r="DO290" s="98"/>
      <c r="DP290" s="98"/>
      <c r="DQ290" s="98"/>
      <c r="DR290" s="98"/>
      <c r="DS290" s="98"/>
      <c r="DT290" s="98"/>
      <c r="DU290" s="98"/>
      <c r="DV290" s="98"/>
      <c r="DW290" s="98"/>
      <c r="DX290" s="98"/>
      <c r="DY290" s="98"/>
      <c r="DZ290" s="98"/>
      <c r="EA290" s="98"/>
      <c r="EB290" s="98"/>
      <c r="EC290" s="98"/>
      <c r="ED290" s="98"/>
      <c r="EE290" s="98"/>
      <c r="EF290" s="98"/>
      <c r="EG290" s="98"/>
      <c r="EH290" s="98"/>
      <c r="EI290" s="98"/>
      <c r="EJ290" s="98"/>
      <c r="EK290" s="98"/>
      <c r="EL290" s="98"/>
      <c r="EM290" s="98"/>
      <c r="EN290" s="98"/>
      <c r="EO290" s="98"/>
      <c r="EP290" s="98"/>
      <c r="EQ290" s="98"/>
      <c r="ER290" s="98"/>
      <c r="ES290" s="98"/>
      <c r="ET290" s="98"/>
      <c r="EU290" s="98"/>
      <c r="EV290" s="98"/>
      <c r="EW290" s="98"/>
      <c r="EX290" s="98"/>
      <c r="EY290" s="98"/>
      <c r="EZ290" s="98"/>
      <c r="FA290" s="98"/>
      <c r="FB290" s="98"/>
      <c r="FC290" s="98"/>
      <c r="FD290" s="98"/>
      <c r="FE290" s="98"/>
      <c r="FF290" s="98"/>
      <c r="FG290" s="98"/>
      <c r="FH290" s="98"/>
      <c r="FI290" s="98"/>
      <c r="FJ290" s="98"/>
      <c r="FK290" s="98"/>
      <c r="FL290" s="98"/>
      <c r="FM290" s="98"/>
      <c r="FN290" s="98"/>
      <c r="FO290" s="98"/>
      <c r="FP290" s="98"/>
      <c r="FQ290" s="98"/>
      <c r="FR290" s="98"/>
      <c r="FS290" s="98"/>
      <c r="FT290" s="98"/>
      <c r="FU290" s="98"/>
      <c r="FV290" s="98"/>
      <c r="FW290" s="98"/>
      <c r="FX290" s="98"/>
      <c r="FY290" s="98"/>
      <c r="FZ290" s="98"/>
      <c r="GA290" s="98"/>
      <c r="GB290" s="98"/>
      <c r="GC290" s="98"/>
      <c r="GD290" s="98"/>
      <c r="GE290" s="98"/>
      <c r="GF290" s="98"/>
      <c r="GG290" s="98"/>
      <c r="GH290" s="98"/>
      <c r="GI290" s="98"/>
      <c r="GJ290" s="98"/>
      <c r="GK290" s="98"/>
      <c r="GL290" s="98"/>
      <c r="GM290" s="98"/>
      <c r="GN290" s="98"/>
      <c r="GO290" s="98"/>
      <c r="GP290" s="98"/>
      <c r="GQ290" s="98"/>
      <c r="GR290" s="98"/>
      <c r="GS290" s="98"/>
      <c r="GT290" s="98"/>
      <c r="GU290" s="98"/>
      <c r="GV290" s="98"/>
      <c r="GW290" s="98"/>
      <c r="GX290" s="98"/>
      <c r="GY290" s="98"/>
      <c r="GZ290" s="98"/>
      <c r="HA290" s="98"/>
      <c r="HB290" s="98"/>
      <c r="HC290" s="98"/>
      <c r="HD290" s="98"/>
      <c r="HE290" s="98"/>
      <c r="HF290" s="98"/>
      <c r="HG290" s="98"/>
      <c r="HH290" s="98"/>
      <c r="HI290" s="98"/>
      <c r="HJ290" s="98"/>
      <c r="HK290" s="98"/>
      <c r="HL290" s="98"/>
      <c r="HM290" s="98"/>
      <c r="HN290" s="98"/>
      <c r="HO290" s="98"/>
      <c r="HP290" s="98"/>
      <c r="HQ290" s="98"/>
      <c r="HR290" s="98"/>
      <c r="HS290" s="98"/>
      <c r="HT290" s="98"/>
      <c r="HU290" s="98"/>
      <c r="HV290" s="98"/>
      <c r="HW290" s="98"/>
      <c r="HX290" s="98"/>
      <c r="HY290" s="98"/>
      <c r="HZ290" s="98"/>
      <c r="IA290" s="98"/>
      <c r="IB290" s="98"/>
      <c r="IC290" s="98"/>
      <c r="ID290" s="98"/>
      <c r="IE290" s="98"/>
      <c r="IF290" s="98"/>
      <c r="IG290" s="98"/>
      <c r="IH290" s="98"/>
      <c r="II290" s="98"/>
      <c r="IJ290" s="98"/>
      <c r="IK290" s="98"/>
    </row>
    <row r="291" spans="1:245" ht="15">
      <c r="A291" s="104" t="s">
        <v>825</v>
      </c>
      <c r="B291" s="105">
        <v>65</v>
      </c>
      <c r="C291" s="105">
        <v>65</v>
      </c>
      <c r="D291" s="107">
        <f t="shared" si="8"/>
        <v>0</v>
      </c>
      <c r="E291" s="106">
        <f t="shared" si="9"/>
        <v>0</v>
      </c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  <c r="AN291" s="98"/>
      <c r="AO291" s="98"/>
      <c r="AP291" s="98"/>
      <c r="AQ291" s="98"/>
      <c r="AR291" s="98"/>
      <c r="AS291" s="98"/>
      <c r="AT291" s="98"/>
      <c r="AU291" s="98"/>
      <c r="AV291" s="98"/>
      <c r="AW291" s="98"/>
      <c r="AX291" s="98"/>
      <c r="AY291" s="98"/>
      <c r="AZ291" s="98"/>
      <c r="BA291" s="98"/>
      <c r="BB291" s="98"/>
      <c r="BC291" s="98"/>
      <c r="BD291" s="98"/>
      <c r="BE291" s="98"/>
      <c r="BF291" s="98"/>
      <c r="BG291" s="98"/>
      <c r="BH291" s="98"/>
      <c r="BI291" s="98"/>
      <c r="BJ291" s="98"/>
      <c r="BK291" s="98"/>
      <c r="BL291" s="98"/>
      <c r="BM291" s="98"/>
      <c r="BN291" s="98"/>
      <c r="BO291" s="98"/>
      <c r="BP291" s="98"/>
      <c r="BQ291" s="98"/>
      <c r="BR291" s="98"/>
      <c r="BS291" s="98"/>
      <c r="BT291" s="98"/>
      <c r="BU291" s="98"/>
      <c r="BV291" s="98"/>
      <c r="BW291" s="98"/>
      <c r="BX291" s="98"/>
      <c r="BY291" s="98"/>
      <c r="BZ291" s="98"/>
      <c r="CA291" s="98"/>
      <c r="CB291" s="98"/>
      <c r="CC291" s="98"/>
      <c r="CD291" s="98"/>
      <c r="CE291" s="98"/>
      <c r="CF291" s="98"/>
      <c r="CG291" s="98"/>
      <c r="CH291" s="98"/>
      <c r="CI291" s="98"/>
      <c r="CJ291" s="98"/>
      <c r="CK291" s="98"/>
      <c r="CL291" s="98"/>
      <c r="CM291" s="98"/>
      <c r="CN291" s="98"/>
      <c r="CO291" s="98"/>
      <c r="CP291" s="98"/>
      <c r="CQ291" s="98"/>
      <c r="CR291" s="98"/>
      <c r="CS291" s="98"/>
      <c r="CT291" s="98"/>
      <c r="CU291" s="98"/>
      <c r="CV291" s="98"/>
      <c r="CW291" s="98"/>
      <c r="CX291" s="98"/>
      <c r="CY291" s="98"/>
      <c r="CZ291" s="98"/>
      <c r="DA291" s="98"/>
      <c r="DB291" s="98"/>
      <c r="DC291" s="98"/>
      <c r="DD291" s="98"/>
      <c r="DE291" s="98"/>
      <c r="DF291" s="98"/>
      <c r="DG291" s="98"/>
      <c r="DH291" s="98"/>
      <c r="DI291" s="98"/>
      <c r="DJ291" s="98"/>
      <c r="DK291" s="98"/>
      <c r="DL291" s="98"/>
      <c r="DM291" s="98"/>
      <c r="DN291" s="98"/>
      <c r="DO291" s="98"/>
      <c r="DP291" s="98"/>
      <c r="DQ291" s="98"/>
      <c r="DR291" s="98"/>
      <c r="DS291" s="98"/>
      <c r="DT291" s="98"/>
      <c r="DU291" s="98"/>
      <c r="DV291" s="98"/>
      <c r="DW291" s="98"/>
      <c r="DX291" s="98"/>
      <c r="DY291" s="98"/>
      <c r="DZ291" s="98"/>
      <c r="EA291" s="98"/>
      <c r="EB291" s="98"/>
      <c r="EC291" s="98"/>
      <c r="ED291" s="98"/>
      <c r="EE291" s="98"/>
      <c r="EF291" s="98"/>
      <c r="EG291" s="98"/>
      <c r="EH291" s="98"/>
      <c r="EI291" s="98"/>
      <c r="EJ291" s="98"/>
      <c r="EK291" s="98"/>
      <c r="EL291" s="98"/>
      <c r="EM291" s="98"/>
      <c r="EN291" s="98"/>
      <c r="EO291" s="98"/>
      <c r="EP291" s="98"/>
      <c r="EQ291" s="98"/>
      <c r="ER291" s="98"/>
      <c r="ES291" s="98"/>
      <c r="ET291" s="98"/>
      <c r="EU291" s="98"/>
      <c r="EV291" s="98"/>
      <c r="EW291" s="98"/>
      <c r="EX291" s="98"/>
      <c r="EY291" s="98"/>
      <c r="EZ291" s="98"/>
      <c r="FA291" s="98"/>
      <c r="FB291" s="98"/>
      <c r="FC291" s="98"/>
      <c r="FD291" s="98"/>
      <c r="FE291" s="98"/>
      <c r="FF291" s="98"/>
      <c r="FG291" s="98"/>
      <c r="FH291" s="98"/>
      <c r="FI291" s="98"/>
      <c r="FJ291" s="98"/>
      <c r="FK291" s="98"/>
      <c r="FL291" s="98"/>
      <c r="FM291" s="98"/>
      <c r="FN291" s="98"/>
      <c r="FO291" s="98"/>
      <c r="FP291" s="98"/>
      <c r="FQ291" s="98"/>
      <c r="FR291" s="98"/>
      <c r="FS291" s="98"/>
      <c r="FT291" s="98"/>
      <c r="FU291" s="98"/>
      <c r="FV291" s="98"/>
      <c r="FW291" s="98"/>
      <c r="FX291" s="98"/>
      <c r="FY291" s="98"/>
      <c r="FZ291" s="98"/>
      <c r="GA291" s="98"/>
      <c r="GB291" s="98"/>
      <c r="GC291" s="98"/>
      <c r="GD291" s="98"/>
      <c r="GE291" s="98"/>
      <c r="GF291" s="98"/>
      <c r="GG291" s="98"/>
      <c r="GH291" s="98"/>
      <c r="GI291" s="98"/>
      <c r="GJ291" s="98"/>
      <c r="GK291" s="98"/>
      <c r="GL291" s="98"/>
      <c r="GM291" s="98"/>
      <c r="GN291" s="98"/>
      <c r="GO291" s="98"/>
      <c r="GP291" s="98"/>
      <c r="GQ291" s="98"/>
      <c r="GR291" s="98"/>
      <c r="GS291" s="98"/>
      <c r="GT291" s="98"/>
      <c r="GU291" s="98"/>
      <c r="GV291" s="98"/>
      <c r="GW291" s="98"/>
      <c r="GX291" s="98"/>
      <c r="GY291" s="98"/>
      <c r="GZ291" s="98"/>
      <c r="HA291" s="98"/>
      <c r="HB291" s="98"/>
      <c r="HC291" s="98"/>
      <c r="HD291" s="98"/>
      <c r="HE291" s="98"/>
      <c r="HF291" s="98"/>
      <c r="HG291" s="98"/>
      <c r="HH291" s="98"/>
      <c r="HI291" s="98"/>
      <c r="HJ291" s="98"/>
      <c r="HK291" s="98"/>
      <c r="HL291" s="98"/>
      <c r="HM291" s="98"/>
      <c r="HN291" s="98"/>
      <c r="HO291" s="98"/>
      <c r="HP291" s="98"/>
      <c r="HQ291" s="98"/>
      <c r="HR291" s="98"/>
      <c r="HS291" s="98"/>
      <c r="HT291" s="98"/>
      <c r="HU291" s="98"/>
      <c r="HV291" s="98"/>
      <c r="HW291" s="98"/>
      <c r="HX291" s="98"/>
      <c r="HY291" s="98"/>
      <c r="HZ291" s="98"/>
      <c r="IA291" s="98"/>
      <c r="IB291" s="98"/>
      <c r="IC291" s="98"/>
      <c r="ID291" s="98"/>
      <c r="IE291" s="98"/>
      <c r="IF291" s="98"/>
      <c r="IG291" s="98"/>
      <c r="IH291" s="98"/>
      <c r="II291" s="98"/>
      <c r="IJ291" s="98"/>
      <c r="IK291" s="98"/>
    </row>
    <row r="292" spans="1:245" ht="15">
      <c r="A292" s="104" t="s">
        <v>826</v>
      </c>
      <c r="B292" s="105">
        <v>4765</v>
      </c>
      <c r="C292" s="105">
        <v>4712</v>
      </c>
      <c r="D292" s="107">
        <f t="shared" si="8"/>
        <v>-53</v>
      </c>
      <c r="E292" s="106">
        <f t="shared" si="9"/>
        <v>-1.1000000000000001</v>
      </c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98"/>
      <c r="AQ292" s="98"/>
      <c r="AR292" s="98"/>
      <c r="AS292" s="98"/>
      <c r="AT292" s="98"/>
      <c r="AU292" s="98"/>
      <c r="AV292" s="98"/>
      <c r="AW292" s="98"/>
      <c r="AX292" s="98"/>
      <c r="AY292" s="98"/>
      <c r="AZ292" s="98"/>
      <c r="BA292" s="98"/>
      <c r="BB292" s="98"/>
      <c r="BC292" s="98"/>
      <c r="BD292" s="98"/>
      <c r="BE292" s="98"/>
      <c r="BF292" s="98"/>
      <c r="BG292" s="98"/>
      <c r="BH292" s="98"/>
      <c r="BI292" s="98"/>
      <c r="BJ292" s="98"/>
      <c r="BK292" s="98"/>
      <c r="BL292" s="98"/>
      <c r="BM292" s="98"/>
      <c r="BN292" s="98"/>
      <c r="BO292" s="98"/>
      <c r="BP292" s="98"/>
      <c r="BQ292" s="98"/>
      <c r="BR292" s="98"/>
      <c r="BS292" s="98"/>
      <c r="BT292" s="98"/>
      <c r="BU292" s="98"/>
      <c r="BV292" s="98"/>
      <c r="BW292" s="98"/>
      <c r="BX292" s="98"/>
      <c r="BY292" s="98"/>
      <c r="BZ292" s="98"/>
      <c r="CA292" s="98"/>
      <c r="CB292" s="98"/>
      <c r="CC292" s="98"/>
      <c r="CD292" s="98"/>
      <c r="CE292" s="98"/>
      <c r="CF292" s="98"/>
      <c r="CG292" s="98"/>
      <c r="CH292" s="98"/>
      <c r="CI292" s="98"/>
      <c r="CJ292" s="98"/>
      <c r="CK292" s="98"/>
      <c r="CL292" s="98"/>
      <c r="CM292" s="98"/>
      <c r="CN292" s="98"/>
      <c r="CO292" s="98"/>
      <c r="CP292" s="98"/>
      <c r="CQ292" s="98"/>
      <c r="CR292" s="98"/>
      <c r="CS292" s="98"/>
      <c r="CT292" s="98"/>
      <c r="CU292" s="98"/>
      <c r="CV292" s="98"/>
      <c r="CW292" s="98"/>
      <c r="CX292" s="98"/>
      <c r="CY292" s="98"/>
      <c r="CZ292" s="98"/>
      <c r="DA292" s="98"/>
      <c r="DB292" s="98"/>
      <c r="DC292" s="98"/>
      <c r="DD292" s="98"/>
      <c r="DE292" s="98"/>
      <c r="DF292" s="98"/>
      <c r="DG292" s="98"/>
      <c r="DH292" s="98"/>
      <c r="DI292" s="98"/>
      <c r="DJ292" s="98"/>
      <c r="DK292" s="98"/>
      <c r="DL292" s="98"/>
      <c r="DM292" s="98"/>
      <c r="DN292" s="98"/>
      <c r="DO292" s="98"/>
      <c r="DP292" s="98"/>
      <c r="DQ292" s="98"/>
      <c r="DR292" s="98"/>
      <c r="DS292" s="98"/>
      <c r="DT292" s="98"/>
      <c r="DU292" s="98"/>
      <c r="DV292" s="98"/>
      <c r="DW292" s="98"/>
      <c r="DX292" s="98"/>
      <c r="DY292" s="98"/>
      <c r="DZ292" s="98"/>
      <c r="EA292" s="98"/>
      <c r="EB292" s="98"/>
      <c r="EC292" s="98"/>
      <c r="ED292" s="98"/>
      <c r="EE292" s="98"/>
      <c r="EF292" s="98"/>
      <c r="EG292" s="98"/>
      <c r="EH292" s="98"/>
      <c r="EI292" s="98"/>
      <c r="EJ292" s="98"/>
      <c r="EK292" s="98"/>
      <c r="EL292" s="98"/>
      <c r="EM292" s="98"/>
      <c r="EN292" s="98"/>
      <c r="EO292" s="98"/>
      <c r="EP292" s="98"/>
      <c r="EQ292" s="98"/>
      <c r="ER292" s="98"/>
      <c r="ES292" s="98"/>
      <c r="ET292" s="98"/>
      <c r="EU292" s="98"/>
      <c r="EV292" s="98"/>
      <c r="EW292" s="98"/>
      <c r="EX292" s="98"/>
      <c r="EY292" s="98"/>
      <c r="EZ292" s="98"/>
      <c r="FA292" s="98"/>
      <c r="FB292" s="98"/>
      <c r="FC292" s="98"/>
      <c r="FD292" s="98"/>
      <c r="FE292" s="98"/>
      <c r="FF292" s="98"/>
      <c r="FG292" s="98"/>
      <c r="FH292" s="98"/>
      <c r="FI292" s="98"/>
      <c r="FJ292" s="98"/>
      <c r="FK292" s="98"/>
      <c r="FL292" s="98"/>
      <c r="FM292" s="98"/>
      <c r="FN292" s="98"/>
      <c r="FO292" s="98"/>
      <c r="FP292" s="98"/>
      <c r="FQ292" s="98"/>
      <c r="FR292" s="98"/>
      <c r="FS292" s="98"/>
      <c r="FT292" s="98"/>
      <c r="FU292" s="98"/>
      <c r="FV292" s="98"/>
      <c r="FW292" s="98"/>
      <c r="FX292" s="98"/>
      <c r="FY292" s="98"/>
      <c r="FZ292" s="98"/>
      <c r="GA292" s="98"/>
      <c r="GB292" s="98"/>
      <c r="GC292" s="98"/>
      <c r="GD292" s="98"/>
      <c r="GE292" s="98"/>
      <c r="GF292" s="98"/>
      <c r="GG292" s="98"/>
      <c r="GH292" s="98"/>
      <c r="GI292" s="98"/>
      <c r="GJ292" s="98"/>
      <c r="GK292" s="98"/>
      <c r="GL292" s="98"/>
      <c r="GM292" s="98"/>
      <c r="GN292" s="98"/>
      <c r="GO292" s="98"/>
      <c r="GP292" s="98"/>
      <c r="GQ292" s="98"/>
      <c r="GR292" s="98"/>
      <c r="GS292" s="98"/>
      <c r="GT292" s="98"/>
      <c r="GU292" s="98"/>
      <c r="GV292" s="98"/>
      <c r="GW292" s="98"/>
      <c r="GX292" s="98"/>
      <c r="GY292" s="98"/>
      <c r="GZ292" s="98"/>
      <c r="HA292" s="98"/>
      <c r="HB292" s="98"/>
      <c r="HC292" s="98"/>
      <c r="HD292" s="98"/>
      <c r="HE292" s="98"/>
      <c r="HF292" s="98"/>
      <c r="HG292" s="98"/>
      <c r="HH292" s="98"/>
      <c r="HI292" s="98"/>
      <c r="HJ292" s="98"/>
      <c r="HK292" s="98"/>
      <c r="HL292" s="98"/>
      <c r="HM292" s="98"/>
      <c r="HN292" s="98"/>
      <c r="HO292" s="98"/>
      <c r="HP292" s="98"/>
      <c r="HQ292" s="98"/>
      <c r="HR292" s="98"/>
      <c r="HS292" s="98"/>
      <c r="HT292" s="98"/>
      <c r="HU292" s="98"/>
      <c r="HV292" s="98"/>
      <c r="HW292" s="98"/>
      <c r="HX292" s="98"/>
      <c r="HY292" s="98"/>
      <c r="HZ292" s="98"/>
      <c r="IA292" s="98"/>
      <c r="IB292" s="98"/>
      <c r="IC292" s="98"/>
      <c r="ID292" s="98"/>
      <c r="IE292" s="98"/>
      <c r="IF292" s="98"/>
      <c r="IG292" s="98"/>
      <c r="IH292" s="98"/>
      <c r="II292" s="98"/>
      <c r="IJ292" s="98"/>
      <c r="IK292" s="98"/>
    </row>
    <row r="293" spans="1:245" ht="15">
      <c r="A293" s="104" t="s">
        <v>827</v>
      </c>
      <c r="B293" s="105">
        <f>SUM(B294:B296)</f>
        <v>4587</v>
      </c>
      <c r="C293" s="105">
        <f>SUM(C294:C296)</f>
        <v>5547</v>
      </c>
      <c r="D293" s="107">
        <f t="shared" si="8"/>
        <v>960</v>
      </c>
      <c r="E293" s="106">
        <f t="shared" si="9"/>
        <v>20.9</v>
      </c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  <c r="AN293" s="98"/>
      <c r="AO293" s="98"/>
      <c r="AP293" s="98"/>
      <c r="AQ293" s="98"/>
      <c r="AR293" s="98"/>
      <c r="AS293" s="98"/>
      <c r="AT293" s="98"/>
      <c r="AU293" s="98"/>
      <c r="AV293" s="98"/>
      <c r="AW293" s="98"/>
      <c r="AX293" s="98"/>
      <c r="AY293" s="98"/>
      <c r="AZ293" s="98"/>
      <c r="BA293" s="98"/>
      <c r="BB293" s="98"/>
      <c r="BC293" s="98"/>
      <c r="BD293" s="98"/>
      <c r="BE293" s="98"/>
      <c r="BF293" s="98"/>
      <c r="BG293" s="98"/>
      <c r="BH293" s="98"/>
      <c r="BI293" s="98"/>
      <c r="BJ293" s="98"/>
      <c r="BK293" s="98"/>
      <c r="BL293" s="98"/>
      <c r="BM293" s="98"/>
      <c r="BN293" s="98"/>
      <c r="BO293" s="98"/>
      <c r="BP293" s="98"/>
      <c r="BQ293" s="98"/>
      <c r="BR293" s="98"/>
      <c r="BS293" s="98"/>
      <c r="BT293" s="98"/>
      <c r="BU293" s="98"/>
      <c r="BV293" s="98"/>
      <c r="BW293" s="98"/>
      <c r="BX293" s="98"/>
      <c r="BY293" s="98"/>
      <c r="BZ293" s="98"/>
      <c r="CA293" s="98"/>
      <c r="CB293" s="98"/>
      <c r="CC293" s="98"/>
      <c r="CD293" s="98"/>
      <c r="CE293" s="98"/>
      <c r="CF293" s="98"/>
      <c r="CG293" s="98"/>
      <c r="CH293" s="98"/>
      <c r="CI293" s="98"/>
      <c r="CJ293" s="98"/>
      <c r="CK293" s="98"/>
      <c r="CL293" s="98"/>
      <c r="CM293" s="98"/>
      <c r="CN293" s="98"/>
      <c r="CO293" s="98"/>
      <c r="CP293" s="98"/>
      <c r="CQ293" s="98"/>
      <c r="CR293" s="98"/>
      <c r="CS293" s="98"/>
      <c r="CT293" s="98"/>
      <c r="CU293" s="98"/>
      <c r="CV293" s="98"/>
      <c r="CW293" s="98"/>
      <c r="CX293" s="98"/>
      <c r="CY293" s="98"/>
      <c r="CZ293" s="98"/>
      <c r="DA293" s="98"/>
      <c r="DB293" s="98"/>
      <c r="DC293" s="98"/>
      <c r="DD293" s="98"/>
      <c r="DE293" s="98"/>
      <c r="DF293" s="98"/>
      <c r="DG293" s="98"/>
      <c r="DH293" s="98"/>
      <c r="DI293" s="98"/>
      <c r="DJ293" s="98"/>
      <c r="DK293" s="98"/>
      <c r="DL293" s="98"/>
      <c r="DM293" s="98"/>
      <c r="DN293" s="98"/>
      <c r="DO293" s="98"/>
      <c r="DP293" s="98"/>
      <c r="DQ293" s="98"/>
      <c r="DR293" s="98"/>
      <c r="DS293" s="98"/>
      <c r="DT293" s="98"/>
      <c r="DU293" s="98"/>
      <c r="DV293" s="98"/>
      <c r="DW293" s="98"/>
      <c r="DX293" s="98"/>
      <c r="DY293" s="98"/>
      <c r="DZ293" s="98"/>
      <c r="EA293" s="98"/>
      <c r="EB293" s="98"/>
      <c r="EC293" s="98"/>
      <c r="ED293" s="98"/>
      <c r="EE293" s="98"/>
      <c r="EF293" s="98"/>
      <c r="EG293" s="98"/>
      <c r="EH293" s="98"/>
      <c r="EI293" s="98"/>
      <c r="EJ293" s="98"/>
      <c r="EK293" s="98"/>
      <c r="EL293" s="98"/>
      <c r="EM293" s="98"/>
      <c r="EN293" s="98"/>
      <c r="EO293" s="98"/>
      <c r="EP293" s="98"/>
      <c r="EQ293" s="98"/>
      <c r="ER293" s="98"/>
      <c r="ES293" s="98"/>
      <c r="ET293" s="98"/>
      <c r="EU293" s="98"/>
      <c r="EV293" s="98"/>
      <c r="EW293" s="98"/>
      <c r="EX293" s="98"/>
      <c r="EY293" s="98"/>
      <c r="EZ293" s="98"/>
      <c r="FA293" s="98"/>
      <c r="FB293" s="98"/>
      <c r="FC293" s="98"/>
      <c r="FD293" s="98"/>
      <c r="FE293" s="98"/>
      <c r="FF293" s="98"/>
      <c r="FG293" s="98"/>
      <c r="FH293" s="98"/>
      <c r="FI293" s="98"/>
      <c r="FJ293" s="98"/>
      <c r="FK293" s="98"/>
      <c r="FL293" s="98"/>
      <c r="FM293" s="98"/>
      <c r="FN293" s="98"/>
      <c r="FO293" s="98"/>
      <c r="FP293" s="98"/>
      <c r="FQ293" s="98"/>
      <c r="FR293" s="98"/>
      <c r="FS293" s="98"/>
      <c r="FT293" s="98"/>
      <c r="FU293" s="98"/>
      <c r="FV293" s="98"/>
      <c r="FW293" s="98"/>
      <c r="FX293" s="98"/>
      <c r="FY293" s="98"/>
      <c r="FZ293" s="98"/>
      <c r="GA293" s="98"/>
      <c r="GB293" s="98"/>
      <c r="GC293" s="98"/>
      <c r="GD293" s="98"/>
      <c r="GE293" s="98"/>
      <c r="GF293" s="98"/>
      <c r="GG293" s="98"/>
      <c r="GH293" s="98"/>
      <c r="GI293" s="98"/>
      <c r="GJ293" s="98"/>
      <c r="GK293" s="98"/>
      <c r="GL293" s="98"/>
      <c r="GM293" s="98"/>
      <c r="GN293" s="98"/>
      <c r="GO293" s="98"/>
      <c r="GP293" s="98"/>
      <c r="GQ293" s="98"/>
      <c r="GR293" s="98"/>
      <c r="GS293" s="98"/>
      <c r="GT293" s="98"/>
      <c r="GU293" s="98"/>
      <c r="GV293" s="98"/>
      <c r="GW293" s="98"/>
      <c r="GX293" s="98"/>
      <c r="GY293" s="98"/>
      <c r="GZ293" s="98"/>
      <c r="HA293" s="98"/>
      <c r="HB293" s="98"/>
      <c r="HC293" s="98"/>
      <c r="HD293" s="98"/>
      <c r="HE293" s="98"/>
      <c r="HF293" s="98"/>
      <c r="HG293" s="98"/>
      <c r="HH293" s="98"/>
      <c r="HI293" s="98"/>
      <c r="HJ293" s="98"/>
      <c r="HK293" s="98"/>
      <c r="HL293" s="98"/>
      <c r="HM293" s="98"/>
      <c r="HN293" s="98"/>
      <c r="HO293" s="98"/>
      <c r="HP293" s="98"/>
      <c r="HQ293" s="98"/>
      <c r="HR293" s="98"/>
      <c r="HS293" s="98"/>
      <c r="HT293" s="98"/>
      <c r="HU293" s="98"/>
      <c r="HV293" s="98"/>
      <c r="HW293" s="98"/>
      <c r="HX293" s="98"/>
      <c r="HY293" s="98"/>
      <c r="HZ293" s="98"/>
      <c r="IA293" s="98"/>
      <c r="IB293" s="98"/>
      <c r="IC293" s="98"/>
      <c r="ID293" s="98"/>
      <c r="IE293" s="98"/>
      <c r="IF293" s="98"/>
      <c r="IG293" s="98"/>
      <c r="IH293" s="98"/>
      <c r="II293" s="98"/>
      <c r="IJ293" s="98"/>
      <c r="IK293" s="98"/>
    </row>
    <row r="294" spans="1:245" ht="15">
      <c r="A294" s="104" t="s">
        <v>638</v>
      </c>
      <c r="B294" s="105">
        <v>115</v>
      </c>
      <c r="C294" s="105">
        <v>121</v>
      </c>
      <c r="D294" s="107">
        <f t="shared" si="8"/>
        <v>6</v>
      </c>
      <c r="E294" s="106">
        <f t="shared" si="9"/>
        <v>5.2</v>
      </c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  <c r="AN294" s="98"/>
      <c r="AO294" s="98"/>
      <c r="AP294" s="98"/>
      <c r="AQ294" s="98"/>
      <c r="AR294" s="98"/>
      <c r="AS294" s="98"/>
      <c r="AT294" s="98"/>
      <c r="AU294" s="98"/>
      <c r="AV294" s="98"/>
      <c r="AW294" s="98"/>
      <c r="AX294" s="98"/>
      <c r="AY294" s="98"/>
      <c r="AZ294" s="98"/>
      <c r="BA294" s="98"/>
      <c r="BB294" s="98"/>
      <c r="BC294" s="98"/>
      <c r="BD294" s="98"/>
      <c r="BE294" s="98"/>
      <c r="BF294" s="98"/>
      <c r="BG294" s="98"/>
      <c r="BH294" s="98"/>
      <c r="BI294" s="98"/>
      <c r="BJ294" s="98"/>
      <c r="BK294" s="98"/>
      <c r="BL294" s="98"/>
      <c r="BM294" s="98"/>
      <c r="BN294" s="98"/>
      <c r="BO294" s="98"/>
      <c r="BP294" s="98"/>
      <c r="BQ294" s="98"/>
      <c r="BR294" s="98"/>
      <c r="BS294" s="98"/>
      <c r="BT294" s="98"/>
      <c r="BU294" s="98"/>
      <c r="BV294" s="98"/>
      <c r="BW294" s="98"/>
      <c r="BX294" s="98"/>
      <c r="BY294" s="98"/>
      <c r="BZ294" s="98"/>
      <c r="CA294" s="98"/>
      <c r="CB294" s="98"/>
      <c r="CC294" s="98"/>
      <c r="CD294" s="98"/>
      <c r="CE294" s="98"/>
      <c r="CF294" s="98"/>
      <c r="CG294" s="98"/>
      <c r="CH294" s="98"/>
      <c r="CI294" s="98"/>
      <c r="CJ294" s="98"/>
      <c r="CK294" s="98"/>
      <c r="CL294" s="98"/>
      <c r="CM294" s="98"/>
      <c r="CN294" s="98"/>
      <c r="CO294" s="98"/>
      <c r="CP294" s="98"/>
      <c r="CQ294" s="98"/>
      <c r="CR294" s="98"/>
      <c r="CS294" s="98"/>
      <c r="CT294" s="98"/>
      <c r="CU294" s="98"/>
      <c r="CV294" s="98"/>
      <c r="CW294" s="98"/>
      <c r="CX294" s="98"/>
      <c r="CY294" s="98"/>
      <c r="CZ294" s="98"/>
      <c r="DA294" s="98"/>
      <c r="DB294" s="98"/>
      <c r="DC294" s="98"/>
      <c r="DD294" s="98"/>
      <c r="DE294" s="98"/>
      <c r="DF294" s="98"/>
      <c r="DG294" s="98"/>
      <c r="DH294" s="98"/>
      <c r="DI294" s="98"/>
      <c r="DJ294" s="98"/>
      <c r="DK294" s="98"/>
      <c r="DL294" s="98"/>
      <c r="DM294" s="98"/>
      <c r="DN294" s="98"/>
      <c r="DO294" s="98"/>
      <c r="DP294" s="98"/>
      <c r="DQ294" s="98"/>
      <c r="DR294" s="98"/>
      <c r="DS294" s="98"/>
      <c r="DT294" s="98"/>
      <c r="DU294" s="98"/>
      <c r="DV294" s="98"/>
      <c r="DW294" s="98"/>
      <c r="DX294" s="98"/>
      <c r="DY294" s="98"/>
      <c r="DZ294" s="98"/>
      <c r="EA294" s="98"/>
      <c r="EB294" s="98"/>
      <c r="EC294" s="98"/>
      <c r="ED294" s="98"/>
      <c r="EE294" s="98"/>
      <c r="EF294" s="98"/>
      <c r="EG294" s="98"/>
      <c r="EH294" s="98"/>
      <c r="EI294" s="98"/>
      <c r="EJ294" s="98"/>
      <c r="EK294" s="98"/>
      <c r="EL294" s="98"/>
      <c r="EM294" s="98"/>
      <c r="EN294" s="98"/>
      <c r="EO294" s="98"/>
      <c r="EP294" s="98"/>
      <c r="EQ294" s="98"/>
      <c r="ER294" s="98"/>
      <c r="ES294" s="98"/>
      <c r="ET294" s="98"/>
      <c r="EU294" s="98"/>
      <c r="EV294" s="98"/>
      <c r="EW294" s="98"/>
      <c r="EX294" s="98"/>
      <c r="EY294" s="98"/>
      <c r="EZ294" s="98"/>
      <c r="FA294" s="98"/>
      <c r="FB294" s="98"/>
      <c r="FC294" s="98"/>
      <c r="FD294" s="98"/>
      <c r="FE294" s="98"/>
      <c r="FF294" s="98"/>
      <c r="FG294" s="98"/>
      <c r="FH294" s="98"/>
      <c r="FI294" s="98"/>
      <c r="FJ294" s="98"/>
      <c r="FK294" s="98"/>
      <c r="FL294" s="98"/>
      <c r="FM294" s="98"/>
      <c r="FN294" s="98"/>
      <c r="FO294" s="98"/>
      <c r="FP294" s="98"/>
      <c r="FQ294" s="98"/>
      <c r="FR294" s="98"/>
      <c r="FS294" s="98"/>
      <c r="FT294" s="98"/>
      <c r="FU294" s="98"/>
      <c r="FV294" s="98"/>
      <c r="FW294" s="98"/>
      <c r="FX294" s="98"/>
      <c r="FY294" s="98"/>
      <c r="FZ294" s="98"/>
      <c r="GA294" s="98"/>
      <c r="GB294" s="98"/>
      <c r="GC294" s="98"/>
      <c r="GD294" s="98"/>
      <c r="GE294" s="98"/>
      <c r="GF294" s="98"/>
      <c r="GG294" s="98"/>
      <c r="GH294" s="98"/>
      <c r="GI294" s="98"/>
      <c r="GJ294" s="98"/>
      <c r="GK294" s="98"/>
      <c r="GL294" s="98"/>
      <c r="GM294" s="98"/>
      <c r="GN294" s="98"/>
      <c r="GO294" s="98"/>
      <c r="GP294" s="98"/>
      <c r="GQ294" s="98"/>
      <c r="GR294" s="98"/>
      <c r="GS294" s="98"/>
      <c r="GT294" s="98"/>
      <c r="GU294" s="98"/>
      <c r="GV294" s="98"/>
      <c r="GW294" s="98"/>
      <c r="GX294" s="98"/>
      <c r="GY294" s="98"/>
      <c r="GZ294" s="98"/>
      <c r="HA294" s="98"/>
      <c r="HB294" s="98"/>
      <c r="HC294" s="98"/>
      <c r="HD294" s="98"/>
      <c r="HE294" s="98"/>
      <c r="HF294" s="98"/>
      <c r="HG294" s="98"/>
      <c r="HH294" s="98"/>
      <c r="HI294" s="98"/>
      <c r="HJ294" s="98"/>
      <c r="HK294" s="98"/>
      <c r="HL294" s="98"/>
      <c r="HM294" s="98"/>
      <c r="HN294" s="98"/>
      <c r="HO294" s="98"/>
      <c r="HP294" s="98"/>
      <c r="HQ294" s="98"/>
      <c r="HR294" s="98"/>
      <c r="HS294" s="98"/>
      <c r="HT294" s="98"/>
      <c r="HU294" s="98"/>
      <c r="HV294" s="98"/>
      <c r="HW294" s="98"/>
      <c r="HX294" s="98"/>
      <c r="HY294" s="98"/>
      <c r="HZ294" s="98"/>
      <c r="IA294" s="98"/>
      <c r="IB294" s="98"/>
      <c r="IC294" s="98"/>
      <c r="ID294" s="98"/>
      <c r="IE294" s="98"/>
      <c r="IF294" s="98"/>
      <c r="IG294" s="98"/>
      <c r="IH294" s="98"/>
      <c r="II294" s="98"/>
      <c r="IJ294" s="98"/>
      <c r="IK294" s="98"/>
    </row>
    <row r="295" spans="1:245" ht="15">
      <c r="A295" s="104" t="s">
        <v>828</v>
      </c>
      <c r="B295" s="105">
        <v>1160</v>
      </c>
      <c r="C295" s="105">
        <v>940</v>
      </c>
      <c r="D295" s="107">
        <f t="shared" si="8"/>
        <v>-220</v>
      </c>
      <c r="E295" s="106">
        <f t="shared" si="9"/>
        <v>-19</v>
      </c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  <c r="AN295" s="98"/>
      <c r="AO295" s="98"/>
      <c r="AP295" s="98"/>
      <c r="AQ295" s="98"/>
      <c r="AR295" s="98"/>
      <c r="AS295" s="98"/>
      <c r="AT295" s="98"/>
      <c r="AU295" s="98"/>
      <c r="AV295" s="98"/>
      <c r="AW295" s="98"/>
      <c r="AX295" s="98"/>
      <c r="AY295" s="98"/>
      <c r="AZ295" s="98"/>
      <c r="BA295" s="98"/>
      <c r="BB295" s="98"/>
      <c r="BC295" s="98"/>
      <c r="BD295" s="98"/>
      <c r="BE295" s="98"/>
      <c r="BF295" s="98"/>
      <c r="BG295" s="98"/>
      <c r="BH295" s="98"/>
      <c r="BI295" s="98"/>
      <c r="BJ295" s="98"/>
      <c r="BK295" s="98"/>
      <c r="BL295" s="98"/>
      <c r="BM295" s="98"/>
      <c r="BN295" s="98"/>
      <c r="BO295" s="98"/>
      <c r="BP295" s="98"/>
      <c r="BQ295" s="98"/>
      <c r="BR295" s="98"/>
      <c r="BS295" s="98"/>
      <c r="BT295" s="98"/>
      <c r="BU295" s="98"/>
      <c r="BV295" s="98"/>
      <c r="BW295" s="98"/>
      <c r="BX295" s="98"/>
      <c r="BY295" s="98"/>
      <c r="BZ295" s="98"/>
      <c r="CA295" s="98"/>
      <c r="CB295" s="98"/>
      <c r="CC295" s="98"/>
      <c r="CD295" s="98"/>
      <c r="CE295" s="98"/>
      <c r="CF295" s="98"/>
      <c r="CG295" s="98"/>
      <c r="CH295" s="98"/>
      <c r="CI295" s="98"/>
      <c r="CJ295" s="98"/>
      <c r="CK295" s="98"/>
      <c r="CL295" s="98"/>
      <c r="CM295" s="98"/>
      <c r="CN295" s="98"/>
      <c r="CO295" s="98"/>
      <c r="CP295" s="98"/>
      <c r="CQ295" s="98"/>
      <c r="CR295" s="98"/>
      <c r="CS295" s="98"/>
      <c r="CT295" s="98"/>
      <c r="CU295" s="98"/>
      <c r="CV295" s="98"/>
      <c r="CW295" s="98"/>
      <c r="CX295" s="98"/>
      <c r="CY295" s="98"/>
      <c r="CZ295" s="98"/>
      <c r="DA295" s="98"/>
      <c r="DB295" s="98"/>
      <c r="DC295" s="98"/>
      <c r="DD295" s="98"/>
      <c r="DE295" s="98"/>
      <c r="DF295" s="98"/>
      <c r="DG295" s="98"/>
      <c r="DH295" s="98"/>
      <c r="DI295" s="98"/>
      <c r="DJ295" s="98"/>
      <c r="DK295" s="98"/>
      <c r="DL295" s="98"/>
      <c r="DM295" s="98"/>
      <c r="DN295" s="98"/>
      <c r="DO295" s="98"/>
      <c r="DP295" s="98"/>
      <c r="DQ295" s="98"/>
      <c r="DR295" s="98"/>
      <c r="DS295" s="98"/>
      <c r="DT295" s="98"/>
      <c r="DU295" s="98"/>
      <c r="DV295" s="98"/>
      <c r="DW295" s="98"/>
      <c r="DX295" s="98"/>
      <c r="DY295" s="98"/>
      <c r="DZ295" s="98"/>
      <c r="EA295" s="98"/>
      <c r="EB295" s="98"/>
      <c r="EC295" s="98"/>
      <c r="ED295" s="98"/>
      <c r="EE295" s="98"/>
      <c r="EF295" s="98"/>
      <c r="EG295" s="98"/>
      <c r="EH295" s="98"/>
      <c r="EI295" s="98"/>
      <c r="EJ295" s="98"/>
      <c r="EK295" s="98"/>
      <c r="EL295" s="98"/>
      <c r="EM295" s="98"/>
      <c r="EN295" s="98"/>
      <c r="EO295" s="98"/>
      <c r="EP295" s="98"/>
      <c r="EQ295" s="98"/>
      <c r="ER295" s="98"/>
      <c r="ES295" s="98"/>
      <c r="ET295" s="98"/>
      <c r="EU295" s="98"/>
      <c r="EV295" s="98"/>
      <c r="EW295" s="98"/>
      <c r="EX295" s="98"/>
      <c r="EY295" s="98"/>
      <c r="EZ295" s="98"/>
      <c r="FA295" s="98"/>
      <c r="FB295" s="98"/>
      <c r="FC295" s="98"/>
      <c r="FD295" s="98"/>
      <c r="FE295" s="98"/>
      <c r="FF295" s="98"/>
      <c r="FG295" s="98"/>
      <c r="FH295" s="98"/>
      <c r="FI295" s="98"/>
      <c r="FJ295" s="98"/>
      <c r="FK295" s="98"/>
      <c r="FL295" s="98"/>
      <c r="FM295" s="98"/>
      <c r="FN295" s="98"/>
      <c r="FO295" s="98"/>
      <c r="FP295" s="98"/>
      <c r="FQ295" s="98"/>
      <c r="FR295" s="98"/>
      <c r="FS295" s="98"/>
      <c r="FT295" s="98"/>
      <c r="FU295" s="98"/>
      <c r="FV295" s="98"/>
      <c r="FW295" s="98"/>
      <c r="FX295" s="98"/>
      <c r="FY295" s="98"/>
      <c r="FZ295" s="98"/>
      <c r="GA295" s="98"/>
      <c r="GB295" s="98"/>
      <c r="GC295" s="98"/>
      <c r="GD295" s="98"/>
      <c r="GE295" s="98"/>
      <c r="GF295" s="98"/>
      <c r="GG295" s="98"/>
      <c r="GH295" s="98"/>
      <c r="GI295" s="98"/>
      <c r="GJ295" s="98"/>
      <c r="GK295" s="98"/>
      <c r="GL295" s="98"/>
      <c r="GM295" s="98"/>
      <c r="GN295" s="98"/>
      <c r="GO295" s="98"/>
      <c r="GP295" s="98"/>
      <c r="GQ295" s="98"/>
      <c r="GR295" s="98"/>
      <c r="GS295" s="98"/>
      <c r="GT295" s="98"/>
      <c r="GU295" s="98"/>
      <c r="GV295" s="98"/>
      <c r="GW295" s="98"/>
      <c r="GX295" s="98"/>
      <c r="GY295" s="98"/>
      <c r="GZ295" s="98"/>
      <c r="HA295" s="98"/>
      <c r="HB295" s="98"/>
      <c r="HC295" s="98"/>
      <c r="HD295" s="98"/>
      <c r="HE295" s="98"/>
      <c r="HF295" s="98"/>
      <c r="HG295" s="98"/>
      <c r="HH295" s="98"/>
      <c r="HI295" s="98"/>
      <c r="HJ295" s="98"/>
      <c r="HK295" s="98"/>
      <c r="HL295" s="98"/>
      <c r="HM295" s="98"/>
      <c r="HN295" s="98"/>
      <c r="HO295" s="98"/>
      <c r="HP295" s="98"/>
      <c r="HQ295" s="98"/>
      <c r="HR295" s="98"/>
      <c r="HS295" s="98"/>
      <c r="HT295" s="98"/>
      <c r="HU295" s="98"/>
      <c r="HV295" s="98"/>
      <c r="HW295" s="98"/>
      <c r="HX295" s="98"/>
      <c r="HY295" s="98"/>
      <c r="HZ295" s="98"/>
      <c r="IA295" s="98"/>
      <c r="IB295" s="98"/>
      <c r="IC295" s="98"/>
      <c r="ID295" s="98"/>
      <c r="IE295" s="98"/>
      <c r="IF295" s="98"/>
      <c r="IG295" s="98"/>
      <c r="IH295" s="98"/>
      <c r="II295" s="98"/>
      <c r="IJ295" s="98"/>
      <c r="IK295" s="98"/>
    </row>
    <row r="296" spans="1:245" ht="15">
      <c r="A296" s="104" t="s">
        <v>829</v>
      </c>
      <c r="B296" s="105">
        <v>3312</v>
      </c>
      <c r="C296" s="105">
        <v>4486</v>
      </c>
      <c r="D296" s="107">
        <f t="shared" ref="D296:D337" si="10">C296-B296</f>
        <v>1174</v>
      </c>
      <c r="E296" s="106">
        <f t="shared" ref="E296:E337" si="11">D296/B296*100</f>
        <v>35.4</v>
      </c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  <c r="AN296" s="98"/>
      <c r="AO296" s="98"/>
      <c r="AP296" s="98"/>
      <c r="AQ296" s="98"/>
      <c r="AR296" s="98"/>
      <c r="AS296" s="98"/>
      <c r="AT296" s="98"/>
      <c r="AU296" s="98"/>
      <c r="AV296" s="98"/>
      <c r="AW296" s="98"/>
      <c r="AX296" s="98"/>
      <c r="AY296" s="98"/>
      <c r="AZ296" s="98"/>
      <c r="BA296" s="98"/>
      <c r="BB296" s="98"/>
      <c r="BC296" s="98"/>
      <c r="BD296" s="98"/>
      <c r="BE296" s="98"/>
      <c r="BF296" s="98"/>
      <c r="BG296" s="98"/>
      <c r="BH296" s="98"/>
      <c r="BI296" s="98"/>
      <c r="BJ296" s="98"/>
      <c r="BK296" s="98"/>
      <c r="BL296" s="98"/>
      <c r="BM296" s="98"/>
      <c r="BN296" s="98"/>
      <c r="BO296" s="98"/>
      <c r="BP296" s="98"/>
      <c r="BQ296" s="98"/>
      <c r="BR296" s="98"/>
      <c r="BS296" s="98"/>
      <c r="BT296" s="98"/>
      <c r="BU296" s="98"/>
      <c r="BV296" s="98"/>
      <c r="BW296" s="98"/>
      <c r="BX296" s="98"/>
      <c r="BY296" s="98"/>
      <c r="BZ296" s="98"/>
      <c r="CA296" s="98"/>
      <c r="CB296" s="98"/>
      <c r="CC296" s="98"/>
      <c r="CD296" s="98"/>
      <c r="CE296" s="98"/>
      <c r="CF296" s="98"/>
      <c r="CG296" s="98"/>
      <c r="CH296" s="98"/>
      <c r="CI296" s="98"/>
      <c r="CJ296" s="98"/>
      <c r="CK296" s="98"/>
      <c r="CL296" s="98"/>
      <c r="CM296" s="98"/>
      <c r="CN296" s="98"/>
      <c r="CO296" s="98"/>
      <c r="CP296" s="98"/>
      <c r="CQ296" s="98"/>
      <c r="CR296" s="98"/>
      <c r="CS296" s="98"/>
      <c r="CT296" s="98"/>
      <c r="CU296" s="98"/>
      <c r="CV296" s="98"/>
      <c r="CW296" s="98"/>
      <c r="CX296" s="98"/>
      <c r="CY296" s="98"/>
      <c r="CZ296" s="98"/>
      <c r="DA296" s="98"/>
      <c r="DB296" s="98"/>
      <c r="DC296" s="98"/>
      <c r="DD296" s="98"/>
      <c r="DE296" s="98"/>
      <c r="DF296" s="98"/>
      <c r="DG296" s="98"/>
      <c r="DH296" s="98"/>
      <c r="DI296" s="98"/>
      <c r="DJ296" s="98"/>
      <c r="DK296" s="98"/>
      <c r="DL296" s="98"/>
      <c r="DM296" s="98"/>
      <c r="DN296" s="98"/>
      <c r="DO296" s="98"/>
      <c r="DP296" s="98"/>
      <c r="DQ296" s="98"/>
      <c r="DR296" s="98"/>
      <c r="DS296" s="98"/>
      <c r="DT296" s="98"/>
      <c r="DU296" s="98"/>
      <c r="DV296" s="98"/>
      <c r="DW296" s="98"/>
      <c r="DX296" s="98"/>
      <c r="DY296" s="98"/>
      <c r="DZ296" s="98"/>
      <c r="EA296" s="98"/>
      <c r="EB296" s="98"/>
      <c r="EC296" s="98"/>
      <c r="ED296" s="98"/>
      <c r="EE296" s="98"/>
      <c r="EF296" s="98"/>
      <c r="EG296" s="98"/>
      <c r="EH296" s="98"/>
      <c r="EI296" s="98"/>
      <c r="EJ296" s="98"/>
      <c r="EK296" s="98"/>
      <c r="EL296" s="98"/>
      <c r="EM296" s="98"/>
      <c r="EN296" s="98"/>
      <c r="EO296" s="98"/>
      <c r="EP296" s="98"/>
      <c r="EQ296" s="98"/>
      <c r="ER296" s="98"/>
      <c r="ES296" s="98"/>
      <c r="ET296" s="98"/>
      <c r="EU296" s="98"/>
      <c r="EV296" s="98"/>
      <c r="EW296" s="98"/>
      <c r="EX296" s="98"/>
      <c r="EY296" s="98"/>
      <c r="EZ296" s="98"/>
      <c r="FA296" s="98"/>
      <c r="FB296" s="98"/>
      <c r="FC296" s="98"/>
      <c r="FD296" s="98"/>
      <c r="FE296" s="98"/>
      <c r="FF296" s="98"/>
      <c r="FG296" s="98"/>
      <c r="FH296" s="98"/>
      <c r="FI296" s="98"/>
      <c r="FJ296" s="98"/>
      <c r="FK296" s="98"/>
      <c r="FL296" s="98"/>
      <c r="FM296" s="98"/>
      <c r="FN296" s="98"/>
      <c r="FO296" s="98"/>
      <c r="FP296" s="98"/>
      <c r="FQ296" s="98"/>
      <c r="FR296" s="98"/>
      <c r="FS296" s="98"/>
      <c r="FT296" s="98"/>
      <c r="FU296" s="98"/>
      <c r="FV296" s="98"/>
      <c r="FW296" s="98"/>
      <c r="FX296" s="98"/>
      <c r="FY296" s="98"/>
      <c r="FZ296" s="98"/>
      <c r="GA296" s="98"/>
      <c r="GB296" s="98"/>
      <c r="GC296" s="98"/>
      <c r="GD296" s="98"/>
      <c r="GE296" s="98"/>
      <c r="GF296" s="98"/>
      <c r="GG296" s="98"/>
      <c r="GH296" s="98"/>
      <c r="GI296" s="98"/>
      <c r="GJ296" s="98"/>
      <c r="GK296" s="98"/>
      <c r="GL296" s="98"/>
      <c r="GM296" s="98"/>
      <c r="GN296" s="98"/>
      <c r="GO296" s="98"/>
      <c r="GP296" s="98"/>
      <c r="GQ296" s="98"/>
      <c r="GR296" s="98"/>
      <c r="GS296" s="98"/>
      <c r="GT296" s="98"/>
      <c r="GU296" s="98"/>
      <c r="GV296" s="98"/>
      <c r="GW296" s="98"/>
      <c r="GX296" s="98"/>
      <c r="GY296" s="98"/>
      <c r="GZ296" s="98"/>
      <c r="HA296" s="98"/>
      <c r="HB296" s="98"/>
      <c r="HC296" s="98"/>
      <c r="HD296" s="98"/>
      <c r="HE296" s="98"/>
      <c r="HF296" s="98"/>
      <c r="HG296" s="98"/>
      <c r="HH296" s="98"/>
      <c r="HI296" s="98"/>
      <c r="HJ296" s="98"/>
      <c r="HK296" s="98"/>
      <c r="HL296" s="98"/>
      <c r="HM296" s="98"/>
      <c r="HN296" s="98"/>
      <c r="HO296" s="98"/>
      <c r="HP296" s="98"/>
      <c r="HQ296" s="98"/>
      <c r="HR296" s="98"/>
      <c r="HS296" s="98"/>
      <c r="HT296" s="98"/>
      <c r="HU296" s="98"/>
      <c r="HV296" s="98"/>
      <c r="HW296" s="98"/>
      <c r="HX296" s="98"/>
      <c r="HY296" s="98"/>
      <c r="HZ296" s="98"/>
      <c r="IA296" s="98"/>
      <c r="IB296" s="98"/>
      <c r="IC296" s="98"/>
      <c r="ID296" s="98"/>
      <c r="IE296" s="98"/>
      <c r="IF296" s="98"/>
      <c r="IG296" s="98"/>
      <c r="IH296" s="98"/>
      <c r="II296" s="98"/>
      <c r="IJ296" s="98"/>
      <c r="IK296" s="98"/>
    </row>
    <row r="297" spans="1:245" ht="15">
      <c r="A297" s="104" t="s">
        <v>830</v>
      </c>
      <c r="B297" s="105">
        <f>SUM(B298:B300)</f>
        <v>2218</v>
      </c>
      <c r="C297" s="105">
        <f>SUM(C298:C300)</f>
        <v>2025</v>
      </c>
      <c r="D297" s="107">
        <f t="shared" si="10"/>
        <v>-193</v>
      </c>
      <c r="E297" s="106">
        <f t="shared" si="11"/>
        <v>-8.6999999999999993</v>
      </c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  <c r="AN297" s="98"/>
      <c r="AO297" s="98"/>
      <c r="AP297" s="98"/>
      <c r="AQ297" s="98"/>
      <c r="AR297" s="98"/>
      <c r="AS297" s="98"/>
      <c r="AT297" s="98"/>
      <c r="AU297" s="98"/>
      <c r="AV297" s="98"/>
      <c r="AW297" s="98"/>
      <c r="AX297" s="98"/>
      <c r="AY297" s="98"/>
      <c r="AZ297" s="98"/>
      <c r="BA297" s="98"/>
      <c r="BB297" s="98"/>
      <c r="BC297" s="98"/>
      <c r="BD297" s="98"/>
      <c r="BE297" s="98"/>
      <c r="BF297" s="98"/>
      <c r="BG297" s="98"/>
      <c r="BH297" s="98"/>
      <c r="BI297" s="98"/>
      <c r="BJ297" s="98"/>
      <c r="BK297" s="98"/>
      <c r="BL297" s="98"/>
      <c r="BM297" s="98"/>
      <c r="BN297" s="98"/>
      <c r="BO297" s="98"/>
      <c r="BP297" s="98"/>
      <c r="BQ297" s="98"/>
      <c r="BR297" s="98"/>
      <c r="BS297" s="98"/>
      <c r="BT297" s="98"/>
      <c r="BU297" s="98"/>
      <c r="BV297" s="98"/>
      <c r="BW297" s="98"/>
      <c r="BX297" s="98"/>
      <c r="BY297" s="98"/>
      <c r="BZ297" s="98"/>
      <c r="CA297" s="98"/>
      <c r="CB297" s="98"/>
      <c r="CC297" s="98"/>
      <c r="CD297" s="98"/>
      <c r="CE297" s="98"/>
      <c r="CF297" s="98"/>
      <c r="CG297" s="98"/>
      <c r="CH297" s="98"/>
      <c r="CI297" s="98"/>
      <c r="CJ297" s="98"/>
      <c r="CK297" s="98"/>
      <c r="CL297" s="98"/>
      <c r="CM297" s="98"/>
      <c r="CN297" s="98"/>
      <c r="CO297" s="98"/>
      <c r="CP297" s="98"/>
      <c r="CQ297" s="98"/>
      <c r="CR297" s="98"/>
      <c r="CS297" s="98"/>
      <c r="CT297" s="98"/>
      <c r="CU297" s="98"/>
      <c r="CV297" s="98"/>
      <c r="CW297" s="98"/>
      <c r="CX297" s="98"/>
      <c r="CY297" s="98"/>
      <c r="CZ297" s="98"/>
      <c r="DA297" s="98"/>
      <c r="DB297" s="98"/>
      <c r="DC297" s="98"/>
      <c r="DD297" s="98"/>
      <c r="DE297" s="98"/>
      <c r="DF297" s="98"/>
      <c r="DG297" s="98"/>
      <c r="DH297" s="98"/>
      <c r="DI297" s="98"/>
      <c r="DJ297" s="98"/>
      <c r="DK297" s="98"/>
      <c r="DL297" s="98"/>
      <c r="DM297" s="98"/>
      <c r="DN297" s="98"/>
      <c r="DO297" s="98"/>
      <c r="DP297" s="98"/>
      <c r="DQ297" s="98"/>
      <c r="DR297" s="98"/>
      <c r="DS297" s="98"/>
      <c r="DT297" s="98"/>
      <c r="DU297" s="98"/>
      <c r="DV297" s="98"/>
      <c r="DW297" s="98"/>
      <c r="DX297" s="98"/>
      <c r="DY297" s="98"/>
      <c r="DZ297" s="98"/>
      <c r="EA297" s="98"/>
      <c r="EB297" s="98"/>
      <c r="EC297" s="98"/>
      <c r="ED297" s="98"/>
      <c r="EE297" s="98"/>
      <c r="EF297" s="98"/>
      <c r="EG297" s="98"/>
      <c r="EH297" s="98"/>
      <c r="EI297" s="98"/>
      <c r="EJ297" s="98"/>
      <c r="EK297" s="98"/>
      <c r="EL297" s="98"/>
      <c r="EM297" s="98"/>
      <c r="EN297" s="98"/>
      <c r="EO297" s="98"/>
      <c r="EP297" s="98"/>
      <c r="EQ297" s="98"/>
      <c r="ER297" s="98"/>
      <c r="ES297" s="98"/>
      <c r="ET297" s="98"/>
      <c r="EU297" s="98"/>
      <c r="EV297" s="98"/>
      <c r="EW297" s="98"/>
      <c r="EX297" s="98"/>
      <c r="EY297" s="98"/>
      <c r="EZ297" s="98"/>
      <c r="FA297" s="98"/>
      <c r="FB297" s="98"/>
      <c r="FC297" s="98"/>
      <c r="FD297" s="98"/>
      <c r="FE297" s="98"/>
      <c r="FF297" s="98"/>
      <c r="FG297" s="98"/>
      <c r="FH297" s="98"/>
      <c r="FI297" s="98"/>
      <c r="FJ297" s="98"/>
      <c r="FK297" s="98"/>
      <c r="FL297" s="98"/>
      <c r="FM297" s="98"/>
      <c r="FN297" s="98"/>
      <c r="FO297" s="98"/>
      <c r="FP297" s="98"/>
      <c r="FQ297" s="98"/>
      <c r="FR297" s="98"/>
      <c r="FS297" s="98"/>
      <c r="FT297" s="98"/>
      <c r="FU297" s="98"/>
      <c r="FV297" s="98"/>
      <c r="FW297" s="98"/>
      <c r="FX297" s="98"/>
      <c r="FY297" s="98"/>
      <c r="FZ297" s="98"/>
      <c r="GA297" s="98"/>
      <c r="GB297" s="98"/>
      <c r="GC297" s="98"/>
      <c r="GD297" s="98"/>
      <c r="GE297" s="98"/>
      <c r="GF297" s="98"/>
      <c r="GG297" s="98"/>
      <c r="GH297" s="98"/>
      <c r="GI297" s="98"/>
      <c r="GJ297" s="98"/>
      <c r="GK297" s="98"/>
      <c r="GL297" s="98"/>
      <c r="GM297" s="98"/>
      <c r="GN297" s="98"/>
      <c r="GO297" s="98"/>
      <c r="GP297" s="98"/>
      <c r="GQ297" s="98"/>
      <c r="GR297" s="98"/>
      <c r="GS297" s="98"/>
      <c r="GT297" s="98"/>
      <c r="GU297" s="98"/>
      <c r="GV297" s="98"/>
      <c r="GW297" s="98"/>
      <c r="GX297" s="98"/>
      <c r="GY297" s="98"/>
      <c r="GZ297" s="98"/>
      <c r="HA297" s="98"/>
      <c r="HB297" s="98"/>
      <c r="HC297" s="98"/>
      <c r="HD297" s="98"/>
      <c r="HE297" s="98"/>
      <c r="HF297" s="98"/>
      <c r="HG297" s="98"/>
      <c r="HH297" s="98"/>
      <c r="HI297" s="98"/>
      <c r="HJ297" s="98"/>
      <c r="HK297" s="98"/>
      <c r="HL297" s="98"/>
      <c r="HM297" s="98"/>
      <c r="HN297" s="98"/>
      <c r="HO297" s="98"/>
      <c r="HP297" s="98"/>
      <c r="HQ297" s="98"/>
      <c r="HR297" s="98"/>
      <c r="HS297" s="98"/>
      <c r="HT297" s="98"/>
      <c r="HU297" s="98"/>
      <c r="HV297" s="98"/>
      <c r="HW297" s="98"/>
      <c r="HX297" s="98"/>
      <c r="HY297" s="98"/>
      <c r="HZ297" s="98"/>
      <c r="IA297" s="98"/>
      <c r="IB297" s="98"/>
      <c r="IC297" s="98"/>
      <c r="ID297" s="98"/>
      <c r="IE297" s="98"/>
      <c r="IF297" s="98"/>
      <c r="IG297" s="98"/>
      <c r="IH297" s="98"/>
      <c r="II297" s="98"/>
      <c r="IJ297" s="98"/>
      <c r="IK297" s="98"/>
    </row>
    <row r="298" spans="1:245" ht="15">
      <c r="A298" s="104" t="s">
        <v>638</v>
      </c>
      <c r="B298" s="105">
        <v>84</v>
      </c>
      <c r="C298" s="105"/>
      <c r="D298" s="107">
        <f t="shared" si="10"/>
        <v>-84</v>
      </c>
      <c r="E298" s="106">
        <f t="shared" si="11"/>
        <v>-100</v>
      </c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  <c r="AN298" s="98"/>
      <c r="AO298" s="98"/>
      <c r="AP298" s="98"/>
      <c r="AQ298" s="98"/>
      <c r="AR298" s="98"/>
      <c r="AS298" s="98"/>
      <c r="AT298" s="98"/>
      <c r="AU298" s="98"/>
      <c r="AV298" s="98"/>
      <c r="AW298" s="98"/>
      <c r="AX298" s="98"/>
      <c r="AY298" s="98"/>
      <c r="AZ298" s="98"/>
      <c r="BA298" s="98"/>
      <c r="BB298" s="98"/>
      <c r="BC298" s="98"/>
      <c r="BD298" s="98"/>
      <c r="BE298" s="98"/>
      <c r="BF298" s="98"/>
      <c r="BG298" s="98"/>
      <c r="BH298" s="98"/>
      <c r="BI298" s="98"/>
      <c r="BJ298" s="98"/>
      <c r="BK298" s="98"/>
      <c r="BL298" s="98"/>
      <c r="BM298" s="98"/>
      <c r="BN298" s="98"/>
      <c r="BO298" s="98"/>
      <c r="BP298" s="98"/>
      <c r="BQ298" s="98"/>
      <c r="BR298" s="98"/>
      <c r="BS298" s="98"/>
      <c r="BT298" s="98"/>
      <c r="BU298" s="98"/>
      <c r="BV298" s="98"/>
      <c r="BW298" s="98"/>
      <c r="BX298" s="98"/>
      <c r="BY298" s="98"/>
      <c r="BZ298" s="98"/>
      <c r="CA298" s="98"/>
      <c r="CB298" s="98"/>
      <c r="CC298" s="98"/>
      <c r="CD298" s="98"/>
      <c r="CE298" s="98"/>
      <c r="CF298" s="98"/>
      <c r="CG298" s="98"/>
      <c r="CH298" s="98"/>
      <c r="CI298" s="98"/>
      <c r="CJ298" s="98"/>
      <c r="CK298" s="98"/>
      <c r="CL298" s="98"/>
      <c r="CM298" s="98"/>
      <c r="CN298" s="98"/>
      <c r="CO298" s="98"/>
      <c r="CP298" s="98"/>
      <c r="CQ298" s="98"/>
      <c r="CR298" s="98"/>
      <c r="CS298" s="98"/>
      <c r="CT298" s="98"/>
      <c r="CU298" s="98"/>
      <c r="CV298" s="98"/>
      <c r="CW298" s="98"/>
      <c r="CX298" s="98"/>
      <c r="CY298" s="98"/>
      <c r="CZ298" s="98"/>
      <c r="DA298" s="98"/>
      <c r="DB298" s="98"/>
      <c r="DC298" s="98"/>
      <c r="DD298" s="98"/>
      <c r="DE298" s="98"/>
      <c r="DF298" s="98"/>
      <c r="DG298" s="98"/>
      <c r="DH298" s="98"/>
      <c r="DI298" s="98"/>
      <c r="DJ298" s="98"/>
      <c r="DK298" s="98"/>
      <c r="DL298" s="98"/>
      <c r="DM298" s="98"/>
      <c r="DN298" s="98"/>
      <c r="DO298" s="98"/>
      <c r="DP298" s="98"/>
      <c r="DQ298" s="98"/>
      <c r="DR298" s="98"/>
      <c r="DS298" s="98"/>
      <c r="DT298" s="98"/>
      <c r="DU298" s="98"/>
      <c r="DV298" s="98"/>
      <c r="DW298" s="98"/>
      <c r="DX298" s="98"/>
      <c r="DY298" s="98"/>
      <c r="DZ298" s="98"/>
      <c r="EA298" s="98"/>
      <c r="EB298" s="98"/>
      <c r="EC298" s="98"/>
      <c r="ED298" s="98"/>
      <c r="EE298" s="98"/>
      <c r="EF298" s="98"/>
      <c r="EG298" s="98"/>
      <c r="EH298" s="98"/>
      <c r="EI298" s="98"/>
      <c r="EJ298" s="98"/>
      <c r="EK298" s="98"/>
      <c r="EL298" s="98"/>
      <c r="EM298" s="98"/>
      <c r="EN298" s="98"/>
      <c r="EO298" s="98"/>
      <c r="EP298" s="98"/>
      <c r="EQ298" s="98"/>
      <c r="ER298" s="98"/>
      <c r="ES298" s="98"/>
      <c r="ET298" s="98"/>
      <c r="EU298" s="98"/>
      <c r="EV298" s="98"/>
      <c r="EW298" s="98"/>
      <c r="EX298" s="98"/>
      <c r="EY298" s="98"/>
      <c r="EZ298" s="98"/>
      <c r="FA298" s="98"/>
      <c r="FB298" s="98"/>
      <c r="FC298" s="98"/>
      <c r="FD298" s="98"/>
      <c r="FE298" s="98"/>
      <c r="FF298" s="98"/>
      <c r="FG298" s="98"/>
      <c r="FH298" s="98"/>
      <c r="FI298" s="98"/>
      <c r="FJ298" s="98"/>
      <c r="FK298" s="98"/>
      <c r="FL298" s="98"/>
      <c r="FM298" s="98"/>
      <c r="FN298" s="98"/>
      <c r="FO298" s="98"/>
      <c r="FP298" s="98"/>
      <c r="FQ298" s="98"/>
      <c r="FR298" s="98"/>
      <c r="FS298" s="98"/>
      <c r="FT298" s="98"/>
      <c r="FU298" s="98"/>
      <c r="FV298" s="98"/>
      <c r="FW298" s="98"/>
      <c r="FX298" s="98"/>
      <c r="FY298" s="98"/>
      <c r="FZ298" s="98"/>
      <c r="GA298" s="98"/>
      <c r="GB298" s="98"/>
      <c r="GC298" s="98"/>
      <c r="GD298" s="98"/>
      <c r="GE298" s="98"/>
      <c r="GF298" s="98"/>
      <c r="GG298" s="98"/>
      <c r="GH298" s="98"/>
      <c r="GI298" s="98"/>
      <c r="GJ298" s="98"/>
      <c r="GK298" s="98"/>
      <c r="GL298" s="98"/>
      <c r="GM298" s="98"/>
      <c r="GN298" s="98"/>
      <c r="GO298" s="98"/>
      <c r="GP298" s="98"/>
      <c r="GQ298" s="98"/>
      <c r="GR298" s="98"/>
      <c r="GS298" s="98"/>
      <c r="GT298" s="98"/>
      <c r="GU298" s="98"/>
      <c r="GV298" s="98"/>
      <c r="GW298" s="98"/>
      <c r="GX298" s="98"/>
      <c r="GY298" s="98"/>
      <c r="GZ298" s="98"/>
      <c r="HA298" s="98"/>
      <c r="HB298" s="98"/>
      <c r="HC298" s="98"/>
      <c r="HD298" s="98"/>
      <c r="HE298" s="98"/>
      <c r="HF298" s="98"/>
      <c r="HG298" s="98"/>
      <c r="HH298" s="98"/>
      <c r="HI298" s="98"/>
      <c r="HJ298" s="98"/>
      <c r="HK298" s="98"/>
      <c r="HL298" s="98"/>
      <c r="HM298" s="98"/>
      <c r="HN298" s="98"/>
      <c r="HO298" s="98"/>
      <c r="HP298" s="98"/>
      <c r="HQ298" s="98"/>
      <c r="HR298" s="98"/>
      <c r="HS298" s="98"/>
      <c r="HT298" s="98"/>
      <c r="HU298" s="98"/>
      <c r="HV298" s="98"/>
      <c r="HW298" s="98"/>
      <c r="HX298" s="98"/>
      <c r="HY298" s="98"/>
      <c r="HZ298" s="98"/>
      <c r="IA298" s="98"/>
      <c r="IB298" s="98"/>
      <c r="IC298" s="98"/>
      <c r="ID298" s="98"/>
      <c r="IE298" s="98"/>
      <c r="IF298" s="98"/>
      <c r="IG298" s="98"/>
      <c r="IH298" s="98"/>
      <c r="II298" s="98"/>
      <c r="IJ298" s="98"/>
      <c r="IK298" s="98"/>
    </row>
    <row r="299" spans="1:245" ht="15">
      <c r="A299" s="104" t="s">
        <v>644</v>
      </c>
      <c r="B299" s="105">
        <v>134</v>
      </c>
      <c r="C299" s="105"/>
      <c r="D299" s="107">
        <f t="shared" si="10"/>
        <v>-134</v>
      </c>
      <c r="E299" s="106">
        <f t="shared" si="11"/>
        <v>-100</v>
      </c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  <c r="AN299" s="98"/>
      <c r="AO299" s="98"/>
      <c r="AP299" s="98"/>
      <c r="AQ299" s="98"/>
      <c r="AR299" s="98"/>
      <c r="AS299" s="98"/>
      <c r="AT299" s="98"/>
      <c r="AU299" s="98"/>
      <c r="AV299" s="98"/>
      <c r="AW299" s="98"/>
      <c r="AX299" s="98"/>
      <c r="AY299" s="98"/>
      <c r="AZ299" s="98"/>
      <c r="BA299" s="98"/>
      <c r="BB299" s="98"/>
      <c r="BC299" s="98"/>
      <c r="BD299" s="98"/>
      <c r="BE299" s="98"/>
      <c r="BF299" s="98"/>
      <c r="BG299" s="98"/>
      <c r="BH299" s="98"/>
      <c r="BI299" s="98"/>
      <c r="BJ299" s="98"/>
      <c r="BK299" s="98"/>
      <c r="BL299" s="98"/>
      <c r="BM299" s="98"/>
      <c r="BN299" s="98"/>
      <c r="BO299" s="98"/>
      <c r="BP299" s="98"/>
      <c r="BQ299" s="98"/>
      <c r="BR299" s="98"/>
      <c r="BS299" s="98"/>
      <c r="BT299" s="98"/>
      <c r="BU299" s="98"/>
      <c r="BV299" s="98"/>
      <c r="BW299" s="98"/>
      <c r="BX299" s="98"/>
      <c r="BY299" s="98"/>
      <c r="BZ299" s="98"/>
      <c r="CA299" s="98"/>
      <c r="CB299" s="98"/>
      <c r="CC299" s="98"/>
      <c r="CD299" s="98"/>
      <c r="CE299" s="98"/>
      <c r="CF299" s="98"/>
      <c r="CG299" s="98"/>
      <c r="CH299" s="98"/>
      <c r="CI299" s="98"/>
      <c r="CJ299" s="98"/>
      <c r="CK299" s="98"/>
      <c r="CL299" s="98"/>
      <c r="CM299" s="98"/>
      <c r="CN299" s="98"/>
      <c r="CO299" s="98"/>
      <c r="CP299" s="98"/>
      <c r="CQ299" s="98"/>
      <c r="CR299" s="98"/>
      <c r="CS299" s="98"/>
      <c r="CT299" s="98"/>
      <c r="CU299" s="98"/>
      <c r="CV299" s="98"/>
      <c r="CW299" s="98"/>
      <c r="CX299" s="98"/>
      <c r="CY299" s="98"/>
      <c r="CZ299" s="98"/>
      <c r="DA299" s="98"/>
      <c r="DB299" s="98"/>
      <c r="DC299" s="98"/>
      <c r="DD299" s="98"/>
      <c r="DE299" s="98"/>
      <c r="DF299" s="98"/>
      <c r="DG299" s="98"/>
      <c r="DH299" s="98"/>
      <c r="DI299" s="98"/>
      <c r="DJ299" s="98"/>
      <c r="DK299" s="98"/>
      <c r="DL299" s="98"/>
      <c r="DM299" s="98"/>
      <c r="DN299" s="98"/>
      <c r="DO299" s="98"/>
      <c r="DP299" s="98"/>
      <c r="DQ299" s="98"/>
      <c r="DR299" s="98"/>
      <c r="DS299" s="98"/>
      <c r="DT299" s="98"/>
      <c r="DU299" s="98"/>
      <c r="DV299" s="98"/>
      <c r="DW299" s="98"/>
      <c r="DX299" s="98"/>
      <c r="DY299" s="98"/>
      <c r="DZ299" s="98"/>
      <c r="EA299" s="98"/>
      <c r="EB299" s="98"/>
      <c r="EC299" s="98"/>
      <c r="ED299" s="98"/>
      <c r="EE299" s="98"/>
      <c r="EF299" s="98"/>
      <c r="EG299" s="98"/>
      <c r="EH299" s="98"/>
      <c r="EI299" s="98"/>
      <c r="EJ299" s="98"/>
      <c r="EK299" s="98"/>
      <c r="EL299" s="98"/>
      <c r="EM299" s="98"/>
      <c r="EN299" s="98"/>
      <c r="EO299" s="98"/>
      <c r="EP299" s="98"/>
      <c r="EQ299" s="98"/>
      <c r="ER299" s="98"/>
      <c r="ES299" s="98"/>
      <c r="ET299" s="98"/>
      <c r="EU299" s="98"/>
      <c r="EV299" s="98"/>
      <c r="EW299" s="98"/>
      <c r="EX299" s="98"/>
      <c r="EY299" s="98"/>
      <c r="EZ299" s="98"/>
      <c r="FA299" s="98"/>
      <c r="FB299" s="98"/>
      <c r="FC299" s="98"/>
      <c r="FD299" s="98"/>
      <c r="FE299" s="98"/>
      <c r="FF299" s="98"/>
      <c r="FG299" s="98"/>
      <c r="FH299" s="98"/>
      <c r="FI299" s="98"/>
      <c r="FJ299" s="98"/>
      <c r="FK299" s="98"/>
      <c r="FL299" s="98"/>
      <c r="FM299" s="98"/>
      <c r="FN299" s="98"/>
      <c r="FO299" s="98"/>
      <c r="FP299" s="98"/>
      <c r="FQ299" s="98"/>
      <c r="FR299" s="98"/>
      <c r="FS299" s="98"/>
      <c r="FT299" s="98"/>
      <c r="FU299" s="98"/>
      <c r="FV299" s="98"/>
      <c r="FW299" s="98"/>
      <c r="FX299" s="98"/>
      <c r="FY299" s="98"/>
      <c r="FZ299" s="98"/>
      <c r="GA299" s="98"/>
      <c r="GB299" s="98"/>
      <c r="GC299" s="98"/>
      <c r="GD299" s="98"/>
      <c r="GE299" s="98"/>
      <c r="GF299" s="98"/>
      <c r="GG299" s="98"/>
      <c r="GH299" s="98"/>
      <c r="GI299" s="98"/>
      <c r="GJ299" s="98"/>
      <c r="GK299" s="98"/>
      <c r="GL299" s="98"/>
      <c r="GM299" s="98"/>
      <c r="GN299" s="98"/>
      <c r="GO299" s="98"/>
      <c r="GP299" s="98"/>
      <c r="GQ299" s="98"/>
      <c r="GR299" s="98"/>
      <c r="GS299" s="98"/>
      <c r="GT299" s="98"/>
      <c r="GU299" s="98"/>
      <c r="GV299" s="98"/>
      <c r="GW299" s="98"/>
      <c r="GX299" s="98"/>
      <c r="GY299" s="98"/>
      <c r="GZ299" s="98"/>
      <c r="HA299" s="98"/>
      <c r="HB299" s="98"/>
      <c r="HC299" s="98"/>
      <c r="HD299" s="98"/>
      <c r="HE299" s="98"/>
      <c r="HF299" s="98"/>
      <c r="HG299" s="98"/>
      <c r="HH299" s="98"/>
      <c r="HI299" s="98"/>
      <c r="HJ299" s="98"/>
      <c r="HK299" s="98"/>
      <c r="HL299" s="98"/>
      <c r="HM299" s="98"/>
      <c r="HN299" s="98"/>
      <c r="HO299" s="98"/>
      <c r="HP299" s="98"/>
      <c r="HQ299" s="98"/>
      <c r="HR299" s="98"/>
      <c r="HS299" s="98"/>
      <c r="HT299" s="98"/>
      <c r="HU299" s="98"/>
      <c r="HV299" s="98"/>
      <c r="HW299" s="98"/>
      <c r="HX299" s="98"/>
      <c r="HY299" s="98"/>
      <c r="HZ299" s="98"/>
      <c r="IA299" s="98"/>
      <c r="IB299" s="98"/>
      <c r="IC299" s="98"/>
      <c r="ID299" s="98"/>
      <c r="IE299" s="98"/>
      <c r="IF299" s="98"/>
      <c r="IG299" s="98"/>
      <c r="IH299" s="98"/>
      <c r="II299" s="98"/>
      <c r="IJ299" s="98"/>
      <c r="IK299" s="98"/>
    </row>
    <row r="300" spans="1:245" ht="15">
      <c r="A300" s="104" t="s">
        <v>831</v>
      </c>
      <c r="B300" s="105">
        <v>2000</v>
      </c>
      <c r="C300" s="105">
        <v>2025</v>
      </c>
      <c r="D300" s="107">
        <f t="shared" si="10"/>
        <v>25</v>
      </c>
      <c r="E300" s="106">
        <f t="shared" si="11"/>
        <v>1.3</v>
      </c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98"/>
      <c r="AQ300" s="98"/>
      <c r="AR300" s="98"/>
      <c r="AS300" s="98"/>
      <c r="AT300" s="98"/>
      <c r="AU300" s="98"/>
      <c r="AV300" s="98"/>
      <c r="AW300" s="98"/>
      <c r="AX300" s="98"/>
      <c r="AY300" s="98"/>
      <c r="AZ300" s="98"/>
      <c r="BA300" s="98"/>
      <c r="BB300" s="98"/>
      <c r="BC300" s="98"/>
      <c r="BD300" s="98"/>
      <c r="BE300" s="98"/>
      <c r="BF300" s="98"/>
      <c r="BG300" s="98"/>
      <c r="BH300" s="98"/>
      <c r="BI300" s="98"/>
      <c r="BJ300" s="98"/>
      <c r="BK300" s="98"/>
      <c r="BL300" s="98"/>
      <c r="BM300" s="98"/>
      <c r="BN300" s="98"/>
      <c r="BO300" s="98"/>
      <c r="BP300" s="98"/>
      <c r="BQ300" s="98"/>
      <c r="BR300" s="98"/>
      <c r="BS300" s="98"/>
      <c r="BT300" s="98"/>
      <c r="BU300" s="98"/>
      <c r="BV300" s="98"/>
      <c r="BW300" s="98"/>
      <c r="BX300" s="98"/>
      <c r="BY300" s="98"/>
      <c r="BZ300" s="98"/>
      <c r="CA300" s="98"/>
      <c r="CB300" s="98"/>
      <c r="CC300" s="98"/>
      <c r="CD300" s="98"/>
      <c r="CE300" s="98"/>
      <c r="CF300" s="98"/>
      <c r="CG300" s="98"/>
      <c r="CH300" s="98"/>
      <c r="CI300" s="98"/>
      <c r="CJ300" s="98"/>
      <c r="CK300" s="98"/>
      <c r="CL300" s="98"/>
      <c r="CM300" s="98"/>
      <c r="CN300" s="98"/>
      <c r="CO300" s="98"/>
      <c r="CP300" s="98"/>
      <c r="CQ300" s="98"/>
      <c r="CR300" s="98"/>
      <c r="CS300" s="98"/>
      <c r="CT300" s="98"/>
      <c r="CU300" s="98"/>
      <c r="CV300" s="98"/>
      <c r="CW300" s="98"/>
      <c r="CX300" s="98"/>
      <c r="CY300" s="98"/>
      <c r="CZ300" s="98"/>
      <c r="DA300" s="98"/>
      <c r="DB300" s="98"/>
      <c r="DC300" s="98"/>
      <c r="DD300" s="98"/>
      <c r="DE300" s="98"/>
      <c r="DF300" s="98"/>
      <c r="DG300" s="98"/>
      <c r="DH300" s="98"/>
      <c r="DI300" s="98"/>
      <c r="DJ300" s="98"/>
      <c r="DK300" s="98"/>
      <c r="DL300" s="98"/>
      <c r="DM300" s="98"/>
      <c r="DN300" s="98"/>
      <c r="DO300" s="98"/>
      <c r="DP300" s="98"/>
      <c r="DQ300" s="98"/>
      <c r="DR300" s="98"/>
      <c r="DS300" s="98"/>
      <c r="DT300" s="98"/>
      <c r="DU300" s="98"/>
      <c r="DV300" s="98"/>
      <c r="DW300" s="98"/>
      <c r="DX300" s="98"/>
      <c r="DY300" s="98"/>
      <c r="DZ300" s="98"/>
      <c r="EA300" s="98"/>
      <c r="EB300" s="98"/>
      <c r="EC300" s="98"/>
      <c r="ED300" s="98"/>
      <c r="EE300" s="98"/>
      <c r="EF300" s="98"/>
      <c r="EG300" s="98"/>
      <c r="EH300" s="98"/>
      <c r="EI300" s="98"/>
      <c r="EJ300" s="98"/>
      <c r="EK300" s="98"/>
      <c r="EL300" s="98"/>
      <c r="EM300" s="98"/>
      <c r="EN300" s="98"/>
      <c r="EO300" s="98"/>
      <c r="EP300" s="98"/>
      <c r="EQ300" s="98"/>
      <c r="ER300" s="98"/>
      <c r="ES300" s="98"/>
      <c r="ET300" s="98"/>
      <c r="EU300" s="98"/>
      <c r="EV300" s="98"/>
      <c r="EW300" s="98"/>
      <c r="EX300" s="98"/>
      <c r="EY300" s="98"/>
      <c r="EZ300" s="98"/>
      <c r="FA300" s="98"/>
      <c r="FB300" s="98"/>
      <c r="FC300" s="98"/>
      <c r="FD300" s="98"/>
      <c r="FE300" s="98"/>
      <c r="FF300" s="98"/>
      <c r="FG300" s="98"/>
      <c r="FH300" s="98"/>
      <c r="FI300" s="98"/>
      <c r="FJ300" s="98"/>
      <c r="FK300" s="98"/>
      <c r="FL300" s="98"/>
      <c r="FM300" s="98"/>
      <c r="FN300" s="98"/>
      <c r="FO300" s="98"/>
      <c r="FP300" s="98"/>
      <c r="FQ300" s="98"/>
      <c r="FR300" s="98"/>
      <c r="FS300" s="98"/>
      <c r="FT300" s="98"/>
      <c r="FU300" s="98"/>
      <c r="FV300" s="98"/>
      <c r="FW300" s="98"/>
      <c r="FX300" s="98"/>
      <c r="FY300" s="98"/>
      <c r="FZ300" s="98"/>
      <c r="GA300" s="98"/>
      <c r="GB300" s="98"/>
      <c r="GC300" s="98"/>
      <c r="GD300" s="98"/>
      <c r="GE300" s="98"/>
      <c r="GF300" s="98"/>
      <c r="GG300" s="98"/>
      <c r="GH300" s="98"/>
      <c r="GI300" s="98"/>
      <c r="GJ300" s="98"/>
      <c r="GK300" s="98"/>
      <c r="GL300" s="98"/>
      <c r="GM300" s="98"/>
      <c r="GN300" s="98"/>
      <c r="GO300" s="98"/>
      <c r="GP300" s="98"/>
      <c r="GQ300" s="98"/>
      <c r="GR300" s="98"/>
      <c r="GS300" s="98"/>
      <c r="GT300" s="98"/>
      <c r="GU300" s="98"/>
      <c r="GV300" s="98"/>
      <c r="GW300" s="98"/>
      <c r="GX300" s="98"/>
      <c r="GY300" s="98"/>
      <c r="GZ300" s="98"/>
      <c r="HA300" s="98"/>
      <c r="HB300" s="98"/>
      <c r="HC300" s="98"/>
      <c r="HD300" s="98"/>
      <c r="HE300" s="98"/>
      <c r="HF300" s="98"/>
      <c r="HG300" s="98"/>
      <c r="HH300" s="98"/>
      <c r="HI300" s="98"/>
      <c r="HJ300" s="98"/>
      <c r="HK300" s="98"/>
      <c r="HL300" s="98"/>
      <c r="HM300" s="98"/>
      <c r="HN300" s="98"/>
      <c r="HO300" s="98"/>
      <c r="HP300" s="98"/>
      <c r="HQ300" s="98"/>
      <c r="HR300" s="98"/>
      <c r="HS300" s="98"/>
      <c r="HT300" s="98"/>
      <c r="HU300" s="98"/>
      <c r="HV300" s="98"/>
      <c r="HW300" s="98"/>
      <c r="HX300" s="98"/>
      <c r="HY300" s="98"/>
      <c r="HZ300" s="98"/>
      <c r="IA300" s="98"/>
      <c r="IB300" s="98"/>
      <c r="IC300" s="98"/>
      <c r="ID300" s="98"/>
      <c r="IE300" s="98"/>
      <c r="IF300" s="98"/>
      <c r="IG300" s="98"/>
      <c r="IH300" s="98"/>
      <c r="II300" s="98"/>
      <c r="IJ300" s="98"/>
      <c r="IK300" s="98"/>
    </row>
    <row r="301" spans="1:245" ht="15">
      <c r="A301" s="104" t="s">
        <v>832</v>
      </c>
      <c r="B301" s="105">
        <f>SUM(B302:B305)</f>
        <v>600</v>
      </c>
      <c r="C301" s="105">
        <f>SUM(C302:C305)</f>
        <v>1550</v>
      </c>
      <c r="D301" s="107">
        <f t="shared" si="10"/>
        <v>950</v>
      </c>
      <c r="E301" s="106">
        <f t="shared" si="11"/>
        <v>158.30000000000001</v>
      </c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  <c r="AN301" s="98"/>
      <c r="AO301" s="98"/>
      <c r="AP301" s="98"/>
      <c r="AQ301" s="98"/>
      <c r="AR301" s="98"/>
      <c r="AS301" s="98"/>
      <c r="AT301" s="98"/>
      <c r="AU301" s="98"/>
      <c r="AV301" s="98"/>
      <c r="AW301" s="98"/>
      <c r="AX301" s="98"/>
      <c r="AY301" s="98"/>
      <c r="AZ301" s="98"/>
      <c r="BA301" s="98"/>
      <c r="BB301" s="98"/>
      <c r="BC301" s="98"/>
      <c r="BD301" s="98"/>
      <c r="BE301" s="98"/>
      <c r="BF301" s="98"/>
      <c r="BG301" s="98"/>
      <c r="BH301" s="98"/>
      <c r="BI301" s="98"/>
      <c r="BJ301" s="98"/>
      <c r="BK301" s="98"/>
      <c r="BL301" s="98"/>
      <c r="BM301" s="98"/>
      <c r="BN301" s="98"/>
      <c r="BO301" s="98"/>
      <c r="BP301" s="98"/>
      <c r="BQ301" s="98"/>
      <c r="BR301" s="98"/>
      <c r="BS301" s="98"/>
      <c r="BT301" s="98"/>
      <c r="BU301" s="98"/>
      <c r="BV301" s="98"/>
      <c r="BW301" s="98"/>
      <c r="BX301" s="98"/>
      <c r="BY301" s="98"/>
      <c r="BZ301" s="98"/>
      <c r="CA301" s="98"/>
      <c r="CB301" s="98"/>
      <c r="CC301" s="98"/>
      <c r="CD301" s="98"/>
      <c r="CE301" s="98"/>
      <c r="CF301" s="98"/>
      <c r="CG301" s="98"/>
      <c r="CH301" s="98"/>
      <c r="CI301" s="98"/>
      <c r="CJ301" s="98"/>
      <c r="CK301" s="98"/>
      <c r="CL301" s="98"/>
      <c r="CM301" s="98"/>
      <c r="CN301" s="98"/>
      <c r="CO301" s="98"/>
      <c r="CP301" s="98"/>
      <c r="CQ301" s="98"/>
      <c r="CR301" s="98"/>
      <c r="CS301" s="98"/>
      <c r="CT301" s="98"/>
      <c r="CU301" s="98"/>
      <c r="CV301" s="98"/>
      <c r="CW301" s="98"/>
      <c r="CX301" s="98"/>
      <c r="CY301" s="98"/>
      <c r="CZ301" s="98"/>
      <c r="DA301" s="98"/>
      <c r="DB301" s="98"/>
      <c r="DC301" s="98"/>
      <c r="DD301" s="98"/>
      <c r="DE301" s="98"/>
      <c r="DF301" s="98"/>
      <c r="DG301" s="98"/>
      <c r="DH301" s="98"/>
      <c r="DI301" s="98"/>
      <c r="DJ301" s="98"/>
      <c r="DK301" s="98"/>
      <c r="DL301" s="98"/>
      <c r="DM301" s="98"/>
      <c r="DN301" s="98"/>
      <c r="DO301" s="98"/>
      <c r="DP301" s="98"/>
      <c r="DQ301" s="98"/>
      <c r="DR301" s="98"/>
      <c r="DS301" s="98"/>
      <c r="DT301" s="98"/>
      <c r="DU301" s="98"/>
      <c r="DV301" s="98"/>
      <c r="DW301" s="98"/>
      <c r="DX301" s="98"/>
      <c r="DY301" s="98"/>
      <c r="DZ301" s="98"/>
      <c r="EA301" s="98"/>
      <c r="EB301" s="98"/>
      <c r="EC301" s="98"/>
      <c r="ED301" s="98"/>
      <c r="EE301" s="98"/>
      <c r="EF301" s="98"/>
      <c r="EG301" s="98"/>
      <c r="EH301" s="98"/>
      <c r="EI301" s="98"/>
      <c r="EJ301" s="98"/>
      <c r="EK301" s="98"/>
      <c r="EL301" s="98"/>
      <c r="EM301" s="98"/>
      <c r="EN301" s="98"/>
      <c r="EO301" s="98"/>
      <c r="EP301" s="98"/>
      <c r="EQ301" s="98"/>
      <c r="ER301" s="98"/>
      <c r="ES301" s="98"/>
      <c r="ET301" s="98"/>
      <c r="EU301" s="98"/>
      <c r="EV301" s="98"/>
      <c r="EW301" s="98"/>
      <c r="EX301" s="98"/>
      <c r="EY301" s="98"/>
      <c r="EZ301" s="98"/>
      <c r="FA301" s="98"/>
      <c r="FB301" s="98"/>
      <c r="FC301" s="98"/>
      <c r="FD301" s="98"/>
      <c r="FE301" s="98"/>
      <c r="FF301" s="98"/>
      <c r="FG301" s="98"/>
      <c r="FH301" s="98"/>
      <c r="FI301" s="98"/>
      <c r="FJ301" s="98"/>
      <c r="FK301" s="98"/>
      <c r="FL301" s="98"/>
      <c r="FM301" s="98"/>
      <c r="FN301" s="98"/>
      <c r="FO301" s="98"/>
      <c r="FP301" s="98"/>
      <c r="FQ301" s="98"/>
      <c r="FR301" s="98"/>
      <c r="FS301" s="98"/>
      <c r="FT301" s="98"/>
      <c r="FU301" s="98"/>
      <c r="FV301" s="98"/>
      <c r="FW301" s="98"/>
      <c r="FX301" s="98"/>
      <c r="FY301" s="98"/>
      <c r="FZ301" s="98"/>
      <c r="GA301" s="98"/>
      <c r="GB301" s="98"/>
      <c r="GC301" s="98"/>
      <c r="GD301" s="98"/>
      <c r="GE301" s="98"/>
      <c r="GF301" s="98"/>
      <c r="GG301" s="98"/>
      <c r="GH301" s="98"/>
      <c r="GI301" s="98"/>
      <c r="GJ301" s="98"/>
      <c r="GK301" s="98"/>
      <c r="GL301" s="98"/>
      <c r="GM301" s="98"/>
      <c r="GN301" s="98"/>
      <c r="GO301" s="98"/>
      <c r="GP301" s="98"/>
      <c r="GQ301" s="98"/>
      <c r="GR301" s="98"/>
      <c r="GS301" s="98"/>
      <c r="GT301" s="98"/>
      <c r="GU301" s="98"/>
      <c r="GV301" s="98"/>
      <c r="GW301" s="98"/>
      <c r="GX301" s="98"/>
      <c r="GY301" s="98"/>
      <c r="GZ301" s="98"/>
      <c r="HA301" s="98"/>
      <c r="HB301" s="98"/>
      <c r="HC301" s="98"/>
      <c r="HD301" s="98"/>
      <c r="HE301" s="98"/>
      <c r="HF301" s="98"/>
      <c r="HG301" s="98"/>
      <c r="HH301" s="98"/>
      <c r="HI301" s="98"/>
      <c r="HJ301" s="98"/>
      <c r="HK301" s="98"/>
      <c r="HL301" s="98"/>
      <c r="HM301" s="98"/>
      <c r="HN301" s="98"/>
      <c r="HO301" s="98"/>
      <c r="HP301" s="98"/>
      <c r="HQ301" s="98"/>
      <c r="HR301" s="98"/>
      <c r="HS301" s="98"/>
      <c r="HT301" s="98"/>
      <c r="HU301" s="98"/>
      <c r="HV301" s="98"/>
      <c r="HW301" s="98"/>
      <c r="HX301" s="98"/>
      <c r="HY301" s="98"/>
      <c r="HZ301" s="98"/>
      <c r="IA301" s="98"/>
      <c r="IB301" s="98"/>
      <c r="IC301" s="98"/>
      <c r="ID301" s="98"/>
      <c r="IE301" s="98"/>
      <c r="IF301" s="98"/>
      <c r="IG301" s="98"/>
      <c r="IH301" s="98"/>
      <c r="II301" s="98"/>
      <c r="IJ301" s="98"/>
      <c r="IK301" s="98"/>
    </row>
    <row r="302" spans="1:245" ht="15">
      <c r="A302" s="104" t="s">
        <v>833</v>
      </c>
      <c r="B302" s="105"/>
      <c r="C302" s="105">
        <v>800</v>
      </c>
      <c r="D302" s="107">
        <f t="shared" si="10"/>
        <v>800</v>
      </c>
      <c r="E302" s="106" t="e">
        <f t="shared" si="11"/>
        <v>#DIV/0!</v>
      </c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  <c r="AN302" s="98"/>
      <c r="AO302" s="98"/>
      <c r="AP302" s="98"/>
      <c r="AQ302" s="98"/>
      <c r="AR302" s="98"/>
      <c r="AS302" s="98"/>
      <c r="AT302" s="98"/>
      <c r="AU302" s="98"/>
      <c r="AV302" s="98"/>
      <c r="AW302" s="98"/>
      <c r="AX302" s="98"/>
      <c r="AY302" s="98"/>
      <c r="AZ302" s="98"/>
      <c r="BA302" s="98"/>
      <c r="BB302" s="98"/>
      <c r="BC302" s="98"/>
      <c r="BD302" s="98"/>
      <c r="BE302" s="98"/>
      <c r="BF302" s="98"/>
      <c r="BG302" s="98"/>
      <c r="BH302" s="98"/>
      <c r="BI302" s="98"/>
      <c r="BJ302" s="98"/>
      <c r="BK302" s="98"/>
      <c r="BL302" s="98"/>
      <c r="BM302" s="98"/>
      <c r="BN302" s="98"/>
      <c r="BO302" s="98"/>
      <c r="BP302" s="98"/>
      <c r="BQ302" s="98"/>
      <c r="BR302" s="98"/>
      <c r="BS302" s="98"/>
      <c r="BT302" s="98"/>
      <c r="BU302" s="98"/>
      <c r="BV302" s="98"/>
      <c r="BW302" s="98"/>
      <c r="BX302" s="98"/>
      <c r="BY302" s="98"/>
      <c r="BZ302" s="98"/>
      <c r="CA302" s="98"/>
      <c r="CB302" s="98"/>
      <c r="CC302" s="98"/>
      <c r="CD302" s="98"/>
      <c r="CE302" s="98"/>
      <c r="CF302" s="98"/>
      <c r="CG302" s="98"/>
      <c r="CH302" s="98"/>
      <c r="CI302" s="98"/>
      <c r="CJ302" s="98"/>
      <c r="CK302" s="98"/>
      <c r="CL302" s="98"/>
      <c r="CM302" s="98"/>
      <c r="CN302" s="98"/>
      <c r="CO302" s="98"/>
      <c r="CP302" s="98"/>
      <c r="CQ302" s="98"/>
      <c r="CR302" s="98"/>
      <c r="CS302" s="98"/>
      <c r="CT302" s="98"/>
      <c r="CU302" s="98"/>
      <c r="CV302" s="98"/>
      <c r="CW302" s="98"/>
      <c r="CX302" s="98"/>
      <c r="CY302" s="98"/>
      <c r="CZ302" s="98"/>
      <c r="DA302" s="98"/>
      <c r="DB302" s="98"/>
      <c r="DC302" s="98"/>
      <c r="DD302" s="98"/>
      <c r="DE302" s="98"/>
      <c r="DF302" s="98"/>
      <c r="DG302" s="98"/>
      <c r="DH302" s="98"/>
      <c r="DI302" s="98"/>
      <c r="DJ302" s="98"/>
      <c r="DK302" s="98"/>
      <c r="DL302" s="98"/>
      <c r="DM302" s="98"/>
      <c r="DN302" s="98"/>
      <c r="DO302" s="98"/>
      <c r="DP302" s="98"/>
      <c r="DQ302" s="98"/>
      <c r="DR302" s="98"/>
      <c r="DS302" s="98"/>
      <c r="DT302" s="98"/>
      <c r="DU302" s="98"/>
      <c r="DV302" s="98"/>
      <c r="DW302" s="98"/>
      <c r="DX302" s="98"/>
      <c r="DY302" s="98"/>
      <c r="DZ302" s="98"/>
      <c r="EA302" s="98"/>
      <c r="EB302" s="98"/>
      <c r="EC302" s="98"/>
      <c r="ED302" s="98"/>
      <c r="EE302" s="98"/>
      <c r="EF302" s="98"/>
      <c r="EG302" s="98"/>
      <c r="EH302" s="98"/>
      <c r="EI302" s="98"/>
      <c r="EJ302" s="98"/>
      <c r="EK302" s="98"/>
      <c r="EL302" s="98"/>
      <c r="EM302" s="98"/>
      <c r="EN302" s="98"/>
      <c r="EO302" s="98"/>
      <c r="EP302" s="98"/>
      <c r="EQ302" s="98"/>
      <c r="ER302" s="98"/>
      <c r="ES302" s="98"/>
      <c r="ET302" s="98"/>
      <c r="EU302" s="98"/>
      <c r="EV302" s="98"/>
      <c r="EW302" s="98"/>
      <c r="EX302" s="98"/>
      <c r="EY302" s="98"/>
      <c r="EZ302" s="98"/>
      <c r="FA302" s="98"/>
      <c r="FB302" s="98"/>
      <c r="FC302" s="98"/>
      <c r="FD302" s="98"/>
      <c r="FE302" s="98"/>
      <c r="FF302" s="98"/>
      <c r="FG302" s="98"/>
      <c r="FH302" s="98"/>
      <c r="FI302" s="98"/>
      <c r="FJ302" s="98"/>
      <c r="FK302" s="98"/>
      <c r="FL302" s="98"/>
      <c r="FM302" s="98"/>
      <c r="FN302" s="98"/>
      <c r="FO302" s="98"/>
      <c r="FP302" s="98"/>
      <c r="FQ302" s="98"/>
      <c r="FR302" s="98"/>
      <c r="FS302" s="98"/>
      <c r="FT302" s="98"/>
      <c r="FU302" s="98"/>
      <c r="FV302" s="98"/>
      <c r="FW302" s="98"/>
      <c r="FX302" s="98"/>
      <c r="FY302" s="98"/>
      <c r="FZ302" s="98"/>
      <c r="GA302" s="98"/>
      <c r="GB302" s="98"/>
      <c r="GC302" s="98"/>
      <c r="GD302" s="98"/>
      <c r="GE302" s="98"/>
      <c r="GF302" s="98"/>
      <c r="GG302" s="98"/>
      <c r="GH302" s="98"/>
      <c r="GI302" s="98"/>
      <c r="GJ302" s="98"/>
      <c r="GK302" s="98"/>
      <c r="GL302" s="98"/>
      <c r="GM302" s="98"/>
      <c r="GN302" s="98"/>
      <c r="GO302" s="98"/>
      <c r="GP302" s="98"/>
      <c r="GQ302" s="98"/>
      <c r="GR302" s="98"/>
      <c r="GS302" s="98"/>
      <c r="GT302" s="98"/>
      <c r="GU302" s="98"/>
      <c r="GV302" s="98"/>
      <c r="GW302" s="98"/>
      <c r="GX302" s="98"/>
      <c r="GY302" s="98"/>
      <c r="GZ302" s="98"/>
      <c r="HA302" s="98"/>
      <c r="HB302" s="98"/>
      <c r="HC302" s="98"/>
      <c r="HD302" s="98"/>
      <c r="HE302" s="98"/>
      <c r="HF302" s="98"/>
      <c r="HG302" s="98"/>
      <c r="HH302" s="98"/>
      <c r="HI302" s="98"/>
      <c r="HJ302" s="98"/>
      <c r="HK302" s="98"/>
      <c r="HL302" s="98"/>
      <c r="HM302" s="98"/>
      <c r="HN302" s="98"/>
      <c r="HO302" s="98"/>
      <c r="HP302" s="98"/>
      <c r="HQ302" s="98"/>
      <c r="HR302" s="98"/>
      <c r="HS302" s="98"/>
      <c r="HT302" s="98"/>
      <c r="HU302" s="98"/>
      <c r="HV302" s="98"/>
      <c r="HW302" s="98"/>
      <c r="HX302" s="98"/>
      <c r="HY302" s="98"/>
      <c r="HZ302" s="98"/>
      <c r="IA302" s="98"/>
      <c r="IB302" s="98"/>
      <c r="IC302" s="98"/>
      <c r="ID302" s="98"/>
      <c r="IE302" s="98"/>
      <c r="IF302" s="98"/>
      <c r="IG302" s="98"/>
      <c r="IH302" s="98"/>
      <c r="II302" s="98"/>
      <c r="IJ302" s="98"/>
      <c r="IK302" s="98"/>
    </row>
    <row r="303" spans="1:245" ht="15">
      <c r="A303" s="104" t="s">
        <v>834</v>
      </c>
      <c r="B303" s="105">
        <v>348</v>
      </c>
      <c r="C303" s="105">
        <v>698</v>
      </c>
      <c r="D303" s="107">
        <f t="shared" si="10"/>
        <v>350</v>
      </c>
      <c r="E303" s="106">
        <f t="shared" si="11"/>
        <v>100.6</v>
      </c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  <c r="AN303" s="98"/>
      <c r="AO303" s="98"/>
      <c r="AP303" s="98"/>
      <c r="AQ303" s="98"/>
      <c r="AR303" s="98"/>
      <c r="AS303" s="98"/>
      <c r="AT303" s="98"/>
      <c r="AU303" s="98"/>
      <c r="AV303" s="98"/>
      <c r="AW303" s="98"/>
      <c r="AX303" s="98"/>
      <c r="AY303" s="98"/>
      <c r="AZ303" s="98"/>
      <c r="BA303" s="98"/>
      <c r="BB303" s="98"/>
      <c r="BC303" s="98"/>
      <c r="BD303" s="98"/>
      <c r="BE303" s="98"/>
      <c r="BF303" s="98"/>
      <c r="BG303" s="98"/>
      <c r="BH303" s="98"/>
      <c r="BI303" s="98"/>
      <c r="BJ303" s="98"/>
      <c r="BK303" s="98"/>
      <c r="BL303" s="98"/>
      <c r="BM303" s="98"/>
      <c r="BN303" s="98"/>
      <c r="BO303" s="98"/>
      <c r="BP303" s="98"/>
      <c r="BQ303" s="98"/>
      <c r="BR303" s="98"/>
      <c r="BS303" s="98"/>
      <c r="BT303" s="98"/>
      <c r="BU303" s="98"/>
      <c r="BV303" s="98"/>
      <c r="BW303" s="98"/>
      <c r="BX303" s="98"/>
      <c r="BY303" s="98"/>
      <c r="BZ303" s="98"/>
      <c r="CA303" s="98"/>
      <c r="CB303" s="98"/>
      <c r="CC303" s="98"/>
      <c r="CD303" s="98"/>
      <c r="CE303" s="98"/>
      <c r="CF303" s="98"/>
      <c r="CG303" s="98"/>
      <c r="CH303" s="98"/>
      <c r="CI303" s="98"/>
      <c r="CJ303" s="98"/>
      <c r="CK303" s="98"/>
      <c r="CL303" s="98"/>
      <c r="CM303" s="98"/>
      <c r="CN303" s="98"/>
      <c r="CO303" s="98"/>
      <c r="CP303" s="98"/>
      <c r="CQ303" s="98"/>
      <c r="CR303" s="98"/>
      <c r="CS303" s="98"/>
      <c r="CT303" s="98"/>
      <c r="CU303" s="98"/>
      <c r="CV303" s="98"/>
      <c r="CW303" s="98"/>
      <c r="CX303" s="98"/>
      <c r="CY303" s="98"/>
      <c r="CZ303" s="98"/>
      <c r="DA303" s="98"/>
      <c r="DB303" s="98"/>
      <c r="DC303" s="98"/>
      <c r="DD303" s="98"/>
      <c r="DE303" s="98"/>
      <c r="DF303" s="98"/>
      <c r="DG303" s="98"/>
      <c r="DH303" s="98"/>
      <c r="DI303" s="98"/>
      <c r="DJ303" s="98"/>
      <c r="DK303" s="98"/>
      <c r="DL303" s="98"/>
      <c r="DM303" s="98"/>
      <c r="DN303" s="98"/>
      <c r="DO303" s="98"/>
      <c r="DP303" s="98"/>
      <c r="DQ303" s="98"/>
      <c r="DR303" s="98"/>
      <c r="DS303" s="98"/>
      <c r="DT303" s="98"/>
      <c r="DU303" s="98"/>
      <c r="DV303" s="98"/>
      <c r="DW303" s="98"/>
      <c r="DX303" s="98"/>
      <c r="DY303" s="98"/>
      <c r="DZ303" s="98"/>
      <c r="EA303" s="98"/>
      <c r="EB303" s="98"/>
      <c r="EC303" s="98"/>
      <c r="ED303" s="98"/>
      <c r="EE303" s="98"/>
      <c r="EF303" s="98"/>
      <c r="EG303" s="98"/>
      <c r="EH303" s="98"/>
      <c r="EI303" s="98"/>
      <c r="EJ303" s="98"/>
      <c r="EK303" s="98"/>
      <c r="EL303" s="98"/>
      <c r="EM303" s="98"/>
      <c r="EN303" s="98"/>
      <c r="EO303" s="98"/>
      <c r="EP303" s="98"/>
      <c r="EQ303" s="98"/>
      <c r="ER303" s="98"/>
      <c r="ES303" s="98"/>
      <c r="ET303" s="98"/>
      <c r="EU303" s="98"/>
      <c r="EV303" s="98"/>
      <c r="EW303" s="98"/>
      <c r="EX303" s="98"/>
      <c r="EY303" s="98"/>
      <c r="EZ303" s="98"/>
      <c r="FA303" s="98"/>
      <c r="FB303" s="98"/>
      <c r="FC303" s="98"/>
      <c r="FD303" s="98"/>
      <c r="FE303" s="98"/>
      <c r="FF303" s="98"/>
      <c r="FG303" s="98"/>
      <c r="FH303" s="98"/>
      <c r="FI303" s="98"/>
      <c r="FJ303" s="98"/>
      <c r="FK303" s="98"/>
      <c r="FL303" s="98"/>
      <c r="FM303" s="98"/>
      <c r="FN303" s="98"/>
      <c r="FO303" s="98"/>
      <c r="FP303" s="98"/>
      <c r="FQ303" s="98"/>
      <c r="FR303" s="98"/>
      <c r="FS303" s="98"/>
      <c r="FT303" s="98"/>
      <c r="FU303" s="98"/>
      <c r="FV303" s="98"/>
      <c r="FW303" s="98"/>
      <c r="FX303" s="98"/>
      <c r="FY303" s="98"/>
      <c r="FZ303" s="98"/>
      <c r="GA303" s="98"/>
      <c r="GB303" s="98"/>
      <c r="GC303" s="98"/>
      <c r="GD303" s="98"/>
      <c r="GE303" s="98"/>
      <c r="GF303" s="98"/>
      <c r="GG303" s="98"/>
      <c r="GH303" s="98"/>
      <c r="GI303" s="98"/>
      <c r="GJ303" s="98"/>
      <c r="GK303" s="98"/>
      <c r="GL303" s="98"/>
      <c r="GM303" s="98"/>
      <c r="GN303" s="98"/>
      <c r="GO303" s="98"/>
      <c r="GP303" s="98"/>
      <c r="GQ303" s="98"/>
      <c r="GR303" s="98"/>
      <c r="GS303" s="98"/>
      <c r="GT303" s="98"/>
      <c r="GU303" s="98"/>
      <c r="GV303" s="98"/>
      <c r="GW303" s="98"/>
      <c r="GX303" s="98"/>
      <c r="GY303" s="98"/>
      <c r="GZ303" s="98"/>
      <c r="HA303" s="98"/>
      <c r="HB303" s="98"/>
      <c r="HC303" s="98"/>
      <c r="HD303" s="98"/>
      <c r="HE303" s="98"/>
      <c r="HF303" s="98"/>
      <c r="HG303" s="98"/>
      <c r="HH303" s="98"/>
      <c r="HI303" s="98"/>
      <c r="HJ303" s="98"/>
      <c r="HK303" s="98"/>
      <c r="HL303" s="98"/>
      <c r="HM303" s="98"/>
      <c r="HN303" s="98"/>
      <c r="HO303" s="98"/>
      <c r="HP303" s="98"/>
      <c r="HQ303" s="98"/>
      <c r="HR303" s="98"/>
      <c r="HS303" s="98"/>
      <c r="HT303" s="98"/>
      <c r="HU303" s="98"/>
      <c r="HV303" s="98"/>
      <c r="HW303" s="98"/>
      <c r="HX303" s="98"/>
      <c r="HY303" s="98"/>
      <c r="HZ303" s="98"/>
      <c r="IA303" s="98"/>
      <c r="IB303" s="98"/>
      <c r="IC303" s="98"/>
      <c r="ID303" s="98"/>
      <c r="IE303" s="98"/>
      <c r="IF303" s="98"/>
      <c r="IG303" s="98"/>
      <c r="IH303" s="98"/>
      <c r="II303" s="98"/>
      <c r="IJ303" s="98"/>
      <c r="IK303" s="98"/>
    </row>
    <row r="304" spans="1:245" ht="15">
      <c r="A304" s="104" t="s">
        <v>835</v>
      </c>
      <c r="B304" s="105">
        <v>200</v>
      </c>
      <c r="C304" s="105"/>
      <c r="D304" s="107">
        <f t="shared" si="10"/>
        <v>-200</v>
      </c>
      <c r="E304" s="106">
        <f t="shared" si="11"/>
        <v>-100</v>
      </c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98"/>
      <c r="AQ304" s="98"/>
      <c r="AR304" s="98"/>
      <c r="AS304" s="98"/>
      <c r="AT304" s="98"/>
      <c r="AU304" s="98"/>
      <c r="AV304" s="98"/>
      <c r="AW304" s="98"/>
      <c r="AX304" s="98"/>
      <c r="AY304" s="98"/>
      <c r="AZ304" s="98"/>
      <c r="BA304" s="98"/>
      <c r="BB304" s="98"/>
      <c r="BC304" s="98"/>
      <c r="BD304" s="98"/>
      <c r="BE304" s="98"/>
      <c r="BF304" s="98"/>
      <c r="BG304" s="98"/>
      <c r="BH304" s="98"/>
      <c r="BI304" s="98"/>
      <c r="BJ304" s="98"/>
      <c r="BK304" s="98"/>
      <c r="BL304" s="98"/>
      <c r="BM304" s="98"/>
      <c r="BN304" s="98"/>
      <c r="BO304" s="98"/>
      <c r="BP304" s="98"/>
      <c r="BQ304" s="98"/>
      <c r="BR304" s="98"/>
      <c r="BS304" s="98"/>
      <c r="BT304" s="98"/>
      <c r="BU304" s="98"/>
      <c r="BV304" s="98"/>
      <c r="BW304" s="98"/>
      <c r="BX304" s="98"/>
      <c r="BY304" s="98"/>
      <c r="BZ304" s="98"/>
      <c r="CA304" s="98"/>
      <c r="CB304" s="98"/>
      <c r="CC304" s="98"/>
      <c r="CD304" s="98"/>
      <c r="CE304" s="98"/>
      <c r="CF304" s="98"/>
      <c r="CG304" s="98"/>
      <c r="CH304" s="98"/>
      <c r="CI304" s="98"/>
      <c r="CJ304" s="98"/>
      <c r="CK304" s="98"/>
      <c r="CL304" s="98"/>
      <c r="CM304" s="98"/>
      <c r="CN304" s="98"/>
      <c r="CO304" s="98"/>
      <c r="CP304" s="98"/>
      <c r="CQ304" s="98"/>
      <c r="CR304" s="98"/>
      <c r="CS304" s="98"/>
      <c r="CT304" s="98"/>
      <c r="CU304" s="98"/>
      <c r="CV304" s="98"/>
      <c r="CW304" s="98"/>
      <c r="CX304" s="98"/>
      <c r="CY304" s="98"/>
      <c r="CZ304" s="98"/>
      <c r="DA304" s="98"/>
      <c r="DB304" s="98"/>
      <c r="DC304" s="98"/>
      <c r="DD304" s="98"/>
      <c r="DE304" s="98"/>
      <c r="DF304" s="98"/>
      <c r="DG304" s="98"/>
      <c r="DH304" s="98"/>
      <c r="DI304" s="98"/>
      <c r="DJ304" s="98"/>
      <c r="DK304" s="98"/>
      <c r="DL304" s="98"/>
      <c r="DM304" s="98"/>
      <c r="DN304" s="98"/>
      <c r="DO304" s="98"/>
      <c r="DP304" s="98"/>
      <c r="DQ304" s="98"/>
      <c r="DR304" s="98"/>
      <c r="DS304" s="98"/>
      <c r="DT304" s="98"/>
      <c r="DU304" s="98"/>
      <c r="DV304" s="98"/>
      <c r="DW304" s="98"/>
      <c r="DX304" s="98"/>
      <c r="DY304" s="98"/>
      <c r="DZ304" s="98"/>
      <c r="EA304" s="98"/>
      <c r="EB304" s="98"/>
      <c r="EC304" s="98"/>
      <c r="ED304" s="98"/>
      <c r="EE304" s="98"/>
      <c r="EF304" s="98"/>
      <c r="EG304" s="98"/>
      <c r="EH304" s="98"/>
      <c r="EI304" s="98"/>
      <c r="EJ304" s="98"/>
      <c r="EK304" s="98"/>
      <c r="EL304" s="98"/>
      <c r="EM304" s="98"/>
      <c r="EN304" s="98"/>
      <c r="EO304" s="98"/>
      <c r="EP304" s="98"/>
      <c r="EQ304" s="98"/>
      <c r="ER304" s="98"/>
      <c r="ES304" s="98"/>
      <c r="ET304" s="98"/>
      <c r="EU304" s="98"/>
      <c r="EV304" s="98"/>
      <c r="EW304" s="98"/>
      <c r="EX304" s="98"/>
      <c r="EY304" s="98"/>
      <c r="EZ304" s="98"/>
      <c r="FA304" s="98"/>
      <c r="FB304" s="98"/>
      <c r="FC304" s="98"/>
      <c r="FD304" s="98"/>
      <c r="FE304" s="98"/>
      <c r="FF304" s="98"/>
      <c r="FG304" s="98"/>
      <c r="FH304" s="98"/>
      <c r="FI304" s="98"/>
      <c r="FJ304" s="98"/>
      <c r="FK304" s="98"/>
      <c r="FL304" s="98"/>
      <c r="FM304" s="98"/>
      <c r="FN304" s="98"/>
      <c r="FO304" s="98"/>
      <c r="FP304" s="98"/>
      <c r="FQ304" s="98"/>
      <c r="FR304" s="98"/>
      <c r="FS304" s="98"/>
      <c r="FT304" s="98"/>
      <c r="FU304" s="98"/>
      <c r="FV304" s="98"/>
      <c r="FW304" s="98"/>
      <c r="FX304" s="98"/>
      <c r="FY304" s="98"/>
      <c r="FZ304" s="98"/>
      <c r="GA304" s="98"/>
      <c r="GB304" s="98"/>
      <c r="GC304" s="98"/>
      <c r="GD304" s="98"/>
      <c r="GE304" s="98"/>
      <c r="GF304" s="98"/>
      <c r="GG304" s="98"/>
      <c r="GH304" s="98"/>
      <c r="GI304" s="98"/>
      <c r="GJ304" s="98"/>
      <c r="GK304" s="98"/>
      <c r="GL304" s="98"/>
      <c r="GM304" s="98"/>
      <c r="GN304" s="98"/>
      <c r="GO304" s="98"/>
      <c r="GP304" s="98"/>
      <c r="GQ304" s="98"/>
      <c r="GR304" s="98"/>
      <c r="GS304" s="98"/>
      <c r="GT304" s="98"/>
      <c r="GU304" s="98"/>
      <c r="GV304" s="98"/>
      <c r="GW304" s="98"/>
      <c r="GX304" s="98"/>
      <c r="GY304" s="98"/>
      <c r="GZ304" s="98"/>
      <c r="HA304" s="98"/>
      <c r="HB304" s="98"/>
      <c r="HC304" s="98"/>
      <c r="HD304" s="98"/>
      <c r="HE304" s="98"/>
      <c r="HF304" s="98"/>
      <c r="HG304" s="98"/>
      <c r="HH304" s="98"/>
      <c r="HI304" s="98"/>
      <c r="HJ304" s="98"/>
      <c r="HK304" s="98"/>
      <c r="HL304" s="98"/>
      <c r="HM304" s="98"/>
      <c r="HN304" s="98"/>
      <c r="HO304" s="98"/>
      <c r="HP304" s="98"/>
      <c r="HQ304" s="98"/>
      <c r="HR304" s="98"/>
      <c r="HS304" s="98"/>
      <c r="HT304" s="98"/>
      <c r="HU304" s="98"/>
      <c r="HV304" s="98"/>
      <c r="HW304" s="98"/>
      <c r="HX304" s="98"/>
      <c r="HY304" s="98"/>
      <c r="HZ304" s="98"/>
      <c r="IA304" s="98"/>
      <c r="IB304" s="98"/>
      <c r="IC304" s="98"/>
      <c r="ID304" s="98"/>
      <c r="IE304" s="98"/>
      <c r="IF304" s="98"/>
      <c r="IG304" s="98"/>
      <c r="IH304" s="98"/>
      <c r="II304" s="98"/>
      <c r="IJ304" s="98"/>
      <c r="IK304" s="98"/>
    </row>
    <row r="305" spans="1:245" ht="15">
      <c r="A305" s="104" t="s">
        <v>836</v>
      </c>
      <c r="B305" s="105">
        <v>52</v>
      </c>
      <c r="C305" s="105">
        <v>52</v>
      </c>
      <c r="D305" s="107">
        <f t="shared" si="10"/>
        <v>0</v>
      </c>
      <c r="E305" s="106">
        <f t="shared" si="11"/>
        <v>0</v>
      </c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  <c r="AM305" s="98"/>
      <c r="AN305" s="98"/>
      <c r="AO305" s="98"/>
      <c r="AP305" s="98"/>
      <c r="AQ305" s="98"/>
      <c r="AR305" s="98"/>
      <c r="AS305" s="98"/>
      <c r="AT305" s="98"/>
      <c r="AU305" s="98"/>
      <c r="AV305" s="98"/>
      <c r="AW305" s="98"/>
      <c r="AX305" s="98"/>
      <c r="AY305" s="98"/>
      <c r="AZ305" s="98"/>
      <c r="BA305" s="98"/>
      <c r="BB305" s="98"/>
      <c r="BC305" s="98"/>
      <c r="BD305" s="98"/>
      <c r="BE305" s="98"/>
      <c r="BF305" s="98"/>
      <c r="BG305" s="98"/>
      <c r="BH305" s="98"/>
      <c r="BI305" s="98"/>
      <c r="BJ305" s="98"/>
      <c r="BK305" s="98"/>
      <c r="BL305" s="98"/>
      <c r="BM305" s="98"/>
      <c r="BN305" s="98"/>
      <c r="BO305" s="98"/>
      <c r="BP305" s="98"/>
      <c r="BQ305" s="98"/>
      <c r="BR305" s="98"/>
      <c r="BS305" s="98"/>
      <c r="BT305" s="98"/>
      <c r="BU305" s="98"/>
      <c r="BV305" s="98"/>
      <c r="BW305" s="98"/>
      <c r="BX305" s="98"/>
      <c r="BY305" s="98"/>
      <c r="BZ305" s="98"/>
      <c r="CA305" s="98"/>
      <c r="CB305" s="98"/>
      <c r="CC305" s="98"/>
      <c r="CD305" s="98"/>
      <c r="CE305" s="98"/>
      <c r="CF305" s="98"/>
      <c r="CG305" s="98"/>
      <c r="CH305" s="98"/>
      <c r="CI305" s="98"/>
      <c r="CJ305" s="98"/>
      <c r="CK305" s="98"/>
      <c r="CL305" s="98"/>
      <c r="CM305" s="98"/>
      <c r="CN305" s="98"/>
      <c r="CO305" s="98"/>
      <c r="CP305" s="98"/>
      <c r="CQ305" s="98"/>
      <c r="CR305" s="98"/>
      <c r="CS305" s="98"/>
      <c r="CT305" s="98"/>
      <c r="CU305" s="98"/>
      <c r="CV305" s="98"/>
      <c r="CW305" s="98"/>
      <c r="CX305" s="98"/>
      <c r="CY305" s="98"/>
      <c r="CZ305" s="98"/>
      <c r="DA305" s="98"/>
      <c r="DB305" s="98"/>
      <c r="DC305" s="98"/>
      <c r="DD305" s="98"/>
      <c r="DE305" s="98"/>
      <c r="DF305" s="98"/>
      <c r="DG305" s="98"/>
      <c r="DH305" s="98"/>
      <c r="DI305" s="98"/>
      <c r="DJ305" s="98"/>
      <c r="DK305" s="98"/>
      <c r="DL305" s="98"/>
      <c r="DM305" s="98"/>
      <c r="DN305" s="98"/>
      <c r="DO305" s="98"/>
      <c r="DP305" s="98"/>
      <c r="DQ305" s="98"/>
      <c r="DR305" s="98"/>
      <c r="DS305" s="98"/>
      <c r="DT305" s="98"/>
      <c r="DU305" s="98"/>
      <c r="DV305" s="98"/>
      <c r="DW305" s="98"/>
      <c r="DX305" s="98"/>
      <c r="DY305" s="98"/>
      <c r="DZ305" s="98"/>
      <c r="EA305" s="98"/>
      <c r="EB305" s="98"/>
      <c r="EC305" s="98"/>
      <c r="ED305" s="98"/>
      <c r="EE305" s="98"/>
      <c r="EF305" s="98"/>
      <c r="EG305" s="98"/>
      <c r="EH305" s="98"/>
      <c r="EI305" s="98"/>
      <c r="EJ305" s="98"/>
      <c r="EK305" s="98"/>
      <c r="EL305" s="98"/>
      <c r="EM305" s="98"/>
      <c r="EN305" s="98"/>
      <c r="EO305" s="98"/>
      <c r="EP305" s="98"/>
      <c r="EQ305" s="98"/>
      <c r="ER305" s="98"/>
      <c r="ES305" s="98"/>
      <c r="ET305" s="98"/>
      <c r="EU305" s="98"/>
      <c r="EV305" s="98"/>
      <c r="EW305" s="98"/>
      <c r="EX305" s="98"/>
      <c r="EY305" s="98"/>
      <c r="EZ305" s="98"/>
      <c r="FA305" s="98"/>
      <c r="FB305" s="98"/>
      <c r="FC305" s="98"/>
      <c r="FD305" s="98"/>
      <c r="FE305" s="98"/>
      <c r="FF305" s="98"/>
      <c r="FG305" s="98"/>
      <c r="FH305" s="98"/>
      <c r="FI305" s="98"/>
      <c r="FJ305" s="98"/>
      <c r="FK305" s="98"/>
      <c r="FL305" s="98"/>
      <c r="FM305" s="98"/>
      <c r="FN305" s="98"/>
      <c r="FO305" s="98"/>
      <c r="FP305" s="98"/>
      <c r="FQ305" s="98"/>
      <c r="FR305" s="98"/>
      <c r="FS305" s="98"/>
      <c r="FT305" s="98"/>
      <c r="FU305" s="98"/>
      <c r="FV305" s="98"/>
      <c r="FW305" s="98"/>
      <c r="FX305" s="98"/>
      <c r="FY305" s="98"/>
      <c r="FZ305" s="98"/>
      <c r="GA305" s="98"/>
      <c r="GB305" s="98"/>
      <c r="GC305" s="98"/>
      <c r="GD305" s="98"/>
      <c r="GE305" s="98"/>
      <c r="GF305" s="98"/>
      <c r="GG305" s="98"/>
      <c r="GH305" s="98"/>
      <c r="GI305" s="98"/>
      <c r="GJ305" s="98"/>
      <c r="GK305" s="98"/>
      <c r="GL305" s="98"/>
      <c r="GM305" s="98"/>
      <c r="GN305" s="98"/>
      <c r="GO305" s="98"/>
      <c r="GP305" s="98"/>
      <c r="GQ305" s="98"/>
      <c r="GR305" s="98"/>
      <c r="GS305" s="98"/>
      <c r="GT305" s="98"/>
      <c r="GU305" s="98"/>
      <c r="GV305" s="98"/>
      <c r="GW305" s="98"/>
      <c r="GX305" s="98"/>
      <c r="GY305" s="98"/>
      <c r="GZ305" s="98"/>
      <c r="HA305" s="98"/>
      <c r="HB305" s="98"/>
      <c r="HC305" s="98"/>
      <c r="HD305" s="98"/>
      <c r="HE305" s="98"/>
      <c r="HF305" s="98"/>
      <c r="HG305" s="98"/>
      <c r="HH305" s="98"/>
      <c r="HI305" s="98"/>
      <c r="HJ305" s="98"/>
      <c r="HK305" s="98"/>
      <c r="HL305" s="98"/>
      <c r="HM305" s="98"/>
      <c r="HN305" s="98"/>
      <c r="HO305" s="98"/>
      <c r="HP305" s="98"/>
      <c r="HQ305" s="98"/>
      <c r="HR305" s="98"/>
      <c r="HS305" s="98"/>
      <c r="HT305" s="98"/>
      <c r="HU305" s="98"/>
      <c r="HV305" s="98"/>
      <c r="HW305" s="98"/>
      <c r="HX305" s="98"/>
      <c r="HY305" s="98"/>
      <c r="HZ305" s="98"/>
      <c r="IA305" s="98"/>
      <c r="IB305" s="98"/>
      <c r="IC305" s="98"/>
      <c r="ID305" s="98"/>
      <c r="IE305" s="98"/>
      <c r="IF305" s="98"/>
      <c r="IG305" s="98"/>
      <c r="IH305" s="98"/>
      <c r="II305" s="98"/>
      <c r="IJ305" s="98"/>
      <c r="IK305" s="98"/>
    </row>
    <row r="306" spans="1:245" ht="15">
      <c r="A306" s="104" t="s">
        <v>837</v>
      </c>
      <c r="B306" s="105">
        <f>SUM(B307:B308)</f>
        <v>0</v>
      </c>
      <c r="C306" s="105">
        <f>SUM(C307:C308)</f>
        <v>274</v>
      </c>
      <c r="D306" s="107">
        <f t="shared" si="10"/>
        <v>274</v>
      </c>
      <c r="E306" s="106" t="e">
        <f t="shared" si="11"/>
        <v>#DIV/0!</v>
      </c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  <c r="AM306" s="98"/>
      <c r="AN306" s="98"/>
      <c r="AO306" s="98"/>
      <c r="AP306" s="98"/>
      <c r="AQ306" s="98"/>
      <c r="AR306" s="98"/>
      <c r="AS306" s="98"/>
      <c r="AT306" s="98"/>
      <c r="AU306" s="98"/>
      <c r="AV306" s="98"/>
      <c r="AW306" s="98"/>
      <c r="AX306" s="98"/>
      <c r="AY306" s="98"/>
      <c r="AZ306" s="98"/>
      <c r="BA306" s="98"/>
      <c r="BB306" s="98"/>
      <c r="BC306" s="98"/>
      <c r="BD306" s="98"/>
      <c r="BE306" s="98"/>
      <c r="BF306" s="98"/>
      <c r="BG306" s="98"/>
      <c r="BH306" s="98"/>
      <c r="BI306" s="98"/>
      <c r="BJ306" s="98"/>
      <c r="BK306" s="98"/>
      <c r="BL306" s="98"/>
      <c r="BM306" s="98"/>
      <c r="BN306" s="98"/>
      <c r="BO306" s="98"/>
      <c r="BP306" s="98"/>
      <c r="BQ306" s="98"/>
      <c r="BR306" s="98"/>
      <c r="BS306" s="98"/>
      <c r="BT306" s="98"/>
      <c r="BU306" s="98"/>
      <c r="BV306" s="98"/>
      <c r="BW306" s="98"/>
      <c r="BX306" s="98"/>
      <c r="BY306" s="98"/>
      <c r="BZ306" s="98"/>
      <c r="CA306" s="98"/>
      <c r="CB306" s="98"/>
      <c r="CC306" s="98"/>
      <c r="CD306" s="98"/>
      <c r="CE306" s="98"/>
      <c r="CF306" s="98"/>
      <c r="CG306" s="98"/>
      <c r="CH306" s="98"/>
      <c r="CI306" s="98"/>
      <c r="CJ306" s="98"/>
      <c r="CK306" s="98"/>
      <c r="CL306" s="98"/>
      <c r="CM306" s="98"/>
      <c r="CN306" s="98"/>
      <c r="CO306" s="98"/>
      <c r="CP306" s="98"/>
      <c r="CQ306" s="98"/>
      <c r="CR306" s="98"/>
      <c r="CS306" s="98"/>
      <c r="CT306" s="98"/>
      <c r="CU306" s="98"/>
      <c r="CV306" s="98"/>
      <c r="CW306" s="98"/>
      <c r="CX306" s="98"/>
      <c r="CY306" s="98"/>
      <c r="CZ306" s="98"/>
      <c r="DA306" s="98"/>
      <c r="DB306" s="98"/>
      <c r="DC306" s="98"/>
      <c r="DD306" s="98"/>
      <c r="DE306" s="98"/>
      <c r="DF306" s="98"/>
      <c r="DG306" s="98"/>
      <c r="DH306" s="98"/>
      <c r="DI306" s="98"/>
      <c r="DJ306" s="98"/>
      <c r="DK306" s="98"/>
      <c r="DL306" s="98"/>
      <c r="DM306" s="98"/>
      <c r="DN306" s="98"/>
      <c r="DO306" s="98"/>
      <c r="DP306" s="98"/>
      <c r="DQ306" s="98"/>
      <c r="DR306" s="98"/>
      <c r="DS306" s="98"/>
      <c r="DT306" s="98"/>
      <c r="DU306" s="98"/>
      <c r="DV306" s="98"/>
      <c r="DW306" s="98"/>
      <c r="DX306" s="98"/>
      <c r="DY306" s="98"/>
      <c r="DZ306" s="98"/>
      <c r="EA306" s="98"/>
      <c r="EB306" s="98"/>
      <c r="EC306" s="98"/>
      <c r="ED306" s="98"/>
      <c r="EE306" s="98"/>
      <c r="EF306" s="98"/>
      <c r="EG306" s="98"/>
      <c r="EH306" s="98"/>
      <c r="EI306" s="98"/>
      <c r="EJ306" s="98"/>
      <c r="EK306" s="98"/>
      <c r="EL306" s="98"/>
      <c r="EM306" s="98"/>
      <c r="EN306" s="98"/>
      <c r="EO306" s="98"/>
      <c r="EP306" s="98"/>
      <c r="EQ306" s="98"/>
      <c r="ER306" s="98"/>
      <c r="ES306" s="98"/>
      <c r="ET306" s="98"/>
      <c r="EU306" s="98"/>
      <c r="EV306" s="98"/>
      <c r="EW306" s="98"/>
      <c r="EX306" s="98"/>
      <c r="EY306" s="98"/>
      <c r="EZ306" s="98"/>
      <c r="FA306" s="98"/>
      <c r="FB306" s="98"/>
      <c r="FC306" s="98"/>
      <c r="FD306" s="98"/>
      <c r="FE306" s="98"/>
      <c r="FF306" s="98"/>
      <c r="FG306" s="98"/>
      <c r="FH306" s="98"/>
      <c r="FI306" s="98"/>
      <c r="FJ306" s="98"/>
      <c r="FK306" s="98"/>
      <c r="FL306" s="98"/>
      <c r="FM306" s="98"/>
      <c r="FN306" s="98"/>
      <c r="FO306" s="98"/>
      <c r="FP306" s="98"/>
      <c r="FQ306" s="98"/>
      <c r="FR306" s="98"/>
      <c r="FS306" s="98"/>
      <c r="FT306" s="98"/>
      <c r="FU306" s="98"/>
      <c r="FV306" s="98"/>
      <c r="FW306" s="98"/>
      <c r="FX306" s="98"/>
      <c r="FY306" s="98"/>
      <c r="FZ306" s="98"/>
      <c r="GA306" s="98"/>
      <c r="GB306" s="98"/>
      <c r="GC306" s="98"/>
      <c r="GD306" s="98"/>
      <c r="GE306" s="98"/>
      <c r="GF306" s="98"/>
      <c r="GG306" s="98"/>
      <c r="GH306" s="98"/>
      <c r="GI306" s="98"/>
      <c r="GJ306" s="98"/>
      <c r="GK306" s="98"/>
      <c r="GL306" s="98"/>
      <c r="GM306" s="98"/>
      <c r="GN306" s="98"/>
      <c r="GO306" s="98"/>
      <c r="GP306" s="98"/>
      <c r="GQ306" s="98"/>
      <c r="GR306" s="98"/>
      <c r="GS306" s="98"/>
      <c r="GT306" s="98"/>
      <c r="GU306" s="98"/>
      <c r="GV306" s="98"/>
      <c r="GW306" s="98"/>
      <c r="GX306" s="98"/>
      <c r="GY306" s="98"/>
      <c r="GZ306" s="98"/>
      <c r="HA306" s="98"/>
      <c r="HB306" s="98"/>
      <c r="HC306" s="98"/>
      <c r="HD306" s="98"/>
      <c r="HE306" s="98"/>
      <c r="HF306" s="98"/>
      <c r="HG306" s="98"/>
      <c r="HH306" s="98"/>
      <c r="HI306" s="98"/>
      <c r="HJ306" s="98"/>
      <c r="HK306" s="98"/>
      <c r="HL306" s="98"/>
      <c r="HM306" s="98"/>
      <c r="HN306" s="98"/>
      <c r="HO306" s="98"/>
      <c r="HP306" s="98"/>
      <c r="HQ306" s="98"/>
      <c r="HR306" s="98"/>
      <c r="HS306" s="98"/>
      <c r="HT306" s="98"/>
      <c r="HU306" s="98"/>
      <c r="HV306" s="98"/>
      <c r="HW306" s="98"/>
      <c r="HX306" s="98"/>
      <c r="HY306" s="98"/>
      <c r="HZ306" s="98"/>
      <c r="IA306" s="98"/>
      <c r="IB306" s="98"/>
      <c r="IC306" s="98"/>
      <c r="ID306" s="98"/>
      <c r="IE306" s="98"/>
      <c r="IF306" s="98"/>
      <c r="IG306" s="98"/>
      <c r="IH306" s="98"/>
      <c r="II306" s="98"/>
      <c r="IJ306" s="98"/>
      <c r="IK306" s="98"/>
    </row>
    <row r="307" spans="1:245" ht="15">
      <c r="A307" s="104" t="s">
        <v>838</v>
      </c>
      <c r="B307" s="105"/>
      <c r="C307" s="105">
        <v>251</v>
      </c>
      <c r="D307" s="107">
        <f t="shared" si="10"/>
        <v>251</v>
      </c>
      <c r="E307" s="106" t="e">
        <f t="shared" si="11"/>
        <v>#DIV/0!</v>
      </c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  <c r="AN307" s="98"/>
      <c r="AO307" s="98"/>
      <c r="AP307" s="98"/>
      <c r="AQ307" s="98"/>
      <c r="AR307" s="98"/>
      <c r="AS307" s="98"/>
      <c r="AT307" s="98"/>
      <c r="AU307" s="98"/>
      <c r="AV307" s="98"/>
      <c r="AW307" s="98"/>
      <c r="AX307" s="98"/>
      <c r="AY307" s="98"/>
      <c r="AZ307" s="98"/>
      <c r="BA307" s="98"/>
      <c r="BB307" s="98"/>
      <c r="BC307" s="98"/>
      <c r="BD307" s="98"/>
      <c r="BE307" s="98"/>
      <c r="BF307" s="98"/>
      <c r="BG307" s="98"/>
      <c r="BH307" s="98"/>
      <c r="BI307" s="98"/>
      <c r="BJ307" s="98"/>
      <c r="BK307" s="98"/>
      <c r="BL307" s="98"/>
      <c r="BM307" s="98"/>
      <c r="BN307" s="98"/>
      <c r="BO307" s="98"/>
      <c r="BP307" s="98"/>
      <c r="BQ307" s="98"/>
      <c r="BR307" s="98"/>
      <c r="BS307" s="98"/>
      <c r="BT307" s="98"/>
      <c r="BU307" s="98"/>
      <c r="BV307" s="98"/>
      <c r="BW307" s="98"/>
      <c r="BX307" s="98"/>
      <c r="BY307" s="98"/>
      <c r="BZ307" s="98"/>
      <c r="CA307" s="98"/>
      <c r="CB307" s="98"/>
      <c r="CC307" s="98"/>
      <c r="CD307" s="98"/>
      <c r="CE307" s="98"/>
      <c r="CF307" s="98"/>
      <c r="CG307" s="98"/>
      <c r="CH307" s="98"/>
      <c r="CI307" s="98"/>
      <c r="CJ307" s="98"/>
      <c r="CK307" s="98"/>
      <c r="CL307" s="98"/>
      <c r="CM307" s="98"/>
      <c r="CN307" s="98"/>
      <c r="CO307" s="98"/>
      <c r="CP307" s="98"/>
      <c r="CQ307" s="98"/>
      <c r="CR307" s="98"/>
      <c r="CS307" s="98"/>
      <c r="CT307" s="98"/>
      <c r="CU307" s="98"/>
      <c r="CV307" s="98"/>
      <c r="CW307" s="98"/>
      <c r="CX307" s="98"/>
      <c r="CY307" s="98"/>
      <c r="CZ307" s="98"/>
      <c r="DA307" s="98"/>
      <c r="DB307" s="98"/>
      <c r="DC307" s="98"/>
      <c r="DD307" s="98"/>
      <c r="DE307" s="98"/>
      <c r="DF307" s="98"/>
      <c r="DG307" s="98"/>
      <c r="DH307" s="98"/>
      <c r="DI307" s="98"/>
      <c r="DJ307" s="98"/>
      <c r="DK307" s="98"/>
      <c r="DL307" s="98"/>
      <c r="DM307" s="98"/>
      <c r="DN307" s="98"/>
      <c r="DO307" s="98"/>
      <c r="DP307" s="98"/>
      <c r="DQ307" s="98"/>
      <c r="DR307" s="98"/>
      <c r="DS307" s="98"/>
      <c r="DT307" s="98"/>
      <c r="DU307" s="98"/>
      <c r="DV307" s="98"/>
      <c r="DW307" s="98"/>
      <c r="DX307" s="98"/>
      <c r="DY307" s="98"/>
      <c r="DZ307" s="98"/>
      <c r="EA307" s="98"/>
      <c r="EB307" s="98"/>
      <c r="EC307" s="98"/>
      <c r="ED307" s="98"/>
      <c r="EE307" s="98"/>
      <c r="EF307" s="98"/>
      <c r="EG307" s="98"/>
      <c r="EH307" s="98"/>
      <c r="EI307" s="98"/>
      <c r="EJ307" s="98"/>
      <c r="EK307" s="98"/>
      <c r="EL307" s="98"/>
      <c r="EM307" s="98"/>
      <c r="EN307" s="98"/>
      <c r="EO307" s="98"/>
      <c r="EP307" s="98"/>
      <c r="EQ307" s="98"/>
      <c r="ER307" s="98"/>
      <c r="ES307" s="98"/>
      <c r="ET307" s="98"/>
      <c r="EU307" s="98"/>
      <c r="EV307" s="98"/>
      <c r="EW307" s="98"/>
      <c r="EX307" s="98"/>
      <c r="EY307" s="98"/>
      <c r="EZ307" s="98"/>
      <c r="FA307" s="98"/>
      <c r="FB307" s="98"/>
      <c r="FC307" s="98"/>
      <c r="FD307" s="98"/>
      <c r="FE307" s="98"/>
      <c r="FF307" s="98"/>
      <c r="FG307" s="98"/>
      <c r="FH307" s="98"/>
      <c r="FI307" s="98"/>
      <c r="FJ307" s="98"/>
      <c r="FK307" s="98"/>
      <c r="FL307" s="98"/>
      <c r="FM307" s="98"/>
      <c r="FN307" s="98"/>
      <c r="FO307" s="98"/>
      <c r="FP307" s="98"/>
      <c r="FQ307" s="98"/>
      <c r="FR307" s="98"/>
      <c r="FS307" s="98"/>
      <c r="FT307" s="98"/>
      <c r="FU307" s="98"/>
      <c r="FV307" s="98"/>
      <c r="FW307" s="98"/>
      <c r="FX307" s="98"/>
      <c r="FY307" s="98"/>
      <c r="FZ307" s="98"/>
      <c r="GA307" s="98"/>
      <c r="GB307" s="98"/>
      <c r="GC307" s="98"/>
      <c r="GD307" s="98"/>
      <c r="GE307" s="98"/>
      <c r="GF307" s="98"/>
      <c r="GG307" s="98"/>
      <c r="GH307" s="98"/>
      <c r="GI307" s="98"/>
      <c r="GJ307" s="98"/>
      <c r="GK307" s="98"/>
      <c r="GL307" s="98"/>
      <c r="GM307" s="98"/>
      <c r="GN307" s="98"/>
      <c r="GO307" s="98"/>
      <c r="GP307" s="98"/>
      <c r="GQ307" s="98"/>
      <c r="GR307" s="98"/>
      <c r="GS307" s="98"/>
      <c r="GT307" s="98"/>
      <c r="GU307" s="98"/>
      <c r="GV307" s="98"/>
      <c r="GW307" s="98"/>
      <c r="GX307" s="98"/>
      <c r="GY307" s="98"/>
      <c r="GZ307" s="98"/>
      <c r="HA307" s="98"/>
      <c r="HB307" s="98"/>
      <c r="HC307" s="98"/>
      <c r="HD307" s="98"/>
      <c r="HE307" s="98"/>
      <c r="HF307" s="98"/>
      <c r="HG307" s="98"/>
      <c r="HH307" s="98"/>
      <c r="HI307" s="98"/>
      <c r="HJ307" s="98"/>
      <c r="HK307" s="98"/>
      <c r="HL307" s="98"/>
      <c r="HM307" s="98"/>
      <c r="HN307" s="98"/>
      <c r="HO307" s="98"/>
      <c r="HP307" s="98"/>
      <c r="HQ307" s="98"/>
      <c r="HR307" s="98"/>
      <c r="HS307" s="98"/>
      <c r="HT307" s="98"/>
      <c r="HU307" s="98"/>
      <c r="HV307" s="98"/>
      <c r="HW307" s="98"/>
      <c r="HX307" s="98"/>
      <c r="HY307" s="98"/>
      <c r="HZ307" s="98"/>
      <c r="IA307" s="98"/>
      <c r="IB307" s="98"/>
      <c r="IC307" s="98"/>
      <c r="ID307" s="98"/>
      <c r="IE307" s="98"/>
      <c r="IF307" s="98"/>
      <c r="IG307" s="98"/>
      <c r="IH307" s="98"/>
      <c r="II307" s="98"/>
      <c r="IJ307" s="98"/>
      <c r="IK307" s="98"/>
    </row>
    <row r="308" spans="1:245" ht="15">
      <c r="A308" s="104" t="s">
        <v>839</v>
      </c>
      <c r="B308" s="105"/>
      <c r="C308" s="105">
        <v>23</v>
      </c>
      <c r="D308" s="107">
        <f t="shared" si="10"/>
        <v>23</v>
      </c>
      <c r="E308" s="106" t="e">
        <f t="shared" si="11"/>
        <v>#DIV/0!</v>
      </c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98"/>
      <c r="AQ308" s="98"/>
      <c r="AR308" s="98"/>
      <c r="AS308" s="98"/>
      <c r="AT308" s="98"/>
      <c r="AU308" s="98"/>
      <c r="AV308" s="98"/>
      <c r="AW308" s="98"/>
      <c r="AX308" s="98"/>
      <c r="AY308" s="98"/>
      <c r="AZ308" s="98"/>
      <c r="BA308" s="98"/>
      <c r="BB308" s="98"/>
      <c r="BC308" s="98"/>
      <c r="BD308" s="98"/>
      <c r="BE308" s="98"/>
      <c r="BF308" s="98"/>
      <c r="BG308" s="98"/>
      <c r="BH308" s="98"/>
      <c r="BI308" s="98"/>
      <c r="BJ308" s="98"/>
      <c r="BK308" s="98"/>
      <c r="BL308" s="98"/>
      <c r="BM308" s="98"/>
      <c r="BN308" s="98"/>
      <c r="BO308" s="98"/>
      <c r="BP308" s="98"/>
      <c r="BQ308" s="98"/>
      <c r="BR308" s="98"/>
      <c r="BS308" s="98"/>
      <c r="BT308" s="98"/>
      <c r="BU308" s="98"/>
      <c r="BV308" s="98"/>
      <c r="BW308" s="98"/>
      <c r="BX308" s="98"/>
      <c r="BY308" s="98"/>
      <c r="BZ308" s="98"/>
      <c r="CA308" s="98"/>
      <c r="CB308" s="98"/>
      <c r="CC308" s="98"/>
      <c r="CD308" s="98"/>
      <c r="CE308" s="98"/>
      <c r="CF308" s="98"/>
      <c r="CG308" s="98"/>
      <c r="CH308" s="98"/>
      <c r="CI308" s="98"/>
      <c r="CJ308" s="98"/>
      <c r="CK308" s="98"/>
      <c r="CL308" s="98"/>
      <c r="CM308" s="98"/>
      <c r="CN308" s="98"/>
      <c r="CO308" s="98"/>
      <c r="CP308" s="98"/>
      <c r="CQ308" s="98"/>
      <c r="CR308" s="98"/>
      <c r="CS308" s="98"/>
      <c r="CT308" s="98"/>
      <c r="CU308" s="98"/>
      <c r="CV308" s="98"/>
      <c r="CW308" s="98"/>
      <c r="CX308" s="98"/>
      <c r="CY308" s="98"/>
      <c r="CZ308" s="98"/>
      <c r="DA308" s="98"/>
      <c r="DB308" s="98"/>
      <c r="DC308" s="98"/>
      <c r="DD308" s="98"/>
      <c r="DE308" s="98"/>
      <c r="DF308" s="98"/>
      <c r="DG308" s="98"/>
      <c r="DH308" s="98"/>
      <c r="DI308" s="98"/>
      <c r="DJ308" s="98"/>
      <c r="DK308" s="98"/>
      <c r="DL308" s="98"/>
      <c r="DM308" s="98"/>
      <c r="DN308" s="98"/>
      <c r="DO308" s="98"/>
      <c r="DP308" s="98"/>
      <c r="DQ308" s="98"/>
      <c r="DR308" s="98"/>
      <c r="DS308" s="98"/>
      <c r="DT308" s="98"/>
      <c r="DU308" s="98"/>
      <c r="DV308" s="98"/>
      <c r="DW308" s="98"/>
      <c r="DX308" s="98"/>
      <c r="DY308" s="98"/>
      <c r="DZ308" s="98"/>
      <c r="EA308" s="98"/>
      <c r="EB308" s="98"/>
      <c r="EC308" s="98"/>
      <c r="ED308" s="98"/>
      <c r="EE308" s="98"/>
      <c r="EF308" s="98"/>
      <c r="EG308" s="98"/>
      <c r="EH308" s="98"/>
      <c r="EI308" s="98"/>
      <c r="EJ308" s="98"/>
      <c r="EK308" s="98"/>
      <c r="EL308" s="98"/>
      <c r="EM308" s="98"/>
      <c r="EN308" s="98"/>
      <c r="EO308" s="98"/>
      <c r="EP308" s="98"/>
      <c r="EQ308" s="98"/>
      <c r="ER308" s="98"/>
      <c r="ES308" s="98"/>
      <c r="ET308" s="98"/>
      <c r="EU308" s="98"/>
      <c r="EV308" s="98"/>
      <c r="EW308" s="98"/>
      <c r="EX308" s="98"/>
      <c r="EY308" s="98"/>
      <c r="EZ308" s="98"/>
      <c r="FA308" s="98"/>
      <c r="FB308" s="98"/>
      <c r="FC308" s="98"/>
      <c r="FD308" s="98"/>
      <c r="FE308" s="98"/>
      <c r="FF308" s="98"/>
      <c r="FG308" s="98"/>
      <c r="FH308" s="98"/>
      <c r="FI308" s="98"/>
      <c r="FJ308" s="98"/>
      <c r="FK308" s="98"/>
      <c r="FL308" s="98"/>
      <c r="FM308" s="98"/>
      <c r="FN308" s="98"/>
      <c r="FO308" s="98"/>
      <c r="FP308" s="98"/>
      <c r="FQ308" s="98"/>
      <c r="FR308" s="98"/>
      <c r="FS308" s="98"/>
      <c r="FT308" s="98"/>
      <c r="FU308" s="98"/>
      <c r="FV308" s="98"/>
      <c r="FW308" s="98"/>
      <c r="FX308" s="98"/>
      <c r="FY308" s="98"/>
      <c r="FZ308" s="98"/>
      <c r="GA308" s="98"/>
      <c r="GB308" s="98"/>
      <c r="GC308" s="98"/>
      <c r="GD308" s="98"/>
      <c r="GE308" s="98"/>
      <c r="GF308" s="98"/>
      <c r="GG308" s="98"/>
      <c r="GH308" s="98"/>
      <c r="GI308" s="98"/>
      <c r="GJ308" s="98"/>
      <c r="GK308" s="98"/>
      <c r="GL308" s="98"/>
      <c r="GM308" s="98"/>
      <c r="GN308" s="98"/>
      <c r="GO308" s="98"/>
      <c r="GP308" s="98"/>
      <c r="GQ308" s="98"/>
      <c r="GR308" s="98"/>
      <c r="GS308" s="98"/>
      <c r="GT308" s="98"/>
      <c r="GU308" s="98"/>
      <c r="GV308" s="98"/>
      <c r="GW308" s="98"/>
      <c r="GX308" s="98"/>
      <c r="GY308" s="98"/>
      <c r="GZ308" s="98"/>
      <c r="HA308" s="98"/>
      <c r="HB308" s="98"/>
      <c r="HC308" s="98"/>
      <c r="HD308" s="98"/>
      <c r="HE308" s="98"/>
      <c r="HF308" s="98"/>
      <c r="HG308" s="98"/>
      <c r="HH308" s="98"/>
      <c r="HI308" s="98"/>
      <c r="HJ308" s="98"/>
      <c r="HK308" s="98"/>
      <c r="HL308" s="98"/>
      <c r="HM308" s="98"/>
      <c r="HN308" s="98"/>
      <c r="HO308" s="98"/>
      <c r="HP308" s="98"/>
      <c r="HQ308" s="98"/>
      <c r="HR308" s="98"/>
      <c r="HS308" s="98"/>
      <c r="HT308" s="98"/>
      <c r="HU308" s="98"/>
      <c r="HV308" s="98"/>
      <c r="HW308" s="98"/>
      <c r="HX308" s="98"/>
      <c r="HY308" s="98"/>
      <c r="HZ308" s="98"/>
      <c r="IA308" s="98"/>
      <c r="IB308" s="98"/>
      <c r="IC308" s="98"/>
      <c r="ID308" s="98"/>
      <c r="IE308" s="98"/>
      <c r="IF308" s="98"/>
      <c r="IG308" s="98"/>
      <c r="IH308" s="98"/>
      <c r="II308" s="98"/>
      <c r="IJ308" s="98"/>
      <c r="IK308" s="98"/>
    </row>
    <row r="309" spans="1:245" ht="15">
      <c r="A309" s="104" t="s">
        <v>840</v>
      </c>
      <c r="B309" s="105">
        <f>SUM(B310)</f>
        <v>7541</v>
      </c>
      <c r="C309" s="105">
        <f>SUM(C310)</f>
        <v>8780</v>
      </c>
      <c r="D309" s="107">
        <f t="shared" si="10"/>
        <v>1239</v>
      </c>
      <c r="E309" s="106">
        <f t="shared" si="11"/>
        <v>16.399999999999999</v>
      </c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  <c r="AN309" s="98"/>
      <c r="AO309" s="98"/>
      <c r="AP309" s="98"/>
      <c r="AQ309" s="98"/>
      <c r="AR309" s="98"/>
      <c r="AS309" s="98"/>
      <c r="AT309" s="98"/>
      <c r="AU309" s="98"/>
      <c r="AV309" s="98"/>
      <c r="AW309" s="98"/>
      <c r="AX309" s="98"/>
      <c r="AY309" s="98"/>
      <c r="AZ309" s="98"/>
      <c r="BA309" s="98"/>
      <c r="BB309" s="98"/>
      <c r="BC309" s="98"/>
      <c r="BD309" s="98"/>
      <c r="BE309" s="98"/>
      <c r="BF309" s="98"/>
      <c r="BG309" s="98"/>
      <c r="BH309" s="98"/>
      <c r="BI309" s="98"/>
      <c r="BJ309" s="98"/>
      <c r="BK309" s="98"/>
      <c r="BL309" s="98"/>
      <c r="BM309" s="98"/>
      <c r="BN309" s="98"/>
      <c r="BO309" s="98"/>
      <c r="BP309" s="98"/>
      <c r="BQ309" s="98"/>
      <c r="BR309" s="98"/>
      <c r="BS309" s="98"/>
      <c r="BT309" s="98"/>
      <c r="BU309" s="98"/>
      <c r="BV309" s="98"/>
      <c r="BW309" s="98"/>
      <c r="BX309" s="98"/>
      <c r="BY309" s="98"/>
      <c r="BZ309" s="98"/>
      <c r="CA309" s="98"/>
      <c r="CB309" s="98"/>
      <c r="CC309" s="98"/>
      <c r="CD309" s="98"/>
      <c r="CE309" s="98"/>
      <c r="CF309" s="98"/>
      <c r="CG309" s="98"/>
      <c r="CH309" s="98"/>
      <c r="CI309" s="98"/>
      <c r="CJ309" s="98"/>
      <c r="CK309" s="98"/>
      <c r="CL309" s="98"/>
      <c r="CM309" s="98"/>
      <c r="CN309" s="98"/>
      <c r="CO309" s="98"/>
      <c r="CP309" s="98"/>
      <c r="CQ309" s="98"/>
      <c r="CR309" s="98"/>
      <c r="CS309" s="98"/>
      <c r="CT309" s="98"/>
      <c r="CU309" s="98"/>
      <c r="CV309" s="98"/>
      <c r="CW309" s="98"/>
      <c r="CX309" s="98"/>
      <c r="CY309" s="98"/>
      <c r="CZ309" s="98"/>
      <c r="DA309" s="98"/>
      <c r="DB309" s="98"/>
      <c r="DC309" s="98"/>
      <c r="DD309" s="98"/>
      <c r="DE309" s="98"/>
      <c r="DF309" s="98"/>
      <c r="DG309" s="98"/>
      <c r="DH309" s="98"/>
      <c r="DI309" s="98"/>
      <c r="DJ309" s="98"/>
      <c r="DK309" s="98"/>
      <c r="DL309" s="98"/>
      <c r="DM309" s="98"/>
      <c r="DN309" s="98"/>
      <c r="DO309" s="98"/>
      <c r="DP309" s="98"/>
      <c r="DQ309" s="98"/>
      <c r="DR309" s="98"/>
      <c r="DS309" s="98"/>
      <c r="DT309" s="98"/>
      <c r="DU309" s="98"/>
      <c r="DV309" s="98"/>
      <c r="DW309" s="98"/>
      <c r="DX309" s="98"/>
      <c r="DY309" s="98"/>
      <c r="DZ309" s="98"/>
      <c r="EA309" s="98"/>
      <c r="EB309" s="98"/>
      <c r="EC309" s="98"/>
      <c r="ED309" s="98"/>
      <c r="EE309" s="98"/>
      <c r="EF309" s="98"/>
      <c r="EG309" s="98"/>
      <c r="EH309" s="98"/>
      <c r="EI309" s="98"/>
      <c r="EJ309" s="98"/>
      <c r="EK309" s="98"/>
      <c r="EL309" s="98"/>
      <c r="EM309" s="98"/>
      <c r="EN309" s="98"/>
      <c r="EO309" s="98"/>
      <c r="EP309" s="98"/>
      <c r="EQ309" s="98"/>
      <c r="ER309" s="98"/>
      <c r="ES309" s="98"/>
      <c r="ET309" s="98"/>
      <c r="EU309" s="98"/>
      <c r="EV309" s="98"/>
      <c r="EW309" s="98"/>
      <c r="EX309" s="98"/>
      <c r="EY309" s="98"/>
      <c r="EZ309" s="98"/>
      <c r="FA309" s="98"/>
      <c r="FB309" s="98"/>
      <c r="FC309" s="98"/>
      <c r="FD309" s="98"/>
      <c r="FE309" s="98"/>
      <c r="FF309" s="98"/>
      <c r="FG309" s="98"/>
      <c r="FH309" s="98"/>
      <c r="FI309" s="98"/>
      <c r="FJ309" s="98"/>
      <c r="FK309" s="98"/>
      <c r="FL309" s="98"/>
      <c r="FM309" s="98"/>
      <c r="FN309" s="98"/>
      <c r="FO309" s="98"/>
      <c r="FP309" s="98"/>
      <c r="FQ309" s="98"/>
      <c r="FR309" s="98"/>
      <c r="FS309" s="98"/>
      <c r="FT309" s="98"/>
      <c r="FU309" s="98"/>
      <c r="FV309" s="98"/>
      <c r="FW309" s="98"/>
      <c r="FX309" s="98"/>
      <c r="FY309" s="98"/>
      <c r="FZ309" s="98"/>
      <c r="GA309" s="98"/>
      <c r="GB309" s="98"/>
      <c r="GC309" s="98"/>
      <c r="GD309" s="98"/>
      <c r="GE309" s="98"/>
      <c r="GF309" s="98"/>
      <c r="GG309" s="98"/>
      <c r="GH309" s="98"/>
      <c r="GI309" s="98"/>
      <c r="GJ309" s="98"/>
      <c r="GK309" s="98"/>
      <c r="GL309" s="98"/>
      <c r="GM309" s="98"/>
      <c r="GN309" s="98"/>
      <c r="GO309" s="98"/>
      <c r="GP309" s="98"/>
      <c r="GQ309" s="98"/>
      <c r="GR309" s="98"/>
      <c r="GS309" s="98"/>
      <c r="GT309" s="98"/>
      <c r="GU309" s="98"/>
      <c r="GV309" s="98"/>
      <c r="GW309" s="98"/>
      <c r="GX309" s="98"/>
      <c r="GY309" s="98"/>
      <c r="GZ309" s="98"/>
      <c r="HA309" s="98"/>
      <c r="HB309" s="98"/>
      <c r="HC309" s="98"/>
      <c r="HD309" s="98"/>
      <c r="HE309" s="98"/>
      <c r="HF309" s="98"/>
      <c r="HG309" s="98"/>
      <c r="HH309" s="98"/>
      <c r="HI309" s="98"/>
      <c r="HJ309" s="98"/>
      <c r="HK309" s="98"/>
      <c r="HL309" s="98"/>
      <c r="HM309" s="98"/>
      <c r="HN309" s="98"/>
      <c r="HO309" s="98"/>
      <c r="HP309" s="98"/>
      <c r="HQ309" s="98"/>
      <c r="HR309" s="98"/>
      <c r="HS309" s="98"/>
      <c r="HT309" s="98"/>
      <c r="HU309" s="98"/>
      <c r="HV309" s="98"/>
      <c r="HW309" s="98"/>
      <c r="HX309" s="98"/>
      <c r="HY309" s="98"/>
      <c r="HZ309" s="98"/>
      <c r="IA309" s="98"/>
      <c r="IB309" s="98"/>
      <c r="IC309" s="98"/>
      <c r="ID309" s="98"/>
      <c r="IE309" s="98"/>
      <c r="IF309" s="98"/>
      <c r="IG309" s="98"/>
      <c r="IH309" s="98"/>
      <c r="II309" s="98"/>
      <c r="IJ309" s="98"/>
      <c r="IK309" s="98"/>
    </row>
    <row r="310" spans="1:245" ht="15">
      <c r="A310" s="104" t="s">
        <v>841</v>
      </c>
      <c r="B310" s="105">
        <v>7541</v>
      </c>
      <c r="C310" s="105">
        <v>8780</v>
      </c>
      <c r="D310" s="107">
        <f t="shared" si="10"/>
        <v>1239</v>
      </c>
      <c r="E310" s="106">
        <f t="shared" si="11"/>
        <v>16.399999999999999</v>
      </c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  <c r="AM310" s="98"/>
      <c r="AN310" s="98"/>
      <c r="AO310" s="98"/>
      <c r="AP310" s="98"/>
      <c r="AQ310" s="98"/>
      <c r="AR310" s="98"/>
      <c r="AS310" s="98"/>
      <c r="AT310" s="98"/>
      <c r="AU310" s="98"/>
      <c r="AV310" s="98"/>
      <c r="AW310" s="98"/>
      <c r="AX310" s="98"/>
      <c r="AY310" s="98"/>
      <c r="AZ310" s="98"/>
      <c r="BA310" s="98"/>
      <c r="BB310" s="98"/>
      <c r="BC310" s="98"/>
      <c r="BD310" s="98"/>
      <c r="BE310" s="98"/>
      <c r="BF310" s="98"/>
      <c r="BG310" s="98"/>
      <c r="BH310" s="98"/>
      <c r="BI310" s="98"/>
      <c r="BJ310" s="98"/>
      <c r="BK310" s="98"/>
      <c r="BL310" s="98"/>
      <c r="BM310" s="98"/>
      <c r="BN310" s="98"/>
      <c r="BO310" s="98"/>
      <c r="BP310" s="98"/>
      <c r="BQ310" s="98"/>
      <c r="BR310" s="98"/>
      <c r="BS310" s="98"/>
      <c r="BT310" s="98"/>
      <c r="BU310" s="98"/>
      <c r="BV310" s="98"/>
      <c r="BW310" s="98"/>
      <c r="BX310" s="98"/>
      <c r="BY310" s="98"/>
      <c r="BZ310" s="98"/>
      <c r="CA310" s="98"/>
      <c r="CB310" s="98"/>
      <c r="CC310" s="98"/>
      <c r="CD310" s="98"/>
      <c r="CE310" s="98"/>
      <c r="CF310" s="98"/>
      <c r="CG310" s="98"/>
      <c r="CH310" s="98"/>
      <c r="CI310" s="98"/>
      <c r="CJ310" s="98"/>
      <c r="CK310" s="98"/>
      <c r="CL310" s="98"/>
      <c r="CM310" s="98"/>
      <c r="CN310" s="98"/>
      <c r="CO310" s="98"/>
      <c r="CP310" s="98"/>
      <c r="CQ310" s="98"/>
      <c r="CR310" s="98"/>
      <c r="CS310" s="98"/>
      <c r="CT310" s="98"/>
      <c r="CU310" s="98"/>
      <c r="CV310" s="98"/>
      <c r="CW310" s="98"/>
      <c r="CX310" s="98"/>
      <c r="CY310" s="98"/>
      <c r="CZ310" s="98"/>
      <c r="DA310" s="98"/>
      <c r="DB310" s="98"/>
      <c r="DC310" s="98"/>
      <c r="DD310" s="98"/>
      <c r="DE310" s="98"/>
      <c r="DF310" s="98"/>
      <c r="DG310" s="98"/>
      <c r="DH310" s="98"/>
      <c r="DI310" s="98"/>
      <c r="DJ310" s="98"/>
      <c r="DK310" s="98"/>
      <c r="DL310" s="98"/>
      <c r="DM310" s="98"/>
      <c r="DN310" s="98"/>
      <c r="DO310" s="98"/>
      <c r="DP310" s="98"/>
      <c r="DQ310" s="98"/>
      <c r="DR310" s="98"/>
      <c r="DS310" s="98"/>
      <c r="DT310" s="98"/>
      <c r="DU310" s="98"/>
      <c r="DV310" s="98"/>
      <c r="DW310" s="98"/>
      <c r="DX310" s="98"/>
      <c r="DY310" s="98"/>
      <c r="DZ310" s="98"/>
      <c r="EA310" s="98"/>
      <c r="EB310" s="98"/>
      <c r="EC310" s="98"/>
      <c r="ED310" s="98"/>
      <c r="EE310" s="98"/>
      <c r="EF310" s="98"/>
      <c r="EG310" s="98"/>
      <c r="EH310" s="98"/>
      <c r="EI310" s="98"/>
      <c r="EJ310" s="98"/>
      <c r="EK310" s="98"/>
      <c r="EL310" s="98"/>
      <c r="EM310" s="98"/>
      <c r="EN310" s="98"/>
      <c r="EO310" s="98"/>
      <c r="EP310" s="98"/>
      <c r="EQ310" s="98"/>
      <c r="ER310" s="98"/>
      <c r="ES310" s="98"/>
      <c r="ET310" s="98"/>
      <c r="EU310" s="98"/>
      <c r="EV310" s="98"/>
      <c r="EW310" s="98"/>
      <c r="EX310" s="98"/>
      <c r="EY310" s="98"/>
      <c r="EZ310" s="98"/>
      <c r="FA310" s="98"/>
      <c r="FB310" s="98"/>
      <c r="FC310" s="98"/>
      <c r="FD310" s="98"/>
      <c r="FE310" s="98"/>
      <c r="FF310" s="98"/>
      <c r="FG310" s="98"/>
      <c r="FH310" s="98"/>
      <c r="FI310" s="98"/>
      <c r="FJ310" s="98"/>
      <c r="FK310" s="98"/>
      <c r="FL310" s="98"/>
      <c r="FM310" s="98"/>
      <c r="FN310" s="98"/>
      <c r="FO310" s="98"/>
      <c r="FP310" s="98"/>
      <c r="FQ310" s="98"/>
      <c r="FR310" s="98"/>
      <c r="FS310" s="98"/>
      <c r="FT310" s="98"/>
      <c r="FU310" s="98"/>
      <c r="FV310" s="98"/>
      <c r="FW310" s="98"/>
      <c r="FX310" s="98"/>
      <c r="FY310" s="98"/>
      <c r="FZ310" s="98"/>
      <c r="GA310" s="98"/>
      <c r="GB310" s="98"/>
      <c r="GC310" s="98"/>
      <c r="GD310" s="98"/>
      <c r="GE310" s="98"/>
      <c r="GF310" s="98"/>
      <c r="GG310" s="98"/>
      <c r="GH310" s="98"/>
      <c r="GI310" s="98"/>
      <c r="GJ310" s="98"/>
      <c r="GK310" s="98"/>
      <c r="GL310" s="98"/>
      <c r="GM310" s="98"/>
      <c r="GN310" s="98"/>
      <c r="GO310" s="98"/>
      <c r="GP310" s="98"/>
      <c r="GQ310" s="98"/>
      <c r="GR310" s="98"/>
      <c r="GS310" s="98"/>
      <c r="GT310" s="98"/>
      <c r="GU310" s="98"/>
      <c r="GV310" s="98"/>
      <c r="GW310" s="98"/>
      <c r="GX310" s="98"/>
      <c r="GY310" s="98"/>
      <c r="GZ310" s="98"/>
      <c r="HA310" s="98"/>
      <c r="HB310" s="98"/>
      <c r="HC310" s="98"/>
      <c r="HD310" s="98"/>
      <c r="HE310" s="98"/>
      <c r="HF310" s="98"/>
      <c r="HG310" s="98"/>
      <c r="HH310" s="98"/>
      <c r="HI310" s="98"/>
      <c r="HJ310" s="98"/>
      <c r="HK310" s="98"/>
      <c r="HL310" s="98"/>
      <c r="HM310" s="98"/>
      <c r="HN310" s="98"/>
      <c r="HO310" s="98"/>
      <c r="HP310" s="98"/>
      <c r="HQ310" s="98"/>
      <c r="HR310" s="98"/>
      <c r="HS310" s="98"/>
      <c r="HT310" s="98"/>
      <c r="HU310" s="98"/>
      <c r="HV310" s="98"/>
      <c r="HW310" s="98"/>
      <c r="HX310" s="98"/>
      <c r="HY310" s="98"/>
      <c r="HZ310" s="98"/>
      <c r="IA310" s="98"/>
      <c r="IB310" s="98"/>
      <c r="IC310" s="98"/>
      <c r="ID310" s="98"/>
      <c r="IE310" s="98"/>
      <c r="IF310" s="98"/>
      <c r="IG310" s="98"/>
      <c r="IH310" s="98"/>
      <c r="II310" s="98"/>
      <c r="IJ310" s="98"/>
      <c r="IK310" s="98"/>
    </row>
    <row r="311" spans="1:245" ht="15">
      <c r="A311" s="104" t="s">
        <v>58</v>
      </c>
      <c r="B311" s="105">
        <f>B312+B316</f>
        <v>8346</v>
      </c>
      <c r="C311" s="105">
        <f>C312+C316</f>
        <v>3736</v>
      </c>
      <c r="D311" s="107">
        <f t="shared" si="10"/>
        <v>-4610</v>
      </c>
      <c r="E311" s="106">
        <f t="shared" si="11"/>
        <v>-55.2</v>
      </c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  <c r="AM311" s="98"/>
      <c r="AN311" s="98"/>
      <c r="AO311" s="98"/>
      <c r="AP311" s="98"/>
      <c r="AQ311" s="98"/>
      <c r="AR311" s="98"/>
      <c r="AS311" s="98"/>
      <c r="AT311" s="98"/>
      <c r="AU311" s="98"/>
      <c r="AV311" s="98"/>
      <c r="AW311" s="98"/>
      <c r="AX311" s="98"/>
      <c r="AY311" s="98"/>
      <c r="AZ311" s="98"/>
      <c r="BA311" s="98"/>
      <c r="BB311" s="98"/>
      <c r="BC311" s="98"/>
      <c r="BD311" s="98"/>
      <c r="BE311" s="98"/>
      <c r="BF311" s="98"/>
      <c r="BG311" s="98"/>
      <c r="BH311" s="98"/>
      <c r="BI311" s="98"/>
      <c r="BJ311" s="98"/>
      <c r="BK311" s="98"/>
      <c r="BL311" s="98"/>
      <c r="BM311" s="98"/>
      <c r="BN311" s="98"/>
      <c r="BO311" s="98"/>
      <c r="BP311" s="98"/>
      <c r="BQ311" s="98"/>
      <c r="BR311" s="98"/>
      <c r="BS311" s="98"/>
      <c r="BT311" s="98"/>
      <c r="BU311" s="98"/>
      <c r="BV311" s="98"/>
      <c r="BW311" s="98"/>
      <c r="BX311" s="98"/>
      <c r="BY311" s="98"/>
      <c r="BZ311" s="98"/>
      <c r="CA311" s="98"/>
      <c r="CB311" s="98"/>
      <c r="CC311" s="98"/>
      <c r="CD311" s="98"/>
      <c r="CE311" s="98"/>
      <c r="CF311" s="98"/>
      <c r="CG311" s="98"/>
      <c r="CH311" s="98"/>
      <c r="CI311" s="98"/>
      <c r="CJ311" s="98"/>
      <c r="CK311" s="98"/>
      <c r="CL311" s="98"/>
      <c r="CM311" s="98"/>
      <c r="CN311" s="98"/>
      <c r="CO311" s="98"/>
      <c r="CP311" s="98"/>
      <c r="CQ311" s="98"/>
      <c r="CR311" s="98"/>
      <c r="CS311" s="98"/>
      <c r="CT311" s="98"/>
      <c r="CU311" s="98"/>
      <c r="CV311" s="98"/>
      <c r="CW311" s="98"/>
      <c r="CX311" s="98"/>
      <c r="CY311" s="98"/>
      <c r="CZ311" s="98"/>
      <c r="DA311" s="98"/>
      <c r="DB311" s="98"/>
      <c r="DC311" s="98"/>
      <c r="DD311" s="98"/>
      <c r="DE311" s="98"/>
      <c r="DF311" s="98"/>
      <c r="DG311" s="98"/>
      <c r="DH311" s="98"/>
      <c r="DI311" s="98"/>
      <c r="DJ311" s="98"/>
      <c r="DK311" s="98"/>
      <c r="DL311" s="98"/>
      <c r="DM311" s="98"/>
      <c r="DN311" s="98"/>
      <c r="DO311" s="98"/>
      <c r="DP311" s="98"/>
      <c r="DQ311" s="98"/>
      <c r="DR311" s="98"/>
      <c r="DS311" s="98"/>
      <c r="DT311" s="98"/>
      <c r="DU311" s="98"/>
      <c r="DV311" s="98"/>
      <c r="DW311" s="98"/>
      <c r="DX311" s="98"/>
      <c r="DY311" s="98"/>
      <c r="DZ311" s="98"/>
      <c r="EA311" s="98"/>
      <c r="EB311" s="98"/>
      <c r="EC311" s="98"/>
      <c r="ED311" s="98"/>
      <c r="EE311" s="98"/>
      <c r="EF311" s="98"/>
      <c r="EG311" s="98"/>
      <c r="EH311" s="98"/>
      <c r="EI311" s="98"/>
      <c r="EJ311" s="98"/>
      <c r="EK311" s="98"/>
      <c r="EL311" s="98"/>
      <c r="EM311" s="98"/>
      <c r="EN311" s="98"/>
      <c r="EO311" s="98"/>
      <c r="EP311" s="98"/>
      <c r="EQ311" s="98"/>
      <c r="ER311" s="98"/>
      <c r="ES311" s="98"/>
      <c r="ET311" s="98"/>
      <c r="EU311" s="98"/>
      <c r="EV311" s="98"/>
      <c r="EW311" s="98"/>
      <c r="EX311" s="98"/>
      <c r="EY311" s="98"/>
      <c r="EZ311" s="98"/>
      <c r="FA311" s="98"/>
      <c r="FB311" s="98"/>
      <c r="FC311" s="98"/>
      <c r="FD311" s="98"/>
      <c r="FE311" s="98"/>
      <c r="FF311" s="98"/>
      <c r="FG311" s="98"/>
      <c r="FH311" s="98"/>
      <c r="FI311" s="98"/>
      <c r="FJ311" s="98"/>
      <c r="FK311" s="98"/>
      <c r="FL311" s="98"/>
      <c r="FM311" s="98"/>
      <c r="FN311" s="98"/>
      <c r="FO311" s="98"/>
      <c r="FP311" s="98"/>
      <c r="FQ311" s="98"/>
      <c r="FR311" s="98"/>
      <c r="FS311" s="98"/>
      <c r="FT311" s="98"/>
      <c r="FU311" s="98"/>
      <c r="FV311" s="98"/>
      <c r="FW311" s="98"/>
      <c r="FX311" s="98"/>
      <c r="FY311" s="98"/>
      <c r="FZ311" s="98"/>
      <c r="GA311" s="98"/>
      <c r="GB311" s="98"/>
      <c r="GC311" s="98"/>
      <c r="GD311" s="98"/>
      <c r="GE311" s="98"/>
      <c r="GF311" s="98"/>
      <c r="GG311" s="98"/>
      <c r="GH311" s="98"/>
      <c r="GI311" s="98"/>
      <c r="GJ311" s="98"/>
      <c r="GK311" s="98"/>
      <c r="GL311" s="98"/>
      <c r="GM311" s="98"/>
      <c r="GN311" s="98"/>
      <c r="GO311" s="98"/>
      <c r="GP311" s="98"/>
      <c r="GQ311" s="98"/>
      <c r="GR311" s="98"/>
      <c r="GS311" s="98"/>
      <c r="GT311" s="98"/>
      <c r="GU311" s="98"/>
      <c r="GV311" s="98"/>
      <c r="GW311" s="98"/>
      <c r="GX311" s="98"/>
      <c r="GY311" s="98"/>
      <c r="GZ311" s="98"/>
      <c r="HA311" s="98"/>
      <c r="HB311" s="98"/>
      <c r="HC311" s="98"/>
      <c r="HD311" s="98"/>
      <c r="HE311" s="98"/>
      <c r="HF311" s="98"/>
      <c r="HG311" s="98"/>
      <c r="HH311" s="98"/>
      <c r="HI311" s="98"/>
      <c r="HJ311" s="98"/>
      <c r="HK311" s="98"/>
      <c r="HL311" s="98"/>
      <c r="HM311" s="98"/>
      <c r="HN311" s="98"/>
      <c r="HO311" s="98"/>
      <c r="HP311" s="98"/>
      <c r="HQ311" s="98"/>
      <c r="HR311" s="98"/>
      <c r="HS311" s="98"/>
      <c r="HT311" s="98"/>
      <c r="HU311" s="98"/>
      <c r="HV311" s="98"/>
      <c r="HW311" s="98"/>
      <c r="HX311" s="98"/>
      <c r="HY311" s="98"/>
      <c r="HZ311" s="98"/>
      <c r="IA311" s="98"/>
      <c r="IB311" s="98"/>
      <c r="IC311" s="98"/>
      <c r="ID311" s="98"/>
      <c r="IE311" s="98"/>
      <c r="IF311" s="98"/>
      <c r="IG311" s="98"/>
      <c r="IH311" s="98"/>
      <c r="II311" s="98"/>
      <c r="IJ311" s="98"/>
      <c r="IK311" s="98"/>
    </row>
    <row r="312" spans="1:245" ht="15">
      <c r="A312" s="104" t="s">
        <v>842</v>
      </c>
      <c r="B312" s="105">
        <f>SUM(B313:B315)</f>
        <v>399</v>
      </c>
      <c r="C312" s="105">
        <f>SUM(C313:C315)</f>
        <v>447</v>
      </c>
      <c r="D312" s="107">
        <f t="shared" si="10"/>
        <v>48</v>
      </c>
      <c r="E312" s="106">
        <f t="shared" si="11"/>
        <v>12</v>
      </c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  <c r="AN312" s="98"/>
      <c r="AO312" s="98"/>
      <c r="AP312" s="98"/>
      <c r="AQ312" s="98"/>
      <c r="AR312" s="98"/>
      <c r="AS312" s="98"/>
      <c r="AT312" s="98"/>
      <c r="AU312" s="98"/>
      <c r="AV312" s="98"/>
      <c r="AW312" s="98"/>
      <c r="AX312" s="98"/>
      <c r="AY312" s="98"/>
      <c r="AZ312" s="98"/>
      <c r="BA312" s="98"/>
      <c r="BB312" s="98"/>
      <c r="BC312" s="98"/>
      <c r="BD312" s="98"/>
      <c r="BE312" s="98"/>
      <c r="BF312" s="98"/>
      <c r="BG312" s="98"/>
      <c r="BH312" s="98"/>
      <c r="BI312" s="98"/>
      <c r="BJ312" s="98"/>
      <c r="BK312" s="98"/>
      <c r="BL312" s="98"/>
      <c r="BM312" s="98"/>
      <c r="BN312" s="98"/>
      <c r="BO312" s="98"/>
      <c r="BP312" s="98"/>
      <c r="BQ312" s="98"/>
      <c r="BR312" s="98"/>
      <c r="BS312" s="98"/>
      <c r="BT312" s="98"/>
      <c r="BU312" s="98"/>
      <c r="BV312" s="98"/>
      <c r="BW312" s="98"/>
      <c r="BX312" s="98"/>
      <c r="BY312" s="98"/>
      <c r="BZ312" s="98"/>
      <c r="CA312" s="98"/>
      <c r="CB312" s="98"/>
      <c r="CC312" s="98"/>
      <c r="CD312" s="98"/>
      <c r="CE312" s="98"/>
      <c r="CF312" s="98"/>
      <c r="CG312" s="98"/>
      <c r="CH312" s="98"/>
      <c r="CI312" s="98"/>
      <c r="CJ312" s="98"/>
      <c r="CK312" s="98"/>
      <c r="CL312" s="98"/>
      <c r="CM312" s="98"/>
      <c r="CN312" s="98"/>
      <c r="CO312" s="98"/>
      <c r="CP312" s="98"/>
      <c r="CQ312" s="98"/>
      <c r="CR312" s="98"/>
      <c r="CS312" s="98"/>
      <c r="CT312" s="98"/>
      <c r="CU312" s="98"/>
      <c r="CV312" s="98"/>
      <c r="CW312" s="98"/>
      <c r="CX312" s="98"/>
      <c r="CY312" s="98"/>
      <c r="CZ312" s="98"/>
      <c r="DA312" s="98"/>
      <c r="DB312" s="98"/>
      <c r="DC312" s="98"/>
      <c r="DD312" s="98"/>
      <c r="DE312" s="98"/>
      <c r="DF312" s="98"/>
      <c r="DG312" s="98"/>
      <c r="DH312" s="98"/>
      <c r="DI312" s="98"/>
      <c r="DJ312" s="98"/>
      <c r="DK312" s="98"/>
      <c r="DL312" s="98"/>
      <c r="DM312" s="98"/>
      <c r="DN312" s="98"/>
      <c r="DO312" s="98"/>
      <c r="DP312" s="98"/>
      <c r="DQ312" s="98"/>
      <c r="DR312" s="98"/>
      <c r="DS312" s="98"/>
      <c r="DT312" s="98"/>
      <c r="DU312" s="98"/>
      <c r="DV312" s="98"/>
      <c r="DW312" s="98"/>
      <c r="DX312" s="98"/>
      <c r="DY312" s="98"/>
      <c r="DZ312" s="98"/>
      <c r="EA312" s="98"/>
      <c r="EB312" s="98"/>
      <c r="EC312" s="98"/>
      <c r="ED312" s="98"/>
      <c r="EE312" s="98"/>
      <c r="EF312" s="98"/>
      <c r="EG312" s="98"/>
      <c r="EH312" s="98"/>
      <c r="EI312" s="98"/>
      <c r="EJ312" s="98"/>
      <c r="EK312" s="98"/>
      <c r="EL312" s="98"/>
      <c r="EM312" s="98"/>
      <c r="EN312" s="98"/>
      <c r="EO312" s="98"/>
      <c r="EP312" s="98"/>
      <c r="EQ312" s="98"/>
      <c r="ER312" s="98"/>
      <c r="ES312" s="98"/>
      <c r="ET312" s="98"/>
      <c r="EU312" s="98"/>
      <c r="EV312" s="98"/>
      <c r="EW312" s="98"/>
      <c r="EX312" s="98"/>
      <c r="EY312" s="98"/>
      <c r="EZ312" s="98"/>
      <c r="FA312" s="98"/>
      <c r="FB312" s="98"/>
      <c r="FC312" s="98"/>
      <c r="FD312" s="98"/>
      <c r="FE312" s="98"/>
      <c r="FF312" s="98"/>
      <c r="FG312" s="98"/>
      <c r="FH312" s="98"/>
      <c r="FI312" s="98"/>
      <c r="FJ312" s="98"/>
      <c r="FK312" s="98"/>
      <c r="FL312" s="98"/>
      <c r="FM312" s="98"/>
      <c r="FN312" s="98"/>
      <c r="FO312" s="98"/>
      <c r="FP312" s="98"/>
      <c r="FQ312" s="98"/>
      <c r="FR312" s="98"/>
      <c r="FS312" s="98"/>
      <c r="FT312" s="98"/>
      <c r="FU312" s="98"/>
      <c r="FV312" s="98"/>
      <c r="FW312" s="98"/>
      <c r="FX312" s="98"/>
      <c r="FY312" s="98"/>
      <c r="FZ312" s="98"/>
      <c r="GA312" s="98"/>
      <c r="GB312" s="98"/>
      <c r="GC312" s="98"/>
      <c r="GD312" s="98"/>
      <c r="GE312" s="98"/>
      <c r="GF312" s="98"/>
      <c r="GG312" s="98"/>
      <c r="GH312" s="98"/>
      <c r="GI312" s="98"/>
      <c r="GJ312" s="98"/>
      <c r="GK312" s="98"/>
      <c r="GL312" s="98"/>
      <c r="GM312" s="98"/>
      <c r="GN312" s="98"/>
      <c r="GO312" s="98"/>
      <c r="GP312" s="98"/>
      <c r="GQ312" s="98"/>
      <c r="GR312" s="98"/>
      <c r="GS312" s="98"/>
      <c r="GT312" s="98"/>
      <c r="GU312" s="98"/>
      <c r="GV312" s="98"/>
      <c r="GW312" s="98"/>
      <c r="GX312" s="98"/>
      <c r="GY312" s="98"/>
      <c r="GZ312" s="98"/>
      <c r="HA312" s="98"/>
      <c r="HB312" s="98"/>
      <c r="HC312" s="98"/>
      <c r="HD312" s="98"/>
      <c r="HE312" s="98"/>
      <c r="HF312" s="98"/>
      <c r="HG312" s="98"/>
      <c r="HH312" s="98"/>
      <c r="HI312" s="98"/>
      <c r="HJ312" s="98"/>
      <c r="HK312" s="98"/>
      <c r="HL312" s="98"/>
      <c r="HM312" s="98"/>
      <c r="HN312" s="98"/>
      <c r="HO312" s="98"/>
      <c r="HP312" s="98"/>
      <c r="HQ312" s="98"/>
      <c r="HR312" s="98"/>
      <c r="HS312" s="98"/>
      <c r="HT312" s="98"/>
      <c r="HU312" s="98"/>
      <c r="HV312" s="98"/>
      <c r="HW312" s="98"/>
      <c r="HX312" s="98"/>
      <c r="HY312" s="98"/>
      <c r="HZ312" s="98"/>
      <c r="IA312" s="98"/>
      <c r="IB312" s="98"/>
      <c r="IC312" s="98"/>
      <c r="ID312" s="98"/>
      <c r="IE312" s="98"/>
      <c r="IF312" s="98"/>
      <c r="IG312" s="98"/>
      <c r="IH312" s="98"/>
      <c r="II312" s="98"/>
      <c r="IJ312" s="98"/>
      <c r="IK312" s="98"/>
    </row>
    <row r="313" spans="1:245" ht="15">
      <c r="A313" s="104" t="s">
        <v>638</v>
      </c>
      <c r="B313" s="105">
        <v>121</v>
      </c>
      <c r="C313" s="105">
        <v>152</v>
      </c>
      <c r="D313" s="107">
        <f t="shared" si="10"/>
        <v>31</v>
      </c>
      <c r="E313" s="106">
        <f t="shared" si="11"/>
        <v>25.6</v>
      </c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  <c r="AN313" s="98"/>
      <c r="AO313" s="98"/>
      <c r="AP313" s="98"/>
      <c r="AQ313" s="98"/>
      <c r="AR313" s="98"/>
      <c r="AS313" s="98"/>
      <c r="AT313" s="98"/>
      <c r="AU313" s="98"/>
      <c r="AV313" s="98"/>
      <c r="AW313" s="98"/>
      <c r="AX313" s="98"/>
      <c r="AY313" s="98"/>
      <c r="AZ313" s="98"/>
      <c r="BA313" s="98"/>
      <c r="BB313" s="98"/>
      <c r="BC313" s="98"/>
      <c r="BD313" s="98"/>
      <c r="BE313" s="98"/>
      <c r="BF313" s="98"/>
      <c r="BG313" s="98"/>
      <c r="BH313" s="98"/>
      <c r="BI313" s="98"/>
      <c r="BJ313" s="98"/>
      <c r="BK313" s="98"/>
      <c r="BL313" s="98"/>
      <c r="BM313" s="98"/>
      <c r="BN313" s="98"/>
      <c r="BO313" s="98"/>
      <c r="BP313" s="98"/>
      <c r="BQ313" s="98"/>
      <c r="BR313" s="98"/>
      <c r="BS313" s="98"/>
      <c r="BT313" s="98"/>
      <c r="BU313" s="98"/>
      <c r="BV313" s="98"/>
      <c r="BW313" s="98"/>
      <c r="BX313" s="98"/>
      <c r="BY313" s="98"/>
      <c r="BZ313" s="98"/>
      <c r="CA313" s="98"/>
      <c r="CB313" s="98"/>
      <c r="CC313" s="98"/>
      <c r="CD313" s="98"/>
      <c r="CE313" s="98"/>
      <c r="CF313" s="98"/>
      <c r="CG313" s="98"/>
      <c r="CH313" s="98"/>
      <c r="CI313" s="98"/>
      <c r="CJ313" s="98"/>
      <c r="CK313" s="98"/>
      <c r="CL313" s="98"/>
      <c r="CM313" s="98"/>
      <c r="CN313" s="98"/>
      <c r="CO313" s="98"/>
      <c r="CP313" s="98"/>
      <c r="CQ313" s="98"/>
      <c r="CR313" s="98"/>
      <c r="CS313" s="98"/>
      <c r="CT313" s="98"/>
      <c r="CU313" s="98"/>
      <c r="CV313" s="98"/>
      <c r="CW313" s="98"/>
      <c r="CX313" s="98"/>
      <c r="CY313" s="98"/>
      <c r="CZ313" s="98"/>
      <c r="DA313" s="98"/>
      <c r="DB313" s="98"/>
      <c r="DC313" s="98"/>
      <c r="DD313" s="98"/>
      <c r="DE313" s="98"/>
      <c r="DF313" s="98"/>
      <c r="DG313" s="98"/>
      <c r="DH313" s="98"/>
      <c r="DI313" s="98"/>
      <c r="DJ313" s="98"/>
      <c r="DK313" s="98"/>
      <c r="DL313" s="98"/>
      <c r="DM313" s="98"/>
      <c r="DN313" s="98"/>
      <c r="DO313" s="98"/>
      <c r="DP313" s="98"/>
      <c r="DQ313" s="98"/>
      <c r="DR313" s="98"/>
      <c r="DS313" s="98"/>
      <c r="DT313" s="98"/>
      <c r="DU313" s="98"/>
      <c r="DV313" s="98"/>
      <c r="DW313" s="98"/>
      <c r="DX313" s="98"/>
      <c r="DY313" s="98"/>
      <c r="DZ313" s="98"/>
      <c r="EA313" s="98"/>
      <c r="EB313" s="98"/>
      <c r="EC313" s="98"/>
      <c r="ED313" s="98"/>
      <c r="EE313" s="98"/>
      <c r="EF313" s="98"/>
      <c r="EG313" s="98"/>
      <c r="EH313" s="98"/>
      <c r="EI313" s="98"/>
      <c r="EJ313" s="98"/>
      <c r="EK313" s="98"/>
      <c r="EL313" s="98"/>
      <c r="EM313" s="98"/>
      <c r="EN313" s="98"/>
      <c r="EO313" s="98"/>
      <c r="EP313" s="98"/>
      <c r="EQ313" s="98"/>
      <c r="ER313" s="98"/>
      <c r="ES313" s="98"/>
      <c r="ET313" s="98"/>
      <c r="EU313" s="98"/>
      <c r="EV313" s="98"/>
      <c r="EW313" s="98"/>
      <c r="EX313" s="98"/>
      <c r="EY313" s="98"/>
      <c r="EZ313" s="98"/>
      <c r="FA313" s="98"/>
      <c r="FB313" s="98"/>
      <c r="FC313" s="98"/>
      <c r="FD313" s="98"/>
      <c r="FE313" s="98"/>
      <c r="FF313" s="98"/>
      <c r="FG313" s="98"/>
      <c r="FH313" s="98"/>
      <c r="FI313" s="98"/>
      <c r="FJ313" s="98"/>
      <c r="FK313" s="98"/>
      <c r="FL313" s="98"/>
      <c r="FM313" s="98"/>
      <c r="FN313" s="98"/>
      <c r="FO313" s="98"/>
      <c r="FP313" s="98"/>
      <c r="FQ313" s="98"/>
      <c r="FR313" s="98"/>
      <c r="FS313" s="98"/>
      <c r="FT313" s="98"/>
      <c r="FU313" s="98"/>
      <c r="FV313" s="98"/>
      <c r="FW313" s="98"/>
      <c r="FX313" s="98"/>
      <c r="FY313" s="98"/>
      <c r="FZ313" s="98"/>
      <c r="GA313" s="98"/>
      <c r="GB313" s="98"/>
      <c r="GC313" s="98"/>
      <c r="GD313" s="98"/>
      <c r="GE313" s="98"/>
      <c r="GF313" s="98"/>
      <c r="GG313" s="98"/>
      <c r="GH313" s="98"/>
      <c r="GI313" s="98"/>
      <c r="GJ313" s="98"/>
      <c r="GK313" s="98"/>
      <c r="GL313" s="98"/>
      <c r="GM313" s="98"/>
      <c r="GN313" s="98"/>
      <c r="GO313" s="98"/>
      <c r="GP313" s="98"/>
      <c r="GQ313" s="98"/>
      <c r="GR313" s="98"/>
      <c r="GS313" s="98"/>
      <c r="GT313" s="98"/>
      <c r="GU313" s="98"/>
      <c r="GV313" s="98"/>
      <c r="GW313" s="98"/>
      <c r="GX313" s="98"/>
      <c r="GY313" s="98"/>
      <c r="GZ313" s="98"/>
      <c r="HA313" s="98"/>
      <c r="HB313" s="98"/>
      <c r="HC313" s="98"/>
      <c r="HD313" s="98"/>
      <c r="HE313" s="98"/>
      <c r="HF313" s="98"/>
      <c r="HG313" s="98"/>
      <c r="HH313" s="98"/>
      <c r="HI313" s="98"/>
      <c r="HJ313" s="98"/>
      <c r="HK313" s="98"/>
      <c r="HL313" s="98"/>
      <c r="HM313" s="98"/>
      <c r="HN313" s="98"/>
      <c r="HO313" s="98"/>
      <c r="HP313" s="98"/>
      <c r="HQ313" s="98"/>
      <c r="HR313" s="98"/>
      <c r="HS313" s="98"/>
      <c r="HT313" s="98"/>
      <c r="HU313" s="98"/>
      <c r="HV313" s="98"/>
      <c r="HW313" s="98"/>
      <c r="HX313" s="98"/>
      <c r="HY313" s="98"/>
      <c r="HZ313" s="98"/>
      <c r="IA313" s="98"/>
      <c r="IB313" s="98"/>
      <c r="IC313" s="98"/>
      <c r="ID313" s="98"/>
      <c r="IE313" s="98"/>
      <c r="IF313" s="98"/>
      <c r="IG313" s="98"/>
      <c r="IH313" s="98"/>
      <c r="II313" s="98"/>
      <c r="IJ313" s="98"/>
      <c r="IK313" s="98"/>
    </row>
    <row r="314" spans="1:245" ht="15">
      <c r="A314" s="104" t="s">
        <v>843</v>
      </c>
      <c r="B314" s="105">
        <v>251</v>
      </c>
      <c r="C314" s="105">
        <v>253</v>
      </c>
      <c r="D314" s="107">
        <f t="shared" si="10"/>
        <v>2</v>
      </c>
      <c r="E314" s="106">
        <f t="shared" si="11"/>
        <v>0.8</v>
      </c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  <c r="AN314" s="98"/>
      <c r="AO314" s="98"/>
      <c r="AP314" s="98"/>
      <c r="AQ314" s="98"/>
      <c r="AR314" s="98"/>
      <c r="AS314" s="98"/>
      <c r="AT314" s="98"/>
      <c r="AU314" s="98"/>
      <c r="AV314" s="98"/>
      <c r="AW314" s="98"/>
      <c r="AX314" s="98"/>
      <c r="AY314" s="98"/>
      <c r="AZ314" s="98"/>
      <c r="BA314" s="98"/>
      <c r="BB314" s="98"/>
      <c r="BC314" s="98"/>
      <c r="BD314" s="98"/>
      <c r="BE314" s="98"/>
      <c r="BF314" s="98"/>
      <c r="BG314" s="98"/>
      <c r="BH314" s="98"/>
      <c r="BI314" s="98"/>
      <c r="BJ314" s="98"/>
      <c r="BK314" s="98"/>
      <c r="BL314" s="98"/>
      <c r="BM314" s="98"/>
      <c r="BN314" s="98"/>
      <c r="BO314" s="98"/>
      <c r="BP314" s="98"/>
      <c r="BQ314" s="98"/>
      <c r="BR314" s="98"/>
      <c r="BS314" s="98"/>
      <c r="BT314" s="98"/>
      <c r="BU314" s="98"/>
      <c r="BV314" s="98"/>
      <c r="BW314" s="98"/>
      <c r="BX314" s="98"/>
      <c r="BY314" s="98"/>
      <c r="BZ314" s="98"/>
      <c r="CA314" s="98"/>
      <c r="CB314" s="98"/>
      <c r="CC314" s="98"/>
      <c r="CD314" s="98"/>
      <c r="CE314" s="98"/>
      <c r="CF314" s="98"/>
      <c r="CG314" s="98"/>
      <c r="CH314" s="98"/>
      <c r="CI314" s="98"/>
      <c r="CJ314" s="98"/>
      <c r="CK314" s="98"/>
      <c r="CL314" s="98"/>
      <c r="CM314" s="98"/>
      <c r="CN314" s="98"/>
      <c r="CO314" s="98"/>
      <c r="CP314" s="98"/>
      <c r="CQ314" s="98"/>
      <c r="CR314" s="98"/>
      <c r="CS314" s="98"/>
      <c r="CT314" s="98"/>
      <c r="CU314" s="98"/>
      <c r="CV314" s="98"/>
      <c r="CW314" s="98"/>
      <c r="CX314" s="98"/>
      <c r="CY314" s="98"/>
      <c r="CZ314" s="98"/>
      <c r="DA314" s="98"/>
      <c r="DB314" s="98"/>
      <c r="DC314" s="98"/>
      <c r="DD314" s="98"/>
      <c r="DE314" s="98"/>
      <c r="DF314" s="98"/>
      <c r="DG314" s="98"/>
      <c r="DH314" s="98"/>
      <c r="DI314" s="98"/>
      <c r="DJ314" s="98"/>
      <c r="DK314" s="98"/>
      <c r="DL314" s="98"/>
      <c r="DM314" s="98"/>
      <c r="DN314" s="98"/>
      <c r="DO314" s="98"/>
      <c r="DP314" s="98"/>
      <c r="DQ314" s="98"/>
      <c r="DR314" s="98"/>
      <c r="DS314" s="98"/>
      <c r="DT314" s="98"/>
      <c r="DU314" s="98"/>
      <c r="DV314" s="98"/>
      <c r="DW314" s="98"/>
      <c r="DX314" s="98"/>
      <c r="DY314" s="98"/>
      <c r="DZ314" s="98"/>
      <c r="EA314" s="98"/>
      <c r="EB314" s="98"/>
      <c r="EC314" s="98"/>
      <c r="ED314" s="98"/>
      <c r="EE314" s="98"/>
      <c r="EF314" s="98"/>
      <c r="EG314" s="98"/>
      <c r="EH314" s="98"/>
      <c r="EI314" s="98"/>
      <c r="EJ314" s="98"/>
      <c r="EK314" s="98"/>
      <c r="EL314" s="98"/>
      <c r="EM314" s="98"/>
      <c r="EN314" s="98"/>
      <c r="EO314" s="98"/>
      <c r="EP314" s="98"/>
      <c r="EQ314" s="98"/>
      <c r="ER314" s="98"/>
      <c r="ES314" s="98"/>
      <c r="ET314" s="98"/>
      <c r="EU314" s="98"/>
      <c r="EV314" s="98"/>
      <c r="EW314" s="98"/>
      <c r="EX314" s="98"/>
      <c r="EY314" s="98"/>
      <c r="EZ314" s="98"/>
      <c r="FA314" s="98"/>
      <c r="FB314" s="98"/>
      <c r="FC314" s="98"/>
      <c r="FD314" s="98"/>
      <c r="FE314" s="98"/>
      <c r="FF314" s="98"/>
      <c r="FG314" s="98"/>
      <c r="FH314" s="98"/>
      <c r="FI314" s="98"/>
      <c r="FJ314" s="98"/>
      <c r="FK314" s="98"/>
      <c r="FL314" s="98"/>
      <c r="FM314" s="98"/>
      <c r="FN314" s="98"/>
      <c r="FO314" s="98"/>
      <c r="FP314" s="98"/>
      <c r="FQ314" s="98"/>
      <c r="FR314" s="98"/>
      <c r="FS314" s="98"/>
      <c r="FT314" s="98"/>
      <c r="FU314" s="98"/>
      <c r="FV314" s="98"/>
      <c r="FW314" s="98"/>
      <c r="FX314" s="98"/>
      <c r="FY314" s="98"/>
      <c r="FZ314" s="98"/>
      <c r="GA314" s="98"/>
      <c r="GB314" s="98"/>
      <c r="GC314" s="98"/>
      <c r="GD314" s="98"/>
      <c r="GE314" s="98"/>
      <c r="GF314" s="98"/>
      <c r="GG314" s="98"/>
      <c r="GH314" s="98"/>
      <c r="GI314" s="98"/>
      <c r="GJ314" s="98"/>
      <c r="GK314" s="98"/>
      <c r="GL314" s="98"/>
      <c r="GM314" s="98"/>
      <c r="GN314" s="98"/>
      <c r="GO314" s="98"/>
      <c r="GP314" s="98"/>
      <c r="GQ314" s="98"/>
      <c r="GR314" s="98"/>
      <c r="GS314" s="98"/>
      <c r="GT314" s="98"/>
      <c r="GU314" s="98"/>
      <c r="GV314" s="98"/>
      <c r="GW314" s="98"/>
      <c r="GX314" s="98"/>
      <c r="GY314" s="98"/>
      <c r="GZ314" s="98"/>
      <c r="HA314" s="98"/>
      <c r="HB314" s="98"/>
      <c r="HC314" s="98"/>
      <c r="HD314" s="98"/>
      <c r="HE314" s="98"/>
      <c r="HF314" s="98"/>
      <c r="HG314" s="98"/>
      <c r="HH314" s="98"/>
      <c r="HI314" s="98"/>
      <c r="HJ314" s="98"/>
      <c r="HK314" s="98"/>
      <c r="HL314" s="98"/>
      <c r="HM314" s="98"/>
      <c r="HN314" s="98"/>
      <c r="HO314" s="98"/>
      <c r="HP314" s="98"/>
      <c r="HQ314" s="98"/>
      <c r="HR314" s="98"/>
      <c r="HS314" s="98"/>
      <c r="HT314" s="98"/>
      <c r="HU314" s="98"/>
      <c r="HV314" s="98"/>
      <c r="HW314" s="98"/>
      <c r="HX314" s="98"/>
      <c r="HY314" s="98"/>
      <c r="HZ314" s="98"/>
      <c r="IA314" s="98"/>
      <c r="IB314" s="98"/>
      <c r="IC314" s="98"/>
      <c r="ID314" s="98"/>
      <c r="IE314" s="98"/>
      <c r="IF314" s="98"/>
      <c r="IG314" s="98"/>
      <c r="IH314" s="98"/>
      <c r="II314" s="98"/>
      <c r="IJ314" s="98"/>
      <c r="IK314" s="98"/>
    </row>
    <row r="315" spans="1:245" ht="15">
      <c r="A315" s="104" t="s">
        <v>844</v>
      </c>
      <c r="B315" s="105">
        <v>27</v>
      </c>
      <c r="C315" s="105">
        <v>42</v>
      </c>
      <c r="D315" s="107">
        <f t="shared" si="10"/>
        <v>15</v>
      </c>
      <c r="E315" s="106">
        <f t="shared" si="11"/>
        <v>55.6</v>
      </c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  <c r="AN315" s="98"/>
      <c r="AO315" s="98"/>
      <c r="AP315" s="98"/>
      <c r="AQ315" s="98"/>
      <c r="AR315" s="98"/>
      <c r="AS315" s="98"/>
      <c r="AT315" s="98"/>
      <c r="AU315" s="98"/>
      <c r="AV315" s="98"/>
      <c r="AW315" s="98"/>
      <c r="AX315" s="98"/>
      <c r="AY315" s="98"/>
      <c r="AZ315" s="98"/>
      <c r="BA315" s="98"/>
      <c r="BB315" s="98"/>
      <c r="BC315" s="98"/>
      <c r="BD315" s="98"/>
      <c r="BE315" s="98"/>
      <c r="BF315" s="98"/>
      <c r="BG315" s="98"/>
      <c r="BH315" s="98"/>
      <c r="BI315" s="98"/>
      <c r="BJ315" s="98"/>
      <c r="BK315" s="98"/>
      <c r="BL315" s="98"/>
      <c r="BM315" s="98"/>
      <c r="BN315" s="98"/>
      <c r="BO315" s="98"/>
      <c r="BP315" s="98"/>
      <c r="BQ315" s="98"/>
      <c r="BR315" s="98"/>
      <c r="BS315" s="98"/>
      <c r="BT315" s="98"/>
      <c r="BU315" s="98"/>
      <c r="BV315" s="98"/>
      <c r="BW315" s="98"/>
      <c r="BX315" s="98"/>
      <c r="BY315" s="98"/>
      <c r="BZ315" s="98"/>
      <c r="CA315" s="98"/>
      <c r="CB315" s="98"/>
      <c r="CC315" s="98"/>
      <c r="CD315" s="98"/>
      <c r="CE315" s="98"/>
      <c r="CF315" s="98"/>
      <c r="CG315" s="98"/>
      <c r="CH315" s="98"/>
      <c r="CI315" s="98"/>
      <c r="CJ315" s="98"/>
      <c r="CK315" s="98"/>
      <c r="CL315" s="98"/>
      <c r="CM315" s="98"/>
      <c r="CN315" s="98"/>
      <c r="CO315" s="98"/>
      <c r="CP315" s="98"/>
      <c r="CQ315" s="98"/>
      <c r="CR315" s="98"/>
      <c r="CS315" s="98"/>
      <c r="CT315" s="98"/>
      <c r="CU315" s="98"/>
      <c r="CV315" s="98"/>
      <c r="CW315" s="98"/>
      <c r="CX315" s="98"/>
      <c r="CY315" s="98"/>
      <c r="CZ315" s="98"/>
      <c r="DA315" s="98"/>
      <c r="DB315" s="98"/>
      <c r="DC315" s="98"/>
      <c r="DD315" s="98"/>
      <c r="DE315" s="98"/>
      <c r="DF315" s="98"/>
      <c r="DG315" s="98"/>
      <c r="DH315" s="98"/>
      <c r="DI315" s="98"/>
      <c r="DJ315" s="98"/>
      <c r="DK315" s="98"/>
      <c r="DL315" s="98"/>
      <c r="DM315" s="98"/>
      <c r="DN315" s="98"/>
      <c r="DO315" s="98"/>
      <c r="DP315" s="98"/>
      <c r="DQ315" s="98"/>
      <c r="DR315" s="98"/>
      <c r="DS315" s="98"/>
      <c r="DT315" s="98"/>
      <c r="DU315" s="98"/>
      <c r="DV315" s="98"/>
      <c r="DW315" s="98"/>
      <c r="DX315" s="98"/>
      <c r="DY315" s="98"/>
      <c r="DZ315" s="98"/>
      <c r="EA315" s="98"/>
      <c r="EB315" s="98"/>
      <c r="EC315" s="98"/>
      <c r="ED315" s="98"/>
      <c r="EE315" s="98"/>
      <c r="EF315" s="98"/>
      <c r="EG315" s="98"/>
      <c r="EH315" s="98"/>
      <c r="EI315" s="98"/>
      <c r="EJ315" s="98"/>
      <c r="EK315" s="98"/>
      <c r="EL315" s="98"/>
      <c r="EM315" s="98"/>
      <c r="EN315" s="98"/>
      <c r="EO315" s="98"/>
      <c r="EP315" s="98"/>
      <c r="EQ315" s="98"/>
      <c r="ER315" s="98"/>
      <c r="ES315" s="98"/>
      <c r="ET315" s="98"/>
      <c r="EU315" s="98"/>
      <c r="EV315" s="98"/>
      <c r="EW315" s="98"/>
      <c r="EX315" s="98"/>
      <c r="EY315" s="98"/>
      <c r="EZ315" s="98"/>
      <c r="FA315" s="98"/>
      <c r="FB315" s="98"/>
      <c r="FC315" s="98"/>
      <c r="FD315" s="98"/>
      <c r="FE315" s="98"/>
      <c r="FF315" s="98"/>
      <c r="FG315" s="98"/>
      <c r="FH315" s="98"/>
      <c r="FI315" s="98"/>
      <c r="FJ315" s="98"/>
      <c r="FK315" s="98"/>
      <c r="FL315" s="98"/>
      <c r="FM315" s="98"/>
      <c r="FN315" s="98"/>
      <c r="FO315" s="98"/>
      <c r="FP315" s="98"/>
      <c r="FQ315" s="98"/>
      <c r="FR315" s="98"/>
      <c r="FS315" s="98"/>
      <c r="FT315" s="98"/>
      <c r="FU315" s="98"/>
      <c r="FV315" s="98"/>
      <c r="FW315" s="98"/>
      <c r="FX315" s="98"/>
      <c r="FY315" s="98"/>
      <c r="FZ315" s="98"/>
      <c r="GA315" s="98"/>
      <c r="GB315" s="98"/>
      <c r="GC315" s="98"/>
      <c r="GD315" s="98"/>
      <c r="GE315" s="98"/>
      <c r="GF315" s="98"/>
      <c r="GG315" s="98"/>
      <c r="GH315" s="98"/>
      <c r="GI315" s="98"/>
      <c r="GJ315" s="98"/>
      <c r="GK315" s="98"/>
      <c r="GL315" s="98"/>
      <c r="GM315" s="98"/>
      <c r="GN315" s="98"/>
      <c r="GO315" s="98"/>
      <c r="GP315" s="98"/>
      <c r="GQ315" s="98"/>
      <c r="GR315" s="98"/>
      <c r="GS315" s="98"/>
      <c r="GT315" s="98"/>
      <c r="GU315" s="98"/>
      <c r="GV315" s="98"/>
      <c r="GW315" s="98"/>
      <c r="GX315" s="98"/>
      <c r="GY315" s="98"/>
      <c r="GZ315" s="98"/>
      <c r="HA315" s="98"/>
      <c r="HB315" s="98"/>
      <c r="HC315" s="98"/>
      <c r="HD315" s="98"/>
      <c r="HE315" s="98"/>
      <c r="HF315" s="98"/>
      <c r="HG315" s="98"/>
      <c r="HH315" s="98"/>
      <c r="HI315" s="98"/>
      <c r="HJ315" s="98"/>
      <c r="HK315" s="98"/>
      <c r="HL315" s="98"/>
      <c r="HM315" s="98"/>
      <c r="HN315" s="98"/>
      <c r="HO315" s="98"/>
      <c r="HP315" s="98"/>
      <c r="HQ315" s="98"/>
      <c r="HR315" s="98"/>
      <c r="HS315" s="98"/>
      <c r="HT315" s="98"/>
      <c r="HU315" s="98"/>
      <c r="HV315" s="98"/>
      <c r="HW315" s="98"/>
      <c r="HX315" s="98"/>
      <c r="HY315" s="98"/>
      <c r="HZ315" s="98"/>
      <c r="IA315" s="98"/>
      <c r="IB315" s="98"/>
      <c r="IC315" s="98"/>
      <c r="ID315" s="98"/>
      <c r="IE315" s="98"/>
      <c r="IF315" s="98"/>
      <c r="IG315" s="98"/>
      <c r="IH315" s="98"/>
      <c r="II315" s="98"/>
      <c r="IJ315" s="98"/>
      <c r="IK315" s="98"/>
    </row>
    <row r="316" spans="1:245" ht="15">
      <c r="A316" s="104" t="s">
        <v>362</v>
      </c>
      <c r="B316" s="105">
        <f>B317</f>
        <v>7947</v>
      </c>
      <c r="C316" s="105">
        <f>C317</f>
        <v>3289</v>
      </c>
      <c r="D316" s="107">
        <f t="shared" si="10"/>
        <v>-4658</v>
      </c>
      <c r="E316" s="106">
        <f t="shared" si="11"/>
        <v>-58.6</v>
      </c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8"/>
      <c r="AR316" s="98"/>
      <c r="AS316" s="98"/>
      <c r="AT316" s="98"/>
      <c r="AU316" s="98"/>
      <c r="AV316" s="98"/>
      <c r="AW316" s="98"/>
      <c r="AX316" s="98"/>
      <c r="AY316" s="98"/>
      <c r="AZ316" s="98"/>
      <c r="BA316" s="98"/>
      <c r="BB316" s="98"/>
      <c r="BC316" s="98"/>
      <c r="BD316" s="98"/>
      <c r="BE316" s="98"/>
      <c r="BF316" s="98"/>
      <c r="BG316" s="98"/>
      <c r="BH316" s="98"/>
      <c r="BI316" s="98"/>
      <c r="BJ316" s="98"/>
      <c r="BK316" s="98"/>
      <c r="BL316" s="98"/>
      <c r="BM316" s="98"/>
      <c r="BN316" s="98"/>
      <c r="BO316" s="98"/>
      <c r="BP316" s="98"/>
      <c r="BQ316" s="98"/>
      <c r="BR316" s="98"/>
      <c r="BS316" s="98"/>
      <c r="BT316" s="98"/>
      <c r="BU316" s="98"/>
      <c r="BV316" s="98"/>
      <c r="BW316" s="98"/>
      <c r="BX316" s="98"/>
      <c r="BY316" s="98"/>
      <c r="BZ316" s="98"/>
      <c r="CA316" s="98"/>
      <c r="CB316" s="98"/>
      <c r="CC316" s="98"/>
      <c r="CD316" s="98"/>
      <c r="CE316" s="98"/>
      <c r="CF316" s="98"/>
      <c r="CG316" s="98"/>
      <c r="CH316" s="98"/>
      <c r="CI316" s="98"/>
      <c r="CJ316" s="98"/>
      <c r="CK316" s="98"/>
      <c r="CL316" s="98"/>
      <c r="CM316" s="98"/>
      <c r="CN316" s="98"/>
      <c r="CO316" s="98"/>
      <c r="CP316" s="98"/>
      <c r="CQ316" s="98"/>
      <c r="CR316" s="98"/>
      <c r="CS316" s="98"/>
      <c r="CT316" s="98"/>
      <c r="CU316" s="98"/>
      <c r="CV316" s="98"/>
      <c r="CW316" s="98"/>
      <c r="CX316" s="98"/>
      <c r="CY316" s="98"/>
      <c r="CZ316" s="98"/>
      <c r="DA316" s="98"/>
      <c r="DB316" s="98"/>
      <c r="DC316" s="98"/>
      <c r="DD316" s="98"/>
      <c r="DE316" s="98"/>
      <c r="DF316" s="98"/>
      <c r="DG316" s="98"/>
      <c r="DH316" s="98"/>
      <c r="DI316" s="98"/>
      <c r="DJ316" s="98"/>
      <c r="DK316" s="98"/>
      <c r="DL316" s="98"/>
      <c r="DM316" s="98"/>
      <c r="DN316" s="98"/>
      <c r="DO316" s="98"/>
      <c r="DP316" s="98"/>
      <c r="DQ316" s="98"/>
      <c r="DR316" s="98"/>
      <c r="DS316" s="98"/>
      <c r="DT316" s="98"/>
      <c r="DU316" s="98"/>
      <c r="DV316" s="98"/>
      <c r="DW316" s="98"/>
      <c r="DX316" s="98"/>
      <c r="DY316" s="98"/>
      <c r="DZ316" s="98"/>
      <c r="EA316" s="98"/>
      <c r="EB316" s="98"/>
      <c r="EC316" s="98"/>
      <c r="ED316" s="98"/>
      <c r="EE316" s="98"/>
      <c r="EF316" s="98"/>
      <c r="EG316" s="98"/>
      <c r="EH316" s="98"/>
      <c r="EI316" s="98"/>
      <c r="EJ316" s="98"/>
      <c r="EK316" s="98"/>
      <c r="EL316" s="98"/>
      <c r="EM316" s="98"/>
      <c r="EN316" s="98"/>
      <c r="EO316" s="98"/>
      <c r="EP316" s="98"/>
      <c r="EQ316" s="98"/>
      <c r="ER316" s="98"/>
      <c r="ES316" s="98"/>
      <c r="ET316" s="98"/>
      <c r="EU316" s="98"/>
      <c r="EV316" s="98"/>
      <c r="EW316" s="98"/>
      <c r="EX316" s="98"/>
      <c r="EY316" s="98"/>
      <c r="EZ316" s="98"/>
      <c r="FA316" s="98"/>
      <c r="FB316" s="98"/>
      <c r="FC316" s="98"/>
      <c r="FD316" s="98"/>
      <c r="FE316" s="98"/>
      <c r="FF316" s="98"/>
      <c r="FG316" s="98"/>
      <c r="FH316" s="98"/>
      <c r="FI316" s="98"/>
      <c r="FJ316" s="98"/>
      <c r="FK316" s="98"/>
      <c r="FL316" s="98"/>
      <c r="FM316" s="98"/>
      <c r="FN316" s="98"/>
      <c r="FO316" s="98"/>
      <c r="FP316" s="98"/>
      <c r="FQ316" s="98"/>
      <c r="FR316" s="98"/>
      <c r="FS316" s="98"/>
      <c r="FT316" s="98"/>
      <c r="FU316" s="98"/>
      <c r="FV316" s="98"/>
      <c r="FW316" s="98"/>
      <c r="FX316" s="98"/>
      <c r="FY316" s="98"/>
      <c r="FZ316" s="98"/>
      <c r="GA316" s="98"/>
      <c r="GB316" s="98"/>
      <c r="GC316" s="98"/>
      <c r="GD316" s="98"/>
      <c r="GE316" s="98"/>
      <c r="GF316" s="98"/>
      <c r="GG316" s="98"/>
      <c r="GH316" s="98"/>
      <c r="GI316" s="98"/>
      <c r="GJ316" s="98"/>
      <c r="GK316" s="98"/>
      <c r="GL316" s="98"/>
      <c r="GM316" s="98"/>
      <c r="GN316" s="98"/>
      <c r="GO316" s="98"/>
      <c r="GP316" s="98"/>
      <c r="GQ316" s="98"/>
      <c r="GR316" s="98"/>
      <c r="GS316" s="98"/>
      <c r="GT316" s="98"/>
      <c r="GU316" s="98"/>
      <c r="GV316" s="98"/>
      <c r="GW316" s="98"/>
      <c r="GX316" s="98"/>
      <c r="GY316" s="98"/>
      <c r="GZ316" s="98"/>
      <c r="HA316" s="98"/>
      <c r="HB316" s="98"/>
      <c r="HC316" s="98"/>
      <c r="HD316" s="98"/>
      <c r="HE316" s="98"/>
      <c r="HF316" s="98"/>
      <c r="HG316" s="98"/>
      <c r="HH316" s="98"/>
      <c r="HI316" s="98"/>
      <c r="HJ316" s="98"/>
      <c r="HK316" s="98"/>
      <c r="HL316" s="98"/>
      <c r="HM316" s="98"/>
      <c r="HN316" s="98"/>
      <c r="HO316" s="98"/>
      <c r="HP316" s="98"/>
      <c r="HQ316" s="98"/>
      <c r="HR316" s="98"/>
      <c r="HS316" s="98"/>
      <c r="HT316" s="98"/>
      <c r="HU316" s="98"/>
      <c r="HV316" s="98"/>
      <c r="HW316" s="98"/>
      <c r="HX316" s="98"/>
      <c r="HY316" s="98"/>
      <c r="HZ316" s="98"/>
      <c r="IA316" s="98"/>
      <c r="IB316" s="98"/>
      <c r="IC316" s="98"/>
      <c r="ID316" s="98"/>
      <c r="IE316" s="98"/>
      <c r="IF316" s="98"/>
      <c r="IG316" s="98"/>
      <c r="IH316" s="98"/>
      <c r="II316" s="98"/>
      <c r="IJ316" s="98"/>
      <c r="IK316" s="98"/>
    </row>
    <row r="317" spans="1:245" ht="15">
      <c r="A317" s="104" t="s">
        <v>845</v>
      </c>
      <c r="B317" s="105">
        <v>7947</v>
      </c>
      <c r="C317" s="105">
        <v>3289</v>
      </c>
      <c r="D317" s="107">
        <f t="shared" si="10"/>
        <v>-4658</v>
      </c>
      <c r="E317" s="106">
        <f t="shared" si="11"/>
        <v>-58.6</v>
      </c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  <c r="AN317" s="98"/>
      <c r="AO317" s="98"/>
      <c r="AP317" s="98"/>
      <c r="AQ317" s="98"/>
      <c r="AR317" s="98"/>
      <c r="AS317" s="98"/>
      <c r="AT317" s="98"/>
      <c r="AU317" s="98"/>
      <c r="AV317" s="98"/>
      <c r="AW317" s="98"/>
      <c r="AX317" s="98"/>
      <c r="AY317" s="98"/>
      <c r="AZ317" s="98"/>
      <c r="BA317" s="98"/>
      <c r="BB317" s="98"/>
      <c r="BC317" s="98"/>
      <c r="BD317" s="98"/>
      <c r="BE317" s="98"/>
      <c r="BF317" s="98"/>
      <c r="BG317" s="98"/>
      <c r="BH317" s="98"/>
      <c r="BI317" s="98"/>
      <c r="BJ317" s="98"/>
      <c r="BK317" s="98"/>
      <c r="BL317" s="98"/>
      <c r="BM317" s="98"/>
      <c r="BN317" s="98"/>
      <c r="BO317" s="98"/>
      <c r="BP317" s="98"/>
      <c r="BQ317" s="98"/>
      <c r="BR317" s="98"/>
      <c r="BS317" s="98"/>
      <c r="BT317" s="98"/>
      <c r="BU317" s="98"/>
      <c r="BV317" s="98"/>
      <c r="BW317" s="98"/>
      <c r="BX317" s="98"/>
      <c r="BY317" s="98"/>
      <c r="BZ317" s="98"/>
      <c r="CA317" s="98"/>
      <c r="CB317" s="98"/>
      <c r="CC317" s="98"/>
      <c r="CD317" s="98"/>
      <c r="CE317" s="98"/>
      <c r="CF317" s="98"/>
      <c r="CG317" s="98"/>
      <c r="CH317" s="98"/>
      <c r="CI317" s="98"/>
      <c r="CJ317" s="98"/>
      <c r="CK317" s="98"/>
      <c r="CL317" s="98"/>
      <c r="CM317" s="98"/>
      <c r="CN317" s="98"/>
      <c r="CO317" s="98"/>
      <c r="CP317" s="98"/>
      <c r="CQ317" s="98"/>
      <c r="CR317" s="98"/>
      <c r="CS317" s="98"/>
      <c r="CT317" s="98"/>
      <c r="CU317" s="98"/>
      <c r="CV317" s="98"/>
      <c r="CW317" s="98"/>
      <c r="CX317" s="98"/>
      <c r="CY317" s="98"/>
      <c r="CZ317" s="98"/>
      <c r="DA317" s="98"/>
      <c r="DB317" s="98"/>
      <c r="DC317" s="98"/>
      <c r="DD317" s="98"/>
      <c r="DE317" s="98"/>
      <c r="DF317" s="98"/>
      <c r="DG317" s="98"/>
      <c r="DH317" s="98"/>
      <c r="DI317" s="98"/>
      <c r="DJ317" s="98"/>
      <c r="DK317" s="98"/>
      <c r="DL317" s="98"/>
      <c r="DM317" s="98"/>
      <c r="DN317" s="98"/>
      <c r="DO317" s="98"/>
      <c r="DP317" s="98"/>
      <c r="DQ317" s="98"/>
      <c r="DR317" s="98"/>
      <c r="DS317" s="98"/>
      <c r="DT317" s="98"/>
      <c r="DU317" s="98"/>
      <c r="DV317" s="98"/>
      <c r="DW317" s="98"/>
      <c r="DX317" s="98"/>
      <c r="DY317" s="98"/>
      <c r="DZ317" s="98"/>
      <c r="EA317" s="98"/>
      <c r="EB317" s="98"/>
      <c r="EC317" s="98"/>
      <c r="ED317" s="98"/>
      <c r="EE317" s="98"/>
      <c r="EF317" s="98"/>
      <c r="EG317" s="98"/>
      <c r="EH317" s="98"/>
      <c r="EI317" s="98"/>
      <c r="EJ317" s="98"/>
      <c r="EK317" s="98"/>
      <c r="EL317" s="98"/>
      <c r="EM317" s="98"/>
      <c r="EN317" s="98"/>
      <c r="EO317" s="98"/>
      <c r="EP317" s="98"/>
      <c r="EQ317" s="98"/>
      <c r="ER317" s="98"/>
      <c r="ES317" s="98"/>
      <c r="ET317" s="98"/>
      <c r="EU317" s="98"/>
      <c r="EV317" s="98"/>
      <c r="EW317" s="98"/>
      <c r="EX317" s="98"/>
      <c r="EY317" s="98"/>
      <c r="EZ317" s="98"/>
      <c r="FA317" s="98"/>
      <c r="FB317" s="98"/>
      <c r="FC317" s="98"/>
      <c r="FD317" s="98"/>
      <c r="FE317" s="98"/>
      <c r="FF317" s="98"/>
      <c r="FG317" s="98"/>
      <c r="FH317" s="98"/>
      <c r="FI317" s="98"/>
      <c r="FJ317" s="98"/>
      <c r="FK317" s="98"/>
      <c r="FL317" s="98"/>
      <c r="FM317" s="98"/>
      <c r="FN317" s="98"/>
      <c r="FO317" s="98"/>
      <c r="FP317" s="98"/>
      <c r="FQ317" s="98"/>
      <c r="FR317" s="98"/>
      <c r="FS317" s="98"/>
      <c r="FT317" s="98"/>
      <c r="FU317" s="98"/>
      <c r="FV317" s="98"/>
      <c r="FW317" s="98"/>
      <c r="FX317" s="98"/>
      <c r="FY317" s="98"/>
      <c r="FZ317" s="98"/>
      <c r="GA317" s="98"/>
      <c r="GB317" s="98"/>
      <c r="GC317" s="98"/>
      <c r="GD317" s="98"/>
      <c r="GE317" s="98"/>
      <c r="GF317" s="98"/>
      <c r="GG317" s="98"/>
      <c r="GH317" s="98"/>
      <c r="GI317" s="98"/>
      <c r="GJ317" s="98"/>
      <c r="GK317" s="98"/>
      <c r="GL317" s="98"/>
      <c r="GM317" s="98"/>
      <c r="GN317" s="98"/>
      <c r="GO317" s="98"/>
      <c r="GP317" s="98"/>
      <c r="GQ317" s="98"/>
      <c r="GR317" s="98"/>
      <c r="GS317" s="98"/>
      <c r="GT317" s="98"/>
      <c r="GU317" s="98"/>
      <c r="GV317" s="98"/>
      <c r="GW317" s="98"/>
      <c r="GX317" s="98"/>
      <c r="GY317" s="98"/>
      <c r="GZ317" s="98"/>
      <c r="HA317" s="98"/>
      <c r="HB317" s="98"/>
      <c r="HC317" s="98"/>
      <c r="HD317" s="98"/>
      <c r="HE317" s="98"/>
      <c r="HF317" s="98"/>
      <c r="HG317" s="98"/>
      <c r="HH317" s="98"/>
      <c r="HI317" s="98"/>
      <c r="HJ317" s="98"/>
      <c r="HK317" s="98"/>
      <c r="HL317" s="98"/>
      <c r="HM317" s="98"/>
      <c r="HN317" s="98"/>
      <c r="HO317" s="98"/>
      <c r="HP317" s="98"/>
      <c r="HQ317" s="98"/>
      <c r="HR317" s="98"/>
      <c r="HS317" s="98"/>
      <c r="HT317" s="98"/>
      <c r="HU317" s="98"/>
      <c r="HV317" s="98"/>
      <c r="HW317" s="98"/>
      <c r="HX317" s="98"/>
      <c r="HY317" s="98"/>
      <c r="HZ317" s="98"/>
      <c r="IA317" s="98"/>
      <c r="IB317" s="98"/>
      <c r="IC317" s="98"/>
      <c r="ID317" s="98"/>
      <c r="IE317" s="98"/>
      <c r="IF317" s="98"/>
      <c r="IG317" s="98"/>
      <c r="IH317" s="98"/>
      <c r="II317" s="98"/>
      <c r="IJ317" s="98"/>
      <c r="IK317" s="98"/>
    </row>
    <row r="318" spans="1:245" ht="15">
      <c r="A318" s="104" t="s">
        <v>59</v>
      </c>
      <c r="B318" s="105">
        <f>B319+B323+B325</f>
        <v>3431</v>
      </c>
      <c r="C318" s="105">
        <f>C319+C323+C325</f>
        <v>3606</v>
      </c>
      <c r="D318" s="107">
        <f t="shared" si="10"/>
        <v>175</v>
      </c>
      <c r="E318" s="106">
        <f t="shared" si="11"/>
        <v>5.0999999999999996</v>
      </c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  <c r="AN318" s="98"/>
      <c r="AO318" s="98"/>
      <c r="AP318" s="98"/>
      <c r="AQ318" s="98"/>
      <c r="AR318" s="98"/>
      <c r="AS318" s="98"/>
      <c r="AT318" s="98"/>
      <c r="AU318" s="98"/>
      <c r="AV318" s="98"/>
      <c r="AW318" s="98"/>
      <c r="AX318" s="98"/>
      <c r="AY318" s="98"/>
      <c r="AZ318" s="98"/>
      <c r="BA318" s="98"/>
      <c r="BB318" s="98"/>
      <c r="BC318" s="98"/>
      <c r="BD318" s="98"/>
      <c r="BE318" s="98"/>
      <c r="BF318" s="98"/>
      <c r="BG318" s="98"/>
      <c r="BH318" s="98"/>
      <c r="BI318" s="98"/>
      <c r="BJ318" s="98"/>
      <c r="BK318" s="98"/>
      <c r="BL318" s="98"/>
      <c r="BM318" s="98"/>
      <c r="BN318" s="98"/>
      <c r="BO318" s="98"/>
      <c r="BP318" s="98"/>
      <c r="BQ318" s="98"/>
      <c r="BR318" s="98"/>
      <c r="BS318" s="98"/>
      <c r="BT318" s="98"/>
      <c r="BU318" s="98"/>
      <c r="BV318" s="98"/>
      <c r="BW318" s="98"/>
      <c r="BX318" s="98"/>
      <c r="BY318" s="98"/>
      <c r="BZ318" s="98"/>
      <c r="CA318" s="98"/>
      <c r="CB318" s="98"/>
      <c r="CC318" s="98"/>
      <c r="CD318" s="98"/>
      <c r="CE318" s="98"/>
      <c r="CF318" s="98"/>
      <c r="CG318" s="98"/>
      <c r="CH318" s="98"/>
      <c r="CI318" s="98"/>
      <c r="CJ318" s="98"/>
      <c r="CK318" s="98"/>
      <c r="CL318" s="98"/>
      <c r="CM318" s="98"/>
      <c r="CN318" s="98"/>
      <c r="CO318" s="98"/>
      <c r="CP318" s="98"/>
      <c r="CQ318" s="98"/>
      <c r="CR318" s="98"/>
      <c r="CS318" s="98"/>
      <c r="CT318" s="98"/>
      <c r="CU318" s="98"/>
      <c r="CV318" s="98"/>
      <c r="CW318" s="98"/>
      <c r="CX318" s="98"/>
      <c r="CY318" s="98"/>
      <c r="CZ318" s="98"/>
      <c r="DA318" s="98"/>
      <c r="DB318" s="98"/>
      <c r="DC318" s="98"/>
      <c r="DD318" s="98"/>
      <c r="DE318" s="98"/>
      <c r="DF318" s="98"/>
      <c r="DG318" s="98"/>
      <c r="DH318" s="98"/>
      <c r="DI318" s="98"/>
      <c r="DJ318" s="98"/>
      <c r="DK318" s="98"/>
      <c r="DL318" s="98"/>
      <c r="DM318" s="98"/>
      <c r="DN318" s="98"/>
      <c r="DO318" s="98"/>
      <c r="DP318" s="98"/>
      <c r="DQ318" s="98"/>
      <c r="DR318" s="98"/>
      <c r="DS318" s="98"/>
      <c r="DT318" s="98"/>
      <c r="DU318" s="98"/>
      <c r="DV318" s="98"/>
      <c r="DW318" s="98"/>
      <c r="DX318" s="98"/>
      <c r="DY318" s="98"/>
      <c r="DZ318" s="98"/>
      <c r="EA318" s="98"/>
      <c r="EB318" s="98"/>
      <c r="EC318" s="98"/>
      <c r="ED318" s="98"/>
      <c r="EE318" s="98"/>
      <c r="EF318" s="98"/>
      <c r="EG318" s="98"/>
      <c r="EH318" s="98"/>
      <c r="EI318" s="98"/>
      <c r="EJ318" s="98"/>
      <c r="EK318" s="98"/>
      <c r="EL318" s="98"/>
      <c r="EM318" s="98"/>
      <c r="EN318" s="98"/>
      <c r="EO318" s="98"/>
      <c r="EP318" s="98"/>
      <c r="EQ318" s="98"/>
      <c r="ER318" s="98"/>
      <c r="ES318" s="98"/>
      <c r="ET318" s="98"/>
      <c r="EU318" s="98"/>
      <c r="EV318" s="98"/>
      <c r="EW318" s="98"/>
      <c r="EX318" s="98"/>
      <c r="EY318" s="98"/>
      <c r="EZ318" s="98"/>
      <c r="FA318" s="98"/>
      <c r="FB318" s="98"/>
      <c r="FC318" s="98"/>
      <c r="FD318" s="98"/>
      <c r="FE318" s="98"/>
      <c r="FF318" s="98"/>
      <c r="FG318" s="98"/>
      <c r="FH318" s="98"/>
      <c r="FI318" s="98"/>
      <c r="FJ318" s="98"/>
      <c r="FK318" s="98"/>
      <c r="FL318" s="98"/>
      <c r="FM318" s="98"/>
      <c r="FN318" s="98"/>
      <c r="FO318" s="98"/>
      <c r="FP318" s="98"/>
      <c r="FQ318" s="98"/>
      <c r="FR318" s="98"/>
      <c r="FS318" s="98"/>
      <c r="FT318" s="98"/>
      <c r="FU318" s="98"/>
      <c r="FV318" s="98"/>
      <c r="FW318" s="98"/>
      <c r="FX318" s="98"/>
      <c r="FY318" s="98"/>
      <c r="FZ318" s="98"/>
      <c r="GA318" s="98"/>
      <c r="GB318" s="98"/>
      <c r="GC318" s="98"/>
      <c r="GD318" s="98"/>
      <c r="GE318" s="98"/>
      <c r="GF318" s="98"/>
      <c r="GG318" s="98"/>
      <c r="GH318" s="98"/>
      <c r="GI318" s="98"/>
      <c r="GJ318" s="98"/>
      <c r="GK318" s="98"/>
      <c r="GL318" s="98"/>
      <c r="GM318" s="98"/>
      <c r="GN318" s="98"/>
      <c r="GO318" s="98"/>
      <c r="GP318" s="98"/>
      <c r="GQ318" s="98"/>
      <c r="GR318" s="98"/>
      <c r="GS318" s="98"/>
      <c r="GT318" s="98"/>
      <c r="GU318" s="98"/>
      <c r="GV318" s="98"/>
      <c r="GW318" s="98"/>
      <c r="GX318" s="98"/>
      <c r="GY318" s="98"/>
      <c r="GZ318" s="98"/>
      <c r="HA318" s="98"/>
      <c r="HB318" s="98"/>
      <c r="HC318" s="98"/>
      <c r="HD318" s="98"/>
      <c r="HE318" s="98"/>
      <c r="HF318" s="98"/>
      <c r="HG318" s="98"/>
      <c r="HH318" s="98"/>
      <c r="HI318" s="98"/>
      <c r="HJ318" s="98"/>
      <c r="HK318" s="98"/>
      <c r="HL318" s="98"/>
      <c r="HM318" s="98"/>
      <c r="HN318" s="98"/>
      <c r="HO318" s="98"/>
      <c r="HP318" s="98"/>
      <c r="HQ318" s="98"/>
      <c r="HR318" s="98"/>
      <c r="HS318" s="98"/>
      <c r="HT318" s="98"/>
      <c r="HU318" s="98"/>
      <c r="HV318" s="98"/>
      <c r="HW318" s="98"/>
      <c r="HX318" s="98"/>
      <c r="HY318" s="98"/>
      <c r="HZ318" s="98"/>
      <c r="IA318" s="98"/>
      <c r="IB318" s="98"/>
      <c r="IC318" s="98"/>
      <c r="ID318" s="98"/>
      <c r="IE318" s="98"/>
      <c r="IF318" s="98"/>
      <c r="IG318" s="98"/>
      <c r="IH318" s="98"/>
      <c r="II318" s="98"/>
      <c r="IJ318" s="98"/>
      <c r="IK318" s="98"/>
    </row>
    <row r="319" spans="1:245" ht="15">
      <c r="A319" s="104" t="s">
        <v>846</v>
      </c>
      <c r="B319" s="105">
        <f>SUM(B320:B322)</f>
        <v>281</v>
      </c>
      <c r="C319" s="105">
        <f>SUM(C320:C322)</f>
        <v>300</v>
      </c>
      <c r="D319" s="107">
        <f t="shared" si="10"/>
        <v>19</v>
      </c>
      <c r="E319" s="106">
        <f t="shared" si="11"/>
        <v>6.8</v>
      </c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  <c r="AN319" s="98"/>
      <c r="AO319" s="98"/>
      <c r="AP319" s="98"/>
      <c r="AQ319" s="98"/>
      <c r="AR319" s="98"/>
      <c r="AS319" s="98"/>
      <c r="AT319" s="98"/>
      <c r="AU319" s="98"/>
      <c r="AV319" s="98"/>
      <c r="AW319" s="98"/>
      <c r="AX319" s="98"/>
      <c r="AY319" s="98"/>
      <c r="AZ319" s="98"/>
      <c r="BA319" s="98"/>
      <c r="BB319" s="98"/>
      <c r="BC319" s="98"/>
      <c r="BD319" s="98"/>
      <c r="BE319" s="98"/>
      <c r="BF319" s="98"/>
      <c r="BG319" s="98"/>
      <c r="BH319" s="98"/>
      <c r="BI319" s="98"/>
      <c r="BJ319" s="98"/>
      <c r="BK319" s="98"/>
      <c r="BL319" s="98"/>
      <c r="BM319" s="98"/>
      <c r="BN319" s="98"/>
      <c r="BO319" s="98"/>
      <c r="BP319" s="98"/>
      <c r="BQ319" s="98"/>
      <c r="BR319" s="98"/>
      <c r="BS319" s="98"/>
      <c r="BT319" s="98"/>
      <c r="BU319" s="98"/>
      <c r="BV319" s="98"/>
      <c r="BW319" s="98"/>
      <c r="BX319" s="98"/>
      <c r="BY319" s="98"/>
      <c r="BZ319" s="98"/>
      <c r="CA319" s="98"/>
      <c r="CB319" s="98"/>
      <c r="CC319" s="98"/>
      <c r="CD319" s="98"/>
      <c r="CE319" s="98"/>
      <c r="CF319" s="98"/>
      <c r="CG319" s="98"/>
      <c r="CH319" s="98"/>
      <c r="CI319" s="98"/>
      <c r="CJ319" s="98"/>
      <c r="CK319" s="98"/>
      <c r="CL319" s="98"/>
      <c r="CM319" s="98"/>
      <c r="CN319" s="98"/>
      <c r="CO319" s="98"/>
      <c r="CP319" s="98"/>
      <c r="CQ319" s="98"/>
      <c r="CR319" s="98"/>
      <c r="CS319" s="98"/>
      <c r="CT319" s="98"/>
      <c r="CU319" s="98"/>
      <c r="CV319" s="98"/>
      <c r="CW319" s="98"/>
      <c r="CX319" s="98"/>
      <c r="CY319" s="98"/>
      <c r="CZ319" s="98"/>
      <c r="DA319" s="98"/>
      <c r="DB319" s="98"/>
      <c r="DC319" s="98"/>
      <c r="DD319" s="98"/>
      <c r="DE319" s="98"/>
      <c r="DF319" s="98"/>
      <c r="DG319" s="98"/>
      <c r="DH319" s="98"/>
      <c r="DI319" s="98"/>
      <c r="DJ319" s="98"/>
      <c r="DK319" s="98"/>
      <c r="DL319" s="98"/>
      <c r="DM319" s="98"/>
      <c r="DN319" s="98"/>
      <c r="DO319" s="98"/>
      <c r="DP319" s="98"/>
      <c r="DQ319" s="98"/>
      <c r="DR319" s="98"/>
      <c r="DS319" s="98"/>
      <c r="DT319" s="98"/>
      <c r="DU319" s="98"/>
      <c r="DV319" s="98"/>
      <c r="DW319" s="98"/>
      <c r="DX319" s="98"/>
      <c r="DY319" s="98"/>
      <c r="DZ319" s="98"/>
      <c r="EA319" s="98"/>
      <c r="EB319" s="98"/>
      <c r="EC319" s="98"/>
      <c r="ED319" s="98"/>
      <c r="EE319" s="98"/>
      <c r="EF319" s="98"/>
      <c r="EG319" s="98"/>
      <c r="EH319" s="98"/>
      <c r="EI319" s="98"/>
      <c r="EJ319" s="98"/>
      <c r="EK319" s="98"/>
      <c r="EL319" s="98"/>
      <c r="EM319" s="98"/>
      <c r="EN319" s="98"/>
      <c r="EO319" s="98"/>
      <c r="EP319" s="98"/>
      <c r="EQ319" s="98"/>
      <c r="ER319" s="98"/>
      <c r="ES319" s="98"/>
      <c r="ET319" s="98"/>
      <c r="EU319" s="98"/>
      <c r="EV319" s="98"/>
      <c r="EW319" s="98"/>
      <c r="EX319" s="98"/>
      <c r="EY319" s="98"/>
      <c r="EZ319" s="98"/>
      <c r="FA319" s="98"/>
      <c r="FB319" s="98"/>
      <c r="FC319" s="98"/>
      <c r="FD319" s="98"/>
      <c r="FE319" s="98"/>
      <c r="FF319" s="98"/>
      <c r="FG319" s="98"/>
      <c r="FH319" s="98"/>
      <c r="FI319" s="98"/>
      <c r="FJ319" s="98"/>
      <c r="FK319" s="98"/>
      <c r="FL319" s="98"/>
      <c r="FM319" s="98"/>
      <c r="FN319" s="98"/>
      <c r="FO319" s="98"/>
      <c r="FP319" s="98"/>
      <c r="FQ319" s="98"/>
      <c r="FR319" s="98"/>
      <c r="FS319" s="98"/>
      <c r="FT319" s="98"/>
      <c r="FU319" s="98"/>
      <c r="FV319" s="98"/>
      <c r="FW319" s="98"/>
      <c r="FX319" s="98"/>
      <c r="FY319" s="98"/>
      <c r="FZ319" s="98"/>
      <c r="GA319" s="98"/>
      <c r="GB319" s="98"/>
      <c r="GC319" s="98"/>
      <c r="GD319" s="98"/>
      <c r="GE319" s="98"/>
      <c r="GF319" s="98"/>
      <c r="GG319" s="98"/>
      <c r="GH319" s="98"/>
      <c r="GI319" s="98"/>
      <c r="GJ319" s="98"/>
      <c r="GK319" s="98"/>
      <c r="GL319" s="98"/>
      <c r="GM319" s="98"/>
      <c r="GN319" s="98"/>
      <c r="GO319" s="98"/>
      <c r="GP319" s="98"/>
      <c r="GQ319" s="98"/>
      <c r="GR319" s="98"/>
      <c r="GS319" s="98"/>
      <c r="GT319" s="98"/>
      <c r="GU319" s="98"/>
      <c r="GV319" s="98"/>
      <c r="GW319" s="98"/>
      <c r="GX319" s="98"/>
      <c r="GY319" s="98"/>
      <c r="GZ319" s="98"/>
      <c r="HA319" s="98"/>
      <c r="HB319" s="98"/>
      <c r="HC319" s="98"/>
      <c r="HD319" s="98"/>
      <c r="HE319" s="98"/>
      <c r="HF319" s="98"/>
      <c r="HG319" s="98"/>
      <c r="HH319" s="98"/>
      <c r="HI319" s="98"/>
      <c r="HJ319" s="98"/>
      <c r="HK319" s="98"/>
      <c r="HL319" s="98"/>
      <c r="HM319" s="98"/>
      <c r="HN319" s="98"/>
      <c r="HO319" s="98"/>
      <c r="HP319" s="98"/>
      <c r="HQ319" s="98"/>
      <c r="HR319" s="98"/>
      <c r="HS319" s="98"/>
      <c r="HT319" s="98"/>
      <c r="HU319" s="98"/>
      <c r="HV319" s="98"/>
      <c r="HW319" s="98"/>
      <c r="HX319" s="98"/>
      <c r="HY319" s="98"/>
      <c r="HZ319" s="98"/>
      <c r="IA319" s="98"/>
      <c r="IB319" s="98"/>
      <c r="IC319" s="98"/>
      <c r="ID319" s="98"/>
      <c r="IE319" s="98"/>
      <c r="IF319" s="98"/>
      <c r="IG319" s="98"/>
      <c r="IH319" s="98"/>
      <c r="II319" s="98"/>
      <c r="IJ319" s="98"/>
      <c r="IK319" s="98"/>
    </row>
    <row r="320" spans="1:245" ht="15">
      <c r="A320" s="104" t="s">
        <v>638</v>
      </c>
      <c r="B320" s="105">
        <v>203</v>
      </c>
      <c r="C320" s="105">
        <v>210</v>
      </c>
      <c r="D320" s="107">
        <f t="shared" si="10"/>
        <v>7</v>
      </c>
      <c r="E320" s="106">
        <f t="shared" si="11"/>
        <v>3.4</v>
      </c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98"/>
      <c r="AQ320" s="98"/>
      <c r="AR320" s="98"/>
      <c r="AS320" s="98"/>
      <c r="AT320" s="98"/>
      <c r="AU320" s="98"/>
      <c r="AV320" s="98"/>
      <c r="AW320" s="98"/>
      <c r="AX320" s="98"/>
      <c r="AY320" s="98"/>
      <c r="AZ320" s="98"/>
      <c r="BA320" s="98"/>
      <c r="BB320" s="98"/>
      <c r="BC320" s="98"/>
      <c r="BD320" s="98"/>
      <c r="BE320" s="98"/>
      <c r="BF320" s="98"/>
      <c r="BG320" s="98"/>
      <c r="BH320" s="98"/>
      <c r="BI320" s="98"/>
      <c r="BJ320" s="98"/>
      <c r="BK320" s="98"/>
      <c r="BL320" s="98"/>
      <c r="BM320" s="98"/>
      <c r="BN320" s="98"/>
      <c r="BO320" s="98"/>
      <c r="BP320" s="98"/>
      <c r="BQ320" s="98"/>
      <c r="BR320" s="98"/>
      <c r="BS320" s="98"/>
      <c r="BT320" s="98"/>
      <c r="BU320" s="98"/>
      <c r="BV320" s="98"/>
      <c r="BW320" s="98"/>
      <c r="BX320" s="98"/>
      <c r="BY320" s="98"/>
      <c r="BZ320" s="98"/>
      <c r="CA320" s="98"/>
      <c r="CB320" s="98"/>
      <c r="CC320" s="98"/>
      <c r="CD320" s="98"/>
      <c r="CE320" s="98"/>
      <c r="CF320" s="98"/>
      <c r="CG320" s="98"/>
      <c r="CH320" s="98"/>
      <c r="CI320" s="98"/>
      <c r="CJ320" s="98"/>
      <c r="CK320" s="98"/>
      <c r="CL320" s="98"/>
      <c r="CM320" s="98"/>
      <c r="CN320" s="98"/>
      <c r="CO320" s="98"/>
      <c r="CP320" s="98"/>
      <c r="CQ320" s="98"/>
      <c r="CR320" s="98"/>
      <c r="CS320" s="98"/>
      <c r="CT320" s="98"/>
      <c r="CU320" s="98"/>
      <c r="CV320" s="98"/>
      <c r="CW320" s="98"/>
      <c r="CX320" s="98"/>
      <c r="CY320" s="98"/>
      <c r="CZ320" s="98"/>
      <c r="DA320" s="98"/>
      <c r="DB320" s="98"/>
      <c r="DC320" s="98"/>
      <c r="DD320" s="98"/>
      <c r="DE320" s="98"/>
      <c r="DF320" s="98"/>
      <c r="DG320" s="98"/>
      <c r="DH320" s="98"/>
      <c r="DI320" s="98"/>
      <c r="DJ320" s="98"/>
      <c r="DK320" s="98"/>
      <c r="DL320" s="98"/>
      <c r="DM320" s="98"/>
      <c r="DN320" s="98"/>
      <c r="DO320" s="98"/>
      <c r="DP320" s="98"/>
      <c r="DQ320" s="98"/>
      <c r="DR320" s="98"/>
      <c r="DS320" s="98"/>
      <c r="DT320" s="98"/>
      <c r="DU320" s="98"/>
      <c r="DV320" s="98"/>
      <c r="DW320" s="98"/>
      <c r="DX320" s="98"/>
      <c r="DY320" s="98"/>
      <c r="DZ320" s="98"/>
      <c r="EA320" s="98"/>
      <c r="EB320" s="98"/>
      <c r="EC320" s="98"/>
      <c r="ED320" s="98"/>
      <c r="EE320" s="98"/>
      <c r="EF320" s="98"/>
      <c r="EG320" s="98"/>
      <c r="EH320" s="98"/>
      <c r="EI320" s="98"/>
      <c r="EJ320" s="98"/>
      <c r="EK320" s="98"/>
      <c r="EL320" s="98"/>
      <c r="EM320" s="98"/>
      <c r="EN320" s="98"/>
      <c r="EO320" s="98"/>
      <c r="EP320" s="98"/>
      <c r="EQ320" s="98"/>
      <c r="ER320" s="98"/>
      <c r="ES320" s="98"/>
      <c r="ET320" s="98"/>
      <c r="EU320" s="98"/>
      <c r="EV320" s="98"/>
      <c r="EW320" s="98"/>
      <c r="EX320" s="98"/>
      <c r="EY320" s="98"/>
      <c r="EZ320" s="98"/>
      <c r="FA320" s="98"/>
      <c r="FB320" s="98"/>
      <c r="FC320" s="98"/>
      <c r="FD320" s="98"/>
      <c r="FE320" s="98"/>
      <c r="FF320" s="98"/>
      <c r="FG320" s="98"/>
      <c r="FH320" s="98"/>
      <c r="FI320" s="98"/>
      <c r="FJ320" s="98"/>
      <c r="FK320" s="98"/>
      <c r="FL320" s="98"/>
      <c r="FM320" s="98"/>
      <c r="FN320" s="98"/>
      <c r="FO320" s="98"/>
      <c r="FP320" s="98"/>
      <c r="FQ320" s="98"/>
      <c r="FR320" s="98"/>
      <c r="FS320" s="98"/>
      <c r="FT320" s="98"/>
      <c r="FU320" s="98"/>
      <c r="FV320" s="98"/>
      <c r="FW320" s="98"/>
      <c r="FX320" s="98"/>
      <c r="FY320" s="98"/>
      <c r="FZ320" s="98"/>
      <c r="GA320" s="98"/>
      <c r="GB320" s="98"/>
      <c r="GC320" s="98"/>
      <c r="GD320" s="98"/>
      <c r="GE320" s="98"/>
      <c r="GF320" s="98"/>
      <c r="GG320" s="98"/>
      <c r="GH320" s="98"/>
      <c r="GI320" s="98"/>
      <c r="GJ320" s="98"/>
      <c r="GK320" s="98"/>
      <c r="GL320" s="98"/>
      <c r="GM320" s="98"/>
      <c r="GN320" s="98"/>
      <c r="GO320" s="98"/>
      <c r="GP320" s="98"/>
      <c r="GQ320" s="98"/>
      <c r="GR320" s="98"/>
      <c r="GS320" s="98"/>
      <c r="GT320" s="98"/>
      <c r="GU320" s="98"/>
      <c r="GV320" s="98"/>
      <c r="GW320" s="98"/>
      <c r="GX320" s="98"/>
      <c r="GY320" s="98"/>
      <c r="GZ320" s="98"/>
      <c r="HA320" s="98"/>
      <c r="HB320" s="98"/>
      <c r="HC320" s="98"/>
      <c r="HD320" s="98"/>
      <c r="HE320" s="98"/>
      <c r="HF320" s="98"/>
      <c r="HG320" s="98"/>
      <c r="HH320" s="98"/>
      <c r="HI320" s="98"/>
      <c r="HJ320" s="98"/>
      <c r="HK320" s="98"/>
      <c r="HL320" s="98"/>
      <c r="HM320" s="98"/>
      <c r="HN320" s="98"/>
      <c r="HO320" s="98"/>
      <c r="HP320" s="98"/>
      <c r="HQ320" s="98"/>
      <c r="HR320" s="98"/>
      <c r="HS320" s="98"/>
      <c r="HT320" s="98"/>
      <c r="HU320" s="98"/>
      <c r="HV320" s="98"/>
      <c r="HW320" s="98"/>
      <c r="HX320" s="98"/>
      <c r="HY320" s="98"/>
      <c r="HZ320" s="98"/>
      <c r="IA320" s="98"/>
      <c r="IB320" s="98"/>
      <c r="IC320" s="98"/>
      <c r="ID320" s="98"/>
      <c r="IE320" s="98"/>
      <c r="IF320" s="98"/>
      <c r="IG320" s="98"/>
      <c r="IH320" s="98"/>
      <c r="II320" s="98"/>
      <c r="IJ320" s="98"/>
      <c r="IK320" s="98"/>
    </row>
    <row r="321" spans="1:245" ht="15">
      <c r="A321" s="104" t="s">
        <v>639</v>
      </c>
      <c r="B321" s="105"/>
      <c r="C321" s="105">
        <v>15</v>
      </c>
      <c r="D321" s="107">
        <f t="shared" si="10"/>
        <v>15</v>
      </c>
      <c r="E321" s="106" t="e">
        <f t="shared" si="11"/>
        <v>#DIV/0!</v>
      </c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  <c r="AM321" s="98"/>
      <c r="AN321" s="98"/>
      <c r="AO321" s="98"/>
      <c r="AP321" s="98"/>
      <c r="AQ321" s="98"/>
      <c r="AR321" s="98"/>
      <c r="AS321" s="98"/>
      <c r="AT321" s="98"/>
      <c r="AU321" s="98"/>
      <c r="AV321" s="98"/>
      <c r="AW321" s="98"/>
      <c r="AX321" s="98"/>
      <c r="AY321" s="98"/>
      <c r="AZ321" s="98"/>
      <c r="BA321" s="98"/>
      <c r="BB321" s="98"/>
      <c r="BC321" s="98"/>
      <c r="BD321" s="98"/>
      <c r="BE321" s="98"/>
      <c r="BF321" s="98"/>
      <c r="BG321" s="98"/>
      <c r="BH321" s="98"/>
      <c r="BI321" s="98"/>
      <c r="BJ321" s="98"/>
      <c r="BK321" s="98"/>
      <c r="BL321" s="98"/>
      <c r="BM321" s="98"/>
      <c r="BN321" s="98"/>
      <c r="BO321" s="98"/>
      <c r="BP321" s="98"/>
      <c r="BQ321" s="98"/>
      <c r="BR321" s="98"/>
      <c r="BS321" s="98"/>
      <c r="BT321" s="98"/>
      <c r="BU321" s="98"/>
      <c r="BV321" s="98"/>
      <c r="BW321" s="98"/>
      <c r="BX321" s="98"/>
      <c r="BY321" s="98"/>
      <c r="BZ321" s="98"/>
      <c r="CA321" s="98"/>
      <c r="CB321" s="98"/>
      <c r="CC321" s="98"/>
      <c r="CD321" s="98"/>
      <c r="CE321" s="98"/>
      <c r="CF321" s="98"/>
      <c r="CG321" s="98"/>
      <c r="CH321" s="98"/>
      <c r="CI321" s="98"/>
      <c r="CJ321" s="98"/>
      <c r="CK321" s="98"/>
      <c r="CL321" s="98"/>
      <c r="CM321" s="98"/>
      <c r="CN321" s="98"/>
      <c r="CO321" s="98"/>
      <c r="CP321" s="98"/>
      <c r="CQ321" s="98"/>
      <c r="CR321" s="98"/>
      <c r="CS321" s="98"/>
      <c r="CT321" s="98"/>
      <c r="CU321" s="98"/>
      <c r="CV321" s="98"/>
      <c r="CW321" s="98"/>
      <c r="CX321" s="98"/>
      <c r="CY321" s="98"/>
      <c r="CZ321" s="98"/>
      <c r="DA321" s="98"/>
      <c r="DB321" s="98"/>
      <c r="DC321" s="98"/>
      <c r="DD321" s="98"/>
      <c r="DE321" s="98"/>
      <c r="DF321" s="98"/>
      <c r="DG321" s="98"/>
      <c r="DH321" s="98"/>
      <c r="DI321" s="98"/>
      <c r="DJ321" s="98"/>
      <c r="DK321" s="98"/>
      <c r="DL321" s="98"/>
      <c r="DM321" s="98"/>
      <c r="DN321" s="98"/>
      <c r="DO321" s="98"/>
      <c r="DP321" s="98"/>
      <c r="DQ321" s="98"/>
      <c r="DR321" s="98"/>
      <c r="DS321" s="98"/>
      <c r="DT321" s="98"/>
      <c r="DU321" s="98"/>
      <c r="DV321" s="98"/>
      <c r="DW321" s="98"/>
      <c r="DX321" s="98"/>
      <c r="DY321" s="98"/>
      <c r="DZ321" s="98"/>
      <c r="EA321" s="98"/>
      <c r="EB321" s="98"/>
      <c r="EC321" s="98"/>
      <c r="ED321" s="98"/>
      <c r="EE321" s="98"/>
      <c r="EF321" s="98"/>
      <c r="EG321" s="98"/>
      <c r="EH321" s="98"/>
      <c r="EI321" s="98"/>
      <c r="EJ321" s="98"/>
      <c r="EK321" s="98"/>
      <c r="EL321" s="98"/>
      <c r="EM321" s="98"/>
      <c r="EN321" s="98"/>
      <c r="EO321" s="98"/>
      <c r="EP321" s="98"/>
      <c r="EQ321" s="98"/>
      <c r="ER321" s="98"/>
      <c r="ES321" s="98"/>
      <c r="ET321" s="98"/>
      <c r="EU321" s="98"/>
      <c r="EV321" s="98"/>
      <c r="EW321" s="98"/>
      <c r="EX321" s="98"/>
      <c r="EY321" s="98"/>
      <c r="EZ321" s="98"/>
      <c r="FA321" s="98"/>
      <c r="FB321" s="98"/>
      <c r="FC321" s="98"/>
      <c r="FD321" s="98"/>
      <c r="FE321" s="98"/>
      <c r="FF321" s="98"/>
      <c r="FG321" s="98"/>
      <c r="FH321" s="98"/>
      <c r="FI321" s="98"/>
      <c r="FJ321" s="98"/>
      <c r="FK321" s="98"/>
      <c r="FL321" s="98"/>
      <c r="FM321" s="98"/>
      <c r="FN321" s="98"/>
      <c r="FO321" s="98"/>
      <c r="FP321" s="98"/>
      <c r="FQ321" s="98"/>
      <c r="FR321" s="98"/>
      <c r="FS321" s="98"/>
      <c r="FT321" s="98"/>
      <c r="FU321" s="98"/>
      <c r="FV321" s="98"/>
      <c r="FW321" s="98"/>
      <c r="FX321" s="98"/>
      <c r="FY321" s="98"/>
      <c r="FZ321" s="98"/>
      <c r="GA321" s="98"/>
      <c r="GB321" s="98"/>
      <c r="GC321" s="98"/>
      <c r="GD321" s="98"/>
      <c r="GE321" s="98"/>
      <c r="GF321" s="98"/>
      <c r="GG321" s="98"/>
      <c r="GH321" s="98"/>
      <c r="GI321" s="98"/>
      <c r="GJ321" s="98"/>
      <c r="GK321" s="98"/>
      <c r="GL321" s="98"/>
      <c r="GM321" s="98"/>
      <c r="GN321" s="98"/>
      <c r="GO321" s="98"/>
      <c r="GP321" s="98"/>
      <c r="GQ321" s="98"/>
      <c r="GR321" s="98"/>
      <c r="GS321" s="98"/>
      <c r="GT321" s="98"/>
      <c r="GU321" s="98"/>
      <c r="GV321" s="98"/>
      <c r="GW321" s="98"/>
      <c r="GX321" s="98"/>
      <c r="GY321" s="98"/>
      <c r="GZ321" s="98"/>
      <c r="HA321" s="98"/>
      <c r="HB321" s="98"/>
      <c r="HC321" s="98"/>
      <c r="HD321" s="98"/>
      <c r="HE321" s="98"/>
      <c r="HF321" s="98"/>
      <c r="HG321" s="98"/>
      <c r="HH321" s="98"/>
      <c r="HI321" s="98"/>
      <c r="HJ321" s="98"/>
      <c r="HK321" s="98"/>
      <c r="HL321" s="98"/>
      <c r="HM321" s="98"/>
      <c r="HN321" s="98"/>
      <c r="HO321" s="98"/>
      <c r="HP321" s="98"/>
      <c r="HQ321" s="98"/>
      <c r="HR321" s="98"/>
      <c r="HS321" s="98"/>
      <c r="HT321" s="98"/>
      <c r="HU321" s="98"/>
      <c r="HV321" s="98"/>
      <c r="HW321" s="98"/>
      <c r="HX321" s="98"/>
      <c r="HY321" s="98"/>
      <c r="HZ321" s="98"/>
      <c r="IA321" s="98"/>
      <c r="IB321" s="98"/>
      <c r="IC321" s="98"/>
      <c r="ID321" s="98"/>
      <c r="IE321" s="98"/>
      <c r="IF321" s="98"/>
      <c r="IG321" s="98"/>
      <c r="IH321" s="98"/>
      <c r="II321" s="98"/>
      <c r="IJ321" s="98"/>
      <c r="IK321" s="98"/>
    </row>
    <row r="322" spans="1:245" ht="15">
      <c r="A322" s="104" t="s">
        <v>644</v>
      </c>
      <c r="B322" s="105">
        <v>78</v>
      </c>
      <c r="C322" s="105">
        <v>75</v>
      </c>
      <c r="D322" s="107">
        <f t="shared" si="10"/>
        <v>-3</v>
      </c>
      <c r="E322" s="106">
        <f t="shared" si="11"/>
        <v>-3.8</v>
      </c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  <c r="AM322" s="98"/>
      <c r="AN322" s="98"/>
      <c r="AO322" s="98"/>
      <c r="AP322" s="98"/>
      <c r="AQ322" s="98"/>
      <c r="AR322" s="98"/>
      <c r="AS322" s="98"/>
      <c r="AT322" s="98"/>
      <c r="AU322" s="98"/>
      <c r="AV322" s="98"/>
      <c r="AW322" s="98"/>
      <c r="AX322" s="98"/>
      <c r="AY322" s="98"/>
      <c r="AZ322" s="98"/>
      <c r="BA322" s="98"/>
      <c r="BB322" s="98"/>
      <c r="BC322" s="98"/>
      <c r="BD322" s="98"/>
      <c r="BE322" s="98"/>
      <c r="BF322" s="98"/>
      <c r="BG322" s="98"/>
      <c r="BH322" s="98"/>
      <c r="BI322" s="98"/>
      <c r="BJ322" s="98"/>
      <c r="BK322" s="98"/>
      <c r="BL322" s="98"/>
      <c r="BM322" s="98"/>
      <c r="BN322" s="98"/>
      <c r="BO322" s="98"/>
      <c r="BP322" s="98"/>
      <c r="BQ322" s="98"/>
      <c r="BR322" s="98"/>
      <c r="BS322" s="98"/>
      <c r="BT322" s="98"/>
      <c r="BU322" s="98"/>
      <c r="BV322" s="98"/>
      <c r="BW322" s="98"/>
      <c r="BX322" s="98"/>
      <c r="BY322" s="98"/>
      <c r="BZ322" s="98"/>
      <c r="CA322" s="98"/>
      <c r="CB322" s="98"/>
      <c r="CC322" s="98"/>
      <c r="CD322" s="98"/>
      <c r="CE322" s="98"/>
      <c r="CF322" s="98"/>
      <c r="CG322" s="98"/>
      <c r="CH322" s="98"/>
      <c r="CI322" s="98"/>
      <c r="CJ322" s="98"/>
      <c r="CK322" s="98"/>
      <c r="CL322" s="98"/>
      <c r="CM322" s="98"/>
      <c r="CN322" s="98"/>
      <c r="CO322" s="98"/>
      <c r="CP322" s="98"/>
      <c r="CQ322" s="98"/>
      <c r="CR322" s="98"/>
      <c r="CS322" s="98"/>
      <c r="CT322" s="98"/>
      <c r="CU322" s="98"/>
      <c r="CV322" s="98"/>
      <c r="CW322" s="98"/>
      <c r="CX322" s="98"/>
      <c r="CY322" s="98"/>
      <c r="CZ322" s="98"/>
      <c r="DA322" s="98"/>
      <c r="DB322" s="98"/>
      <c r="DC322" s="98"/>
      <c r="DD322" s="98"/>
      <c r="DE322" s="98"/>
      <c r="DF322" s="98"/>
      <c r="DG322" s="98"/>
      <c r="DH322" s="98"/>
      <c r="DI322" s="98"/>
      <c r="DJ322" s="98"/>
      <c r="DK322" s="98"/>
      <c r="DL322" s="98"/>
      <c r="DM322" s="98"/>
      <c r="DN322" s="98"/>
      <c r="DO322" s="98"/>
      <c r="DP322" s="98"/>
      <c r="DQ322" s="98"/>
      <c r="DR322" s="98"/>
      <c r="DS322" s="98"/>
      <c r="DT322" s="98"/>
      <c r="DU322" s="98"/>
      <c r="DV322" s="98"/>
      <c r="DW322" s="98"/>
      <c r="DX322" s="98"/>
      <c r="DY322" s="98"/>
      <c r="DZ322" s="98"/>
      <c r="EA322" s="98"/>
      <c r="EB322" s="98"/>
      <c r="EC322" s="98"/>
      <c r="ED322" s="98"/>
      <c r="EE322" s="98"/>
      <c r="EF322" s="98"/>
      <c r="EG322" s="98"/>
      <c r="EH322" s="98"/>
      <c r="EI322" s="98"/>
      <c r="EJ322" s="98"/>
      <c r="EK322" s="98"/>
      <c r="EL322" s="98"/>
      <c r="EM322" s="98"/>
      <c r="EN322" s="98"/>
      <c r="EO322" s="98"/>
      <c r="EP322" s="98"/>
      <c r="EQ322" s="98"/>
      <c r="ER322" s="98"/>
      <c r="ES322" s="98"/>
      <c r="ET322" s="98"/>
      <c r="EU322" s="98"/>
      <c r="EV322" s="98"/>
      <c r="EW322" s="98"/>
      <c r="EX322" s="98"/>
      <c r="EY322" s="98"/>
      <c r="EZ322" s="98"/>
      <c r="FA322" s="98"/>
      <c r="FB322" s="98"/>
      <c r="FC322" s="98"/>
      <c r="FD322" s="98"/>
      <c r="FE322" s="98"/>
      <c r="FF322" s="98"/>
      <c r="FG322" s="98"/>
      <c r="FH322" s="98"/>
      <c r="FI322" s="98"/>
      <c r="FJ322" s="98"/>
      <c r="FK322" s="98"/>
      <c r="FL322" s="98"/>
      <c r="FM322" s="98"/>
      <c r="FN322" s="98"/>
      <c r="FO322" s="98"/>
      <c r="FP322" s="98"/>
      <c r="FQ322" s="98"/>
      <c r="FR322" s="98"/>
      <c r="FS322" s="98"/>
      <c r="FT322" s="98"/>
      <c r="FU322" s="98"/>
      <c r="FV322" s="98"/>
      <c r="FW322" s="98"/>
      <c r="FX322" s="98"/>
      <c r="FY322" s="98"/>
      <c r="FZ322" s="98"/>
      <c r="GA322" s="98"/>
      <c r="GB322" s="98"/>
      <c r="GC322" s="98"/>
      <c r="GD322" s="98"/>
      <c r="GE322" s="98"/>
      <c r="GF322" s="98"/>
      <c r="GG322" s="98"/>
      <c r="GH322" s="98"/>
      <c r="GI322" s="98"/>
      <c r="GJ322" s="98"/>
      <c r="GK322" s="98"/>
      <c r="GL322" s="98"/>
      <c r="GM322" s="98"/>
      <c r="GN322" s="98"/>
      <c r="GO322" s="98"/>
      <c r="GP322" s="98"/>
      <c r="GQ322" s="98"/>
      <c r="GR322" s="98"/>
      <c r="GS322" s="98"/>
      <c r="GT322" s="98"/>
      <c r="GU322" s="98"/>
      <c r="GV322" s="98"/>
      <c r="GW322" s="98"/>
      <c r="GX322" s="98"/>
      <c r="GY322" s="98"/>
      <c r="GZ322" s="98"/>
      <c r="HA322" s="98"/>
      <c r="HB322" s="98"/>
      <c r="HC322" s="98"/>
      <c r="HD322" s="98"/>
      <c r="HE322" s="98"/>
      <c r="HF322" s="98"/>
      <c r="HG322" s="98"/>
      <c r="HH322" s="98"/>
      <c r="HI322" s="98"/>
      <c r="HJ322" s="98"/>
      <c r="HK322" s="98"/>
      <c r="HL322" s="98"/>
      <c r="HM322" s="98"/>
      <c r="HN322" s="98"/>
      <c r="HO322" s="98"/>
      <c r="HP322" s="98"/>
      <c r="HQ322" s="98"/>
      <c r="HR322" s="98"/>
      <c r="HS322" s="98"/>
      <c r="HT322" s="98"/>
      <c r="HU322" s="98"/>
      <c r="HV322" s="98"/>
      <c r="HW322" s="98"/>
      <c r="HX322" s="98"/>
      <c r="HY322" s="98"/>
      <c r="HZ322" s="98"/>
      <c r="IA322" s="98"/>
      <c r="IB322" s="98"/>
      <c r="IC322" s="98"/>
      <c r="ID322" s="98"/>
      <c r="IE322" s="98"/>
      <c r="IF322" s="98"/>
      <c r="IG322" s="98"/>
      <c r="IH322" s="98"/>
      <c r="II322" s="98"/>
      <c r="IJ322" s="98"/>
      <c r="IK322" s="98"/>
    </row>
    <row r="323" spans="1:245" ht="15">
      <c r="A323" s="104" t="s">
        <v>847</v>
      </c>
      <c r="B323" s="105">
        <f>B324</f>
        <v>0</v>
      </c>
      <c r="C323" s="105">
        <f>C324</f>
        <v>3000</v>
      </c>
      <c r="D323" s="107">
        <f t="shared" si="10"/>
        <v>3000</v>
      </c>
      <c r="E323" s="106" t="e">
        <f t="shared" si="11"/>
        <v>#DIV/0!</v>
      </c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  <c r="AM323" s="98"/>
      <c r="AN323" s="98"/>
      <c r="AO323" s="98"/>
      <c r="AP323" s="98"/>
      <c r="AQ323" s="98"/>
      <c r="AR323" s="98"/>
      <c r="AS323" s="98"/>
      <c r="AT323" s="98"/>
      <c r="AU323" s="98"/>
      <c r="AV323" s="98"/>
      <c r="AW323" s="98"/>
      <c r="AX323" s="98"/>
      <c r="AY323" s="98"/>
      <c r="AZ323" s="98"/>
      <c r="BA323" s="98"/>
      <c r="BB323" s="98"/>
      <c r="BC323" s="98"/>
      <c r="BD323" s="98"/>
      <c r="BE323" s="98"/>
      <c r="BF323" s="98"/>
      <c r="BG323" s="98"/>
      <c r="BH323" s="98"/>
      <c r="BI323" s="98"/>
      <c r="BJ323" s="98"/>
      <c r="BK323" s="98"/>
      <c r="BL323" s="98"/>
      <c r="BM323" s="98"/>
      <c r="BN323" s="98"/>
      <c r="BO323" s="98"/>
      <c r="BP323" s="98"/>
      <c r="BQ323" s="98"/>
      <c r="BR323" s="98"/>
      <c r="BS323" s="98"/>
      <c r="BT323" s="98"/>
      <c r="BU323" s="98"/>
      <c r="BV323" s="98"/>
      <c r="BW323" s="98"/>
      <c r="BX323" s="98"/>
      <c r="BY323" s="98"/>
      <c r="BZ323" s="98"/>
      <c r="CA323" s="98"/>
      <c r="CB323" s="98"/>
      <c r="CC323" s="98"/>
      <c r="CD323" s="98"/>
      <c r="CE323" s="98"/>
      <c r="CF323" s="98"/>
      <c r="CG323" s="98"/>
      <c r="CH323" s="98"/>
      <c r="CI323" s="98"/>
      <c r="CJ323" s="98"/>
      <c r="CK323" s="98"/>
      <c r="CL323" s="98"/>
      <c r="CM323" s="98"/>
      <c r="CN323" s="98"/>
      <c r="CO323" s="98"/>
      <c r="CP323" s="98"/>
      <c r="CQ323" s="98"/>
      <c r="CR323" s="98"/>
      <c r="CS323" s="98"/>
      <c r="CT323" s="98"/>
      <c r="CU323" s="98"/>
      <c r="CV323" s="98"/>
      <c r="CW323" s="98"/>
      <c r="CX323" s="98"/>
      <c r="CY323" s="98"/>
      <c r="CZ323" s="98"/>
      <c r="DA323" s="98"/>
      <c r="DB323" s="98"/>
      <c r="DC323" s="98"/>
      <c r="DD323" s="98"/>
      <c r="DE323" s="98"/>
      <c r="DF323" s="98"/>
      <c r="DG323" s="98"/>
      <c r="DH323" s="98"/>
      <c r="DI323" s="98"/>
      <c r="DJ323" s="98"/>
      <c r="DK323" s="98"/>
      <c r="DL323" s="98"/>
      <c r="DM323" s="98"/>
      <c r="DN323" s="98"/>
      <c r="DO323" s="98"/>
      <c r="DP323" s="98"/>
      <c r="DQ323" s="98"/>
      <c r="DR323" s="98"/>
      <c r="DS323" s="98"/>
      <c r="DT323" s="98"/>
      <c r="DU323" s="98"/>
      <c r="DV323" s="98"/>
      <c r="DW323" s="98"/>
      <c r="DX323" s="98"/>
      <c r="DY323" s="98"/>
      <c r="DZ323" s="98"/>
      <c r="EA323" s="98"/>
      <c r="EB323" s="98"/>
      <c r="EC323" s="98"/>
      <c r="ED323" s="98"/>
      <c r="EE323" s="98"/>
      <c r="EF323" s="98"/>
      <c r="EG323" s="98"/>
      <c r="EH323" s="98"/>
      <c r="EI323" s="98"/>
      <c r="EJ323" s="98"/>
      <c r="EK323" s="98"/>
      <c r="EL323" s="98"/>
      <c r="EM323" s="98"/>
      <c r="EN323" s="98"/>
      <c r="EO323" s="98"/>
      <c r="EP323" s="98"/>
      <c r="EQ323" s="98"/>
      <c r="ER323" s="98"/>
      <c r="ES323" s="98"/>
      <c r="ET323" s="98"/>
      <c r="EU323" s="98"/>
      <c r="EV323" s="98"/>
      <c r="EW323" s="98"/>
      <c r="EX323" s="98"/>
      <c r="EY323" s="98"/>
      <c r="EZ323" s="98"/>
      <c r="FA323" s="98"/>
      <c r="FB323" s="98"/>
      <c r="FC323" s="98"/>
      <c r="FD323" s="98"/>
      <c r="FE323" s="98"/>
      <c r="FF323" s="98"/>
      <c r="FG323" s="98"/>
      <c r="FH323" s="98"/>
      <c r="FI323" s="98"/>
      <c r="FJ323" s="98"/>
      <c r="FK323" s="98"/>
      <c r="FL323" s="98"/>
      <c r="FM323" s="98"/>
      <c r="FN323" s="98"/>
      <c r="FO323" s="98"/>
      <c r="FP323" s="98"/>
      <c r="FQ323" s="98"/>
      <c r="FR323" s="98"/>
      <c r="FS323" s="98"/>
      <c r="FT323" s="98"/>
      <c r="FU323" s="98"/>
      <c r="FV323" s="98"/>
      <c r="FW323" s="98"/>
      <c r="FX323" s="98"/>
      <c r="FY323" s="98"/>
      <c r="FZ323" s="98"/>
      <c r="GA323" s="98"/>
      <c r="GB323" s="98"/>
      <c r="GC323" s="98"/>
      <c r="GD323" s="98"/>
      <c r="GE323" s="98"/>
      <c r="GF323" s="98"/>
      <c r="GG323" s="98"/>
      <c r="GH323" s="98"/>
      <c r="GI323" s="98"/>
      <c r="GJ323" s="98"/>
      <c r="GK323" s="98"/>
      <c r="GL323" s="98"/>
      <c r="GM323" s="98"/>
      <c r="GN323" s="98"/>
      <c r="GO323" s="98"/>
      <c r="GP323" s="98"/>
      <c r="GQ323" s="98"/>
      <c r="GR323" s="98"/>
      <c r="GS323" s="98"/>
      <c r="GT323" s="98"/>
      <c r="GU323" s="98"/>
      <c r="GV323" s="98"/>
      <c r="GW323" s="98"/>
      <c r="GX323" s="98"/>
      <c r="GY323" s="98"/>
      <c r="GZ323" s="98"/>
      <c r="HA323" s="98"/>
      <c r="HB323" s="98"/>
      <c r="HC323" s="98"/>
      <c r="HD323" s="98"/>
      <c r="HE323" s="98"/>
      <c r="HF323" s="98"/>
      <c r="HG323" s="98"/>
      <c r="HH323" s="98"/>
      <c r="HI323" s="98"/>
      <c r="HJ323" s="98"/>
      <c r="HK323" s="98"/>
      <c r="HL323" s="98"/>
      <c r="HM323" s="98"/>
      <c r="HN323" s="98"/>
      <c r="HO323" s="98"/>
      <c r="HP323" s="98"/>
      <c r="HQ323" s="98"/>
      <c r="HR323" s="98"/>
      <c r="HS323" s="98"/>
      <c r="HT323" s="98"/>
      <c r="HU323" s="98"/>
      <c r="HV323" s="98"/>
      <c r="HW323" s="98"/>
      <c r="HX323" s="98"/>
      <c r="HY323" s="98"/>
      <c r="HZ323" s="98"/>
      <c r="IA323" s="98"/>
      <c r="IB323" s="98"/>
      <c r="IC323" s="98"/>
      <c r="ID323" s="98"/>
      <c r="IE323" s="98"/>
      <c r="IF323" s="98"/>
      <c r="IG323" s="98"/>
      <c r="IH323" s="98"/>
      <c r="II323" s="98"/>
      <c r="IJ323" s="98"/>
      <c r="IK323" s="98"/>
    </row>
    <row r="324" spans="1:245" ht="15">
      <c r="A324" s="104" t="s">
        <v>848</v>
      </c>
      <c r="B324" s="105"/>
      <c r="C324" s="105">
        <v>3000</v>
      </c>
      <c r="D324" s="107">
        <f t="shared" si="10"/>
        <v>3000</v>
      </c>
      <c r="E324" s="106" t="e">
        <f t="shared" si="11"/>
        <v>#DIV/0!</v>
      </c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98"/>
      <c r="AQ324" s="98"/>
      <c r="AR324" s="98"/>
      <c r="AS324" s="98"/>
      <c r="AT324" s="98"/>
      <c r="AU324" s="98"/>
      <c r="AV324" s="98"/>
      <c r="AW324" s="98"/>
      <c r="AX324" s="98"/>
      <c r="AY324" s="98"/>
      <c r="AZ324" s="98"/>
      <c r="BA324" s="98"/>
      <c r="BB324" s="98"/>
      <c r="BC324" s="98"/>
      <c r="BD324" s="98"/>
      <c r="BE324" s="98"/>
      <c r="BF324" s="98"/>
      <c r="BG324" s="98"/>
      <c r="BH324" s="98"/>
      <c r="BI324" s="98"/>
      <c r="BJ324" s="98"/>
      <c r="BK324" s="98"/>
      <c r="BL324" s="98"/>
      <c r="BM324" s="98"/>
      <c r="BN324" s="98"/>
      <c r="BO324" s="98"/>
      <c r="BP324" s="98"/>
      <c r="BQ324" s="98"/>
      <c r="BR324" s="98"/>
      <c r="BS324" s="98"/>
      <c r="BT324" s="98"/>
      <c r="BU324" s="98"/>
      <c r="BV324" s="98"/>
      <c r="BW324" s="98"/>
      <c r="BX324" s="98"/>
      <c r="BY324" s="98"/>
      <c r="BZ324" s="98"/>
      <c r="CA324" s="98"/>
      <c r="CB324" s="98"/>
      <c r="CC324" s="98"/>
      <c r="CD324" s="98"/>
      <c r="CE324" s="98"/>
      <c r="CF324" s="98"/>
      <c r="CG324" s="98"/>
      <c r="CH324" s="98"/>
      <c r="CI324" s="98"/>
      <c r="CJ324" s="98"/>
      <c r="CK324" s="98"/>
      <c r="CL324" s="98"/>
      <c r="CM324" s="98"/>
      <c r="CN324" s="98"/>
      <c r="CO324" s="98"/>
      <c r="CP324" s="98"/>
      <c r="CQ324" s="98"/>
      <c r="CR324" s="98"/>
      <c r="CS324" s="98"/>
      <c r="CT324" s="98"/>
      <c r="CU324" s="98"/>
      <c r="CV324" s="98"/>
      <c r="CW324" s="98"/>
      <c r="CX324" s="98"/>
      <c r="CY324" s="98"/>
      <c r="CZ324" s="98"/>
      <c r="DA324" s="98"/>
      <c r="DB324" s="98"/>
      <c r="DC324" s="98"/>
      <c r="DD324" s="98"/>
      <c r="DE324" s="98"/>
      <c r="DF324" s="98"/>
      <c r="DG324" s="98"/>
      <c r="DH324" s="98"/>
      <c r="DI324" s="98"/>
      <c r="DJ324" s="98"/>
      <c r="DK324" s="98"/>
      <c r="DL324" s="98"/>
      <c r="DM324" s="98"/>
      <c r="DN324" s="98"/>
      <c r="DO324" s="98"/>
      <c r="DP324" s="98"/>
      <c r="DQ324" s="98"/>
      <c r="DR324" s="98"/>
      <c r="DS324" s="98"/>
      <c r="DT324" s="98"/>
      <c r="DU324" s="98"/>
      <c r="DV324" s="98"/>
      <c r="DW324" s="98"/>
      <c r="DX324" s="98"/>
      <c r="DY324" s="98"/>
      <c r="DZ324" s="98"/>
      <c r="EA324" s="98"/>
      <c r="EB324" s="98"/>
      <c r="EC324" s="98"/>
      <c r="ED324" s="98"/>
      <c r="EE324" s="98"/>
      <c r="EF324" s="98"/>
      <c r="EG324" s="98"/>
      <c r="EH324" s="98"/>
      <c r="EI324" s="98"/>
      <c r="EJ324" s="98"/>
      <c r="EK324" s="98"/>
      <c r="EL324" s="98"/>
      <c r="EM324" s="98"/>
      <c r="EN324" s="98"/>
      <c r="EO324" s="98"/>
      <c r="EP324" s="98"/>
      <c r="EQ324" s="98"/>
      <c r="ER324" s="98"/>
      <c r="ES324" s="98"/>
      <c r="ET324" s="98"/>
      <c r="EU324" s="98"/>
      <c r="EV324" s="98"/>
      <c r="EW324" s="98"/>
      <c r="EX324" s="98"/>
      <c r="EY324" s="98"/>
      <c r="EZ324" s="98"/>
      <c r="FA324" s="98"/>
      <c r="FB324" s="98"/>
      <c r="FC324" s="98"/>
      <c r="FD324" s="98"/>
      <c r="FE324" s="98"/>
      <c r="FF324" s="98"/>
      <c r="FG324" s="98"/>
      <c r="FH324" s="98"/>
      <c r="FI324" s="98"/>
      <c r="FJ324" s="98"/>
      <c r="FK324" s="98"/>
      <c r="FL324" s="98"/>
      <c r="FM324" s="98"/>
      <c r="FN324" s="98"/>
      <c r="FO324" s="98"/>
      <c r="FP324" s="98"/>
      <c r="FQ324" s="98"/>
      <c r="FR324" s="98"/>
      <c r="FS324" s="98"/>
      <c r="FT324" s="98"/>
      <c r="FU324" s="98"/>
      <c r="FV324" s="98"/>
      <c r="FW324" s="98"/>
      <c r="FX324" s="98"/>
      <c r="FY324" s="98"/>
      <c r="FZ324" s="98"/>
      <c r="GA324" s="98"/>
      <c r="GB324" s="98"/>
      <c r="GC324" s="98"/>
      <c r="GD324" s="98"/>
      <c r="GE324" s="98"/>
      <c r="GF324" s="98"/>
      <c r="GG324" s="98"/>
      <c r="GH324" s="98"/>
      <c r="GI324" s="98"/>
      <c r="GJ324" s="98"/>
      <c r="GK324" s="98"/>
      <c r="GL324" s="98"/>
      <c r="GM324" s="98"/>
      <c r="GN324" s="98"/>
      <c r="GO324" s="98"/>
      <c r="GP324" s="98"/>
      <c r="GQ324" s="98"/>
      <c r="GR324" s="98"/>
      <c r="GS324" s="98"/>
      <c r="GT324" s="98"/>
      <c r="GU324" s="98"/>
      <c r="GV324" s="98"/>
      <c r="GW324" s="98"/>
      <c r="GX324" s="98"/>
      <c r="GY324" s="98"/>
      <c r="GZ324" s="98"/>
      <c r="HA324" s="98"/>
      <c r="HB324" s="98"/>
      <c r="HC324" s="98"/>
      <c r="HD324" s="98"/>
      <c r="HE324" s="98"/>
      <c r="HF324" s="98"/>
      <c r="HG324" s="98"/>
      <c r="HH324" s="98"/>
      <c r="HI324" s="98"/>
      <c r="HJ324" s="98"/>
      <c r="HK324" s="98"/>
      <c r="HL324" s="98"/>
      <c r="HM324" s="98"/>
      <c r="HN324" s="98"/>
      <c r="HO324" s="98"/>
      <c r="HP324" s="98"/>
      <c r="HQ324" s="98"/>
      <c r="HR324" s="98"/>
      <c r="HS324" s="98"/>
      <c r="HT324" s="98"/>
      <c r="HU324" s="98"/>
      <c r="HV324" s="98"/>
      <c r="HW324" s="98"/>
      <c r="HX324" s="98"/>
      <c r="HY324" s="98"/>
      <c r="HZ324" s="98"/>
      <c r="IA324" s="98"/>
      <c r="IB324" s="98"/>
      <c r="IC324" s="98"/>
      <c r="ID324" s="98"/>
      <c r="IE324" s="98"/>
      <c r="IF324" s="98"/>
      <c r="IG324" s="98"/>
      <c r="IH324" s="98"/>
      <c r="II324" s="98"/>
      <c r="IJ324" s="98"/>
      <c r="IK324" s="98"/>
    </row>
    <row r="325" spans="1:245" ht="15">
      <c r="A325" s="104" t="s">
        <v>369</v>
      </c>
      <c r="B325" s="105">
        <f>B326</f>
        <v>3150</v>
      </c>
      <c r="C325" s="105">
        <f>C326</f>
        <v>306</v>
      </c>
      <c r="D325" s="107">
        <f t="shared" si="10"/>
        <v>-2844</v>
      </c>
      <c r="E325" s="106">
        <f t="shared" si="11"/>
        <v>-90.3</v>
      </c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  <c r="AM325" s="98"/>
      <c r="AN325" s="98"/>
      <c r="AO325" s="98"/>
      <c r="AP325" s="98"/>
      <c r="AQ325" s="98"/>
      <c r="AR325" s="98"/>
      <c r="AS325" s="98"/>
      <c r="AT325" s="98"/>
      <c r="AU325" s="98"/>
      <c r="AV325" s="98"/>
      <c r="AW325" s="98"/>
      <c r="AX325" s="98"/>
      <c r="AY325" s="98"/>
      <c r="AZ325" s="98"/>
      <c r="BA325" s="98"/>
      <c r="BB325" s="98"/>
      <c r="BC325" s="98"/>
      <c r="BD325" s="98"/>
      <c r="BE325" s="98"/>
      <c r="BF325" s="98"/>
      <c r="BG325" s="98"/>
      <c r="BH325" s="98"/>
      <c r="BI325" s="98"/>
      <c r="BJ325" s="98"/>
      <c r="BK325" s="98"/>
      <c r="BL325" s="98"/>
      <c r="BM325" s="98"/>
      <c r="BN325" s="98"/>
      <c r="BO325" s="98"/>
      <c r="BP325" s="98"/>
      <c r="BQ325" s="98"/>
      <c r="BR325" s="98"/>
      <c r="BS325" s="98"/>
      <c r="BT325" s="98"/>
      <c r="BU325" s="98"/>
      <c r="BV325" s="98"/>
      <c r="BW325" s="98"/>
      <c r="BX325" s="98"/>
      <c r="BY325" s="98"/>
      <c r="BZ325" s="98"/>
      <c r="CA325" s="98"/>
      <c r="CB325" s="98"/>
      <c r="CC325" s="98"/>
      <c r="CD325" s="98"/>
      <c r="CE325" s="98"/>
      <c r="CF325" s="98"/>
      <c r="CG325" s="98"/>
      <c r="CH325" s="98"/>
      <c r="CI325" s="98"/>
      <c r="CJ325" s="98"/>
      <c r="CK325" s="98"/>
      <c r="CL325" s="98"/>
      <c r="CM325" s="98"/>
      <c r="CN325" s="98"/>
      <c r="CO325" s="98"/>
      <c r="CP325" s="98"/>
      <c r="CQ325" s="98"/>
      <c r="CR325" s="98"/>
      <c r="CS325" s="98"/>
      <c r="CT325" s="98"/>
      <c r="CU325" s="98"/>
      <c r="CV325" s="98"/>
      <c r="CW325" s="98"/>
      <c r="CX325" s="98"/>
      <c r="CY325" s="98"/>
      <c r="CZ325" s="98"/>
      <c r="DA325" s="98"/>
      <c r="DB325" s="98"/>
      <c r="DC325" s="98"/>
      <c r="DD325" s="98"/>
      <c r="DE325" s="98"/>
      <c r="DF325" s="98"/>
      <c r="DG325" s="98"/>
      <c r="DH325" s="98"/>
      <c r="DI325" s="98"/>
      <c r="DJ325" s="98"/>
      <c r="DK325" s="98"/>
      <c r="DL325" s="98"/>
      <c r="DM325" s="98"/>
      <c r="DN325" s="98"/>
      <c r="DO325" s="98"/>
      <c r="DP325" s="98"/>
      <c r="DQ325" s="98"/>
      <c r="DR325" s="98"/>
      <c r="DS325" s="98"/>
      <c r="DT325" s="98"/>
      <c r="DU325" s="98"/>
      <c r="DV325" s="98"/>
      <c r="DW325" s="98"/>
      <c r="DX325" s="98"/>
      <c r="DY325" s="98"/>
      <c r="DZ325" s="98"/>
      <c r="EA325" s="98"/>
      <c r="EB325" s="98"/>
      <c r="EC325" s="98"/>
      <c r="ED325" s="98"/>
      <c r="EE325" s="98"/>
      <c r="EF325" s="98"/>
      <c r="EG325" s="98"/>
      <c r="EH325" s="98"/>
      <c r="EI325" s="98"/>
      <c r="EJ325" s="98"/>
      <c r="EK325" s="98"/>
      <c r="EL325" s="98"/>
      <c r="EM325" s="98"/>
      <c r="EN325" s="98"/>
      <c r="EO325" s="98"/>
      <c r="EP325" s="98"/>
      <c r="EQ325" s="98"/>
      <c r="ER325" s="98"/>
      <c r="ES325" s="98"/>
      <c r="ET325" s="98"/>
      <c r="EU325" s="98"/>
      <c r="EV325" s="98"/>
      <c r="EW325" s="98"/>
      <c r="EX325" s="98"/>
      <c r="EY325" s="98"/>
      <c r="EZ325" s="98"/>
      <c r="FA325" s="98"/>
      <c r="FB325" s="98"/>
      <c r="FC325" s="98"/>
      <c r="FD325" s="98"/>
      <c r="FE325" s="98"/>
      <c r="FF325" s="98"/>
      <c r="FG325" s="98"/>
      <c r="FH325" s="98"/>
      <c r="FI325" s="98"/>
      <c r="FJ325" s="98"/>
      <c r="FK325" s="98"/>
      <c r="FL325" s="98"/>
      <c r="FM325" s="98"/>
      <c r="FN325" s="98"/>
      <c r="FO325" s="98"/>
      <c r="FP325" s="98"/>
      <c r="FQ325" s="98"/>
      <c r="FR325" s="98"/>
      <c r="FS325" s="98"/>
      <c r="FT325" s="98"/>
      <c r="FU325" s="98"/>
      <c r="FV325" s="98"/>
      <c r="FW325" s="98"/>
      <c r="FX325" s="98"/>
      <c r="FY325" s="98"/>
      <c r="FZ325" s="98"/>
      <c r="GA325" s="98"/>
      <c r="GB325" s="98"/>
      <c r="GC325" s="98"/>
      <c r="GD325" s="98"/>
      <c r="GE325" s="98"/>
      <c r="GF325" s="98"/>
      <c r="GG325" s="98"/>
      <c r="GH325" s="98"/>
      <c r="GI325" s="98"/>
      <c r="GJ325" s="98"/>
      <c r="GK325" s="98"/>
      <c r="GL325" s="98"/>
      <c r="GM325" s="98"/>
      <c r="GN325" s="98"/>
      <c r="GO325" s="98"/>
      <c r="GP325" s="98"/>
      <c r="GQ325" s="98"/>
      <c r="GR325" s="98"/>
      <c r="GS325" s="98"/>
      <c r="GT325" s="98"/>
      <c r="GU325" s="98"/>
      <c r="GV325" s="98"/>
      <c r="GW325" s="98"/>
      <c r="GX325" s="98"/>
      <c r="GY325" s="98"/>
      <c r="GZ325" s="98"/>
      <c r="HA325" s="98"/>
      <c r="HB325" s="98"/>
      <c r="HC325" s="98"/>
      <c r="HD325" s="98"/>
      <c r="HE325" s="98"/>
      <c r="HF325" s="98"/>
      <c r="HG325" s="98"/>
      <c r="HH325" s="98"/>
      <c r="HI325" s="98"/>
      <c r="HJ325" s="98"/>
      <c r="HK325" s="98"/>
      <c r="HL325" s="98"/>
      <c r="HM325" s="98"/>
      <c r="HN325" s="98"/>
      <c r="HO325" s="98"/>
      <c r="HP325" s="98"/>
      <c r="HQ325" s="98"/>
      <c r="HR325" s="98"/>
      <c r="HS325" s="98"/>
      <c r="HT325" s="98"/>
      <c r="HU325" s="98"/>
      <c r="HV325" s="98"/>
      <c r="HW325" s="98"/>
      <c r="HX325" s="98"/>
      <c r="HY325" s="98"/>
      <c r="HZ325" s="98"/>
      <c r="IA325" s="98"/>
      <c r="IB325" s="98"/>
      <c r="IC325" s="98"/>
      <c r="ID325" s="98"/>
      <c r="IE325" s="98"/>
      <c r="IF325" s="98"/>
      <c r="IG325" s="98"/>
      <c r="IH325" s="98"/>
      <c r="II325" s="98"/>
      <c r="IJ325" s="98"/>
      <c r="IK325" s="98"/>
    </row>
    <row r="326" spans="1:245" ht="15">
      <c r="A326" s="104" t="s">
        <v>849</v>
      </c>
      <c r="B326" s="105">
        <v>3150</v>
      </c>
      <c r="C326" s="105">
        <v>306</v>
      </c>
      <c r="D326" s="107">
        <f t="shared" si="10"/>
        <v>-2844</v>
      </c>
      <c r="E326" s="106">
        <f t="shared" si="11"/>
        <v>-90.3</v>
      </c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  <c r="AM326" s="98"/>
      <c r="AN326" s="98"/>
      <c r="AO326" s="98"/>
      <c r="AP326" s="98"/>
      <c r="AQ326" s="98"/>
      <c r="AR326" s="98"/>
      <c r="AS326" s="98"/>
      <c r="AT326" s="98"/>
      <c r="AU326" s="98"/>
      <c r="AV326" s="98"/>
      <c r="AW326" s="98"/>
      <c r="AX326" s="98"/>
      <c r="AY326" s="98"/>
      <c r="AZ326" s="98"/>
      <c r="BA326" s="98"/>
      <c r="BB326" s="98"/>
      <c r="BC326" s="98"/>
      <c r="BD326" s="98"/>
      <c r="BE326" s="98"/>
      <c r="BF326" s="98"/>
      <c r="BG326" s="98"/>
      <c r="BH326" s="98"/>
      <c r="BI326" s="98"/>
      <c r="BJ326" s="98"/>
      <c r="BK326" s="98"/>
      <c r="BL326" s="98"/>
      <c r="BM326" s="98"/>
      <c r="BN326" s="98"/>
      <c r="BO326" s="98"/>
      <c r="BP326" s="98"/>
      <c r="BQ326" s="98"/>
      <c r="BR326" s="98"/>
      <c r="BS326" s="98"/>
      <c r="BT326" s="98"/>
      <c r="BU326" s="98"/>
      <c r="BV326" s="98"/>
      <c r="BW326" s="98"/>
      <c r="BX326" s="98"/>
      <c r="BY326" s="98"/>
      <c r="BZ326" s="98"/>
      <c r="CA326" s="98"/>
      <c r="CB326" s="98"/>
      <c r="CC326" s="98"/>
      <c r="CD326" s="98"/>
      <c r="CE326" s="98"/>
      <c r="CF326" s="98"/>
      <c r="CG326" s="98"/>
      <c r="CH326" s="98"/>
      <c r="CI326" s="98"/>
      <c r="CJ326" s="98"/>
      <c r="CK326" s="98"/>
      <c r="CL326" s="98"/>
      <c r="CM326" s="98"/>
      <c r="CN326" s="98"/>
      <c r="CO326" s="98"/>
      <c r="CP326" s="98"/>
      <c r="CQ326" s="98"/>
      <c r="CR326" s="98"/>
      <c r="CS326" s="98"/>
      <c r="CT326" s="98"/>
      <c r="CU326" s="98"/>
      <c r="CV326" s="98"/>
      <c r="CW326" s="98"/>
      <c r="CX326" s="98"/>
      <c r="CY326" s="98"/>
      <c r="CZ326" s="98"/>
      <c r="DA326" s="98"/>
      <c r="DB326" s="98"/>
      <c r="DC326" s="98"/>
      <c r="DD326" s="98"/>
      <c r="DE326" s="98"/>
      <c r="DF326" s="98"/>
      <c r="DG326" s="98"/>
      <c r="DH326" s="98"/>
      <c r="DI326" s="98"/>
      <c r="DJ326" s="98"/>
      <c r="DK326" s="98"/>
      <c r="DL326" s="98"/>
      <c r="DM326" s="98"/>
      <c r="DN326" s="98"/>
      <c r="DO326" s="98"/>
      <c r="DP326" s="98"/>
      <c r="DQ326" s="98"/>
      <c r="DR326" s="98"/>
      <c r="DS326" s="98"/>
      <c r="DT326" s="98"/>
      <c r="DU326" s="98"/>
      <c r="DV326" s="98"/>
      <c r="DW326" s="98"/>
      <c r="DX326" s="98"/>
      <c r="DY326" s="98"/>
      <c r="DZ326" s="98"/>
      <c r="EA326" s="98"/>
      <c r="EB326" s="98"/>
      <c r="EC326" s="98"/>
      <c r="ED326" s="98"/>
      <c r="EE326" s="98"/>
      <c r="EF326" s="98"/>
      <c r="EG326" s="98"/>
      <c r="EH326" s="98"/>
      <c r="EI326" s="98"/>
      <c r="EJ326" s="98"/>
      <c r="EK326" s="98"/>
      <c r="EL326" s="98"/>
      <c r="EM326" s="98"/>
      <c r="EN326" s="98"/>
      <c r="EO326" s="98"/>
      <c r="EP326" s="98"/>
      <c r="EQ326" s="98"/>
      <c r="ER326" s="98"/>
      <c r="ES326" s="98"/>
      <c r="ET326" s="98"/>
      <c r="EU326" s="98"/>
      <c r="EV326" s="98"/>
      <c r="EW326" s="98"/>
      <c r="EX326" s="98"/>
      <c r="EY326" s="98"/>
      <c r="EZ326" s="98"/>
      <c r="FA326" s="98"/>
      <c r="FB326" s="98"/>
      <c r="FC326" s="98"/>
      <c r="FD326" s="98"/>
      <c r="FE326" s="98"/>
      <c r="FF326" s="98"/>
      <c r="FG326" s="98"/>
      <c r="FH326" s="98"/>
      <c r="FI326" s="98"/>
      <c r="FJ326" s="98"/>
      <c r="FK326" s="98"/>
      <c r="FL326" s="98"/>
      <c r="FM326" s="98"/>
      <c r="FN326" s="98"/>
      <c r="FO326" s="98"/>
      <c r="FP326" s="98"/>
      <c r="FQ326" s="98"/>
      <c r="FR326" s="98"/>
      <c r="FS326" s="98"/>
      <c r="FT326" s="98"/>
      <c r="FU326" s="98"/>
      <c r="FV326" s="98"/>
      <c r="FW326" s="98"/>
      <c r="FX326" s="98"/>
      <c r="FY326" s="98"/>
      <c r="FZ326" s="98"/>
      <c r="GA326" s="98"/>
      <c r="GB326" s="98"/>
      <c r="GC326" s="98"/>
      <c r="GD326" s="98"/>
      <c r="GE326" s="98"/>
      <c r="GF326" s="98"/>
      <c r="GG326" s="98"/>
      <c r="GH326" s="98"/>
      <c r="GI326" s="98"/>
      <c r="GJ326" s="98"/>
      <c r="GK326" s="98"/>
      <c r="GL326" s="98"/>
      <c r="GM326" s="98"/>
      <c r="GN326" s="98"/>
      <c r="GO326" s="98"/>
      <c r="GP326" s="98"/>
      <c r="GQ326" s="98"/>
      <c r="GR326" s="98"/>
      <c r="GS326" s="98"/>
      <c r="GT326" s="98"/>
      <c r="GU326" s="98"/>
      <c r="GV326" s="98"/>
      <c r="GW326" s="98"/>
      <c r="GX326" s="98"/>
      <c r="GY326" s="98"/>
      <c r="GZ326" s="98"/>
      <c r="HA326" s="98"/>
      <c r="HB326" s="98"/>
      <c r="HC326" s="98"/>
      <c r="HD326" s="98"/>
      <c r="HE326" s="98"/>
      <c r="HF326" s="98"/>
      <c r="HG326" s="98"/>
      <c r="HH326" s="98"/>
      <c r="HI326" s="98"/>
      <c r="HJ326" s="98"/>
      <c r="HK326" s="98"/>
      <c r="HL326" s="98"/>
      <c r="HM326" s="98"/>
      <c r="HN326" s="98"/>
      <c r="HO326" s="98"/>
      <c r="HP326" s="98"/>
      <c r="HQ326" s="98"/>
      <c r="HR326" s="98"/>
      <c r="HS326" s="98"/>
      <c r="HT326" s="98"/>
      <c r="HU326" s="98"/>
      <c r="HV326" s="98"/>
      <c r="HW326" s="98"/>
      <c r="HX326" s="98"/>
      <c r="HY326" s="98"/>
      <c r="HZ326" s="98"/>
      <c r="IA326" s="98"/>
      <c r="IB326" s="98"/>
      <c r="IC326" s="98"/>
      <c r="ID326" s="98"/>
      <c r="IE326" s="98"/>
      <c r="IF326" s="98"/>
      <c r="IG326" s="98"/>
      <c r="IH326" s="98"/>
      <c r="II326" s="98"/>
      <c r="IJ326" s="98"/>
      <c r="IK326" s="98"/>
    </row>
    <row r="327" spans="1:245" ht="15">
      <c r="A327" s="104" t="s">
        <v>60</v>
      </c>
      <c r="B327" s="105">
        <f>B328+B330</f>
        <v>1339</v>
      </c>
      <c r="C327" s="105">
        <f>C328+C330</f>
        <v>1228</v>
      </c>
      <c r="D327" s="107">
        <f t="shared" si="10"/>
        <v>-111</v>
      </c>
      <c r="E327" s="106">
        <f t="shared" si="11"/>
        <v>-8.3000000000000007</v>
      </c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98"/>
      <c r="AQ327" s="98"/>
      <c r="AR327" s="98"/>
      <c r="AS327" s="98"/>
      <c r="AT327" s="98"/>
      <c r="AU327" s="98"/>
      <c r="AV327" s="98"/>
      <c r="AW327" s="98"/>
      <c r="AX327" s="98"/>
      <c r="AY327" s="98"/>
      <c r="AZ327" s="98"/>
      <c r="BA327" s="98"/>
      <c r="BB327" s="98"/>
      <c r="BC327" s="98"/>
      <c r="BD327" s="98"/>
      <c r="BE327" s="98"/>
      <c r="BF327" s="98"/>
      <c r="BG327" s="98"/>
      <c r="BH327" s="98"/>
      <c r="BI327" s="98"/>
      <c r="BJ327" s="98"/>
      <c r="BK327" s="98"/>
      <c r="BL327" s="98"/>
      <c r="BM327" s="98"/>
      <c r="BN327" s="98"/>
      <c r="BO327" s="98"/>
      <c r="BP327" s="98"/>
      <c r="BQ327" s="98"/>
      <c r="BR327" s="98"/>
      <c r="BS327" s="98"/>
      <c r="BT327" s="98"/>
      <c r="BU327" s="98"/>
      <c r="BV327" s="98"/>
      <c r="BW327" s="98"/>
      <c r="BX327" s="98"/>
      <c r="BY327" s="98"/>
      <c r="BZ327" s="98"/>
      <c r="CA327" s="98"/>
      <c r="CB327" s="98"/>
      <c r="CC327" s="98"/>
      <c r="CD327" s="98"/>
      <c r="CE327" s="98"/>
      <c r="CF327" s="98"/>
      <c r="CG327" s="98"/>
      <c r="CH327" s="98"/>
      <c r="CI327" s="98"/>
      <c r="CJ327" s="98"/>
      <c r="CK327" s="98"/>
      <c r="CL327" s="98"/>
      <c r="CM327" s="98"/>
      <c r="CN327" s="98"/>
      <c r="CO327" s="98"/>
      <c r="CP327" s="98"/>
      <c r="CQ327" s="98"/>
      <c r="CR327" s="98"/>
      <c r="CS327" s="98"/>
      <c r="CT327" s="98"/>
      <c r="CU327" s="98"/>
      <c r="CV327" s="98"/>
      <c r="CW327" s="98"/>
      <c r="CX327" s="98"/>
      <c r="CY327" s="98"/>
      <c r="CZ327" s="98"/>
      <c r="DA327" s="98"/>
      <c r="DB327" s="98"/>
      <c r="DC327" s="98"/>
      <c r="DD327" s="98"/>
      <c r="DE327" s="98"/>
      <c r="DF327" s="98"/>
      <c r="DG327" s="98"/>
      <c r="DH327" s="98"/>
      <c r="DI327" s="98"/>
      <c r="DJ327" s="98"/>
      <c r="DK327" s="98"/>
      <c r="DL327" s="98"/>
      <c r="DM327" s="98"/>
      <c r="DN327" s="98"/>
      <c r="DO327" s="98"/>
      <c r="DP327" s="98"/>
      <c r="DQ327" s="98"/>
      <c r="DR327" s="98"/>
      <c r="DS327" s="98"/>
      <c r="DT327" s="98"/>
      <c r="DU327" s="98"/>
      <c r="DV327" s="98"/>
      <c r="DW327" s="98"/>
      <c r="DX327" s="98"/>
      <c r="DY327" s="98"/>
      <c r="DZ327" s="98"/>
      <c r="EA327" s="98"/>
      <c r="EB327" s="98"/>
      <c r="EC327" s="98"/>
      <c r="ED327" s="98"/>
      <c r="EE327" s="98"/>
      <c r="EF327" s="98"/>
      <c r="EG327" s="98"/>
      <c r="EH327" s="98"/>
      <c r="EI327" s="98"/>
      <c r="EJ327" s="98"/>
      <c r="EK327" s="98"/>
      <c r="EL327" s="98"/>
      <c r="EM327" s="98"/>
      <c r="EN327" s="98"/>
      <c r="EO327" s="98"/>
      <c r="EP327" s="98"/>
      <c r="EQ327" s="98"/>
      <c r="ER327" s="98"/>
      <c r="ES327" s="98"/>
      <c r="ET327" s="98"/>
      <c r="EU327" s="98"/>
      <c r="EV327" s="98"/>
      <c r="EW327" s="98"/>
      <c r="EX327" s="98"/>
      <c r="EY327" s="98"/>
      <c r="EZ327" s="98"/>
      <c r="FA327" s="98"/>
      <c r="FB327" s="98"/>
      <c r="FC327" s="98"/>
      <c r="FD327" s="98"/>
      <c r="FE327" s="98"/>
      <c r="FF327" s="98"/>
      <c r="FG327" s="98"/>
      <c r="FH327" s="98"/>
      <c r="FI327" s="98"/>
      <c r="FJ327" s="98"/>
      <c r="FK327" s="98"/>
      <c r="FL327" s="98"/>
      <c r="FM327" s="98"/>
      <c r="FN327" s="98"/>
      <c r="FO327" s="98"/>
      <c r="FP327" s="98"/>
      <c r="FQ327" s="98"/>
      <c r="FR327" s="98"/>
      <c r="FS327" s="98"/>
      <c r="FT327" s="98"/>
      <c r="FU327" s="98"/>
      <c r="FV327" s="98"/>
      <c r="FW327" s="98"/>
      <c r="FX327" s="98"/>
      <c r="FY327" s="98"/>
      <c r="FZ327" s="98"/>
      <c r="GA327" s="98"/>
      <c r="GB327" s="98"/>
      <c r="GC327" s="98"/>
      <c r="GD327" s="98"/>
      <c r="GE327" s="98"/>
      <c r="GF327" s="98"/>
      <c r="GG327" s="98"/>
      <c r="GH327" s="98"/>
      <c r="GI327" s="98"/>
      <c r="GJ327" s="98"/>
      <c r="GK327" s="98"/>
      <c r="GL327" s="98"/>
      <c r="GM327" s="98"/>
      <c r="GN327" s="98"/>
      <c r="GO327" s="98"/>
      <c r="GP327" s="98"/>
      <c r="GQ327" s="98"/>
      <c r="GR327" s="98"/>
      <c r="GS327" s="98"/>
      <c r="GT327" s="98"/>
      <c r="GU327" s="98"/>
      <c r="GV327" s="98"/>
      <c r="GW327" s="98"/>
      <c r="GX327" s="98"/>
      <c r="GY327" s="98"/>
      <c r="GZ327" s="98"/>
      <c r="HA327" s="98"/>
      <c r="HB327" s="98"/>
      <c r="HC327" s="98"/>
      <c r="HD327" s="98"/>
      <c r="HE327" s="98"/>
      <c r="HF327" s="98"/>
      <c r="HG327" s="98"/>
      <c r="HH327" s="98"/>
      <c r="HI327" s="98"/>
      <c r="HJ327" s="98"/>
      <c r="HK327" s="98"/>
      <c r="HL327" s="98"/>
      <c r="HM327" s="98"/>
      <c r="HN327" s="98"/>
      <c r="HO327" s="98"/>
      <c r="HP327" s="98"/>
      <c r="HQ327" s="98"/>
      <c r="HR327" s="98"/>
      <c r="HS327" s="98"/>
      <c r="HT327" s="98"/>
      <c r="HU327" s="98"/>
      <c r="HV327" s="98"/>
      <c r="HW327" s="98"/>
      <c r="HX327" s="98"/>
      <c r="HY327" s="98"/>
      <c r="HZ327" s="98"/>
      <c r="IA327" s="98"/>
      <c r="IB327" s="98"/>
      <c r="IC327" s="98"/>
      <c r="ID327" s="98"/>
      <c r="IE327" s="98"/>
      <c r="IF327" s="98"/>
      <c r="IG327" s="98"/>
      <c r="IH327" s="98"/>
      <c r="II327" s="98"/>
      <c r="IJ327" s="98"/>
      <c r="IK327" s="98"/>
    </row>
    <row r="328" spans="1:245" ht="15">
      <c r="A328" s="104" t="s">
        <v>850</v>
      </c>
      <c r="B328" s="105">
        <f>SUM(B329:B329)</f>
        <v>162</v>
      </c>
      <c r="C328" s="105">
        <f>SUM(C329:C329)</f>
        <v>152</v>
      </c>
      <c r="D328" s="107">
        <f t="shared" si="10"/>
        <v>-10</v>
      </c>
      <c r="E328" s="106">
        <f t="shared" si="11"/>
        <v>-6.2</v>
      </c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98"/>
      <c r="AQ328" s="98"/>
      <c r="AR328" s="98"/>
      <c r="AS328" s="98"/>
      <c r="AT328" s="98"/>
      <c r="AU328" s="98"/>
      <c r="AV328" s="98"/>
      <c r="AW328" s="98"/>
      <c r="AX328" s="98"/>
      <c r="AY328" s="98"/>
      <c r="AZ328" s="98"/>
      <c r="BA328" s="98"/>
      <c r="BB328" s="98"/>
      <c r="BC328" s="98"/>
      <c r="BD328" s="98"/>
      <c r="BE328" s="98"/>
      <c r="BF328" s="98"/>
      <c r="BG328" s="98"/>
      <c r="BH328" s="98"/>
      <c r="BI328" s="98"/>
      <c r="BJ328" s="98"/>
      <c r="BK328" s="98"/>
      <c r="BL328" s="98"/>
      <c r="BM328" s="98"/>
      <c r="BN328" s="98"/>
      <c r="BO328" s="98"/>
      <c r="BP328" s="98"/>
      <c r="BQ328" s="98"/>
      <c r="BR328" s="98"/>
      <c r="BS328" s="98"/>
      <c r="BT328" s="98"/>
      <c r="BU328" s="98"/>
      <c r="BV328" s="98"/>
      <c r="BW328" s="98"/>
      <c r="BX328" s="98"/>
      <c r="BY328" s="98"/>
      <c r="BZ328" s="98"/>
      <c r="CA328" s="98"/>
      <c r="CB328" s="98"/>
      <c r="CC328" s="98"/>
      <c r="CD328" s="98"/>
      <c r="CE328" s="98"/>
      <c r="CF328" s="98"/>
      <c r="CG328" s="98"/>
      <c r="CH328" s="98"/>
      <c r="CI328" s="98"/>
      <c r="CJ328" s="98"/>
      <c r="CK328" s="98"/>
      <c r="CL328" s="98"/>
      <c r="CM328" s="98"/>
      <c r="CN328" s="98"/>
      <c r="CO328" s="98"/>
      <c r="CP328" s="98"/>
      <c r="CQ328" s="98"/>
      <c r="CR328" s="98"/>
      <c r="CS328" s="98"/>
      <c r="CT328" s="98"/>
      <c r="CU328" s="98"/>
      <c r="CV328" s="98"/>
      <c r="CW328" s="98"/>
      <c r="CX328" s="98"/>
      <c r="CY328" s="98"/>
      <c r="CZ328" s="98"/>
      <c r="DA328" s="98"/>
      <c r="DB328" s="98"/>
      <c r="DC328" s="98"/>
      <c r="DD328" s="98"/>
      <c r="DE328" s="98"/>
      <c r="DF328" s="98"/>
      <c r="DG328" s="98"/>
      <c r="DH328" s="98"/>
      <c r="DI328" s="98"/>
      <c r="DJ328" s="98"/>
      <c r="DK328" s="98"/>
      <c r="DL328" s="98"/>
      <c r="DM328" s="98"/>
      <c r="DN328" s="98"/>
      <c r="DO328" s="98"/>
      <c r="DP328" s="98"/>
      <c r="DQ328" s="98"/>
      <c r="DR328" s="98"/>
      <c r="DS328" s="98"/>
      <c r="DT328" s="98"/>
      <c r="DU328" s="98"/>
      <c r="DV328" s="98"/>
      <c r="DW328" s="98"/>
      <c r="DX328" s="98"/>
      <c r="DY328" s="98"/>
      <c r="DZ328" s="98"/>
      <c r="EA328" s="98"/>
      <c r="EB328" s="98"/>
      <c r="EC328" s="98"/>
      <c r="ED328" s="98"/>
      <c r="EE328" s="98"/>
      <c r="EF328" s="98"/>
      <c r="EG328" s="98"/>
      <c r="EH328" s="98"/>
      <c r="EI328" s="98"/>
      <c r="EJ328" s="98"/>
      <c r="EK328" s="98"/>
      <c r="EL328" s="98"/>
      <c r="EM328" s="98"/>
      <c r="EN328" s="98"/>
      <c r="EO328" s="98"/>
      <c r="EP328" s="98"/>
      <c r="EQ328" s="98"/>
      <c r="ER328" s="98"/>
      <c r="ES328" s="98"/>
      <c r="ET328" s="98"/>
      <c r="EU328" s="98"/>
      <c r="EV328" s="98"/>
      <c r="EW328" s="98"/>
      <c r="EX328" s="98"/>
      <c r="EY328" s="98"/>
      <c r="EZ328" s="98"/>
      <c r="FA328" s="98"/>
      <c r="FB328" s="98"/>
      <c r="FC328" s="98"/>
      <c r="FD328" s="98"/>
      <c r="FE328" s="98"/>
      <c r="FF328" s="98"/>
      <c r="FG328" s="98"/>
      <c r="FH328" s="98"/>
      <c r="FI328" s="98"/>
      <c r="FJ328" s="98"/>
      <c r="FK328" s="98"/>
      <c r="FL328" s="98"/>
      <c r="FM328" s="98"/>
      <c r="FN328" s="98"/>
      <c r="FO328" s="98"/>
      <c r="FP328" s="98"/>
      <c r="FQ328" s="98"/>
      <c r="FR328" s="98"/>
      <c r="FS328" s="98"/>
      <c r="FT328" s="98"/>
      <c r="FU328" s="98"/>
      <c r="FV328" s="98"/>
      <c r="FW328" s="98"/>
      <c r="FX328" s="98"/>
      <c r="FY328" s="98"/>
      <c r="FZ328" s="98"/>
      <c r="GA328" s="98"/>
      <c r="GB328" s="98"/>
      <c r="GC328" s="98"/>
      <c r="GD328" s="98"/>
      <c r="GE328" s="98"/>
      <c r="GF328" s="98"/>
      <c r="GG328" s="98"/>
      <c r="GH328" s="98"/>
      <c r="GI328" s="98"/>
      <c r="GJ328" s="98"/>
      <c r="GK328" s="98"/>
      <c r="GL328" s="98"/>
      <c r="GM328" s="98"/>
      <c r="GN328" s="98"/>
      <c r="GO328" s="98"/>
      <c r="GP328" s="98"/>
      <c r="GQ328" s="98"/>
      <c r="GR328" s="98"/>
      <c r="GS328" s="98"/>
      <c r="GT328" s="98"/>
      <c r="GU328" s="98"/>
      <c r="GV328" s="98"/>
      <c r="GW328" s="98"/>
      <c r="GX328" s="98"/>
      <c r="GY328" s="98"/>
      <c r="GZ328" s="98"/>
      <c r="HA328" s="98"/>
      <c r="HB328" s="98"/>
      <c r="HC328" s="98"/>
      <c r="HD328" s="98"/>
      <c r="HE328" s="98"/>
      <c r="HF328" s="98"/>
      <c r="HG328" s="98"/>
      <c r="HH328" s="98"/>
      <c r="HI328" s="98"/>
      <c r="HJ328" s="98"/>
      <c r="HK328" s="98"/>
      <c r="HL328" s="98"/>
      <c r="HM328" s="98"/>
      <c r="HN328" s="98"/>
      <c r="HO328" s="98"/>
      <c r="HP328" s="98"/>
      <c r="HQ328" s="98"/>
      <c r="HR328" s="98"/>
      <c r="HS328" s="98"/>
      <c r="HT328" s="98"/>
      <c r="HU328" s="98"/>
      <c r="HV328" s="98"/>
      <c r="HW328" s="98"/>
      <c r="HX328" s="98"/>
      <c r="HY328" s="98"/>
      <c r="HZ328" s="98"/>
      <c r="IA328" s="98"/>
      <c r="IB328" s="98"/>
      <c r="IC328" s="98"/>
      <c r="ID328" s="98"/>
      <c r="IE328" s="98"/>
      <c r="IF328" s="98"/>
      <c r="IG328" s="98"/>
      <c r="IH328" s="98"/>
      <c r="II328" s="98"/>
      <c r="IJ328" s="98"/>
      <c r="IK328" s="98"/>
    </row>
    <row r="329" spans="1:245" ht="15">
      <c r="A329" s="104" t="s">
        <v>644</v>
      </c>
      <c r="B329" s="105">
        <v>162</v>
      </c>
      <c r="C329" s="105">
        <v>152</v>
      </c>
      <c r="D329" s="107">
        <f t="shared" si="10"/>
        <v>-10</v>
      </c>
      <c r="E329" s="106">
        <f t="shared" si="11"/>
        <v>-6.2</v>
      </c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  <c r="AN329" s="98"/>
      <c r="AO329" s="98"/>
      <c r="AP329" s="98"/>
      <c r="AQ329" s="98"/>
      <c r="AR329" s="98"/>
      <c r="AS329" s="98"/>
      <c r="AT329" s="98"/>
      <c r="AU329" s="98"/>
      <c r="AV329" s="98"/>
      <c r="AW329" s="98"/>
      <c r="AX329" s="98"/>
      <c r="AY329" s="98"/>
      <c r="AZ329" s="98"/>
      <c r="BA329" s="98"/>
      <c r="BB329" s="98"/>
      <c r="BC329" s="98"/>
      <c r="BD329" s="98"/>
      <c r="BE329" s="98"/>
      <c r="BF329" s="98"/>
      <c r="BG329" s="98"/>
      <c r="BH329" s="98"/>
      <c r="BI329" s="98"/>
      <c r="BJ329" s="98"/>
      <c r="BK329" s="98"/>
      <c r="BL329" s="98"/>
      <c r="BM329" s="98"/>
      <c r="BN329" s="98"/>
      <c r="BO329" s="98"/>
      <c r="BP329" s="98"/>
      <c r="BQ329" s="98"/>
      <c r="BR329" s="98"/>
      <c r="BS329" s="98"/>
      <c r="BT329" s="98"/>
      <c r="BU329" s="98"/>
      <c r="BV329" s="98"/>
      <c r="BW329" s="98"/>
      <c r="BX329" s="98"/>
      <c r="BY329" s="98"/>
      <c r="BZ329" s="98"/>
      <c r="CA329" s="98"/>
      <c r="CB329" s="98"/>
      <c r="CC329" s="98"/>
      <c r="CD329" s="98"/>
      <c r="CE329" s="98"/>
      <c r="CF329" s="98"/>
      <c r="CG329" s="98"/>
      <c r="CH329" s="98"/>
      <c r="CI329" s="98"/>
      <c r="CJ329" s="98"/>
      <c r="CK329" s="98"/>
      <c r="CL329" s="98"/>
      <c r="CM329" s="98"/>
      <c r="CN329" s="98"/>
      <c r="CO329" s="98"/>
      <c r="CP329" s="98"/>
      <c r="CQ329" s="98"/>
      <c r="CR329" s="98"/>
      <c r="CS329" s="98"/>
      <c r="CT329" s="98"/>
      <c r="CU329" s="98"/>
      <c r="CV329" s="98"/>
      <c r="CW329" s="98"/>
      <c r="CX329" s="98"/>
      <c r="CY329" s="98"/>
      <c r="CZ329" s="98"/>
      <c r="DA329" s="98"/>
      <c r="DB329" s="98"/>
      <c r="DC329" s="98"/>
      <c r="DD329" s="98"/>
      <c r="DE329" s="98"/>
      <c r="DF329" s="98"/>
      <c r="DG329" s="98"/>
      <c r="DH329" s="98"/>
      <c r="DI329" s="98"/>
      <c r="DJ329" s="98"/>
      <c r="DK329" s="98"/>
      <c r="DL329" s="98"/>
      <c r="DM329" s="98"/>
      <c r="DN329" s="98"/>
      <c r="DO329" s="98"/>
      <c r="DP329" s="98"/>
      <c r="DQ329" s="98"/>
      <c r="DR329" s="98"/>
      <c r="DS329" s="98"/>
      <c r="DT329" s="98"/>
      <c r="DU329" s="98"/>
      <c r="DV329" s="98"/>
      <c r="DW329" s="98"/>
      <c r="DX329" s="98"/>
      <c r="DY329" s="98"/>
      <c r="DZ329" s="98"/>
      <c r="EA329" s="98"/>
      <c r="EB329" s="98"/>
      <c r="EC329" s="98"/>
      <c r="ED329" s="98"/>
      <c r="EE329" s="98"/>
      <c r="EF329" s="98"/>
      <c r="EG329" s="98"/>
      <c r="EH329" s="98"/>
      <c r="EI329" s="98"/>
      <c r="EJ329" s="98"/>
      <c r="EK329" s="98"/>
      <c r="EL329" s="98"/>
      <c r="EM329" s="98"/>
      <c r="EN329" s="98"/>
      <c r="EO329" s="98"/>
      <c r="EP329" s="98"/>
      <c r="EQ329" s="98"/>
      <c r="ER329" s="98"/>
      <c r="ES329" s="98"/>
      <c r="ET329" s="98"/>
      <c r="EU329" s="98"/>
      <c r="EV329" s="98"/>
      <c r="EW329" s="98"/>
      <c r="EX329" s="98"/>
      <c r="EY329" s="98"/>
      <c r="EZ329" s="98"/>
      <c r="FA329" s="98"/>
      <c r="FB329" s="98"/>
      <c r="FC329" s="98"/>
      <c r="FD329" s="98"/>
      <c r="FE329" s="98"/>
      <c r="FF329" s="98"/>
      <c r="FG329" s="98"/>
      <c r="FH329" s="98"/>
      <c r="FI329" s="98"/>
      <c r="FJ329" s="98"/>
      <c r="FK329" s="98"/>
      <c r="FL329" s="98"/>
      <c r="FM329" s="98"/>
      <c r="FN329" s="98"/>
      <c r="FO329" s="98"/>
      <c r="FP329" s="98"/>
      <c r="FQ329" s="98"/>
      <c r="FR329" s="98"/>
      <c r="FS329" s="98"/>
      <c r="FT329" s="98"/>
      <c r="FU329" s="98"/>
      <c r="FV329" s="98"/>
      <c r="FW329" s="98"/>
      <c r="FX329" s="98"/>
      <c r="FY329" s="98"/>
      <c r="FZ329" s="98"/>
      <c r="GA329" s="98"/>
      <c r="GB329" s="98"/>
      <c r="GC329" s="98"/>
      <c r="GD329" s="98"/>
      <c r="GE329" s="98"/>
      <c r="GF329" s="98"/>
      <c r="GG329" s="98"/>
      <c r="GH329" s="98"/>
      <c r="GI329" s="98"/>
      <c r="GJ329" s="98"/>
      <c r="GK329" s="98"/>
      <c r="GL329" s="98"/>
      <c r="GM329" s="98"/>
      <c r="GN329" s="98"/>
      <c r="GO329" s="98"/>
      <c r="GP329" s="98"/>
      <c r="GQ329" s="98"/>
      <c r="GR329" s="98"/>
      <c r="GS329" s="98"/>
      <c r="GT329" s="98"/>
      <c r="GU329" s="98"/>
      <c r="GV329" s="98"/>
      <c r="GW329" s="98"/>
      <c r="GX329" s="98"/>
      <c r="GY329" s="98"/>
      <c r="GZ329" s="98"/>
      <c r="HA329" s="98"/>
      <c r="HB329" s="98"/>
      <c r="HC329" s="98"/>
      <c r="HD329" s="98"/>
      <c r="HE329" s="98"/>
      <c r="HF329" s="98"/>
      <c r="HG329" s="98"/>
      <c r="HH329" s="98"/>
      <c r="HI329" s="98"/>
      <c r="HJ329" s="98"/>
      <c r="HK329" s="98"/>
      <c r="HL329" s="98"/>
      <c r="HM329" s="98"/>
      <c r="HN329" s="98"/>
      <c r="HO329" s="98"/>
      <c r="HP329" s="98"/>
      <c r="HQ329" s="98"/>
      <c r="HR329" s="98"/>
      <c r="HS329" s="98"/>
      <c r="HT329" s="98"/>
      <c r="HU329" s="98"/>
      <c r="HV329" s="98"/>
      <c r="HW329" s="98"/>
      <c r="HX329" s="98"/>
      <c r="HY329" s="98"/>
      <c r="HZ329" s="98"/>
      <c r="IA329" s="98"/>
      <c r="IB329" s="98"/>
      <c r="IC329" s="98"/>
      <c r="ID329" s="98"/>
      <c r="IE329" s="98"/>
      <c r="IF329" s="98"/>
      <c r="IG329" s="98"/>
      <c r="IH329" s="98"/>
      <c r="II329" s="98"/>
      <c r="IJ329" s="98"/>
      <c r="IK329" s="98"/>
    </row>
    <row r="330" spans="1:245" ht="15">
      <c r="A330" s="104" t="s">
        <v>851</v>
      </c>
      <c r="B330" s="105">
        <f>B331</f>
        <v>1177</v>
      </c>
      <c r="C330" s="105">
        <f>C331</f>
        <v>1076</v>
      </c>
      <c r="D330" s="107">
        <f t="shared" si="10"/>
        <v>-101</v>
      </c>
      <c r="E330" s="106">
        <f t="shared" si="11"/>
        <v>-8.6</v>
      </c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  <c r="AN330" s="98"/>
      <c r="AO330" s="98"/>
      <c r="AP330" s="98"/>
      <c r="AQ330" s="98"/>
      <c r="AR330" s="98"/>
      <c r="AS330" s="98"/>
      <c r="AT330" s="98"/>
      <c r="AU330" s="98"/>
      <c r="AV330" s="98"/>
      <c r="AW330" s="98"/>
      <c r="AX330" s="98"/>
      <c r="AY330" s="98"/>
      <c r="AZ330" s="98"/>
      <c r="BA330" s="98"/>
      <c r="BB330" s="98"/>
      <c r="BC330" s="98"/>
      <c r="BD330" s="98"/>
      <c r="BE330" s="98"/>
      <c r="BF330" s="98"/>
      <c r="BG330" s="98"/>
      <c r="BH330" s="98"/>
      <c r="BI330" s="98"/>
      <c r="BJ330" s="98"/>
      <c r="BK330" s="98"/>
      <c r="BL330" s="98"/>
      <c r="BM330" s="98"/>
      <c r="BN330" s="98"/>
      <c r="BO330" s="98"/>
      <c r="BP330" s="98"/>
      <c r="BQ330" s="98"/>
      <c r="BR330" s="98"/>
      <c r="BS330" s="98"/>
      <c r="BT330" s="98"/>
      <c r="BU330" s="98"/>
      <c r="BV330" s="98"/>
      <c r="BW330" s="98"/>
      <c r="BX330" s="98"/>
      <c r="BY330" s="98"/>
      <c r="BZ330" s="98"/>
      <c r="CA330" s="98"/>
      <c r="CB330" s="98"/>
      <c r="CC330" s="98"/>
      <c r="CD330" s="98"/>
      <c r="CE330" s="98"/>
      <c r="CF330" s="98"/>
      <c r="CG330" s="98"/>
      <c r="CH330" s="98"/>
      <c r="CI330" s="98"/>
      <c r="CJ330" s="98"/>
      <c r="CK330" s="98"/>
      <c r="CL330" s="98"/>
      <c r="CM330" s="98"/>
      <c r="CN330" s="98"/>
      <c r="CO330" s="98"/>
      <c r="CP330" s="98"/>
      <c r="CQ330" s="98"/>
      <c r="CR330" s="98"/>
      <c r="CS330" s="98"/>
      <c r="CT330" s="98"/>
      <c r="CU330" s="98"/>
      <c r="CV330" s="98"/>
      <c r="CW330" s="98"/>
      <c r="CX330" s="98"/>
      <c r="CY330" s="98"/>
      <c r="CZ330" s="98"/>
      <c r="DA330" s="98"/>
      <c r="DB330" s="98"/>
      <c r="DC330" s="98"/>
      <c r="DD330" s="98"/>
      <c r="DE330" s="98"/>
      <c r="DF330" s="98"/>
      <c r="DG330" s="98"/>
      <c r="DH330" s="98"/>
      <c r="DI330" s="98"/>
      <c r="DJ330" s="98"/>
      <c r="DK330" s="98"/>
      <c r="DL330" s="98"/>
      <c r="DM330" s="98"/>
      <c r="DN330" s="98"/>
      <c r="DO330" s="98"/>
      <c r="DP330" s="98"/>
      <c r="DQ330" s="98"/>
      <c r="DR330" s="98"/>
      <c r="DS330" s="98"/>
      <c r="DT330" s="98"/>
      <c r="DU330" s="98"/>
      <c r="DV330" s="98"/>
      <c r="DW330" s="98"/>
      <c r="DX330" s="98"/>
      <c r="DY330" s="98"/>
      <c r="DZ330" s="98"/>
      <c r="EA330" s="98"/>
      <c r="EB330" s="98"/>
      <c r="EC330" s="98"/>
      <c r="ED330" s="98"/>
      <c r="EE330" s="98"/>
      <c r="EF330" s="98"/>
      <c r="EG330" s="98"/>
      <c r="EH330" s="98"/>
      <c r="EI330" s="98"/>
      <c r="EJ330" s="98"/>
      <c r="EK330" s="98"/>
      <c r="EL330" s="98"/>
      <c r="EM330" s="98"/>
      <c r="EN330" s="98"/>
      <c r="EO330" s="98"/>
      <c r="EP330" s="98"/>
      <c r="EQ330" s="98"/>
      <c r="ER330" s="98"/>
      <c r="ES330" s="98"/>
      <c r="ET330" s="98"/>
      <c r="EU330" s="98"/>
      <c r="EV330" s="98"/>
      <c r="EW330" s="98"/>
      <c r="EX330" s="98"/>
      <c r="EY330" s="98"/>
      <c r="EZ330" s="98"/>
      <c r="FA330" s="98"/>
      <c r="FB330" s="98"/>
      <c r="FC330" s="98"/>
      <c r="FD330" s="98"/>
      <c r="FE330" s="98"/>
      <c r="FF330" s="98"/>
      <c r="FG330" s="98"/>
      <c r="FH330" s="98"/>
      <c r="FI330" s="98"/>
      <c r="FJ330" s="98"/>
      <c r="FK330" s="98"/>
      <c r="FL330" s="98"/>
      <c r="FM330" s="98"/>
      <c r="FN330" s="98"/>
      <c r="FO330" s="98"/>
      <c r="FP330" s="98"/>
      <c r="FQ330" s="98"/>
      <c r="FR330" s="98"/>
      <c r="FS330" s="98"/>
      <c r="FT330" s="98"/>
      <c r="FU330" s="98"/>
      <c r="FV330" s="98"/>
      <c r="FW330" s="98"/>
      <c r="FX330" s="98"/>
      <c r="FY330" s="98"/>
      <c r="FZ330" s="98"/>
      <c r="GA330" s="98"/>
      <c r="GB330" s="98"/>
      <c r="GC330" s="98"/>
      <c r="GD330" s="98"/>
      <c r="GE330" s="98"/>
      <c r="GF330" s="98"/>
      <c r="GG330" s="98"/>
      <c r="GH330" s="98"/>
      <c r="GI330" s="98"/>
      <c r="GJ330" s="98"/>
      <c r="GK330" s="98"/>
      <c r="GL330" s="98"/>
      <c r="GM330" s="98"/>
      <c r="GN330" s="98"/>
      <c r="GO330" s="98"/>
      <c r="GP330" s="98"/>
      <c r="GQ330" s="98"/>
      <c r="GR330" s="98"/>
      <c r="GS330" s="98"/>
      <c r="GT330" s="98"/>
      <c r="GU330" s="98"/>
      <c r="GV330" s="98"/>
      <c r="GW330" s="98"/>
      <c r="GX330" s="98"/>
      <c r="GY330" s="98"/>
      <c r="GZ330" s="98"/>
      <c r="HA330" s="98"/>
      <c r="HB330" s="98"/>
      <c r="HC330" s="98"/>
      <c r="HD330" s="98"/>
      <c r="HE330" s="98"/>
      <c r="HF330" s="98"/>
      <c r="HG330" s="98"/>
      <c r="HH330" s="98"/>
      <c r="HI330" s="98"/>
      <c r="HJ330" s="98"/>
      <c r="HK330" s="98"/>
      <c r="HL330" s="98"/>
      <c r="HM330" s="98"/>
      <c r="HN330" s="98"/>
      <c r="HO330" s="98"/>
      <c r="HP330" s="98"/>
      <c r="HQ330" s="98"/>
      <c r="HR330" s="98"/>
      <c r="HS330" s="98"/>
      <c r="HT330" s="98"/>
      <c r="HU330" s="98"/>
      <c r="HV330" s="98"/>
      <c r="HW330" s="98"/>
      <c r="HX330" s="98"/>
      <c r="HY330" s="98"/>
      <c r="HZ330" s="98"/>
      <c r="IA330" s="98"/>
      <c r="IB330" s="98"/>
      <c r="IC330" s="98"/>
      <c r="ID330" s="98"/>
      <c r="IE330" s="98"/>
      <c r="IF330" s="98"/>
      <c r="IG330" s="98"/>
      <c r="IH330" s="98"/>
      <c r="II330" s="98"/>
      <c r="IJ330" s="98"/>
      <c r="IK330" s="98"/>
    </row>
    <row r="331" spans="1:245" ht="15">
      <c r="A331" s="104" t="s">
        <v>852</v>
      </c>
      <c r="B331" s="105">
        <v>1177</v>
      </c>
      <c r="C331" s="105">
        <v>1076</v>
      </c>
      <c r="D331" s="107">
        <f t="shared" si="10"/>
        <v>-101</v>
      </c>
      <c r="E331" s="106">
        <f t="shared" si="11"/>
        <v>-8.6</v>
      </c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  <c r="AN331" s="98"/>
      <c r="AO331" s="98"/>
      <c r="AP331" s="98"/>
      <c r="AQ331" s="98"/>
      <c r="AR331" s="98"/>
      <c r="AS331" s="98"/>
      <c r="AT331" s="98"/>
      <c r="AU331" s="98"/>
      <c r="AV331" s="98"/>
      <c r="AW331" s="98"/>
      <c r="AX331" s="98"/>
      <c r="AY331" s="98"/>
      <c r="AZ331" s="98"/>
      <c r="BA331" s="98"/>
      <c r="BB331" s="98"/>
      <c r="BC331" s="98"/>
      <c r="BD331" s="98"/>
      <c r="BE331" s="98"/>
      <c r="BF331" s="98"/>
      <c r="BG331" s="98"/>
      <c r="BH331" s="98"/>
      <c r="BI331" s="98"/>
      <c r="BJ331" s="98"/>
      <c r="BK331" s="98"/>
      <c r="BL331" s="98"/>
      <c r="BM331" s="98"/>
      <c r="BN331" s="98"/>
      <c r="BO331" s="98"/>
      <c r="BP331" s="98"/>
      <c r="BQ331" s="98"/>
      <c r="BR331" s="98"/>
      <c r="BS331" s="98"/>
      <c r="BT331" s="98"/>
      <c r="BU331" s="98"/>
      <c r="BV331" s="98"/>
      <c r="BW331" s="98"/>
      <c r="BX331" s="98"/>
      <c r="BY331" s="98"/>
      <c r="BZ331" s="98"/>
      <c r="CA331" s="98"/>
      <c r="CB331" s="98"/>
      <c r="CC331" s="98"/>
      <c r="CD331" s="98"/>
      <c r="CE331" s="98"/>
      <c r="CF331" s="98"/>
      <c r="CG331" s="98"/>
      <c r="CH331" s="98"/>
      <c r="CI331" s="98"/>
      <c r="CJ331" s="98"/>
      <c r="CK331" s="98"/>
      <c r="CL331" s="98"/>
      <c r="CM331" s="98"/>
      <c r="CN331" s="98"/>
      <c r="CO331" s="98"/>
      <c r="CP331" s="98"/>
      <c r="CQ331" s="98"/>
      <c r="CR331" s="98"/>
      <c r="CS331" s="98"/>
      <c r="CT331" s="98"/>
      <c r="CU331" s="98"/>
      <c r="CV331" s="98"/>
      <c r="CW331" s="98"/>
      <c r="CX331" s="98"/>
      <c r="CY331" s="98"/>
      <c r="CZ331" s="98"/>
      <c r="DA331" s="98"/>
      <c r="DB331" s="98"/>
      <c r="DC331" s="98"/>
      <c r="DD331" s="98"/>
      <c r="DE331" s="98"/>
      <c r="DF331" s="98"/>
      <c r="DG331" s="98"/>
      <c r="DH331" s="98"/>
      <c r="DI331" s="98"/>
      <c r="DJ331" s="98"/>
      <c r="DK331" s="98"/>
      <c r="DL331" s="98"/>
      <c r="DM331" s="98"/>
      <c r="DN331" s="98"/>
      <c r="DO331" s="98"/>
      <c r="DP331" s="98"/>
      <c r="DQ331" s="98"/>
      <c r="DR331" s="98"/>
      <c r="DS331" s="98"/>
      <c r="DT331" s="98"/>
      <c r="DU331" s="98"/>
      <c r="DV331" s="98"/>
      <c r="DW331" s="98"/>
      <c r="DX331" s="98"/>
      <c r="DY331" s="98"/>
      <c r="DZ331" s="98"/>
      <c r="EA331" s="98"/>
      <c r="EB331" s="98"/>
      <c r="EC331" s="98"/>
      <c r="ED331" s="98"/>
      <c r="EE331" s="98"/>
      <c r="EF331" s="98"/>
      <c r="EG331" s="98"/>
      <c r="EH331" s="98"/>
      <c r="EI331" s="98"/>
      <c r="EJ331" s="98"/>
      <c r="EK331" s="98"/>
      <c r="EL331" s="98"/>
      <c r="EM331" s="98"/>
      <c r="EN331" s="98"/>
      <c r="EO331" s="98"/>
      <c r="EP331" s="98"/>
      <c r="EQ331" s="98"/>
      <c r="ER331" s="98"/>
      <c r="ES331" s="98"/>
      <c r="ET331" s="98"/>
      <c r="EU331" s="98"/>
      <c r="EV331" s="98"/>
      <c r="EW331" s="98"/>
      <c r="EX331" s="98"/>
      <c r="EY331" s="98"/>
      <c r="EZ331" s="98"/>
      <c r="FA331" s="98"/>
      <c r="FB331" s="98"/>
      <c r="FC331" s="98"/>
      <c r="FD331" s="98"/>
      <c r="FE331" s="98"/>
      <c r="FF331" s="98"/>
      <c r="FG331" s="98"/>
      <c r="FH331" s="98"/>
      <c r="FI331" s="98"/>
      <c r="FJ331" s="98"/>
      <c r="FK331" s="98"/>
      <c r="FL331" s="98"/>
      <c r="FM331" s="98"/>
      <c r="FN331" s="98"/>
      <c r="FO331" s="98"/>
      <c r="FP331" s="98"/>
      <c r="FQ331" s="98"/>
      <c r="FR331" s="98"/>
      <c r="FS331" s="98"/>
      <c r="FT331" s="98"/>
      <c r="FU331" s="98"/>
      <c r="FV331" s="98"/>
      <c r="FW331" s="98"/>
      <c r="FX331" s="98"/>
      <c r="FY331" s="98"/>
      <c r="FZ331" s="98"/>
      <c r="GA331" s="98"/>
      <c r="GB331" s="98"/>
      <c r="GC331" s="98"/>
      <c r="GD331" s="98"/>
      <c r="GE331" s="98"/>
      <c r="GF331" s="98"/>
      <c r="GG331" s="98"/>
      <c r="GH331" s="98"/>
      <c r="GI331" s="98"/>
      <c r="GJ331" s="98"/>
      <c r="GK331" s="98"/>
      <c r="GL331" s="98"/>
      <c r="GM331" s="98"/>
      <c r="GN331" s="98"/>
      <c r="GO331" s="98"/>
      <c r="GP331" s="98"/>
      <c r="GQ331" s="98"/>
      <c r="GR331" s="98"/>
      <c r="GS331" s="98"/>
      <c r="GT331" s="98"/>
      <c r="GU331" s="98"/>
      <c r="GV331" s="98"/>
      <c r="GW331" s="98"/>
      <c r="GX331" s="98"/>
      <c r="GY331" s="98"/>
      <c r="GZ331" s="98"/>
      <c r="HA331" s="98"/>
      <c r="HB331" s="98"/>
      <c r="HC331" s="98"/>
      <c r="HD331" s="98"/>
      <c r="HE331" s="98"/>
      <c r="HF331" s="98"/>
      <c r="HG331" s="98"/>
      <c r="HH331" s="98"/>
      <c r="HI331" s="98"/>
      <c r="HJ331" s="98"/>
      <c r="HK331" s="98"/>
      <c r="HL331" s="98"/>
      <c r="HM331" s="98"/>
      <c r="HN331" s="98"/>
      <c r="HO331" s="98"/>
      <c r="HP331" s="98"/>
      <c r="HQ331" s="98"/>
      <c r="HR331" s="98"/>
      <c r="HS331" s="98"/>
      <c r="HT331" s="98"/>
      <c r="HU331" s="98"/>
      <c r="HV331" s="98"/>
      <c r="HW331" s="98"/>
      <c r="HX331" s="98"/>
      <c r="HY331" s="98"/>
      <c r="HZ331" s="98"/>
      <c r="IA331" s="98"/>
      <c r="IB331" s="98"/>
      <c r="IC331" s="98"/>
      <c r="ID331" s="98"/>
      <c r="IE331" s="98"/>
      <c r="IF331" s="98"/>
      <c r="IG331" s="98"/>
      <c r="IH331" s="98"/>
      <c r="II331" s="98"/>
      <c r="IJ331" s="98"/>
      <c r="IK331" s="98"/>
    </row>
    <row r="332" spans="1:245" ht="15">
      <c r="A332" s="104" t="s">
        <v>61</v>
      </c>
      <c r="B332" s="105">
        <f>B333+B337+B339</f>
        <v>3448</v>
      </c>
      <c r="C332" s="105">
        <f>C333+C337+C339</f>
        <v>1921</v>
      </c>
      <c r="D332" s="107">
        <f t="shared" si="10"/>
        <v>-1527</v>
      </c>
      <c r="E332" s="106">
        <f t="shared" si="11"/>
        <v>-44.3</v>
      </c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98"/>
      <c r="AQ332" s="98"/>
      <c r="AR332" s="98"/>
      <c r="AS332" s="98"/>
      <c r="AT332" s="98"/>
      <c r="AU332" s="98"/>
      <c r="AV332" s="98"/>
      <c r="AW332" s="98"/>
      <c r="AX332" s="98"/>
      <c r="AY332" s="98"/>
      <c r="AZ332" s="98"/>
      <c r="BA332" s="98"/>
      <c r="BB332" s="98"/>
      <c r="BC332" s="98"/>
      <c r="BD332" s="98"/>
      <c r="BE332" s="98"/>
      <c r="BF332" s="98"/>
      <c r="BG332" s="98"/>
      <c r="BH332" s="98"/>
      <c r="BI332" s="98"/>
      <c r="BJ332" s="98"/>
      <c r="BK332" s="98"/>
      <c r="BL332" s="98"/>
      <c r="BM332" s="98"/>
      <c r="BN332" s="98"/>
      <c r="BO332" s="98"/>
      <c r="BP332" s="98"/>
      <c r="BQ332" s="98"/>
      <c r="BR332" s="98"/>
      <c r="BS332" s="98"/>
      <c r="BT332" s="98"/>
      <c r="BU332" s="98"/>
      <c r="BV332" s="98"/>
      <c r="BW332" s="98"/>
      <c r="BX332" s="98"/>
      <c r="BY332" s="98"/>
      <c r="BZ332" s="98"/>
      <c r="CA332" s="98"/>
      <c r="CB332" s="98"/>
      <c r="CC332" s="98"/>
      <c r="CD332" s="98"/>
      <c r="CE332" s="98"/>
      <c r="CF332" s="98"/>
      <c r="CG332" s="98"/>
      <c r="CH332" s="98"/>
      <c r="CI332" s="98"/>
      <c r="CJ332" s="98"/>
      <c r="CK332" s="98"/>
      <c r="CL332" s="98"/>
      <c r="CM332" s="98"/>
      <c r="CN332" s="98"/>
      <c r="CO332" s="98"/>
      <c r="CP332" s="98"/>
      <c r="CQ332" s="98"/>
      <c r="CR332" s="98"/>
      <c r="CS332" s="98"/>
      <c r="CT332" s="98"/>
      <c r="CU332" s="98"/>
      <c r="CV332" s="98"/>
      <c r="CW332" s="98"/>
      <c r="CX332" s="98"/>
      <c r="CY332" s="98"/>
      <c r="CZ332" s="98"/>
      <c r="DA332" s="98"/>
      <c r="DB332" s="98"/>
      <c r="DC332" s="98"/>
      <c r="DD332" s="98"/>
      <c r="DE332" s="98"/>
      <c r="DF332" s="98"/>
      <c r="DG332" s="98"/>
      <c r="DH332" s="98"/>
      <c r="DI332" s="98"/>
      <c r="DJ332" s="98"/>
      <c r="DK332" s="98"/>
      <c r="DL332" s="98"/>
      <c r="DM332" s="98"/>
      <c r="DN332" s="98"/>
      <c r="DO332" s="98"/>
      <c r="DP332" s="98"/>
      <c r="DQ332" s="98"/>
      <c r="DR332" s="98"/>
      <c r="DS332" s="98"/>
      <c r="DT332" s="98"/>
      <c r="DU332" s="98"/>
      <c r="DV332" s="98"/>
      <c r="DW332" s="98"/>
      <c r="DX332" s="98"/>
      <c r="DY332" s="98"/>
      <c r="DZ332" s="98"/>
      <c r="EA332" s="98"/>
      <c r="EB332" s="98"/>
      <c r="EC332" s="98"/>
      <c r="ED332" s="98"/>
      <c r="EE332" s="98"/>
      <c r="EF332" s="98"/>
      <c r="EG332" s="98"/>
      <c r="EH332" s="98"/>
      <c r="EI332" s="98"/>
      <c r="EJ332" s="98"/>
      <c r="EK332" s="98"/>
      <c r="EL332" s="98"/>
      <c r="EM332" s="98"/>
      <c r="EN332" s="98"/>
      <c r="EO332" s="98"/>
      <c r="EP332" s="98"/>
      <c r="EQ332" s="98"/>
      <c r="ER332" s="98"/>
      <c r="ES332" s="98"/>
      <c r="ET332" s="98"/>
      <c r="EU332" s="98"/>
      <c r="EV332" s="98"/>
      <c r="EW332" s="98"/>
      <c r="EX332" s="98"/>
      <c r="EY332" s="98"/>
      <c r="EZ332" s="98"/>
      <c r="FA332" s="98"/>
      <c r="FB332" s="98"/>
      <c r="FC332" s="98"/>
      <c r="FD332" s="98"/>
      <c r="FE332" s="98"/>
      <c r="FF332" s="98"/>
      <c r="FG332" s="98"/>
      <c r="FH332" s="98"/>
      <c r="FI332" s="98"/>
      <c r="FJ332" s="98"/>
      <c r="FK332" s="98"/>
      <c r="FL332" s="98"/>
      <c r="FM332" s="98"/>
      <c r="FN332" s="98"/>
      <c r="FO332" s="98"/>
      <c r="FP332" s="98"/>
      <c r="FQ332" s="98"/>
      <c r="FR332" s="98"/>
      <c r="FS332" s="98"/>
      <c r="FT332" s="98"/>
      <c r="FU332" s="98"/>
      <c r="FV332" s="98"/>
      <c r="FW332" s="98"/>
      <c r="FX332" s="98"/>
      <c r="FY332" s="98"/>
      <c r="FZ332" s="98"/>
      <c r="GA332" s="98"/>
      <c r="GB332" s="98"/>
      <c r="GC332" s="98"/>
      <c r="GD332" s="98"/>
      <c r="GE332" s="98"/>
      <c r="GF332" s="98"/>
      <c r="GG332" s="98"/>
      <c r="GH332" s="98"/>
      <c r="GI332" s="98"/>
      <c r="GJ332" s="98"/>
      <c r="GK332" s="98"/>
      <c r="GL332" s="98"/>
      <c r="GM332" s="98"/>
      <c r="GN332" s="98"/>
      <c r="GO332" s="98"/>
      <c r="GP332" s="98"/>
      <c r="GQ332" s="98"/>
      <c r="GR332" s="98"/>
      <c r="GS332" s="98"/>
      <c r="GT332" s="98"/>
      <c r="GU332" s="98"/>
      <c r="GV332" s="98"/>
      <c r="GW332" s="98"/>
      <c r="GX332" s="98"/>
      <c r="GY332" s="98"/>
      <c r="GZ332" s="98"/>
      <c r="HA332" s="98"/>
      <c r="HB332" s="98"/>
      <c r="HC332" s="98"/>
      <c r="HD332" s="98"/>
      <c r="HE332" s="98"/>
      <c r="HF332" s="98"/>
      <c r="HG332" s="98"/>
      <c r="HH332" s="98"/>
      <c r="HI332" s="98"/>
      <c r="HJ332" s="98"/>
      <c r="HK332" s="98"/>
      <c r="HL332" s="98"/>
      <c r="HM332" s="98"/>
      <c r="HN332" s="98"/>
      <c r="HO332" s="98"/>
      <c r="HP332" s="98"/>
      <c r="HQ332" s="98"/>
      <c r="HR332" s="98"/>
      <c r="HS332" s="98"/>
      <c r="HT332" s="98"/>
      <c r="HU332" s="98"/>
      <c r="HV332" s="98"/>
      <c r="HW332" s="98"/>
      <c r="HX332" s="98"/>
      <c r="HY332" s="98"/>
      <c r="HZ332" s="98"/>
      <c r="IA332" s="98"/>
      <c r="IB332" s="98"/>
      <c r="IC332" s="98"/>
      <c r="ID332" s="98"/>
      <c r="IE332" s="98"/>
      <c r="IF332" s="98"/>
      <c r="IG332" s="98"/>
      <c r="IH332" s="98"/>
      <c r="II332" s="98"/>
      <c r="IJ332" s="98"/>
      <c r="IK332" s="98"/>
    </row>
    <row r="333" spans="1:245" ht="15">
      <c r="A333" s="104" t="s">
        <v>853</v>
      </c>
      <c r="B333" s="105">
        <f>SUM(B334:B336)</f>
        <v>1766</v>
      </c>
      <c r="C333" s="105">
        <f>SUM(C334:C336)</f>
        <v>1775</v>
      </c>
      <c r="D333" s="107">
        <f t="shared" si="10"/>
        <v>9</v>
      </c>
      <c r="E333" s="106">
        <f t="shared" si="11"/>
        <v>0.5</v>
      </c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  <c r="AN333" s="98"/>
      <c r="AO333" s="98"/>
      <c r="AP333" s="98"/>
      <c r="AQ333" s="98"/>
      <c r="AR333" s="98"/>
      <c r="AS333" s="98"/>
      <c r="AT333" s="98"/>
      <c r="AU333" s="98"/>
      <c r="AV333" s="98"/>
      <c r="AW333" s="98"/>
      <c r="AX333" s="98"/>
      <c r="AY333" s="98"/>
      <c r="AZ333" s="98"/>
      <c r="BA333" s="98"/>
      <c r="BB333" s="98"/>
      <c r="BC333" s="98"/>
      <c r="BD333" s="98"/>
      <c r="BE333" s="98"/>
      <c r="BF333" s="98"/>
      <c r="BG333" s="98"/>
      <c r="BH333" s="98"/>
      <c r="BI333" s="98"/>
      <c r="BJ333" s="98"/>
      <c r="BK333" s="98"/>
      <c r="BL333" s="98"/>
      <c r="BM333" s="98"/>
      <c r="BN333" s="98"/>
      <c r="BO333" s="98"/>
      <c r="BP333" s="98"/>
      <c r="BQ333" s="98"/>
      <c r="BR333" s="98"/>
      <c r="BS333" s="98"/>
      <c r="BT333" s="98"/>
      <c r="BU333" s="98"/>
      <c r="BV333" s="98"/>
      <c r="BW333" s="98"/>
      <c r="BX333" s="98"/>
      <c r="BY333" s="98"/>
      <c r="BZ333" s="98"/>
      <c r="CA333" s="98"/>
      <c r="CB333" s="98"/>
      <c r="CC333" s="98"/>
      <c r="CD333" s="98"/>
      <c r="CE333" s="98"/>
      <c r="CF333" s="98"/>
      <c r="CG333" s="98"/>
      <c r="CH333" s="98"/>
      <c r="CI333" s="98"/>
      <c r="CJ333" s="98"/>
      <c r="CK333" s="98"/>
      <c r="CL333" s="98"/>
      <c r="CM333" s="98"/>
      <c r="CN333" s="98"/>
      <c r="CO333" s="98"/>
      <c r="CP333" s="98"/>
      <c r="CQ333" s="98"/>
      <c r="CR333" s="98"/>
      <c r="CS333" s="98"/>
      <c r="CT333" s="98"/>
      <c r="CU333" s="98"/>
      <c r="CV333" s="98"/>
      <c r="CW333" s="98"/>
      <c r="CX333" s="98"/>
      <c r="CY333" s="98"/>
      <c r="CZ333" s="98"/>
      <c r="DA333" s="98"/>
      <c r="DB333" s="98"/>
      <c r="DC333" s="98"/>
      <c r="DD333" s="98"/>
      <c r="DE333" s="98"/>
      <c r="DF333" s="98"/>
      <c r="DG333" s="98"/>
      <c r="DH333" s="98"/>
      <c r="DI333" s="98"/>
      <c r="DJ333" s="98"/>
      <c r="DK333" s="98"/>
      <c r="DL333" s="98"/>
      <c r="DM333" s="98"/>
      <c r="DN333" s="98"/>
      <c r="DO333" s="98"/>
      <c r="DP333" s="98"/>
      <c r="DQ333" s="98"/>
      <c r="DR333" s="98"/>
      <c r="DS333" s="98"/>
      <c r="DT333" s="98"/>
      <c r="DU333" s="98"/>
      <c r="DV333" s="98"/>
      <c r="DW333" s="98"/>
      <c r="DX333" s="98"/>
      <c r="DY333" s="98"/>
      <c r="DZ333" s="98"/>
      <c r="EA333" s="98"/>
      <c r="EB333" s="98"/>
      <c r="EC333" s="98"/>
      <c r="ED333" s="98"/>
      <c r="EE333" s="98"/>
      <c r="EF333" s="98"/>
      <c r="EG333" s="98"/>
      <c r="EH333" s="98"/>
      <c r="EI333" s="98"/>
      <c r="EJ333" s="98"/>
      <c r="EK333" s="98"/>
      <c r="EL333" s="98"/>
      <c r="EM333" s="98"/>
      <c r="EN333" s="98"/>
      <c r="EO333" s="98"/>
      <c r="EP333" s="98"/>
      <c r="EQ333" s="98"/>
      <c r="ER333" s="98"/>
      <c r="ES333" s="98"/>
      <c r="ET333" s="98"/>
      <c r="EU333" s="98"/>
      <c r="EV333" s="98"/>
      <c r="EW333" s="98"/>
      <c r="EX333" s="98"/>
      <c r="EY333" s="98"/>
      <c r="EZ333" s="98"/>
      <c r="FA333" s="98"/>
      <c r="FB333" s="98"/>
      <c r="FC333" s="98"/>
      <c r="FD333" s="98"/>
      <c r="FE333" s="98"/>
      <c r="FF333" s="98"/>
      <c r="FG333" s="98"/>
      <c r="FH333" s="98"/>
      <c r="FI333" s="98"/>
      <c r="FJ333" s="98"/>
      <c r="FK333" s="98"/>
      <c r="FL333" s="98"/>
      <c r="FM333" s="98"/>
      <c r="FN333" s="98"/>
      <c r="FO333" s="98"/>
      <c r="FP333" s="98"/>
      <c r="FQ333" s="98"/>
      <c r="FR333" s="98"/>
      <c r="FS333" s="98"/>
      <c r="FT333" s="98"/>
      <c r="FU333" s="98"/>
      <c r="FV333" s="98"/>
      <c r="FW333" s="98"/>
      <c r="FX333" s="98"/>
      <c r="FY333" s="98"/>
      <c r="FZ333" s="98"/>
      <c r="GA333" s="98"/>
      <c r="GB333" s="98"/>
      <c r="GC333" s="98"/>
      <c r="GD333" s="98"/>
      <c r="GE333" s="98"/>
      <c r="GF333" s="98"/>
      <c r="GG333" s="98"/>
      <c r="GH333" s="98"/>
      <c r="GI333" s="98"/>
      <c r="GJ333" s="98"/>
      <c r="GK333" s="98"/>
      <c r="GL333" s="98"/>
      <c r="GM333" s="98"/>
      <c r="GN333" s="98"/>
      <c r="GO333" s="98"/>
      <c r="GP333" s="98"/>
      <c r="GQ333" s="98"/>
      <c r="GR333" s="98"/>
      <c r="GS333" s="98"/>
      <c r="GT333" s="98"/>
      <c r="GU333" s="98"/>
      <c r="GV333" s="98"/>
      <c r="GW333" s="98"/>
      <c r="GX333" s="98"/>
      <c r="GY333" s="98"/>
      <c r="GZ333" s="98"/>
      <c r="HA333" s="98"/>
      <c r="HB333" s="98"/>
      <c r="HC333" s="98"/>
      <c r="HD333" s="98"/>
      <c r="HE333" s="98"/>
      <c r="HF333" s="98"/>
      <c r="HG333" s="98"/>
      <c r="HH333" s="98"/>
      <c r="HI333" s="98"/>
      <c r="HJ333" s="98"/>
      <c r="HK333" s="98"/>
      <c r="HL333" s="98"/>
      <c r="HM333" s="98"/>
      <c r="HN333" s="98"/>
      <c r="HO333" s="98"/>
      <c r="HP333" s="98"/>
      <c r="HQ333" s="98"/>
      <c r="HR333" s="98"/>
      <c r="HS333" s="98"/>
      <c r="HT333" s="98"/>
      <c r="HU333" s="98"/>
      <c r="HV333" s="98"/>
      <c r="HW333" s="98"/>
      <c r="HX333" s="98"/>
      <c r="HY333" s="98"/>
      <c r="HZ333" s="98"/>
      <c r="IA333" s="98"/>
      <c r="IB333" s="98"/>
      <c r="IC333" s="98"/>
      <c r="ID333" s="98"/>
      <c r="IE333" s="98"/>
      <c r="IF333" s="98"/>
      <c r="IG333" s="98"/>
      <c r="IH333" s="98"/>
      <c r="II333" s="98"/>
      <c r="IJ333" s="98"/>
      <c r="IK333" s="98"/>
    </row>
    <row r="334" spans="1:245" ht="15">
      <c r="A334" s="104" t="s">
        <v>638</v>
      </c>
      <c r="B334" s="105">
        <v>212</v>
      </c>
      <c r="C334" s="105">
        <v>217</v>
      </c>
      <c r="D334" s="107">
        <f t="shared" si="10"/>
        <v>5</v>
      </c>
      <c r="E334" s="106">
        <f t="shared" si="11"/>
        <v>2.4</v>
      </c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  <c r="AH334" s="98"/>
      <c r="AI334" s="98"/>
      <c r="AJ334" s="98"/>
      <c r="AK334" s="98"/>
      <c r="AL334" s="98"/>
      <c r="AM334" s="98"/>
      <c r="AN334" s="98"/>
      <c r="AO334" s="98"/>
      <c r="AP334" s="98"/>
      <c r="AQ334" s="98"/>
      <c r="AR334" s="98"/>
      <c r="AS334" s="98"/>
      <c r="AT334" s="98"/>
      <c r="AU334" s="98"/>
      <c r="AV334" s="98"/>
      <c r="AW334" s="98"/>
      <c r="AX334" s="98"/>
      <c r="AY334" s="98"/>
      <c r="AZ334" s="98"/>
      <c r="BA334" s="98"/>
      <c r="BB334" s="98"/>
      <c r="BC334" s="98"/>
      <c r="BD334" s="98"/>
      <c r="BE334" s="98"/>
      <c r="BF334" s="98"/>
      <c r="BG334" s="98"/>
      <c r="BH334" s="98"/>
      <c r="BI334" s="98"/>
      <c r="BJ334" s="98"/>
      <c r="BK334" s="98"/>
      <c r="BL334" s="98"/>
      <c r="BM334" s="98"/>
      <c r="BN334" s="98"/>
      <c r="BO334" s="98"/>
      <c r="BP334" s="98"/>
      <c r="BQ334" s="98"/>
      <c r="BR334" s="98"/>
      <c r="BS334" s="98"/>
      <c r="BT334" s="98"/>
      <c r="BU334" s="98"/>
      <c r="BV334" s="98"/>
      <c r="BW334" s="98"/>
      <c r="BX334" s="98"/>
      <c r="BY334" s="98"/>
      <c r="BZ334" s="98"/>
      <c r="CA334" s="98"/>
      <c r="CB334" s="98"/>
      <c r="CC334" s="98"/>
      <c r="CD334" s="98"/>
      <c r="CE334" s="98"/>
      <c r="CF334" s="98"/>
      <c r="CG334" s="98"/>
      <c r="CH334" s="98"/>
      <c r="CI334" s="98"/>
      <c r="CJ334" s="98"/>
      <c r="CK334" s="98"/>
      <c r="CL334" s="98"/>
      <c r="CM334" s="98"/>
      <c r="CN334" s="98"/>
      <c r="CO334" s="98"/>
      <c r="CP334" s="98"/>
      <c r="CQ334" s="98"/>
      <c r="CR334" s="98"/>
      <c r="CS334" s="98"/>
      <c r="CT334" s="98"/>
      <c r="CU334" s="98"/>
      <c r="CV334" s="98"/>
      <c r="CW334" s="98"/>
      <c r="CX334" s="98"/>
      <c r="CY334" s="98"/>
      <c r="CZ334" s="98"/>
      <c r="DA334" s="98"/>
      <c r="DB334" s="98"/>
      <c r="DC334" s="98"/>
      <c r="DD334" s="98"/>
      <c r="DE334" s="98"/>
      <c r="DF334" s="98"/>
      <c r="DG334" s="98"/>
      <c r="DH334" s="98"/>
      <c r="DI334" s="98"/>
      <c r="DJ334" s="98"/>
      <c r="DK334" s="98"/>
      <c r="DL334" s="98"/>
      <c r="DM334" s="98"/>
      <c r="DN334" s="98"/>
      <c r="DO334" s="98"/>
      <c r="DP334" s="98"/>
      <c r="DQ334" s="98"/>
      <c r="DR334" s="98"/>
      <c r="DS334" s="98"/>
      <c r="DT334" s="98"/>
      <c r="DU334" s="98"/>
      <c r="DV334" s="98"/>
      <c r="DW334" s="98"/>
      <c r="DX334" s="98"/>
      <c r="DY334" s="98"/>
      <c r="DZ334" s="98"/>
      <c r="EA334" s="98"/>
      <c r="EB334" s="98"/>
      <c r="EC334" s="98"/>
      <c r="ED334" s="98"/>
      <c r="EE334" s="98"/>
      <c r="EF334" s="98"/>
      <c r="EG334" s="98"/>
      <c r="EH334" s="98"/>
      <c r="EI334" s="98"/>
      <c r="EJ334" s="98"/>
      <c r="EK334" s="98"/>
      <c r="EL334" s="98"/>
      <c r="EM334" s="98"/>
      <c r="EN334" s="98"/>
      <c r="EO334" s="98"/>
      <c r="EP334" s="98"/>
      <c r="EQ334" s="98"/>
      <c r="ER334" s="98"/>
      <c r="ES334" s="98"/>
      <c r="ET334" s="98"/>
      <c r="EU334" s="98"/>
      <c r="EV334" s="98"/>
      <c r="EW334" s="98"/>
      <c r="EX334" s="98"/>
      <c r="EY334" s="98"/>
      <c r="EZ334" s="98"/>
      <c r="FA334" s="98"/>
      <c r="FB334" s="98"/>
      <c r="FC334" s="98"/>
      <c r="FD334" s="98"/>
      <c r="FE334" s="98"/>
      <c r="FF334" s="98"/>
      <c r="FG334" s="98"/>
      <c r="FH334" s="98"/>
      <c r="FI334" s="98"/>
      <c r="FJ334" s="98"/>
      <c r="FK334" s="98"/>
      <c r="FL334" s="98"/>
      <c r="FM334" s="98"/>
      <c r="FN334" s="98"/>
      <c r="FO334" s="98"/>
      <c r="FP334" s="98"/>
      <c r="FQ334" s="98"/>
      <c r="FR334" s="98"/>
      <c r="FS334" s="98"/>
      <c r="FT334" s="98"/>
      <c r="FU334" s="98"/>
      <c r="FV334" s="98"/>
      <c r="FW334" s="98"/>
      <c r="FX334" s="98"/>
      <c r="FY334" s="98"/>
      <c r="FZ334" s="98"/>
      <c r="GA334" s="98"/>
      <c r="GB334" s="98"/>
      <c r="GC334" s="98"/>
      <c r="GD334" s="98"/>
      <c r="GE334" s="98"/>
      <c r="GF334" s="98"/>
      <c r="GG334" s="98"/>
      <c r="GH334" s="98"/>
      <c r="GI334" s="98"/>
      <c r="GJ334" s="98"/>
      <c r="GK334" s="98"/>
      <c r="GL334" s="98"/>
      <c r="GM334" s="98"/>
      <c r="GN334" s="98"/>
      <c r="GO334" s="98"/>
      <c r="GP334" s="98"/>
      <c r="GQ334" s="98"/>
      <c r="GR334" s="98"/>
      <c r="GS334" s="98"/>
      <c r="GT334" s="98"/>
      <c r="GU334" s="98"/>
      <c r="GV334" s="98"/>
      <c r="GW334" s="98"/>
      <c r="GX334" s="98"/>
      <c r="GY334" s="98"/>
      <c r="GZ334" s="98"/>
      <c r="HA334" s="98"/>
      <c r="HB334" s="98"/>
      <c r="HC334" s="98"/>
      <c r="HD334" s="98"/>
      <c r="HE334" s="98"/>
      <c r="HF334" s="98"/>
      <c r="HG334" s="98"/>
      <c r="HH334" s="98"/>
      <c r="HI334" s="98"/>
      <c r="HJ334" s="98"/>
      <c r="HK334" s="98"/>
      <c r="HL334" s="98"/>
      <c r="HM334" s="98"/>
      <c r="HN334" s="98"/>
      <c r="HO334" s="98"/>
      <c r="HP334" s="98"/>
      <c r="HQ334" s="98"/>
      <c r="HR334" s="98"/>
      <c r="HS334" s="98"/>
      <c r="HT334" s="98"/>
      <c r="HU334" s="98"/>
      <c r="HV334" s="98"/>
      <c r="HW334" s="98"/>
      <c r="HX334" s="98"/>
      <c r="HY334" s="98"/>
      <c r="HZ334" s="98"/>
      <c r="IA334" s="98"/>
      <c r="IB334" s="98"/>
      <c r="IC334" s="98"/>
      <c r="ID334" s="98"/>
      <c r="IE334" s="98"/>
      <c r="IF334" s="98"/>
      <c r="IG334" s="98"/>
      <c r="IH334" s="98"/>
      <c r="II334" s="98"/>
      <c r="IJ334" s="98"/>
      <c r="IK334" s="98"/>
    </row>
    <row r="335" spans="1:245" ht="15">
      <c r="A335" s="104" t="s">
        <v>639</v>
      </c>
      <c r="B335" s="105">
        <v>112</v>
      </c>
      <c r="C335" s="105">
        <v>119</v>
      </c>
      <c r="D335" s="107">
        <f t="shared" si="10"/>
        <v>7</v>
      </c>
      <c r="E335" s="106">
        <f t="shared" si="11"/>
        <v>6.3</v>
      </c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  <c r="AM335" s="98"/>
      <c r="AN335" s="98"/>
      <c r="AO335" s="98"/>
      <c r="AP335" s="98"/>
      <c r="AQ335" s="98"/>
      <c r="AR335" s="98"/>
      <c r="AS335" s="98"/>
      <c r="AT335" s="98"/>
      <c r="AU335" s="98"/>
      <c r="AV335" s="98"/>
      <c r="AW335" s="98"/>
      <c r="AX335" s="98"/>
      <c r="AY335" s="98"/>
      <c r="AZ335" s="98"/>
      <c r="BA335" s="98"/>
      <c r="BB335" s="98"/>
      <c r="BC335" s="98"/>
      <c r="BD335" s="98"/>
      <c r="BE335" s="98"/>
      <c r="BF335" s="98"/>
      <c r="BG335" s="98"/>
      <c r="BH335" s="98"/>
      <c r="BI335" s="98"/>
      <c r="BJ335" s="98"/>
      <c r="BK335" s="98"/>
      <c r="BL335" s="98"/>
      <c r="BM335" s="98"/>
      <c r="BN335" s="98"/>
      <c r="BO335" s="98"/>
      <c r="BP335" s="98"/>
      <c r="BQ335" s="98"/>
      <c r="BR335" s="98"/>
      <c r="BS335" s="98"/>
      <c r="BT335" s="98"/>
      <c r="BU335" s="98"/>
      <c r="BV335" s="98"/>
      <c r="BW335" s="98"/>
      <c r="BX335" s="98"/>
      <c r="BY335" s="98"/>
      <c r="BZ335" s="98"/>
      <c r="CA335" s="98"/>
      <c r="CB335" s="98"/>
      <c r="CC335" s="98"/>
      <c r="CD335" s="98"/>
      <c r="CE335" s="98"/>
      <c r="CF335" s="98"/>
      <c r="CG335" s="98"/>
      <c r="CH335" s="98"/>
      <c r="CI335" s="98"/>
      <c r="CJ335" s="98"/>
      <c r="CK335" s="98"/>
      <c r="CL335" s="98"/>
      <c r="CM335" s="98"/>
      <c r="CN335" s="98"/>
      <c r="CO335" s="98"/>
      <c r="CP335" s="98"/>
      <c r="CQ335" s="98"/>
      <c r="CR335" s="98"/>
      <c r="CS335" s="98"/>
      <c r="CT335" s="98"/>
      <c r="CU335" s="98"/>
      <c r="CV335" s="98"/>
      <c r="CW335" s="98"/>
      <c r="CX335" s="98"/>
      <c r="CY335" s="98"/>
      <c r="CZ335" s="98"/>
      <c r="DA335" s="98"/>
      <c r="DB335" s="98"/>
      <c r="DC335" s="98"/>
      <c r="DD335" s="98"/>
      <c r="DE335" s="98"/>
      <c r="DF335" s="98"/>
      <c r="DG335" s="98"/>
      <c r="DH335" s="98"/>
      <c r="DI335" s="98"/>
      <c r="DJ335" s="98"/>
      <c r="DK335" s="98"/>
      <c r="DL335" s="98"/>
      <c r="DM335" s="98"/>
      <c r="DN335" s="98"/>
      <c r="DO335" s="98"/>
      <c r="DP335" s="98"/>
      <c r="DQ335" s="98"/>
      <c r="DR335" s="98"/>
      <c r="DS335" s="98"/>
      <c r="DT335" s="98"/>
      <c r="DU335" s="98"/>
      <c r="DV335" s="98"/>
      <c r="DW335" s="98"/>
      <c r="DX335" s="98"/>
      <c r="DY335" s="98"/>
      <c r="DZ335" s="98"/>
      <c r="EA335" s="98"/>
      <c r="EB335" s="98"/>
      <c r="EC335" s="98"/>
      <c r="ED335" s="98"/>
      <c r="EE335" s="98"/>
      <c r="EF335" s="98"/>
      <c r="EG335" s="98"/>
      <c r="EH335" s="98"/>
      <c r="EI335" s="98"/>
      <c r="EJ335" s="98"/>
      <c r="EK335" s="98"/>
      <c r="EL335" s="98"/>
      <c r="EM335" s="98"/>
      <c r="EN335" s="98"/>
      <c r="EO335" s="98"/>
      <c r="EP335" s="98"/>
      <c r="EQ335" s="98"/>
      <c r="ER335" s="98"/>
      <c r="ES335" s="98"/>
      <c r="ET335" s="98"/>
      <c r="EU335" s="98"/>
      <c r="EV335" s="98"/>
      <c r="EW335" s="98"/>
      <c r="EX335" s="98"/>
      <c r="EY335" s="98"/>
      <c r="EZ335" s="98"/>
      <c r="FA335" s="98"/>
      <c r="FB335" s="98"/>
      <c r="FC335" s="98"/>
      <c r="FD335" s="98"/>
      <c r="FE335" s="98"/>
      <c r="FF335" s="98"/>
      <c r="FG335" s="98"/>
      <c r="FH335" s="98"/>
      <c r="FI335" s="98"/>
      <c r="FJ335" s="98"/>
      <c r="FK335" s="98"/>
      <c r="FL335" s="98"/>
      <c r="FM335" s="98"/>
      <c r="FN335" s="98"/>
      <c r="FO335" s="98"/>
      <c r="FP335" s="98"/>
      <c r="FQ335" s="98"/>
      <c r="FR335" s="98"/>
      <c r="FS335" s="98"/>
      <c r="FT335" s="98"/>
      <c r="FU335" s="98"/>
      <c r="FV335" s="98"/>
      <c r="FW335" s="98"/>
      <c r="FX335" s="98"/>
      <c r="FY335" s="98"/>
      <c r="FZ335" s="98"/>
      <c r="GA335" s="98"/>
      <c r="GB335" s="98"/>
      <c r="GC335" s="98"/>
      <c r="GD335" s="98"/>
      <c r="GE335" s="98"/>
      <c r="GF335" s="98"/>
      <c r="GG335" s="98"/>
      <c r="GH335" s="98"/>
      <c r="GI335" s="98"/>
      <c r="GJ335" s="98"/>
      <c r="GK335" s="98"/>
      <c r="GL335" s="98"/>
      <c r="GM335" s="98"/>
      <c r="GN335" s="98"/>
      <c r="GO335" s="98"/>
      <c r="GP335" s="98"/>
      <c r="GQ335" s="98"/>
      <c r="GR335" s="98"/>
      <c r="GS335" s="98"/>
      <c r="GT335" s="98"/>
      <c r="GU335" s="98"/>
      <c r="GV335" s="98"/>
      <c r="GW335" s="98"/>
      <c r="GX335" s="98"/>
      <c r="GY335" s="98"/>
      <c r="GZ335" s="98"/>
      <c r="HA335" s="98"/>
      <c r="HB335" s="98"/>
      <c r="HC335" s="98"/>
      <c r="HD335" s="98"/>
      <c r="HE335" s="98"/>
      <c r="HF335" s="98"/>
      <c r="HG335" s="98"/>
      <c r="HH335" s="98"/>
      <c r="HI335" s="98"/>
      <c r="HJ335" s="98"/>
      <c r="HK335" s="98"/>
      <c r="HL335" s="98"/>
      <c r="HM335" s="98"/>
      <c r="HN335" s="98"/>
      <c r="HO335" s="98"/>
      <c r="HP335" s="98"/>
      <c r="HQ335" s="98"/>
      <c r="HR335" s="98"/>
      <c r="HS335" s="98"/>
      <c r="HT335" s="98"/>
      <c r="HU335" s="98"/>
      <c r="HV335" s="98"/>
      <c r="HW335" s="98"/>
      <c r="HX335" s="98"/>
      <c r="HY335" s="98"/>
      <c r="HZ335" s="98"/>
      <c r="IA335" s="98"/>
      <c r="IB335" s="98"/>
      <c r="IC335" s="98"/>
      <c r="ID335" s="98"/>
      <c r="IE335" s="98"/>
      <c r="IF335" s="98"/>
      <c r="IG335" s="98"/>
      <c r="IH335" s="98"/>
      <c r="II335" s="98"/>
      <c r="IJ335" s="98"/>
      <c r="IK335" s="98"/>
    </row>
    <row r="336" spans="1:245" ht="15">
      <c r="A336" s="104" t="s">
        <v>644</v>
      </c>
      <c r="B336" s="105">
        <v>1442</v>
      </c>
      <c r="C336" s="105">
        <v>1439</v>
      </c>
      <c r="D336" s="107">
        <f t="shared" si="10"/>
        <v>-3</v>
      </c>
      <c r="E336" s="106">
        <f t="shared" si="11"/>
        <v>-0.2</v>
      </c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  <c r="AN336" s="98"/>
      <c r="AO336" s="98"/>
      <c r="AP336" s="98"/>
      <c r="AQ336" s="98"/>
      <c r="AR336" s="98"/>
      <c r="AS336" s="98"/>
      <c r="AT336" s="98"/>
      <c r="AU336" s="98"/>
      <c r="AV336" s="98"/>
      <c r="AW336" s="98"/>
      <c r="AX336" s="98"/>
      <c r="AY336" s="98"/>
      <c r="AZ336" s="98"/>
      <c r="BA336" s="98"/>
      <c r="BB336" s="98"/>
      <c r="BC336" s="98"/>
      <c r="BD336" s="98"/>
      <c r="BE336" s="98"/>
      <c r="BF336" s="98"/>
      <c r="BG336" s="98"/>
      <c r="BH336" s="98"/>
      <c r="BI336" s="98"/>
      <c r="BJ336" s="98"/>
      <c r="BK336" s="98"/>
      <c r="BL336" s="98"/>
      <c r="BM336" s="98"/>
      <c r="BN336" s="98"/>
      <c r="BO336" s="98"/>
      <c r="BP336" s="98"/>
      <c r="BQ336" s="98"/>
      <c r="BR336" s="98"/>
      <c r="BS336" s="98"/>
      <c r="BT336" s="98"/>
      <c r="BU336" s="98"/>
      <c r="BV336" s="98"/>
      <c r="BW336" s="98"/>
      <c r="BX336" s="98"/>
      <c r="BY336" s="98"/>
      <c r="BZ336" s="98"/>
      <c r="CA336" s="98"/>
      <c r="CB336" s="98"/>
      <c r="CC336" s="98"/>
      <c r="CD336" s="98"/>
      <c r="CE336" s="98"/>
      <c r="CF336" s="98"/>
      <c r="CG336" s="98"/>
      <c r="CH336" s="98"/>
      <c r="CI336" s="98"/>
      <c r="CJ336" s="98"/>
      <c r="CK336" s="98"/>
      <c r="CL336" s="98"/>
      <c r="CM336" s="98"/>
      <c r="CN336" s="98"/>
      <c r="CO336" s="98"/>
      <c r="CP336" s="98"/>
      <c r="CQ336" s="98"/>
      <c r="CR336" s="98"/>
      <c r="CS336" s="98"/>
      <c r="CT336" s="98"/>
      <c r="CU336" s="98"/>
      <c r="CV336" s="98"/>
      <c r="CW336" s="98"/>
      <c r="CX336" s="98"/>
      <c r="CY336" s="98"/>
      <c r="CZ336" s="98"/>
      <c r="DA336" s="98"/>
      <c r="DB336" s="98"/>
      <c r="DC336" s="98"/>
      <c r="DD336" s="98"/>
      <c r="DE336" s="98"/>
      <c r="DF336" s="98"/>
      <c r="DG336" s="98"/>
      <c r="DH336" s="98"/>
      <c r="DI336" s="98"/>
      <c r="DJ336" s="98"/>
      <c r="DK336" s="98"/>
      <c r="DL336" s="98"/>
      <c r="DM336" s="98"/>
      <c r="DN336" s="98"/>
      <c r="DO336" s="98"/>
      <c r="DP336" s="98"/>
      <c r="DQ336" s="98"/>
      <c r="DR336" s="98"/>
      <c r="DS336" s="98"/>
      <c r="DT336" s="98"/>
      <c r="DU336" s="98"/>
      <c r="DV336" s="98"/>
      <c r="DW336" s="98"/>
      <c r="DX336" s="98"/>
      <c r="DY336" s="98"/>
      <c r="DZ336" s="98"/>
      <c r="EA336" s="98"/>
      <c r="EB336" s="98"/>
      <c r="EC336" s="98"/>
      <c r="ED336" s="98"/>
      <c r="EE336" s="98"/>
      <c r="EF336" s="98"/>
      <c r="EG336" s="98"/>
      <c r="EH336" s="98"/>
      <c r="EI336" s="98"/>
      <c r="EJ336" s="98"/>
      <c r="EK336" s="98"/>
      <c r="EL336" s="98"/>
      <c r="EM336" s="98"/>
      <c r="EN336" s="98"/>
      <c r="EO336" s="98"/>
      <c r="EP336" s="98"/>
      <c r="EQ336" s="98"/>
      <c r="ER336" s="98"/>
      <c r="ES336" s="98"/>
      <c r="ET336" s="98"/>
      <c r="EU336" s="98"/>
      <c r="EV336" s="98"/>
      <c r="EW336" s="98"/>
      <c r="EX336" s="98"/>
      <c r="EY336" s="98"/>
      <c r="EZ336" s="98"/>
      <c r="FA336" s="98"/>
      <c r="FB336" s="98"/>
      <c r="FC336" s="98"/>
      <c r="FD336" s="98"/>
      <c r="FE336" s="98"/>
      <c r="FF336" s="98"/>
      <c r="FG336" s="98"/>
      <c r="FH336" s="98"/>
      <c r="FI336" s="98"/>
      <c r="FJ336" s="98"/>
      <c r="FK336" s="98"/>
      <c r="FL336" s="98"/>
      <c r="FM336" s="98"/>
      <c r="FN336" s="98"/>
      <c r="FO336" s="98"/>
      <c r="FP336" s="98"/>
      <c r="FQ336" s="98"/>
      <c r="FR336" s="98"/>
      <c r="FS336" s="98"/>
      <c r="FT336" s="98"/>
      <c r="FU336" s="98"/>
      <c r="FV336" s="98"/>
      <c r="FW336" s="98"/>
      <c r="FX336" s="98"/>
      <c r="FY336" s="98"/>
      <c r="FZ336" s="98"/>
      <c r="GA336" s="98"/>
      <c r="GB336" s="98"/>
      <c r="GC336" s="98"/>
      <c r="GD336" s="98"/>
      <c r="GE336" s="98"/>
      <c r="GF336" s="98"/>
      <c r="GG336" s="98"/>
      <c r="GH336" s="98"/>
      <c r="GI336" s="98"/>
      <c r="GJ336" s="98"/>
      <c r="GK336" s="98"/>
      <c r="GL336" s="98"/>
      <c r="GM336" s="98"/>
      <c r="GN336" s="98"/>
      <c r="GO336" s="98"/>
      <c r="GP336" s="98"/>
      <c r="GQ336" s="98"/>
      <c r="GR336" s="98"/>
      <c r="GS336" s="98"/>
      <c r="GT336" s="98"/>
      <c r="GU336" s="98"/>
      <c r="GV336" s="98"/>
      <c r="GW336" s="98"/>
      <c r="GX336" s="98"/>
      <c r="GY336" s="98"/>
      <c r="GZ336" s="98"/>
      <c r="HA336" s="98"/>
      <c r="HB336" s="98"/>
      <c r="HC336" s="98"/>
      <c r="HD336" s="98"/>
      <c r="HE336" s="98"/>
      <c r="HF336" s="98"/>
      <c r="HG336" s="98"/>
      <c r="HH336" s="98"/>
      <c r="HI336" s="98"/>
      <c r="HJ336" s="98"/>
      <c r="HK336" s="98"/>
      <c r="HL336" s="98"/>
      <c r="HM336" s="98"/>
      <c r="HN336" s="98"/>
      <c r="HO336" s="98"/>
      <c r="HP336" s="98"/>
      <c r="HQ336" s="98"/>
      <c r="HR336" s="98"/>
      <c r="HS336" s="98"/>
      <c r="HT336" s="98"/>
      <c r="HU336" s="98"/>
      <c r="HV336" s="98"/>
      <c r="HW336" s="98"/>
      <c r="HX336" s="98"/>
      <c r="HY336" s="98"/>
      <c r="HZ336" s="98"/>
      <c r="IA336" s="98"/>
      <c r="IB336" s="98"/>
      <c r="IC336" s="98"/>
      <c r="ID336" s="98"/>
      <c r="IE336" s="98"/>
      <c r="IF336" s="98"/>
      <c r="IG336" s="98"/>
      <c r="IH336" s="98"/>
      <c r="II336" s="98"/>
      <c r="IJ336" s="98"/>
      <c r="IK336" s="98"/>
    </row>
    <row r="337" spans="1:245" ht="15">
      <c r="A337" s="104" t="s">
        <v>854</v>
      </c>
      <c r="B337" s="105">
        <f>SUM(B338:B338)</f>
        <v>206</v>
      </c>
      <c r="C337" s="105">
        <f>SUM(C338:C338)</f>
        <v>146</v>
      </c>
      <c r="D337" s="107">
        <f t="shared" si="10"/>
        <v>-60</v>
      </c>
      <c r="E337" s="106">
        <f t="shared" si="11"/>
        <v>-29.1</v>
      </c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  <c r="AM337" s="98"/>
      <c r="AN337" s="98"/>
      <c r="AO337" s="98"/>
      <c r="AP337" s="98"/>
      <c r="AQ337" s="98"/>
      <c r="AR337" s="98"/>
      <c r="AS337" s="98"/>
      <c r="AT337" s="98"/>
      <c r="AU337" s="98"/>
      <c r="AV337" s="98"/>
      <c r="AW337" s="98"/>
      <c r="AX337" s="98"/>
      <c r="AY337" s="98"/>
      <c r="AZ337" s="98"/>
      <c r="BA337" s="98"/>
      <c r="BB337" s="98"/>
      <c r="BC337" s="98"/>
      <c r="BD337" s="98"/>
      <c r="BE337" s="98"/>
      <c r="BF337" s="98"/>
      <c r="BG337" s="98"/>
      <c r="BH337" s="98"/>
      <c r="BI337" s="98"/>
      <c r="BJ337" s="98"/>
      <c r="BK337" s="98"/>
      <c r="BL337" s="98"/>
      <c r="BM337" s="98"/>
      <c r="BN337" s="98"/>
      <c r="BO337" s="98"/>
      <c r="BP337" s="98"/>
      <c r="BQ337" s="98"/>
      <c r="BR337" s="98"/>
      <c r="BS337" s="98"/>
      <c r="BT337" s="98"/>
      <c r="BU337" s="98"/>
      <c r="BV337" s="98"/>
      <c r="BW337" s="98"/>
      <c r="BX337" s="98"/>
      <c r="BY337" s="98"/>
      <c r="BZ337" s="98"/>
      <c r="CA337" s="98"/>
      <c r="CB337" s="98"/>
      <c r="CC337" s="98"/>
      <c r="CD337" s="98"/>
      <c r="CE337" s="98"/>
      <c r="CF337" s="98"/>
      <c r="CG337" s="98"/>
      <c r="CH337" s="98"/>
      <c r="CI337" s="98"/>
      <c r="CJ337" s="98"/>
      <c r="CK337" s="98"/>
      <c r="CL337" s="98"/>
      <c r="CM337" s="98"/>
      <c r="CN337" s="98"/>
      <c r="CO337" s="98"/>
      <c r="CP337" s="98"/>
      <c r="CQ337" s="98"/>
      <c r="CR337" s="98"/>
      <c r="CS337" s="98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  <c r="DX337" s="98"/>
      <c r="DY337" s="98"/>
      <c r="DZ337" s="98"/>
      <c r="EA337" s="98"/>
      <c r="EB337" s="98"/>
      <c r="EC337" s="98"/>
      <c r="ED337" s="98"/>
      <c r="EE337" s="98"/>
      <c r="EF337" s="98"/>
      <c r="EG337" s="98"/>
      <c r="EH337" s="98"/>
      <c r="EI337" s="98"/>
      <c r="EJ337" s="98"/>
      <c r="EK337" s="98"/>
      <c r="EL337" s="98"/>
      <c r="EM337" s="98"/>
      <c r="EN337" s="98"/>
      <c r="EO337" s="98"/>
      <c r="EP337" s="98"/>
      <c r="EQ337" s="98"/>
      <c r="ER337" s="98"/>
      <c r="ES337" s="98"/>
      <c r="ET337" s="98"/>
      <c r="EU337" s="98"/>
      <c r="EV337" s="98"/>
      <c r="EW337" s="98"/>
      <c r="EX337" s="98"/>
      <c r="EY337" s="98"/>
      <c r="EZ337" s="98"/>
      <c r="FA337" s="98"/>
      <c r="FB337" s="98"/>
      <c r="FC337" s="98"/>
      <c r="FD337" s="98"/>
      <c r="FE337" s="98"/>
      <c r="FF337" s="98"/>
      <c r="FG337" s="98"/>
      <c r="FH337" s="98"/>
      <c r="FI337" s="98"/>
      <c r="FJ337" s="98"/>
      <c r="FK337" s="98"/>
      <c r="FL337" s="98"/>
      <c r="FM337" s="98"/>
      <c r="FN337" s="98"/>
      <c r="FO337" s="98"/>
      <c r="FP337" s="98"/>
      <c r="FQ337" s="98"/>
      <c r="FR337" s="98"/>
      <c r="FS337" s="98"/>
      <c r="FT337" s="98"/>
      <c r="FU337" s="98"/>
      <c r="FV337" s="98"/>
      <c r="FW337" s="98"/>
      <c r="FX337" s="98"/>
      <c r="FY337" s="98"/>
      <c r="FZ337" s="98"/>
      <c r="GA337" s="98"/>
      <c r="GB337" s="98"/>
      <c r="GC337" s="98"/>
      <c r="GD337" s="98"/>
      <c r="GE337" s="98"/>
      <c r="GF337" s="98"/>
      <c r="GG337" s="98"/>
      <c r="GH337" s="98"/>
      <c r="GI337" s="98"/>
      <c r="GJ337" s="98"/>
      <c r="GK337" s="98"/>
      <c r="GL337" s="98"/>
      <c r="GM337" s="98"/>
      <c r="GN337" s="98"/>
      <c r="GO337" s="98"/>
      <c r="GP337" s="98"/>
      <c r="GQ337" s="98"/>
      <c r="GR337" s="98"/>
      <c r="GS337" s="98"/>
      <c r="GT337" s="98"/>
      <c r="GU337" s="98"/>
      <c r="GV337" s="98"/>
      <c r="GW337" s="98"/>
      <c r="GX337" s="98"/>
      <c r="GY337" s="98"/>
      <c r="GZ337" s="98"/>
      <c r="HA337" s="98"/>
      <c r="HB337" s="98"/>
      <c r="HC337" s="98"/>
      <c r="HD337" s="98"/>
      <c r="HE337" s="98"/>
      <c r="HF337" s="98"/>
      <c r="HG337" s="98"/>
      <c r="HH337" s="98"/>
      <c r="HI337" s="98"/>
      <c r="HJ337" s="98"/>
      <c r="HK337" s="98"/>
      <c r="HL337" s="98"/>
      <c r="HM337" s="98"/>
      <c r="HN337" s="98"/>
      <c r="HO337" s="98"/>
      <c r="HP337" s="98"/>
      <c r="HQ337" s="98"/>
      <c r="HR337" s="98"/>
      <c r="HS337" s="98"/>
      <c r="HT337" s="98"/>
      <c r="HU337" s="98"/>
      <c r="HV337" s="98"/>
      <c r="HW337" s="98"/>
      <c r="HX337" s="98"/>
      <c r="HY337" s="98"/>
      <c r="HZ337" s="98"/>
      <c r="IA337" s="98"/>
      <c r="IB337" s="98"/>
      <c r="IC337" s="98"/>
      <c r="ID337" s="98"/>
      <c r="IE337" s="98"/>
      <c r="IF337" s="98"/>
      <c r="IG337" s="98"/>
      <c r="IH337" s="98"/>
      <c r="II337" s="98"/>
      <c r="IJ337" s="98"/>
      <c r="IK337" s="98"/>
    </row>
    <row r="338" spans="1:245" ht="15">
      <c r="A338" s="104" t="s">
        <v>855</v>
      </c>
      <c r="B338" s="105">
        <v>206</v>
      </c>
      <c r="C338" s="105">
        <v>146</v>
      </c>
      <c r="D338" s="107">
        <f t="shared" ref="D338:D369" si="12">C338-B338</f>
        <v>-60</v>
      </c>
      <c r="E338" s="106">
        <f t="shared" ref="E338:E369" si="13">D338/B338*100</f>
        <v>-29.1</v>
      </c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  <c r="AM338" s="98"/>
      <c r="AN338" s="98"/>
      <c r="AO338" s="98"/>
      <c r="AP338" s="98"/>
      <c r="AQ338" s="98"/>
      <c r="AR338" s="98"/>
      <c r="AS338" s="98"/>
      <c r="AT338" s="98"/>
      <c r="AU338" s="98"/>
      <c r="AV338" s="98"/>
      <c r="AW338" s="98"/>
      <c r="AX338" s="98"/>
      <c r="AY338" s="98"/>
      <c r="AZ338" s="98"/>
      <c r="BA338" s="98"/>
      <c r="BB338" s="98"/>
      <c r="BC338" s="98"/>
      <c r="BD338" s="98"/>
      <c r="BE338" s="98"/>
      <c r="BF338" s="98"/>
      <c r="BG338" s="98"/>
      <c r="BH338" s="98"/>
      <c r="BI338" s="98"/>
      <c r="BJ338" s="98"/>
      <c r="BK338" s="98"/>
      <c r="BL338" s="98"/>
      <c r="BM338" s="98"/>
      <c r="BN338" s="98"/>
      <c r="BO338" s="98"/>
      <c r="BP338" s="98"/>
      <c r="BQ338" s="98"/>
      <c r="BR338" s="98"/>
      <c r="BS338" s="98"/>
      <c r="BT338" s="98"/>
      <c r="BU338" s="98"/>
      <c r="BV338" s="98"/>
      <c r="BW338" s="98"/>
      <c r="BX338" s="98"/>
      <c r="BY338" s="98"/>
      <c r="BZ338" s="98"/>
      <c r="CA338" s="98"/>
      <c r="CB338" s="98"/>
      <c r="CC338" s="98"/>
      <c r="CD338" s="98"/>
      <c r="CE338" s="98"/>
      <c r="CF338" s="98"/>
      <c r="CG338" s="98"/>
      <c r="CH338" s="98"/>
      <c r="CI338" s="98"/>
      <c r="CJ338" s="98"/>
      <c r="CK338" s="98"/>
      <c r="CL338" s="98"/>
      <c r="CM338" s="98"/>
      <c r="CN338" s="98"/>
      <c r="CO338" s="98"/>
      <c r="CP338" s="98"/>
      <c r="CQ338" s="98"/>
      <c r="CR338" s="98"/>
      <c r="CS338" s="98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  <c r="DX338" s="98"/>
      <c r="DY338" s="98"/>
      <c r="DZ338" s="98"/>
      <c r="EA338" s="98"/>
      <c r="EB338" s="98"/>
      <c r="EC338" s="98"/>
      <c r="ED338" s="98"/>
      <c r="EE338" s="98"/>
      <c r="EF338" s="98"/>
      <c r="EG338" s="98"/>
      <c r="EH338" s="98"/>
      <c r="EI338" s="98"/>
      <c r="EJ338" s="98"/>
      <c r="EK338" s="98"/>
      <c r="EL338" s="98"/>
      <c r="EM338" s="98"/>
      <c r="EN338" s="98"/>
      <c r="EO338" s="98"/>
      <c r="EP338" s="98"/>
      <c r="EQ338" s="98"/>
      <c r="ER338" s="98"/>
      <c r="ES338" s="98"/>
      <c r="ET338" s="98"/>
      <c r="EU338" s="98"/>
      <c r="EV338" s="98"/>
      <c r="EW338" s="98"/>
      <c r="EX338" s="98"/>
      <c r="EY338" s="98"/>
      <c r="EZ338" s="98"/>
      <c r="FA338" s="98"/>
      <c r="FB338" s="98"/>
      <c r="FC338" s="98"/>
      <c r="FD338" s="98"/>
      <c r="FE338" s="98"/>
      <c r="FF338" s="98"/>
      <c r="FG338" s="98"/>
      <c r="FH338" s="98"/>
      <c r="FI338" s="98"/>
      <c r="FJ338" s="98"/>
      <c r="FK338" s="98"/>
      <c r="FL338" s="98"/>
      <c r="FM338" s="98"/>
      <c r="FN338" s="98"/>
      <c r="FO338" s="98"/>
      <c r="FP338" s="98"/>
      <c r="FQ338" s="98"/>
      <c r="FR338" s="98"/>
      <c r="FS338" s="98"/>
      <c r="FT338" s="98"/>
      <c r="FU338" s="98"/>
      <c r="FV338" s="98"/>
      <c r="FW338" s="98"/>
      <c r="FX338" s="98"/>
      <c r="FY338" s="98"/>
      <c r="FZ338" s="98"/>
      <c r="GA338" s="98"/>
      <c r="GB338" s="98"/>
      <c r="GC338" s="98"/>
      <c r="GD338" s="98"/>
      <c r="GE338" s="98"/>
      <c r="GF338" s="98"/>
      <c r="GG338" s="98"/>
      <c r="GH338" s="98"/>
      <c r="GI338" s="98"/>
      <c r="GJ338" s="98"/>
      <c r="GK338" s="98"/>
      <c r="GL338" s="98"/>
      <c r="GM338" s="98"/>
      <c r="GN338" s="98"/>
      <c r="GO338" s="98"/>
      <c r="GP338" s="98"/>
      <c r="GQ338" s="98"/>
      <c r="GR338" s="98"/>
      <c r="GS338" s="98"/>
      <c r="GT338" s="98"/>
      <c r="GU338" s="98"/>
      <c r="GV338" s="98"/>
      <c r="GW338" s="98"/>
      <c r="GX338" s="98"/>
      <c r="GY338" s="98"/>
      <c r="GZ338" s="98"/>
      <c r="HA338" s="98"/>
      <c r="HB338" s="98"/>
      <c r="HC338" s="98"/>
      <c r="HD338" s="98"/>
      <c r="HE338" s="98"/>
      <c r="HF338" s="98"/>
      <c r="HG338" s="98"/>
      <c r="HH338" s="98"/>
      <c r="HI338" s="98"/>
      <c r="HJ338" s="98"/>
      <c r="HK338" s="98"/>
      <c r="HL338" s="98"/>
      <c r="HM338" s="98"/>
      <c r="HN338" s="98"/>
      <c r="HO338" s="98"/>
      <c r="HP338" s="98"/>
      <c r="HQ338" s="98"/>
      <c r="HR338" s="98"/>
      <c r="HS338" s="98"/>
      <c r="HT338" s="98"/>
      <c r="HU338" s="98"/>
      <c r="HV338" s="98"/>
      <c r="HW338" s="98"/>
      <c r="HX338" s="98"/>
      <c r="HY338" s="98"/>
      <c r="HZ338" s="98"/>
      <c r="IA338" s="98"/>
      <c r="IB338" s="98"/>
      <c r="IC338" s="98"/>
      <c r="ID338" s="98"/>
      <c r="IE338" s="98"/>
      <c r="IF338" s="98"/>
      <c r="IG338" s="98"/>
      <c r="IH338" s="98"/>
      <c r="II338" s="98"/>
      <c r="IJ338" s="98"/>
      <c r="IK338" s="98"/>
    </row>
    <row r="339" spans="1:245" ht="15">
      <c r="A339" s="104" t="s">
        <v>856</v>
      </c>
      <c r="B339" s="105">
        <f>B340</f>
        <v>1476</v>
      </c>
      <c r="C339" s="105">
        <f>C340</f>
        <v>0</v>
      </c>
      <c r="D339" s="107">
        <f t="shared" si="12"/>
        <v>-1476</v>
      </c>
      <c r="E339" s="106">
        <f t="shared" si="13"/>
        <v>-100</v>
      </c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  <c r="AM339" s="98"/>
      <c r="AN339" s="98"/>
      <c r="AO339" s="98"/>
      <c r="AP339" s="98"/>
      <c r="AQ339" s="98"/>
      <c r="AR339" s="98"/>
      <c r="AS339" s="98"/>
      <c r="AT339" s="98"/>
      <c r="AU339" s="98"/>
      <c r="AV339" s="98"/>
      <c r="AW339" s="98"/>
      <c r="AX339" s="98"/>
      <c r="AY339" s="98"/>
      <c r="AZ339" s="98"/>
      <c r="BA339" s="98"/>
      <c r="BB339" s="98"/>
      <c r="BC339" s="98"/>
      <c r="BD339" s="98"/>
      <c r="BE339" s="98"/>
      <c r="BF339" s="98"/>
      <c r="BG339" s="98"/>
      <c r="BH339" s="98"/>
      <c r="BI339" s="98"/>
      <c r="BJ339" s="98"/>
      <c r="BK339" s="98"/>
      <c r="BL339" s="98"/>
      <c r="BM339" s="98"/>
      <c r="BN339" s="98"/>
      <c r="BO339" s="98"/>
      <c r="BP339" s="98"/>
      <c r="BQ339" s="98"/>
      <c r="BR339" s="98"/>
      <c r="BS339" s="98"/>
      <c r="BT339" s="98"/>
      <c r="BU339" s="98"/>
      <c r="BV339" s="98"/>
      <c r="BW339" s="98"/>
      <c r="BX339" s="98"/>
      <c r="BY339" s="98"/>
      <c r="BZ339" s="98"/>
      <c r="CA339" s="98"/>
      <c r="CB339" s="98"/>
      <c r="CC339" s="98"/>
      <c r="CD339" s="98"/>
      <c r="CE339" s="98"/>
      <c r="CF339" s="98"/>
      <c r="CG339" s="98"/>
      <c r="CH339" s="98"/>
      <c r="CI339" s="98"/>
      <c r="CJ339" s="98"/>
      <c r="CK339" s="98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  <c r="DX339" s="98"/>
      <c r="DY339" s="98"/>
      <c r="DZ339" s="98"/>
      <c r="EA339" s="98"/>
      <c r="EB339" s="98"/>
      <c r="EC339" s="98"/>
      <c r="ED339" s="98"/>
      <c r="EE339" s="98"/>
      <c r="EF339" s="98"/>
      <c r="EG339" s="98"/>
      <c r="EH339" s="98"/>
      <c r="EI339" s="98"/>
      <c r="EJ339" s="98"/>
      <c r="EK339" s="98"/>
      <c r="EL339" s="98"/>
      <c r="EM339" s="98"/>
      <c r="EN339" s="98"/>
      <c r="EO339" s="98"/>
      <c r="EP339" s="98"/>
      <c r="EQ339" s="98"/>
      <c r="ER339" s="98"/>
      <c r="ES339" s="98"/>
      <c r="ET339" s="98"/>
      <c r="EU339" s="98"/>
      <c r="EV339" s="98"/>
      <c r="EW339" s="98"/>
      <c r="EX339" s="98"/>
      <c r="EY339" s="98"/>
      <c r="EZ339" s="98"/>
      <c r="FA339" s="98"/>
      <c r="FB339" s="98"/>
      <c r="FC339" s="98"/>
      <c r="FD339" s="98"/>
      <c r="FE339" s="98"/>
      <c r="FF339" s="98"/>
      <c r="FG339" s="98"/>
      <c r="FH339" s="98"/>
      <c r="FI339" s="98"/>
      <c r="FJ339" s="98"/>
      <c r="FK339" s="98"/>
      <c r="FL339" s="98"/>
      <c r="FM339" s="98"/>
      <c r="FN339" s="98"/>
      <c r="FO339" s="98"/>
      <c r="FP339" s="98"/>
      <c r="FQ339" s="98"/>
      <c r="FR339" s="98"/>
      <c r="FS339" s="98"/>
      <c r="FT339" s="98"/>
      <c r="FU339" s="98"/>
      <c r="FV339" s="98"/>
      <c r="FW339" s="98"/>
      <c r="FX339" s="98"/>
      <c r="FY339" s="98"/>
      <c r="FZ339" s="98"/>
      <c r="GA339" s="98"/>
      <c r="GB339" s="98"/>
      <c r="GC339" s="98"/>
      <c r="GD339" s="98"/>
      <c r="GE339" s="98"/>
      <c r="GF339" s="98"/>
      <c r="GG339" s="98"/>
      <c r="GH339" s="98"/>
      <c r="GI339" s="98"/>
      <c r="GJ339" s="98"/>
      <c r="GK339" s="98"/>
      <c r="GL339" s="98"/>
      <c r="GM339" s="98"/>
      <c r="GN339" s="98"/>
      <c r="GO339" s="98"/>
      <c r="GP339" s="98"/>
      <c r="GQ339" s="98"/>
      <c r="GR339" s="98"/>
      <c r="GS339" s="98"/>
      <c r="GT339" s="98"/>
      <c r="GU339" s="98"/>
      <c r="GV339" s="98"/>
      <c r="GW339" s="98"/>
      <c r="GX339" s="98"/>
      <c r="GY339" s="98"/>
      <c r="GZ339" s="98"/>
      <c r="HA339" s="98"/>
      <c r="HB339" s="98"/>
      <c r="HC339" s="98"/>
      <c r="HD339" s="98"/>
      <c r="HE339" s="98"/>
      <c r="HF339" s="98"/>
      <c r="HG339" s="98"/>
      <c r="HH339" s="98"/>
      <c r="HI339" s="98"/>
      <c r="HJ339" s="98"/>
      <c r="HK339" s="98"/>
      <c r="HL339" s="98"/>
      <c r="HM339" s="98"/>
      <c r="HN339" s="98"/>
      <c r="HO339" s="98"/>
      <c r="HP339" s="98"/>
      <c r="HQ339" s="98"/>
      <c r="HR339" s="98"/>
      <c r="HS339" s="98"/>
      <c r="HT339" s="98"/>
      <c r="HU339" s="98"/>
      <c r="HV339" s="98"/>
      <c r="HW339" s="98"/>
      <c r="HX339" s="98"/>
      <c r="HY339" s="98"/>
      <c r="HZ339" s="98"/>
      <c r="IA339" s="98"/>
      <c r="IB339" s="98"/>
      <c r="IC339" s="98"/>
      <c r="ID339" s="98"/>
      <c r="IE339" s="98"/>
      <c r="IF339" s="98"/>
      <c r="IG339" s="98"/>
      <c r="IH339" s="98"/>
      <c r="II339" s="98"/>
      <c r="IJ339" s="98"/>
      <c r="IK339" s="98"/>
    </row>
    <row r="340" spans="1:245" ht="15">
      <c r="A340" s="104" t="s">
        <v>857</v>
      </c>
      <c r="B340" s="105">
        <v>1476</v>
      </c>
      <c r="C340" s="105"/>
      <c r="D340" s="107">
        <f t="shared" si="12"/>
        <v>-1476</v>
      </c>
      <c r="E340" s="106">
        <f t="shared" si="13"/>
        <v>-100</v>
      </c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  <c r="AN340" s="98"/>
      <c r="AO340" s="98"/>
      <c r="AP340" s="98"/>
      <c r="AQ340" s="98"/>
      <c r="AR340" s="98"/>
      <c r="AS340" s="98"/>
      <c r="AT340" s="98"/>
      <c r="AU340" s="98"/>
      <c r="AV340" s="98"/>
      <c r="AW340" s="98"/>
      <c r="AX340" s="98"/>
      <c r="AY340" s="98"/>
      <c r="AZ340" s="98"/>
      <c r="BA340" s="98"/>
      <c r="BB340" s="98"/>
      <c r="BC340" s="98"/>
      <c r="BD340" s="98"/>
      <c r="BE340" s="98"/>
      <c r="BF340" s="98"/>
      <c r="BG340" s="98"/>
      <c r="BH340" s="98"/>
      <c r="BI340" s="98"/>
      <c r="BJ340" s="98"/>
      <c r="BK340" s="98"/>
      <c r="BL340" s="98"/>
      <c r="BM340" s="98"/>
      <c r="BN340" s="98"/>
      <c r="BO340" s="98"/>
      <c r="BP340" s="98"/>
      <c r="BQ340" s="98"/>
      <c r="BR340" s="98"/>
      <c r="BS340" s="98"/>
      <c r="BT340" s="98"/>
      <c r="BU340" s="98"/>
      <c r="BV340" s="98"/>
      <c r="BW340" s="98"/>
      <c r="BX340" s="98"/>
      <c r="BY340" s="98"/>
      <c r="BZ340" s="98"/>
      <c r="CA340" s="98"/>
      <c r="CB340" s="98"/>
      <c r="CC340" s="98"/>
      <c r="CD340" s="98"/>
      <c r="CE340" s="98"/>
      <c r="CF340" s="98"/>
      <c r="CG340" s="98"/>
      <c r="CH340" s="98"/>
      <c r="CI340" s="98"/>
      <c r="CJ340" s="98"/>
      <c r="CK340" s="98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  <c r="DX340" s="98"/>
      <c r="DY340" s="98"/>
      <c r="DZ340" s="98"/>
      <c r="EA340" s="98"/>
      <c r="EB340" s="98"/>
      <c r="EC340" s="98"/>
      <c r="ED340" s="98"/>
      <c r="EE340" s="98"/>
      <c r="EF340" s="98"/>
      <c r="EG340" s="98"/>
      <c r="EH340" s="98"/>
      <c r="EI340" s="98"/>
      <c r="EJ340" s="98"/>
      <c r="EK340" s="98"/>
      <c r="EL340" s="98"/>
      <c r="EM340" s="98"/>
      <c r="EN340" s="98"/>
      <c r="EO340" s="98"/>
      <c r="EP340" s="98"/>
      <c r="EQ340" s="98"/>
      <c r="ER340" s="98"/>
      <c r="ES340" s="98"/>
      <c r="ET340" s="98"/>
      <c r="EU340" s="98"/>
      <c r="EV340" s="98"/>
      <c r="EW340" s="98"/>
      <c r="EX340" s="98"/>
      <c r="EY340" s="98"/>
      <c r="EZ340" s="98"/>
      <c r="FA340" s="98"/>
      <c r="FB340" s="98"/>
      <c r="FC340" s="98"/>
      <c r="FD340" s="98"/>
      <c r="FE340" s="98"/>
      <c r="FF340" s="98"/>
      <c r="FG340" s="98"/>
      <c r="FH340" s="98"/>
      <c r="FI340" s="98"/>
      <c r="FJ340" s="98"/>
      <c r="FK340" s="98"/>
      <c r="FL340" s="98"/>
      <c r="FM340" s="98"/>
      <c r="FN340" s="98"/>
      <c r="FO340" s="98"/>
      <c r="FP340" s="98"/>
      <c r="FQ340" s="98"/>
      <c r="FR340" s="98"/>
      <c r="FS340" s="98"/>
      <c r="FT340" s="98"/>
      <c r="FU340" s="98"/>
      <c r="FV340" s="98"/>
      <c r="FW340" s="98"/>
      <c r="FX340" s="98"/>
      <c r="FY340" s="98"/>
      <c r="FZ340" s="98"/>
      <c r="GA340" s="98"/>
      <c r="GB340" s="98"/>
      <c r="GC340" s="98"/>
      <c r="GD340" s="98"/>
      <c r="GE340" s="98"/>
      <c r="GF340" s="98"/>
      <c r="GG340" s="98"/>
      <c r="GH340" s="98"/>
      <c r="GI340" s="98"/>
      <c r="GJ340" s="98"/>
      <c r="GK340" s="98"/>
      <c r="GL340" s="98"/>
      <c r="GM340" s="98"/>
      <c r="GN340" s="98"/>
      <c r="GO340" s="98"/>
      <c r="GP340" s="98"/>
      <c r="GQ340" s="98"/>
      <c r="GR340" s="98"/>
      <c r="GS340" s="98"/>
      <c r="GT340" s="98"/>
      <c r="GU340" s="98"/>
      <c r="GV340" s="98"/>
      <c r="GW340" s="98"/>
      <c r="GX340" s="98"/>
      <c r="GY340" s="98"/>
      <c r="GZ340" s="98"/>
      <c r="HA340" s="98"/>
      <c r="HB340" s="98"/>
      <c r="HC340" s="98"/>
      <c r="HD340" s="98"/>
      <c r="HE340" s="98"/>
      <c r="HF340" s="98"/>
      <c r="HG340" s="98"/>
      <c r="HH340" s="98"/>
      <c r="HI340" s="98"/>
      <c r="HJ340" s="98"/>
      <c r="HK340" s="98"/>
      <c r="HL340" s="98"/>
      <c r="HM340" s="98"/>
      <c r="HN340" s="98"/>
      <c r="HO340" s="98"/>
      <c r="HP340" s="98"/>
      <c r="HQ340" s="98"/>
      <c r="HR340" s="98"/>
      <c r="HS340" s="98"/>
      <c r="HT340" s="98"/>
      <c r="HU340" s="98"/>
      <c r="HV340" s="98"/>
      <c r="HW340" s="98"/>
      <c r="HX340" s="98"/>
      <c r="HY340" s="98"/>
      <c r="HZ340" s="98"/>
      <c r="IA340" s="98"/>
      <c r="IB340" s="98"/>
      <c r="IC340" s="98"/>
      <c r="ID340" s="98"/>
      <c r="IE340" s="98"/>
      <c r="IF340" s="98"/>
      <c r="IG340" s="98"/>
      <c r="IH340" s="98"/>
      <c r="II340" s="98"/>
      <c r="IJ340" s="98"/>
      <c r="IK340" s="98"/>
    </row>
    <row r="341" spans="1:245" ht="15">
      <c r="A341" s="104" t="s">
        <v>62</v>
      </c>
      <c r="B341" s="105">
        <f>B342+B345+B347</f>
        <v>8076</v>
      </c>
      <c r="C341" s="105">
        <f>C342+C345+C347</f>
        <v>7260</v>
      </c>
      <c r="D341" s="107">
        <f t="shared" si="12"/>
        <v>-816</v>
      </c>
      <c r="E341" s="106">
        <f t="shared" si="13"/>
        <v>-10.1</v>
      </c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  <c r="AL341" s="98"/>
      <c r="AM341" s="98"/>
      <c r="AN341" s="98"/>
      <c r="AO341" s="98"/>
      <c r="AP341" s="98"/>
      <c r="AQ341" s="98"/>
      <c r="AR341" s="98"/>
      <c r="AS341" s="98"/>
      <c r="AT341" s="98"/>
      <c r="AU341" s="98"/>
      <c r="AV341" s="98"/>
      <c r="AW341" s="98"/>
      <c r="AX341" s="98"/>
      <c r="AY341" s="98"/>
      <c r="AZ341" s="98"/>
      <c r="BA341" s="98"/>
      <c r="BB341" s="98"/>
      <c r="BC341" s="98"/>
      <c r="BD341" s="98"/>
      <c r="BE341" s="98"/>
      <c r="BF341" s="98"/>
      <c r="BG341" s="98"/>
      <c r="BH341" s="98"/>
      <c r="BI341" s="98"/>
      <c r="BJ341" s="98"/>
      <c r="BK341" s="98"/>
      <c r="BL341" s="98"/>
      <c r="BM341" s="98"/>
      <c r="BN341" s="98"/>
      <c r="BO341" s="98"/>
      <c r="BP341" s="98"/>
      <c r="BQ341" s="98"/>
      <c r="BR341" s="98"/>
      <c r="BS341" s="98"/>
      <c r="BT341" s="98"/>
      <c r="BU341" s="98"/>
      <c r="BV341" s="98"/>
      <c r="BW341" s="98"/>
      <c r="BX341" s="98"/>
      <c r="BY341" s="98"/>
      <c r="BZ341" s="98"/>
      <c r="CA341" s="98"/>
      <c r="CB341" s="98"/>
      <c r="CC341" s="98"/>
      <c r="CD341" s="98"/>
      <c r="CE341" s="98"/>
      <c r="CF341" s="98"/>
      <c r="CG341" s="98"/>
      <c r="CH341" s="98"/>
      <c r="CI341" s="98"/>
      <c r="CJ341" s="98"/>
      <c r="CK341" s="98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  <c r="DX341" s="98"/>
      <c r="DY341" s="98"/>
      <c r="DZ341" s="98"/>
      <c r="EA341" s="98"/>
      <c r="EB341" s="98"/>
      <c r="EC341" s="98"/>
      <c r="ED341" s="98"/>
      <c r="EE341" s="98"/>
      <c r="EF341" s="98"/>
      <c r="EG341" s="98"/>
      <c r="EH341" s="98"/>
      <c r="EI341" s="98"/>
      <c r="EJ341" s="98"/>
      <c r="EK341" s="98"/>
      <c r="EL341" s="98"/>
      <c r="EM341" s="98"/>
      <c r="EN341" s="98"/>
      <c r="EO341" s="98"/>
      <c r="EP341" s="98"/>
      <c r="EQ341" s="98"/>
      <c r="ER341" s="98"/>
      <c r="ES341" s="98"/>
      <c r="ET341" s="98"/>
      <c r="EU341" s="98"/>
      <c r="EV341" s="98"/>
      <c r="EW341" s="98"/>
      <c r="EX341" s="98"/>
      <c r="EY341" s="98"/>
      <c r="EZ341" s="98"/>
      <c r="FA341" s="98"/>
      <c r="FB341" s="98"/>
      <c r="FC341" s="98"/>
      <c r="FD341" s="98"/>
      <c r="FE341" s="98"/>
      <c r="FF341" s="98"/>
      <c r="FG341" s="98"/>
      <c r="FH341" s="98"/>
      <c r="FI341" s="98"/>
      <c r="FJ341" s="98"/>
      <c r="FK341" s="98"/>
      <c r="FL341" s="98"/>
      <c r="FM341" s="98"/>
      <c r="FN341" s="98"/>
      <c r="FO341" s="98"/>
      <c r="FP341" s="98"/>
      <c r="FQ341" s="98"/>
      <c r="FR341" s="98"/>
      <c r="FS341" s="98"/>
      <c r="FT341" s="98"/>
      <c r="FU341" s="98"/>
      <c r="FV341" s="98"/>
      <c r="FW341" s="98"/>
      <c r="FX341" s="98"/>
      <c r="FY341" s="98"/>
      <c r="FZ341" s="98"/>
      <c r="GA341" s="98"/>
      <c r="GB341" s="98"/>
      <c r="GC341" s="98"/>
      <c r="GD341" s="98"/>
      <c r="GE341" s="98"/>
      <c r="GF341" s="98"/>
      <c r="GG341" s="98"/>
      <c r="GH341" s="98"/>
      <c r="GI341" s="98"/>
      <c r="GJ341" s="98"/>
      <c r="GK341" s="98"/>
      <c r="GL341" s="98"/>
      <c r="GM341" s="98"/>
      <c r="GN341" s="98"/>
      <c r="GO341" s="98"/>
      <c r="GP341" s="98"/>
      <c r="GQ341" s="98"/>
      <c r="GR341" s="98"/>
      <c r="GS341" s="98"/>
      <c r="GT341" s="98"/>
      <c r="GU341" s="98"/>
      <c r="GV341" s="98"/>
      <c r="GW341" s="98"/>
      <c r="GX341" s="98"/>
      <c r="GY341" s="98"/>
      <c r="GZ341" s="98"/>
      <c r="HA341" s="98"/>
      <c r="HB341" s="98"/>
      <c r="HC341" s="98"/>
      <c r="HD341" s="98"/>
      <c r="HE341" s="98"/>
      <c r="HF341" s="98"/>
      <c r="HG341" s="98"/>
      <c r="HH341" s="98"/>
      <c r="HI341" s="98"/>
      <c r="HJ341" s="98"/>
      <c r="HK341" s="98"/>
      <c r="HL341" s="98"/>
      <c r="HM341" s="98"/>
      <c r="HN341" s="98"/>
      <c r="HO341" s="98"/>
      <c r="HP341" s="98"/>
      <c r="HQ341" s="98"/>
      <c r="HR341" s="98"/>
      <c r="HS341" s="98"/>
      <c r="HT341" s="98"/>
      <c r="HU341" s="98"/>
      <c r="HV341" s="98"/>
      <c r="HW341" s="98"/>
      <c r="HX341" s="98"/>
      <c r="HY341" s="98"/>
      <c r="HZ341" s="98"/>
      <c r="IA341" s="98"/>
      <c r="IB341" s="98"/>
      <c r="IC341" s="98"/>
      <c r="ID341" s="98"/>
      <c r="IE341" s="98"/>
      <c r="IF341" s="98"/>
      <c r="IG341" s="98"/>
      <c r="IH341" s="98"/>
      <c r="II341" s="98"/>
      <c r="IJ341" s="98"/>
      <c r="IK341" s="98"/>
    </row>
    <row r="342" spans="1:245" ht="15">
      <c r="A342" s="104" t="s">
        <v>858</v>
      </c>
      <c r="B342" s="105">
        <f>SUM(B343:B344)</f>
        <v>511</v>
      </c>
      <c r="C342" s="105">
        <f>SUM(C343:C344)</f>
        <v>0</v>
      </c>
      <c r="D342" s="107">
        <f t="shared" si="12"/>
        <v>-511</v>
      </c>
      <c r="E342" s="106">
        <f t="shared" si="13"/>
        <v>-100</v>
      </c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  <c r="AN342" s="98"/>
      <c r="AO342" s="98"/>
      <c r="AP342" s="98"/>
      <c r="AQ342" s="98"/>
      <c r="AR342" s="98"/>
      <c r="AS342" s="98"/>
      <c r="AT342" s="98"/>
      <c r="AU342" s="98"/>
      <c r="AV342" s="98"/>
      <c r="AW342" s="98"/>
      <c r="AX342" s="98"/>
      <c r="AY342" s="98"/>
      <c r="AZ342" s="98"/>
      <c r="BA342" s="98"/>
      <c r="BB342" s="98"/>
      <c r="BC342" s="98"/>
      <c r="BD342" s="98"/>
      <c r="BE342" s="98"/>
      <c r="BF342" s="98"/>
      <c r="BG342" s="98"/>
      <c r="BH342" s="98"/>
      <c r="BI342" s="98"/>
      <c r="BJ342" s="98"/>
      <c r="BK342" s="98"/>
      <c r="BL342" s="98"/>
      <c r="BM342" s="98"/>
      <c r="BN342" s="98"/>
      <c r="BO342" s="98"/>
      <c r="BP342" s="98"/>
      <c r="BQ342" s="98"/>
      <c r="BR342" s="98"/>
      <c r="BS342" s="98"/>
      <c r="BT342" s="98"/>
      <c r="BU342" s="98"/>
      <c r="BV342" s="98"/>
      <c r="BW342" s="98"/>
      <c r="BX342" s="98"/>
      <c r="BY342" s="98"/>
      <c r="BZ342" s="98"/>
      <c r="CA342" s="98"/>
      <c r="CB342" s="98"/>
      <c r="CC342" s="98"/>
      <c r="CD342" s="98"/>
      <c r="CE342" s="98"/>
      <c r="CF342" s="98"/>
      <c r="CG342" s="98"/>
      <c r="CH342" s="98"/>
      <c r="CI342" s="98"/>
      <c r="CJ342" s="98"/>
      <c r="CK342" s="98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  <c r="DX342" s="98"/>
      <c r="DY342" s="98"/>
      <c r="DZ342" s="98"/>
      <c r="EA342" s="98"/>
      <c r="EB342" s="98"/>
      <c r="EC342" s="98"/>
      <c r="ED342" s="98"/>
      <c r="EE342" s="98"/>
      <c r="EF342" s="98"/>
      <c r="EG342" s="98"/>
      <c r="EH342" s="98"/>
      <c r="EI342" s="98"/>
      <c r="EJ342" s="98"/>
      <c r="EK342" s="98"/>
      <c r="EL342" s="98"/>
      <c r="EM342" s="98"/>
      <c r="EN342" s="98"/>
      <c r="EO342" s="98"/>
      <c r="EP342" s="98"/>
      <c r="EQ342" s="98"/>
      <c r="ER342" s="98"/>
      <c r="ES342" s="98"/>
      <c r="ET342" s="98"/>
      <c r="EU342" s="98"/>
      <c r="EV342" s="98"/>
      <c r="EW342" s="98"/>
      <c r="EX342" s="98"/>
      <c r="EY342" s="98"/>
      <c r="EZ342" s="98"/>
      <c r="FA342" s="98"/>
      <c r="FB342" s="98"/>
      <c r="FC342" s="98"/>
      <c r="FD342" s="98"/>
      <c r="FE342" s="98"/>
      <c r="FF342" s="98"/>
      <c r="FG342" s="98"/>
      <c r="FH342" s="98"/>
      <c r="FI342" s="98"/>
      <c r="FJ342" s="98"/>
      <c r="FK342" s="98"/>
      <c r="FL342" s="98"/>
      <c r="FM342" s="98"/>
      <c r="FN342" s="98"/>
      <c r="FO342" s="98"/>
      <c r="FP342" s="98"/>
      <c r="FQ342" s="98"/>
      <c r="FR342" s="98"/>
      <c r="FS342" s="98"/>
      <c r="FT342" s="98"/>
      <c r="FU342" s="98"/>
      <c r="FV342" s="98"/>
      <c r="FW342" s="98"/>
      <c r="FX342" s="98"/>
      <c r="FY342" s="98"/>
      <c r="FZ342" s="98"/>
      <c r="GA342" s="98"/>
      <c r="GB342" s="98"/>
      <c r="GC342" s="98"/>
      <c r="GD342" s="98"/>
      <c r="GE342" s="98"/>
      <c r="GF342" s="98"/>
      <c r="GG342" s="98"/>
      <c r="GH342" s="98"/>
      <c r="GI342" s="98"/>
      <c r="GJ342" s="98"/>
      <c r="GK342" s="98"/>
      <c r="GL342" s="98"/>
      <c r="GM342" s="98"/>
      <c r="GN342" s="98"/>
      <c r="GO342" s="98"/>
      <c r="GP342" s="98"/>
      <c r="GQ342" s="98"/>
      <c r="GR342" s="98"/>
      <c r="GS342" s="98"/>
      <c r="GT342" s="98"/>
      <c r="GU342" s="98"/>
      <c r="GV342" s="98"/>
      <c r="GW342" s="98"/>
      <c r="GX342" s="98"/>
      <c r="GY342" s="98"/>
      <c r="GZ342" s="98"/>
      <c r="HA342" s="98"/>
      <c r="HB342" s="98"/>
      <c r="HC342" s="98"/>
      <c r="HD342" s="98"/>
      <c r="HE342" s="98"/>
      <c r="HF342" s="98"/>
      <c r="HG342" s="98"/>
      <c r="HH342" s="98"/>
      <c r="HI342" s="98"/>
      <c r="HJ342" s="98"/>
      <c r="HK342" s="98"/>
      <c r="HL342" s="98"/>
      <c r="HM342" s="98"/>
      <c r="HN342" s="98"/>
      <c r="HO342" s="98"/>
      <c r="HP342" s="98"/>
      <c r="HQ342" s="98"/>
      <c r="HR342" s="98"/>
      <c r="HS342" s="98"/>
      <c r="HT342" s="98"/>
      <c r="HU342" s="98"/>
      <c r="HV342" s="98"/>
      <c r="HW342" s="98"/>
      <c r="HX342" s="98"/>
      <c r="HY342" s="98"/>
      <c r="HZ342" s="98"/>
      <c r="IA342" s="98"/>
      <c r="IB342" s="98"/>
      <c r="IC342" s="98"/>
      <c r="ID342" s="98"/>
      <c r="IE342" s="98"/>
      <c r="IF342" s="98"/>
      <c r="IG342" s="98"/>
      <c r="IH342" s="98"/>
      <c r="II342" s="98"/>
      <c r="IJ342" s="98"/>
      <c r="IK342" s="98"/>
    </row>
    <row r="343" spans="1:245" ht="15">
      <c r="A343" s="104" t="s">
        <v>859</v>
      </c>
      <c r="B343" s="105"/>
      <c r="C343" s="105"/>
      <c r="D343" s="107">
        <f t="shared" si="12"/>
        <v>0</v>
      </c>
      <c r="E343" s="106" t="e">
        <f t="shared" si="13"/>
        <v>#DIV/0!</v>
      </c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  <c r="AL343" s="98"/>
      <c r="AM343" s="98"/>
      <c r="AN343" s="98"/>
      <c r="AO343" s="98"/>
      <c r="AP343" s="98"/>
      <c r="AQ343" s="98"/>
      <c r="AR343" s="98"/>
      <c r="AS343" s="98"/>
      <c r="AT343" s="98"/>
      <c r="AU343" s="98"/>
      <c r="AV343" s="98"/>
      <c r="AW343" s="98"/>
      <c r="AX343" s="98"/>
      <c r="AY343" s="98"/>
      <c r="AZ343" s="98"/>
      <c r="BA343" s="98"/>
      <c r="BB343" s="98"/>
      <c r="BC343" s="98"/>
      <c r="BD343" s="98"/>
      <c r="BE343" s="98"/>
      <c r="BF343" s="98"/>
      <c r="BG343" s="98"/>
      <c r="BH343" s="98"/>
      <c r="BI343" s="98"/>
      <c r="BJ343" s="98"/>
      <c r="BK343" s="98"/>
      <c r="BL343" s="98"/>
      <c r="BM343" s="98"/>
      <c r="BN343" s="98"/>
      <c r="BO343" s="98"/>
      <c r="BP343" s="98"/>
      <c r="BQ343" s="98"/>
      <c r="BR343" s="98"/>
      <c r="BS343" s="98"/>
      <c r="BT343" s="98"/>
      <c r="BU343" s="98"/>
      <c r="BV343" s="98"/>
      <c r="BW343" s="98"/>
      <c r="BX343" s="98"/>
      <c r="BY343" s="98"/>
      <c r="BZ343" s="98"/>
      <c r="CA343" s="98"/>
      <c r="CB343" s="98"/>
      <c r="CC343" s="98"/>
      <c r="CD343" s="98"/>
      <c r="CE343" s="98"/>
      <c r="CF343" s="98"/>
      <c r="CG343" s="98"/>
      <c r="CH343" s="98"/>
      <c r="CI343" s="98"/>
      <c r="CJ343" s="98"/>
      <c r="CK343" s="98"/>
      <c r="CL343" s="98"/>
      <c r="CM343" s="98"/>
      <c r="CN343" s="98"/>
      <c r="CO343" s="98"/>
      <c r="CP343" s="98"/>
      <c r="CQ343" s="98"/>
      <c r="CR343" s="98"/>
      <c r="CS343" s="98"/>
      <c r="CT343" s="98"/>
      <c r="CU343" s="98"/>
      <c r="CV343" s="98"/>
      <c r="CW343" s="98"/>
      <c r="CX343" s="98"/>
      <c r="CY343" s="98"/>
      <c r="CZ343" s="98"/>
      <c r="DA343" s="98"/>
      <c r="DB343" s="98"/>
      <c r="DC343" s="98"/>
      <c r="DD343" s="98"/>
      <c r="DE343" s="98"/>
      <c r="DF343" s="98"/>
      <c r="DG343" s="98"/>
      <c r="DH343" s="98"/>
      <c r="DI343" s="98"/>
      <c r="DJ343" s="98"/>
      <c r="DK343" s="98"/>
      <c r="DL343" s="98"/>
      <c r="DM343" s="98"/>
      <c r="DN343" s="98"/>
      <c r="DO343" s="98"/>
      <c r="DP343" s="98"/>
      <c r="DQ343" s="98"/>
      <c r="DR343" s="98"/>
      <c r="DS343" s="98"/>
      <c r="DT343" s="98"/>
      <c r="DU343" s="98"/>
      <c r="DV343" s="98"/>
      <c r="DW343" s="98"/>
      <c r="DX343" s="98"/>
      <c r="DY343" s="98"/>
      <c r="DZ343" s="98"/>
      <c r="EA343" s="98"/>
      <c r="EB343" s="98"/>
      <c r="EC343" s="98"/>
      <c r="ED343" s="98"/>
      <c r="EE343" s="98"/>
      <c r="EF343" s="98"/>
      <c r="EG343" s="98"/>
      <c r="EH343" s="98"/>
      <c r="EI343" s="98"/>
      <c r="EJ343" s="98"/>
      <c r="EK343" s="98"/>
      <c r="EL343" s="98"/>
      <c r="EM343" s="98"/>
      <c r="EN343" s="98"/>
      <c r="EO343" s="98"/>
      <c r="EP343" s="98"/>
      <c r="EQ343" s="98"/>
      <c r="ER343" s="98"/>
      <c r="ES343" s="98"/>
      <c r="ET343" s="98"/>
      <c r="EU343" s="98"/>
      <c r="EV343" s="98"/>
      <c r="EW343" s="98"/>
      <c r="EX343" s="98"/>
      <c r="EY343" s="98"/>
      <c r="EZ343" s="98"/>
      <c r="FA343" s="98"/>
      <c r="FB343" s="98"/>
      <c r="FC343" s="98"/>
      <c r="FD343" s="98"/>
      <c r="FE343" s="98"/>
      <c r="FF343" s="98"/>
      <c r="FG343" s="98"/>
      <c r="FH343" s="98"/>
      <c r="FI343" s="98"/>
      <c r="FJ343" s="98"/>
      <c r="FK343" s="98"/>
      <c r="FL343" s="98"/>
      <c r="FM343" s="98"/>
      <c r="FN343" s="98"/>
      <c r="FO343" s="98"/>
      <c r="FP343" s="98"/>
      <c r="FQ343" s="98"/>
      <c r="FR343" s="98"/>
      <c r="FS343" s="98"/>
      <c r="FT343" s="98"/>
      <c r="FU343" s="98"/>
      <c r="FV343" s="98"/>
      <c r="FW343" s="98"/>
      <c r="FX343" s="98"/>
      <c r="FY343" s="98"/>
      <c r="FZ343" s="98"/>
      <c r="GA343" s="98"/>
      <c r="GB343" s="98"/>
      <c r="GC343" s="98"/>
      <c r="GD343" s="98"/>
      <c r="GE343" s="98"/>
      <c r="GF343" s="98"/>
      <c r="GG343" s="98"/>
      <c r="GH343" s="98"/>
      <c r="GI343" s="98"/>
      <c r="GJ343" s="98"/>
      <c r="GK343" s="98"/>
      <c r="GL343" s="98"/>
      <c r="GM343" s="98"/>
      <c r="GN343" s="98"/>
      <c r="GO343" s="98"/>
      <c r="GP343" s="98"/>
      <c r="GQ343" s="98"/>
      <c r="GR343" s="98"/>
      <c r="GS343" s="98"/>
      <c r="GT343" s="98"/>
      <c r="GU343" s="98"/>
      <c r="GV343" s="98"/>
      <c r="GW343" s="98"/>
      <c r="GX343" s="98"/>
      <c r="GY343" s="98"/>
      <c r="GZ343" s="98"/>
      <c r="HA343" s="98"/>
      <c r="HB343" s="98"/>
      <c r="HC343" s="98"/>
      <c r="HD343" s="98"/>
      <c r="HE343" s="98"/>
      <c r="HF343" s="98"/>
      <c r="HG343" s="98"/>
      <c r="HH343" s="98"/>
      <c r="HI343" s="98"/>
      <c r="HJ343" s="98"/>
      <c r="HK343" s="98"/>
      <c r="HL343" s="98"/>
      <c r="HM343" s="98"/>
      <c r="HN343" s="98"/>
      <c r="HO343" s="98"/>
      <c r="HP343" s="98"/>
      <c r="HQ343" s="98"/>
      <c r="HR343" s="98"/>
      <c r="HS343" s="98"/>
      <c r="HT343" s="98"/>
      <c r="HU343" s="98"/>
      <c r="HV343" s="98"/>
      <c r="HW343" s="98"/>
      <c r="HX343" s="98"/>
      <c r="HY343" s="98"/>
      <c r="HZ343" s="98"/>
      <c r="IA343" s="98"/>
      <c r="IB343" s="98"/>
      <c r="IC343" s="98"/>
      <c r="ID343" s="98"/>
      <c r="IE343" s="98"/>
      <c r="IF343" s="98"/>
      <c r="IG343" s="98"/>
      <c r="IH343" s="98"/>
      <c r="II343" s="98"/>
      <c r="IJ343" s="98"/>
      <c r="IK343" s="98"/>
    </row>
    <row r="344" spans="1:245" ht="15">
      <c r="A344" s="104" t="s">
        <v>860</v>
      </c>
      <c r="B344" s="105">
        <v>511</v>
      </c>
      <c r="C344" s="105"/>
      <c r="D344" s="107">
        <f t="shared" si="12"/>
        <v>-511</v>
      </c>
      <c r="E344" s="106">
        <f t="shared" si="13"/>
        <v>-100</v>
      </c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98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98"/>
      <c r="BC344" s="98"/>
      <c r="BD344" s="98"/>
      <c r="BE344" s="98"/>
      <c r="BF344" s="98"/>
      <c r="BG344" s="98"/>
      <c r="BH344" s="98"/>
      <c r="BI344" s="98"/>
      <c r="BJ344" s="98"/>
      <c r="BK344" s="98"/>
      <c r="BL344" s="98"/>
      <c r="BM344" s="98"/>
      <c r="BN344" s="98"/>
      <c r="BO344" s="98"/>
      <c r="BP344" s="98"/>
      <c r="BQ344" s="98"/>
      <c r="BR344" s="98"/>
      <c r="BS344" s="98"/>
      <c r="BT344" s="98"/>
      <c r="BU344" s="98"/>
      <c r="BV344" s="98"/>
      <c r="BW344" s="98"/>
      <c r="BX344" s="98"/>
      <c r="BY344" s="98"/>
      <c r="BZ344" s="98"/>
      <c r="CA344" s="98"/>
      <c r="CB344" s="98"/>
      <c r="CC344" s="98"/>
      <c r="CD344" s="98"/>
      <c r="CE344" s="98"/>
      <c r="CF344" s="98"/>
      <c r="CG344" s="98"/>
      <c r="CH344" s="98"/>
      <c r="CI344" s="98"/>
      <c r="CJ344" s="98"/>
      <c r="CK344" s="98"/>
      <c r="CL344" s="98"/>
      <c r="CM344" s="98"/>
      <c r="CN344" s="98"/>
      <c r="CO344" s="98"/>
      <c r="CP344" s="98"/>
      <c r="CQ344" s="98"/>
      <c r="CR344" s="98"/>
      <c r="CS344" s="98"/>
      <c r="CT344" s="98"/>
      <c r="CU344" s="98"/>
      <c r="CV344" s="98"/>
      <c r="CW344" s="98"/>
      <c r="CX344" s="98"/>
      <c r="CY344" s="98"/>
      <c r="CZ344" s="98"/>
      <c r="DA344" s="98"/>
      <c r="DB344" s="98"/>
      <c r="DC344" s="98"/>
      <c r="DD344" s="98"/>
      <c r="DE344" s="98"/>
      <c r="DF344" s="98"/>
      <c r="DG344" s="98"/>
      <c r="DH344" s="98"/>
      <c r="DI344" s="98"/>
      <c r="DJ344" s="98"/>
      <c r="DK344" s="98"/>
      <c r="DL344" s="98"/>
      <c r="DM344" s="98"/>
      <c r="DN344" s="98"/>
      <c r="DO344" s="98"/>
      <c r="DP344" s="98"/>
      <c r="DQ344" s="98"/>
      <c r="DR344" s="98"/>
      <c r="DS344" s="98"/>
      <c r="DT344" s="98"/>
      <c r="DU344" s="98"/>
      <c r="DV344" s="98"/>
      <c r="DW344" s="98"/>
      <c r="DX344" s="98"/>
      <c r="DY344" s="98"/>
      <c r="DZ344" s="98"/>
      <c r="EA344" s="98"/>
      <c r="EB344" s="98"/>
      <c r="EC344" s="98"/>
      <c r="ED344" s="98"/>
      <c r="EE344" s="98"/>
      <c r="EF344" s="98"/>
      <c r="EG344" s="98"/>
      <c r="EH344" s="98"/>
      <c r="EI344" s="98"/>
      <c r="EJ344" s="98"/>
      <c r="EK344" s="98"/>
      <c r="EL344" s="98"/>
      <c r="EM344" s="98"/>
      <c r="EN344" s="98"/>
      <c r="EO344" s="98"/>
      <c r="EP344" s="98"/>
      <c r="EQ344" s="98"/>
      <c r="ER344" s="98"/>
      <c r="ES344" s="98"/>
      <c r="ET344" s="98"/>
      <c r="EU344" s="98"/>
      <c r="EV344" s="98"/>
      <c r="EW344" s="98"/>
      <c r="EX344" s="98"/>
      <c r="EY344" s="98"/>
      <c r="EZ344" s="98"/>
      <c r="FA344" s="98"/>
      <c r="FB344" s="98"/>
      <c r="FC344" s="98"/>
      <c r="FD344" s="98"/>
      <c r="FE344" s="98"/>
      <c r="FF344" s="98"/>
      <c r="FG344" s="98"/>
      <c r="FH344" s="98"/>
      <c r="FI344" s="98"/>
      <c r="FJ344" s="98"/>
      <c r="FK344" s="98"/>
      <c r="FL344" s="98"/>
      <c r="FM344" s="98"/>
      <c r="FN344" s="98"/>
      <c r="FO344" s="98"/>
      <c r="FP344" s="98"/>
      <c r="FQ344" s="98"/>
      <c r="FR344" s="98"/>
      <c r="FS344" s="98"/>
      <c r="FT344" s="98"/>
      <c r="FU344" s="98"/>
      <c r="FV344" s="98"/>
      <c r="FW344" s="98"/>
      <c r="FX344" s="98"/>
      <c r="FY344" s="98"/>
      <c r="FZ344" s="98"/>
      <c r="GA344" s="98"/>
      <c r="GB344" s="98"/>
      <c r="GC344" s="98"/>
      <c r="GD344" s="98"/>
      <c r="GE344" s="98"/>
      <c r="GF344" s="98"/>
      <c r="GG344" s="98"/>
      <c r="GH344" s="98"/>
      <c r="GI344" s="98"/>
      <c r="GJ344" s="98"/>
      <c r="GK344" s="98"/>
      <c r="GL344" s="98"/>
      <c r="GM344" s="98"/>
      <c r="GN344" s="98"/>
      <c r="GO344" s="98"/>
      <c r="GP344" s="98"/>
      <c r="GQ344" s="98"/>
      <c r="GR344" s="98"/>
      <c r="GS344" s="98"/>
      <c r="GT344" s="98"/>
      <c r="GU344" s="98"/>
      <c r="GV344" s="98"/>
      <c r="GW344" s="98"/>
      <c r="GX344" s="98"/>
      <c r="GY344" s="98"/>
      <c r="GZ344" s="98"/>
      <c r="HA344" s="98"/>
      <c r="HB344" s="98"/>
      <c r="HC344" s="98"/>
      <c r="HD344" s="98"/>
      <c r="HE344" s="98"/>
      <c r="HF344" s="98"/>
      <c r="HG344" s="98"/>
      <c r="HH344" s="98"/>
      <c r="HI344" s="98"/>
      <c r="HJ344" s="98"/>
      <c r="HK344" s="98"/>
      <c r="HL344" s="98"/>
      <c r="HM344" s="98"/>
      <c r="HN344" s="98"/>
      <c r="HO344" s="98"/>
      <c r="HP344" s="98"/>
      <c r="HQ344" s="98"/>
      <c r="HR344" s="98"/>
      <c r="HS344" s="98"/>
      <c r="HT344" s="98"/>
      <c r="HU344" s="98"/>
      <c r="HV344" s="98"/>
      <c r="HW344" s="98"/>
      <c r="HX344" s="98"/>
      <c r="HY344" s="98"/>
      <c r="HZ344" s="98"/>
      <c r="IA344" s="98"/>
      <c r="IB344" s="98"/>
      <c r="IC344" s="98"/>
      <c r="ID344" s="98"/>
      <c r="IE344" s="98"/>
      <c r="IF344" s="98"/>
      <c r="IG344" s="98"/>
      <c r="IH344" s="98"/>
      <c r="II344" s="98"/>
      <c r="IJ344" s="98"/>
      <c r="IK344" s="98"/>
    </row>
    <row r="345" spans="1:245" ht="15">
      <c r="A345" s="104" t="s">
        <v>861</v>
      </c>
      <c r="B345" s="105">
        <f>B346</f>
        <v>7123</v>
      </c>
      <c r="C345" s="105">
        <f>C346</f>
        <v>6634</v>
      </c>
      <c r="D345" s="107">
        <f t="shared" si="12"/>
        <v>-489</v>
      </c>
      <c r="E345" s="106">
        <f t="shared" si="13"/>
        <v>-6.9</v>
      </c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98"/>
      <c r="AQ345" s="98"/>
      <c r="AR345" s="98"/>
      <c r="AS345" s="98"/>
      <c r="AT345" s="98"/>
      <c r="AU345" s="98"/>
      <c r="AV345" s="98"/>
      <c r="AW345" s="98"/>
      <c r="AX345" s="98"/>
      <c r="AY345" s="98"/>
      <c r="AZ345" s="98"/>
      <c r="BA345" s="98"/>
      <c r="BB345" s="98"/>
      <c r="BC345" s="98"/>
      <c r="BD345" s="98"/>
      <c r="BE345" s="98"/>
      <c r="BF345" s="98"/>
      <c r="BG345" s="98"/>
      <c r="BH345" s="98"/>
      <c r="BI345" s="98"/>
      <c r="BJ345" s="98"/>
      <c r="BK345" s="98"/>
      <c r="BL345" s="98"/>
      <c r="BM345" s="98"/>
      <c r="BN345" s="98"/>
      <c r="BO345" s="98"/>
      <c r="BP345" s="98"/>
      <c r="BQ345" s="98"/>
      <c r="BR345" s="98"/>
      <c r="BS345" s="98"/>
      <c r="BT345" s="98"/>
      <c r="BU345" s="98"/>
      <c r="BV345" s="98"/>
      <c r="BW345" s="98"/>
      <c r="BX345" s="98"/>
      <c r="BY345" s="98"/>
      <c r="BZ345" s="98"/>
      <c r="CA345" s="98"/>
      <c r="CB345" s="98"/>
      <c r="CC345" s="98"/>
      <c r="CD345" s="98"/>
      <c r="CE345" s="98"/>
      <c r="CF345" s="98"/>
      <c r="CG345" s="98"/>
      <c r="CH345" s="98"/>
      <c r="CI345" s="98"/>
      <c r="CJ345" s="98"/>
      <c r="CK345" s="98"/>
      <c r="CL345" s="98"/>
      <c r="CM345" s="98"/>
      <c r="CN345" s="98"/>
      <c r="CO345" s="98"/>
      <c r="CP345" s="98"/>
      <c r="CQ345" s="98"/>
      <c r="CR345" s="98"/>
      <c r="CS345" s="98"/>
      <c r="CT345" s="98"/>
      <c r="CU345" s="98"/>
      <c r="CV345" s="98"/>
      <c r="CW345" s="98"/>
      <c r="CX345" s="98"/>
      <c r="CY345" s="98"/>
      <c r="CZ345" s="98"/>
      <c r="DA345" s="98"/>
      <c r="DB345" s="98"/>
      <c r="DC345" s="98"/>
      <c r="DD345" s="98"/>
      <c r="DE345" s="98"/>
      <c r="DF345" s="98"/>
      <c r="DG345" s="98"/>
      <c r="DH345" s="98"/>
      <c r="DI345" s="98"/>
      <c r="DJ345" s="98"/>
      <c r="DK345" s="98"/>
      <c r="DL345" s="98"/>
      <c r="DM345" s="98"/>
      <c r="DN345" s="98"/>
      <c r="DO345" s="98"/>
      <c r="DP345" s="98"/>
      <c r="DQ345" s="98"/>
      <c r="DR345" s="98"/>
      <c r="DS345" s="98"/>
      <c r="DT345" s="98"/>
      <c r="DU345" s="98"/>
      <c r="DV345" s="98"/>
      <c r="DW345" s="98"/>
      <c r="DX345" s="98"/>
      <c r="DY345" s="98"/>
      <c r="DZ345" s="98"/>
      <c r="EA345" s="98"/>
      <c r="EB345" s="98"/>
      <c r="EC345" s="98"/>
      <c r="ED345" s="98"/>
      <c r="EE345" s="98"/>
      <c r="EF345" s="98"/>
      <c r="EG345" s="98"/>
      <c r="EH345" s="98"/>
      <c r="EI345" s="98"/>
      <c r="EJ345" s="98"/>
      <c r="EK345" s="98"/>
      <c r="EL345" s="98"/>
      <c r="EM345" s="98"/>
      <c r="EN345" s="98"/>
      <c r="EO345" s="98"/>
      <c r="EP345" s="98"/>
      <c r="EQ345" s="98"/>
      <c r="ER345" s="98"/>
      <c r="ES345" s="98"/>
      <c r="ET345" s="98"/>
      <c r="EU345" s="98"/>
      <c r="EV345" s="98"/>
      <c r="EW345" s="98"/>
      <c r="EX345" s="98"/>
      <c r="EY345" s="98"/>
      <c r="EZ345" s="98"/>
      <c r="FA345" s="98"/>
      <c r="FB345" s="98"/>
      <c r="FC345" s="98"/>
      <c r="FD345" s="98"/>
      <c r="FE345" s="98"/>
      <c r="FF345" s="98"/>
      <c r="FG345" s="98"/>
      <c r="FH345" s="98"/>
      <c r="FI345" s="98"/>
      <c r="FJ345" s="98"/>
      <c r="FK345" s="98"/>
      <c r="FL345" s="98"/>
      <c r="FM345" s="98"/>
      <c r="FN345" s="98"/>
      <c r="FO345" s="98"/>
      <c r="FP345" s="98"/>
      <c r="FQ345" s="98"/>
      <c r="FR345" s="98"/>
      <c r="FS345" s="98"/>
      <c r="FT345" s="98"/>
      <c r="FU345" s="98"/>
      <c r="FV345" s="98"/>
      <c r="FW345" s="98"/>
      <c r="FX345" s="98"/>
      <c r="FY345" s="98"/>
      <c r="FZ345" s="98"/>
      <c r="GA345" s="98"/>
      <c r="GB345" s="98"/>
      <c r="GC345" s="98"/>
      <c r="GD345" s="98"/>
      <c r="GE345" s="98"/>
      <c r="GF345" s="98"/>
      <c r="GG345" s="98"/>
      <c r="GH345" s="98"/>
      <c r="GI345" s="98"/>
      <c r="GJ345" s="98"/>
      <c r="GK345" s="98"/>
      <c r="GL345" s="98"/>
      <c r="GM345" s="98"/>
      <c r="GN345" s="98"/>
      <c r="GO345" s="98"/>
      <c r="GP345" s="98"/>
      <c r="GQ345" s="98"/>
      <c r="GR345" s="98"/>
      <c r="GS345" s="98"/>
      <c r="GT345" s="98"/>
      <c r="GU345" s="98"/>
      <c r="GV345" s="98"/>
      <c r="GW345" s="98"/>
      <c r="GX345" s="98"/>
      <c r="GY345" s="98"/>
      <c r="GZ345" s="98"/>
      <c r="HA345" s="98"/>
      <c r="HB345" s="98"/>
      <c r="HC345" s="98"/>
      <c r="HD345" s="98"/>
      <c r="HE345" s="98"/>
      <c r="HF345" s="98"/>
      <c r="HG345" s="98"/>
      <c r="HH345" s="98"/>
      <c r="HI345" s="98"/>
      <c r="HJ345" s="98"/>
      <c r="HK345" s="98"/>
      <c r="HL345" s="98"/>
      <c r="HM345" s="98"/>
      <c r="HN345" s="98"/>
      <c r="HO345" s="98"/>
      <c r="HP345" s="98"/>
      <c r="HQ345" s="98"/>
      <c r="HR345" s="98"/>
      <c r="HS345" s="98"/>
      <c r="HT345" s="98"/>
      <c r="HU345" s="98"/>
      <c r="HV345" s="98"/>
      <c r="HW345" s="98"/>
      <c r="HX345" s="98"/>
      <c r="HY345" s="98"/>
      <c r="HZ345" s="98"/>
      <c r="IA345" s="98"/>
      <c r="IB345" s="98"/>
      <c r="IC345" s="98"/>
      <c r="ID345" s="98"/>
      <c r="IE345" s="98"/>
      <c r="IF345" s="98"/>
      <c r="IG345" s="98"/>
      <c r="IH345" s="98"/>
      <c r="II345" s="98"/>
      <c r="IJ345" s="98"/>
      <c r="IK345" s="98"/>
    </row>
    <row r="346" spans="1:245" ht="15">
      <c r="A346" s="104" t="s">
        <v>862</v>
      </c>
      <c r="B346" s="105">
        <v>7123</v>
      </c>
      <c r="C346" s="105">
        <v>6634</v>
      </c>
      <c r="D346" s="107">
        <f t="shared" si="12"/>
        <v>-489</v>
      </c>
      <c r="E346" s="106">
        <f t="shared" si="13"/>
        <v>-6.9</v>
      </c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  <c r="AN346" s="98"/>
      <c r="AO346" s="98"/>
      <c r="AP346" s="98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98"/>
      <c r="BC346" s="98"/>
      <c r="BD346" s="98"/>
      <c r="BE346" s="98"/>
      <c r="BF346" s="98"/>
      <c r="BG346" s="98"/>
      <c r="BH346" s="98"/>
      <c r="BI346" s="98"/>
      <c r="BJ346" s="98"/>
      <c r="BK346" s="98"/>
      <c r="BL346" s="98"/>
      <c r="BM346" s="98"/>
      <c r="BN346" s="98"/>
      <c r="BO346" s="98"/>
      <c r="BP346" s="98"/>
      <c r="BQ346" s="98"/>
      <c r="BR346" s="98"/>
      <c r="BS346" s="98"/>
      <c r="BT346" s="98"/>
      <c r="BU346" s="98"/>
      <c r="BV346" s="98"/>
      <c r="BW346" s="98"/>
      <c r="BX346" s="98"/>
      <c r="BY346" s="98"/>
      <c r="BZ346" s="98"/>
      <c r="CA346" s="98"/>
      <c r="CB346" s="98"/>
      <c r="CC346" s="98"/>
      <c r="CD346" s="98"/>
      <c r="CE346" s="98"/>
      <c r="CF346" s="98"/>
      <c r="CG346" s="98"/>
      <c r="CH346" s="98"/>
      <c r="CI346" s="98"/>
      <c r="CJ346" s="98"/>
      <c r="CK346" s="98"/>
      <c r="CL346" s="98"/>
      <c r="CM346" s="98"/>
      <c r="CN346" s="98"/>
      <c r="CO346" s="98"/>
      <c r="CP346" s="98"/>
      <c r="CQ346" s="98"/>
      <c r="CR346" s="98"/>
      <c r="CS346" s="98"/>
      <c r="CT346" s="98"/>
      <c r="CU346" s="98"/>
      <c r="CV346" s="98"/>
      <c r="CW346" s="98"/>
      <c r="CX346" s="98"/>
      <c r="CY346" s="98"/>
      <c r="CZ346" s="98"/>
      <c r="DA346" s="98"/>
      <c r="DB346" s="98"/>
      <c r="DC346" s="98"/>
      <c r="DD346" s="98"/>
      <c r="DE346" s="98"/>
      <c r="DF346" s="98"/>
      <c r="DG346" s="98"/>
      <c r="DH346" s="98"/>
      <c r="DI346" s="98"/>
      <c r="DJ346" s="98"/>
      <c r="DK346" s="98"/>
      <c r="DL346" s="98"/>
      <c r="DM346" s="98"/>
      <c r="DN346" s="98"/>
      <c r="DO346" s="98"/>
      <c r="DP346" s="98"/>
      <c r="DQ346" s="98"/>
      <c r="DR346" s="98"/>
      <c r="DS346" s="98"/>
      <c r="DT346" s="98"/>
      <c r="DU346" s="98"/>
      <c r="DV346" s="98"/>
      <c r="DW346" s="98"/>
      <c r="DX346" s="98"/>
      <c r="DY346" s="98"/>
      <c r="DZ346" s="98"/>
      <c r="EA346" s="98"/>
      <c r="EB346" s="98"/>
      <c r="EC346" s="98"/>
      <c r="ED346" s="98"/>
      <c r="EE346" s="98"/>
      <c r="EF346" s="98"/>
      <c r="EG346" s="98"/>
      <c r="EH346" s="98"/>
      <c r="EI346" s="98"/>
      <c r="EJ346" s="98"/>
      <c r="EK346" s="98"/>
      <c r="EL346" s="98"/>
      <c r="EM346" s="98"/>
      <c r="EN346" s="98"/>
      <c r="EO346" s="98"/>
      <c r="EP346" s="98"/>
      <c r="EQ346" s="98"/>
      <c r="ER346" s="98"/>
      <c r="ES346" s="98"/>
      <c r="ET346" s="98"/>
      <c r="EU346" s="98"/>
      <c r="EV346" s="98"/>
      <c r="EW346" s="98"/>
      <c r="EX346" s="98"/>
      <c r="EY346" s="98"/>
      <c r="EZ346" s="98"/>
      <c r="FA346" s="98"/>
      <c r="FB346" s="98"/>
      <c r="FC346" s="98"/>
      <c r="FD346" s="98"/>
      <c r="FE346" s="98"/>
      <c r="FF346" s="98"/>
      <c r="FG346" s="98"/>
      <c r="FH346" s="98"/>
      <c r="FI346" s="98"/>
      <c r="FJ346" s="98"/>
      <c r="FK346" s="98"/>
      <c r="FL346" s="98"/>
      <c r="FM346" s="98"/>
      <c r="FN346" s="98"/>
      <c r="FO346" s="98"/>
      <c r="FP346" s="98"/>
      <c r="FQ346" s="98"/>
      <c r="FR346" s="98"/>
      <c r="FS346" s="98"/>
      <c r="FT346" s="98"/>
      <c r="FU346" s="98"/>
      <c r="FV346" s="98"/>
      <c r="FW346" s="98"/>
      <c r="FX346" s="98"/>
      <c r="FY346" s="98"/>
      <c r="FZ346" s="98"/>
      <c r="GA346" s="98"/>
      <c r="GB346" s="98"/>
      <c r="GC346" s="98"/>
      <c r="GD346" s="98"/>
      <c r="GE346" s="98"/>
      <c r="GF346" s="98"/>
      <c r="GG346" s="98"/>
      <c r="GH346" s="98"/>
      <c r="GI346" s="98"/>
      <c r="GJ346" s="98"/>
      <c r="GK346" s="98"/>
      <c r="GL346" s="98"/>
      <c r="GM346" s="98"/>
      <c r="GN346" s="98"/>
      <c r="GO346" s="98"/>
      <c r="GP346" s="98"/>
      <c r="GQ346" s="98"/>
      <c r="GR346" s="98"/>
      <c r="GS346" s="98"/>
      <c r="GT346" s="98"/>
      <c r="GU346" s="98"/>
      <c r="GV346" s="98"/>
      <c r="GW346" s="98"/>
      <c r="GX346" s="98"/>
      <c r="GY346" s="98"/>
      <c r="GZ346" s="98"/>
      <c r="HA346" s="98"/>
      <c r="HB346" s="98"/>
      <c r="HC346" s="98"/>
      <c r="HD346" s="98"/>
      <c r="HE346" s="98"/>
      <c r="HF346" s="98"/>
      <c r="HG346" s="98"/>
      <c r="HH346" s="98"/>
      <c r="HI346" s="98"/>
      <c r="HJ346" s="98"/>
      <c r="HK346" s="98"/>
      <c r="HL346" s="98"/>
      <c r="HM346" s="98"/>
      <c r="HN346" s="98"/>
      <c r="HO346" s="98"/>
      <c r="HP346" s="98"/>
      <c r="HQ346" s="98"/>
      <c r="HR346" s="98"/>
      <c r="HS346" s="98"/>
      <c r="HT346" s="98"/>
      <c r="HU346" s="98"/>
      <c r="HV346" s="98"/>
      <c r="HW346" s="98"/>
      <c r="HX346" s="98"/>
      <c r="HY346" s="98"/>
      <c r="HZ346" s="98"/>
      <c r="IA346" s="98"/>
      <c r="IB346" s="98"/>
      <c r="IC346" s="98"/>
      <c r="ID346" s="98"/>
      <c r="IE346" s="98"/>
      <c r="IF346" s="98"/>
      <c r="IG346" s="98"/>
      <c r="IH346" s="98"/>
      <c r="II346" s="98"/>
      <c r="IJ346" s="98"/>
      <c r="IK346" s="98"/>
    </row>
    <row r="347" spans="1:245" ht="15">
      <c r="A347" s="104" t="s">
        <v>863</v>
      </c>
      <c r="B347" s="105">
        <f>B348</f>
        <v>442</v>
      </c>
      <c r="C347" s="105">
        <f>C348</f>
        <v>626</v>
      </c>
      <c r="D347" s="107">
        <f t="shared" si="12"/>
        <v>184</v>
      </c>
      <c r="E347" s="106">
        <f t="shared" si="13"/>
        <v>41.6</v>
      </c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98"/>
      <c r="AQ347" s="98"/>
      <c r="AR347" s="98"/>
      <c r="AS347" s="98"/>
      <c r="AT347" s="98"/>
      <c r="AU347" s="98"/>
      <c r="AV347" s="98"/>
      <c r="AW347" s="98"/>
      <c r="AX347" s="98"/>
      <c r="AY347" s="98"/>
      <c r="AZ347" s="98"/>
      <c r="BA347" s="98"/>
      <c r="BB347" s="98"/>
      <c r="BC347" s="98"/>
      <c r="BD347" s="98"/>
      <c r="BE347" s="98"/>
      <c r="BF347" s="98"/>
      <c r="BG347" s="98"/>
      <c r="BH347" s="98"/>
      <c r="BI347" s="98"/>
      <c r="BJ347" s="98"/>
      <c r="BK347" s="98"/>
      <c r="BL347" s="98"/>
      <c r="BM347" s="98"/>
      <c r="BN347" s="98"/>
      <c r="BO347" s="98"/>
      <c r="BP347" s="98"/>
      <c r="BQ347" s="98"/>
      <c r="BR347" s="98"/>
      <c r="BS347" s="98"/>
      <c r="BT347" s="98"/>
      <c r="BU347" s="98"/>
      <c r="BV347" s="98"/>
      <c r="BW347" s="98"/>
      <c r="BX347" s="98"/>
      <c r="BY347" s="98"/>
      <c r="BZ347" s="98"/>
      <c r="CA347" s="98"/>
      <c r="CB347" s="98"/>
      <c r="CC347" s="98"/>
      <c r="CD347" s="98"/>
      <c r="CE347" s="98"/>
      <c r="CF347" s="98"/>
      <c r="CG347" s="98"/>
      <c r="CH347" s="98"/>
      <c r="CI347" s="98"/>
      <c r="CJ347" s="98"/>
      <c r="CK347" s="98"/>
      <c r="CL347" s="98"/>
      <c r="CM347" s="98"/>
      <c r="CN347" s="98"/>
      <c r="CO347" s="98"/>
      <c r="CP347" s="98"/>
      <c r="CQ347" s="98"/>
      <c r="CR347" s="98"/>
      <c r="CS347" s="98"/>
      <c r="CT347" s="98"/>
      <c r="CU347" s="98"/>
      <c r="CV347" s="98"/>
      <c r="CW347" s="98"/>
      <c r="CX347" s="98"/>
      <c r="CY347" s="98"/>
      <c r="CZ347" s="98"/>
      <c r="DA347" s="98"/>
      <c r="DB347" s="98"/>
      <c r="DC347" s="98"/>
      <c r="DD347" s="98"/>
      <c r="DE347" s="98"/>
      <c r="DF347" s="98"/>
      <c r="DG347" s="98"/>
      <c r="DH347" s="98"/>
      <c r="DI347" s="98"/>
      <c r="DJ347" s="98"/>
      <c r="DK347" s="98"/>
      <c r="DL347" s="98"/>
      <c r="DM347" s="98"/>
      <c r="DN347" s="98"/>
      <c r="DO347" s="98"/>
      <c r="DP347" s="98"/>
      <c r="DQ347" s="98"/>
      <c r="DR347" s="98"/>
      <c r="DS347" s="98"/>
      <c r="DT347" s="98"/>
      <c r="DU347" s="98"/>
      <c r="DV347" s="98"/>
      <c r="DW347" s="98"/>
      <c r="DX347" s="98"/>
      <c r="DY347" s="98"/>
      <c r="DZ347" s="98"/>
      <c r="EA347" s="98"/>
      <c r="EB347" s="98"/>
      <c r="EC347" s="98"/>
      <c r="ED347" s="98"/>
      <c r="EE347" s="98"/>
      <c r="EF347" s="98"/>
      <c r="EG347" s="98"/>
      <c r="EH347" s="98"/>
      <c r="EI347" s="98"/>
      <c r="EJ347" s="98"/>
      <c r="EK347" s="98"/>
      <c r="EL347" s="98"/>
      <c r="EM347" s="98"/>
      <c r="EN347" s="98"/>
      <c r="EO347" s="98"/>
      <c r="EP347" s="98"/>
      <c r="EQ347" s="98"/>
      <c r="ER347" s="98"/>
      <c r="ES347" s="98"/>
      <c r="ET347" s="98"/>
      <c r="EU347" s="98"/>
      <c r="EV347" s="98"/>
      <c r="EW347" s="98"/>
      <c r="EX347" s="98"/>
      <c r="EY347" s="98"/>
      <c r="EZ347" s="98"/>
      <c r="FA347" s="98"/>
      <c r="FB347" s="98"/>
      <c r="FC347" s="98"/>
      <c r="FD347" s="98"/>
      <c r="FE347" s="98"/>
      <c r="FF347" s="98"/>
      <c r="FG347" s="98"/>
      <c r="FH347" s="98"/>
      <c r="FI347" s="98"/>
      <c r="FJ347" s="98"/>
      <c r="FK347" s="98"/>
      <c r="FL347" s="98"/>
      <c r="FM347" s="98"/>
      <c r="FN347" s="98"/>
      <c r="FO347" s="98"/>
      <c r="FP347" s="98"/>
      <c r="FQ347" s="98"/>
      <c r="FR347" s="98"/>
      <c r="FS347" s="98"/>
      <c r="FT347" s="98"/>
      <c r="FU347" s="98"/>
      <c r="FV347" s="98"/>
      <c r="FW347" s="98"/>
      <c r="FX347" s="98"/>
      <c r="FY347" s="98"/>
      <c r="FZ347" s="98"/>
      <c r="GA347" s="98"/>
      <c r="GB347" s="98"/>
      <c r="GC347" s="98"/>
      <c r="GD347" s="98"/>
      <c r="GE347" s="98"/>
      <c r="GF347" s="98"/>
      <c r="GG347" s="98"/>
      <c r="GH347" s="98"/>
      <c r="GI347" s="98"/>
      <c r="GJ347" s="98"/>
      <c r="GK347" s="98"/>
      <c r="GL347" s="98"/>
      <c r="GM347" s="98"/>
      <c r="GN347" s="98"/>
      <c r="GO347" s="98"/>
      <c r="GP347" s="98"/>
      <c r="GQ347" s="98"/>
      <c r="GR347" s="98"/>
      <c r="GS347" s="98"/>
      <c r="GT347" s="98"/>
      <c r="GU347" s="98"/>
      <c r="GV347" s="98"/>
      <c r="GW347" s="98"/>
      <c r="GX347" s="98"/>
      <c r="GY347" s="98"/>
      <c r="GZ347" s="98"/>
      <c r="HA347" s="98"/>
      <c r="HB347" s="98"/>
      <c r="HC347" s="98"/>
      <c r="HD347" s="98"/>
      <c r="HE347" s="98"/>
      <c r="HF347" s="98"/>
      <c r="HG347" s="98"/>
      <c r="HH347" s="98"/>
      <c r="HI347" s="98"/>
      <c r="HJ347" s="98"/>
      <c r="HK347" s="98"/>
      <c r="HL347" s="98"/>
      <c r="HM347" s="98"/>
      <c r="HN347" s="98"/>
      <c r="HO347" s="98"/>
      <c r="HP347" s="98"/>
      <c r="HQ347" s="98"/>
      <c r="HR347" s="98"/>
      <c r="HS347" s="98"/>
      <c r="HT347" s="98"/>
      <c r="HU347" s="98"/>
      <c r="HV347" s="98"/>
      <c r="HW347" s="98"/>
      <c r="HX347" s="98"/>
      <c r="HY347" s="98"/>
      <c r="HZ347" s="98"/>
      <c r="IA347" s="98"/>
      <c r="IB347" s="98"/>
      <c r="IC347" s="98"/>
      <c r="ID347" s="98"/>
      <c r="IE347" s="98"/>
      <c r="IF347" s="98"/>
      <c r="IG347" s="98"/>
      <c r="IH347" s="98"/>
      <c r="II347" s="98"/>
      <c r="IJ347" s="98"/>
      <c r="IK347" s="98"/>
    </row>
    <row r="348" spans="1:245" ht="15">
      <c r="A348" s="104" t="s">
        <v>864</v>
      </c>
      <c r="B348" s="105">
        <v>442</v>
      </c>
      <c r="C348" s="105">
        <v>626</v>
      </c>
      <c r="D348" s="107">
        <f t="shared" si="12"/>
        <v>184</v>
      </c>
      <c r="E348" s="106">
        <f t="shared" si="13"/>
        <v>41.6</v>
      </c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98"/>
      <c r="AQ348" s="98"/>
      <c r="AR348" s="98"/>
      <c r="AS348" s="98"/>
      <c r="AT348" s="98"/>
      <c r="AU348" s="98"/>
      <c r="AV348" s="98"/>
      <c r="AW348" s="98"/>
      <c r="AX348" s="98"/>
      <c r="AY348" s="98"/>
      <c r="AZ348" s="98"/>
      <c r="BA348" s="98"/>
      <c r="BB348" s="98"/>
      <c r="BC348" s="98"/>
      <c r="BD348" s="98"/>
      <c r="BE348" s="98"/>
      <c r="BF348" s="98"/>
      <c r="BG348" s="98"/>
      <c r="BH348" s="98"/>
      <c r="BI348" s="98"/>
      <c r="BJ348" s="98"/>
      <c r="BK348" s="98"/>
      <c r="BL348" s="98"/>
      <c r="BM348" s="98"/>
      <c r="BN348" s="98"/>
      <c r="BO348" s="98"/>
      <c r="BP348" s="98"/>
      <c r="BQ348" s="98"/>
      <c r="BR348" s="98"/>
      <c r="BS348" s="98"/>
      <c r="BT348" s="98"/>
      <c r="BU348" s="98"/>
      <c r="BV348" s="98"/>
      <c r="BW348" s="98"/>
      <c r="BX348" s="98"/>
      <c r="BY348" s="98"/>
      <c r="BZ348" s="98"/>
      <c r="CA348" s="98"/>
      <c r="CB348" s="98"/>
      <c r="CC348" s="98"/>
      <c r="CD348" s="98"/>
      <c r="CE348" s="98"/>
      <c r="CF348" s="98"/>
      <c r="CG348" s="98"/>
      <c r="CH348" s="98"/>
      <c r="CI348" s="98"/>
      <c r="CJ348" s="98"/>
      <c r="CK348" s="98"/>
      <c r="CL348" s="98"/>
      <c r="CM348" s="98"/>
      <c r="CN348" s="98"/>
      <c r="CO348" s="98"/>
      <c r="CP348" s="98"/>
      <c r="CQ348" s="98"/>
      <c r="CR348" s="98"/>
      <c r="CS348" s="98"/>
      <c r="CT348" s="98"/>
      <c r="CU348" s="98"/>
      <c r="CV348" s="98"/>
      <c r="CW348" s="98"/>
      <c r="CX348" s="98"/>
      <c r="CY348" s="98"/>
      <c r="CZ348" s="98"/>
      <c r="DA348" s="98"/>
      <c r="DB348" s="98"/>
      <c r="DC348" s="98"/>
      <c r="DD348" s="98"/>
      <c r="DE348" s="98"/>
      <c r="DF348" s="98"/>
      <c r="DG348" s="98"/>
      <c r="DH348" s="98"/>
      <c r="DI348" s="98"/>
      <c r="DJ348" s="98"/>
      <c r="DK348" s="98"/>
      <c r="DL348" s="98"/>
      <c r="DM348" s="98"/>
      <c r="DN348" s="98"/>
      <c r="DO348" s="98"/>
      <c r="DP348" s="98"/>
      <c r="DQ348" s="98"/>
      <c r="DR348" s="98"/>
      <c r="DS348" s="98"/>
      <c r="DT348" s="98"/>
      <c r="DU348" s="98"/>
      <c r="DV348" s="98"/>
      <c r="DW348" s="98"/>
      <c r="DX348" s="98"/>
      <c r="DY348" s="98"/>
      <c r="DZ348" s="98"/>
      <c r="EA348" s="98"/>
      <c r="EB348" s="98"/>
      <c r="EC348" s="98"/>
      <c r="ED348" s="98"/>
      <c r="EE348" s="98"/>
      <c r="EF348" s="98"/>
      <c r="EG348" s="98"/>
      <c r="EH348" s="98"/>
      <c r="EI348" s="98"/>
      <c r="EJ348" s="98"/>
      <c r="EK348" s="98"/>
      <c r="EL348" s="98"/>
      <c r="EM348" s="98"/>
      <c r="EN348" s="98"/>
      <c r="EO348" s="98"/>
      <c r="EP348" s="98"/>
      <c r="EQ348" s="98"/>
      <c r="ER348" s="98"/>
      <c r="ES348" s="98"/>
      <c r="ET348" s="98"/>
      <c r="EU348" s="98"/>
      <c r="EV348" s="98"/>
      <c r="EW348" s="98"/>
      <c r="EX348" s="98"/>
      <c r="EY348" s="98"/>
      <c r="EZ348" s="98"/>
      <c r="FA348" s="98"/>
      <c r="FB348" s="98"/>
      <c r="FC348" s="98"/>
      <c r="FD348" s="98"/>
      <c r="FE348" s="98"/>
      <c r="FF348" s="98"/>
      <c r="FG348" s="98"/>
      <c r="FH348" s="98"/>
      <c r="FI348" s="98"/>
      <c r="FJ348" s="98"/>
      <c r="FK348" s="98"/>
      <c r="FL348" s="98"/>
      <c r="FM348" s="98"/>
      <c r="FN348" s="98"/>
      <c r="FO348" s="98"/>
      <c r="FP348" s="98"/>
      <c r="FQ348" s="98"/>
      <c r="FR348" s="98"/>
      <c r="FS348" s="98"/>
      <c r="FT348" s="98"/>
      <c r="FU348" s="98"/>
      <c r="FV348" s="98"/>
      <c r="FW348" s="98"/>
      <c r="FX348" s="98"/>
      <c r="FY348" s="98"/>
      <c r="FZ348" s="98"/>
      <c r="GA348" s="98"/>
      <c r="GB348" s="98"/>
      <c r="GC348" s="98"/>
      <c r="GD348" s="98"/>
      <c r="GE348" s="98"/>
      <c r="GF348" s="98"/>
      <c r="GG348" s="98"/>
      <c r="GH348" s="98"/>
      <c r="GI348" s="98"/>
      <c r="GJ348" s="98"/>
      <c r="GK348" s="98"/>
      <c r="GL348" s="98"/>
      <c r="GM348" s="98"/>
      <c r="GN348" s="98"/>
      <c r="GO348" s="98"/>
      <c r="GP348" s="98"/>
      <c r="GQ348" s="98"/>
      <c r="GR348" s="98"/>
      <c r="GS348" s="98"/>
      <c r="GT348" s="98"/>
      <c r="GU348" s="98"/>
      <c r="GV348" s="98"/>
      <c r="GW348" s="98"/>
      <c r="GX348" s="98"/>
      <c r="GY348" s="98"/>
      <c r="GZ348" s="98"/>
      <c r="HA348" s="98"/>
      <c r="HB348" s="98"/>
      <c r="HC348" s="98"/>
      <c r="HD348" s="98"/>
      <c r="HE348" s="98"/>
      <c r="HF348" s="98"/>
      <c r="HG348" s="98"/>
      <c r="HH348" s="98"/>
      <c r="HI348" s="98"/>
      <c r="HJ348" s="98"/>
      <c r="HK348" s="98"/>
      <c r="HL348" s="98"/>
      <c r="HM348" s="98"/>
      <c r="HN348" s="98"/>
      <c r="HO348" s="98"/>
      <c r="HP348" s="98"/>
      <c r="HQ348" s="98"/>
      <c r="HR348" s="98"/>
      <c r="HS348" s="98"/>
      <c r="HT348" s="98"/>
      <c r="HU348" s="98"/>
      <c r="HV348" s="98"/>
      <c r="HW348" s="98"/>
      <c r="HX348" s="98"/>
      <c r="HY348" s="98"/>
      <c r="HZ348" s="98"/>
      <c r="IA348" s="98"/>
      <c r="IB348" s="98"/>
      <c r="IC348" s="98"/>
      <c r="ID348" s="98"/>
      <c r="IE348" s="98"/>
      <c r="IF348" s="98"/>
      <c r="IG348" s="98"/>
      <c r="IH348" s="98"/>
      <c r="II348" s="98"/>
      <c r="IJ348" s="98"/>
      <c r="IK348" s="98"/>
    </row>
    <row r="349" spans="1:245" ht="15">
      <c r="A349" s="109" t="s">
        <v>633</v>
      </c>
      <c r="B349" s="105">
        <f>B350+B355+B359</f>
        <v>1082</v>
      </c>
      <c r="C349" s="105">
        <f>C350+C355+C359+C357</f>
        <v>1198</v>
      </c>
      <c r="D349" s="107">
        <f t="shared" si="12"/>
        <v>116</v>
      </c>
      <c r="E349" s="106">
        <f t="shared" si="13"/>
        <v>10.7</v>
      </c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  <c r="AN349" s="98"/>
      <c r="AO349" s="98"/>
      <c r="AP349" s="98"/>
      <c r="AQ349" s="98"/>
      <c r="AR349" s="98"/>
      <c r="AS349" s="98"/>
      <c r="AT349" s="98"/>
      <c r="AU349" s="98"/>
      <c r="AV349" s="98"/>
      <c r="AW349" s="98"/>
      <c r="AX349" s="98"/>
      <c r="AY349" s="98"/>
      <c r="AZ349" s="98"/>
      <c r="BA349" s="98"/>
      <c r="BB349" s="98"/>
      <c r="BC349" s="98"/>
      <c r="BD349" s="98"/>
      <c r="BE349" s="98"/>
      <c r="BF349" s="98"/>
      <c r="BG349" s="98"/>
      <c r="BH349" s="98"/>
      <c r="BI349" s="98"/>
      <c r="BJ349" s="98"/>
      <c r="BK349" s="98"/>
      <c r="BL349" s="98"/>
      <c r="BM349" s="98"/>
      <c r="BN349" s="98"/>
      <c r="BO349" s="98"/>
      <c r="BP349" s="98"/>
      <c r="BQ349" s="98"/>
      <c r="BR349" s="98"/>
      <c r="BS349" s="98"/>
      <c r="BT349" s="98"/>
      <c r="BU349" s="98"/>
      <c r="BV349" s="98"/>
      <c r="BW349" s="98"/>
      <c r="BX349" s="98"/>
      <c r="BY349" s="98"/>
      <c r="BZ349" s="98"/>
      <c r="CA349" s="98"/>
      <c r="CB349" s="98"/>
      <c r="CC349" s="98"/>
      <c r="CD349" s="98"/>
      <c r="CE349" s="98"/>
      <c r="CF349" s="98"/>
      <c r="CG349" s="98"/>
      <c r="CH349" s="98"/>
      <c r="CI349" s="98"/>
      <c r="CJ349" s="98"/>
      <c r="CK349" s="98"/>
      <c r="CL349" s="98"/>
      <c r="CM349" s="98"/>
      <c r="CN349" s="98"/>
      <c r="CO349" s="98"/>
      <c r="CP349" s="98"/>
      <c r="CQ349" s="98"/>
      <c r="CR349" s="98"/>
      <c r="CS349" s="98"/>
      <c r="CT349" s="98"/>
      <c r="CU349" s="98"/>
      <c r="CV349" s="98"/>
      <c r="CW349" s="98"/>
      <c r="CX349" s="98"/>
      <c r="CY349" s="98"/>
      <c r="CZ349" s="98"/>
      <c r="DA349" s="98"/>
      <c r="DB349" s="98"/>
      <c r="DC349" s="98"/>
      <c r="DD349" s="98"/>
      <c r="DE349" s="98"/>
      <c r="DF349" s="98"/>
      <c r="DG349" s="98"/>
      <c r="DH349" s="98"/>
      <c r="DI349" s="98"/>
      <c r="DJ349" s="98"/>
      <c r="DK349" s="98"/>
      <c r="DL349" s="98"/>
      <c r="DM349" s="98"/>
      <c r="DN349" s="98"/>
      <c r="DO349" s="98"/>
      <c r="DP349" s="98"/>
      <c r="DQ349" s="98"/>
      <c r="DR349" s="98"/>
      <c r="DS349" s="98"/>
      <c r="DT349" s="98"/>
      <c r="DU349" s="98"/>
      <c r="DV349" s="98"/>
      <c r="DW349" s="98"/>
      <c r="DX349" s="98"/>
      <c r="DY349" s="98"/>
      <c r="DZ349" s="98"/>
      <c r="EA349" s="98"/>
      <c r="EB349" s="98"/>
      <c r="EC349" s="98"/>
      <c r="ED349" s="98"/>
      <c r="EE349" s="98"/>
      <c r="EF349" s="98"/>
      <c r="EG349" s="98"/>
      <c r="EH349" s="98"/>
      <c r="EI349" s="98"/>
      <c r="EJ349" s="98"/>
      <c r="EK349" s="98"/>
      <c r="EL349" s="98"/>
      <c r="EM349" s="98"/>
      <c r="EN349" s="98"/>
      <c r="EO349" s="98"/>
      <c r="EP349" s="98"/>
      <c r="EQ349" s="98"/>
      <c r="ER349" s="98"/>
      <c r="ES349" s="98"/>
      <c r="ET349" s="98"/>
      <c r="EU349" s="98"/>
      <c r="EV349" s="98"/>
      <c r="EW349" s="98"/>
      <c r="EX349" s="98"/>
      <c r="EY349" s="98"/>
      <c r="EZ349" s="98"/>
      <c r="FA349" s="98"/>
      <c r="FB349" s="98"/>
      <c r="FC349" s="98"/>
      <c r="FD349" s="98"/>
      <c r="FE349" s="98"/>
      <c r="FF349" s="98"/>
      <c r="FG349" s="98"/>
      <c r="FH349" s="98"/>
      <c r="FI349" s="98"/>
      <c r="FJ349" s="98"/>
      <c r="FK349" s="98"/>
      <c r="FL349" s="98"/>
      <c r="FM349" s="98"/>
      <c r="FN349" s="98"/>
      <c r="FO349" s="98"/>
      <c r="FP349" s="98"/>
      <c r="FQ349" s="98"/>
      <c r="FR349" s="98"/>
      <c r="FS349" s="98"/>
      <c r="FT349" s="98"/>
      <c r="FU349" s="98"/>
      <c r="FV349" s="98"/>
      <c r="FW349" s="98"/>
      <c r="FX349" s="98"/>
      <c r="FY349" s="98"/>
      <c r="FZ349" s="98"/>
      <c r="GA349" s="98"/>
      <c r="GB349" s="98"/>
      <c r="GC349" s="98"/>
      <c r="GD349" s="98"/>
      <c r="GE349" s="98"/>
      <c r="GF349" s="98"/>
      <c r="GG349" s="98"/>
      <c r="GH349" s="98"/>
      <c r="GI349" s="98"/>
      <c r="GJ349" s="98"/>
      <c r="GK349" s="98"/>
      <c r="GL349" s="98"/>
      <c r="GM349" s="98"/>
      <c r="GN349" s="98"/>
      <c r="GO349" s="98"/>
      <c r="GP349" s="98"/>
      <c r="GQ349" s="98"/>
      <c r="GR349" s="98"/>
      <c r="GS349" s="98"/>
      <c r="GT349" s="98"/>
      <c r="GU349" s="98"/>
      <c r="GV349" s="98"/>
      <c r="GW349" s="98"/>
      <c r="GX349" s="98"/>
      <c r="GY349" s="98"/>
      <c r="GZ349" s="98"/>
      <c r="HA349" s="98"/>
      <c r="HB349" s="98"/>
      <c r="HC349" s="98"/>
      <c r="HD349" s="98"/>
      <c r="HE349" s="98"/>
      <c r="HF349" s="98"/>
      <c r="HG349" s="98"/>
      <c r="HH349" s="98"/>
      <c r="HI349" s="98"/>
      <c r="HJ349" s="98"/>
      <c r="HK349" s="98"/>
      <c r="HL349" s="98"/>
      <c r="HM349" s="98"/>
      <c r="HN349" s="98"/>
      <c r="HO349" s="98"/>
      <c r="HP349" s="98"/>
      <c r="HQ349" s="98"/>
      <c r="HR349" s="98"/>
      <c r="HS349" s="98"/>
      <c r="HT349" s="98"/>
      <c r="HU349" s="98"/>
      <c r="HV349" s="98"/>
      <c r="HW349" s="98"/>
      <c r="HX349" s="98"/>
      <c r="HY349" s="98"/>
      <c r="HZ349" s="98"/>
      <c r="IA349" s="98"/>
      <c r="IB349" s="98"/>
      <c r="IC349" s="98"/>
      <c r="ID349" s="98"/>
      <c r="IE349" s="98"/>
      <c r="IF349" s="98"/>
      <c r="IG349" s="98"/>
      <c r="IH349" s="98"/>
      <c r="II349" s="98"/>
      <c r="IJ349" s="98"/>
      <c r="IK349" s="98"/>
    </row>
    <row r="350" spans="1:245" ht="15">
      <c r="A350" s="109" t="s">
        <v>865</v>
      </c>
      <c r="B350" s="105">
        <f>SUM(B351:B354)</f>
        <v>665</v>
      </c>
      <c r="C350" s="105">
        <f>SUM(C351:C354)</f>
        <v>771</v>
      </c>
      <c r="D350" s="107">
        <f t="shared" si="12"/>
        <v>106</v>
      </c>
      <c r="E350" s="106">
        <f t="shared" si="13"/>
        <v>15.9</v>
      </c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  <c r="AN350" s="98"/>
      <c r="AO350" s="98"/>
      <c r="AP350" s="98"/>
      <c r="AQ350" s="98"/>
      <c r="AR350" s="98"/>
      <c r="AS350" s="98"/>
      <c r="AT350" s="98"/>
      <c r="AU350" s="98"/>
      <c r="AV350" s="98"/>
      <c r="AW350" s="98"/>
      <c r="AX350" s="98"/>
      <c r="AY350" s="98"/>
      <c r="AZ350" s="98"/>
      <c r="BA350" s="98"/>
      <c r="BB350" s="98"/>
      <c r="BC350" s="98"/>
      <c r="BD350" s="98"/>
      <c r="BE350" s="98"/>
      <c r="BF350" s="98"/>
      <c r="BG350" s="98"/>
      <c r="BH350" s="98"/>
      <c r="BI350" s="98"/>
      <c r="BJ350" s="98"/>
      <c r="BK350" s="98"/>
      <c r="BL350" s="98"/>
      <c r="BM350" s="98"/>
      <c r="BN350" s="98"/>
      <c r="BO350" s="98"/>
      <c r="BP350" s="98"/>
      <c r="BQ350" s="98"/>
      <c r="BR350" s="98"/>
      <c r="BS350" s="98"/>
      <c r="BT350" s="98"/>
      <c r="BU350" s="98"/>
      <c r="BV350" s="98"/>
      <c r="BW350" s="98"/>
      <c r="BX350" s="98"/>
      <c r="BY350" s="98"/>
      <c r="BZ350" s="98"/>
      <c r="CA350" s="98"/>
      <c r="CB350" s="98"/>
      <c r="CC350" s="98"/>
      <c r="CD350" s="98"/>
      <c r="CE350" s="98"/>
      <c r="CF350" s="98"/>
      <c r="CG350" s="98"/>
      <c r="CH350" s="98"/>
      <c r="CI350" s="98"/>
      <c r="CJ350" s="98"/>
      <c r="CK350" s="98"/>
      <c r="CL350" s="98"/>
      <c r="CM350" s="98"/>
      <c r="CN350" s="98"/>
      <c r="CO350" s="98"/>
      <c r="CP350" s="98"/>
      <c r="CQ350" s="98"/>
      <c r="CR350" s="98"/>
      <c r="CS350" s="98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  <c r="DX350" s="98"/>
      <c r="DY350" s="98"/>
      <c r="DZ350" s="98"/>
      <c r="EA350" s="98"/>
      <c r="EB350" s="98"/>
      <c r="EC350" s="98"/>
      <c r="ED350" s="98"/>
      <c r="EE350" s="98"/>
      <c r="EF350" s="98"/>
      <c r="EG350" s="98"/>
      <c r="EH350" s="98"/>
      <c r="EI350" s="98"/>
      <c r="EJ350" s="98"/>
      <c r="EK350" s="98"/>
      <c r="EL350" s="98"/>
      <c r="EM350" s="98"/>
      <c r="EN350" s="98"/>
      <c r="EO350" s="98"/>
      <c r="EP350" s="98"/>
      <c r="EQ350" s="98"/>
      <c r="ER350" s="98"/>
      <c r="ES350" s="98"/>
      <c r="ET350" s="98"/>
      <c r="EU350" s="98"/>
      <c r="EV350" s="98"/>
      <c r="EW350" s="98"/>
      <c r="EX350" s="98"/>
      <c r="EY350" s="98"/>
      <c r="EZ350" s="98"/>
      <c r="FA350" s="98"/>
      <c r="FB350" s="98"/>
      <c r="FC350" s="98"/>
      <c r="FD350" s="98"/>
      <c r="FE350" s="98"/>
      <c r="FF350" s="98"/>
      <c r="FG350" s="98"/>
      <c r="FH350" s="98"/>
      <c r="FI350" s="98"/>
      <c r="FJ350" s="98"/>
      <c r="FK350" s="98"/>
      <c r="FL350" s="98"/>
      <c r="FM350" s="98"/>
      <c r="FN350" s="98"/>
      <c r="FO350" s="98"/>
      <c r="FP350" s="98"/>
      <c r="FQ350" s="98"/>
      <c r="FR350" s="98"/>
      <c r="FS350" s="98"/>
      <c r="FT350" s="98"/>
      <c r="FU350" s="98"/>
      <c r="FV350" s="98"/>
      <c r="FW350" s="98"/>
      <c r="FX350" s="98"/>
      <c r="FY350" s="98"/>
      <c r="FZ350" s="98"/>
      <c r="GA350" s="98"/>
      <c r="GB350" s="98"/>
      <c r="GC350" s="98"/>
      <c r="GD350" s="98"/>
      <c r="GE350" s="98"/>
      <c r="GF350" s="98"/>
      <c r="GG350" s="98"/>
      <c r="GH350" s="98"/>
      <c r="GI350" s="98"/>
      <c r="GJ350" s="98"/>
      <c r="GK350" s="98"/>
      <c r="GL350" s="98"/>
      <c r="GM350" s="98"/>
      <c r="GN350" s="98"/>
      <c r="GO350" s="98"/>
      <c r="GP350" s="98"/>
      <c r="GQ350" s="98"/>
      <c r="GR350" s="98"/>
      <c r="GS350" s="98"/>
      <c r="GT350" s="98"/>
      <c r="GU350" s="98"/>
      <c r="GV350" s="98"/>
      <c r="GW350" s="98"/>
      <c r="GX350" s="98"/>
      <c r="GY350" s="98"/>
      <c r="GZ350" s="98"/>
      <c r="HA350" s="98"/>
      <c r="HB350" s="98"/>
      <c r="HC350" s="98"/>
      <c r="HD350" s="98"/>
      <c r="HE350" s="98"/>
      <c r="HF350" s="98"/>
      <c r="HG350" s="98"/>
      <c r="HH350" s="98"/>
      <c r="HI350" s="98"/>
      <c r="HJ350" s="98"/>
      <c r="HK350" s="98"/>
      <c r="HL350" s="98"/>
      <c r="HM350" s="98"/>
      <c r="HN350" s="98"/>
      <c r="HO350" s="98"/>
      <c r="HP350" s="98"/>
      <c r="HQ350" s="98"/>
      <c r="HR350" s="98"/>
      <c r="HS350" s="98"/>
      <c r="HT350" s="98"/>
      <c r="HU350" s="98"/>
      <c r="HV350" s="98"/>
      <c r="HW350" s="98"/>
      <c r="HX350" s="98"/>
      <c r="HY350" s="98"/>
      <c r="HZ350" s="98"/>
      <c r="IA350" s="98"/>
      <c r="IB350" s="98"/>
      <c r="IC350" s="98"/>
      <c r="ID350" s="98"/>
      <c r="IE350" s="98"/>
      <c r="IF350" s="98"/>
      <c r="IG350" s="98"/>
      <c r="IH350" s="98"/>
      <c r="II350" s="98"/>
      <c r="IJ350" s="98"/>
      <c r="IK350" s="98"/>
    </row>
    <row r="351" spans="1:245" ht="15">
      <c r="A351" s="104" t="s">
        <v>638</v>
      </c>
      <c r="B351" s="105">
        <v>456</v>
      </c>
      <c r="C351" s="105">
        <v>144</v>
      </c>
      <c r="D351" s="107">
        <f t="shared" si="12"/>
        <v>-312</v>
      </c>
      <c r="E351" s="106">
        <f t="shared" si="13"/>
        <v>-68.400000000000006</v>
      </c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  <c r="AN351" s="98"/>
      <c r="AO351" s="98"/>
      <c r="AP351" s="98"/>
      <c r="AQ351" s="98"/>
      <c r="AR351" s="98"/>
      <c r="AS351" s="98"/>
      <c r="AT351" s="98"/>
      <c r="AU351" s="98"/>
      <c r="AV351" s="98"/>
      <c r="AW351" s="98"/>
      <c r="AX351" s="98"/>
      <c r="AY351" s="98"/>
      <c r="AZ351" s="98"/>
      <c r="BA351" s="98"/>
      <c r="BB351" s="98"/>
      <c r="BC351" s="98"/>
      <c r="BD351" s="98"/>
      <c r="BE351" s="98"/>
      <c r="BF351" s="98"/>
      <c r="BG351" s="98"/>
      <c r="BH351" s="98"/>
      <c r="BI351" s="98"/>
      <c r="BJ351" s="98"/>
      <c r="BK351" s="98"/>
      <c r="BL351" s="98"/>
      <c r="BM351" s="98"/>
      <c r="BN351" s="98"/>
      <c r="BO351" s="98"/>
      <c r="BP351" s="98"/>
      <c r="BQ351" s="98"/>
      <c r="BR351" s="98"/>
      <c r="BS351" s="98"/>
      <c r="BT351" s="98"/>
      <c r="BU351" s="98"/>
      <c r="BV351" s="98"/>
      <c r="BW351" s="98"/>
      <c r="BX351" s="98"/>
      <c r="BY351" s="98"/>
      <c r="BZ351" s="98"/>
      <c r="CA351" s="98"/>
      <c r="CB351" s="98"/>
      <c r="CC351" s="98"/>
      <c r="CD351" s="98"/>
      <c r="CE351" s="98"/>
      <c r="CF351" s="98"/>
      <c r="CG351" s="98"/>
      <c r="CH351" s="98"/>
      <c r="CI351" s="98"/>
      <c r="CJ351" s="98"/>
      <c r="CK351" s="98"/>
      <c r="CL351" s="98"/>
      <c r="CM351" s="98"/>
      <c r="CN351" s="98"/>
      <c r="CO351" s="98"/>
      <c r="CP351" s="98"/>
      <c r="CQ351" s="98"/>
      <c r="CR351" s="98"/>
      <c r="CS351" s="98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  <c r="DX351" s="98"/>
      <c r="DY351" s="98"/>
      <c r="DZ351" s="98"/>
      <c r="EA351" s="98"/>
      <c r="EB351" s="98"/>
      <c r="EC351" s="98"/>
      <c r="ED351" s="98"/>
      <c r="EE351" s="98"/>
      <c r="EF351" s="98"/>
      <c r="EG351" s="98"/>
      <c r="EH351" s="98"/>
      <c r="EI351" s="98"/>
      <c r="EJ351" s="98"/>
      <c r="EK351" s="98"/>
      <c r="EL351" s="98"/>
      <c r="EM351" s="98"/>
      <c r="EN351" s="98"/>
      <c r="EO351" s="98"/>
      <c r="EP351" s="98"/>
      <c r="EQ351" s="98"/>
      <c r="ER351" s="98"/>
      <c r="ES351" s="98"/>
      <c r="ET351" s="98"/>
      <c r="EU351" s="98"/>
      <c r="EV351" s="98"/>
      <c r="EW351" s="98"/>
      <c r="EX351" s="98"/>
      <c r="EY351" s="98"/>
      <c r="EZ351" s="98"/>
      <c r="FA351" s="98"/>
      <c r="FB351" s="98"/>
      <c r="FC351" s="98"/>
      <c r="FD351" s="98"/>
      <c r="FE351" s="98"/>
      <c r="FF351" s="98"/>
      <c r="FG351" s="98"/>
      <c r="FH351" s="98"/>
      <c r="FI351" s="98"/>
      <c r="FJ351" s="98"/>
      <c r="FK351" s="98"/>
      <c r="FL351" s="98"/>
      <c r="FM351" s="98"/>
      <c r="FN351" s="98"/>
      <c r="FO351" s="98"/>
      <c r="FP351" s="98"/>
      <c r="FQ351" s="98"/>
      <c r="FR351" s="98"/>
      <c r="FS351" s="98"/>
      <c r="FT351" s="98"/>
      <c r="FU351" s="98"/>
      <c r="FV351" s="98"/>
      <c r="FW351" s="98"/>
      <c r="FX351" s="98"/>
      <c r="FY351" s="98"/>
      <c r="FZ351" s="98"/>
      <c r="GA351" s="98"/>
      <c r="GB351" s="98"/>
      <c r="GC351" s="98"/>
      <c r="GD351" s="98"/>
      <c r="GE351" s="98"/>
      <c r="GF351" s="98"/>
      <c r="GG351" s="98"/>
      <c r="GH351" s="98"/>
      <c r="GI351" s="98"/>
      <c r="GJ351" s="98"/>
      <c r="GK351" s="98"/>
      <c r="GL351" s="98"/>
      <c r="GM351" s="98"/>
      <c r="GN351" s="98"/>
      <c r="GO351" s="98"/>
      <c r="GP351" s="98"/>
      <c r="GQ351" s="98"/>
      <c r="GR351" s="98"/>
      <c r="GS351" s="98"/>
      <c r="GT351" s="98"/>
      <c r="GU351" s="98"/>
      <c r="GV351" s="98"/>
      <c r="GW351" s="98"/>
      <c r="GX351" s="98"/>
      <c r="GY351" s="98"/>
      <c r="GZ351" s="98"/>
      <c r="HA351" s="98"/>
      <c r="HB351" s="98"/>
      <c r="HC351" s="98"/>
      <c r="HD351" s="98"/>
      <c r="HE351" s="98"/>
      <c r="HF351" s="98"/>
      <c r="HG351" s="98"/>
      <c r="HH351" s="98"/>
      <c r="HI351" s="98"/>
      <c r="HJ351" s="98"/>
      <c r="HK351" s="98"/>
      <c r="HL351" s="98"/>
      <c r="HM351" s="98"/>
      <c r="HN351" s="98"/>
      <c r="HO351" s="98"/>
      <c r="HP351" s="98"/>
      <c r="HQ351" s="98"/>
      <c r="HR351" s="98"/>
      <c r="HS351" s="98"/>
      <c r="HT351" s="98"/>
      <c r="HU351" s="98"/>
      <c r="HV351" s="98"/>
      <c r="HW351" s="98"/>
      <c r="HX351" s="98"/>
      <c r="HY351" s="98"/>
      <c r="HZ351" s="98"/>
      <c r="IA351" s="98"/>
      <c r="IB351" s="98"/>
      <c r="IC351" s="98"/>
      <c r="ID351" s="98"/>
      <c r="IE351" s="98"/>
      <c r="IF351" s="98"/>
      <c r="IG351" s="98"/>
      <c r="IH351" s="98"/>
      <c r="II351" s="98"/>
      <c r="IJ351" s="98"/>
      <c r="IK351" s="98"/>
    </row>
    <row r="352" spans="1:245" ht="15">
      <c r="A352" s="104" t="s">
        <v>866</v>
      </c>
      <c r="B352" s="105">
        <v>15</v>
      </c>
      <c r="C352" s="105">
        <v>15</v>
      </c>
      <c r="D352" s="107">
        <f t="shared" si="12"/>
        <v>0</v>
      </c>
      <c r="E352" s="106">
        <f t="shared" si="13"/>
        <v>0</v>
      </c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98"/>
      <c r="AQ352" s="98"/>
      <c r="AR352" s="98"/>
      <c r="AS352" s="98"/>
      <c r="AT352" s="98"/>
      <c r="AU352" s="98"/>
      <c r="AV352" s="98"/>
      <c r="AW352" s="98"/>
      <c r="AX352" s="98"/>
      <c r="AY352" s="98"/>
      <c r="AZ352" s="98"/>
      <c r="BA352" s="98"/>
      <c r="BB352" s="98"/>
      <c r="BC352" s="98"/>
      <c r="BD352" s="98"/>
      <c r="BE352" s="98"/>
      <c r="BF352" s="98"/>
      <c r="BG352" s="98"/>
      <c r="BH352" s="98"/>
      <c r="BI352" s="98"/>
      <c r="BJ352" s="98"/>
      <c r="BK352" s="98"/>
      <c r="BL352" s="98"/>
      <c r="BM352" s="98"/>
      <c r="BN352" s="98"/>
      <c r="BO352" s="98"/>
      <c r="BP352" s="98"/>
      <c r="BQ352" s="98"/>
      <c r="BR352" s="98"/>
      <c r="BS352" s="98"/>
      <c r="BT352" s="98"/>
      <c r="BU352" s="98"/>
      <c r="BV352" s="98"/>
      <c r="BW352" s="98"/>
      <c r="BX352" s="98"/>
      <c r="BY352" s="98"/>
      <c r="BZ352" s="98"/>
      <c r="CA352" s="98"/>
      <c r="CB352" s="98"/>
      <c r="CC352" s="98"/>
      <c r="CD352" s="98"/>
      <c r="CE352" s="98"/>
      <c r="CF352" s="98"/>
      <c r="CG352" s="98"/>
      <c r="CH352" s="98"/>
      <c r="CI352" s="98"/>
      <c r="CJ352" s="98"/>
      <c r="CK352" s="98"/>
      <c r="CL352" s="98"/>
      <c r="CM352" s="98"/>
      <c r="CN352" s="98"/>
      <c r="CO352" s="98"/>
      <c r="CP352" s="98"/>
      <c r="CQ352" s="98"/>
      <c r="CR352" s="98"/>
      <c r="CS352" s="98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  <c r="DX352" s="98"/>
      <c r="DY352" s="98"/>
      <c r="DZ352" s="98"/>
      <c r="EA352" s="98"/>
      <c r="EB352" s="98"/>
      <c r="EC352" s="98"/>
      <c r="ED352" s="98"/>
      <c r="EE352" s="98"/>
      <c r="EF352" s="98"/>
      <c r="EG352" s="98"/>
      <c r="EH352" s="98"/>
      <c r="EI352" s="98"/>
      <c r="EJ352" s="98"/>
      <c r="EK352" s="98"/>
      <c r="EL352" s="98"/>
      <c r="EM352" s="98"/>
      <c r="EN352" s="98"/>
      <c r="EO352" s="98"/>
      <c r="EP352" s="98"/>
      <c r="EQ352" s="98"/>
      <c r="ER352" s="98"/>
      <c r="ES352" s="98"/>
      <c r="ET352" s="98"/>
      <c r="EU352" s="98"/>
      <c r="EV352" s="98"/>
      <c r="EW352" s="98"/>
      <c r="EX352" s="98"/>
      <c r="EY352" s="98"/>
      <c r="EZ352" s="98"/>
      <c r="FA352" s="98"/>
      <c r="FB352" s="98"/>
      <c r="FC352" s="98"/>
      <c r="FD352" s="98"/>
      <c r="FE352" s="98"/>
      <c r="FF352" s="98"/>
      <c r="FG352" s="98"/>
      <c r="FH352" s="98"/>
      <c r="FI352" s="98"/>
      <c r="FJ352" s="98"/>
      <c r="FK352" s="98"/>
      <c r="FL352" s="98"/>
      <c r="FM352" s="98"/>
      <c r="FN352" s="98"/>
      <c r="FO352" s="98"/>
      <c r="FP352" s="98"/>
      <c r="FQ352" s="98"/>
      <c r="FR352" s="98"/>
      <c r="FS352" s="98"/>
      <c r="FT352" s="98"/>
      <c r="FU352" s="98"/>
      <c r="FV352" s="98"/>
      <c r="FW352" s="98"/>
      <c r="FX352" s="98"/>
      <c r="FY352" s="98"/>
      <c r="FZ352" s="98"/>
      <c r="GA352" s="98"/>
      <c r="GB352" s="98"/>
      <c r="GC352" s="98"/>
      <c r="GD352" s="98"/>
      <c r="GE352" s="98"/>
      <c r="GF352" s="98"/>
      <c r="GG352" s="98"/>
      <c r="GH352" s="98"/>
      <c r="GI352" s="98"/>
      <c r="GJ352" s="98"/>
      <c r="GK352" s="98"/>
      <c r="GL352" s="98"/>
      <c r="GM352" s="98"/>
      <c r="GN352" s="98"/>
      <c r="GO352" s="98"/>
      <c r="GP352" s="98"/>
      <c r="GQ352" s="98"/>
      <c r="GR352" s="98"/>
      <c r="GS352" s="98"/>
      <c r="GT352" s="98"/>
      <c r="GU352" s="98"/>
      <c r="GV352" s="98"/>
      <c r="GW352" s="98"/>
      <c r="GX352" s="98"/>
      <c r="GY352" s="98"/>
      <c r="GZ352" s="98"/>
      <c r="HA352" s="98"/>
      <c r="HB352" s="98"/>
      <c r="HC352" s="98"/>
      <c r="HD352" s="98"/>
      <c r="HE352" s="98"/>
      <c r="HF352" s="98"/>
      <c r="HG352" s="98"/>
      <c r="HH352" s="98"/>
      <c r="HI352" s="98"/>
      <c r="HJ352" s="98"/>
      <c r="HK352" s="98"/>
      <c r="HL352" s="98"/>
      <c r="HM352" s="98"/>
      <c r="HN352" s="98"/>
      <c r="HO352" s="98"/>
      <c r="HP352" s="98"/>
      <c r="HQ352" s="98"/>
      <c r="HR352" s="98"/>
      <c r="HS352" s="98"/>
      <c r="HT352" s="98"/>
      <c r="HU352" s="98"/>
      <c r="HV352" s="98"/>
      <c r="HW352" s="98"/>
      <c r="HX352" s="98"/>
      <c r="HY352" s="98"/>
      <c r="HZ352" s="98"/>
      <c r="IA352" s="98"/>
      <c r="IB352" s="98"/>
      <c r="IC352" s="98"/>
      <c r="ID352" s="98"/>
      <c r="IE352" s="98"/>
      <c r="IF352" s="98"/>
      <c r="IG352" s="98"/>
      <c r="IH352" s="98"/>
      <c r="II352" s="98"/>
      <c r="IJ352" s="98"/>
      <c r="IK352" s="98"/>
    </row>
    <row r="353" spans="1:248" ht="15">
      <c r="A353" s="104" t="s">
        <v>644</v>
      </c>
      <c r="B353" s="105">
        <v>176</v>
      </c>
      <c r="C353" s="105">
        <v>276</v>
      </c>
      <c r="D353" s="107">
        <f t="shared" si="12"/>
        <v>100</v>
      </c>
      <c r="E353" s="106">
        <f t="shared" si="13"/>
        <v>56.8</v>
      </c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  <c r="AN353" s="98"/>
      <c r="AO353" s="98"/>
      <c r="AP353" s="98"/>
      <c r="AQ353" s="98"/>
      <c r="AR353" s="98"/>
      <c r="AS353" s="98"/>
      <c r="AT353" s="98"/>
      <c r="AU353" s="98"/>
      <c r="AV353" s="98"/>
      <c r="AW353" s="98"/>
      <c r="AX353" s="98"/>
      <c r="AY353" s="98"/>
      <c r="AZ353" s="98"/>
      <c r="BA353" s="98"/>
      <c r="BB353" s="98"/>
      <c r="BC353" s="98"/>
      <c r="BD353" s="98"/>
      <c r="BE353" s="98"/>
      <c r="BF353" s="98"/>
      <c r="BG353" s="98"/>
      <c r="BH353" s="98"/>
      <c r="BI353" s="98"/>
      <c r="BJ353" s="98"/>
      <c r="BK353" s="98"/>
      <c r="BL353" s="98"/>
      <c r="BM353" s="98"/>
      <c r="BN353" s="98"/>
      <c r="BO353" s="98"/>
      <c r="BP353" s="98"/>
      <c r="BQ353" s="98"/>
      <c r="BR353" s="98"/>
      <c r="BS353" s="98"/>
      <c r="BT353" s="98"/>
      <c r="BU353" s="98"/>
      <c r="BV353" s="98"/>
      <c r="BW353" s="98"/>
      <c r="BX353" s="98"/>
      <c r="BY353" s="98"/>
      <c r="BZ353" s="98"/>
      <c r="CA353" s="98"/>
      <c r="CB353" s="98"/>
      <c r="CC353" s="98"/>
      <c r="CD353" s="98"/>
      <c r="CE353" s="98"/>
      <c r="CF353" s="98"/>
      <c r="CG353" s="98"/>
      <c r="CH353" s="98"/>
      <c r="CI353" s="98"/>
      <c r="CJ353" s="98"/>
      <c r="CK353" s="98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  <c r="DX353" s="98"/>
      <c r="DY353" s="98"/>
      <c r="DZ353" s="98"/>
      <c r="EA353" s="98"/>
      <c r="EB353" s="98"/>
      <c r="EC353" s="98"/>
      <c r="ED353" s="98"/>
      <c r="EE353" s="98"/>
      <c r="EF353" s="98"/>
      <c r="EG353" s="98"/>
      <c r="EH353" s="98"/>
      <c r="EI353" s="98"/>
      <c r="EJ353" s="98"/>
      <c r="EK353" s="98"/>
      <c r="EL353" s="98"/>
      <c r="EM353" s="98"/>
      <c r="EN353" s="98"/>
      <c r="EO353" s="98"/>
      <c r="EP353" s="98"/>
      <c r="EQ353" s="98"/>
      <c r="ER353" s="98"/>
      <c r="ES353" s="98"/>
      <c r="ET353" s="98"/>
      <c r="EU353" s="98"/>
      <c r="EV353" s="98"/>
      <c r="EW353" s="98"/>
      <c r="EX353" s="98"/>
      <c r="EY353" s="98"/>
      <c r="EZ353" s="98"/>
      <c r="FA353" s="98"/>
      <c r="FB353" s="98"/>
      <c r="FC353" s="98"/>
      <c r="FD353" s="98"/>
      <c r="FE353" s="98"/>
      <c r="FF353" s="98"/>
      <c r="FG353" s="98"/>
      <c r="FH353" s="98"/>
      <c r="FI353" s="98"/>
      <c r="FJ353" s="98"/>
      <c r="FK353" s="98"/>
      <c r="FL353" s="98"/>
      <c r="FM353" s="98"/>
      <c r="FN353" s="98"/>
      <c r="FO353" s="98"/>
      <c r="FP353" s="98"/>
      <c r="FQ353" s="98"/>
      <c r="FR353" s="98"/>
      <c r="FS353" s="98"/>
      <c r="FT353" s="98"/>
      <c r="FU353" s="98"/>
      <c r="FV353" s="98"/>
      <c r="FW353" s="98"/>
      <c r="FX353" s="98"/>
      <c r="FY353" s="98"/>
      <c r="FZ353" s="98"/>
      <c r="GA353" s="98"/>
      <c r="GB353" s="98"/>
      <c r="GC353" s="98"/>
      <c r="GD353" s="98"/>
      <c r="GE353" s="98"/>
      <c r="GF353" s="98"/>
      <c r="GG353" s="98"/>
      <c r="GH353" s="98"/>
      <c r="GI353" s="98"/>
      <c r="GJ353" s="98"/>
      <c r="GK353" s="98"/>
      <c r="GL353" s="98"/>
      <c r="GM353" s="98"/>
      <c r="GN353" s="98"/>
      <c r="GO353" s="98"/>
      <c r="GP353" s="98"/>
      <c r="GQ353" s="98"/>
      <c r="GR353" s="98"/>
      <c r="GS353" s="98"/>
      <c r="GT353" s="98"/>
      <c r="GU353" s="98"/>
      <c r="GV353" s="98"/>
      <c r="GW353" s="98"/>
      <c r="GX353" s="98"/>
      <c r="GY353" s="98"/>
      <c r="GZ353" s="98"/>
      <c r="HA353" s="98"/>
      <c r="HB353" s="98"/>
      <c r="HC353" s="98"/>
      <c r="HD353" s="98"/>
      <c r="HE353" s="98"/>
      <c r="HF353" s="98"/>
      <c r="HG353" s="98"/>
      <c r="HH353" s="98"/>
      <c r="HI353" s="98"/>
      <c r="HJ353" s="98"/>
      <c r="HK353" s="98"/>
      <c r="HL353" s="98"/>
      <c r="HM353" s="98"/>
      <c r="HN353" s="98"/>
      <c r="HO353" s="98"/>
      <c r="HP353" s="98"/>
      <c r="HQ353" s="98"/>
      <c r="HR353" s="98"/>
      <c r="HS353" s="98"/>
      <c r="HT353" s="98"/>
      <c r="HU353" s="98"/>
      <c r="HV353" s="98"/>
      <c r="HW353" s="98"/>
      <c r="HX353" s="98"/>
      <c r="HY353" s="98"/>
      <c r="HZ353" s="98"/>
      <c r="IA353" s="98"/>
      <c r="IB353" s="98"/>
      <c r="IC353" s="98"/>
      <c r="ID353" s="98"/>
      <c r="IE353" s="98"/>
      <c r="IF353" s="98"/>
      <c r="IG353" s="98"/>
      <c r="IH353" s="98"/>
      <c r="II353" s="98"/>
      <c r="IJ353" s="98"/>
      <c r="IK353" s="98"/>
    </row>
    <row r="354" spans="1:248" ht="15">
      <c r="A354" s="104" t="s">
        <v>867</v>
      </c>
      <c r="B354" s="105">
        <v>18</v>
      </c>
      <c r="C354" s="105">
        <v>336</v>
      </c>
      <c r="D354" s="107">
        <f t="shared" si="12"/>
        <v>318</v>
      </c>
      <c r="E354" s="106">
        <f t="shared" si="13"/>
        <v>1766.7</v>
      </c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  <c r="AN354" s="98"/>
      <c r="AO354" s="98"/>
      <c r="AP354" s="98"/>
      <c r="AQ354" s="98"/>
      <c r="AR354" s="98"/>
      <c r="AS354" s="98"/>
      <c r="AT354" s="98"/>
      <c r="AU354" s="98"/>
      <c r="AV354" s="98"/>
      <c r="AW354" s="98"/>
      <c r="AX354" s="98"/>
      <c r="AY354" s="98"/>
      <c r="AZ354" s="98"/>
      <c r="BA354" s="98"/>
      <c r="BB354" s="98"/>
      <c r="BC354" s="98"/>
      <c r="BD354" s="98"/>
      <c r="BE354" s="98"/>
      <c r="BF354" s="98"/>
      <c r="BG354" s="98"/>
      <c r="BH354" s="98"/>
      <c r="BI354" s="98"/>
      <c r="BJ354" s="98"/>
      <c r="BK354" s="98"/>
      <c r="BL354" s="98"/>
      <c r="BM354" s="98"/>
      <c r="BN354" s="98"/>
      <c r="BO354" s="98"/>
      <c r="BP354" s="98"/>
      <c r="BQ354" s="98"/>
      <c r="BR354" s="98"/>
      <c r="BS354" s="98"/>
      <c r="BT354" s="98"/>
      <c r="BU354" s="98"/>
      <c r="BV354" s="98"/>
      <c r="BW354" s="98"/>
      <c r="BX354" s="98"/>
      <c r="BY354" s="98"/>
      <c r="BZ354" s="98"/>
      <c r="CA354" s="98"/>
      <c r="CB354" s="98"/>
      <c r="CC354" s="98"/>
      <c r="CD354" s="98"/>
      <c r="CE354" s="98"/>
      <c r="CF354" s="98"/>
      <c r="CG354" s="98"/>
      <c r="CH354" s="98"/>
      <c r="CI354" s="98"/>
      <c r="CJ354" s="98"/>
      <c r="CK354" s="98"/>
      <c r="CL354" s="98"/>
      <c r="CM354" s="98"/>
      <c r="CN354" s="98"/>
      <c r="CO354" s="98"/>
      <c r="CP354" s="98"/>
      <c r="CQ354" s="98"/>
      <c r="CR354" s="98"/>
      <c r="CS354" s="98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  <c r="DX354" s="98"/>
      <c r="DY354" s="98"/>
      <c r="DZ354" s="98"/>
      <c r="EA354" s="98"/>
      <c r="EB354" s="98"/>
      <c r="EC354" s="98"/>
      <c r="ED354" s="98"/>
      <c r="EE354" s="98"/>
      <c r="EF354" s="98"/>
      <c r="EG354" s="98"/>
      <c r="EH354" s="98"/>
      <c r="EI354" s="98"/>
      <c r="EJ354" s="98"/>
      <c r="EK354" s="98"/>
      <c r="EL354" s="98"/>
      <c r="EM354" s="98"/>
      <c r="EN354" s="98"/>
      <c r="EO354" s="98"/>
      <c r="EP354" s="98"/>
      <c r="EQ354" s="98"/>
      <c r="ER354" s="98"/>
      <c r="ES354" s="98"/>
      <c r="ET354" s="98"/>
      <c r="EU354" s="98"/>
      <c r="EV354" s="98"/>
      <c r="EW354" s="98"/>
      <c r="EX354" s="98"/>
      <c r="EY354" s="98"/>
      <c r="EZ354" s="98"/>
      <c r="FA354" s="98"/>
      <c r="FB354" s="98"/>
      <c r="FC354" s="98"/>
      <c r="FD354" s="98"/>
      <c r="FE354" s="98"/>
      <c r="FF354" s="98"/>
      <c r="FG354" s="98"/>
      <c r="FH354" s="98"/>
      <c r="FI354" s="98"/>
      <c r="FJ354" s="98"/>
      <c r="FK354" s="98"/>
      <c r="FL354" s="98"/>
      <c r="FM354" s="98"/>
      <c r="FN354" s="98"/>
      <c r="FO354" s="98"/>
      <c r="FP354" s="98"/>
      <c r="FQ354" s="98"/>
      <c r="FR354" s="98"/>
      <c r="FS354" s="98"/>
      <c r="FT354" s="98"/>
      <c r="FU354" s="98"/>
      <c r="FV354" s="98"/>
      <c r="FW354" s="98"/>
      <c r="FX354" s="98"/>
      <c r="FY354" s="98"/>
      <c r="FZ354" s="98"/>
      <c r="GA354" s="98"/>
      <c r="GB354" s="98"/>
      <c r="GC354" s="98"/>
      <c r="GD354" s="98"/>
      <c r="GE354" s="98"/>
      <c r="GF354" s="98"/>
      <c r="GG354" s="98"/>
      <c r="GH354" s="98"/>
      <c r="GI354" s="98"/>
      <c r="GJ354" s="98"/>
      <c r="GK354" s="98"/>
      <c r="GL354" s="98"/>
      <c r="GM354" s="98"/>
      <c r="GN354" s="98"/>
      <c r="GO354" s="98"/>
      <c r="GP354" s="98"/>
      <c r="GQ354" s="98"/>
      <c r="GR354" s="98"/>
      <c r="GS354" s="98"/>
      <c r="GT354" s="98"/>
      <c r="GU354" s="98"/>
      <c r="GV354" s="98"/>
      <c r="GW354" s="98"/>
      <c r="GX354" s="98"/>
      <c r="GY354" s="98"/>
      <c r="GZ354" s="98"/>
      <c r="HA354" s="98"/>
      <c r="HB354" s="98"/>
      <c r="HC354" s="98"/>
      <c r="HD354" s="98"/>
      <c r="HE354" s="98"/>
      <c r="HF354" s="98"/>
      <c r="HG354" s="98"/>
      <c r="HH354" s="98"/>
      <c r="HI354" s="98"/>
      <c r="HJ354" s="98"/>
      <c r="HK354" s="98"/>
      <c r="HL354" s="98"/>
      <c r="HM354" s="98"/>
      <c r="HN354" s="98"/>
      <c r="HO354" s="98"/>
      <c r="HP354" s="98"/>
      <c r="HQ354" s="98"/>
      <c r="HR354" s="98"/>
      <c r="HS354" s="98"/>
      <c r="HT354" s="98"/>
      <c r="HU354" s="98"/>
      <c r="HV354" s="98"/>
      <c r="HW354" s="98"/>
      <c r="HX354" s="98"/>
      <c r="HY354" s="98"/>
      <c r="HZ354" s="98"/>
      <c r="IA354" s="98"/>
      <c r="IB354" s="98"/>
      <c r="IC354" s="98"/>
      <c r="ID354" s="98"/>
      <c r="IE354" s="98"/>
      <c r="IF354" s="98"/>
      <c r="IG354" s="98"/>
      <c r="IH354" s="98"/>
      <c r="II354" s="98"/>
      <c r="IJ354" s="98"/>
      <c r="IK354" s="98"/>
    </row>
    <row r="355" spans="1:248" ht="15">
      <c r="A355" s="104" t="s">
        <v>868</v>
      </c>
      <c r="B355" s="105">
        <f>B356</f>
        <v>412</v>
      </c>
      <c r="C355" s="105">
        <f>C356</f>
        <v>423</v>
      </c>
      <c r="D355" s="107">
        <f t="shared" si="12"/>
        <v>11</v>
      </c>
      <c r="E355" s="106">
        <f t="shared" si="13"/>
        <v>2.7</v>
      </c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  <c r="AN355" s="98"/>
      <c r="AO355" s="98"/>
      <c r="AP355" s="98"/>
      <c r="AQ355" s="98"/>
      <c r="AR355" s="98"/>
      <c r="AS355" s="98"/>
      <c r="AT355" s="98"/>
      <c r="AU355" s="98"/>
      <c r="AV355" s="98"/>
      <c r="AW355" s="98"/>
      <c r="AX355" s="98"/>
      <c r="AY355" s="98"/>
      <c r="AZ355" s="98"/>
      <c r="BA355" s="98"/>
      <c r="BB355" s="98"/>
      <c r="BC355" s="98"/>
      <c r="BD355" s="98"/>
      <c r="BE355" s="98"/>
      <c r="BF355" s="98"/>
      <c r="BG355" s="98"/>
      <c r="BH355" s="98"/>
      <c r="BI355" s="98"/>
      <c r="BJ355" s="98"/>
      <c r="BK355" s="98"/>
      <c r="BL355" s="98"/>
      <c r="BM355" s="98"/>
      <c r="BN355" s="98"/>
      <c r="BO355" s="98"/>
      <c r="BP355" s="98"/>
      <c r="BQ355" s="98"/>
      <c r="BR355" s="98"/>
      <c r="BS355" s="98"/>
      <c r="BT355" s="98"/>
      <c r="BU355" s="98"/>
      <c r="BV355" s="98"/>
      <c r="BW355" s="98"/>
      <c r="BX355" s="98"/>
      <c r="BY355" s="98"/>
      <c r="BZ355" s="98"/>
      <c r="CA355" s="98"/>
      <c r="CB355" s="98"/>
      <c r="CC355" s="98"/>
      <c r="CD355" s="98"/>
      <c r="CE355" s="98"/>
      <c r="CF355" s="98"/>
      <c r="CG355" s="98"/>
      <c r="CH355" s="98"/>
      <c r="CI355" s="98"/>
      <c r="CJ355" s="98"/>
      <c r="CK355" s="98"/>
      <c r="CL355" s="98"/>
      <c r="CM355" s="98"/>
      <c r="CN355" s="98"/>
      <c r="CO355" s="98"/>
      <c r="CP355" s="98"/>
      <c r="CQ355" s="98"/>
      <c r="CR355" s="98"/>
      <c r="CS355" s="98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  <c r="DX355" s="98"/>
      <c r="DY355" s="98"/>
      <c r="DZ355" s="98"/>
      <c r="EA355" s="98"/>
      <c r="EB355" s="98"/>
      <c r="EC355" s="98"/>
      <c r="ED355" s="98"/>
      <c r="EE355" s="98"/>
      <c r="EF355" s="98"/>
      <c r="EG355" s="98"/>
      <c r="EH355" s="98"/>
      <c r="EI355" s="98"/>
      <c r="EJ355" s="98"/>
      <c r="EK355" s="98"/>
      <c r="EL355" s="98"/>
      <c r="EM355" s="98"/>
      <c r="EN355" s="98"/>
      <c r="EO355" s="98"/>
      <c r="EP355" s="98"/>
      <c r="EQ355" s="98"/>
      <c r="ER355" s="98"/>
      <c r="ES355" s="98"/>
      <c r="ET355" s="98"/>
      <c r="EU355" s="98"/>
      <c r="EV355" s="98"/>
      <c r="EW355" s="98"/>
      <c r="EX355" s="98"/>
      <c r="EY355" s="98"/>
      <c r="EZ355" s="98"/>
      <c r="FA355" s="98"/>
      <c r="FB355" s="98"/>
      <c r="FC355" s="98"/>
      <c r="FD355" s="98"/>
      <c r="FE355" s="98"/>
      <c r="FF355" s="98"/>
      <c r="FG355" s="98"/>
      <c r="FH355" s="98"/>
      <c r="FI355" s="98"/>
      <c r="FJ355" s="98"/>
      <c r="FK355" s="98"/>
      <c r="FL355" s="98"/>
      <c r="FM355" s="98"/>
      <c r="FN355" s="98"/>
      <c r="FO355" s="98"/>
      <c r="FP355" s="98"/>
      <c r="FQ355" s="98"/>
      <c r="FR355" s="98"/>
      <c r="FS355" s="98"/>
      <c r="FT355" s="98"/>
      <c r="FU355" s="98"/>
      <c r="FV355" s="98"/>
      <c r="FW355" s="98"/>
      <c r="FX355" s="98"/>
      <c r="FY355" s="98"/>
      <c r="FZ355" s="98"/>
      <c r="GA355" s="98"/>
      <c r="GB355" s="98"/>
      <c r="GC355" s="98"/>
      <c r="GD355" s="98"/>
      <c r="GE355" s="98"/>
      <c r="GF355" s="98"/>
      <c r="GG355" s="98"/>
      <c r="GH355" s="98"/>
      <c r="GI355" s="98"/>
      <c r="GJ355" s="98"/>
      <c r="GK355" s="98"/>
      <c r="GL355" s="98"/>
      <c r="GM355" s="98"/>
      <c r="GN355" s="98"/>
      <c r="GO355" s="98"/>
      <c r="GP355" s="98"/>
      <c r="GQ355" s="98"/>
      <c r="GR355" s="98"/>
      <c r="GS355" s="98"/>
      <c r="GT355" s="98"/>
      <c r="GU355" s="98"/>
      <c r="GV355" s="98"/>
      <c r="GW355" s="98"/>
      <c r="GX355" s="98"/>
      <c r="GY355" s="98"/>
      <c r="GZ355" s="98"/>
      <c r="HA355" s="98"/>
      <c r="HB355" s="98"/>
      <c r="HC355" s="98"/>
      <c r="HD355" s="98"/>
      <c r="HE355" s="98"/>
      <c r="HF355" s="98"/>
      <c r="HG355" s="98"/>
      <c r="HH355" s="98"/>
      <c r="HI355" s="98"/>
      <c r="HJ355" s="98"/>
      <c r="HK355" s="98"/>
      <c r="HL355" s="98"/>
      <c r="HM355" s="98"/>
      <c r="HN355" s="98"/>
      <c r="HO355" s="98"/>
      <c r="HP355" s="98"/>
      <c r="HQ355" s="98"/>
      <c r="HR355" s="98"/>
      <c r="HS355" s="98"/>
      <c r="HT355" s="98"/>
      <c r="HU355" s="98"/>
      <c r="HV355" s="98"/>
      <c r="HW355" s="98"/>
      <c r="HX355" s="98"/>
      <c r="HY355" s="98"/>
      <c r="HZ355" s="98"/>
      <c r="IA355" s="98"/>
      <c r="IB355" s="98"/>
      <c r="IC355" s="98"/>
      <c r="ID355" s="98"/>
      <c r="IE355" s="98"/>
      <c r="IF355" s="98"/>
      <c r="IG355" s="98"/>
      <c r="IH355" s="98"/>
      <c r="II355" s="98"/>
      <c r="IJ355" s="98"/>
      <c r="IK355" s="98"/>
    </row>
    <row r="356" spans="1:248" ht="15">
      <c r="A356" s="104" t="s">
        <v>869</v>
      </c>
      <c r="B356" s="105">
        <v>412</v>
      </c>
      <c r="C356" s="105">
        <v>423</v>
      </c>
      <c r="D356" s="107">
        <f t="shared" si="12"/>
        <v>11</v>
      </c>
      <c r="E356" s="106">
        <f t="shared" si="13"/>
        <v>2.7</v>
      </c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98"/>
      <c r="AQ356" s="98"/>
      <c r="AR356" s="98"/>
      <c r="AS356" s="98"/>
      <c r="AT356" s="98"/>
      <c r="AU356" s="98"/>
      <c r="AV356" s="98"/>
      <c r="AW356" s="98"/>
      <c r="AX356" s="98"/>
      <c r="AY356" s="98"/>
      <c r="AZ356" s="98"/>
      <c r="BA356" s="98"/>
      <c r="BB356" s="98"/>
      <c r="BC356" s="98"/>
      <c r="BD356" s="98"/>
      <c r="BE356" s="98"/>
      <c r="BF356" s="98"/>
      <c r="BG356" s="98"/>
      <c r="BH356" s="98"/>
      <c r="BI356" s="98"/>
      <c r="BJ356" s="98"/>
      <c r="BK356" s="98"/>
      <c r="BL356" s="98"/>
      <c r="BM356" s="98"/>
      <c r="BN356" s="98"/>
      <c r="BO356" s="98"/>
      <c r="BP356" s="98"/>
      <c r="BQ356" s="98"/>
      <c r="BR356" s="98"/>
      <c r="BS356" s="98"/>
      <c r="BT356" s="98"/>
      <c r="BU356" s="98"/>
      <c r="BV356" s="98"/>
      <c r="BW356" s="98"/>
      <c r="BX356" s="98"/>
      <c r="BY356" s="98"/>
      <c r="BZ356" s="98"/>
      <c r="CA356" s="98"/>
      <c r="CB356" s="98"/>
      <c r="CC356" s="98"/>
      <c r="CD356" s="98"/>
      <c r="CE356" s="98"/>
      <c r="CF356" s="98"/>
      <c r="CG356" s="98"/>
      <c r="CH356" s="98"/>
      <c r="CI356" s="98"/>
      <c r="CJ356" s="98"/>
      <c r="CK356" s="98"/>
      <c r="CL356" s="98"/>
      <c r="CM356" s="98"/>
      <c r="CN356" s="98"/>
      <c r="CO356" s="98"/>
      <c r="CP356" s="98"/>
      <c r="CQ356" s="98"/>
      <c r="CR356" s="98"/>
      <c r="CS356" s="98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  <c r="DX356" s="98"/>
      <c r="DY356" s="98"/>
      <c r="DZ356" s="98"/>
      <c r="EA356" s="98"/>
      <c r="EB356" s="98"/>
      <c r="EC356" s="98"/>
      <c r="ED356" s="98"/>
      <c r="EE356" s="98"/>
      <c r="EF356" s="98"/>
      <c r="EG356" s="98"/>
      <c r="EH356" s="98"/>
      <c r="EI356" s="98"/>
      <c r="EJ356" s="98"/>
      <c r="EK356" s="98"/>
      <c r="EL356" s="98"/>
      <c r="EM356" s="98"/>
      <c r="EN356" s="98"/>
      <c r="EO356" s="98"/>
      <c r="EP356" s="98"/>
      <c r="EQ356" s="98"/>
      <c r="ER356" s="98"/>
      <c r="ES356" s="98"/>
      <c r="ET356" s="98"/>
      <c r="EU356" s="98"/>
      <c r="EV356" s="98"/>
      <c r="EW356" s="98"/>
      <c r="EX356" s="98"/>
      <c r="EY356" s="98"/>
      <c r="EZ356" s="98"/>
      <c r="FA356" s="98"/>
      <c r="FB356" s="98"/>
      <c r="FC356" s="98"/>
      <c r="FD356" s="98"/>
      <c r="FE356" s="98"/>
      <c r="FF356" s="98"/>
      <c r="FG356" s="98"/>
      <c r="FH356" s="98"/>
      <c r="FI356" s="98"/>
      <c r="FJ356" s="98"/>
      <c r="FK356" s="98"/>
      <c r="FL356" s="98"/>
      <c r="FM356" s="98"/>
      <c r="FN356" s="98"/>
      <c r="FO356" s="98"/>
      <c r="FP356" s="98"/>
      <c r="FQ356" s="98"/>
      <c r="FR356" s="98"/>
      <c r="FS356" s="98"/>
      <c r="FT356" s="98"/>
      <c r="FU356" s="98"/>
      <c r="FV356" s="98"/>
      <c r="FW356" s="98"/>
      <c r="FX356" s="98"/>
      <c r="FY356" s="98"/>
      <c r="FZ356" s="98"/>
      <c r="GA356" s="98"/>
      <c r="GB356" s="98"/>
      <c r="GC356" s="98"/>
      <c r="GD356" s="98"/>
      <c r="GE356" s="98"/>
      <c r="GF356" s="98"/>
      <c r="GG356" s="98"/>
      <c r="GH356" s="98"/>
      <c r="GI356" s="98"/>
      <c r="GJ356" s="98"/>
      <c r="GK356" s="98"/>
      <c r="GL356" s="98"/>
      <c r="GM356" s="98"/>
      <c r="GN356" s="98"/>
      <c r="GO356" s="98"/>
      <c r="GP356" s="98"/>
      <c r="GQ356" s="98"/>
      <c r="GR356" s="98"/>
      <c r="GS356" s="98"/>
      <c r="GT356" s="98"/>
      <c r="GU356" s="98"/>
      <c r="GV356" s="98"/>
      <c r="GW356" s="98"/>
      <c r="GX356" s="98"/>
      <c r="GY356" s="98"/>
      <c r="GZ356" s="98"/>
      <c r="HA356" s="98"/>
      <c r="HB356" s="98"/>
      <c r="HC356" s="98"/>
      <c r="HD356" s="98"/>
      <c r="HE356" s="98"/>
      <c r="HF356" s="98"/>
      <c r="HG356" s="98"/>
      <c r="HH356" s="98"/>
      <c r="HI356" s="98"/>
      <c r="HJ356" s="98"/>
      <c r="HK356" s="98"/>
      <c r="HL356" s="98"/>
      <c r="HM356" s="98"/>
      <c r="HN356" s="98"/>
      <c r="HO356" s="98"/>
      <c r="HP356" s="98"/>
      <c r="HQ356" s="98"/>
      <c r="HR356" s="98"/>
      <c r="HS356" s="98"/>
      <c r="HT356" s="98"/>
      <c r="HU356" s="98"/>
      <c r="HV356" s="98"/>
      <c r="HW356" s="98"/>
      <c r="HX356" s="98"/>
      <c r="HY356" s="98"/>
      <c r="HZ356" s="98"/>
      <c r="IA356" s="98"/>
      <c r="IB356" s="98"/>
      <c r="IC356" s="98"/>
      <c r="ID356" s="98"/>
      <c r="IE356" s="98"/>
      <c r="IF356" s="98"/>
      <c r="IG356" s="98"/>
      <c r="IH356" s="98"/>
      <c r="II356" s="98"/>
      <c r="IJ356" s="98"/>
      <c r="IK356" s="98"/>
    </row>
    <row r="357" spans="1:248" ht="15">
      <c r="A357" s="104" t="s">
        <v>870</v>
      </c>
      <c r="B357" s="105"/>
      <c r="C357" s="105">
        <f>SUM(C358)</f>
        <v>4</v>
      </c>
      <c r="D357" s="107">
        <f t="shared" si="12"/>
        <v>4</v>
      </c>
      <c r="E357" s="106" t="e">
        <f t="shared" si="13"/>
        <v>#DIV/0!</v>
      </c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  <c r="AN357" s="98"/>
      <c r="AO357" s="98"/>
      <c r="AP357" s="98"/>
      <c r="AQ357" s="98"/>
      <c r="AR357" s="98"/>
      <c r="AS357" s="98"/>
      <c r="AT357" s="98"/>
      <c r="AU357" s="98"/>
      <c r="AV357" s="98"/>
      <c r="AW357" s="98"/>
      <c r="AX357" s="98"/>
      <c r="AY357" s="98"/>
      <c r="AZ357" s="98"/>
      <c r="BA357" s="98"/>
      <c r="BB357" s="98"/>
      <c r="BC357" s="98"/>
      <c r="BD357" s="98"/>
      <c r="BE357" s="98"/>
      <c r="BF357" s="98"/>
      <c r="BG357" s="98"/>
      <c r="BH357" s="98"/>
      <c r="BI357" s="98"/>
      <c r="BJ357" s="98"/>
      <c r="BK357" s="98"/>
      <c r="BL357" s="98"/>
      <c r="BM357" s="98"/>
      <c r="BN357" s="98"/>
      <c r="BO357" s="98"/>
      <c r="BP357" s="98"/>
      <c r="BQ357" s="98"/>
      <c r="BR357" s="98"/>
      <c r="BS357" s="98"/>
      <c r="BT357" s="98"/>
      <c r="BU357" s="98"/>
      <c r="BV357" s="98"/>
      <c r="BW357" s="98"/>
      <c r="BX357" s="98"/>
      <c r="BY357" s="98"/>
      <c r="BZ357" s="98"/>
      <c r="CA357" s="98"/>
      <c r="CB357" s="98"/>
      <c r="CC357" s="98"/>
      <c r="CD357" s="98"/>
      <c r="CE357" s="98"/>
      <c r="CF357" s="98"/>
      <c r="CG357" s="98"/>
      <c r="CH357" s="98"/>
      <c r="CI357" s="98"/>
      <c r="CJ357" s="98"/>
      <c r="CK357" s="98"/>
      <c r="CL357" s="98"/>
      <c r="CM357" s="98"/>
      <c r="CN357" s="98"/>
      <c r="CO357" s="98"/>
      <c r="CP357" s="98"/>
      <c r="CQ357" s="98"/>
      <c r="CR357" s="98"/>
      <c r="CS357" s="98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  <c r="DX357" s="98"/>
      <c r="DY357" s="98"/>
      <c r="DZ357" s="98"/>
      <c r="EA357" s="98"/>
      <c r="EB357" s="98"/>
      <c r="EC357" s="98"/>
      <c r="ED357" s="98"/>
      <c r="EE357" s="98"/>
      <c r="EF357" s="98"/>
      <c r="EG357" s="98"/>
      <c r="EH357" s="98"/>
      <c r="EI357" s="98"/>
      <c r="EJ357" s="98"/>
      <c r="EK357" s="98"/>
      <c r="EL357" s="98"/>
      <c r="EM357" s="98"/>
      <c r="EN357" s="98"/>
      <c r="EO357" s="98"/>
      <c r="EP357" s="98"/>
      <c r="EQ357" s="98"/>
      <c r="ER357" s="98"/>
      <c r="ES357" s="98"/>
      <c r="ET357" s="98"/>
      <c r="EU357" s="98"/>
      <c r="EV357" s="98"/>
      <c r="EW357" s="98"/>
      <c r="EX357" s="98"/>
      <c r="EY357" s="98"/>
      <c r="EZ357" s="98"/>
      <c r="FA357" s="98"/>
      <c r="FB357" s="98"/>
      <c r="FC357" s="98"/>
      <c r="FD357" s="98"/>
      <c r="FE357" s="98"/>
      <c r="FF357" s="98"/>
      <c r="FG357" s="98"/>
      <c r="FH357" s="98"/>
      <c r="FI357" s="98"/>
      <c r="FJ357" s="98"/>
      <c r="FK357" s="98"/>
      <c r="FL357" s="98"/>
      <c r="FM357" s="98"/>
      <c r="FN357" s="98"/>
      <c r="FO357" s="98"/>
      <c r="FP357" s="98"/>
      <c r="FQ357" s="98"/>
      <c r="FR357" s="98"/>
      <c r="FS357" s="98"/>
      <c r="FT357" s="98"/>
      <c r="FU357" s="98"/>
      <c r="FV357" s="98"/>
      <c r="FW357" s="98"/>
      <c r="FX357" s="98"/>
      <c r="FY357" s="98"/>
      <c r="FZ357" s="98"/>
      <c r="GA357" s="98"/>
      <c r="GB357" s="98"/>
      <c r="GC357" s="98"/>
      <c r="GD357" s="98"/>
      <c r="GE357" s="98"/>
      <c r="GF357" s="98"/>
      <c r="GG357" s="98"/>
      <c r="GH357" s="98"/>
      <c r="GI357" s="98"/>
      <c r="GJ357" s="98"/>
      <c r="GK357" s="98"/>
      <c r="GL357" s="98"/>
      <c r="GM357" s="98"/>
      <c r="GN357" s="98"/>
      <c r="GO357" s="98"/>
      <c r="GP357" s="98"/>
      <c r="GQ357" s="98"/>
      <c r="GR357" s="98"/>
      <c r="GS357" s="98"/>
      <c r="GT357" s="98"/>
      <c r="GU357" s="98"/>
      <c r="GV357" s="98"/>
      <c r="GW357" s="98"/>
      <c r="GX357" s="98"/>
      <c r="GY357" s="98"/>
      <c r="GZ357" s="98"/>
      <c r="HA357" s="98"/>
      <c r="HB357" s="98"/>
      <c r="HC357" s="98"/>
      <c r="HD357" s="98"/>
      <c r="HE357" s="98"/>
      <c r="HF357" s="98"/>
      <c r="HG357" s="98"/>
      <c r="HH357" s="98"/>
      <c r="HI357" s="98"/>
      <c r="HJ357" s="98"/>
      <c r="HK357" s="98"/>
      <c r="HL357" s="98"/>
      <c r="HM357" s="98"/>
      <c r="HN357" s="98"/>
      <c r="HO357" s="98"/>
      <c r="HP357" s="98"/>
      <c r="HQ357" s="98"/>
      <c r="HR357" s="98"/>
      <c r="HS357" s="98"/>
      <c r="HT357" s="98"/>
      <c r="HU357" s="98"/>
      <c r="HV357" s="98"/>
      <c r="HW357" s="98"/>
      <c r="HX357" s="98"/>
      <c r="HY357" s="98"/>
      <c r="HZ357" s="98"/>
      <c r="IA357" s="98"/>
      <c r="IB357" s="98"/>
      <c r="IC357" s="98"/>
      <c r="ID357" s="98"/>
      <c r="IE357" s="98"/>
      <c r="IF357" s="98"/>
      <c r="IG357" s="98"/>
      <c r="IH357" s="98"/>
      <c r="II357" s="98"/>
      <c r="IJ357" s="98"/>
      <c r="IK357" s="98"/>
    </row>
    <row r="358" spans="1:248" ht="15">
      <c r="A358" s="104" t="s">
        <v>871</v>
      </c>
      <c r="B358" s="105"/>
      <c r="C358" s="105">
        <v>4</v>
      </c>
      <c r="D358" s="107">
        <f t="shared" si="12"/>
        <v>4</v>
      </c>
      <c r="E358" s="106" t="e">
        <f t="shared" si="13"/>
        <v>#DIV/0!</v>
      </c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  <c r="AN358" s="98"/>
      <c r="AO358" s="98"/>
      <c r="AP358" s="98"/>
      <c r="AQ358" s="98"/>
      <c r="AR358" s="98"/>
      <c r="AS358" s="98"/>
      <c r="AT358" s="98"/>
      <c r="AU358" s="98"/>
      <c r="AV358" s="98"/>
      <c r="AW358" s="98"/>
      <c r="AX358" s="98"/>
      <c r="AY358" s="98"/>
      <c r="AZ358" s="98"/>
      <c r="BA358" s="98"/>
      <c r="BB358" s="98"/>
      <c r="BC358" s="98"/>
      <c r="BD358" s="98"/>
      <c r="BE358" s="98"/>
      <c r="BF358" s="98"/>
      <c r="BG358" s="98"/>
      <c r="BH358" s="98"/>
      <c r="BI358" s="98"/>
      <c r="BJ358" s="98"/>
      <c r="BK358" s="98"/>
      <c r="BL358" s="98"/>
      <c r="BM358" s="98"/>
      <c r="BN358" s="98"/>
      <c r="BO358" s="98"/>
      <c r="BP358" s="98"/>
      <c r="BQ358" s="98"/>
      <c r="BR358" s="98"/>
      <c r="BS358" s="98"/>
      <c r="BT358" s="98"/>
      <c r="BU358" s="98"/>
      <c r="BV358" s="98"/>
      <c r="BW358" s="98"/>
      <c r="BX358" s="98"/>
      <c r="BY358" s="98"/>
      <c r="BZ358" s="98"/>
      <c r="CA358" s="98"/>
      <c r="CB358" s="98"/>
      <c r="CC358" s="98"/>
      <c r="CD358" s="98"/>
      <c r="CE358" s="98"/>
      <c r="CF358" s="98"/>
      <c r="CG358" s="98"/>
      <c r="CH358" s="98"/>
      <c r="CI358" s="98"/>
      <c r="CJ358" s="98"/>
      <c r="CK358" s="98"/>
      <c r="CL358" s="98"/>
      <c r="CM358" s="98"/>
      <c r="CN358" s="98"/>
      <c r="CO358" s="98"/>
      <c r="CP358" s="98"/>
      <c r="CQ358" s="98"/>
      <c r="CR358" s="98"/>
      <c r="CS358" s="98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  <c r="DX358" s="98"/>
      <c r="DY358" s="98"/>
      <c r="DZ358" s="98"/>
      <c r="EA358" s="98"/>
      <c r="EB358" s="98"/>
      <c r="EC358" s="98"/>
      <c r="ED358" s="98"/>
      <c r="EE358" s="98"/>
      <c r="EF358" s="98"/>
      <c r="EG358" s="98"/>
      <c r="EH358" s="98"/>
      <c r="EI358" s="98"/>
      <c r="EJ358" s="98"/>
      <c r="EK358" s="98"/>
      <c r="EL358" s="98"/>
      <c r="EM358" s="98"/>
      <c r="EN358" s="98"/>
      <c r="EO358" s="98"/>
      <c r="EP358" s="98"/>
      <c r="EQ358" s="98"/>
      <c r="ER358" s="98"/>
      <c r="ES358" s="98"/>
      <c r="ET358" s="98"/>
      <c r="EU358" s="98"/>
      <c r="EV358" s="98"/>
      <c r="EW358" s="98"/>
      <c r="EX358" s="98"/>
      <c r="EY358" s="98"/>
      <c r="EZ358" s="98"/>
      <c r="FA358" s="98"/>
      <c r="FB358" s="98"/>
      <c r="FC358" s="98"/>
      <c r="FD358" s="98"/>
      <c r="FE358" s="98"/>
      <c r="FF358" s="98"/>
      <c r="FG358" s="98"/>
      <c r="FH358" s="98"/>
      <c r="FI358" s="98"/>
      <c r="FJ358" s="98"/>
      <c r="FK358" s="98"/>
      <c r="FL358" s="98"/>
      <c r="FM358" s="98"/>
      <c r="FN358" s="98"/>
      <c r="FO358" s="98"/>
      <c r="FP358" s="98"/>
      <c r="FQ358" s="98"/>
      <c r="FR358" s="98"/>
      <c r="FS358" s="98"/>
      <c r="FT358" s="98"/>
      <c r="FU358" s="98"/>
      <c r="FV358" s="98"/>
      <c r="FW358" s="98"/>
      <c r="FX358" s="98"/>
      <c r="FY358" s="98"/>
      <c r="FZ358" s="98"/>
      <c r="GA358" s="98"/>
      <c r="GB358" s="98"/>
      <c r="GC358" s="98"/>
      <c r="GD358" s="98"/>
      <c r="GE358" s="98"/>
      <c r="GF358" s="98"/>
      <c r="GG358" s="98"/>
      <c r="GH358" s="98"/>
      <c r="GI358" s="98"/>
      <c r="GJ358" s="98"/>
      <c r="GK358" s="98"/>
      <c r="GL358" s="98"/>
      <c r="GM358" s="98"/>
      <c r="GN358" s="98"/>
      <c r="GO358" s="98"/>
      <c r="GP358" s="98"/>
      <c r="GQ358" s="98"/>
      <c r="GR358" s="98"/>
      <c r="GS358" s="98"/>
      <c r="GT358" s="98"/>
      <c r="GU358" s="98"/>
      <c r="GV358" s="98"/>
      <c r="GW358" s="98"/>
      <c r="GX358" s="98"/>
      <c r="GY358" s="98"/>
      <c r="GZ358" s="98"/>
      <c r="HA358" s="98"/>
      <c r="HB358" s="98"/>
      <c r="HC358" s="98"/>
      <c r="HD358" s="98"/>
      <c r="HE358" s="98"/>
      <c r="HF358" s="98"/>
      <c r="HG358" s="98"/>
      <c r="HH358" s="98"/>
      <c r="HI358" s="98"/>
      <c r="HJ358" s="98"/>
      <c r="HK358" s="98"/>
      <c r="HL358" s="98"/>
      <c r="HM358" s="98"/>
      <c r="HN358" s="98"/>
      <c r="HO358" s="98"/>
      <c r="HP358" s="98"/>
      <c r="HQ358" s="98"/>
      <c r="HR358" s="98"/>
      <c r="HS358" s="98"/>
      <c r="HT358" s="98"/>
      <c r="HU358" s="98"/>
      <c r="HV358" s="98"/>
      <c r="HW358" s="98"/>
      <c r="HX358" s="98"/>
      <c r="HY358" s="98"/>
      <c r="HZ358" s="98"/>
      <c r="IA358" s="98"/>
      <c r="IB358" s="98"/>
      <c r="IC358" s="98"/>
      <c r="ID358" s="98"/>
      <c r="IE358" s="98"/>
      <c r="IF358" s="98"/>
      <c r="IG358" s="98"/>
      <c r="IH358" s="98"/>
      <c r="II358" s="98"/>
      <c r="IJ358" s="98"/>
      <c r="IK358" s="98"/>
    </row>
    <row r="359" spans="1:248" ht="15">
      <c r="A359" s="109" t="s">
        <v>872</v>
      </c>
      <c r="B359" s="105">
        <f>B360</f>
        <v>5</v>
      </c>
      <c r="C359" s="105">
        <f>C360</f>
        <v>0</v>
      </c>
      <c r="D359" s="107">
        <f t="shared" si="12"/>
        <v>-5</v>
      </c>
      <c r="E359" s="106">
        <f t="shared" si="13"/>
        <v>-100</v>
      </c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  <c r="AN359" s="98"/>
      <c r="AO359" s="98"/>
      <c r="AP359" s="98"/>
      <c r="AQ359" s="98"/>
      <c r="AR359" s="98"/>
      <c r="AS359" s="98"/>
      <c r="AT359" s="98"/>
      <c r="AU359" s="98"/>
      <c r="AV359" s="98"/>
      <c r="AW359" s="98"/>
      <c r="AX359" s="98"/>
      <c r="AY359" s="98"/>
      <c r="AZ359" s="98"/>
      <c r="BA359" s="98"/>
      <c r="BB359" s="98"/>
      <c r="BC359" s="98"/>
      <c r="BD359" s="98"/>
      <c r="BE359" s="98"/>
      <c r="BF359" s="98"/>
      <c r="BG359" s="98"/>
      <c r="BH359" s="98"/>
      <c r="BI359" s="98"/>
      <c r="BJ359" s="98"/>
      <c r="BK359" s="98"/>
      <c r="BL359" s="98"/>
      <c r="BM359" s="98"/>
      <c r="BN359" s="98"/>
      <c r="BO359" s="98"/>
      <c r="BP359" s="98"/>
      <c r="BQ359" s="98"/>
      <c r="BR359" s="98"/>
      <c r="BS359" s="98"/>
      <c r="BT359" s="98"/>
      <c r="BU359" s="98"/>
      <c r="BV359" s="98"/>
      <c r="BW359" s="98"/>
      <c r="BX359" s="98"/>
      <c r="BY359" s="98"/>
      <c r="BZ359" s="98"/>
      <c r="CA359" s="98"/>
      <c r="CB359" s="98"/>
      <c r="CC359" s="98"/>
      <c r="CD359" s="98"/>
      <c r="CE359" s="98"/>
      <c r="CF359" s="98"/>
      <c r="CG359" s="98"/>
      <c r="CH359" s="98"/>
      <c r="CI359" s="98"/>
      <c r="CJ359" s="98"/>
      <c r="CK359" s="98"/>
      <c r="CL359" s="98"/>
      <c r="CM359" s="98"/>
      <c r="CN359" s="98"/>
      <c r="CO359" s="98"/>
      <c r="CP359" s="98"/>
      <c r="CQ359" s="98"/>
      <c r="CR359" s="98"/>
      <c r="CS359" s="98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  <c r="DX359" s="98"/>
      <c r="DY359" s="98"/>
      <c r="DZ359" s="98"/>
      <c r="EA359" s="98"/>
      <c r="EB359" s="98"/>
      <c r="EC359" s="98"/>
      <c r="ED359" s="98"/>
      <c r="EE359" s="98"/>
      <c r="EF359" s="98"/>
      <c r="EG359" s="98"/>
      <c r="EH359" s="98"/>
      <c r="EI359" s="98"/>
      <c r="EJ359" s="98"/>
      <c r="EK359" s="98"/>
      <c r="EL359" s="98"/>
      <c r="EM359" s="98"/>
      <c r="EN359" s="98"/>
      <c r="EO359" s="98"/>
      <c r="EP359" s="98"/>
      <c r="EQ359" s="98"/>
      <c r="ER359" s="98"/>
      <c r="ES359" s="98"/>
      <c r="ET359" s="98"/>
      <c r="EU359" s="98"/>
      <c r="EV359" s="98"/>
      <c r="EW359" s="98"/>
      <c r="EX359" s="98"/>
      <c r="EY359" s="98"/>
      <c r="EZ359" s="98"/>
      <c r="FA359" s="98"/>
      <c r="FB359" s="98"/>
      <c r="FC359" s="98"/>
      <c r="FD359" s="98"/>
      <c r="FE359" s="98"/>
      <c r="FF359" s="98"/>
      <c r="FG359" s="98"/>
      <c r="FH359" s="98"/>
      <c r="FI359" s="98"/>
      <c r="FJ359" s="98"/>
      <c r="FK359" s="98"/>
      <c r="FL359" s="98"/>
      <c r="FM359" s="98"/>
      <c r="FN359" s="98"/>
      <c r="FO359" s="98"/>
      <c r="FP359" s="98"/>
      <c r="FQ359" s="98"/>
      <c r="FR359" s="98"/>
      <c r="FS359" s="98"/>
      <c r="FT359" s="98"/>
      <c r="FU359" s="98"/>
      <c r="FV359" s="98"/>
      <c r="FW359" s="98"/>
      <c r="FX359" s="98"/>
      <c r="FY359" s="98"/>
      <c r="FZ359" s="98"/>
      <c r="GA359" s="98"/>
      <c r="GB359" s="98"/>
      <c r="GC359" s="98"/>
      <c r="GD359" s="98"/>
      <c r="GE359" s="98"/>
      <c r="GF359" s="98"/>
      <c r="GG359" s="98"/>
      <c r="GH359" s="98"/>
      <c r="GI359" s="98"/>
      <c r="GJ359" s="98"/>
      <c r="GK359" s="98"/>
      <c r="GL359" s="98"/>
      <c r="GM359" s="98"/>
      <c r="GN359" s="98"/>
      <c r="GO359" s="98"/>
      <c r="GP359" s="98"/>
      <c r="GQ359" s="98"/>
      <c r="GR359" s="98"/>
      <c r="GS359" s="98"/>
      <c r="GT359" s="98"/>
      <c r="GU359" s="98"/>
      <c r="GV359" s="98"/>
      <c r="GW359" s="98"/>
      <c r="GX359" s="98"/>
      <c r="GY359" s="98"/>
      <c r="GZ359" s="98"/>
      <c r="HA359" s="98"/>
      <c r="HB359" s="98"/>
      <c r="HC359" s="98"/>
      <c r="HD359" s="98"/>
      <c r="HE359" s="98"/>
      <c r="HF359" s="98"/>
      <c r="HG359" s="98"/>
      <c r="HH359" s="98"/>
      <c r="HI359" s="98"/>
      <c r="HJ359" s="98"/>
      <c r="HK359" s="98"/>
      <c r="HL359" s="98"/>
      <c r="HM359" s="98"/>
      <c r="HN359" s="98"/>
      <c r="HO359" s="98"/>
      <c r="HP359" s="98"/>
      <c r="HQ359" s="98"/>
      <c r="HR359" s="98"/>
      <c r="HS359" s="98"/>
      <c r="HT359" s="98"/>
      <c r="HU359" s="98"/>
      <c r="HV359" s="98"/>
      <c r="HW359" s="98"/>
      <c r="HX359" s="98"/>
      <c r="HY359" s="98"/>
      <c r="HZ359" s="98"/>
      <c r="IA359" s="98"/>
      <c r="IB359" s="98"/>
      <c r="IC359" s="98"/>
      <c r="ID359" s="98"/>
      <c r="IE359" s="98"/>
      <c r="IF359" s="98"/>
      <c r="IG359" s="98"/>
      <c r="IH359" s="98"/>
      <c r="II359" s="98"/>
      <c r="IJ359" s="98"/>
      <c r="IK359" s="98"/>
    </row>
    <row r="360" spans="1:248" ht="15">
      <c r="A360" s="109" t="s">
        <v>873</v>
      </c>
      <c r="B360" s="105">
        <v>5</v>
      </c>
      <c r="C360" s="105"/>
      <c r="D360" s="107">
        <f t="shared" si="12"/>
        <v>-5</v>
      </c>
      <c r="E360" s="106">
        <f t="shared" si="13"/>
        <v>-100</v>
      </c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98"/>
      <c r="AQ360" s="98"/>
      <c r="AR360" s="98"/>
      <c r="AS360" s="98"/>
      <c r="AT360" s="98"/>
      <c r="AU360" s="98"/>
      <c r="AV360" s="98"/>
      <c r="AW360" s="98"/>
      <c r="AX360" s="98"/>
      <c r="AY360" s="98"/>
      <c r="AZ360" s="98"/>
      <c r="BA360" s="98"/>
      <c r="BB360" s="98"/>
      <c r="BC360" s="98"/>
      <c r="BD360" s="98"/>
      <c r="BE360" s="98"/>
      <c r="BF360" s="98"/>
      <c r="BG360" s="98"/>
      <c r="BH360" s="98"/>
      <c r="BI360" s="98"/>
      <c r="BJ360" s="98"/>
      <c r="BK360" s="98"/>
      <c r="BL360" s="98"/>
      <c r="BM360" s="98"/>
      <c r="BN360" s="98"/>
      <c r="BO360" s="98"/>
      <c r="BP360" s="98"/>
      <c r="BQ360" s="98"/>
      <c r="BR360" s="98"/>
      <c r="BS360" s="98"/>
      <c r="BT360" s="98"/>
      <c r="BU360" s="98"/>
      <c r="BV360" s="98"/>
      <c r="BW360" s="98"/>
      <c r="BX360" s="98"/>
      <c r="BY360" s="98"/>
      <c r="BZ360" s="98"/>
      <c r="CA360" s="98"/>
      <c r="CB360" s="98"/>
      <c r="CC360" s="98"/>
      <c r="CD360" s="98"/>
      <c r="CE360" s="98"/>
      <c r="CF360" s="98"/>
      <c r="CG360" s="98"/>
      <c r="CH360" s="98"/>
      <c r="CI360" s="98"/>
      <c r="CJ360" s="98"/>
      <c r="CK360" s="98"/>
      <c r="CL360" s="98"/>
      <c r="CM360" s="98"/>
      <c r="CN360" s="98"/>
      <c r="CO360" s="98"/>
      <c r="CP360" s="98"/>
      <c r="CQ360" s="98"/>
      <c r="CR360" s="98"/>
      <c r="CS360" s="98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  <c r="DX360" s="98"/>
      <c r="DY360" s="98"/>
      <c r="DZ360" s="98"/>
      <c r="EA360" s="98"/>
      <c r="EB360" s="98"/>
      <c r="EC360" s="98"/>
      <c r="ED360" s="98"/>
      <c r="EE360" s="98"/>
      <c r="EF360" s="98"/>
      <c r="EG360" s="98"/>
      <c r="EH360" s="98"/>
      <c r="EI360" s="98"/>
      <c r="EJ360" s="98"/>
      <c r="EK360" s="98"/>
      <c r="EL360" s="98"/>
      <c r="EM360" s="98"/>
      <c r="EN360" s="98"/>
      <c r="EO360" s="98"/>
      <c r="EP360" s="98"/>
      <c r="EQ360" s="98"/>
      <c r="ER360" s="98"/>
      <c r="ES360" s="98"/>
      <c r="ET360" s="98"/>
      <c r="EU360" s="98"/>
      <c r="EV360" s="98"/>
      <c r="EW360" s="98"/>
      <c r="EX360" s="98"/>
      <c r="EY360" s="98"/>
      <c r="EZ360" s="98"/>
      <c r="FA360" s="98"/>
      <c r="FB360" s="98"/>
      <c r="FC360" s="98"/>
      <c r="FD360" s="98"/>
      <c r="FE360" s="98"/>
      <c r="FF360" s="98"/>
      <c r="FG360" s="98"/>
      <c r="FH360" s="98"/>
      <c r="FI360" s="98"/>
      <c r="FJ360" s="98"/>
      <c r="FK360" s="98"/>
      <c r="FL360" s="98"/>
      <c r="FM360" s="98"/>
      <c r="FN360" s="98"/>
      <c r="FO360" s="98"/>
      <c r="FP360" s="98"/>
      <c r="FQ360" s="98"/>
      <c r="FR360" s="98"/>
      <c r="FS360" s="98"/>
      <c r="FT360" s="98"/>
      <c r="FU360" s="98"/>
      <c r="FV360" s="98"/>
      <c r="FW360" s="98"/>
      <c r="FX360" s="98"/>
      <c r="FY360" s="98"/>
      <c r="FZ360" s="98"/>
      <c r="GA360" s="98"/>
      <c r="GB360" s="98"/>
      <c r="GC360" s="98"/>
      <c r="GD360" s="98"/>
      <c r="GE360" s="98"/>
      <c r="GF360" s="98"/>
      <c r="GG360" s="98"/>
      <c r="GH360" s="98"/>
      <c r="GI360" s="98"/>
      <c r="GJ360" s="98"/>
      <c r="GK360" s="98"/>
      <c r="GL360" s="98"/>
      <c r="GM360" s="98"/>
      <c r="GN360" s="98"/>
      <c r="GO360" s="98"/>
      <c r="GP360" s="98"/>
      <c r="GQ360" s="98"/>
      <c r="GR360" s="98"/>
      <c r="GS360" s="98"/>
      <c r="GT360" s="98"/>
      <c r="GU360" s="98"/>
      <c r="GV360" s="98"/>
      <c r="GW360" s="98"/>
      <c r="GX360" s="98"/>
      <c r="GY360" s="98"/>
      <c r="GZ360" s="98"/>
      <c r="HA360" s="98"/>
      <c r="HB360" s="98"/>
      <c r="HC360" s="98"/>
      <c r="HD360" s="98"/>
      <c r="HE360" s="98"/>
      <c r="HF360" s="98"/>
      <c r="HG360" s="98"/>
      <c r="HH360" s="98"/>
      <c r="HI360" s="98"/>
      <c r="HJ360" s="98"/>
      <c r="HK360" s="98"/>
      <c r="HL360" s="98"/>
      <c r="HM360" s="98"/>
      <c r="HN360" s="98"/>
      <c r="HO360" s="98"/>
      <c r="HP360" s="98"/>
      <c r="HQ360" s="98"/>
      <c r="HR360" s="98"/>
      <c r="HS360" s="98"/>
      <c r="HT360" s="98"/>
      <c r="HU360" s="98"/>
      <c r="HV360" s="98"/>
      <c r="HW360" s="98"/>
      <c r="HX360" s="98"/>
      <c r="HY360" s="98"/>
      <c r="HZ360" s="98"/>
      <c r="IA360" s="98"/>
      <c r="IB360" s="98"/>
      <c r="IC360" s="98"/>
      <c r="ID360" s="98"/>
      <c r="IE360" s="98"/>
      <c r="IF360" s="98"/>
      <c r="IG360" s="98"/>
      <c r="IH360" s="98"/>
      <c r="II360" s="98"/>
      <c r="IJ360" s="98"/>
      <c r="IK360" s="98"/>
    </row>
    <row r="361" spans="1:248" ht="15">
      <c r="A361" s="109" t="s">
        <v>874</v>
      </c>
      <c r="B361" s="105">
        <v>2500</v>
      </c>
      <c r="C361" s="105">
        <v>3400</v>
      </c>
      <c r="D361" s="107">
        <f t="shared" si="12"/>
        <v>900</v>
      </c>
      <c r="E361" s="106">
        <f t="shared" si="13"/>
        <v>36</v>
      </c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  <c r="AL361" s="98"/>
      <c r="AM361" s="98"/>
      <c r="AN361" s="98"/>
      <c r="AO361" s="98"/>
      <c r="AP361" s="98"/>
      <c r="AQ361" s="98"/>
      <c r="AR361" s="98"/>
      <c r="AS361" s="98"/>
      <c r="AT361" s="98"/>
      <c r="AU361" s="98"/>
      <c r="AV361" s="98"/>
      <c r="AW361" s="98"/>
      <c r="AX361" s="98"/>
      <c r="AY361" s="98"/>
      <c r="AZ361" s="98"/>
      <c r="BA361" s="98"/>
      <c r="BB361" s="98"/>
      <c r="BC361" s="98"/>
      <c r="BD361" s="98"/>
      <c r="BE361" s="98"/>
      <c r="BF361" s="98"/>
      <c r="BG361" s="98"/>
      <c r="BH361" s="98"/>
      <c r="BI361" s="98"/>
      <c r="BJ361" s="98"/>
      <c r="BK361" s="98"/>
      <c r="BL361" s="98"/>
      <c r="BM361" s="98"/>
      <c r="BN361" s="98"/>
      <c r="BO361" s="98"/>
      <c r="BP361" s="98"/>
      <c r="BQ361" s="98"/>
      <c r="BR361" s="98"/>
      <c r="BS361" s="98"/>
      <c r="BT361" s="98"/>
      <c r="BU361" s="98"/>
      <c r="BV361" s="98"/>
      <c r="BW361" s="98"/>
      <c r="BX361" s="98"/>
      <c r="BY361" s="98"/>
      <c r="BZ361" s="98"/>
      <c r="CA361" s="98"/>
      <c r="CB361" s="98"/>
      <c r="CC361" s="98"/>
      <c r="CD361" s="98"/>
      <c r="CE361" s="98"/>
      <c r="CF361" s="98"/>
      <c r="CG361" s="98"/>
      <c r="CH361" s="98"/>
      <c r="CI361" s="98"/>
      <c r="CJ361" s="98"/>
      <c r="CK361" s="98"/>
      <c r="CL361" s="98"/>
      <c r="CM361" s="98"/>
      <c r="CN361" s="98"/>
      <c r="CO361" s="98"/>
      <c r="CP361" s="98"/>
      <c r="CQ361" s="98"/>
      <c r="CR361" s="98"/>
      <c r="CS361" s="98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  <c r="DX361" s="98"/>
      <c r="DY361" s="98"/>
      <c r="DZ361" s="98"/>
      <c r="EA361" s="98"/>
      <c r="EB361" s="98"/>
      <c r="EC361" s="98"/>
      <c r="ED361" s="98"/>
      <c r="EE361" s="98"/>
      <c r="EF361" s="98"/>
      <c r="EG361" s="98"/>
      <c r="EH361" s="98"/>
      <c r="EI361" s="98"/>
      <c r="EJ361" s="98"/>
      <c r="EK361" s="98"/>
      <c r="EL361" s="98"/>
      <c r="EM361" s="98"/>
      <c r="EN361" s="98"/>
      <c r="EO361" s="98"/>
      <c r="EP361" s="98"/>
      <c r="EQ361" s="98"/>
      <c r="ER361" s="98"/>
      <c r="ES361" s="98"/>
      <c r="ET361" s="98"/>
      <c r="EU361" s="98"/>
      <c r="EV361" s="98"/>
      <c r="EW361" s="98"/>
      <c r="EX361" s="98"/>
      <c r="EY361" s="98"/>
      <c r="EZ361" s="98"/>
      <c r="FA361" s="98"/>
      <c r="FB361" s="98"/>
      <c r="FC361" s="98"/>
      <c r="FD361" s="98"/>
      <c r="FE361" s="98"/>
      <c r="FF361" s="98"/>
      <c r="FG361" s="98"/>
      <c r="FH361" s="98"/>
      <c r="FI361" s="98"/>
      <c r="FJ361" s="98"/>
      <c r="FK361" s="98"/>
      <c r="FL361" s="98"/>
      <c r="FM361" s="98"/>
      <c r="FN361" s="98"/>
      <c r="FO361" s="98"/>
      <c r="FP361" s="98"/>
      <c r="FQ361" s="98"/>
      <c r="FR361" s="98"/>
      <c r="FS361" s="98"/>
      <c r="FT361" s="98"/>
      <c r="FU361" s="98"/>
      <c r="FV361" s="98"/>
      <c r="FW361" s="98"/>
      <c r="FX361" s="98"/>
      <c r="FY361" s="98"/>
      <c r="FZ361" s="98"/>
      <c r="GA361" s="98"/>
      <c r="GB361" s="98"/>
      <c r="GC361" s="98"/>
      <c r="GD361" s="98"/>
      <c r="GE361" s="98"/>
      <c r="GF361" s="98"/>
      <c r="GG361" s="98"/>
      <c r="GH361" s="98"/>
      <c r="GI361" s="98"/>
      <c r="GJ361" s="98"/>
      <c r="GK361" s="98"/>
      <c r="GL361" s="98"/>
      <c r="GM361" s="98"/>
      <c r="GN361" s="98"/>
      <c r="GO361" s="98"/>
      <c r="GP361" s="98"/>
      <c r="GQ361" s="98"/>
      <c r="GR361" s="98"/>
      <c r="GS361" s="98"/>
      <c r="GT361" s="98"/>
      <c r="GU361" s="98"/>
      <c r="GV361" s="98"/>
      <c r="GW361" s="98"/>
      <c r="GX361" s="98"/>
      <c r="GY361" s="98"/>
      <c r="GZ361" s="98"/>
      <c r="HA361" s="98"/>
      <c r="HB361" s="98"/>
      <c r="HC361" s="98"/>
      <c r="HD361" s="98"/>
      <c r="HE361" s="98"/>
      <c r="HF361" s="98"/>
      <c r="HG361" s="98"/>
      <c r="HH361" s="98"/>
      <c r="HI361" s="98"/>
      <c r="HJ361" s="98"/>
      <c r="HK361" s="98"/>
      <c r="HL361" s="98"/>
      <c r="HM361" s="98"/>
      <c r="HN361" s="98"/>
      <c r="HO361" s="98"/>
      <c r="HP361" s="98"/>
      <c r="HQ361" s="98"/>
      <c r="HR361" s="98"/>
      <c r="HS361" s="98"/>
      <c r="HT361" s="98"/>
      <c r="HU361" s="98"/>
      <c r="HV361" s="98"/>
      <c r="HW361" s="98"/>
      <c r="HX361" s="98"/>
      <c r="HY361" s="98"/>
      <c r="HZ361" s="98"/>
      <c r="IA361" s="98"/>
      <c r="IB361" s="98"/>
      <c r="IC361" s="98"/>
      <c r="ID361" s="98"/>
      <c r="IE361" s="98"/>
      <c r="IF361" s="98"/>
      <c r="IG361" s="98"/>
      <c r="IH361" s="98"/>
      <c r="II361" s="98"/>
      <c r="IJ361" s="98"/>
      <c r="IK361" s="98"/>
    </row>
    <row r="362" spans="1:248" ht="15">
      <c r="A362" s="104" t="s">
        <v>65</v>
      </c>
      <c r="B362" s="105">
        <f>B363</f>
        <v>4117</v>
      </c>
      <c r="C362" s="105">
        <f>C363</f>
        <v>0</v>
      </c>
      <c r="D362" s="107">
        <f t="shared" si="12"/>
        <v>-4117</v>
      </c>
      <c r="E362" s="106">
        <f t="shared" si="13"/>
        <v>-100</v>
      </c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  <c r="AL362" s="98"/>
      <c r="AM362" s="98"/>
      <c r="AN362" s="98"/>
      <c r="AO362" s="98"/>
      <c r="AP362" s="98"/>
      <c r="AQ362" s="98"/>
      <c r="AR362" s="98"/>
      <c r="AS362" s="98"/>
      <c r="AT362" s="98"/>
      <c r="AU362" s="98"/>
      <c r="AV362" s="98"/>
      <c r="AW362" s="98"/>
      <c r="AX362" s="98"/>
      <c r="AY362" s="98"/>
      <c r="AZ362" s="98"/>
      <c r="BA362" s="98"/>
      <c r="BB362" s="98"/>
      <c r="BC362" s="98"/>
      <c r="BD362" s="98"/>
      <c r="BE362" s="98"/>
      <c r="BF362" s="98"/>
      <c r="BG362" s="98"/>
      <c r="BH362" s="98"/>
      <c r="BI362" s="98"/>
      <c r="BJ362" s="98"/>
      <c r="BK362" s="98"/>
      <c r="BL362" s="98"/>
      <c r="BM362" s="98"/>
      <c r="BN362" s="98"/>
      <c r="BO362" s="98"/>
      <c r="BP362" s="98"/>
      <c r="BQ362" s="98"/>
      <c r="BR362" s="98"/>
      <c r="BS362" s="98"/>
      <c r="BT362" s="98"/>
      <c r="BU362" s="98"/>
      <c r="BV362" s="98"/>
      <c r="BW362" s="98"/>
      <c r="BX362" s="98"/>
      <c r="BY362" s="98"/>
      <c r="BZ362" s="98"/>
      <c r="CA362" s="98"/>
      <c r="CB362" s="98"/>
      <c r="CC362" s="98"/>
      <c r="CD362" s="98"/>
      <c r="CE362" s="98"/>
      <c r="CF362" s="98"/>
      <c r="CG362" s="98"/>
      <c r="CH362" s="98"/>
      <c r="CI362" s="98"/>
      <c r="CJ362" s="98"/>
      <c r="CK362" s="98"/>
      <c r="CL362" s="98"/>
      <c r="CM362" s="98"/>
      <c r="CN362" s="98"/>
      <c r="CO362" s="98"/>
      <c r="CP362" s="98"/>
      <c r="CQ362" s="98"/>
      <c r="CR362" s="98"/>
      <c r="CS362" s="98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  <c r="DX362" s="98"/>
      <c r="DY362" s="98"/>
      <c r="DZ362" s="98"/>
      <c r="EA362" s="98"/>
      <c r="EB362" s="98"/>
      <c r="EC362" s="98"/>
      <c r="ED362" s="98"/>
      <c r="EE362" s="98"/>
      <c r="EF362" s="98"/>
      <c r="EG362" s="98"/>
      <c r="EH362" s="98"/>
      <c r="EI362" s="98"/>
      <c r="EJ362" s="98"/>
      <c r="EK362" s="98"/>
      <c r="EL362" s="98"/>
      <c r="EM362" s="98"/>
      <c r="EN362" s="98"/>
      <c r="EO362" s="98"/>
      <c r="EP362" s="98"/>
      <c r="EQ362" s="98"/>
      <c r="ER362" s="98"/>
      <c r="ES362" s="98"/>
      <c r="ET362" s="98"/>
      <c r="EU362" s="98"/>
      <c r="EV362" s="98"/>
      <c r="EW362" s="98"/>
      <c r="EX362" s="98"/>
      <c r="EY362" s="98"/>
      <c r="EZ362" s="98"/>
      <c r="FA362" s="98"/>
      <c r="FB362" s="98"/>
      <c r="FC362" s="98"/>
      <c r="FD362" s="98"/>
      <c r="FE362" s="98"/>
      <c r="FF362" s="98"/>
      <c r="FG362" s="98"/>
      <c r="FH362" s="98"/>
      <c r="FI362" s="98"/>
      <c r="FJ362" s="98"/>
      <c r="FK362" s="98"/>
      <c r="FL362" s="98"/>
      <c r="FM362" s="98"/>
      <c r="FN362" s="98"/>
      <c r="FO362" s="98"/>
      <c r="FP362" s="98"/>
      <c r="FQ362" s="98"/>
      <c r="FR362" s="98"/>
      <c r="FS362" s="98"/>
      <c r="FT362" s="98"/>
      <c r="FU362" s="98"/>
      <c r="FV362" s="98"/>
      <c r="FW362" s="98"/>
      <c r="FX362" s="98"/>
      <c r="FY362" s="98"/>
      <c r="FZ362" s="98"/>
      <c r="GA362" s="98"/>
      <c r="GB362" s="98"/>
      <c r="GC362" s="98"/>
      <c r="GD362" s="98"/>
      <c r="GE362" s="98"/>
      <c r="GF362" s="98"/>
      <c r="GG362" s="98"/>
      <c r="GH362" s="98"/>
      <c r="GI362" s="98"/>
      <c r="GJ362" s="98"/>
      <c r="GK362" s="98"/>
      <c r="GL362" s="98"/>
      <c r="GM362" s="98"/>
      <c r="GN362" s="98"/>
      <c r="GO362" s="98"/>
      <c r="GP362" s="98"/>
      <c r="GQ362" s="98"/>
      <c r="GR362" s="98"/>
      <c r="GS362" s="98"/>
      <c r="GT362" s="98"/>
      <c r="GU362" s="98"/>
      <c r="GV362" s="98"/>
      <c r="GW362" s="98"/>
      <c r="GX362" s="98"/>
      <c r="GY362" s="98"/>
      <c r="GZ362" s="98"/>
      <c r="HA362" s="98"/>
      <c r="HB362" s="98"/>
      <c r="HC362" s="98"/>
      <c r="HD362" s="98"/>
      <c r="HE362" s="98"/>
      <c r="HF362" s="98"/>
      <c r="HG362" s="98"/>
      <c r="HH362" s="98"/>
      <c r="HI362" s="98"/>
      <c r="HJ362" s="98"/>
      <c r="HK362" s="98"/>
      <c r="HL362" s="98"/>
      <c r="HM362" s="98"/>
      <c r="HN362" s="98"/>
      <c r="HO362" s="98"/>
      <c r="HP362" s="98"/>
      <c r="HQ362" s="98"/>
      <c r="HR362" s="98"/>
      <c r="HS362" s="98"/>
      <c r="HT362" s="98"/>
      <c r="HU362" s="98"/>
      <c r="HV362" s="98"/>
      <c r="HW362" s="98"/>
      <c r="HX362" s="98"/>
      <c r="HY362" s="98"/>
      <c r="HZ362" s="98"/>
      <c r="IA362" s="98"/>
      <c r="IB362" s="98"/>
      <c r="IC362" s="98"/>
      <c r="ID362" s="98"/>
      <c r="IE362" s="98"/>
      <c r="IF362" s="98"/>
      <c r="IG362" s="98"/>
      <c r="IH362" s="98"/>
      <c r="II362" s="98"/>
      <c r="IJ362" s="98"/>
      <c r="IK362" s="98"/>
    </row>
    <row r="363" spans="1:248" ht="15">
      <c r="A363" s="104" t="s">
        <v>415</v>
      </c>
      <c r="B363" s="105">
        <f>B364</f>
        <v>4117</v>
      </c>
      <c r="C363" s="105">
        <f>C364</f>
        <v>0</v>
      </c>
      <c r="D363" s="107">
        <f t="shared" si="12"/>
        <v>-4117</v>
      </c>
      <c r="E363" s="106">
        <f t="shared" si="13"/>
        <v>-100</v>
      </c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  <c r="AA363" s="98"/>
      <c r="AB363" s="98"/>
      <c r="AC363" s="98"/>
      <c r="AD363" s="98"/>
      <c r="AE363" s="98"/>
      <c r="AF363" s="98"/>
      <c r="AG363" s="98"/>
      <c r="AH363" s="98"/>
      <c r="AI363" s="98"/>
      <c r="AJ363" s="98"/>
      <c r="AK363" s="98"/>
      <c r="AL363" s="98"/>
      <c r="AM363" s="98"/>
      <c r="AN363" s="98"/>
      <c r="AO363" s="98"/>
      <c r="AP363" s="98"/>
      <c r="AQ363" s="98"/>
      <c r="AR363" s="98"/>
      <c r="AS363" s="98"/>
      <c r="AT363" s="98"/>
      <c r="AU363" s="98"/>
      <c r="AV363" s="98"/>
      <c r="AW363" s="98"/>
      <c r="AX363" s="98"/>
      <c r="AY363" s="98"/>
      <c r="AZ363" s="98"/>
      <c r="BA363" s="98"/>
      <c r="BB363" s="98"/>
      <c r="BC363" s="98"/>
      <c r="BD363" s="98"/>
      <c r="BE363" s="98"/>
      <c r="BF363" s="98"/>
      <c r="BG363" s="98"/>
      <c r="BH363" s="98"/>
      <c r="BI363" s="98"/>
      <c r="BJ363" s="98"/>
      <c r="BK363" s="98"/>
      <c r="BL363" s="98"/>
      <c r="BM363" s="98"/>
      <c r="BN363" s="98"/>
      <c r="BO363" s="98"/>
      <c r="BP363" s="98"/>
      <c r="BQ363" s="98"/>
      <c r="BR363" s="98"/>
      <c r="BS363" s="98"/>
      <c r="BT363" s="98"/>
      <c r="BU363" s="98"/>
      <c r="BV363" s="98"/>
      <c r="BW363" s="98"/>
      <c r="BX363" s="98"/>
      <c r="BY363" s="98"/>
      <c r="BZ363" s="98"/>
      <c r="CA363" s="98"/>
      <c r="CB363" s="98"/>
      <c r="CC363" s="98"/>
      <c r="CD363" s="98"/>
      <c r="CE363" s="98"/>
      <c r="CF363" s="98"/>
      <c r="CG363" s="98"/>
      <c r="CH363" s="98"/>
      <c r="CI363" s="98"/>
      <c r="CJ363" s="98"/>
      <c r="CK363" s="98"/>
      <c r="CL363" s="98"/>
      <c r="CM363" s="98"/>
      <c r="CN363" s="98"/>
      <c r="CO363" s="98"/>
      <c r="CP363" s="98"/>
      <c r="CQ363" s="98"/>
      <c r="CR363" s="98"/>
      <c r="CS363" s="98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  <c r="DX363" s="98"/>
      <c r="DY363" s="98"/>
      <c r="DZ363" s="98"/>
      <c r="EA363" s="98"/>
      <c r="EB363" s="98"/>
      <c r="EC363" s="98"/>
      <c r="ED363" s="98"/>
      <c r="EE363" s="98"/>
      <c r="EF363" s="98"/>
      <c r="EG363" s="98"/>
      <c r="EH363" s="98"/>
      <c r="EI363" s="98"/>
      <c r="EJ363" s="98"/>
      <c r="EK363" s="98"/>
      <c r="EL363" s="98"/>
      <c r="EM363" s="98"/>
      <c r="EN363" s="98"/>
      <c r="EO363" s="98"/>
      <c r="EP363" s="98"/>
      <c r="EQ363" s="98"/>
      <c r="ER363" s="98"/>
      <c r="ES363" s="98"/>
      <c r="ET363" s="98"/>
      <c r="EU363" s="98"/>
      <c r="EV363" s="98"/>
      <c r="EW363" s="98"/>
      <c r="EX363" s="98"/>
      <c r="EY363" s="98"/>
      <c r="EZ363" s="98"/>
      <c r="FA363" s="98"/>
      <c r="FB363" s="98"/>
      <c r="FC363" s="98"/>
      <c r="FD363" s="98"/>
      <c r="FE363" s="98"/>
      <c r="FF363" s="98"/>
      <c r="FG363" s="98"/>
      <c r="FH363" s="98"/>
      <c r="FI363" s="98"/>
      <c r="FJ363" s="98"/>
      <c r="FK363" s="98"/>
      <c r="FL363" s="98"/>
      <c r="FM363" s="98"/>
      <c r="FN363" s="98"/>
      <c r="FO363" s="98"/>
      <c r="FP363" s="98"/>
      <c r="FQ363" s="98"/>
      <c r="FR363" s="98"/>
      <c r="FS363" s="98"/>
      <c r="FT363" s="98"/>
      <c r="FU363" s="98"/>
      <c r="FV363" s="98"/>
      <c r="FW363" s="98"/>
      <c r="FX363" s="98"/>
      <c r="FY363" s="98"/>
      <c r="FZ363" s="98"/>
      <c r="GA363" s="98"/>
      <c r="GB363" s="98"/>
      <c r="GC363" s="98"/>
      <c r="GD363" s="98"/>
      <c r="GE363" s="98"/>
      <c r="GF363" s="98"/>
      <c r="GG363" s="98"/>
      <c r="GH363" s="98"/>
      <c r="GI363" s="98"/>
      <c r="GJ363" s="98"/>
      <c r="GK363" s="98"/>
      <c r="GL363" s="98"/>
      <c r="GM363" s="98"/>
      <c r="GN363" s="98"/>
      <c r="GO363" s="98"/>
      <c r="GP363" s="98"/>
      <c r="GQ363" s="98"/>
      <c r="GR363" s="98"/>
      <c r="GS363" s="98"/>
      <c r="GT363" s="98"/>
      <c r="GU363" s="98"/>
      <c r="GV363" s="98"/>
      <c r="GW363" s="98"/>
      <c r="GX363" s="98"/>
      <c r="GY363" s="98"/>
      <c r="GZ363" s="98"/>
      <c r="HA363" s="98"/>
      <c r="HB363" s="98"/>
      <c r="HC363" s="98"/>
      <c r="HD363" s="98"/>
      <c r="HE363" s="98"/>
      <c r="HF363" s="98"/>
      <c r="HG363" s="98"/>
      <c r="HH363" s="98"/>
      <c r="HI363" s="98"/>
      <c r="HJ363" s="98"/>
      <c r="HK363" s="98"/>
      <c r="HL363" s="98"/>
      <c r="HM363" s="98"/>
      <c r="HN363" s="98"/>
      <c r="HO363" s="98"/>
      <c r="HP363" s="98"/>
      <c r="HQ363" s="98"/>
      <c r="HR363" s="98"/>
      <c r="HS363" s="98"/>
      <c r="HT363" s="98"/>
      <c r="HU363" s="98"/>
      <c r="HV363" s="98"/>
      <c r="HW363" s="98"/>
      <c r="HX363" s="98"/>
      <c r="HY363" s="98"/>
      <c r="HZ363" s="98"/>
      <c r="IA363" s="98"/>
      <c r="IB363" s="98"/>
      <c r="IC363" s="98"/>
      <c r="ID363" s="98"/>
      <c r="IE363" s="98"/>
      <c r="IF363" s="98"/>
      <c r="IG363" s="98"/>
      <c r="IH363" s="98"/>
      <c r="II363" s="98"/>
      <c r="IJ363" s="98"/>
      <c r="IK363" s="98"/>
    </row>
    <row r="364" spans="1:248" ht="15">
      <c r="A364" s="104" t="s">
        <v>875</v>
      </c>
      <c r="B364" s="105">
        <v>4117</v>
      </c>
      <c r="C364" s="105"/>
      <c r="D364" s="107">
        <f t="shared" si="12"/>
        <v>-4117</v>
      </c>
      <c r="E364" s="106">
        <f t="shared" si="13"/>
        <v>-100</v>
      </c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  <c r="AA364" s="98"/>
      <c r="AB364" s="98"/>
      <c r="AC364" s="98"/>
      <c r="AD364" s="98"/>
      <c r="AE364" s="98"/>
      <c r="AF364" s="98"/>
      <c r="AG364" s="98"/>
      <c r="AH364" s="98"/>
      <c r="AI364" s="98"/>
      <c r="AJ364" s="98"/>
      <c r="AK364" s="98"/>
      <c r="AL364" s="98"/>
      <c r="AM364" s="98"/>
      <c r="AN364" s="98"/>
      <c r="AO364" s="98"/>
      <c r="AP364" s="98"/>
      <c r="AQ364" s="98"/>
      <c r="AR364" s="98"/>
      <c r="AS364" s="98"/>
      <c r="AT364" s="98"/>
      <c r="AU364" s="98"/>
      <c r="AV364" s="98"/>
      <c r="AW364" s="98"/>
      <c r="AX364" s="98"/>
      <c r="AY364" s="98"/>
      <c r="AZ364" s="98"/>
      <c r="BA364" s="98"/>
      <c r="BB364" s="98"/>
      <c r="BC364" s="98"/>
      <c r="BD364" s="98"/>
      <c r="BE364" s="98"/>
      <c r="BF364" s="98"/>
      <c r="BG364" s="98"/>
      <c r="BH364" s="98"/>
      <c r="BI364" s="98"/>
      <c r="BJ364" s="98"/>
      <c r="BK364" s="98"/>
      <c r="BL364" s="98"/>
      <c r="BM364" s="98"/>
      <c r="BN364" s="98"/>
      <c r="BO364" s="98"/>
      <c r="BP364" s="98"/>
      <c r="BQ364" s="98"/>
      <c r="BR364" s="98"/>
      <c r="BS364" s="98"/>
      <c r="BT364" s="98"/>
      <c r="BU364" s="98"/>
      <c r="BV364" s="98"/>
      <c r="BW364" s="98"/>
      <c r="BX364" s="98"/>
      <c r="BY364" s="98"/>
      <c r="BZ364" s="98"/>
      <c r="CA364" s="98"/>
      <c r="CB364" s="98"/>
      <c r="CC364" s="98"/>
      <c r="CD364" s="98"/>
      <c r="CE364" s="98"/>
      <c r="CF364" s="98"/>
      <c r="CG364" s="98"/>
      <c r="CH364" s="98"/>
      <c r="CI364" s="98"/>
      <c r="CJ364" s="98"/>
      <c r="CK364" s="98"/>
      <c r="CL364" s="98"/>
      <c r="CM364" s="98"/>
      <c r="CN364" s="98"/>
      <c r="CO364" s="98"/>
      <c r="CP364" s="98"/>
      <c r="CQ364" s="98"/>
      <c r="CR364" s="98"/>
      <c r="CS364" s="98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  <c r="DX364" s="98"/>
      <c r="DY364" s="98"/>
      <c r="DZ364" s="98"/>
      <c r="EA364" s="98"/>
      <c r="EB364" s="98"/>
      <c r="EC364" s="98"/>
      <c r="ED364" s="98"/>
      <c r="EE364" s="98"/>
      <c r="EF364" s="98"/>
      <c r="EG364" s="98"/>
      <c r="EH364" s="98"/>
      <c r="EI364" s="98"/>
      <c r="EJ364" s="98"/>
      <c r="EK364" s="98"/>
      <c r="EL364" s="98"/>
      <c r="EM364" s="98"/>
      <c r="EN364" s="98"/>
      <c r="EO364" s="98"/>
      <c r="EP364" s="98"/>
      <c r="EQ364" s="98"/>
      <c r="ER364" s="98"/>
      <c r="ES364" s="98"/>
      <c r="ET364" s="98"/>
      <c r="EU364" s="98"/>
      <c r="EV364" s="98"/>
      <c r="EW364" s="98"/>
      <c r="EX364" s="98"/>
      <c r="EY364" s="98"/>
      <c r="EZ364" s="98"/>
      <c r="FA364" s="98"/>
      <c r="FB364" s="98"/>
      <c r="FC364" s="98"/>
      <c r="FD364" s="98"/>
      <c r="FE364" s="98"/>
      <c r="FF364" s="98"/>
      <c r="FG364" s="98"/>
      <c r="FH364" s="98"/>
      <c r="FI364" s="98"/>
      <c r="FJ364" s="98"/>
      <c r="FK364" s="98"/>
      <c r="FL364" s="98"/>
      <c r="FM364" s="98"/>
      <c r="FN364" s="98"/>
      <c r="FO364" s="98"/>
      <c r="FP364" s="98"/>
      <c r="FQ364" s="98"/>
      <c r="FR364" s="98"/>
      <c r="FS364" s="98"/>
      <c r="FT364" s="98"/>
      <c r="FU364" s="98"/>
      <c r="FV364" s="98"/>
      <c r="FW364" s="98"/>
      <c r="FX364" s="98"/>
      <c r="FY364" s="98"/>
      <c r="FZ364" s="98"/>
      <c r="GA364" s="98"/>
      <c r="GB364" s="98"/>
      <c r="GC364" s="98"/>
      <c r="GD364" s="98"/>
      <c r="GE364" s="98"/>
      <c r="GF364" s="98"/>
      <c r="GG364" s="98"/>
      <c r="GH364" s="98"/>
      <c r="GI364" s="98"/>
      <c r="GJ364" s="98"/>
      <c r="GK364" s="98"/>
      <c r="GL364" s="98"/>
      <c r="GM364" s="98"/>
      <c r="GN364" s="98"/>
      <c r="GO364" s="98"/>
      <c r="GP364" s="98"/>
      <c r="GQ364" s="98"/>
      <c r="GR364" s="98"/>
      <c r="GS364" s="98"/>
      <c r="GT364" s="98"/>
      <c r="GU364" s="98"/>
      <c r="GV364" s="98"/>
      <c r="GW364" s="98"/>
      <c r="GX364" s="98"/>
      <c r="GY364" s="98"/>
      <c r="GZ364" s="98"/>
      <c r="HA364" s="98"/>
      <c r="HB364" s="98"/>
      <c r="HC364" s="98"/>
      <c r="HD364" s="98"/>
      <c r="HE364" s="98"/>
      <c r="HF364" s="98"/>
      <c r="HG364" s="98"/>
      <c r="HH364" s="98"/>
      <c r="HI364" s="98"/>
      <c r="HJ364" s="98"/>
      <c r="HK364" s="98"/>
      <c r="HL364" s="98"/>
      <c r="HM364" s="98"/>
      <c r="HN364" s="98"/>
      <c r="HO364" s="98"/>
      <c r="HP364" s="98"/>
      <c r="HQ364" s="98"/>
      <c r="HR364" s="98"/>
      <c r="HS364" s="98"/>
      <c r="HT364" s="98"/>
      <c r="HU364" s="98"/>
      <c r="HV364" s="98"/>
      <c r="HW364" s="98"/>
      <c r="HX364" s="98"/>
      <c r="HY364" s="98"/>
      <c r="HZ364" s="98"/>
      <c r="IA364" s="98"/>
      <c r="IB364" s="98"/>
      <c r="IC364" s="98"/>
      <c r="ID364" s="98"/>
      <c r="IE364" s="98"/>
      <c r="IF364" s="98"/>
      <c r="IG364" s="98"/>
      <c r="IH364" s="98"/>
      <c r="II364" s="98"/>
      <c r="IJ364" s="98"/>
      <c r="IK364" s="98"/>
    </row>
    <row r="365" spans="1:248" ht="15">
      <c r="A365" s="110" t="s">
        <v>66</v>
      </c>
      <c r="B365" s="105">
        <f>B366</f>
        <v>7517</v>
      </c>
      <c r="C365" s="105">
        <f>C366</f>
        <v>7287</v>
      </c>
      <c r="D365" s="107">
        <f t="shared" si="12"/>
        <v>-230</v>
      </c>
      <c r="E365" s="106">
        <f t="shared" si="13"/>
        <v>-3.1</v>
      </c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  <c r="AA365" s="98"/>
      <c r="AB365" s="98"/>
      <c r="AC365" s="98"/>
      <c r="AD365" s="98"/>
      <c r="AE365" s="98"/>
      <c r="AF365" s="98"/>
      <c r="AG365" s="98"/>
      <c r="AH365" s="98"/>
      <c r="AI365" s="98"/>
      <c r="AJ365" s="98"/>
      <c r="AK365" s="98"/>
      <c r="AL365" s="98"/>
      <c r="AM365" s="98"/>
      <c r="AN365" s="98"/>
      <c r="AO365" s="98"/>
      <c r="AP365" s="98"/>
      <c r="AQ365" s="98"/>
      <c r="AR365" s="98"/>
      <c r="AS365" s="98"/>
      <c r="AT365" s="98"/>
      <c r="AU365" s="98"/>
      <c r="AV365" s="98"/>
      <c r="AW365" s="98"/>
      <c r="AX365" s="98"/>
      <c r="AY365" s="98"/>
      <c r="AZ365" s="98"/>
      <c r="BA365" s="98"/>
      <c r="BB365" s="98"/>
      <c r="BC365" s="98"/>
      <c r="BD365" s="98"/>
      <c r="BE365" s="98"/>
      <c r="BF365" s="98"/>
      <c r="BG365" s="98"/>
      <c r="BH365" s="98"/>
      <c r="BI365" s="98"/>
      <c r="BJ365" s="98"/>
      <c r="BK365" s="98"/>
      <c r="BL365" s="98"/>
      <c r="BM365" s="98"/>
      <c r="BN365" s="98"/>
      <c r="BO365" s="98"/>
      <c r="BP365" s="98"/>
      <c r="BQ365" s="98"/>
      <c r="BR365" s="98"/>
      <c r="BS365" s="98"/>
      <c r="BT365" s="98"/>
      <c r="BU365" s="98"/>
      <c r="BV365" s="98"/>
      <c r="BW365" s="98"/>
      <c r="BX365" s="98"/>
      <c r="BY365" s="98"/>
      <c r="BZ365" s="98"/>
      <c r="CA365" s="98"/>
      <c r="CB365" s="98"/>
      <c r="CC365" s="98"/>
      <c r="CD365" s="98"/>
      <c r="CE365" s="98"/>
      <c r="CF365" s="98"/>
      <c r="CG365" s="98"/>
      <c r="CH365" s="98"/>
      <c r="CI365" s="98"/>
      <c r="CJ365" s="98"/>
      <c r="CK365" s="98"/>
      <c r="CL365" s="98"/>
      <c r="CM365" s="98"/>
      <c r="CN365" s="98"/>
      <c r="CO365" s="98"/>
      <c r="CP365" s="98"/>
      <c r="CQ365" s="98"/>
      <c r="CR365" s="98"/>
      <c r="CS365" s="98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  <c r="DX365" s="98"/>
      <c r="DY365" s="98"/>
      <c r="DZ365" s="98"/>
      <c r="EA365" s="98"/>
      <c r="EB365" s="98"/>
      <c r="EC365" s="98"/>
      <c r="ED365" s="98"/>
      <c r="EE365" s="98"/>
      <c r="EF365" s="98"/>
      <c r="EG365" s="98"/>
      <c r="EH365" s="98"/>
      <c r="EI365" s="98"/>
      <c r="EJ365" s="98"/>
      <c r="EK365" s="98"/>
      <c r="EL365" s="98"/>
      <c r="EM365" s="98"/>
      <c r="EN365" s="98"/>
      <c r="EO365" s="98"/>
      <c r="EP365" s="98"/>
      <c r="EQ365" s="98"/>
      <c r="ER365" s="98"/>
      <c r="ES365" s="98"/>
      <c r="ET365" s="98"/>
      <c r="EU365" s="98"/>
      <c r="EV365" s="98"/>
      <c r="EW365" s="98"/>
      <c r="EX365" s="98"/>
      <c r="EY365" s="98"/>
      <c r="EZ365" s="98"/>
      <c r="FA365" s="98"/>
      <c r="FB365" s="98"/>
      <c r="FC365" s="98"/>
      <c r="FD365" s="98"/>
      <c r="FE365" s="98"/>
      <c r="FF365" s="98"/>
      <c r="FG365" s="98"/>
      <c r="FH365" s="98"/>
      <c r="FI365" s="98"/>
      <c r="FJ365" s="98"/>
      <c r="FK365" s="98"/>
      <c r="FL365" s="98"/>
      <c r="FM365" s="98"/>
      <c r="FN365" s="98"/>
      <c r="FO365" s="98"/>
      <c r="FP365" s="98"/>
      <c r="FQ365" s="98"/>
      <c r="FR365" s="98"/>
      <c r="FS365" s="98"/>
      <c r="FT365" s="98"/>
      <c r="FU365" s="98"/>
      <c r="FV365" s="98"/>
      <c r="FW365" s="98"/>
      <c r="FX365" s="98"/>
      <c r="FY365" s="98"/>
      <c r="FZ365" s="98"/>
      <c r="GA365" s="98"/>
      <c r="GB365" s="98"/>
      <c r="GC365" s="98"/>
      <c r="GD365" s="98"/>
      <c r="GE365" s="98"/>
      <c r="GF365" s="98"/>
      <c r="GG365" s="98"/>
      <c r="GH365" s="98"/>
      <c r="GI365" s="98"/>
      <c r="GJ365" s="98"/>
      <c r="GK365" s="98"/>
      <c r="GL365" s="98"/>
      <c r="GM365" s="98"/>
      <c r="GN365" s="98"/>
      <c r="GO365" s="98"/>
      <c r="GP365" s="98"/>
      <c r="GQ365" s="98"/>
      <c r="GR365" s="98"/>
      <c r="GS365" s="98"/>
      <c r="GT365" s="98"/>
      <c r="GU365" s="98"/>
      <c r="GV365" s="98"/>
      <c r="GW365" s="98"/>
      <c r="GX365" s="98"/>
      <c r="GY365" s="98"/>
      <c r="GZ365" s="98"/>
      <c r="HA365" s="98"/>
      <c r="HB365" s="98"/>
      <c r="HC365" s="98"/>
      <c r="HD365" s="98"/>
      <c r="HE365" s="98"/>
      <c r="HF365" s="98"/>
      <c r="HG365" s="98"/>
      <c r="HH365" s="98"/>
      <c r="HI365" s="98"/>
      <c r="HJ365" s="98"/>
      <c r="HK365" s="98"/>
      <c r="HL365" s="98"/>
      <c r="HM365" s="98"/>
      <c r="HN365" s="98"/>
      <c r="HO365" s="98"/>
      <c r="HP365" s="98"/>
      <c r="HQ365" s="98"/>
      <c r="HR365" s="98"/>
      <c r="HS365" s="98"/>
      <c r="HT365" s="98"/>
      <c r="HU365" s="98"/>
      <c r="HV365" s="98"/>
      <c r="HW365" s="98"/>
      <c r="HX365" s="98"/>
      <c r="HY365" s="98"/>
      <c r="HZ365" s="98"/>
      <c r="IA365" s="98"/>
      <c r="IB365" s="98"/>
      <c r="IC365" s="98"/>
      <c r="ID365" s="98"/>
      <c r="IE365" s="98"/>
      <c r="IF365" s="98"/>
      <c r="IG365" s="98"/>
      <c r="IH365" s="98"/>
      <c r="II365" s="98"/>
      <c r="IJ365" s="98"/>
      <c r="IK365" s="98"/>
    </row>
    <row r="366" spans="1:248" ht="15">
      <c r="A366" s="110" t="s">
        <v>876</v>
      </c>
      <c r="B366" s="105">
        <f>B367</f>
        <v>7517</v>
      </c>
      <c r="C366" s="105">
        <f>SUM(C367:C369)</f>
        <v>7287</v>
      </c>
      <c r="D366" s="107">
        <f t="shared" si="12"/>
        <v>-230</v>
      </c>
      <c r="E366" s="106">
        <f t="shared" si="13"/>
        <v>-3.1</v>
      </c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  <c r="AA366" s="98"/>
      <c r="AB366" s="98"/>
      <c r="AC366" s="98"/>
      <c r="AD366" s="98"/>
      <c r="AE366" s="98"/>
      <c r="AF366" s="98"/>
      <c r="AG366" s="98"/>
      <c r="AH366" s="98"/>
      <c r="AI366" s="98"/>
      <c r="AJ366" s="98"/>
      <c r="AK366" s="98"/>
      <c r="AL366" s="98"/>
      <c r="AM366" s="98"/>
      <c r="AN366" s="98"/>
      <c r="AO366" s="98"/>
      <c r="AP366" s="98"/>
      <c r="AQ366" s="98"/>
      <c r="AR366" s="98"/>
      <c r="AS366" s="98"/>
      <c r="AT366" s="98"/>
      <c r="AU366" s="98"/>
      <c r="AV366" s="98"/>
      <c r="AW366" s="98"/>
      <c r="AX366" s="98"/>
      <c r="AY366" s="98"/>
      <c r="AZ366" s="98"/>
      <c r="BA366" s="98"/>
      <c r="BB366" s="98"/>
      <c r="BC366" s="98"/>
      <c r="BD366" s="98"/>
      <c r="BE366" s="98"/>
      <c r="BF366" s="98"/>
      <c r="BG366" s="98"/>
      <c r="BH366" s="98"/>
      <c r="BI366" s="98"/>
      <c r="BJ366" s="98"/>
      <c r="BK366" s="98"/>
      <c r="BL366" s="98"/>
      <c r="BM366" s="98"/>
      <c r="BN366" s="98"/>
      <c r="BO366" s="98"/>
      <c r="BP366" s="98"/>
      <c r="BQ366" s="98"/>
      <c r="BR366" s="98"/>
      <c r="BS366" s="98"/>
      <c r="BT366" s="98"/>
      <c r="BU366" s="98"/>
      <c r="BV366" s="98"/>
      <c r="BW366" s="98"/>
      <c r="BX366" s="98"/>
      <c r="BY366" s="98"/>
      <c r="BZ366" s="98"/>
      <c r="CA366" s="98"/>
      <c r="CB366" s="98"/>
      <c r="CC366" s="98"/>
      <c r="CD366" s="98"/>
      <c r="CE366" s="98"/>
      <c r="CF366" s="98"/>
      <c r="CG366" s="98"/>
      <c r="CH366" s="98"/>
      <c r="CI366" s="98"/>
      <c r="CJ366" s="98"/>
      <c r="CK366" s="98"/>
      <c r="CL366" s="98"/>
      <c r="CM366" s="98"/>
      <c r="CN366" s="98"/>
      <c r="CO366" s="98"/>
      <c r="CP366" s="98"/>
      <c r="CQ366" s="98"/>
      <c r="CR366" s="98"/>
      <c r="CS366" s="98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  <c r="DX366" s="98"/>
      <c r="DY366" s="98"/>
      <c r="DZ366" s="98"/>
      <c r="EA366" s="98"/>
      <c r="EB366" s="98"/>
      <c r="EC366" s="98"/>
      <c r="ED366" s="98"/>
      <c r="EE366" s="98"/>
      <c r="EF366" s="98"/>
      <c r="EG366" s="98"/>
      <c r="EH366" s="98"/>
      <c r="EI366" s="98"/>
      <c r="EJ366" s="98"/>
      <c r="EK366" s="98"/>
      <c r="EL366" s="98"/>
      <c r="EM366" s="98"/>
      <c r="EN366" s="98"/>
      <c r="EO366" s="98"/>
      <c r="EP366" s="98"/>
      <c r="EQ366" s="98"/>
      <c r="ER366" s="98"/>
      <c r="ES366" s="98"/>
      <c r="ET366" s="98"/>
      <c r="EU366" s="98"/>
      <c r="EV366" s="98"/>
      <c r="EW366" s="98"/>
      <c r="EX366" s="98"/>
      <c r="EY366" s="98"/>
      <c r="EZ366" s="98"/>
      <c r="FA366" s="98"/>
      <c r="FB366" s="98"/>
      <c r="FC366" s="98"/>
      <c r="FD366" s="98"/>
      <c r="FE366" s="98"/>
      <c r="FF366" s="98"/>
      <c r="FG366" s="98"/>
      <c r="FH366" s="98"/>
      <c r="FI366" s="98"/>
      <c r="FJ366" s="98"/>
      <c r="FK366" s="98"/>
      <c r="FL366" s="98"/>
      <c r="FM366" s="98"/>
      <c r="FN366" s="98"/>
      <c r="FO366" s="98"/>
      <c r="FP366" s="98"/>
      <c r="FQ366" s="98"/>
      <c r="FR366" s="98"/>
      <c r="FS366" s="98"/>
      <c r="FT366" s="98"/>
      <c r="FU366" s="98"/>
      <c r="FV366" s="98"/>
      <c r="FW366" s="98"/>
      <c r="FX366" s="98"/>
      <c r="FY366" s="98"/>
      <c r="FZ366" s="98"/>
      <c r="GA366" s="98"/>
      <c r="GB366" s="98"/>
      <c r="GC366" s="98"/>
      <c r="GD366" s="98"/>
      <c r="GE366" s="98"/>
      <c r="GF366" s="98"/>
      <c r="GG366" s="98"/>
      <c r="GH366" s="98"/>
      <c r="GI366" s="98"/>
      <c r="GJ366" s="98"/>
      <c r="GK366" s="98"/>
      <c r="GL366" s="98"/>
      <c r="GM366" s="98"/>
      <c r="GN366" s="98"/>
      <c r="GO366" s="98"/>
      <c r="GP366" s="98"/>
      <c r="GQ366" s="98"/>
      <c r="GR366" s="98"/>
      <c r="GS366" s="98"/>
      <c r="GT366" s="98"/>
      <c r="GU366" s="98"/>
      <c r="GV366" s="98"/>
      <c r="GW366" s="98"/>
      <c r="GX366" s="98"/>
      <c r="GY366" s="98"/>
      <c r="GZ366" s="98"/>
      <c r="HA366" s="98"/>
      <c r="HB366" s="98"/>
      <c r="HC366" s="98"/>
      <c r="HD366" s="98"/>
      <c r="HE366" s="98"/>
      <c r="HF366" s="98"/>
      <c r="HG366" s="98"/>
      <c r="HH366" s="98"/>
      <c r="HI366" s="98"/>
      <c r="HJ366" s="98"/>
      <c r="HK366" s="98"/>
      <c r="HL366" s="98"/>
      <c r="HM366" s="98"/>
      <c r="HN366" s="98"/>
      <c r="HO366" s="98"/>
      <c r="HP366" s="98"/>
      <c r="HQ366" s="98"/>
      <c r="HR366" s="98"/>
      <c r="HS366" s="98"/>
      <c r="HT366" s="98"/>
      <c r="HU366" s="98"/>
      <c r="HV366" s="98"/>
      <c r="HW366" s="98"/>
      <c r="HX366" s="98"/>
      <c r="HY366" s="98"/>
      <c r="HZ366" s="98"/>
      <c r="IA366" s="98"/>
      <c r="IB366" s="98"/>
      <c r="IC366" s="98"/>
      <c r="ID366" s="98"/>
      <c r="IE366" s="98"/>
      <c r="IF366" s="98"/>
      <c r="IG366" s="98"/>
      <c r="IH366" s="98"/>
      <c r="II366" s="98"/>
      <c r="IJ366" s="98"/>
      <c r="IK366" s="98"/>
    </row>
    <row r="367" spans="1:248" ht="15">
      <c r="A367" s="110" t="s">
        <v>418</v>
      </c>
      <c r="B367" s="105">
        <v>7517</v>
      </c>
      <c r="C367" s="105">
        <v>7127</v>
      </c>
      <c r="D367" s="107">
        <f t="shared" si="12"/>
        <v>-390</v>
      </c>
      <c r="E367" s="106">
        <f t="shared" si="13"/>
        <v>-5.2</v>
      </c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  <c r="AA367" s="98"/>
      <c r="AB367" s="98"/>
      <c r="AC367" s="98"/>
      <c r="AD367" s="98"/>
      <c r="AE367" s="98"/>
      <c r="AF367" s="98"/>
      <c r="AG367" s="98"/>
      <c r="AH367" s="98"/>
      <c r="AI367" s="98"/>
      <c r="AJ367" s="98"/>
      <c r="AK367" s="98"/>
      <c r="AL367" s="98"/>
      <c r="AM367" s="98"/>
      <c r="AN367" s="98"/>
      <c r="AO367" s="98"/>
      <c r="AP367" s="98"/>
      <c r="AQ367" s="98"/>
      <c r="AR367" s="98"/>
      <c r="AS367" s="98"/>
      <c r="AT367" s="98"/>
      <c r="AU367" s="98"/>
      <c r="AV367" s="98"/>
      <c r="AW367" s="98"/>
      <c r="AX367" s="98"/>
      <c r="AY367" s="98"/>
      <c r="AZ367" s="98"/>
      <c r="BA367" s="98"/>
      <c r="BB367" s="98"/>
      <c r="BC367" s="98"/>
      <c r="BD367" s="98"/>
      <c r="BE367" s="98"/>
      <c r="BF367" s="98"/>
      <c r="BG367" s="98"/>
      <c r="BH367" s="98"/>
      <c r="BI367" s="98"/>
      <c r="BJ367" s="98"/>
      <c r="BK367" s="98"/>
      <c r="BL367" s="98"/>
      <c r="BM367" s="98"/>
      <c r="BN367" s="98"/>
      <c r="BO367" s="98"/>
      <c r="BP367" s="98"/>
      <c r="BQ367" s="98"/>
      <c r="BR367" s="98"/>
      <c r="BS367" s="98"/>
      <c r="BT367" s="98"/>
      <c r="BU367" s="98"/>
      <c r="BV367" s="98"/>
      <c r="BW367" s="98"/>
      <c r="BX367" s="98"/>
      <c r="BY367" s="98"/>
      <c r="BZ367" s="98"/>
      <c r="CA367" s="98"/>
      <c r="CB367" s="98"/>
      <c r="CC367" s="98"/>
      <c r="CD367" s="98"/>
      <c r="CE367" s="98"/>
      <c r="CF367" s="98"/>
      <c r="CG367" s="98"/>
      <c r="CH367" s="98"/>
      <c r="CI367" s="98"/>
      <c r="CJ367" s="98"/>
      <c r="CK367" s="98"/>
      <c r="CL367" s="98"/>
      <c r="CM367" s="98"/>
      <c r="CN367" s="98"/>
      <c r="CO367" s="98"/>
      <c r="CP367" s="98"/>
      <c r="CQ367" s="98"/>
      <c r="CR367" s="98"/>
      <c r="CS367" s="98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  <c r="DX367" s="98"/>
      <c r="DY367" s="98"/>
      <c r="DZ367" s="98"/>
      <c r="EA367" s="98"/>
      <c r="EB367" s="98"/>
      <c r="EC367" s="98"/>
      <c r="ED367" s="98"/>
      <c r="EE367" s="98"/>
      <c r="EF367" s="98"/>
      <c r="EG367" s="98"/>
      <c r="EH367" s="98"/>
      <c r="EI367" s="98"/>
      <c r="EJ367" s="98"/>
      <c r="EK367" s="98"/>
      <c r="EL367" s="98"/>
      <c r="EM367" s="98"/>
      <c r="EN367" s="98"/>
      <c r="EO367" s="98"/>
      <c r="EP367" s="98"/>
      <c r="EQ367" s="98"/>
      <c r="ER367" s="98"/>
      <c r="ES367" s="98"/>
      <c r="ET367" s="98"/>
      <c r="EU367" s="98"/>
      <c r="EV367" s="98"/>
      <c r="EW367" s="98"/>
      <c r="EX367" s="98"/>
      <c r="EY367" s="98"/>
      <c r="EZ367" s="98"/>
      <c r="FA367" s="98"/>
      <c r="FB367" s="98"/>
      <c r="FC367" s="98"/>
      <c r="FD367" s="98"/>
      <c r="FE367" s="98"/>
      <c r="FF367" s="98"/>
      <c r="FG367" s="98"/>
      <c r="FH367" s="98"/>
      <c r="FI367" s="98"/>
      <c r="FJ367" s="98"/>
      <c r="FK367" s="98"/>
      <c r="FL367" s="98"/>
      <c r="FM367" s="98"/>
      <c r="FN367" s="98"/>
      <c r="FO367" s="98"/>
      <c r="FP367" s="98"/>
      <c r="FQ367" s="98"/>
      <c r="FR367" s="98"/>
      <c r="FS367" s="98"/>
      <c r="FT367" s="98"/>
      <c r="FU367" s="98"/>
      <c r="FV367" s="98"/>
      <c r="FW367" s="98"/>
      <c r="FX367" s="98"/>
      <c r="FY367" s="98"/>
      <c r="FZ367" s="98"/>
      <c r="GA367" s="98"/>
      <c r="GB367" s="98"/>
      <c r="GC367" s="98"/>
      <c r="GD367" s="98"/>
      <c r="GE367" s="98"/>
      <c r="GF367" s="98"/>
      <c r="GG367" s="98"/>
      <c r="GH367" s="98"/>
      <c r="GI367" s="98"/>
      <c r="GJ367" s="98"/>
      <c r="GK367" s="98"/>
      <c r="GL367" s="98"/>
      <c r="GM367" s="98"/>
      <c r="GN367" s="98"/>
      <c r="GO367" s="98"/>
      <c r="GP367" s="98"/>
      <c r="GQ367" s="98"/>
      <c r="GR367" s="98"/>
      <c r="GS367" s="98"/>
      <c r="GT367" s="98"/>
      <c r="GU367" s="98"/>
      <c r="GV367" s="98"/>
      <c r="GW367" s="98"/>
      <c r="GX367" s="98"/>
      <c r="GY367" s="98"/>
      <c r="GZ367" s="98"/>
      <c r="HA367" s="98"/>
      <c r="HB367" s="98"/>
      <c r="HC367" s="98"/>
      <c r="HD367" s="98"/>
      <c r="HE367" s="98"/>
      <c r="HF367" s="98"/>
      <c r="HG367" s="98"/>
      <c r="HH367" s="98"/>
      <c r="HI367" s="98"/>
      <c r="HJ367" s="98"/>
      <c r="HK367" s="98"/>
      <c r="HL367" s="98"/>
      <c r="HM367" s="98"/>
      <c r="HN367" s="98"/>
      <c r="HO367" s="98"/>
      <c r="HP367" s="98"/>
      <c r="HQ367" s="98"/>
      <c r="HR367" s="98"/>
      <c r="HS367" s="98"/>
      <c r="HT367" s="98"/>
      <c r="HU367" s="98"/>
      <c r="HV367" s="98"/>
      <c r="HW367" s="98"/>
      <c r="HX367" s="98"/>
      <c r="HY367" s="98"/>
      <c r="HZ367" s="98"/>
      <c r="IA367" s="98"/>
      <c r="IB367" s="98"/>
      <c r="IC367" s="98"/>
      <c r="ID367" s="98"/>
      <c r="IE367" s="98"/>
      <c r="IF367" s="98"/>
      <c r="IG367" s="98"/>
      <c r="IH367" s="98"/>
      <c r="II367" s="98"/>
      <c r="IJ367" s="98"/>
      <c r="IK367" s="98"/>
    </row>
    <row r="368" spans="1:248" ht="15">
      <c r="A368" s="110" t="s">
        <v>419</v>
      </c>
      <c r="B368" s="105"/>
      <c r="C368" s="105">
        <v>20</v>
      </c>
      <c r="D368" s="107">
        <f t="shared" si="12"/>
        <v>20</v>
      </c>
      <c r="E368" s="106" t="e">
        <f t="shared" si="13"/>
        <v>#DIV/0!</v>
      </c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  <c r="AA368" s="98"/>
      <c r="AB368" s="98"/>
      <c r="AC368" s="98"/>
      <c r="AD368" s="98"/>
      <c r="AE368" s="98"/>
      <c r="AF368" s="98"/>
      <c r="AG368" s="98"/>
      <c r="AH368" s="98"/>
      <c r="AI368" s="98"/>
      <c r="AJ368" s="98"/>
      <c r="AK368" s="98"/>
      <c r="AL368" s="98"/>
      <c r="AM368" s="98"/>
      <c r="AN368" s="98"/>
      <c r="AO368" s="98"/>
      <c r="AP368" s="98"/>
      <c r="AQ368" s="98"/>
      <c r="AR368" s="98"/>
      <c r="AS368" s="98"/>
      <c r="AT368" s="98"/>
      <c r="AU368" s="98"/>
      <c r="AV368" s="98"/>
      <c r="AW368" s="98"/>
      <c r="AX368" s="98"/>
      <c r="AY368" s="98"/>
      <c r="AZ368" s="98"/>
      <c r="BA368" s="98"/>
      <c r="BB368" s="98"/>
      <c r="BC368" s="98"/>
      <c r="BD368" s="98"/>
      <c r="BE368" s="98"/>
      <c r="BF368" s="98"/>
      <c r="BG368" s="98"/>
      <c r="BH368" s="98"/>
      <c r="BI368" s="98"/>
      <c r="BJ368" s="98"/>
      <c r="BK368" s="98"/>
      <c r="BL368" s="98"/>
      <c r="BM368" s="98"/>
      <c r="BN368" s="98"/>
      <c r="BO368" s="98"/>
      <c r="BP368" s="98"/>
      <c r="BQ368" s="98"/>
      <c r="BR368" s="98"/>
      <c r="BS368" s="98"/>
      <c r="BT368" s="98"/>
      <c r="BU368" s="98"/>
      <c r="BV368" s="98"/>
      <c r="BW368" s="98"/>
      <c r="BX368" s="98"/>
      <c r="BY368" s="98"/>
      <c r="BZ368" s="98"/>
      <c r="CA368" s="98"/>
      <c r="CB368" s="98"/>
      <c r="CC368" s="98"/>
      <c r="CD368" s="98"/>
      <c r="CE368" s="98"/>
      <c r="CF368" s="98"/>
      <c r="CG368" s="98"/>
      <c r="CH368" s="98"/>
      <c r="CI368" s="98"/>
      <c r="CJ368" s="98"/>
      <c r="CK368" s="98"/>
      <c r="CL368" s="98"/>
      <c r="CM368" s="98"/>
      <c r="CN368" s="98"/>
      <c r="CO368" s="98"/>
      <c r="CP368" s="98"/>
      <c r="CQ368" s="98"/>
      <c r="CR368" s="98"/>
      <c r="CS368" s="98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  <c r="DX368" s="98"/>
      <c r="DY368" s="98"/>
      <c r="DZ368" s="98"/>
      <c r="EA368" s="98"/>
      <c r="EB368" s="98"/>
      <c r="EC368" s="98"/>
      <c r="ED368" s="98"/>
      <c r="EE368" s="98"/>
      <c r="EF368" s="98"/>
      <c r="EG368" s="98"/>
      <c r="EH368" s="98"/>
      <c r="EI368" s="98"/>
      <c r="EJ368" s="98"/>
      <c r="EK368" s="98"/>
      <c r="EL368" s="98"/>
      <c r="EM368" s="98"/>
      <c r="EN368" s="98"/>
      <c r="EO368" s="98"/>
      <c r="EP368" s="98"/>
      <c r="EQ368" s="98"/>
      <c r="ER368" s="98"/>
      <c r="ES368" s="98"/>
      <c r="ET368" s="98"/>
      <c r="EU368" s="98"/>
      <c r="EV368" s="98"/>
      <c r="EW368" s="98"/>
      <c r="EX368" s="98"/>
      <c r="EY368" s="98"/>
      <c r="EZ368" s="98"/>
      <c r="FA368" s="98"/>
      <c r="FB368" s="98"/>
      <c r="FC368" s="98"/>
      <c r="FD368" s="98"/>
      <c r="FE368" s="98"/>
      <c r="FF368" s="98"/>
      <c r="FG368" s="98"/>
      <c r="FH368" s="98"/>
      <c r="FI368" s="98"/>
      <c r="FJ368" s="98"/>
      <c r="FK368" s="98"/>
      <c r="FL368" s="98"/>
      <c r="FM368" s="98"/>
      <c r="FN368" s="98"/>
      <c r="FO368" s="98"/>
      <c r="FP368" s="98"/>
      <c r="FQ368" s="98"/>
      <c r="FR368" s="98"/>
      <c r="FS368" s="98"/>
      <c r="FT368" s="98"/>
      <c r="FU368" s="98"/>
      <c r="FV368" s="98"/>
      <c r="FW368" s="98"/>
      <c r="FX368" s="98"/>
      <c r="FY368" s="98"/>
      <c r="FZ368" s="98"/>
      <c r="GA368" s="98"/>
      <c r="GB368" s="98"/>
      <c r="GC368" s="98"/>
      <c r="GD368" s="98"/>
      <c r="GE368" s="98"/>
      <c r="GF368" s="98"/>
      <c r="GG368" s="98"/>
      <c r="GH368" s="98"/>
      <c r="GI368" s="98"/>
      <c r="GJ368" s="98"/>
      <c r="GK368" s="98"/>
      <c r="GL368" s="98"/>
      <c r="GM368" s="98"/>
      <c r="GN368" s="98"/>
      <c r="GO368" s="98"/>
      <c r="GP368" s="98"/>
      <c r="GQ368" s="98"/>
      <c r="GR368" s="98"/>
      <c r="GS368" s="98"/>
      <c r="GT368" s="98"/>
      <c r="GU368" s="98"/>
      <c r="GV368" s="98"/>
      <c r="GW368" s="98"/>
      <c r="GX368" s="98"/>
      <c r="GY368" s="98"/>
      <c r="GZ368" s="98"/>
      <c r="HA368" s="98"/>
      <c r="HB368" s="98"/>
      <c r="HC368" s="98"/>
      <c r="HD368" s="98"/>
      <c r="HE368" s="98"/>
      <c r="HF368" s="98"/>
      <c r="HG368" s="98"/>
      <c r="HH368" s="98"/>
      <c r="HI368" s="98"/>
      <c r="HJ368" s="98"/>
      <c r="HK368" s="98"/>
      <c r="HL368" s="98"/>
      <c r="HM368" s="98"/>
      <c r="HN368" s="98"/>
      <c r="HO368" s="98"/>
      <c r="HP368" s="98"/>
      <c r="HQ368" s="98"/>
      <c r="HR368" s="98"/>
      <c r="HS368" s="98"/>
      <c r="HT368" s="98"/>
      <c r="HU368" s="98"/>
      <c r="HV368" s="98"/>
      <c r="HW368" s="98"/>
      <c r="HX368" s="98"/>
      <c r="HY368" s="98"/>
      <c r="HZ368" s="98"/>
      <c r="IA368" s="98"/>
      <c r="IB368" s="98"/>
      <c r="IC368" s="98"/>
      <c r="ID368" s="98"/>
      <c r="IE368" s="98"/>
      <c r="IF368" s="98"/>
      <c r="IG368" s="98"/>
      <c r="IH368" s="98"/>
      <c r="II368" s="98"/>
      <c r="IJ368" s="98"/>
      <c r="IK368" s="98"/>
      <c r="IL368" s="98"/>
      <c r="IM368" s="98"/>
      <c r="IN368" s="98"/>
    </row>
    <row r="369" spans="1:248" ht="15">
      <c r="A369" s="110" t="s">
        <v>420</v>
      </c>
      <c r="B369" s="105"/>
      <c r="C369" s="105">
        <v>140</v>
      </c>
      <c r="D369" s="107">
        <f t="shared" si="12"/>
        <v>140</v>
      </c>
      <c r="E369" s="106" t="e">
        <f t="shared" si="13"/>
        <v>#DIV/0!</v>
      </c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  <c r="AA369" s="98"/>
      <c r="AB369" s="98"/>
      <c r="AC369" s="98"/>
      <c r="AD369" s="98"/>
      <c r="AE369" s="98"/>
      <c r="AF369" s="98"/>
      <c r="AG369" s="98"/>
      <c r="AH369" s="98"/>
      <c r="AI369" s="98"/>
      <c r="AJ369" s="98"/>
      <c r="AK369" s="98"/>
      <c r="AL369" s="98"/>
      <c r="AM369" s="98"/>
      <c r="AN369" s="98"/>
      <c r="AO369" s="98"/>
      <c r="AP369" s="98"/>
      <c r="AQ369" s="98"/>
      <c r="AR369" s="98"/>
      <c r="AS369" s="98"/>
      <c r="AT369" s="98"/>
      <c r="AU369" s="98"/>
      <c r="AV369" s="98"/>
      <c r="AW369" s="98"/>
      <c r="AX369" s="98"/>
      <c r="AY369" s="98"/>
      <c r="AZ369" s="98"/>
      <c r="BA369" s="98"/>
      <c r="BB369" s="98"/>
      <c r="BC369" s="98"/>
      <c r="BD369" s="98"/>
      <c r="BE369" s="98"/>
      <c r="BF369" s="98"/>
      <c r="BG369" s="98"/>
      <c r="BH369" s="98"/>
      <c r="BI369" s="98"/>
      <c r="BJ369" s="98"/>
      <c r="BK369" s="98"/>
      <c r="BL369" s="98"/>
      <c r="BM369" s="98"/>
      <c r="BN369" s="98"/>
      <c r="BO369" s="98"/>
      <c r="BP369" s="98"/>
      <c r="BQ369" s="98"/>
      <c r="BR369" s="98"/>
      <c r="BS369" s="98"/>
      <c r="BT369" s="98"/>
      <c r="BU369" s="98"/>
      <c r="BV369" s="98"/>
      <c r="BW369" s="98"/>
      <c r="BX369" s="98"/>
      <c r="BY369" s="98"/>
      <c r="BZ369" s="98"/>
      <c r="CA369" s="98"/>
      <c r="CB369" s="98"/>
      <c r="CC369" s="98"/>
      <c r="CD369" s="98"/>
      <c r="CE369" s="98"/>
      <c r="CF369" s="98"/>
      <c r="CG369" s="98"/>
      <c r="CH369" s="98"/>
      <c r="CI369" s="98"/>
      <c r="CJ369" s="98"/>
      <c r="CK369" s="98"/>
      <c r="CL369" s="98"/>
      <c r="CM369" s="98"/>
      <c r="CN369" s="98"/>
      <c r="CO369" s="98"/>
      <c r="CP369" s="98"/>
      <c r="CQ369" s="98"/>
      <c r="CR369" s="98"/>
      <c r="CS369" s="98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  <c r="DX369" s="98"/>
      <c r="DY369" s="98"/>
      <c r="DZ369" s="98"/>
      <c r="EA369" s="98"/>
      <c r="EB369" s="98"/>
      <c r="EC369" s="98"/>
      <c r="ED369" s="98"/>
      <c r="EE369" s="98"/>
      <c r="EF369" s="98"/>
      <c r="EG369" s="98"/>
      <c r="EH369" s="98"/>
      <c r="EI369" s="98"/>
      <c r="EJ369" s="98"/>
      <c r="EK369" s="98"/>
      <c r="EL369" s="98"/>
      <c r="EM369" s="98"/>
      <c r="EN369" s="98"/>
      <c r="EO369" s="98"/>
      <c r="EP369" s="98"/>
      <c r="EQ369" s="98"/>
      <c r="ER369" s="98"/>
      <c r="ES369" s="98"/>
      <c r="ET369" s="98"/>
      <c r="EU369" s="98"/>
      <c r="EV369" s="98"/>
      <c r="EW369" s="98"/>
      <c r="EX369" s="98"/>
      <c r="EY369" s="98"/>
      <c r="EZ369" s="98"/>
      <c r="FA369" s="98"/>
      <c r="FB369" s="98"/>
      <c r="FC369" s="98"/>
      <c r="FD369" s="98"/>
      <c r="FE369" s="98"/>
      <c r="FF369" s="98"/>
      <c r="FG369" s="98"/>
      <c r="FH369" s="98"/>
      <c r="FI369" s="98"/>
      <c r="FJ369" s="98"/>
      <c r="FK369" s="98"/>
      <c r="FL369" s="98"/>
      <c r="FM369" s="98"/>
      <c r="FN369" s="98"/>
      <c r="FO369" s="98"/>
      <c r="FP369" s="98"/>
      <c r="FQ369" s="98"/>
      <c r="FR369" s="98"/>
      <c r="FS369" s="98"/>
      <c r="FT369" s="98"/>
      <c r="FU369" s="98"/>
      <c r="FV369" s="98"/>
      <c r="FW369" s="98"/>
      <c r="FX369" s="98"/>
      <c r="FY369" s="98"/>
      <c r="FZ369" s="98"/>
      <c r="GA369" s="98"/>
      <c r="GB369" s="98"/>
      <c r="GC369" s="98"/>
      <c r="GD369" s="98"/>
      <c r="GE369" s="98"/>
      <c r="GF369" s="98"/>
      <c r="GG369" s="98"/>
      <c r="GH369" s="98"/>
      <c r="GI369" s="98"/>
      <c r="GJ369" s="98"/>
      <c r="GK369" s="98"/>
      <c r="GL369" s="98"/>
      <c r="GM369" s="98"/>
      <c r="GN369" s="98"/>
      <c r="GO369" s="98"/>
      <c r="GP369" s="98"/>
      <c r="GQ369" s="98"/>
      <c r="GR369" s="98"/>
      <c r="GS369" s="98"/>
      <c r="GT369" s="98"/>
      <c r="GU369" s="98"/>
      <c r="GV369" s="98"/>
      <c r="GW369" s="98"/>
      <c r="GX369" s="98"/>
      <c r="GY369" s="98"/>
      <c r="GZ369" s="98"/>
      <c r="HA369" s="98"/>
      <c r="HB369" s="98"/>
      <c r="HC369" s="98"/>
      <c r="HD369" s="98"/>
      <c r="HE369" s="98"/>
      <c r="HF369" s="98"/>
      <c r="HG369" s="98"/>
      <c r="HH369" s="98"/>
      <c r="HI369" s="98"/>
      <c r="HJ369" s="98"/>
      <c r="HK369" s="98"/>
      <c r="HL369" s="98"/>
      <c r="HM369" s="98"/>
      <c r="HN369" s="98"/>
      <c r="HO369" s="98"/>
      <c r="HP369" s="98"/>
      <c r="HQ369" s="98"/>
      <c r="HR369" s="98"/>
      <c r="HS369" s="98"/>
      <c r="HT369" s="98"/>
      <c r="HU369" s="98"/>
      <c r="HV369" s="98"/>
      <c r="HW369" s="98"/>
      <c r="HX369" s="98"/>
      <c r="HY369" s="98"/>
      <c r="HZ369" s="98"/>
      <c r="IA369" s="98"/>
      <c r="IB369" s="98"/>
      <c r="IC369" s="98"/>
      <c r="ID369" s="98"/>
      <c r="IE369" s="98"/>
      <c r="IF369" s="98"/>
      <c r="IG369" s="98"/>
      <c r="IH369" s="98"/>
      <c r="II369" s="98"/>
      <c r="IJ369" s="98"/>
      <c r="IK369" s="98"/>
      <c r="IL369" s="98"/>
      <c r="IM369" s="98"/>
      <c r="IN369" s="98"/>
    </row>
    <row r="370" spans="1:248" ht="15">
      <c r="A370" s="98"/>
      <c r="B370" s="98"/>
      <c r="C370" s="111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  <c r="AA370" s="98"/>
      <c r="AB370" s="98"/>
      <c r="AC370" s="98"/>
      <c r="AD370" s="98"/>
      <c r="AE370" s="98"/>
      <c r="AF370" s="98"/>
      <c r="AG370" s="98"/>
      <c r="AH370" s="98"/>
      <c r="AI370" s="98"/>
      <c r="AJ370" s="98"/>
      <c r="AK370" s="98"/>
      <c r="AL370" s="98"/>
      <c r="AM370" s="98"/>
      <c r="AN370" s="98"/>
      <c r="AO370" s="98"/>
      <c r="AP370" s="98"/>
      <c r="AQ370" s="98"/>
      <c r="AR370" s="98"/>
      <c r="AS370" s="98"/>
      <c r="AT370" s="98"/>
      <c r="AU370" s="98"/>
      <c r="AV370" s="98"/>
      <c r="AW370" s="98"/>
      <c r="AX370" s="98"/>
      <c r="AY370" s="98"/>
      <c r="AZ370" s="98"/>
      <c r="BA370" s="98"/>
      <c r="BB370" s="98"/>
      <c r="BC370" s="98"/>
      <c r="BD370" s="98"/>
      <c r="BE370" s="98"/>
      <c r="BF370" s="98"/>
      <c r="BG370" s="98"/>
      <c r="BH370" s="98"/>
      <c r="BI370" s="98"/>
      <c r="BJ370" s="98"/>
      <c r="BK370" s="98"/>
      <c r="BL370" s="98"/>
      <c r="BM370" s="98"/>
      <c r="BN370" s="98"/>
      <c r="BO370" s="98"/>
      <c r="BP370" s="98"/>
      <c r="BQ370" s="98"/>
      <c r="BR370" s="98"/>
      <c r="BS370" s="98"/>
      <c r="BT370" s="98"/>
      <c r="BU370" s="98"/>
      <c r="BV370" s="98"/>
      <c r="BW370" s="98"/>
      <c r="BX370" s="98"/>
      <c r="BY370" s="98"/>
      <c r="BZ370" s="98"/>
      <c r="CA370" s="98"/>
      <c r="CB370" s="98"/>
      <c r="CC370" s="98"/>
      <c r="CD370" s="98"/>
      <c r="CE370" s="98"/>
      <c r="CF370" s="98"/>
      <c r="CG370" s="98"/>
      <c r="CH370" s="98"/>
      <c r="CI370" s="98"/>
      <c r="CJ370" s="98"/>
      <c r="CK370" s="98"/>
      <c r="CL370" s="98"/>
      <c r="CM370" s="98"/>
      <c r="CN370" s="98"/>
      <c r="CO370" s="98"/>
      <c r="CP370" s="98"/>
      <c r="CQ370" s="98"/>
      <c r="CR370" s="98"/>
      <c r="CS370" s="98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  <c r="DX370" s="98"/>
      <c r="DY370" s="98"/>
      <c r="DZ370" s="98"/>
      <c r="EA370" s="98"/>
      <c r="EB370" s="98"/>
      <c r="EC370" s="98"/>
      <c r="ED370" s="98"/>
      <c r="EE370" s="98"/>
      <c r="EF370" s="98"/>
      <c r="EG370" s="98"/>
      <c r="EH370" s="98"/>
      <c r="EI370" s="98"/>
      <c r="EJ370" s="98"/>
      <c r="EK370" s="98"/>
      <c r="EL370" s="98"/>
      <c r="EM370" s="98"/>
      <c r="EN370" s="98"/>
      <c r="EO370" s="98"/>
      <c r="EP370" s="98"/>
      <c r="EQ370" s="98"/>
      <c r="ER370" s="98"/>
      <c r="ES370" s="98"/>
      <c r="ET370" s="98"/>
      <c r="EU370" s="98"/>
      <c r="EV370" s="98"/>
      <c r="EW370" s="98"/>
      <c r="EX370" s="98"/>
      <c r="EY370" s="98"/>
      <c r="EZ370" s="98"/>
      <c r="FA370" s="98"/>
      <c r="FB370" s="98"/>
      <c r="FC370" s="98"/>
      <c r="FD370" s="98"/>
      <c r="FE370" s="98"/>
      <c r="FF370" s="98"/>
      <c r="FG370" s="98"/>
      <c r="FH370" s="98"/>
      <c r="FI370" s="98"/>
      <c r="FJ370" s="98"/>
      <c r="FK370" s="98"/>
      <c r="FL370" s="98"/>
      <c r="FM370" s="98"/>
      <c r="FN370" s="98"/>
      <c r="FO370" s="98"/>
      <c r="FP370" s="98"/>
      <c r="FQ370" s="98"/>
      <c r="FR370" s="98"/>
      <c r="FS370" s="98"/>
      <c r="FT370" s="98"/>
      <c r="FU370" s="98"/>
      <c r="FV370" s="98"/>
      <c r="FW370" s="98"/>
      <c r="FX370" s="98"/>
      <c r="FY370" s="98"/>
      <c r="FZ370" s="98"/>
      <c r="GA370" s="98"/>
      <c r="GB370" s="98"/>
      <c r="GC370" s="98"/>
      <c r="GD370" s="98"/>
      <c r="GE370" s="98"/>
      <c r="GF370" s="98"/>
      <c r="GG370" s="98"/>
      <c r="GH370" s="98"/>
      <c r="GI370" s="98"/>
      <c r="GJ370" s="98"/>
      <c r="GK370" s="98"/>
      <c r="GL370" s="98"/>
      <c r="GM370" s="98"/>
      <c r="GN370" s="98"/>
      <c r="GO370" s="98"/>
      <c r="GP370" s="98"/>
      <c r="GQ370" s="98"/>
      <c r="GR370" s="98"/>
      <c r="GS370" s="98"/>
      <c r="GT370" s="98"/>
      <c r="GU370" s="98"/>
      <c r="GV370" s="98"/>
      <c r="GW370" s="98"/>
      <c r="GX370" s="98"/>
      <c r="GY370" s="98"/>
      <c r="GZ370" s="98"/>
      <c r="HA370" s="98"/>
      <c r="HB370" s="98"/>
      <c r="HC370" s="98"/>
      <c r="HD370" s="98"/>
      <c r="HE370" s="98"/>
      <c r="HF370" s="98"/>
      <c r="HG370" s="98"/>
      <c r="HH370" s="98"/>
      <c r="HI370" s="98"/>
      <c r="HJ370" s="98"/>
      <c r="HK370" s="98"/>
      <c r="HL370" s="98"/>
      <c r="HM370" s="98"/>
      <c r="HN370" s="98"/>
      <c r="HO370" s="98"/>
      <c r="HP370" s="98"/>
      <c r="HQ370" s="98"/>
      <c r="HR370" s="98"/>
      <c r="HS370" s="98"/>
      <c r="HT370" s="98"/>
      <c r="HU370" s="98"/>
      <c r="HV370" s="98"/>
      <c r="HW370" s="98"/>
      <c r="HX370" s="98"/>
      <c r="HY370" s="98"/>
      <c r="HZ370" s="98"/>
      <c r="IA370" s="98"/>
      <c r="IB370" s="98"/>
      <c r="IC370" s="98"/>
      <c r="ID370" s="98"/>
      <c r="IE370" s="98"/>
      <c r="IF370" s="98"/>
      <c r="IG370" s="98"/>
      <c r="IH370" s="98"/>
      <c r="II370" s="98"/>
      <c r="IJ370" s="98"/>
      <c r="IK370" s="98"/>
    </row>
    <row r="371" spans="1:248" ht="15">
      <c r="A371" s="98"/>
      <c r="B371" s="98"/>
      <c r="C371" s="111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  <c r="AA371" s="98"/>
      <c r="AB371" s="98"/>
      <c r="AC371" s="98"/>
      <c r="AD371" s="98"/>
      <c r="AE371" s="98"/>
      <c r="AF371" s="98"/>
      <c r="AG371" s="98"/>
      <c r="AH371" s="98"/>
      <c r="AI371" s="98"/>
      <c r="AJ371" s="98"/>
      <c r="AK371" s="98"/>
      <c r="AL371" s="98"/>
      <c r="AM371" s="98"/>
      <c r="AN371" s="98"/>
      <c r="AO371" s="98"/>
      <c r="AP371" s="98"/>
      <c r="AQ371" s="98"/>
      <c r="AR371" s="98"/>
      <c r="AS371" s="98"/>
      <c r="AT371" s="98"/>
      <c r="AU371" s="98"/>
      <c r="AV371" s="98"/>
      <c r="AW371" s="98"/>
      <c r="AX371" s="98"/>
      <c r="AY371" s="98"/>
      <c r="AZ371" s="98"/>
      <c r="BA371" s="98"/>
      <c r="BB371" s="98"/>
      <c r="BC371" s="98"/>
      <c r="BD371" s="98"/>
      <c r="BE371" s="98"/>
      <c r="BF371" s="98"/>
      <c r="BG371" s="98"/>
      <c r="BH371" s="98"/>
      <c r="BI371" s="98"/>
      <c r="BJ371" s="98"/>
      <c r="BK371" s="98"/>
      <c r="BL371" s="98"/>
      <c r="BM371" s="98"/>
      <c r="BN371" s="98"/>
      <c r="BO371" s="98"/>
      <c r="BP371" s="98"/>
      <c r="BQ371" s="98"/>
      <c r="BR371" s="98"/>
      <c r="BS371" s="98"/>
      <c r="BT371" s="98"/>
      <c r="BU371" s="98"/>
      <c r="BV371" s="98"/>
      <c r="BW371" s="98"/>
      <c r="BX371" s="98"/>
      <c r="BY371" s="98"/>
      <c r="BZ371" s="98"/>
      <c r="CA371" s="98"/>
      <c r="CB371" s="98"/>
      <c r="CC371" s="98"/>
      <c r="CD371" s="98"/>
      <c r="CE371" s="98"/>
      <c r="CF371" s="98"/>
      <c r="CG371" s="98"/>
      <c r="CH371" s="98"/>
      <c r="CI371" s="98"/>
      <c r="CJ371" s="98"/>
      <c r="CK371" s="98"/>
      <c r="CL371" s="98"/>
      <c r="CM371" s="98"/>
      <c r="CN371" s="98"/>
      <c r="CO371" s="98"/>
      <c r="CP371" s="98"/>
      <c r="CQ371" s="98"/>
      <c r="CR371" s="98"/>
      <c r="CS371" s="98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  <c r="DX371" s="98"/>
      <c r="DY371" s="98"/>
      <c r="DZ371" s="98"/>
      <c r="EA371" s="98"/>
      <c r="EB371" s="98"/>
      <c r="EC371" s="98"/>
      <c r="ED371" s="98"/>
      <c r="EE371" s="98"/>
      <c r="EF371" s="98"/>
      <c r="EG371" s="98"/>
      <c r="EH371" s="98"/>
      <c r="EI371" s="98"/>
      <c r="EJ371" s="98"/>
      <c r="EK371" s="98"/>
      <c r="EL371" s="98"/>
      <c r="EM371" s="98"/>
      <c r="EN371" s="98"/>
      <c r="EO371" s="98"/>
      <c r="EP371" s="98"/>
      <c r="EQ371" s="98"/>
      <c r="ER371" s="98"/>
      <c r="ES371" s="98"/>
      <c r="ET371" s="98"/>
      <c r="EU371" s="98"/>
      <c r="EV371" s="98"/>
      <c r="EW371" s="98"/>
      <c r="EX371" s="98"/>
      <c r="EY371" s="98"/>
      <c r="EZ371" s="98"/>
      <c r="FA371" s="98"/>
      <c r="FB371" s="98"/>
      <c r="FC371" s="98"/>
      <c r="FD371" s="98"/>
      <c r="FE371" s="98"/>
      <c r="FF371" s="98"/>
      <c r="FG371" s="98"/>
      <c r="FH371" s="98"/>
      <c r="FI371" s="98"/>
      <c r="FJ371" s="98"/>
      <c r="FK371" s="98"/>
      <c r="FL371" s="98"/>
      <c r="FM371" s="98"/>
      <c r="FN371" s="98"/>
      <c r="FO371" s="98"/>
      <c r="FP371" s="98"/>
      <c r="FQ371" s="98"/>
      <c r="FR371" s="98"/>
      <c r="FS371" s="98"/>
      <c r="FT371" s="98"/>
      <c r="FU371" s="98"/>
      <c r="FV371" s="98"/>
      <c r="FW371" s="98"/>
      <c r="FX371" s="98"/>
      <c r="FY371" s="98"/>
      <c r="FZ371" s="98"/>
      <c r="GA371" s="98"/>
      <c r="GB371" s="98"/>
      <c r="GC371" s="98"/>
      <c r="GD371" s="98"/>
      <c r="GE371" s="98"/>
      <c r="GF371" s="98"/>
      <c r="GG371" s="98"/>
      <c r="GH371" s="98"/>
      <c r="GI371" s="98"/>
      <c r="GJ371" s="98"/>
      <c r="GK371" s="98"/>
      <c r="GL371" s="98"/>
      <c r="GM371" s="98"/>
      <c r="GN371" s="98"/>
      <c r="GO371" s="98"/>
      <c r="GP371" s="98"/>
      <c r="GQ371" s="98"/>
      <c r="GR371" s="98"/>
      <c r="GS371" s="98"/>
      <c r="GT371" s="98"/>
      <c r="GU371" s="98"/>
      <c r="GV371" s="98"/>
      <c r="GW371" s="98"/>
      <c r="GX371" s="98"/>
      <c r="GY371" s="98"/>
      <c r="GZ371" s="98"/>
      <c r="HA371" s="98"/>
      <c r="HB371" s="98"/>
      <c r="HC371" s="98"/>
      <c r="HD371" s="98"/>
      <c r="HE371" s="98"/>
      <c r="HF371" s="98"/>
      <c r="HG371" s="98"/>
      <c r="HH371" s="98"/>
      <c r="HI371" s="98"/>
      <c r="HJ371" s="98"/>
      <c r="HK371" s="98"/>
      <c r="HL371" s="98"/>
      <c r="HM371" s="98"/>
      <c r="HN371" s="98"/>
      <c r="HO371" s="98"/>
      <c r="HP371" s="98"/>
      <c r="HQ371" s="98"/>
      <c r="HR371" s="98"/>
      <c r="HS371" s="98"/>
      <c r="HT371" s="98"/>
      <c r="HU371" s="98"/>
      <c r="HV371" s="98"/>
      <c r="HW371" s="98"/>
      <c r="HX371" s="98"/>
      <c r="HY371" s="98"/>
      <c r="HZ371" s="98"/>
      <c r="IA371" s="98"/>
      <c r="IB371" s="98"/>
      <c r="IC371" s="98"/>
      <c r="ID371" s="98"/>
      <c r="IE371" s="98"/>
      <c r="IF371" s="98"/>
      <c r="IG371" s="98"/>
      <c r="IH371" s="98"/>
      <c r="II371" s="98"/>
      <c r="IJ371" s="98"/>
      <c r="IK371" s="98"/>
    </row>
    <row r="372" spans="1:248" ht="15">
      <c r="A372" s="98"/>
      <c r="B372" s="98"/>
      <c r="C372" s="111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  <c r="AA372" s="98"/>
      <c r="AB372" s="98"/>
      <c r="AC372" s="98"/>
      <c r="AD372" s="98"/>
      <c r="AE372" s="98"/>
      <c r="AF372" s="98"/>
      <c r="AG372" s="98"/>
      <c r="AH372" s="98"/>
      <c r="AI372" s="98"/>
      <c r="AJ372" s="98"/>
      <c r="AK372" s="98"/>
      <c r="AL372" s="98"/>
      <c r="AM372" s="98"/>
      <c r="AN372" s="98"/>
      <c r="AO372" s="98"/>
      <c r="AP372" s="98"/>
      <c r="AQ372" s="98"/>
      <c r="AR372" s="98"/>
      <c r="AS372" s="98"/>
      <c r="AT372" s="98"/>
      <c r="AU372" s="98"/>
      <c r="AV372" s="98"/>
      <c r="AW372" s="98"/>
      <c r="AX372" s="98"/>
      <c r="AY372" s="98"/>
      <c r="AZ372" s="98"/>
      <c r="BA372" s="98"/>
      <c r="BB372" s="98"/>
      <c r="BC372" s="98"/>
      <c r="BD372" s="98"/>
      <c r="BE372" s="98"/>
      <c r="BF372" s="98"/>
      <c r="BG372" s="98"/>
      <c r="BH372" s="98"/>
      <c r="BI372" s="98"/>
      <c r="BJ372" s="98"/>
      <c r="BK372" s="98"/>
      <c r="BL372" s="98"/>
      <c r="BM372" s="98"/>
      <c r="BN372" s="98"/>
      <c r="BO372" s="98"/>
      <c r="BP372" s="98"/>
      <c r="BQ372" s="98"/>
      <c r="BR372" s="98"/>
      <c r="BS372" s="98"/>
      <c r="BT372" s="98"/>
      <c r="BU372" s="98"/>
      <c r="BV372" s="98"/>
      <c r="BW372" s="98"/>
      <c r="BX372" s="98"/>
      <c r="BY372" s="98"/>
      <c r="BZ372" s="98"/>
      <c r="CA372" s="98"/>
      <c r="CB372" s="98"/>
      <c r="CC372" s="98"/>
      <c r="CD372" s="98"/>
      <c r="CE372" s="98"/>
      <c r="CF372" s="98"/>
      <c r="CG372" s="98"/>
      <c r="CH372" s="98"/>
      <c r="CI372" s="98"/>
      <c r="CJ372" s="98"/>
      <c r="CK372" s="98"/>
      <c r="CL372" s="98"/>
      <c r="CM372" s="98"/>
      <c r="CN372" s="98"/>
      <c r="CO372" s="98"/>
      <c r="CP372" s="98"/>
      <c r="CQ372" s="98"/>
      <c r="CR372" s="98"/>
      <c r="CS372" s="98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  <c r="DX372" s="98"/>
      <c r="DY372" s="98"/>
      <c r="DZ372" s="98"/>
      <c r="EA372" s="98"/>
      <c r="EB372" s="98"/>
      <c r="EC372" s="98"/>
      <c r="ED372" s="98"/>
      <c r="EE372" s="98"/>
      <c r="EF372" s="98"/>
      <c r="EG372" s="98"/>
      <c r="EH372" s="98"/>
      <c r="EI372" s="98"/>
      <c r="EJ372" s="98"/>
      <c r="EK372" s="98"/>
      <c r="EL372" s="98"/>
      <c r="EM372" s="98"/>
      <c r="EN372" s="98"/>
      <c r="EO372" s="98"/>
      <c r="EP372" s="98"/>
      <c r="EQ372" s="98"/>
      <c r="ER372" s="98"/>
      <c r="ES372" s="98"/>
      <c r="ET372" s="98"/>
      <c r="EU372" s="98"/>
      <c r="EV372" s="98"/>
      <c r="EW372" s="98"/>
      <c r="EX372" s="98"/>
      <c r="EY372" s="98"/>
      <c r="EZ372" s="98"/>
      <c r="FA372" s="98"/>
      <c r="FB372" s="98"/>
      <c r="FC372" s="98"/>
      <c r="FD372" s="98"/>
      <c r="FE372" s="98"/>
      <c r="FF372" s="98"/>
      <c r="FG372" s="98"/>
      <c r="FH372" s="98"/>
      <c r="FI372" s="98"/>
      <c r="FJ372" s="98"/>
      <c r="FK372" s="98"/>
      <c r="FL372" s="98"/>
      <c r="FM372" s="98"/>
      <c r="FN372" s="98"/>
      <c r="FO372" s="98"/>
      <c r="FP372" s="98"/>
      <c r="FQ372" s="98"/>
      <c r="FR372" s="98"/>
      <c r="FS372" s="98"/>
      <c r="FT372" s="98"/>
      <c r="FU372" s="98"/>
      <c r="FV372" s="98"/>
      <c r="FW372" s="98"/>
      <c r="FX372" s="98"/>
      <c r="FY372" s="98"/>
      <c r="FZ372" s="98"/>
      <c r="GA372" s="98"/>
      <c r="GB372" s="98"/>
      <c r="GC372" s="98"/>
      <c r="GD372" s="98"/>
      <c r="GE372" s="98"/>
      <c r="GF372" s="98"/>
      <c r="GG372" s="98"/>
      <c r="GH372" s="98"/>
      <c r="GI372" s="98"/>
      <c r="GJ372" s="98"/>
      <c r="GK372" s="98"/>
      <c r="GL372" s="98"/>
      <c r="GM372" s="98"/>
      <c r="GN372" s="98"/>
      <c r="GO372" s="98"/>
      <c r="GP372" s="98"/>
      <c r="GQ372" s="98"/>
      <c r="GR372" s="98"/>
      <c r="GS372" s="98"/>
      <c r="GT372" s="98"/>
      <c r="GU372" s="98"/>
      <c r="GV372" s="98"/>
      <c r="GW372" s="98"/>
      <c r="GX372" s="98"/>
      <c r="GY372" s="98"/>
      <c r="GZ372" s="98"/>
      <c r="HA372" s="98"/>
      <c r="HB372" s="98"/>
      <c r="HC372" s="98"/>
      <c r="HD372" s="98"/>
      <c r="HE372" s="98"/>
      <c r="HF372" s="98"/>
      <c r="HG372" s="98"/>
      <c r="HH372" s="98"/>
      <c r="HI372" s="98"/>
      <c r="HJ372" s="98"/>
      <c r="HK372" s="98"/>
      <c r="HL372" s="98"/>
      <c r="HM372" s="98"/>
      <c r="HN372" s="98"/>
      <c r="HO372" s="98"/>
      <c r="HP372" s="98"/>
      <c r="HQ372" s="98"/>
      <c r="HR372" s="98"/>
      <c r="HS372" s="98"/>
      <c r="HT372" s="98"/>
      <c r="HU372" s="98"/>
      <c r="HV372" s="98"/>
      <c r="HW372" s="98"/>
      <c r="HX372" s="98"/>
      <c r="HY372" s="98"/>
      <c r="HZ372" s="98"/>
      <c r="IA372" s="98"/>
      <c r="IB372" s="98"/>
      <c r="IC372" s="98"/>
      <c r="ID372" s="98"/>
      <c r="IE372" s="98"/>
      <c r="IF372" s="98"/>
      <c r="IG372" s="98"/>
      <c r="IH372" s="98"/>
      <c r="II372" s="98"/>
      <c r="IJ372" s="98"/>
      <c r="IK372" s="98"/>
    </row>
    <row r="373" spans="1:248" ht="15">
      <c r="A373" s="98"/>
      <c r="B373" s="98"/>
      <c r="C373" s="111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  <c r="AA373" s="98"/>
      <c r="AB373" s="98"/>
      <c r="AC373" s="98"/>
      <c r="AD373" s="98"/>
      <c r="AE373" s="98"/>
      <c r="AF373" s="98"/>
      <c r="AG373" s="98"/>
      <c r="AH373" s="98"/>
      <c r="AI373" s="98"/>
      <c r="AJ373" s="98"/>
      <c r="AK373" s="98"/>
      <c r="AL373" s="98"/>
      <c r="AM373" s="98"/>
      <c r="AN373" s="98"/>
      <c r="AO373" s="98"/>
      <c r="AP373" s="98"/>
      <c r="AQ373" s="98"/>
      <c r="AR373" s="98"/>
      <c r="AS373" s="98"/>
      <c r="AT373" s="98"/>
      <c r="AU373" s="98"/>
      <c r="AV373" s="98"/>
      <c r="AW373" s="98"/>
      <c r="AX373" s="98"/>
      <c r="AY373" s="98"/>
      <c r="AZ373" s="98"/>
      <c r="BA373" s="98"/>
      <c r="BB373" s="98"/>
      <c r="BC373" s="98"/>
      <c r="BD373" s="98"/>
      <c r="BE373" s="98"/>
      <c r="BF373" s="98"/>
      <c r="BG373" s="98"/>
      <c r="BH373" s="98"/>
      <c r="BI373" s="98"/>
      <c r="BJ373" s="98"/>
      <c r="BK373" s="98"/>
      <c r="BL373" s="98"/>
      <c r="BM373" s="98"/>
      <c r="BN373" s="98"/>
      <c r="BO373" s="98"/>
      <c r="BP373" s="98"/>
      <c r="BQ373" s="98"/>
      <c r="BR373" s="98"/>
      <c r="BS373" s="98"/>
      <c r="BT373" s="98"/>
      <c r="BU373" s="98"/>
      <c r="BV373" s="98"/>
      <c r="BW373" s="98"/>
      <c r="BX373" s="98"/>
      <c r="BY373" s="98"/>
      <c r="BZ373" s="98"/>
      <c r="CA373" s="98"/>
      <c r="CB373" s="98"/>
      <c r="CC373" s="98"/>
      <c r="CD373" s="98"/>
      <c r="CE373" s="98"/>
      <c r="CF373" s="98"/>
      <c r="CG373" s="98"/>
      <c r="CH373" s="98"/>
      <c r="CI373" s="98"/>
      <c r="CJ373" s="98"/>
      <c r="CK373" s="98"/>
      <c r="CL373" s="98"/>
      <c r="CM373" s="98"/>
      <c r="CN373" s="98"/>
      <c r="CO373" s="98"/>
      <c r="CP373" s="98"/>
      <c r="CQ373" s="98"/>
      <c r="CR373" s="98"/>
      <c r="CS373" s="98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  <c r="DX373" s="98"/>
      <c r="DY373" s="98"/>
      <c r="DZ373" s="98"/>
      <c r="EA373" s="98"/>
      <c r="EB373" s="98"/>
      <c r="EC373" s="98"/>
      <c r="ED373" s="98"/>
      <c r="EE373" s="98"/>
      <c r="EF373" s="98"/>
      <c r="EG373" s="98"/>
      <c r="EH373" s="98"/>
      <c r="EI373" s="98"/>
      <c r="EJ373" s="98"/>
      <c r="EK373" s="98"/>
      <c r="EL373" s="98"/>
      <c r="EM373" s="98"/>
      <c r="EN373" s="98"/>
      <c r="EO373" s="98"/>
      <c r="EP373" s="98"/>
      <c r="EQ373" s="98"/>
      <c r="ER373" s="98"/>
      <c r="ES373" s="98"/>
      <c r="ET373" s="98"/>
      <c r="EU373" s="98"/>
      <c r="EV373" s="98"/>
      <c r="EW373" s="98"/>
      <c r="EX373" s="98"/>
      <c r="EY373" s="98"/>
      <c r="EZ373" s="98"/>
      <c r="FA373" s="98"/>
      <c r="FB373" s="98"/>
      <c r="FC373" s="98"/>
      <c r="FD373" s="98"/>
      <c r="FE373" s="98"/>
      <c r="FF373" s="98"/>
      <c r="FG373" s="98"/>
      <c r="FH373" s="98"/>
      <c r="FI373" s="98"/>
      <c r="FJ373" s="98"/>
      <c r="FK373" s="98"/>
      <c r="FL373" s="98"/>
      <c r="FM373" s="98"/>
      <c r="FN373" s="98"/>
      <c r="FO373" s="98"/>
      <c r="FP373" s="98"/>
      <c r="FQ373" s="98"/>
      <c r="FR373" s="98"/>
      <c r="FS373" s="98"/>
      <c r="FT373" s="98"/>
      <c r="FU373" s="98"/>
      <c r="FV373" s="98"/>
      <c r="FW373" s="98"/>
      <c r="FX373" s="98"/>
      <c r="FY373" s="98"/>
      <c r="FZ373" s="98"/>
      <c r="GA373" s="98"/>
      <c r="GB373" s="98"/>
      <c r="GC373" s="98"/>
      <c r="GD373" s="98"/>
      <c r="GE373" s="98"/>
      <c r="GF373" s="98"/>
      <c r="GG373" s="98"/>
      <c r="GH373" s="98"/>
      <c r="GI373" s="98"/>
      <c r="GJ373" s="98"/>
      <c r="GK373" s="98"/>
      <c r="GL373" s="98"/>
      <c r="GM373" s="98"/>
      <c r="GN373" s="98"/>
      <c r="GO373" s="98"/>
      <c r="GP373" s="98"/>
      <c r="GQ373" s="98"/>
      <c r="GR373" s="98"/>
      <c r="GS373" s="98"/>
      <c r="GT373" s="98"/>
      <c r="GU373" s="98"/>
      <c r="GV373" s="98"/>
      <c r="GW373" s="98"/>
      <c r="GX373" s="98"/>
      <c r="GY373" s="98"/>
      <c r="GZ373" s="98"/>
      <c r="HA373" s="98"/>
      <c r="HB373" s="98"/>
      <c r="HC373" s="98"/>
      <c r="HD373" s="98"/>
      <c r="HE373" s="98"/>
      <c r="HF373" s="98"/>
      <c r="HG373" s="98"/>
      <c r="HH373" s="98"/>
      <c r="HI373" s="98"/>
      <c r="HJ373" s="98"/>
      <c r="HK373" s="98"/>
      <c r="HL373" s="98"/>
      <c r="HM373" s="98"/>
      <c r="HN373" s="98"/>
      <c r="HO373" s="98"/>
      <c r="HP373" s="98"/>
      <c r="HQ373" s="98"/>
      <c r="HR373" s="98"/>
      <c r="HS373" s="98"/>
      <c r="HT373" s="98"/>
      <c r="HU373" s="98"/>
      <c r="HV373" s="98"/>
      <c r="HW373" s="98"/>
      <c r="HX373" s="98"/>
      <c r="HY373" s="98"/>
      <c r="HZ373" s="98"/>
      <c r="IA373" s="98"/>
      <c r="IB373" s="98"/>
      <c r="IC373" s="98"/>
      <c r="ID373" s="98"/>
      <c r="IE373" s="98"/>
      <c r="IF373" s="98"/>
      <c r="IG373" s="98"/>
      <c r="IH373" s="98"/>
      <c r="II373" s="98"/>
      <c r="IJ373" s="98"/>
      <c r="IK373" s="98"/>
    </row>
    <row r="374" spans="1:248" ht="15">
      <c r="A374" s="98"/>
      <c r="B374" s="98"/>
      <c r="C374" s="111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  <c r="AA374" s="98"/>
      <c r="AB374" s="98"/>
      <c r="AC374" s="98"/>
      <c r="AD374" s="98"/>
      <c r="AE374" s="98"/>
      <c r="AF374" s="98"/>
      <c r="AG374" s="98"/>
      <c r="AH374" s="98"/>
      <c r="AI374" s="98"/>
      <c r="AJ374" s="98"/>
      <c r="AK374" s="98"/>
      <c r="AL374" s="98"/>
      <c r="AM374" s="98"/>
      <c r="AN374" s="98"/>
      <c r="AO374" s="98"/>
      <c r="AP374" s="98"/>
      <c r="AQ374" s="98"/>
      <c r="AR374" s="98"/>
      <c r="AS374" s="98"/>
      <c r="AT374" s="98"/>
      <c r="AU374" s="98"/>
      <c r="AV374" s="98"/>
      <c r="AW374" s="98"/>
      <c r="AX374" s="98"/>
      <c r="AY374" s="98"/>
      <c r="AZ374" s="98"/>
      <c r="BA374" s="98"/>
      <c r="BB374" s="98"/>
      <c r="BC374" s="98"/>
      <c r="BD374" s="98"/>
      <c r="BE374" s="98"/>
      <c r="BF374" s="98"/>
      <c r="BG374" s="98"/>
      <c r="BH374" s="98"/>
      <c r="BI374" s="98"/>
      <c r="BJ374" s="98"/>
      <c r="BK374" s="98"/>
      <c r="BL374" s="98"/>
      <c r="BM374" s="98"/>
      <c r="BN374" s="98"/>
      <c r="BO374" s="98"/>
      <c r="BP374" s="98"/>
      <c r="BQ374" s="98"/>
      <c r="BR374" s="98"/>
      <c r="BS374" s="98"/>
      <c r="BT374" s="98"/>
      <c r="BU374" s="98"/>
      <c r="BV374" s="98"/>
      <c r="BW374" s="98"/>
      <c r="BX374" s="98"/>
      <c r="BY374" s="98"/>
      <c r="BZ374" s="98"/>
      <c r="CA374" s="98"/>
      <c r="CB374" s="98"/>
      <c r="CC374" s="98"/>
      <c r="CD374" s="98"/>
      <c r="CE374" s="98"/>
      <c r="CF374" s="98"/>
      <c r="CG374" s="98"/>
      <c r="CH374" s="98"/>
      <c r="CI374" s="98"/>
      <c r="CJ374" s="98"/>
      <c r="CK374" s="98"/>
      <c r="CL374" s="98"/>
      <c r="CM374" s="98"/>
      <c r="CN374" s="98"/>
      <c r="CO374" s="98"/>
      <c r="CP374" s="98"/>
      <c r="CQ374" s="98"/>
      <c r="CR374" s="98"/>
      <c r="CS374" s="98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  <c r="DX374" s="98"/>
      <c r="DY374" s="98"/>
      <c r="DZ374" s="98"/>
      <c r="EA374" s="98"/>
      <c r="EB374" s="98"/>
      <c r="EC374" s="98"/>
      <c r="ED374" s="98"/>
      <c r="EE374" s="98"/>
      <c r="EF374" s="98"/>
      <c r="EG374" s="98"/>
      <c r="EH374" s="98"/>
      <c r="EI374" s="98"/>
      <c r="EJ374" s="98"/>
      <c r="EK374" s="98"/>
      <c r="EL374" s="98"/>
      <c r="EM374" s="98"/>
      <c r="EN374" s="98"/>
      <c r="EO374" s="98"/>
      <c r="EP374" s="98"/>
      <c r="EQ374" s="98"/>
      <c r="ER374" s="98"/>
      <c r="ES374" s="98"/>
      <c r="ET374" s="98"/>
      <c r="EU374" s="98"/>
      <c r="EV374" s="98"/>
      <c r="EW374" s="98"/>
      <c r="EX374" s="98"/>
      <c r="EY374" s="98"/>
      <c r="EZ374" s="98"/>
      <c r="FA374" s="98"/>
      <c r="FB374" s="98"/>
      <c r="FC374" s="98"/>
      <c r="FD374" s="98"/>
      <c r="FE374" s="98"/>
      <c r="FF374" s="98"/>
      <c r="FG374" s="98"/>
      <c r="FH374" s="98"/>
      <c r="FI374" s="98"/>
      <c r="FJ374" s="98"/>
      <c r="FK374" s="98"/>
      <c r="FL374" s="98"/>
      <c r="FM374" s="98"/>
      <c r="FN374" s="98"/>
      <c r="FO374" s="98"/>
      <c r="FP374" s="98"/>
      <c r="FQ374" s="98"/>
      <c r="FR374" s="98"/>
      <c r="FS374" s="98"/>
      <c r="FT374" s="98"/>
      <c r="FU374" s="98"/>
      <c r="FV374" s="98"/>
      <c r="FW374" s="98"/>
      <c r="FX374" s="98"/>
      <c r="FY374" s="98"/>
      <c r="FZ374" s="98"/>
      <c r="GA374" s="98"/>
      <c r="GB374" s="98"/>
      <c r="GC374" s="98"/>
      <c r="GD374" s="98"/>
      <c r="GE374" s="98"/>
      <c r="GF374" s="98"/>
      <c r="GG374" s="98"/>
      <c r="GH374" s="98"/>
      <c r="GI374" s="98"/>
      <c r="GJ374" s="98"/>
      <c r="GK374" s="98"/>
      <c r="GL374" s="98"/>
      <c r="GM374" s="98"/>
      <c r="GN374" s="98"/>
      <c r="GO374" s="98"/>
      <c r="GP374" s="98"/>
      <c r="GQ374" s="98"/>
      <c r="GR374" s="98"/>
      <c r="GS374" s="98"/>
      <c r="GT374" s="98"/>
      <c r="GU374" s="98"/>
      <c r="GV374" s="98"/>
      <c r="GW374" s="98"/>
      <c r="GX374" s="98"/>
      <c r="GY374" s="98"/>
      <c r="GZ374" s="98"/>
      <c r="HA374" s="98"/>
      <c r="HB374" s="98"/>
      <c r="HC374" s="98"/>
      <c r="HD374" s="98"/>
      <c r="HE374" s="98"/>
      <c r="HF374" s="98"/>
      <c r="HG374" s="98"/>
      <c r="HH374" s="98"/>
      <c r="HI374" s="98"/>
      <c r="HJ374" s="98"/>
      <c r="HK374" s="98"/>
      <c r="HL374" s="98"/>
      <c r="HM374" s="98"/>
      <c r="HN374" s="98"/>
      <c r="HO374" s="98"/>
      <c r="HP374" s="98"/>
      <c r="HQ374" s="98"/>
      <c r="HR374" s="98"/>
      <c r="HS374" s="98"/>
      <c r="HT374" s="98"/>
      <c r="HU374" s="98"/>
      <c r="HV374" s="98"/>
      <c r="HW374" s="98"/>
      <c r="HX374" s="98"/>
      <c r="HY374" s="98"/>
      <c r="HZ374" s="98"/>
      <c r="IA374" s="98"/>
      <c r="IB374" s="98"/>
      <c r="IC374" s="98"/>
      <c r="ID374" s="98"/>
      <c r="IE374" s="98"/>
      <c r="IF374" s="98"/>
      <c r="IG374" s="98"/>
      <c r="IH374" s="98"/>
      <c r="II374" s="98"/>
      <c r="IJ374" s="98"/>
      <c r="IK374" s="98"/>
    </row>
    <row r="375" spans="1:248" ht="15">
      <c r="A375" s="98"/>
      <c r="B375" s="98"/>
      <c r="C375" s="111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  <c r="AA375" s="98"/>
      <c r="AB375" s="98"/>
      <c r="AC375" s="98"/>
      <c r="AD375" s="98"/>
      <c r="AE375" s="98"/>
      <c r="AF375" s="98"/>
      <c r="AG375" s="98"/>
      <c r="AH375" s="98"/>
      <c r="AI375" s="98"/>
      <c r="AJ375" s="98"/>
      <c r="AK375" s="98"/>
      <c r="AL375" s="98"/>
      <c r="AM375" s="98"/>
      <c r="AN375" s="98"/>
      <c r="AO375" s="98"/>
      <c r="AP375" s="98"/>
      <c r="AQ375" s="98"/>
      <c r="AR375" s="98"/>
      <c r="AS375" s="98"/>
      <c r="AT375" s="98"/>
      <c r="AU375" s="98"/>
      <c r="AV375" s="98"/>
      <c r="AW375" s="98"/>
      <c r="AX375" s="98"/>
      <c r="AY375" s="98"/>
      <c r="AZ375" s="98"/>
      <c r="BA375" s="98"/>
      <c r="BB375" s="98"/>
      <c r="BC375" s="98"/>
      <c r="BD375" s="98"/>
      <c r="BE375" s="98"/>
      <c r="BF375" s="98"/>
      <c r="BG375" s="98"/>
      <c r="BH375" s="98"/>
      <c r="BI375" s="98"/>
      <c r="BJ375" s="98"/>
      <c r="BK375" s="98"/>
      <c r="BL375" s="98"/>
      <c r="BM375" s="98"/>
      <c r="BN375" s="98"/>
      <c r="BO375" s="98"/>
      <c r="BP375" s="98"/>
      <c r="BQ375" s="98"/>
      <c r="BR375" s="98"/>
      <c r="BS375" s="98"/>
      <c r="BT375" s="98"/>
      <c r="BU375" s="98"/>
      <c r="BV375" s="98"/>
      <c r="BW375" s="98"/>
      <c r="BX375" s="98"/>
      <c r="BY375" s="98"/>
      <c r="BZ375" s="98"/>
      <c r="CA375" s="98"/>
      <c r="CB375" s="98"/>
      <c r="CC375" s="98"/>
      <c r="CD375" s="98"/>
      <c r="CE375" s="98"/>
      <c r="CF375" s="98"/>
      <c r="CG375" s="98"/>
      <c r="CH375" s="98"/>
      <c r="CI375" s="98"/>
      <c r="CJ375" s="98"/>
      <c r="CK375" s="98"/>
      <c r="CL375" s="98"/>
      <c r="CM375" s="98"/>
      <c r="CN375" s="98"/>
      <c r="CO375" s="98"/>
      <c r="CP375" s="98"/>
      <c r="CQ375" s="98"/>
      <c r="CR375" s="98"/>
      <c r="CS375" s="98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  <c r="DX375" s="98"/>
      <c r="DY375" s="98"/>
      <c r="DZ375" s="98"/>
      <c r="EA375" s="98"/>
      <c r="EB375" s="98"/>
      <c r="EC375" s="98"/>
      <c r="ED375" s="98"/>
      <c r="EE375" s="98"/>
      <c r="EF375" s="98"/>
      <c r="EG375" s="98"/>
      <c r="EH375" s="98"/>
      <c r="EI375" s="98"/>
      <c r="EJ375" s="98"/>
      <c r="EK375" s="98"/>
      <c r="EL375" s="98"/>
      <c r="EM375" s="98"/>
      <c r="EN375" s="98"/>
      <c r="EO375" s="98"/>
      <c r="EP375" s="98"/>
      <c r="EQ375" s="98"/>
      <c r="ER375" s="98"/>
      <c r="ES375" s="98"/>
      <c r="ET375" s="98"/>
      <c r="EU375" s="98"/>
      <c r="EV375" s="98"/>
      <c r="EW375" s="98"/>
      <c r="EX375" s="98"/>
      <c r="EY375" s="98"/>
      <c r="EZ375" s="98"/>
      <c r="FA375" s="98"/>
      <c r="FB375" s="98"/>
      <c r="FC375" s="98"/>
      <c r="FD375" s="98"/>
      <c r="FE375" s="98"/>
      <c r="FF375" s="98"/>
      <c r="FG375" s="98"/>
      <c r="FH375" s="98"/>
      <c r="FI375" s="98"/>
      <c r="FJ375" s="98"/>
      <c r="FK375" s="98"/>
      <c r="FL375" s="98"/>
      <c r="FM375" s="98"/>
      <c r="FN375" s="98"/>
      <c r="FO375" s="98"/>
      <c r="FP375" s="98"/>
      <c r="FQ375" s="98"/>
      <c r="FR375" s="98"/>
      <c r="FS375" s="98"/>
      <c r="FT375" s="98"/>
      <c r="FU375" s="98"/>
      <c r="FV375" s="98"/>
      <c r="FW375" s="98"/>
      <c r="FX375" s="98"/>
      <c r="FY375" s="98"/>
      <c r="FZ375" s="98"/>
      <c r="GA375" s="98"/>
      <c r="GB375" s="98"/>
      <c r="GC375" s="98"/>
      <c r="GD375" s="98"/>
      <c r="GE375" s="98"/>
      <c r="GF375" s="98"/>
      <c r="GG375" s="98"/>
      <c r="GH375" s="98"/>
      <c r="GI375" s="98"/>
      <c r="GJ375" s="98"/>
      <c r="GK375" s="98"/>
      <c r="GL375" s="98"/>
      <c r="GM375" s="98"/>
      <c r="GN375" s="98"/>
      <c r="GO375" s="98"/>
      <c r="GP375" s="98"/>
      <c r="GQ375" s="98"/>
      <c r="GR375" s="98"/>
      <c r="GS375" s="98"/>
      <c r="GT375" s="98"/>
      <c r="GU375" s="98"/>
      <c r="GV375" s="98"/>
      <c r="GW375" s="98"/>
      <c r="GX375" s="98"/>
      <c r="GY375" s="98"/>
      <c r="GZ375" s="98"/>
      <c r="HA375" s="98"/>
      <c r="HB375" s="98"/>
      <c r="HC375" s="98"/>
      <c r="HD375" s="98"/>
      <c r="HE375" s="98"/>
      <c r="HF375" s="98"/>
      <c r="HG375" s="98"/>
      <c r="HH375" s="98"/>
      <c r="HI375" s="98"/>
      <c r="HJ375" s="98"/>
      <c r="HK375" s="98"/>
      <c r="HL375" s="98"/>
      <c r="HM375" s="98"/>
      <c r="HN375" s="98"/>
      <c r="HO375" s="98"/>
      <c r="HP375" s="98"/>
      <c r="HQ375" s="98"/>
      <c r="HR375" s="98"/>
      <c r="HS375" s="98"/>
      <c r="HT375" s="98"/>
      <c r="HU375" s="98"/>
      <c r="HV375" s="98"/>
      <c r="HW375" s="98"/>
      <c r="HX375" s="98"/>
      <c r="HY375" s="98"/>
      <c r="HZ375" s="98"/>
      <c r="IA375" s="98"/>
      <c r="IB375" s="98"/>
      <c r="IC375" s="98"/>
      <c r="ID375" s="98"/>
      <c r="IE375" s="98"/>
      <c r="IF375" s="98"/>
      <c r="IG375" s="98"/>
      <c r="IH375" s="98"/>
      <c r="II375" s="98"/>
      <c r="IJ375" s="98"/>
      <c r="IK375" s="98"/>
    </row>
    <row r="376" spans="1:248" ht="15">
      <c r="A376" s="98"/>
      <c r="B376" s="98"/>
      <c r="C376" s="111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  <c r="AA376" s="98"/>
      <c r="AB376" s="98"/>
      <c r="AC376" s="98"/>
      <c r="AD376" s="98"/>
      <c r="AE376" s="98"/>
      <c r="AF376" s="98"/>
      <c r="AG376" s="98"/>
      <c r="AH376" s="98"/>
      <c r="AI376" s="98"/>
      <c r="AJ376" s="98"/>
      <c r="AK376" s="98"/>
      <c r="AL376" s="98"/>
      <c r="AM376" s="98"/>
      <c r="AN376" s="98"/>
      <c r="AO376" s="98"/>
      <c r="AP376" s="98"/>
      <c r="AQ376" s="98"/>
      <c r="AR376" s="98"/>
      <c r="AS376" s="98"/>
      <c r="AT376" s="98"/>
      <c r="AU376" s="98"/>
      <c r="AV376" s="98"/>
      <c r="AW376" s="98"/>
      <c r="AX376" s="98"/>
      <c r="AY376" s="98"/>
      <c r="AZ376" s="98"/>
      <c r="BA376" s="98"/>
      <c r="BB376" s="98"/>
      <c r="BC376" s="98"/>
      <c r="BD376" s="98"/>
      <c r="BE376" s="98"/>
      <c r="BF376" s="98"/>
      <c r="BG376" s="98"/>
      <c r="BH376" s="98"/>
      <c r="BI376" s="98"/>
      <c r="BJ376" s="98"/>
      <c r="BK376" s="98"/>
      <c r="BL376" s="98"/>
      <c r="BM376" s="98"/>
      <c r="BN376" s="98"/>
      <c r="BO376" s="98"/>
      <c r="BP376" s="98"/>
      <c r="BQ376" s="98"/>
      <c r="BR376" s="98"/>
      <c r="BS376" s="98"/>
      <c r="BT376" s="98"/>
      <c r="BU376" s="98"/>
      <c r="BV376" s="98"/>
      <c r="BW376" s="98"/>
      <c r="BX376" s="98"/>
      <c r="BY376" s="98"/>
      <c r="BZ376" s="98"/>
      <c r="CA376" s="98"/>
      <c r="CB376" s="98"/>
      <c r="CC376" s="98"/>
      <c r="CD376" s="98"/>
      <c r="CE376" s="98"/>
      <c r="CF376" s="98"/>
      <c r="CG376" s="98"/>
      <c r="CH376" s="98"/>
      <c r="CI376" s="98"/>
      <c r="CJ376" s="98"/>
      <c r="CK376" s="98"/>
      <c r="CL376" s="98"/>
      <c r="CM376" s="98"/>
      <c r="CN376" s="98"/>
      <c r="CO376" s="98"/>
      <c r="CP376" s="98"/>
      <c r="CQ376" s="98"/>
      <c r="CR376" s="98"/>
      <c r="CS376" s="98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  <c r="DX376" s="98"/>
      <c r="DY376" s="98"/>
      <c r="DZ376" s="98"/>
      <c r="EA376" s="98"/>
      <c r="EB376" s="98"/>
      <c r="EC376" s="98"/>
      <c r="ED376" s="98"/>
      <c r="EE376" s="98"/>
      <c r="EF376" s="98"/>
      <c r="EG376" s="98"/>
      <c r="EH376" s="98"/>
      <c r="EI376" s="98"/>
      <c r="EJ376" s="98"/>
      <c r="EK376" s="98"/>
      <c r="EL376" s="98"/>
      <c r="EM376" s="98"/>
      <c r="EN376" s="98"/>
      <c r="EO376" s="98"/>
      <c r="EP376" s="98"/>
      <c r="EQ376" s="98"/>
      <c r="ER376" s="98"/>
      <c r="ES376" s="98"/>
      <c r="ET376" s="98"/>
      <c r="EU376" s="98"/>
      <c r="EV376" s="98"/>
      <c r="EW376" s="98"/>
      <c r="EX376" s="98"/>
      <c r="EY376" s="98"/>
      <c r="EZ376" s="98"/>
      <c r="FA376" s="98"/>
      <c r="FB376" s="98"/>
      <c r="FC376" s="98"/>
      <c r="FD376" s="98"/>
      <c r="FE376" s="98"/>
      <c r="FF376" s="98"/>
      <c r="FG376" s="98"/>
      <c r="FH376" s="98"/>
      <c r="FI376" s="98"/>
      <c r="FJ376" s="98"/>
      <c r="FK376" s="98"/>
      <c r="FL376" s="98"/>
      <c r="FM376" s="98"/>
      <c r="FN376" s="98"/>
      <c r="FO376" s="98"/>
      <c r="FP376" s="98"/>
      <c r="FQ376" s="98"/>
      <c r="FR376" s="98"/>
      <c r="FS376" s="98"/>
      <c r="FT376" s="98"/>
      <c r="FU376" s="98"/>
      <c r="FV376" s="98"/>
      <c r="FW376" s="98"/>
      <c r="FX376" s="98"/>
      <c r="FY376" s="98"/>
      <c r="FZ376" s="98"/>
      <c r="GA376" s="98"/>
      <c r="GB376" s="98"/>
      <c r="GC376" s="98"/>
      <c r="GD376" s="98"/>
      <c r="GE376" s="98"/>
      <c r="GF376" s="98"/>
      <c r="GG376" s="98"/>
      <c r="GH376" s="98"/>
      <c r="GI376" s="98"/>
      <c r="GJ376" s="98"/>
      <c r="GK376" s="98"/>
      <c r="GL376" s="98"/>
      <c r="GM376" s="98"/>
      <c r="GN376" s="98"/>
      <c r="GO376" s="98"/>
      <c r="GP376" s="98"/>
      <c r="GQ376" s="98"/>
      <c r="GR376" s="98"/>
      <c r="GS376" s="98"/>
      <c r="GT376" s="98"/>
      <c r="GU376" s="98"/>
      <c r="GV376" s="98"/>
      <c r="GW376" s="98"/>
      <c r="GX376" s="98"/>
      <c r="GY376" s="98"/>
      <c r="GZ376" s="98"/>
      <c r="HA376" s="98"/>
      <c r="HB376" s="98"/>
      <c r="HC376" s="98"/>
      <c r="HD376" s="98"/>
      <c r="HE376" s="98"/>
      <c r="HF376" s="98"/>
      <c r="HG376" s="98"/>
      <c r="HH376" s="98"/>
      <c r="HI376" s="98"/>
      <c r="HJ376" s="98"/>
      <c r="HK376" s="98"/>
      <c r="HL376" s="98"/>
      <c r="HM376" s="98"/>
      <c r="HN376" s="98"/>
      <c r="HO376" s="98"/>
      <c r="HP376" s="98"/>
      <c r="HQ376" s="98"/>
      <c r="HR376" s="98"/>
      <c r="HS376" s="98"/>
      <c r="HT376" s="98"/>
      <c r="HU376" s="98"/>
      <c r="HV376" s="98"/>
      <c r="HW376" s="98"/>
      <c r="HX376" s="98"/>
      <c r="HY376" s="98"/>
      <c r="HZ376" s="98"/>
      <c r="IA376" s="98"/>
      <c r="IB376" s="98"/>
      <c r="IC376" s="98"/>
      <c r="ID376" s="98"/>
      <c r="IE376" s="98"/>
      <c r="IF376" s="98"/>
      <c r="IG376" s="98"/>
      <c r="IH376" s="98"/>
      <c r="II376" s="98"/>
      <c r="IJ376" s="98"/>
      <c r="IK376" s="98"/>
    </row>
    <row r="377" spans="1:248" ht="15">
      <c r="A377" s="98"/>
      <c r="B377" s="98"/>
      <c r="C377" s="111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  <c r="AA377" s="98"/>
      <c r="AB377" s="98"/>
      <c r="AC377" s="98"/>
      <c r="AD377" s="98"/>
      <c r="AE377" s="98"/>
      <c r="AF377" s="98"/>
      <c r="AG377" s="98"/>
      <c r="AH377" s="98"/>
      <c r="AI377" s="98"/>
      <c r="AJ377" s="98"/>
      <c r="AK377" s="98"/>
      <c r="AL377" s="98"/>
      <c r="AM377" s="98"/>
      <c r="AN377" s="98"/>
      <c r="AO377" s="98"/>
      <c r="AP377" s="98"/>
      <c r="AQ377" s="98"/>
      <c r="AR377" s="98"/>
      <c r="AS377" s="98"/>
      <c r="AT377" s="98"/>
      <c r="AU377" s="98"/>
      <c r="AV377" s="98"/>
      <c r="AW377" s="98"/>
      <c r="AX377" s="98"/>
      <c r="AY377" s="98"/>
      <c r="AZ377" s="98"/>
      <c r="BA377" s="98"/>
      <c r="BB377" s="98"/>
      <c r="BC377" s="98"/>
      <c r="BD377" s="98"/>
      <c r="BE377" s="98"/>
      <c r="BF377" s="98"/>
      <c r="BG377" s="98"/>
      <c r="BH377" s="98"/>
      <c r="BI377" s="98"/>
      <c r="BJ377" s="98"/>
      <c r="BK377" s="98"/>
      <c r="BL377" s="98"/>
      <c r="BM377" s="98"/>
      <c r="BN377" s="98"/>
      <c r="BO377" s="98"/>
      <c r="BP377" s="98"/>
      <c r="BQ377" s="98"/>
      <c r="BR377" s="98"/>
      <c r="BS377" s="98"/>
      <c r="BT377" s="98"/>
      <c r="BU377" s="98"/>
      <c r="BV377" s="98"/>
      <c r="BW377" s="98"/>
      <c r="BX377" s="98"/>
      <c r="BY377" s="98"/>
      <c r="BZ377" s="98"/>
      <c r="CA377" s="98"/>
      <c r="CB377" s="98"/>
      <c r="CC377" s="98"/>
      <c r="CD377" s="98"/>
      <c r="CE377" s="98"/>
      <c r="CF377" s="98"/>
      <c r="CG377" s="98"/>
      <c r="CH377" s="98"/>
      <c r="CI377" s="98"/>
      <c r="CJ377" s="98"/>
      <c r="CK377" s="98"/>
      <c r="CL377" s="98"/>
      <c r="CM377" s="98"/>
      <c r="CN377" s="98"/>
      <c r="CO377" s="98"/>
      <c r="CP377" s="98"/>
      <c r="CQ377" s="98"/>
      <c r="CR377" s="98"/>
      <c r="CS377" s="98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  <c r="DX377" s="98"/>
      <c r="DY377" s="98"/>
      <c r="DZ377" s="98"/>
      <c r="EA377" s="98"/>
      <c r="EB377" s="98"/>
      <c r="EC377" s="98"/>
      <c r="ED377" s="98"/>
      <c r="EE377" s="98"/>
      <c r="EF377" s="98"/>
      <c r="EG377" s="98"/>
      <c r="EH377" s="98"/>
      <c r="EI377" s="98"/>
      <c r="EJ377" s="98"/>
      <c r="EK377" s="98"/>
      <c r="EL377" s="98"/>
      <c r="EM377" s="98"/>
      <c r="EN377" s="98"/>
      <c r="EO377" s="98"/>
      <c r="EP377" s="98"/>
      <c r="EQ377" s="98"/>
      <c r="ER377" s="98"/>
      <c r="ES377" s="98"/>
      <c r="ET377" s="98"/>
      <c r="EU377" s="98"/>
      <c r="EV377" s="98"/>
      <c r="EW377" s="98"/>
      <c r="EX377" s="98"/>
      <c r="EY377" s="98"/>
      <c r="EZ377" s="98"/>
      <c r="FA377" s="98"/>
      <c r="FB377" s="98"/>
      <c r="FC377" s="98"/>
      <c r="FD377" s="98"/>
      <c r="FE377" s="98"/>
      <c r="FF377" s="98"/>
      <c r="FG377" s="98"/>
      <c r="FH377" s="98"/>
      <c r="FI377" s="98"/>
      <c r="FJ377" s="98"/>
      <c r="FK377" s="98"/>
      <c r="FL377" s="98"/>
      <c r="FM377" s="98"/>
      <c r="FN377" s="98"/>
      <c r="FO377" s="98"/>
      <c r="FP377" s="98"/>
      <c r="FQ377" s="98"/>
      <c r="FR377" s="98"/>
      <c r="FS377" s="98"/>
      <c r="FT377" s="98"/>
      <c r="FU377" s="98"/>
      <c r="FV377" s="98"/>
      <c r="FW377" s="98"/>
      <c r="FX377" s="98"/>
      <c r="FY377" s="98"/>
      <c r="FZ377" s="98"/>
      <c r="GA377" s="98"/>
      <c r="GB377" s="98"/>
      <c r="GC377" s="98"/>
      <c r="GD377" s="98"/>
      <c r="GE377" s="98"/>
      <c r="GF377" s="98"/>
      <c r="GG377" s="98"/>
      <c r="GH377" s="98"/>
      <c r="GI377" s="98"/>
      <c r="GJ377" s="98"/>
      <c r="GK377" s="98"/>
      <c r="GL377" s="98"/>
      <c r="GM377" s="98"/>
      <c r="GN377" s="98"/>
      <c r="GO377" s="98"/>
      <c r="GP377" s="98"/>
      <c r="GQ377" s="98"/>
      <c r="GR377" s="98"/>
      <c r="GS377" s="98"/>
      <c r="GT377" s="98"/>
      <c r="GU377" s="98"/>
      <c r="GV377" s="98"/>
      <c r="GW377" s="98"/>
      <c r="GX377" s="98"/>
      <c r="GY377" s="98"/>
      <c r="GZ377" s="98"/>
      <c r="HA377" s="98"/>
      <c r="HB377" s="98"/>
      <c r="HC377" s="98"/>
      <c r="HD377" s="98"/>
      <c r="HE377" s="98"/>
      <c r="HF377" s="98"/>
      <c r="HG377" s="98"/>
      <c r="HH377" s="98"/>
      <c r="HI377" s="98"/>
      <c r="HJ377" s="98"/>
      <c r="HK377" s="98"/>
      <c r="HL377" s="98"/>
      <c r="HM377" s="98"/>
      <c r="HN377" s="98"/>
      <c r="HO377" s="98"/>
      <c r="HP377" s="98"/>
      <c r="HQ377" s="98"/>
      <c r="HR377" s="98"/>
      <c r="HS377" s="98"/>
      <c r="HT377" s="98"/>
      <c r="HU377" s="98"/>
      <c r="HV377" s="98"/>
      <c r="HW377" s="98"/>
      <c r="HX377" s="98"/>
      <c r="HY377" s="98"/>
      <c r="HZ377" s="98"/>
      <c r="IA377" s="98"/>
      <c r="IB377" s="98"/>
      <c r="IC377" s="98"/>
      <c r="ID377" s="98"/>
      <c r="IE377" s="98"/>
      <c r="IF377" s="98"/>
      <c r="IG377" s="98"/>
      <c r="IH377" s="98"/>
      <c r="II377" s="98"/>
      <c r="IJ377" s="98"/>
      <c r="IK377" s="98"/>
    </row>
    <row r="378" spans="1:248" ht="15">
      <c r="A378" s="98"/>
      <c r="B378" s="98"/>
      <c r="C378" s="111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  <c r="AA378" s="98"/>
      <c r="AB378" s="98"/>
      <c r="AC378" s="98"/>
      <c r="AD378" s="98"/>
      <c r="AE378" s="98"/>
      <c r="AF378" s="98"/>
      <c r="AG378" s="98"/>
      <c r="AH378" s="98"/>
      <c r="AI378" s="98"/>
      <c r="AJ378" s="98"/>
      <c r="AK378" s="98"/>
      <c r="AL378" s="98"/>
      <c r="AM378" s="98"/>
      <c r="AN378" s="98"/>
      <c r="AO378" s="98"/>
      <c r="AP378" s="98"/>
      <c r="AQ378" s="98"/>
      <c r="AR378" s="98"/>
      <c r="AS378" s="98"/>
      <c r="AT378" s="98"/>
      <c r="AU378" s="98"/>
      <c r="AV378" s="98"/>
      <c r="AW378" s="98"/>
      <c r="AX378" s="98"/>
      <c r="AY378" s="98"/>
      <c r="AZ378" s="98"/>
      <c r="BA378" s="98"/>
      <c r="BB378" s="98"/>
      <c r="BC378" s="98"/>
      <c r="BD378" s="98"/>
      <c r="BE378" s="98"/>
      <c r="BF378" s="98"/>
      <c r="BG378" s="98"/>
      <c r="BH378" s="98"/>
      <c r="BI378" s="98"/>
      <c r="BJ378" s="98"/>
      <c r="BK378" s="98"/>
      <c r="BL378" s="98"/>
      <c r="BM378" s="98"/>
      <c r="BN378" s="98"/>
      <c r="BO378" s="98"/>
      <c r="BP378" s="98"/>
      <c r="BQ378" s="98"/>
      <c r="BR378" s="98"/>
      <c r="BS378" s="98"/>
      <c r="BT378" s="98"/>
      <c r="BU378" s="98"/>
      <c r="BV378" s="98"/>
      <c r="BW378" s="98"/>
      <c r="BX378" s="98"/>
      <c r="BY378" s="98"/>
      <c r="BZ378" s="98"/>
      <c r="CA378" s="98"/>
      <c r="CB378" s="98"/>
      <c r="CC378" s="98"/>
      <c r="CD378" s="98"/>
      <c r="CE378" s="98"/>
      <c r="CF378" s="98"/>
      <c r="CG378" s="98"/>
      <c r="CH378" s="98"/>
      <c r="CI378" s="98"/>
      <c r="CJ378" s="98"/>
      <c r="CK378" s="98"/>
      <c r="CL378" s="98"/>
      <c r="CM378" s="98"/>
      <c r="CN378" s="98"/>
      <c r="CO378" s="98"/>
      <c r="CP378" s="98"/>
      <c r="CQ378" s="98"/>
      <c r="CR378" s="98"/>
      <c r="CS378" s="98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  <c r="DX378" s="98"/>
      <c r="DY378" s="98"/>
      <c r="DZ378" s="98"/>
      <c r="EA378" s="98"/>
      <c r="EB378" s="98"/>
      <c r="EC378" s="98"/>
      <c r="ED378" s="98"/>
      <c r="EE378" s="98"/>
      <c r="EF378" s="98"/>
      <c r="EG378" s="98"/>
      <c r="EH378" s="98"/>
      <c r="EI378" s="98"/>
      <c r="EJ378" s="98"/>
      <c r="EK378" s="98"/>
      <c r="EL378" s="98"/>
      <c r="EM378" s="98"/>
      <c r="EN378" s="98"/>
      <c r="EO378" s="98"/>
      <c r="EP378" s="98"/>
      <c r="EQ378" s="98"/>
      <c r="ER378" s="98"/>
      <c r="ES378" s="98"/>
      <c r="ET378" s="98"/>
      <c r="EU378" s="98"/>
      <c r="EV378" s="98"/>
      <c r="EW378" s="98"/>
      <c r="EX378" s="98"/>
      <c r="EY378" s="98"/>
      <c r="EZ378" s="98"/>
      <c r="FA378" s="98"/>
      <c r="FB378" s="98"/>
      <c r="FC378" s="98"/>
      <c r="FD378" s="98"/>
      <c r="FE378" s="98"/>
      <c r="FF378" s="98"/>
      <c r="FG378" s="98"/>
      <c r="FH378" s="98"/>
      <c r="FI378" s="98"/>
      <c r="FJ378" s="98"/>
      <c r="FK378" s="98"/>
      <c r="FL378" s="98"/>
      <c r="FM378" s="98"/>
      <c r="FN378" s="98"/>
      <c r="FO378" s="98"/>
      <c r="FP378" s="98"/>
      <c r="FQ378" s="98"/>
      <c r="FR378" s="98"/>
      <c r="FS378" s="98"/>
      <c r="FT378" s="98"/>
      <c r="FU378" s="98"/>
      <c r="FV378" s="98"/>
      <c r="FW378" s="98"/>
      <c r="FX378" s="98"/>
      <c r="FY378" s="98"/>
      <c r="FZ378" s="98"/>
      <c r="GA378" s="98"/>
      <c r="GB378" s="98"/>
      <c r="GC378" s="98"/>
      <c r="GD378" s="98"/>
      <c r="GE378" s="98"/>
      <c r="GF378" s="98"/>
      <c r="GG378" s="98"/>
      <c r="GH378" s="98"/>
      <c r="GI378" s="98"/>
      <c r="GJ378" s="98"/>
      <c r="GK378" s="98"/>
      <c r="GL378" s="98"/>
      <c r="GM378" s="98"/>
      <c r="GN378" s="98"/>
      <c r="GO378" s="98"/>
      <c r="GP378" s="98"/>
      <c r="GQ378" s="98"/>
      <c r="GR378" s="98"/>
      <c r="GS378" s="98"/>
      <c r="GT378" s="98"/>
      <c r="GU378" s="98"/>
      <c r="GV378" s="98"/>
      <c r="GW378" s="98"/>
      <c r="GX378" s="98"/>
      <c r="GY378" s="98"/>
      <c r="GZ378" s="98"/>
      <c r="HA378" s="98"/>
      <c r="HB378" s="98"/>
      <c r="HC378" s="98"/>
      <c r="HD378" s="98"/>
      <c r="HE378" s="98"/>
      <c r="HF378" s="98"/>
      <c r="HG378" s="98"/>
      <c r="HH378" s="98"/>
      <c r="HI378" s="98"/>
      <c r="HJ378" s="98"/>
      <c r="HK378" s="98"/>
      <c r="HL378" s="98"/>
      <c r="HM378" s="98"/>
      <c r="HN378" s="98"/>
      <c r="HO378" s="98"/>
      <c r="HP378" s="98"/>
      <c r="HQ378" s="98"/>
      <c r="HR378" s="98"/>
      <c r="HS378" s="98"/>
      <c r="HT378" s="98"/>
      <c r="HU378" s="98"/>
      <c r="HV378" s="98"/>
      <c r="HW378" s="98"/>
      <c r="HX378" s="98"/>
      <c r="HY378" s="98"/>
      <c r="HZ378" s="98"/>
      <c r="IA378" s="98"/>
      <c r="IB378" s="98"/>
      <c r="IC378" s="98"/>
      <c r="ID378" s="98"/>
      <c r="IE378" s="98"/>
      <c r="IF378" s="98"/>
      <c r="IG378" s="98"/>
      <c r="IH378" s="98"/>
      <c r="II378" s="98"/>
      <c r="IJ378" s="98"/>
      <c r="IK378" s="98"/>
    </row>
    <row r="379" spans="1:248" ht="15">
      <c r="A379" s="98"/>
      <c r="B379" s="98"/>
      <c r="C379" s="111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  <c r="AA379" s="98"/>
      <c r="AB379" s="98"/>
      <c r="AC379" s="98"/>
      <c r="AD379" s="98"/>
      <c r="AE379" s="98"/>
      <c r="AF379" s="98"/>
      <c r="AG379" s="98"/>
      <c r="AH379" s="98"/>
      <c r="AI379" s="98"/>
      <c r="AJ379" s="98"/>
      <c r="AK379" s="98"/>
      <c r="AL379" s="98"/>
      <c r="AM379" s="98"/>
      <c r="AN379" s="98"/>
      <c r="AO379" s="98"/>
      <c r="AP379" s="98"/>
      <c r="AQ379" s="98"/>
      <c r="AR379" s="98"/>
      <c r="AS379" s="98"/>
      <c r="AT379" s="98"/>
      <c r="AU379" s="98"/>
      <c r="AV379" s="98"/>
      <c r="AW379" s="98"/>
      <c r="AX379" s="98"/>
      <c r="AY379" s="98"/>
      <c r="AZ379" s="98"/>
      <c r="BA379" s="98"/>
      <c r="BB379" s="98"/>
      <c r="BC379" s="98"/>
      <c r="BD379" s="98"/>
      <c r="BE379" s="98"/>
      <c r="BF379" s="98"/>
      <c r="BG379" s="98"/>
      <c r="BH379" s="98"/>
      <c r="BI379" s="98"/>
      <c r="BJ379" s="98"/>
      <c r="BK379" s="98"/>
      <c r="BL379" s="98"/>
      <c r="BM379" s="98"/>
      <c r="BN379" s="98"/>
      <c r="BO379" s="98"/>
      <c r="BP379" s="98"/>
      <c r="BQ379" s="98"/>
      <c r="BR379" s="98"/>
      <c r="BS379" s="98"/>
      <c r="BT379" s="98"/>
      <c r="BU379" s="98"/>
      <c r="BV379" s="98"/>
      <c r="BW379" s="98"/>
      <c r="BX379" s="98"/>
      <c r="BY379" s="98"/>
      <c r="BZ379" s="98"/>
      <c r="CA379" s="98"/>
      <c r="CB379" s="98"/>
      <c r="CC379" s="98"/>
      <c r="CD379" s="98"/>
      <c r="CE379" s="98"/>
      <c r="CF379" s="98"/>
      <c r="CG379" s="98"/>
      <c r="CH379" s="98"/>
      <c r="CI379" s="98"/>
      <c r="CJ379" s="98"/>
      <c r="CK379" s="98"/>
      <c r="CL379" s="98"/>
      <c r="CM379" s="98"/>
      <c r="CN379" s="98"/>
      <c r="CO379" s="98"/>
      <c r="CP379" s="98"/>
      <c r="CQ379" s="98"/>
      <c r="CR379" s="98"/>
      <c r="CS379" s="98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  <c r="DX379" s="98"/>
      <c r="DY379" s="98"/>
      <c r="DZ379" s="98"/>
      <c r="EA379" s="98"/>
      <c r="EB379" s="98"/>
      <c r="EC379" s="98"/>
      <c r="ED379" s="98"/>
      <c r="EE379" s="98"/>
      <c r="EF379" s="98"/>
      <c r="EG379" s="98"/>
      <c r="EH379" s="98"/>
      <c r="EI379" s="98"/>
      <c r="EJ379" s="98"/>
      <c r="EK379" s="98"/>
      <c r="EL379" s="98"/>
      <c r="EM379" s="98"/>
      <c r="EN379" s="98"/>
      <c r="EO379" s="98"/>
      <c r="EP379" s="98"/>
      <c r="EQ379" s="98"/>
      <c r="ER379" s="98"/>
      <c r="ES379" s="98"/>
      <c r="ET379" s="98"/>
      <c r="EU379" s="98"/>
      <c r="EV379" s="98"/>
      <c r="EW379" s="98"/>
      <c r="EX379" s="98"/>
      <c r="EY379" s="98"/>
      <c r="EZ379" s="98"/>
      <c r="FA379" s="98"/>
      <c r="FB379" s="98"/>
      <c r="FC379" s="98"/>
      <c r="FD379" s="98"/>
      <c r="FE379" s="98"/>
      <c r="FF379" s="98"/>
      <c r="FG379" s="98"/>
      <c r="FH379" s="98"/>
      <c r="FI379" s="98"/>
      <c r="FJ379" s="98"/>
      <c r="FK379" s="98"/>
      <c r="FL379" s="98"/>
      <c r="FM379" s="98"/>
      <c r="FN379" s="98"/>
      <c r="FO379" s="98"/>
      <c r="FP379" s="98"/>
      <c r="FQ379" s="98"/>
      <c r="FR379" s="98"/>
      <c r="FS379" s="98"/>
      <c r="FT379" s="98"/>
      <c r="FU379" s="98"/>
      <c r="FV379" s="98"/>
      <c r="FW379" s="98"/>
      <c r="FX379" s="98"/>
      <c r="FY379" s="98"/>
      <c r="FZ379" s="98"/>
      <c r="GA379" s="98"/>
      <c r="GB379" s="98"/>
      <c r="GC379" s="98"/>
      <c r="GD379" s="98"/>
      <c r="GE379" s="98"/>
      <c r="GF379" s="98"/>
      <c r="GG379" s="98"/>
      <c r="GH379" s="98"/>
      <c r="GI379" s="98"/>
      <c r="GJ379" s="98"/>
      <c r="GK379" s="98"/>
      <c r="GL379" s="98"/>
      <c r="GM379" s="98"/>
      <c r="GN379" s="98"/>
      <c r="GO379" s="98"/>
      <c r="GP379" s="98"/>
      <c r="GQ379" s="98"/>
      <c r="GR379" s="98"/>
      <c r="GS379" s="98"/>
      <c r="GT379" s="98"/>
      <c r="GU379" s="98"/>
      <c r="GV379" s="98"/>
      <c r="GW379" s="98"/>
      <c r="GX379" s="98"/>
      <c r="GY379" s="98"/>
      <c r="GZ379" s="98"/>
      <c r="HA379" s="98"/>
      <c r="HB379" s="98"/>
      <c r="HC379" s="98"/>
      <c r="HD379" s="98"/>
      <c r="HE379" s="98"/>
      <c r="HF379" s="98"/>
      <c r="HG379" s="98"/>
      <c r="HH379" s="98"/>
      <c r="HI379" s="98"/>
      <c r="HJ379" s="98"/>
      <c r="HK379" s="98"/>
      <c r="HL379" s="98"/>
      <c r="HM379" s="98"/>
      <c r="HN379" s="98"/>
      <c r="HO379" s="98"/>
      <c r="HP379" s="98"/>
      <c r="HQ379" s="98"/>
      <c r="HR379" s="98"/>
      <c r="HS379" s="98"/>
      <c r="HT379" s="98"/>
      <c r="HU379" s="98"/>
      <c r="HV379" s="98"/>
      <c r="HW379" s="98"/>
      <c r="HX379" s="98"/>
      <c r="HY379" s="98"/>
      <c r="HZ379" s="98"/>
      <c r="IA379" s="98"/>
      <c r="IB379" s="98"/>
      <c r="IC379" s="98"/>
      <c r="ID379" s="98"/>
      <c r="IE379" s="98"/>
      <c r="IF379" s="98"/>
      <c r="IG379" s="98"/>
      <c r="IH379" s="98"/>
      <c r="II379" s="98"/>
      <c r="IJ379" s="98"/>
      <c r="IK379" s="98"/>
    </row>
    <row r="380" spans="1:248" ht="15">
      <c r="A380" s="98"/>
      <c r="B380" s="98"/>
      <c r="C380" s="111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  <c r="AA380" s="98"/>
      <c r="AB380" s="98"/>
      <c r="AC380" s="98"/>
      <c r="AD380" s="98"/>
      <c r="AE380" s="98"/>
      <c r="AF380" s="98"/>
      <c r="AG380" s="98"/>
      <c r="AH380" s="98"/>
      <c r="AI380" s="98"/>
      <c r="AJ380" s="98"/>
      <c r="AK380" s="98"/>
      <c r="AL380" s="98"/>
      <c r="AM380" s="98"/>
      <c r="AN380" s="98"/>
      <c r="AO380" s="98"/>
      <c r="AP380" s="98"/>
      <c r="AQ380" s="98"/>
      <c r="AR380" s="98"/>
      <c r="AS380" s="98"/>
      <c r="AT380" s="98"/>
      <c r="AU380" s="98"/>
      <c r="AV380" s="98"/>
      <c r="AW380" s="98"/>
      <c r="AX380" s="98"/>
      <c r="AY380" s="98"/>
      <c r="AZ380" s="98"/>
      <c r="BA380" s="98"/>
      <c r="BB380" s="98"/>
      <c r="BC380" s="98"/>
      <c r="BD380" s="98"/>
      <c r="BE380" s="98"/>
      <c r="BF380" s="98"/>
      <c r="BG380" s="98"/>
      <c r="BH380" s="98"/>
      <c r="BI380" s="98"/>
      <c r="BJ380" s="98"/>
      <c r="BK380" s="98"/>
      <c r="BL380" s="98"/>
      <c r="BM380" s="98"/>
      <c r="BN380" s="98"/>
      <c r="BO380" s="98"/>
      <c r="BP380" s="98"/>
      <c r="BQ380" s="98"/>
      <c r="BR380" s="98"/>
      <c r="BS380" s="98"/>
      <c r="BT380" s="98"/>
      <c r="BU380" s="98"/>
      <c r="BV380" s="98"/>
      <c r="BW380" s="98"/>
      <c r="BX380" s="98"/>
      <c r="BY380" s="98"/>
      <c r="BZ380" s="98"/>
      <c r="CA380" s="98"/>
      <c r="CB380" s="98"/>
      <c r="CC380" s="98"/>
      <c r="CD380" s="98"/>
      <c r="CE380" s="98"/>
      <c r="CF380" s="98"/>
      <c r="CG380" s="98"/>
      <c r="CH380" s="98"/>
      <c r="CI380" s="98"/>
      <c r="CJ380" s="98"/>
      <c r="CK380" s="98"/>
      <c r="CL380" s="98"/>
      <c r="CM380" s="98"/>
      <c r="CN380" s="98"/>
      <c r="CO380" s="98"/>
      <c r="CP380" s="98"/>
      <c r="CQ380" s="98"/>
      <c r="CR380" s="98"/>
      <c r="CS380" s="98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  <c r="DX380" s="98"/>
      <c r="DY380" s="98"/>
      <c r="DZ380" s="98"/>
      <c r="EA380" s="98"/>
      <c r="EB380" s="98"/>
      <c r="EC380" s="98"/>
      <c r="ED380" s="98"/>
      <c r="EE380" s="98"/>
      <c r="EF380" s="98"/>
      <c r="EG380" s="98"/>
      <c r="EH380" s="98"/>
      <c r="EI380" s="98"/>
      <c r="EJ380" s="98"/>
      <c r="EK380" s="98"/>
      <c r="EL380" s="98"/>
      <c r="EM380" s="98"/>
      <c r="EN380" s="98"/>
      <c r="EO380" s="98"/>
      <c r="EP380" s="98"/>
      <c r="EQ380" s="98"/>
      <c r="ER380" s="98"/>
      <c r="ES380" s="98"/>
      <c r="ET380" s="98"/>
      <c r="EU380" s="98"/>
      <c r="EV380" s="98"/>
      <c r="EW380" s="98"/>
      <c r="EX380" s="98"/>
      <c r="EY380" s="98"/>
      <c r="EZ380" s="98"/>
      <c r="FA380" s="98"/>
      <c r="FB380" s="98"/>
      <c r="FC380" s="98"/>
      <c r="FD380" s="98"/>
      <c r="FE380" s="98"/>
      <c r="FF380" s="98"/>
      <c r="FG380" s="98"/>
      <c r="FH380" s="98"/>
      <c r="FI380" s="98"/>
      <c r="FJ380" s="98"/>
      <c r="FK380" s="98"/>
      <c r="FL380" s="98"/>
      <c r="FM380" s="98"/>
      <c r="FN380" s="98"/>
      <c r="FO380" s="98"/>
      <c r="FP380" s="98"/>
      <c r="FQ380" s="98"/>
      <c r="FR380" s="98"/>
      <c r="FS380" s="98"/>
      <c r="FT380" s="98"/>
      <c r="FU380" s="98"/>
      <c r="FV380" s="98"/>
      <c r="FW380" s="98"/>
      <c r="FX380" s="98"/>
      <c r="FY380" s="98"/>
      <c r="FZ380" s="98"/>
      <c r="GA380" s="98"/>
      <c r="GB380" s="98"/>
      <c r="GC380" s="98"/>
      <c r="GD380" s="98"/>
      <c r="GE380" s="98"/>
      <c r="GF380" s="98"/>
      <c r="GG380" s="98"/>
      <c r="GH380" s="98"/>
      <c r="GI380" s="98"/>
      <c r="GJ380" s="98"/>
      <c r="GK380" s="98"/>
      <c r="GL380" s="98"/>
      <c r="GM380" s="98"/>
      <c r="GN380" s="98"/>
      <c r="GO380" s="98"/>
      <c r="GP380" s="98"/>
      <c r="GQ380" s="98"/>
      <c r="GR380" s="98"/>
      <c r="GS380" s="98"/>
      <c r="GT380" s="98"/>
      <c r="GU380" s="98"/>
      <c r="GV380" s="98"/>
      <c r="GW380" s="98"/>
      <c r="GX380" s="98"/>
      <c r="GY380" s="98"/>
      <c r="GZ380" s="98"/>
      <c r="HA380" s="98"/>
      <c r="HB380" s="98"/>
      <c r="HC380" s="98"/>
      <c r="HD380" s="98"/>
      <c r="HE380" s="98"/>
      <c r="HF380" s="98"/>
      <c r="HG380" s="98"/>
      <c r="HH380" s="98"/>
      <c r="HI380" s="98"/>
      <c r="HJ380" s="98"/>
      <c r="HK380" s="98"/>
      <c r="HL380" s="98"/>
      <c r="HM380" s="98"/>
      <c r="HN380" s="98"/>
      <c r="HO380" s="98"/>
      <c r="HP380" s="98"/>
      <c r="HQ380" s="98"/>
      <c r="HR380" s="98"/>
      <c r="HS380" s="98"/>
      <c r="HT380" s="98"/>
      <c r="HU380" s="98"/>
      <c r="HV380" s="98"/>
      <c r="HW380" s="98"/>
      <c r="HX380" s="98"/>
      <c r="HY380" s="98"/>
      <c r="HZ380" s="98"/>
      <c r="IA380" s="98"/>
      <c r="IB380" s="98"/>
      <c r="IC380" s="98"/>
      <c r="ID380" s="98"/>
      <c r="IE380" s="98"/>
      <c r="IF380" s="98"/>
      <c r="IG380" s="98"/>
      <c r="IH380" s="98"/>
      <c r="II380" s="98"/>
      <c r="IJ380" s="98"/>
      <c r="IK380" s="98"/>
    </row>
    <row r="381" spans="1:248" ht="15">
      <c r="A381" s="98"/>
      <c r="B381" s="98"/>
      <c r="C381" s="111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  <c r="AA381" s="98"/>
      <c r="AB381" s="98"/>
      <c r="AC381" s="98"/>
      <c r="AD381" s="98"/>
      <c r="AE381" s="98"/>
      <c r="AF381" s="98"/>
      <c r="AG381" s="98"/>
      <c r="AH381" s="98"/>
      <c r="AI381" s="98"/>
      <c r="AJ381" s="98"/>
      <c r="AK381" s="98"/>
      <c r="AL381" s="98"/>
      <c r="AM381" s="98"/>
      <c r="AN381" s="98"/>
      <c r="AO381" s="98"/>
      <c r="AP381" s="98"/>
      <c r="AQ381" s="98"/>
      <c r="AR381" s="98"/>
      <c r="AS381" s="98"/>
      <c r="AT381" s="98"/>
      <c r="AU381" s="98"/>
      <c r="AV381" s="98"/>
      <c r="AW381" s="98"/>
      <c r="AX381" s="98"/>
      <c r="AY381" s="98"/>
      <c r="AZ381" s="98"/>
      <c r="BA381" s="98"/>
      <c r="BB381" s="98"/>
      <c r="BC381" s="98"/>
      <c r="BD381" s="98"/>
      <c r="BE381" s="98"/>
      <c r="BF381" s="98"/>
      <c r="BG381" s="98"/>
      <c r="BH381" s="98"/>
      <c r="BI381" s="98"/>
      <c r="BJ381" s="98"/>
      <c r="BK381" s="98"/>
      <c r="BL381" s="98"/>
      <c r="BM381" s="98"/>
      <c r="BN381" s="98"/>
      <c r="BO381" s="98"/>
      <c r="BP381" s="98"/>
      <c r="BQ381" s="98"/>
      <c r="BR381" s="98"/>
      <c r="BS381" s="98"/>
      <c r="BT381" s="98"/>
      <c r="BU381" s="98"/>
      <c r="BV381" s="98"/>
      <c r="BW381" s="98"/>
      <c r="BX381" s="98"/>
      <c r="BY381" s="98"/>
      <c r="BZ381" s="98"/>
      <c r="CA381" s="98"/>
      <c r="CB381" s="98"/>
      <c r="CC381" s="98"/>
      <c r="CD381" s="98"/>
      <c r="CE381" s="98"/>
      <c r="CF381" s="98"/>
      <c r="CG381" s="98"/>
      <c r="CH381" s="98"/>
      <c r="CI381" s="98"/>
      <c r="CJ381" s="98"/>
      <c r="CK381" s="98"/>
      <c r="CL381" s="98"/>
      <c r="CM381" s="98"/>
      <c r="CN381" s="98"/>
      <c r="CO381" s="98"/>
      <c r="CP381" s="98"/>
      <c r="CQ381" s="98"/>
      <c r="CR381" s="98"/>
      <c r="CS381" s="98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  <c r="DX381" s="98"/>
      <c r="DY381" s="98"/>
      <c r="DZ381" s="98"/>
      <c r="EA381" s="98"/>
      <c r="EB381" s="98"/>
      <c r="EC381" s="98"/>
      <c r="ED381" s="98"/>
      <c r="EE381" s="98"/>
      <c r="EF381" s="98"/>
      <c r="EG381" s="98"/>
      <c r="EH381" s="98"/>
      <c r="EI381" s="98"/>
      <c r="EJ381" s="98"/>
      <c r="EK381" s="98"/>
      <c r="EL381" s="98"/>
      <c r="EM381" s="98"/>
      <c r="EN381" s="98"/>
      <c r="EO381" s="98"/>
      <c r="EP381" s="98"/>
      <c r="EQ381" s="98"/>
      <c r="ER381" s="98"/>
      <c r="ES381" s="98"/>
      <c r="ET381" s="98"/>
      <c r="EU381" s="98"/>
      <c r="EV381" s="98"/>
      <c r="EW381" s="98"/>
      <c r="EX381" s="98"/>
      <c r="EY381" s="98"/>
      <c r="EZ381" s="98"/>
      <c r="FA381" s="98"/>
      <c r="FB381" s="98"/>
      <c r="FC381" s="98"/>
      <c r="FD381" s="98"/>
      <c r="FE381" s="98"/>
      <c r="FF381" s="98"/>
      <c r="FG381" s="98"/>
      <c r="FH381" s="98"/>
      <c r="FI381" s="98"/>
      <c r="FJ381" s="98"/>
      <c r="FK381" s="98"/>
      <c r="FL381" s="98"/>
      <c r="FM381" s="98"/>
      <c r="FN381" s="98"/>
      <c r="FO381" s="98"/>
      <c r="FP381" s="98"/>
      <c r="FQ381" s="98"/>
      <c r="FR381" s="98"/>
      <c r="FS381" s="98"/>
      <c r="FT381" s="98"/>
      <c r="FU381" s="98"/>
      <c r="FV381" s="98"/>
      <c r="FW381" s="98"/>
      <c r="FX381" s="98"/>
      <c r="FY381" s="98"/>
      <c r="FZ381" s="98"/>
      <c r="GA381" s="98"/>
      <c r="GB381" s="98"/>
      <c r="GC381" s="98"/>
      <c r="GD381" s="98"/>
      <c r="GE381" s="98"/>
      <c r="GF381" s="98"/>
      <c r="GG381" s="98"/>
      <c r="GH381" s="98"/>
      <c r="GI381" s="98"/>
      <c r="GJ381" s="98"/>
      <c r="GK381" s="98"/>
      <c r="GL381" s="98"/>
      <c r="GM381" s="98"/>
      <c r="GN381" s="98"/>
      <c r="GO381" s="98"/>
      <c r="GP381" s="98"/>
      <c r="GQ381" s="98"/>
      <c r="GR381" s="98"/>
      <c r="GS381" s="98"/>
      <c r="GT381" s="98"/>
      <c r="GU381" s="98"/>
      <c r="GV381" s="98"/>
      <c r="GW381" s="98"/>
      <c r="GX381" s="98"/>
      <c r="GY381" s="98"/>
      <c r="GZ381" s="98"/>
      <c r="HA381" s="98"/>
      <c r="HB381" s="98"/>
      <c r="HC381" s="98"/>
      <c r="HD381" s="98"/>
      <c r="HE381" s="98"/>
      <c r="HF381" s="98"/>
      <c r="HG381" s="98"/>
      <c r="HH381" s="98"/>
      <c r="HI381" s="98"/>
      <c r="HJ381" s="98"/>
      <c r="HK381" s="98"/>
      <c r="HL381" s="98"/>
      <c r="HM381" s="98"/>
      <c r="HN381" s="98"/>
      <c r="HO381" s="98"/>
      <c r="HP381" s="98"/>
      <c r="HQ381" s="98"/>
      <c r="HR381" s="98"/>
      <c r="HS381" s="98"/>
      <c r="HT381" s="98"/>
      <c r="HU381" s="98"/>
      <c r="HV381" s="98"/>
      <c r="HW381" s="98"/>
      <c r="HX381" s="98"/>
      <c r="HY381" s="98"/>
      <c r="HZ381" s="98"/>
      <c r="IA381" s="98"/>
      <c r="IB381" s="98"/>
      <c r="IC381" s="98"/>
      <c r="ID381" s="98"/>
      <c r="IE381" s="98"/>
      <c r="IF381" s="98"/>
      <c r="IG381" s="98"/>
      <c r="IH381" s="98"/>
      <c r="II381" s="98"/>
      <c r="IJ381" s="98"/>
      <c r="IK381" s="98"/>
    </row>
    <row r="382" spans="1:248" ht="15">
      <c r="A382" s="98"/>
      <c r="B382" s="98"/>
      <c r="C382" s="111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  <c r="AA382" s="98"/>
      <c r="AB382" s="98"/>
      <c r="AC382" s="98"/>
      <c r="AD382" s="98"/>
      <c r="AE382" s="98"/>
      <c r="AF382" s="98"/>
      <c r="AG382" s="98"/>
      <c r="AH382" s="98"/>
      <c r="AI382" s="98"/>
      <c r="AJ382" s="98"/>
      <c r="AK382" s="98"/>
      <c r="AL382" s="98"/>
      <c r="AM382" s="98"/>
      <c r="AN382" s="98"/>
      <c r="AO382" s="98"/>
      <c r="AP382" s="98"/>
      <c r="AQ382" s="98"/>
      <c r="AR382" s="98"/>
      <c r="AS382" s="98"/>
      <c r="AT382" s="98"/>
      <c r="AU382" s="98"/>
      <c r="AV382" s="98"/>
      <c r="AW382" s="98"/>
      <c r="AX382" s="98"/>
      <c r="AY382" s="98"/>
      <c r="AZ382" s="98"/>
      <c r="BA382" s="98"/>
      <c r="BB382" s="98"/>
      <c r="BC382" s="98"/>
      <c r="BD382" s="98"/>
      <c r="BE382" s="98"/>
      <c r="BF382" s="98"/>
      <c r="BG382" s="98"/>
      <c r="BH382" s="98"/>
      <c r="BI382" s="98"/>
      <c r="BJ382" s="98"/>
      <c r="BK382" s="98"/>
      <c r="BL382" s="98"/>
      <c r="BM382" s="98"/>
      <c r="BN382" s="98"/>
      <c r="BO382" s="98"/>
      <c r="BP382" s="98"/>
      <c r="BQ382" s="98"/>
      <c r="BR382" s="98"/>
      <c r="BS382" s="98"/>
      <c r="BT382" s="98"/>
      <c r="BU382" s="98"/>
      <c r="BV382" s="98"/>
      <c r="BW382" s="98"/>
      <c r="BX382" s="98"/>
      <c r="BY382" s="98"/>
      <c r="BZ382" s="98"/>
      <c r="CA382" s="98"/>
      <c r="CB382" s="98"/>
      <c r="CC382" s="98"/>
      <c r="CD382" s="98"/>
      <c r="CE382" s="98"/>
      <c r="CF382" s="98"/>
      <c r="CG382" s="98"/>
      <c r="CH382" s="98"/>
      <c r="CI382" s="98"/>
      <c r="CJ382" s="98"/>
      <c r="CK382" s="98"/>
      <c r="CL382" s="98"/>
      <c r="CM382" s="98"/>
      <c r="CN382" s="98"/>
      <c r="CO382" s="98"/>
      <c r="CP382" s="98"/>
      <c r="CQ382" s="98"/>
      <c r="CR382" s="98"/>
      <c r="CS382" s="98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  <c r="DX382" s="98"/>
      <c r="DY382" s="98"/>
      <c r="DZ382" s="98"/>
      <c r="EA382" s="98"/>
      <c r="EB382" s="98"/>
      <c r="EC382" s="98"/>
      <c r="ED382" s="98"/>
      <c r="EE382" s="98"/>
      <c r="EF382" s="98"/>
      <c r="EG382" s="98"/>
      <c r="EH382" s="98"/>
      <c r="EI382" s="98"/>
      <c r="EJ382" s="98"/>
      <c r="EK382" s="98"/>
      <c r="EL382" s="98"/>
      <c r="EM382" s="98"/>
      <c r="EN382" s="98"/>
      <c r="EO382" s="98"/>
      <c r="EP382" s="98"/>
      <c r="EQ382" s="98"/>
      <c r="ER382" s="98"/>
      <c r="ES382" s="98"/>
      <c r="ET382" s="98"/>
      <c r="EU382" s="98"/>
      <c r="EV382" s="98"/>
      <c r="EW382" s="98"/>
      <c r="EX382" s="98"/>
      <c r="EY382" s="98"/>
      <c r="EZ382" s="98"/>
      <c r="FA382" s="98"/>
      <c r="FB382" s="98"/>
      <c r="FC382" s="98"/>
      <c r="FD382" s="98"/>
      <c r="FE382" s="98"/>
      <c r="FF382" s="98"/>
      <c r="FG382" s="98"/>
      <c r="FH382" s="98"/>
      <c r="FI382" s="98"/>
      <c r="FJ382" s="98"/>
      <c r="FK382" s="98"/>
      <c r="FL382" s="98"/>
      <c r="FM382" s="98"/>
      <c r="FN382" s="98"/>
      <c r="FO382" s="98"/>
      <c r="FP382" s="98"/>
      <c r="FQ382" s="98"/>
      <c r="FR382" s="98"/>
      <c r="FS382" s="98"/>
      <c r="FT382" s="98"/>
      <c r="FU382" s="98"/>
      <c r="FV382" s="98"/>
      <c r="FW382" s="98"/>
      <c r="FX382" s="98"/>
      <c r="FY382" s="98"/>
      <c r="FZ382" s="98"/>
      <c r="GA382" s="98"/>
      <c r="GB382" s="98"/>
      <c r="GC382" s="98"/>
      <c r="GD382" s="98"/>
      <c r="GE382" s="98"/>
      <c r="GF382" s="98"/>
      <c r="GG382" s="98"/>
      <c r="GH382" s="98"/>
      <c r="GI382" s="98"/>
      <c r="GJ382" s="98"/>
      <c r="GK382" s="98"/>
      <c r="GL382" s="98"/>
      <c r="GM382" s="98"/>
      <c r="GN382" s="98"/>
      <c r="GO382" s="98"/>
      <c r="GP382" s="98"/>
      <c r="GQ382" s="98"/>
      <c r="GR382" s="98"/>
      <c r="GS382" s="98"/>
      <c r="GT382" s="98"/>
      <c r="GU382" s="98"/>
      <c r="GV382" s="98"/>
      <c r="GW382" s="98"/>
      <c r="GX382" s="98"/>
      <c r="GY382" s="98"/>
      <c r="GZ382" s="98"/>
      <c r="HA382" s="98"/>
      <c r="HB382" s="98"/>
      <c r="HC382" s="98"/>
      <c r="HD382" s="98"/>
      <c r="HE382" s="98"/>
      <c r="HF382" s="98"/>
      <c r="HG382" s="98"/>
      <c r="HH382" s="98"/>
      <c r="HI382" s="98"/>
      <c r="HJ382" s="98"/>
      <c r="HK382" s="98"/>
      <c r="HL382" s="98"/>
      <c r="HM382" s="98"/>
      <c r="HN382" s="98"/>
      <c r="HO382" s="98"/>
      <c r="HP382" s="98"/>
      <c r="HQ382" s="98"/>
      <c r="HR382" s="98"/>
      <c r="HS382" s="98"/>
      <c r="HT382" s="98"/>
      <c r="HU382" s="98"/>
      <c r="HV382" s="98"/>
      <c r="HW382" s="98"/>
      <c r="HX382" s="98"/>
      <c r="HY382" s="98"/>
      <c r="HZ382" s="98"/>
      <c r="IA382" s="98"/>
      <c r="IB382" s="98"/>
      <c r="IC382" s="98"/>
      <c r="ID382" s="98"/>
      <c r="IE382" s="98"/>
      <c r="IF382" s="98"/>
      <c r="IG382" s="98"/>
      <c r="IH382" s="98"/>
      <c r="II382" s="98"/>
      <c r="IJ382" s="98"/>
      <c r="IK382" s="98"/>
    </row>
    <row r="383" spans="1:248" ht="15">
      <c r="A383" s="98"/>
      <c r="B383" s="98"/>
      <c r="C383" s="111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  <c r="AA383" s="98"/>
      <c r="AB383" s="98"/>
      <c r="AC383" s="98"/>
      <c r="AD383" s="98"/>
      <c r="AE383" s="98"/>
      <c r="AF383" s="98"/>
      <c r="AG383" s="98"/>
      <c r="AH383" s="98"/>
      <c r="AI383" s="98"/>
      <c r="AJ383" s="98"/>
      <c r="AK383" s="98"/>
      <c r="AL383" s="98"/>
      <c r="AM383" s="98"/>
      <c r="AN383" s="98"/>
      <c r="AO383" s="98"/>
      <c r="AP383" s="98"/>
      <c r="AQ383" s="98"/>
      <c r="AR383" s="98"/>
      <c r="AS383" s="98"/>
      <c r="AT383" s="98"/>
      <c r="AU383" s="98"/>
      <c r="AV383" s="98"/>
      <c r="AW383" s="98"/>
      <c r="AX383" s="98"/>
      <c r="AY383" s="98"/>
      <c r="AZ383" s="98"/>
      <c r="BA383" s="98"/>
      <c r="BB383" s="98"/>
      <c r="BC383" s="98"/>
      <c r="BD383" s="98"/>
      <c r="BE383" s="98"/>
      <c r="BF383" s="98"/>
      <c r="BG383" s="98"/>
      <c r="BH383" s="98"/>
      <c r="BI383" s="98"/>
      <c r="BJ383" s="98"/>
      <c r="BK383" s="98"/>
      <c r="BL383" s="98"/>
      <c r="BM383" s="98"/>
      <c r="BN383" s="98"/>
      <c r="BO383" s="98"/>
      <c r="BP383" s="98"/>
      <c r="BQ383" s="98"/>
      <c r="BR383" s="98"/>
      <c r="BS383" s="98"/>
      <c r="BT383" s="98"/>
      <c r="BU383" s="98"/>
      <c r="BV383" s="98"/>
      <c r="BW383" s="98"/>
      <c r="BX383" s="98"/>
      <c r="BY383" s="98"/>
      <c r="BZ383" s="98"/>
      <c r="CA383" s="98"/>
      <c r="CB383" s="98"/>
      <c r="CC383" s="98"/>
      <c r="CD383" s="98"/>
      <c r="CE383" s="98"/>
      <c r="CF383" s="98"/>
      <c r="CG383" s="98"/>
      <c r="CH383" s="98"/>
      <c r="CI383" s="98"/>
      <c r="CJ383" s="98"/>
      <c r="CK383" s="98"/>
      <c r="CL383" s="98"/>
      <c r="CM383" s="98"/>
      <c r="CN383" s="98"/>
      <c r="CO383" s="98"/>
      <c r="CP383" s="98"/>
      <c r="CQ383" s="98"/>
      <c r="CR383" s="98"/>
      <c r="CS383" s="98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  <c r="DX383" s="98"/>
      <c r="DY383" s="98"/>
      <c r="DZ383" s="98"/>
      <c r="EA383" s="98"/>
      <c r="EB383" s="98"/>
      <c r="EC383" s="98"/>
      <c r="ED383" s="98"/>
      <c r="EE383" s="98"/>
      <c r="EF383" s="98"/>
      <c r="EG383" s="98"/>
      <c r="EH383" s="98"/>
      <c r="EI383" s="98"/>
      <c r="EJ383" s="98"/>
      <c r="EK383" s="98"/>
      <c r="EL383" s="98"/>
      <c r="EM383" s="98"/>
      <c r="EN383" s="98"/>
      <c r="EO383" s="98"/>
      <c r="EP383" s="98"/>
      <c r="EQ383" s="98"/>
      <c r="ER383" s="98"/>
      <c r="ES383" s="98"/>
      <c r="ET383" s="98"/>
      <c r="EU383" s="98"/>
      <c r="EV383" s="98"/>
      <c r="EW383" s="98"/>
      <c r="EX383" s="98"/>
      <c r="EY383" s="98"/>
      <c r="EZ383" s="98"/>
      <c r="FA383" s="98"/>
      <c r="FB383" s="98"/>
      <c r="FC383" s="98"/>
      <c r="FD383" s="98"/>
      <c r="FE383" s="98"/>
      <c r="FF383" s="98"/>
      <c r="FG383" s="98"/>
      <c r="FH383" s="98"/>
      <c r="FI383" s="98"/>
      <c r="FJ383" s="98"/>
      <c r="FK383" s="98"/>
      <c r="FL383" s="98"/>
      <c r="FM383" s="98"/>
      <c r="FN383" s="98"/>
      <c r="FO383" s="98"/>
      <c r="FP383" s="98"/>
      <c r="FQ383" s="98"/>
      <c r="FR383" s="98"/>
      <c r="FS383" s="98"/>
      <c r="FT383" s="98"/>
      <c r="FU383" s="98"/>
      <c r="FV383" s="98"/>
      <c r="FW383" s="98"/>
      <c r="FX383" s="98"/>
      <c r="FY383" s="98"/>
      <c r="FZ383" s="98"/>
      <c r="GA383" s="98"/>
      <c r="GB383" s="98"/>
      <c r="GC383" s="98"/>
      <c r="GD383" s="98"/>
      <c r="GE383" s="98"/>
      <c r="GF383" s="98"/>
      <c r="GG383" s="98"/>
      <c r="GH383" s="98"/>
      <c r="GI383" s="98"/>
      <c r="GJ383" s="98"/>
      <c r="GK383" s="98"/>
      <c r="GL383" s="98"/>
      <c r="GM383" s="98"/>
      <c r="GN383" s="98"/>
      <c r="GO383" s="98"/>
      <c r="GP383" s="98"/>
      <c r="GQ383" s="98"/>
      <c r="GR383" s="98"/>
      <c r="GS383" s="98"/>
      <c r="GT383" s="98"/>
      <c r="GU383" s="98"/>
      <c r="GV383" s="98"/>
      <c r="GW383" s="98"/>
      <c r="GX383" s="98"/>
      <c r="GY383" s="98"/>
      <c r="GZ383" s="98"/>
      <c r="HA383" s="98"/>
      <c r="HB383" s="98"/>
      <c r="HC383" s="98"/>
      <c r="HD383" s="98"/>
      <c r="HE383" s="98"/>
      <c r="HF383" s="98"/>
      <c r="HG383" s="98"/>
      <c r="HH383" s="98"/>
      <c r="HI383" s="98"/>
      <c r="HJ383" s="98"/>
      <c r="HK383" s="98"/>
      <c r="HL383" s="98"/>
      <c r="HM383" s="98"/>
      <c r="HN383" s="98"/>
      <c r="HO383" s="98"/>
      <c r="HP383" s="98"/>
      <c r="HQ383" s="98"/>
      <c r="HR383" s="98"/>
      <c r="HS383" s="98"/>
      <c r="HT383" s="98"/>
      <c r="HU383" s="98"/>
      <c r="HV383" s="98"/>
      <c r="HW383" s="98"/>
      <c r="HX383" s="98"/>
      <c r="HY383" s="98"/>
      <c r="HZ383" s="98"/>
      <c r="IA383" s="98"/>
      <c r="IB383" s="98"/>
      <c r="IC383" s="98"/>
      <c r="ID383" s="98"/>
      <c r="IE383" s="98"/>
      <c r="IF383" s="98"/>
      <c r="IG383" s="98"/>
      <c r="IH383" s="98"/>
      <c r="II383" s="98"/>
      <c r="IJ383" s="98"/>
      <c r="IK383" s="98"/>
    </row>
    <row r="384" spans="1:248" ht="15">
      <c r="A384" s="98"/>
      <c r="B384" s="98"/>
      <c r="C384" s="111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  <c r="AA384" s="98"/>
      <c r="AB384" s="98"/>
      <c r="AC384" s="98"/>
      <c r="AD384" s="98"/>
      <c r="AE384" s="98"/>
      <c r="AF384" s="98"/>
      <c r="AG384" s="98"/>
      <c r="AH384" s="98"/>
      <c r="AI384" s="98"/>
      <c r="AJ384" s="98"/>
      <c r="AK384" s="98"/>
      <c r="AL384" s="98"/>
      <c r="AM384" s="98"/>
      <c r="AN384" s="98"/>
      <c r="AO384" s="98"/>
      <c r="AP384" s="98"/>
      <c r="AQ384" s="98"/>
      <c r="AR384" s="98"/>
      <c r="AS384" s="98"/>
      <c r="AT384" s="98"/>
      <c r="AU384" s="98"/>
      <c r="AV384" s="98"/>
      <c r="AW384" s="98"/>
      <c r="AX384" s="98"/>
      <c r="AY384" s="98"/>
      <c r="AZ384" s="98"/>
      <c r="BA384" s="98"/>
      <c r="BB384" s="98"/>
      <c r="BC384" s="98"/>
      <c r="BD384" s="98"/>
      <c r="BE384" s="98"/>
      <c r="BF384" s="98"/>
      <c r="BG384" s="98"/>
      <c r="BH384" s="98"/>
      <c r="BI384" s="98"/>
      <c r="BJ384" s="98"/>
      <c r="BK384" s="98"/>
      <c r="BL384" s="98"/>
      <c r="BM384" s="98"/>
      <c r="BN384" s="98"/>
      <c r="BO384" s="98"/>
      <c r="BP384" s="98"/>
      <c r="BQ384" s="98"/>
      <c r="BR384" s="98"/>
      <c r="BS384" s="98"/>
      <c r="BT384" s="98"/>
      <c r="BU384" s="98"/>
      <c r="BV384" s="98"/>
      <c r="BW384" s="98"/>
      <c r="BX384" s="98"/>
      <c r="BY384" s="98"/>
      <c r="BZ384" s="98"/>
      <c r="CA384" s="98"/>
      <c r="CB384" s="98"/>
      <c r="CC384" s="98"/>
      <c r="CD384" s="98"/>
      <c r="CE384" s="98"/>
      <c r="CF384" s="98"/>
      <c r="CG384" s="98"/>
      <c r="CH384" s="98"/>
      <c r="CI384" s="98"/>
      <c r="CJ384" s="98"/>
      <c r="CK384" s="98"/>
      <c r="CL384" s="98"/>
      <c r="CM384" s="98"/>
      <c r="CN384" s="98"/>
      <c r="CO384" s="98"/>
      <c r="CP384" s="98"/>
      <c r="CQ384" s="98"/>
      <c r="CR384" s="98"/>
      <c r="CS384" s="98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  <c r="DX384" s="98"/>
      <c r="DY384" s="98"/>
      <c r="DZ384" s="98"/>
      <c r="EA384" s="98"/>
      <c r="EB384" s="98"/>
      <c r="EC384" s="98"/>
      <c r="ED384" s="98"/>
      <c r="EE384" s="98"/>
      <c r="EF384" s="98"/>
      <c r="EG384" s="98"/>
      <c r="EH384" s="98"/>
      <c r="EI384" s="98"/>
      <c r="EJ384" s="98"/>
      <c r="EK384" s="98"/>
      <c r="EL384" s="98"/>
      <c r="EM384" s="98"/>
      <c r="EN384" s="98"/>
      <c r="EO384" s="98"/>
      <c r="EP384" s="98"/>
      <c r="EQ384" s="98"/>
      <c r="ER384" s="98"/>
      <c r="ES384" s="98"/>
      <c r="ET384" s="98"/>
      <c r="EU384" s="98"/>
      <c r="EV384" s="98"/>
      <c r="EW384" s="98"/>
      <c r="EX384" s="98"/>
      <c r="EY384" s="98"/>
      <c r="EZ384" s="98"/>
      <c r="FA384" s="98"/>
      <c r="FB384" s="98"/>
      <c r="FC384" s="98"/>
      <c r="FD384" s="98"/>
      <c r="FE384" s="98"/>
      <c r="FF384" s="98"/>
      <c r="FG384" s="98"/>
      <c r="FH384" s="98"/>
      <c r="FI384" s="98"/>
      <c r="FJ384" s="98"/>
      <c r="FK384" s="98"/>
      <c r="FL384" s="98"/>
      <c r="FM384" s="98"/>
      <c r="FN384" s="98"/>
      <c r="FO384" s="98"/>
      <c r="FP384" s="98"/>
      <c r="FQ384" s="98"/>
      <c r="FR384" s="98"/>
      <c r="FS384" s="98"/>
      <c r="FT384" s="98"/>
      <c r="FU384" s="98"/>
      <c r="FV384" s="98"/>
      <c r="FW384" s="98"/>
      <c r="FX384" s="98"/>
      <c r="FY384" s="98"/>
      <c r="FZ384" s="98"/>
      <c r="GA384" s="98"/>
      <c r="GB384" s="98"/>
      <c r="GC384" s="98"/>
      <c r="GD384" s="98"/>
      <c r="GE384" s="98"/>
      <c r="GF384" s="98"/>
      <c r="GG384" s="98"/>
      <c r="GH384" s="98"/>
      <c r="GI384" s="98"/>
      <c r="GJ384" s="98"/>
      <c r="GK384" s="98"/>
      <c r="GL384" s="98"/>
      <c r="GM384" s="98"/>
      <c r="GN384" s="98"/>
      <c r="GO384" s="98"/>
      <c r="GP384" s="98"/>
      <c r="GQ384" s="98"/>
      <c r="GR384" s="98"/>
      <c r="GS384" s="98"/>
      <c r="GT384" s="98"/>
      <c r="GU384" s="98"/>
      <c r="GV384" s="98"/>
      <c r="GW384" s="98"/>
      <c r="GX384" s="98"/>
      <c r="GY384" s="98"/>
      <c r="GZ384" s="98"/>
      <c r="HA384" s="98"/>
      <c r="HB384" s="98"/>
      <c r="HC384" s="98"/>
      <c r="HD384" s="98"/>
      <c r="HE384" s="98"/>
      <c r="HF384" s="98"/>
      <c r="HG384" s="98"/>
      <c r="HH384" s="98"/>
      <c r="HI384" s="98"/>
      <c r="HJ384" s="98"/>
      <c r="HK384" s="98"/>
      <c r="HL384" s="98"/>
      <c r="HM384" s="98"/>
      <c r="HN384" s="98"/>
      <c r="HO384" s="98"/>
      <c r="HP384" s="98"/>
      <c r="HQ384" s="98"/>
      <c r="HR384" s="98"/>
      <c r="HS384" s="98"/>
      <c r="HT384" s="98"/>
      <c r="HU384" s="98"/>
      <c r="HV384" s="98"/>
      <c r="HW384" s="98"/>
      <c r="HX384" s="98"/>
      <c r="HY384" s="98"/>
      <c r="HZ384" s="98"/>
      <c r="IA384" s="98"/>
      <c r="IB384" s="98"/>
      <c r="IC384" s="98"/>
      <c r="ID384" s="98"/>
      <c r="IE384" s="98"/>
      <c r="IF384" s="98"/>
      <c r="IG384" s="98"/>
      <c r="IH384" s="98"/>
      <c r="II384" s="98"/>
      <c r="IJ384" s="98"/>
      <c r="IK384" s="98"/>
    </row>
    <row r="385" spans="1:245" ht="15">
      <c r="A385" s="98"/>
      <c r="B385" s="98"/>
      <c r="C385" s="111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  <c r="AA385" s="98"/>
      <c r="AB385" s="98"/>
      <c r="AC385" s="98"/>
      <c r="AD385" s="98"/>
      <c r="AE385" s="98"/>
      <c r="AF385" s="98"/>
      <c r="AG385" s="98"/>
      <c r="AH385" s="98"/>
      <c r="AI385" s="98"/>
      <c r="AJ385" s="98"/>
      <c r="AK385" s="98"/>
      <c r="AL385" s="98"/>
      <c r="AM385" s="98"/>
      <c r="AN385" s="98"/>
      <c r="AO385" s="98"/>
      <c r="AP385" s="98"/>
      <c r="AQ385" s="98"/>
      <c r="AR385" s="98"/>
      <c r="AS385" s="98"/>
      <c r="AT385" s="98"/>
      <c r="AU385" s="98"/>
      <c r="AV385" s="98"/>
      <c r="AW385" s="98"/>
      <c r="AX385" s="98"/>
      <c r="AY385" s="98"/>
      <c r="AZ385" s="98"/>
      <c r="BA385" s="98"/>
      <c r="BB385" s="98"/>
      <c r="BC385" s="98"/>
      <c r="BD385" s="98"/>
      <c r="BE385" s="98"/>
      <c r="BF385" s="98"/>
      <c r="BG385" s="98"/>
      <c r="BH385" s="98"/>
      <c r="BI385" s="98"/>
      <c r="BJ385" s="98"/>
      <c r="BK385" s="98"/>
      <c r="BL385" s="98"/>
      <c r="BM385" s="98"/>
      <c r="BN385" s="98"/>
      <c r="BO385" s="98"/>
      <c r="BP385" s="98"/>
      <c r="BQ385" s="98"/>
      <c r="BR385" s="98"/>
      <c r="BS385" s="98"/>
      <c r="BT385" s="98"/>
      <c r="BU385" s="98"/>
      <c r="BV385" s="98"/>
      <c r="BW385" s="98"/>
      <c r="BX385" s="98"/>
      <c r="BY385" s="98"/>
      <c r="BZ385" s="98"/>
      <c r="CA385" s="98"/>
      <c r="CB385" s="98"/>
      <c r="CC385" s="98"/>
      <c r="CD385" s="98"/>
      <c r="CE385" s="98"/>
      <c r="CF385" s="98"/>
      <c r="CG385" s="98"/>
      <c r="CH385" s="98"/>
      <c r="CI385" s="98"/>
      <c r="CJ385" s="98"/>
      <c r="CK385" s="98"/>
      <c r="CL385" s="98"/>
      <c r="CM385" s="98"/>
      <c r="CN385" s="98"/>
      <c r="CO385" s="98"/>
      <c r="CP385" s="98"/>
      <c r="CQ385" s="98"/>
      <c r="CR385" s="98"/>
      <c r="CS385" s="98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  <c r="DX385" s="98"/>
      <c r="DY385" s="98"/>
      <c r="DZ385" s="98"/>
      <c r="EA385" s="98"/>
      <c r="EB385" s="98"/>
      <c r="EC385" s="98"/>
      <c r="ED385" s="98"/>
      <c r="EE385" s="98"/>
      <c r="EF385" s="98"/>
      <c r="EG385" s="98"/>
      <c r="EH385" s="98"/>
      <c r="EI385" s="98"/>
      <c r="EJ385" s="98"/>
      <c r="EK385" s="98"/>
      <c r="EL385" s="98"/>
      <c r="EM385" s="98"/>
      <c r="EN385" s="98"/>
      <c r="EO385" s="98"/>
      <c r="EP385" s="98"/>
      <c r="EQ385" s="98"/>
      <c r="ER385" s="98"/>
      <c r="ES385" s="98"/>
      <c r="ET385" s="98"/>
      <c r="EU385" s="98"/>
      <c r="EV385" s="98"/>
      <c r="EW385" s="98"/>
      <c r="EX385" s="98"/>
      <c r="EY385" s="98"/>
      <c r="EZ385" s="98"/>
      <c r="FA385" s="98"/>
      <c r="FB385" s="98"/>
      <c r="FC385" s="98"/>
      <c r="FD385" s="98"/>
      <c r="FE385" s="98"/>
      <c r="FF385" s="98"/>
      <c r="FG385" s="98"/>
      <c r="FH385" s="98"/>
      <c r="FI385" s="98"/>
      <c r="FJ385" s="98"/>
      <c r="FK385" s="98"/>
      <c r="FL385" s="98"/>
      <c r="FM385" s="98"/>
      <c r="FN385" s="98"/>
      <c r="FO385" s="98"/>
      <c r="FP385" s="98"/>
      <c r="FQ385" s="98"/>
      <c r="FR385" s="98"/>
      <c r="FS385" s="98"/>
      <c r="FT385" s="98"/>
      <c r="FU385" s="98"/>
      <c r="FV385" s="98"/>
      <c r="FW385" s="98"/>
      <c r="FX385" s="98"/>
      <c r="FY385" s="98"/>
      <c r="FZ385" s="98"/>
      <c r="GA385" s="98"/>
      <c r="GB385" s="98"/>
      <c r="GC385" s="98"/>
      <c r="GD385" s="98"/>
      <c r="GE385" s="98"/>
      <c r="GF385" s="98"/>
      <c r="GG385" s="98"/>
      <c r="GH385" s="98"/>
      <c r="GI385" s="98"/>
      <c r="GJ385" s="98"/>
      <c r="GK385" s="98"/>
      <c r="GL385" s="98"/>
      <c r="GM385" s="98"/>
      <c r="GN385" s="98"/>
      <c r="GO385" s="98"/>
      <c r="GP385" s="98"/>
      <c r="GQ385" s="98"/>
      <c r="GR385" s="98"/>
      <c r="GS385" s="98"/>
      <c r="GT385" s="98"/>
      <c r="GU385" s="98"/>
      <c r="GV385" s="98"/>
      <c r="GW385" s="98"/>
      <c r="GX385" s="98"/>
      <c r="GY385" s="98"/>
      <c r="GZ385" s="98"/>
      <c r="HA385" s="98"/>
      <c r="HB385" s="98"/>
      <c r="HC385" s="98"/>
      <c r="HD385" s="98"/>
      <c r="HE385" s="98"/>
      <c r="HF385" s="98"/>
      <c r="HG385" s="98"/>
      <c r="HH385" s="98"/>
      <c r="HI385" s="98"/>
      <c r="HJ385" s="98"/>
      <c r="HK385" s="98"/>
      <c r="HL385" s="98"/>
      <c r="HM385" s="98"/>
      <c r="HN385" s="98"/>
      <c r="HO385" s="98"/>
      <c r="HP385" s="98"/>
      <c r="HQ385" s="98"/>
      <c r="HR385" s="98"/>
      <c r="HS385" s="98"/>
      <c r="HT385" s="98"/>
      <c r="HU385" s="98"/>
      <c r="HV385" s="98"/>
      <c r="HW385" s="98"/>
      <c r="HX385" s="98"/>
      <c r="HY385" s="98"/>
      <c r="HZ385" s="98"/>
      <c r="IA385" s="98"/>
      <c r="IB385" s="98"/>
      <c r="IC385" s="98"/>
      <c r="ID385" s="98"/>
      <c r="IE385" s="98"/>
      <c r="IF385" s="98"/>
      <c r="IG385" s="98"/>
      <c r="IH385" s="98"/>
      <c r="II385" s="98"/>
      <c r="IJ385" s="98"/>
      <c r="IK385" s="98"/>
    </row>
    <row r="386" spans="1:245" ht="15">
      <c r="A386" s="98"/>
      <c r="B386" s="98"/>
      <c r="C386" s="111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  <c r="AA386" s="98"/>
      <c r="AB386" s="98"/>
      <c r="AC386" s="98"/>
      <c r="AD386" s="98"/>
      <c r="AE386" s="98"/>
      <c r="AF386" s="98"/>
      <c r="AG386" s="98"/>
      <c r="AH386" s="98"/>
      <c r="AI386" s="98"/>
      <c r="AJ386" s="98"/>
      <c r="AK386" s="98"/>
      <c r="AL386" s="98"/>
      <c r="AM386" s="98"/>
      <c r="AN386" s="98"/>
      <c r="AO386" s="98"/>
      <c r="AP386" s="98"/>
      <c r="AQ386" s="98"/>
      <c r="AR386" s="98"/>
      <c r="AS386" s="98"/>
      <c r="AT386" s="98"/>
      <c r="AU386" s="98"/>
      <c r="AV386" s="98"/>
      <c r="AW386" s="98"/>
      <c r="AX386" s="98"/>
      <c r="AY386" s="98"/>
      <c r="AZ386" s="98"/>
      <c r="BA386" s="98"/>
      <c r="BB386" s="98"/>
      <c r="BC386" s="98"/>
      <c r="BD386" s="98"/>
      <c r="BE386" s="98"/>
      <c r="BF386" s="98"/>
      <c r="BG386" s="98"/>
      <c r="BH386" s="98"/>
      <c r="BI386" s="98"/>
      <c r="BJ386" s="98"/>
      <c r="BK386" s="98"/>
      <c r="BL386" s="98"/>
      <c r="BM386" s="98"/>
      <c r="BN386" s="98"/>
      <c r="BO386" s="98"/>
      <c r="BP386" s="98"/>
      <c r="BQ386" s="98"/>
      <c r="BR386" s="98"/>
      <c r="BS386" s="98"/>
      <c r="BT386" s="98"/>
      <c r="BU386" s="98"/>
      <c r="BV386" s="98"/>
      <c r="BW386" s="98"/>
      <c r="BX386" s="98"/>
      <c r="BY386" s="98"/>
      <c r="BZ386" s="98"/>
      <c r="CA386" s="98"/>
      <c r="CB386" s="98"/>
      <c r="CC386" s="98"/>
      <c r="CD386" s="98"/>
      <c r="CE386" s="98"/>
      <c r="CF386" s="98"/>
      <c r="CG386" s="98"/>
      <c r="CH386" s="98"/>
      <c r="CI386" s="98"/>
      <c r="CJ386" s="98"/>
      <c r="CK386" s="98"/>
      <c r="CL386" s="98"/>
      <c r="CM386" s="98"/>
      <c r="CN386" s="98"/>
      <c r="CO386" s="98"/>
      <c r="CP386" s="98"/>
      <c r="CQ386" s="98"/>
      <c r="CR386" s="98"/>
      <c r="CS386" s="98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  <c r="DX386" s="98"/>
      <c r="DY386" s="98"/>
      <c r="DZ386" s="98"/>
      <c r="EA386" s="98"/>
      <c r="EB386" s="98"/>
      <c r="EC386" s="98"/>
      <c r="ED386" s="98"/>
      <c r="EE386" s="98"/>
      <c r="EF386" s="98"/>
      <c r="EG386" s="98"/>
      <c r="EH386" s="98"/>
      <c r="EI386" s="98"/>
      <c r="EJ386" s="98"/>
      <c r="EK386" s="98"/>
      <c r="EL386" s="98"/>
      <c r="EM386" s="98"/>
      <c r="EN386" s="98"/>
      <c r="EO386" s="98"/>
      <c r="EP386" s="98"/>
      <c r="EQ386" s="98"/>
      <c r="ER386" s="98"/>
      <c r="ES386" s="98"/>
      <c r="ET386" s="98"/>
      <c r="EU386" s="98"/>
      <c r="EV386" s="98"/>
      <c r="EW386" s="98"/>
      <c r="EX386" s="98"/>
      <c r="EY386" s="98"/>
      <c r="EZ386" s="98"/>
      <c r="FA386" s="98"/>
      <c r="FB386" s="98"/>
      <c r="FC386" s="98"/>
      <c r="FD386" s="98"/>
      <c r="FE386" s="98"/>
      <c r="FF386" s="98"/>
      <c r="FG386" s="98"/>
      <c r="FH386" s="98"/>
      <c r="FI386" s="98"/>
      <c r="FJ386" s="98"/>
      <c r="FK386" s="98"/>
      <c r="FL386" s="98"/>
      <c r="FM386" s="98"/>
      <c r="FN386" s="98"/>
      <c r="FO386" s="98"/>
      <c r="FP386" s="98"/>
      <c r="FQ386" s="98"/>
      <c r="FR386" s="98"/>
      <c r="FS386" s="98"/>
      <c r="FT386" s="98"/>
      <c r="FU386" s="98"/>
      <c r="FV386" s="98"/>
      <c r="FW386" s="98"/>
      <c r="FX386" s="98"/>
      <c r="FY386" s="98"/>
      <c r="FZ386" s="98"/>
      <c r="GA386" s="98"/>
      <c r="GB386" s="98"/>
      <c r="GC386" s="98"/>
      <c r="GD386" s="98"/>
      <c r="GE386" s="98"/>
      <c r="GF386" s="98"/>
      <c r="GG386" s="98"/>
      <c r="GH386" s="98"/>
      <c r="GI386" s="98"/>
      <c r="GJ386" s="98"/>
      <c r="GK386" s="98"/>
      <c r="GL386" s="98"/>
      <c r="GM386" s="98"/>
      <c r="GN386" s="98"/>
      <c r="GO386" s="98"/>
      <c r="GP386" s="98"/>
      <c r="GQ386" s="98"/>
      <c r="GR386" s="98"/>
      <c r="GS386" s="98"/>
      <c r="GT386" s="98"/>
      <c r="GU386" s="98"/>
      <c r="GV386" s="98"/>
      <c r="GW386" s="98"/>
      <c r="GX386" s="98"/>
      <c r="GY386" s="98"/>
      <c r="GZ386" s="98"/>
      <c r="HA386" s="98"/>
      <c r="HB386" s="98"/>
      <c r="HC386" s="98"/>
      <c r="HD386" s="98"/>
      <c r="HE386" s="98"/>
      <c r="HF386" s="98"/>
      <c r="HG386" s="98"/>
      <c r="HH386" s="98"/>
      <c r="HI386" s="98"/>
      <c r="HJ386" s="98"/>
      <c r="HK386" s="98"/>
      <c r="HL386" s="98"/>
      <c r="HM386" s="98"/>
      <c r="HN386" s="98"/>
      <c r="HO386" s="98"/>
      <c r="HP386" s="98"/>
      <c r="HQ386" s="98"/>
      <c r="HR386" s="98"/>
      <c r="HS386" s="98"/>
      <c r="HT386" s="98"/>
      <c r="HU386" s="98"/>
      <c r="HV386" s="98"/>
      <c r="HW386" s="98"/>
      <c r="HX386" s="98"/>
      <c r="HY386" s="98"/>
      <c r="HZ386" s="98"/>
      <c r="IA386" s="98"/>
      <c r="IB386" s="98"/>
      <c r="IC386" s="98"/>
      <c r="ID386" s="98"/>
      <c r="IE386" s="98"/>
      <c r="IF386" s="98"/>
      <c r="IG386" s="98"/>
      <c r="IH386" s="98"/>
      <c r="II386" s="98"/>
      <c r="IJ386" s="98"/>
      <c r="IK386" s="98"/>
    </row>
    <row r="387" spans="1:245" ht="15">
      <c r="A387" s="98"/>
      <c r="B387" s="98"/>
      <c r="C387" s="111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  <c r="AA387" s="98"/>
      <c r="AB387" s="98"/>
      <c r="AC387" s="98"/>
      <c r="AD387" s="98"/>
      <c r="AE387" s="98"/>
      <c r="AF387" s="98"/>
      <c r="AG387" s="98"/>
      <c r="AH387" s="98"/>
      <c r="AI387" s="98"/>
      <c r="AJ387" s="98"/>
      <c r="AK387" s="98"/>
      <c r="AL387" s="98"/>
      <c r="AM387" s="98"/>
      <c r="AN387" s="98"/>
      <c r="AO387" s="98"/>
      <c r="AP387" s="98"/>
      <c r="AQ387" s="98"/>
      <c r="AR387" s="98"/>
      <c r="AS387" s="98"/>
      <c r="AT387" s="98"/>
      <c r="AU387" s="98"/>
      <c r="AV387" s="98"/>
      <c r="AW387" s="98"/>
      <c r="AX387" s="98"/>
      <c r="AY387" s="98"/>
      <c r="AZ387" s="98"/>
      <c r="BA387" s="98"/>
      <c r="BB387" s="98"/>
      <c r="BC387" s="98"/>
      <c r="BD387" s="98"/>
      <c r="BE387" s="98"/>
      <c r="BF387" s="98"/>
      <c r="BG387" s="98"/>
      <c r="BH387" s="98"/>
      <c r="BI387" s="98"/>
      <c r="BJ387" s="98"/>
      <c r="BK387" s="98"/>
      <c r="BL387" s="98"/>
      <c r="BM387" s="98"/>
      <c r="BN387" s="98"/>
      <c r="BO387" s="98"/>
      <c r="BP387" s="98"/>
      <c r="BQ387" s="98"/>
      <c r="BR387" s="98"/>
      <c r="BS387" s="98"/>
      <c r="BT387" s="98"/>
      <c r="BU387" s="98"/>
      <c r="BV387" s="98"/>
      <c r="BW387" s="98"/>
      <c r="BX387" s="98"/>
      <c r="BY387" s="98"/>
      <c r="BZ387" s="98"/>
      <c r="CA387" s="98"/>
      <c r="CB387" s="98"/>
      <c r="CC387" s="98"/>
      <c r="CD387" s="98"/>
      <c r="CE387" s="98"/>
      <c r="CF387" s="98"/>
      <c r="CG387" s="98"/>
      <c r="CH387" s="98"/>
      <c r="CI387" s="98"/>
      <c r="CJ387" s="98"/>
      <c r="CK387" s="98"/>
      <c r="CL387" s="98"/>
      <c r="CM387" s="98"/>
      <c r="CN387" s="98"/>
      <c r="CO387" s="98"/>
      <c r="CP387" s="98"/>
      <c r="CQ387" s="98"/>
      <c r="CR387" s="98"/>
      <c r="CS387" s="98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  <c r="DX387" s="98"/>
      <c r="DY387" s="98"/>
      <c r="DZ387" s="98"/>
      <c r="EA387" s="98"/>
      <c r="EB387" s="98"/>
      <c r="EC387" s="98"/>
      <c r="ED387" s="98"/>
      <c r="EE387" s="98"/>
      <c r="EF387" s="98"/>
      <c r="EG387" s="98"/>
      <c r="EH387" s="98"/>
      <c r="EI387" s="98"/>
      <c r="EJ387" s="98"/>
      <c r="EK387" s="98"/>
      <c r="EL387" s="98"/>
      <c r="EM387" s="98"/>
      <c r="EN387" s="98"/>
      <c r="EO387" s="98"/>
      <c r="EP387" s="98"/>
      <c r="EQ387" s="98"/>
      <c r="ER387" s="98"/>
      <c r="ES387" s="98"/>
      <c r="ET387" s="98"/>
      <c r="EU387" s="98"/>
      <c r="EV387" s="98"/>
      <c r="EW387" s="98"/>
      <c r="EX387" s="98"/>
      <c r="EY387" s="98"/>
      <c r="EZ387" s="98"/>
      <c r="FA387" s="98"/>
      <c r="FB387" s="98"/>
      <c r="FC387" s="98"/>
      <c r="FD387" s="98"/>
      <c r="FE387" s="98"/>
      <c r="FF387" s="98"/>
      <c r="FG387" s="98"/>
      <c r="FH387" s="98"/>
      <c r="FI387" s="98"/>
      <c r="FJ387" s="98"/>
      <c r="FK387" s="98"/>
      <c r="FL387" s="98"/>
      <c r="FM387" s="98"/>
      <c r="FN387" s="98"/>
      <c r="FO387" s="98"/>
      <c r="FP387" s="98"/>
      <c r="FQ387" s="98"/>
      <c r="FR387" s="98"/>
      <c r="FS387" s="98"/>
      <c r="FT387" s="98"/>
      <c r="FU387" s="98"/>
      <c r="FV387" s="98"/>
      <c r="FW387" s="98"/>
      <c r="FX387" s="98"/>
      <c r="FY387" s="98"/>
      <c r="FZ387" s="98"/>
      <c r="GA387" s="98"/>
      <c r="GB387" s="98"/>
      <c r="GC387" s="98"/>
      <c r="GD387" s="98"/>
      <c r="GE387" s="98"/>
      <c r="GF387" s="98"/>
      <c r="GG387" s="98"/>
      <c r="GH387" s="98"/>
      <c r="GI387" s="98"/>
      <c r="GJ387" s="98"/>
      <c r="GK387" s="98"/>
      <c r="GL387" s="98"/>
      <c r="GM387" s="98"/>
      <c r="GN387" s="98"/>
      <c r="GO387" s="98"/>
      <c r="GP387" s="98"/>
      <c r="GQ387" s="98"/>
      <c r="GR387" s="98"/>
      <c r="GS387" s="98"/>
      <c r="GT387" s="98"/>
      <c r="GU387" s="98"/>
      <c r="GV387" s="98"/>
      <c r="GW387" s="98"/>
      <c r="GX387" s="98"/>
      <c r="GY387" s="98"/>
      <c r="GZ387" s="98"/>
      <c r="HA387" s="98"/>
      <c r="HB387" s="98"/>
      <c r="HC387" s="98"/>
      <c r="HD387" s="98"/>
      <c r="HE387" s="98"/>
      <c r="HF387" s="98"/>
      <c r="HG387" s="98"/>
      <c r="HH387" s="98"/>
      <c r="HI387" s="98"/>
      <c r="HJ387" s="98"/>
      <c r="HK387" s="98"/>
      <c r="HL387" s="98"/>
      <c r="HM387" s="98"/>
      <c r="HN387" s="98"/>
      <c r="HO387" s="98"/>
      <c r="HP387" s="98"/>
      <c r="HQ387" s="98"/>
      <c r="HR387" s="98"/>
      <c r="HS387" s="98"/>
      <c r="HT387" s="98"/>
      <c r="HU387" s="98"/>
      <c r="HV387" s="98"/>
      <c r="HW387" s="98"/>
      <c r="HX387" s="98"/>
      <c r="HY387" s="98"/>
      <c r="HZ387" s="98"/>
      <c r="IA387" s="98"/>
      <c r="IB387" s="98"/>
      <c r="IC387" s="98"/>
      <c r="ID387" s="98"/>
      <c r="IE387" s="98"/>
      <c r="IF387" s="98"/>
      <c r="IG387" s="98"/>
      <c r="IH387" s="98"/>
      <c r="II387" s="98"/>
      <c r="IJ387" s="98"/>
      <c r="IK387" s="98"/>
    </row>
    <row r="388" spans="1:245" ht="15">
      <c r="A388" s="98"/>
      <c r="B388" s="98"/>
      <c r="C388" s="111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  <c r="AA388" s="98"/>
      <c r="AB388" s="98"/>
      <c r="AC388" s="98"/>
      <c r="AD388" s="98"/>
      <c r="AE388" s="98"/>
      <c r="AF388" s="98"/>
      <c r="AG388" s="98"/>
      <c r="AH388" s="98"/>
      <c r="AI388" s="98"/>
      <c r="AJ388" s="98"/>
      <c r="AK388" s="98"/>
      <c r="AL388" s="98"/>
      <c r="AM388" s="98"/>
      <c r="AN388" s="98"/>
      <c r="AO388" s="98"/>
      <c r="AP388" s="98"/>
      <c r="AQ388" s="98"/>
      <c r="AR388" s="98"/>
      <c r="AS388" s="98"/>
      <c r="AT388" s="98"/>
      <c r="AU388" s="98"/>
      <c r="AV388" s="98"/>
      <c r="AW388" s="98"/>
      <c r="AX388" s="98"/>
      <c r="AY388" s="98"/>
      <c r="AZ388" s="98"/>
      <c r="BA388" s="98"/>
      <c r="BB388" s="98"/>
      <c r="BC388" s="98"/>
      <c r="BD388" s="98"/>
      <c r="BE388" s="98"/>
      <c r="BF388" s="98"/>
      <c r="BG388" s="98"/>
      <c r="BH388" s="98"/>
      <c r="BI388" s="98"/>
      <c r="BJ388" s="98"/>
      <c r="BK388" s="98"/>
      <c r="BL388" s="98"/>
      <c r="BM388" s="98"/>
      <c r="BN388" s="98"/>
      <c r="BO388" s="98"/>
      <c r="BP388" s="98"/>
      <c r="BQ388" s="98"/>
      <c r="BR388" s="98"/>
      <c r="BS388" s="98"/>
      <c r="BT388" s="98"/>
      <c r="BU388" s="98"/>
      <c r="BV388" s="98"/>
      <c r="BW388" s="98"/>
      <c r="BX388" s="98"/>
      <c r="BY388" s="98"/>
      <c r="BZ388" s="98"/>
      <c r="CA388" s="98"/>
      <c r="CB388" s="98"/>
      <c r="CC388" s="98"/>
      <c r="CD388" s="98"/>
      <c r="CE388" s="98"/>
      <c r="CF388" s="98"/>
      <c r="CG388" s="98"/>
      <c r="CH388" s="98"/>
      <c r="CI388" s="98"/>
      <c r="CJ388" s="98"/>
      <c r="CK388" s="98"/>
      <c r="CL388" s="98"/>
      <c r="CM388" s="98"/>
      <c r="CN388" s="98"/>
      <c r="CO388" s="98"/>
      <c r="CP388" s="98"/>
      <c r="CQ388" s="98"/>
      <c r="CR388" s="98"/>
      <c r="CS388" s="98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  <c r="DX388" s="98"/>
      <c r="DY388" s="98"/>
      <c r="DZ388" s="98"/>
      <c r="EA388" s="98"/>
      <c r="EB388" s="98"/>
      <c r="EC388" s="98"/>
      <c r="ED388" s="98"/>
      <c r="EE388" s="98"/>
      <c r="EF388" s="98"/>
      <c r="EG388" s="98"/>
      <c r="EH388" s="98"/>
      <c r="EI388" s="98"/>
      <c r="EJ388" s="98"/>
      <c r="EK388" s="98"/>
      <c r="EL388" s="98"/>
      <c r="EM388" s="98"/>
      <c r="EN388" s="98"/>
      <c r="EO388" s="98"/>
      <c r="EP388" s="98"/>
      <c r="EQ388" s="98"/>
      <c r="ER388" s="98"/>
      <c r="ES388" s="98"/>
      <c r="ET388" s="98"/>
      <c r="EU388" s="98"/>
      <c r="EV388" s="98"/>
      <c r="EW388" s="98"/>
      <c r="EX388" s="98"/>
      <c r="EY388" s="98"/>
      <c r="EZ388" s="98"/>
      <c r="FA388" s="98"/>
      <c r="FB388" s="98"/>
      <c r="FC388" s="98"/>
      <c r="FD388" s="98"/>
      <c r="FE388" s="98"/>
      <c r="FF388" s="98"/>
      <c r="FG388" s="98"/>
      <c r="FH388" s="98"/>
      <c r="FI388" s="98"/>
      <c r="FJ388" s="98"/>
      <c r="FK388" s="98"/>
      <c r="FL388" s="98"/>
      <c r="FM388" s="98"/>
      <c r="FN388" s="98"/>
      <c r="FO388" s="98"/>
      <c r="FP388" s="98"/>
      <c r="FQ388" s="98"/>
      <c r="FR388" s="98"/>
      <c r="FS388" s="98"/>
      <c r="FT388" s="98"/>
      <c r="FU388" s="98"/>
      <c r="FV388" s="98"/>
      <c r="FW388" s="98"/>
      <c r="FX388" s="98"/>
      <c r="FY388" s="98"/>
      <c r="FZ388" s="98"/>
      <c r="GA388" s="98"/>
      <c r="GB388" s="98"/>
      <c r="GC388" s="98"/>
      <c r="GD388" s="98"/>
      <c r="GE388" s="98"/>
      <c r="GF388" s="98"/>
      <c r="GG388" s="98"/>
      <c r="GH388" s="98"/>
      <c r="GI388" s="98"/>
      <c r="GJ388" s="98"/>
      <c r="GK388" s="98"/>
      <c r="GL388" s="98"/>
      <c r="GM388" s="98"/>
      <c r="GN388" s="98"/>
      <c r="GO388" s="98"/>
      <c r="GP388" s="98"/>
      <c r="GQ388" s="98"/>
      <c r="GR388" s="98"/>
      <c r="GS388" s="98"/>
      <c r="GT388" s="98"/>
      <c r="GU388" s="98"/>
      <c r="GV388" s="98"/>
      <c r="GW388" s="98"/>
      <c r="GX388" s="98"/>
      <c r="GY388" s="98"/>
      <c r="GZ388" s="98"/>
      <c r="HA388" s="98"/>
      <c r="HB388" s="98"/>
      <c r="HC388" s="98"/>
      <c r="HD388" s="98"/>
      <c r="HE388" s="98"/>
      <c r="HF388" s="98"/>
      <c r="HG388" s="98"/>
      <c r="HH388" s="98"/>
      <c r="HI388" s="98"/>
      <c r="HJ388" s="98"/>
      <c r="HK388" s="98"/>
      <c r="HL388" s="98"/>
      <c r="HM388" s="98"/>
      <c r="HN388" s="98"/>
      <c r="HO388" s="98"/>
      <c r="HP388" s="98"/>
      <c r="HQ388" s="98"/>
      <c r="HR388" s="98"/>
      <c r="HS388" s="98"/>
      <c r="HT388" s="98"/>
      <c r="HU388" s="98"/>
      <c r="HV388" s="98"/>
      <c r="HW388" s="98"/>
      <c r="HX388" s="98"/>
      <c r="HY388" s="98"/>
      <c r="HZ388" s="98"/>
      <c r="IA388" s="98"/>
      <c r="IB388" s="98"/>
      <c r="IC388" s="98"/>
      <c r="ID388" s="98"/>
      <c r="IE388" s="98"/>
      <c r="IF388" s="98"/>
      <c r="IG388" s="98"/>
      <c r="IH388" s="98"/>
      <c r="II388" s="98"/>
      <c r="IJ388" s="98"/>
      <c r="IK388" s="98"/>
    </row>
    <row r="389" spans="1:245" ht="15">
      <c r="A389" s="98"/>
      <c r="B389" s="98"/>
      <c r="C389" s="111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  <c r="AA389" s="98"/>
      <c r="AB389" s="98"/>
      <c r="AC389" s="98"/>
      <c r="AD389" s="98"/>
      <c r="AE389" s="98"/>
      <c r="AF389" s="98"/>
      <c r="AG389" s="98"/>
      <c r="AH389" s="98"/>
      <c r="AI389" s="98"/>
      <c r="AJ389" s="98"/>
      <c r="AK389" s="98"/>
      <c r="AL389" s="98"/>
      <c r="AM389" s="98"/>
      <c r="AN389" s="98"/>
      <c r="AO389" s="98"/>
      <c r="AP389" s="98"/>
      <c r="AQ389" s="98"/>
      <c r="AR389" s="98"/>
      <c r="AS389" s="98"/>
      <c r="AT389" s="98"/>
      <c r="AU389" s="98"/>
      <c r="AV389" s="98"/>
      <c r="AW389" s="98"/>
      <c r="AX389" s="98"/>
      <c r="AY389" s="98"/>
      <c r="AZ389" s="98"/>
      <c r="BA389" s="98"/>
      <c r="BB389" s="98"/>
      <c r="BC389" s="98"/>
      <c r="BD389" s="98"/>
      <c r="BE389" s="98"/>
      <c r="BF389" s="98"/>
      <c r="BG389" s="98"/>
      <c r="BH389" s="98"/>
      <c r="BI389" s="98"/>
      <c r="BJ389" s="98"/>
      <c r="BK389" s="98"/>
      <c r="BL389" s="98"/>
      <c r="BM389" s="98"/>
      <c r="BN389" s="98"/>
      <c r="BO389" s="98"/>
      <c r="BP389" s="98"/>
      <c r="BQ389" s="98"/>
      <c r="BR389" s="98"/>
      <c r="BS389" s="98"/>
      <c r="BT389" s="98"/>
      <c r="BU389" s="98"/>
      <c r="BV389" s="98"/>
      <c r="BW389" s="98"/>
      <c r="BX389" s="98"/>
      <c r="BY389" s="98"/>
      <c r="BZ389" s="98"/>
      <c r="CA389" s="98"/>
      <c r="CB389" s="98"/>
      <c r="CC389" s="98"/>
      <c r="CD389" s="98"/>
      <c r="CE389" s="98"/>
      <c r="CF389" s="98"/>
      <c r="CG389" s="98"/>
      <c r="CH389" s="98"/>
      <c r="CI389" s="98"/>
      <c r="CJ389" s="98"/>
      <c r="CK389" s="98"/>
      <c r="CL389" s="98"/>
      <c r="CM389" s="98"/>
      <c r="CN389" s="98"/>
      <c r="CO389" s="98"/>
      <c r="CP389" s="98"/>
      <c r="CQ389" s="98"/>
      <c r="CR389" s="98"/>
      <c r="CS389" s="98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  <c r="DX389" s="98"/>
      <c r="DY389" s="98"/>
      <c r="DZ389" s="98"/>
      <c r="EA389" s="98"/>
      <c r="EB389" s="98"/>
      <c r="EC389" s="98"/>
      <c r="ED389" s="98"/>
      <c r="EE389" s="98"/>
      <c r="EF389" s="98"/>
      <c r="EG389" s="98"/>
      <c r="EH389" s="98"/>
      <c r="EI389" s="98"/>
      <c r="EJ389" s="98"/>
      <c r="EK389" s="98"/>
      <c r="EL389" s="98"/>
      <c r="EM389" s="98"/>
      <c r="EN389" s="98"/>
      <c r="EO389" s="98"/>
      <c r="EP389" s="98"/>
      <c r="EQ389" s="98"/>
      <c r="ER389" s="98"/>
      <c r="ES389" s="98"/>
      <c r="ET389" s="98"/>
      <c r="EU389" s="98"/>
      <c r="EV389" s="98"/>
      <c r="EW389" s="98"/>
      <c r="EX389" s="98"/>
      <c r="EY389" s="98"/>
      <c r="EZ389" s="98"/>
      <c r="FA389" s="98"/>
      <c r="FB389" s="98"/>
      <c r="FC389" s="98"/>
      <c r="FD389" s="98"/>
      <c r="FE389" s="98"/>
      <c r="FF389" s="98"/>
      <c r="FG389" s="98"/>
      <c r="FH389" s="98"/>
      <c r="FI389" s="98"/>
      <c r="FJ389" s="98"/>
      <c r="FK389" s="98"/>
      <c r="FL389" s="98"/>
      <c r="FM389" s="98"/>
      <c r="FN389" s="98"/>
      <c r="FO389" s="98"/>
      <c r="FP389" s="98"/>
      <c r="FQ389" s="98"/>
      <c r="FR389" s="98"/>
      <c r="FS389" s="98"/>
      <c r="FT389" s="98"/>
      <c r="FU389" s="98"/>
      <c r="FV389" s="98"/>
      <c r="FW389" s="98"/>
      <c r="FX389" s="98"/>
      <c r="FY389" s="98"/>
      <c r="FZ389" s="98"/>
      <c r="GA389" s="98"/>
      <c r="GB389" s="98"/>
      <c r="GC389" s="98"/>
      <c r="GD389" s="98"/>
      <c r="GE389" s="98"/>
      <c r="GF389" s="98"/>
      <c r="GG389" s="98"/>
      <c r="GH389" s="98"/>
      <c r="GI389" s="98"/>
      <c r="GJ389" s="98"/>
      <c r="GK389" s="98"/>
      <c r="GL389" s="98"/>
      <c r="GM389" s="98"/>
      <c r="GN389" s="98"/>
      <c r="GO389" s="98"/>
      <c r="GP389" s="98"/>
      <c r="GQ389" s="98"/>
      <c r="GR389" s="98"/>
      <c r="GS389" s="98"/>
      <c r="GT389" s="98"/>
      <c r="GU389" s="98"/>
      <c r="GV389" s="98"/>
      <c r="GW389" s="98"/>
      <c r="GX389" s="98"/>
      <c r="GY389" s="98"/>
      <c r="GZ389" s="98"/>
      <c r="HA389" s="98"/>
      <c r="HB389" s="98"/>
      <c r="HC389" s="98"/>
      <c r="HD389" s="98"/>
      <c r="HE389" s="98"/>
      <c r="HF389" s="98"/>
      <c r="HG389" s="98"/>
      <c r="HH389" s="98"/>
      <c r="HI389" s="98"/>
      <c r="HJ389" s="98"/>
      <c r="HK389" s="98"/>
      <c r="HL389" s="98"/>
      <c r="HM389" s="98"/>
      <c r="HN389" s="98"/>
      <c r="HO389" s="98"/>
      <c r="HP389" s="98"/>
      <c r="HQ389" s="98"/>
      <c r="HR389" s="98"/>
      <c r="HS389" s="98"/>
      <c r="HT389" s="98"/>
      <c r="HU389" s="98"/>
      <c r="HV389" s="98"/>
      <c r="HW389" s="98"/>
      <c r="HX389" s="98"/>
      <c r="HY389" s="98"/>
      <c r="HZ389" s="98"/>
      <c r="IA389" s="98"/>
      <c r="IB389" s="98"/>
      <c r="IC389" s="98"/>
      <c r="ID389" s="98"/>
      <c r="IE389" s="98"/>
      <c r="IF389" s="98"/>
      <c r="IG389" s="98"/>
      <c r="IH389" s="98"/>
      <c r="II389" s="98"/>
      <c r="IJ389" s="98"/>
      <c r="IK389" s="98"/>
    </row>
    <row r="390" spans="1:245" ht="15">
      <c r="A390" s="98"/>
      <c r="B390" s="98"/>
      <c r="C390" s="111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  <c r="AA390" s="98"/>
      <c r="AB390" s="98"/>
      <c r="AC390" s="98"/>
      <c r="AD390" s="98"/>
      <c r="AE390" s="98"/>
      <c r="AF390" s="98"/>
      <c r="AG390" s="98"/>
      <c r="AH390" s="98"/>
      <c r="AI390" s="98"/>
      <c r="AJ390" s="98"/>
      <c r="AK390" s="98"/>
      <c r="AL390" s="98"/>
      <c r="AM390" s="98"/>
      <c r="AN390" s="98"/>
      <c r="AO390" s="98"/>
      <c r="AP390" s="98"/>
      <c r="AQ390" s="98"/>
      <c r="AR390" s="98"/>
      <c r="AS390" s="98"/>
      <c r="AT390" s="98"/>
      <c r="AU390" s="98"/>
      <c r="AV390" s="98"/>
      <c r="AW390" s="98"/>
      <c r="AX390" s="98"/>
      <c r="AY390" s="98"/>
      <c r="AZ390" s="98"/>
      <c r="BA390" s="98"/>
      <c r="BB390" s="98"/>
      <c r="BC390" s="98"/>
      <c r="BD390" s="98"/>
      <c r="BE390" s="98"/>
      <c r="BF390" s="98"/>
      <c r="BG390" s="98"/>
      <c r="BH390" s="98"/>
      <c r="BI390" s="98"/>
      <c r="BJ390" s="98"/>
      <c r="BK390" s="98"/>
      <c r="BL390" s="98"/>
      <c r="BM390" s="98"/>
      <c r="BN390" s="98"/>
      <c r="BO390" s="98"/>
      <c r="BP390" s="98"/>
      <c r="BQ390" s="98"/>
      <c r="BR390" s="98"/>
      <c r="BS390" s="98"/>
      <c r="BT390" s="98"/>
      <c r="BU390" s="98"/>
      <c r="BV390" s="98"/>
      <c r="BW390" s="98"/>
      <c r="BX390" s="98"/>
      <c r="BY390" s="98"/>
      <c r="BZ390" s="98"/>
      <c r="CA390" s="98"/>
      <c r="CB390" s="98"/>
      <c r="CC390" s="98"/>
      <c r="CD390" s="98"/>
      <c r="CE390" s="98"/>
      <c r="CF390" s="98"/>
      <c r="CG390" s="98"/>
      <c r="CH390" s="98"/>
      <c r="CI390" s="98"/>
      <c r="CJ390" s="98"/>
      <c r="CK390" s="98"/>
      <c r="CL390" s="98"/>
      <c r="CM390" s="98"/>
      <c r="CN390" s="98"/>
      <c r="CO390" s="98"/>
      <c r="CP390" s="98"/>
      <c r="CQ390" s="98"/>
      <c r="CR390" s="98"/>
      <c r="CS390" s="98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  <c r="DX390" s="98"/>
      <c r="DY390" s="98"/>
      <c r="DZ390" s="98"/>
      <c r="EA390" s="98"/>
      <c r="EB390" s="98"/>
      <c r="EC390" s="98"/>
      <c r="ED390" s="98"/>
      <c r="EE390" s="98"/>
      <c r="EF390" s="98"/>
      <c r="EG390" s="98"/>
      <c r="EH390" s="98"/>
      <c r="EI390" s="98"/>
      <c r="EJ390" s="98"/>
      <c r="EK390" s="98"/>
      <c r="EL390" s="98"/>
      <c r="EM390" s="98"/>
      <c r="EN390" s="98"/>
      <c r="EO390" s="98"/>
      <c r="EP390" s="98"/>
      <c r="EQ390" s="98"/>
      <c r="ER390" s="98"/>
      <c r="ES390" s="98"/>
      <c r="ET390" s="98"/>
      <c r="EU390" s="98"/>
      <c r="EV390" s="98"/>
      <c r="EW390" s="98"/>
      <c r="EX390" s="98"/>
      <c r="EY390" s="98"/>
      <c r="EZ390" s="98"/>
      <c r="FA390" s="98"/>
      <c r="FB390" s="98"/>
      <c r="FC390" s="98"/>
      <c r="FD390" s="98"/>
      <c r="FE390" s="98"/>
      <c r="FF390" s="98"/>
      <c r="FG390" s="98"/>
      <c r="FH390" s="98"/>
      <c r="FI390" s="98"/>
      <c r="FJ390" s="98"/>
      <c r="FK390" s="98"/>
      <c r="FL390" s="98"/>
      <c r="FM390" s="98"/>
      <c r="FN390" s="98"/>
      <c r="FO390" s="98"/>
      <c r="FP390" s="98"/>
      <c r="FQ390" s="98"/>
      <c r="FR390" s="98"/>
      <c r="FS390" s="98"/>
      <c r="FT390" s="98"/>
      <c r="FU390" s="98"/>
      <c r="FV390" s="98"/>
      <c r="FW390" s="98"/>
      <c r="FX390" s="98"/>
      <c r="FY390" s="98"/>
      <c r="FZ390" s="98"/>
      <c r="GA390" s="98"/>
      <c r="GB390" s="98"/>
      <c r="GC390" s="98"/>
      <c r="GD390" s="98"/>
      <c r="GE390" s="98"/>
      <c r="GF390" s="98"/>
      <c r="GG390" s="98"/>
      <c r="GH390" s="98"/>
      <c r="GI390" s="98"/>
      <c r="GJ390" s="98"/>
      <c r="GK390" s="98"/>
      <c r="GL390" s="98"/>
      <c r="GM390" s="98"/>
      <c r="GN390" s="98"/>
      <c r="GO390" s="98"/>
      <c r="GP390" s="98"/>
      <c r="GQ390" s="98"/>
      <c r="GR390" s="98"/>
      <c r="GS390" s="98"/>
      <c r="GT390" s="98"/>
      <c r="GU390" s="98"/>
      <c r="GV390" s="98"/>
      <c r="GW390" s="98"/>
      <c r="GX390" s="98"/>
      <c r="GY390" s="98"/>
      <c r="GZ390" s="98"/>
      <c r="HA390" s="98"/>
      <c r="HB390" s="98"/>
      <c r="HC390" s="98"/>
      <c r="HD390" s="98"/>
      <c r="HE390" s="98"/>
      <c r="HF390" s="98"/>
      <c r="HG390" s="98"/>
      <c r="HH390" s="98"/>
      <c r="HI390" s="98"/>
      <c r="HJ390" s="98"/>
      <c r="HK390" s="98"/>
      <c r="HL390" s="98"/>
      <c r="HM390" s="98"/>
      <c r="HN390" s="98"/>
      <c r="HO390" s="98"/>
      <c r="HP390" s="98"/>
      <c r="HQ390" s="98"/>
      <c r="HR390" s="98"/>
      <c r="HS390" s="98"/>
      <c r="HT390" s="98"/>
      <c r="HU390" s="98"/>
      <c r="HV390" s="98"/>
      <c r="HW390" s="98"/>
      <c r="HX390" s="98"/>
      <c r="HY390" s="98"/>
      <c r="HZ390" s="98"/>
      <c r="IA390" s="98"/>
      <c r="IB390" s="98"/>
      <c r="IC390" s="98"/>
      <c r="ID390" s="98"/>
      <c r="IE390" s="98"/>
      <c r="IF390" s="98"/>
      <c r="IG390" s="98"/>
      <c r="IH390" s="98"/>
      <c r="II390" s="98"/>
      <c r="IJ390" s="98"/>
      <c r="IK390" s="98"/>
    </row>
    <row r="391" spans="1:245" ht="15">
      <c r="A391" s="98"/>
      <c r="B391" s="98"/>
      <c r="C391" s="111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  <c r="AA391" s="98"/>
      <c r="AB391" s="98"/>
      <c r="AC391" s="98"/>
      <c r="AD391" s="98"/>
      <c r="AE391" s="98"/>
      <c r="AF391" s="98"/>
      <c r="AG391" s="98"/>
      <c r="AH391" s="98"/>
      <c r="AI391" s="98"/>
      <c r="AJ391" s="98"/>
      <c r="AK391" s="98"/>
      <c r="AL391" s="98"/>
      <c r="AM391" s="98"/>
      <c r="AN391" s="98"/>
      <c r="AO391" s="98"/>
      <c r="AP391" s="98"/>
      <c r="AQ391" s="98"/>
      <c r="AR391" s="98"/>
      <c r="AS391" s="98"/>
      <c r="AT391" s="98"/>
      <c r="AU391" s="98"/>
      <c r="AV391" s="98"/>
      <c r="AW391" s="98"/>
      <c r="AX391" s="98"/>
      <c r="AY391" s="98"/>
      <c r="AZ391" s="98"/>
      <c r="BA391" s="98"/>
      <c r="BB391" s="98"/>
      <c r="BC391" s="98"/>
      <c r="BD391" s="98"/>
      <c r="BE391" s="98"/>
      <c r="BF391" s="98"/>
      <c r="BG391" s="98"/>
      <c r="BH391" s="98"/>
      <c r="BI391" s="98"/>
      <c r="BJ391" s="98"/>
      <c r="BK391" s="98"/>
      <c r="BL391" s="98"/>
      <c r="BM391" s="98"/>
      <c r="BN391" s="98"/>
      <c r="BO391" s="98"/>
      <c r="BP391" s="98"/>
      <c r="BQ391" s="98"/>
      <c r="BR391" s="98"/>
      <c r="BS391" s="98"/>
      <c r="BT391" s="98"/>
      <c r="BU391" s="98"/>
      <c r="BV391" s="98"/>
      <c r="BW391" s="98"/>
      <c r="BX391" s="98"/>
      <c r="BY391" s="98"/>
      <c r="BZ391" s="98"/>
      <c r="CA391" s="98"/>
      <c r="CB391" s="98"/>
      <c r="CC391" s="98"/>
      <c r="CD391" s="98"/>
      <c r="CE391" s="98"/>
      <c r="CF391" s="98"/>
      <c r="CG391" s="98"/>
      <c r="CH391" s="98"/>
      <c r="CI391" s="98"/>
      <c r="CJ391" s="98"/>
      <c r="CK391" s="98"/>
      <c r="CL391" s="98"/>
      <c r="CM391" s="98"/>
      <c r="CN391" s="98"/>
      <c r="CO391" s="98"/>
      <c r="CP391" s="98"/>
      <c r="CQ391" s="98"/>
      <c r="CR391" s="98"/>
      <c r="CS391" s="98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  <c r="DX391" s="98"/>
      <c r="DY391" s="98"/>
      <c r="DZ391" s="98"/>
      <c r="EA391" s="98"/>
      <c r="EB391" s="98"/>
      <c r="EC391" s="98"/>
      <c r="ED391" s="98"/>
      <c r="EE391" s="98"/>
      <c r="EF391" s="98"/>
      <c r="EG391" s="98"/>
      <c r="EH391" s="98"/>
      <c r="EI391" s="98"/>
      <c r="EJ391" s="98"/>
      <c r="EK391" s="98"/>
      <c r="EL391" s="98"/>
      <c r="EM391" s="98"/>
      <c r="EN391" s="98"/>
      <c r="EO391" s="98"/>
      <c r="EP391" s="98"/>
      <c r="EQ391" s="98"/>
      <c r="ER391" s="98"/>
      <c r="ES391" s="98"/>
      <c r="ET391" s="98"/>
      <c r="EU391" s="98"/>
      <c r="EV391" s="98"/>
      <c r="EW391" s="98"/>
      <c r="EX391" s="98"/>
      <c r="EY391" s="98"/>
      <c r="EZ391" s="98"/>
      <c r="FA391" s="98"/>
      <c r="FB391" s="98"/>
      <c r="FC391" s="98"/>
      <c r="FD391" s="98"/>
      <c r="FE391" s="98"/>
      <c r="FF391" s="98"/>
      <c r="FG391" s="98"/>
      <c r="FH391" s="98"/>
      <c r="FI391" s="98"/>
      <c r="FJ391" s="98"/>
      <c r="FK391" s="98"/>
      <c r="FL391" s="98"/>
      <c r="FM391" s="98"/>
      <c r="FN391" s="98"/>
      <c r="FO391" s="98"/>
      <c r="FP391" s="98"/>
      <c r="FQ391" s="98"/>
      <c r="FR391" s="98"/>
      <c r="FS391" s="98"/>
      <c r="FT391" s="98"/>
      <c r="FU391" s="98"/>
      <c r="FV391" s="98"/>
      <c r="FW391" s="98"/>
      <c r="FX391" s="98"/>
      <c r="FY391" s="98"/>
      <c r="FZ391" s="98"/>
      <c r="GA391" s="98"/>
      <c r="GB391" s="98"/>
      <c r="GC391" s="98"/>
      <c r="GD391" s="98"/>
      <c r="GE391" s="98"/>
      <c r="GF391" s="98"/>
      <c r="GG391" s="98"/>
      <c r="GH391" s="98"/>
      <c r="GI391" s="98"/>
      <c r="GJ391" s="98"/>
      <c r="GK391" s="98"/>
      <c r="GL391" s="98"/>
      <c r="GM391" s="98"/>
      <c r="GN391" s="98"/>
      <c r="GO391" s="98"/>
      <c r="GP391" s="98"/>
      <c r="GQ391" s="98"/>
      <c r="GR391" s="98"/>
      <c r="GS391" s="98"/>
      <c r="GT391" s="98"/>
      <c r="GU391" s="98"/>
      <c r="GV391" s="98"/>
      <c r="GW391" s="98"/>
      <c r="GX391" s="98"/>
      <c r="GY391" s="98"/>
      <c r="GZ391" s="98"/>
      <c r="HA391" s="98"/>
      <c r="HB391" s="98"/>
      <c r="HC391" s="98"/>
      <c r="HD391" s="98"/>
      <c r="HE391" s="98"/>
      <c r="HF391" s="98"/>
      <c r="HG391" s="98"/>
      <c r="HH391" s="98"/>
      <c r="HI391" s="98"/>
      <c r="HJ391" s="98"/>
      <c r="HK391" s="98"/>
      <c r="HL391" s="98"/>
      <c r="HM391" s="98"/>
      <c r="HN391" s="98"/>
      <c r="HO391" s="98"/>
      <c r="HP391" s="98"/>
      <c r="HQ391" s="98"/>
      <c r="HR391" s="98"/>
      <c r="HS391" s="98"/>
      <c r="HT391" s="98"/>
      <c r="HU391" s="98"/>
      <c r="HV391" s="98"/>
      <c r="HW391" s="98"/>
      <c r="HX391" s="98"/>
      <c r="HY391" s="98"/>
      <c r="HZ391" s="98"/>
      <c r="IA391" s="98"/>
      <c r="IB391" s="98"/>
      <c r="IC391" s="98"/>
      <c r="ID391" s="98"/>
      <c r="IE391" s="98"/>
      <c r="IF391" s="98"/>
      <c r="IG391" s="98"/>
      <c r="IH391" s="98"/>
      <c r="II391" s="98"/>
      <c r="IJ391" s="98"/>
      <c r="IK391" s="98"/>
    </row>
    <row r="392" spans="1:245" ht="15">
      <c r="A392" s="98"/>
      <c r="B392" s="98"/>
      <c r="C392" s="111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  <c r="AA392" s="98"/>
      <c r="AB392" s="98"/>
      <c r="AC392" s="98"/>
      <c r="AD392" s="98"/>
      <c r="AE392" s="98"/>
      <c r="AF392" s="98"/>
      <c r="AG392" s="98"/>
      <c r="AH392" s="98"/>
      <c r="AI392" s="98"/>
      <c r="AJ392" s="98"/>
      <c r="AK392" s="98"/>
      <c r="AL392" s="98"/>
      <c r="AM392" s="98"/>
      <c r="AN392" s="98"/>
      <c r="AO392" s="98"/>
      <c r="AP392" s="98"/>
      <c r="AQ392" s="98"/>
      <c r="AR392" s="98"/>
      <c r="AS392" s="98"/>
      <c r="AT392" s="98"/>
      <c r="AU392" s="98"/>
      <c r="AV392" s="98"/>
      <c r="AW392" s="98"/>
      <c r="AX392" s="98"/>
      <c r="AY392" s="98"/>
      <c r="AZ392" s="98"/>
      <c r="BA392" s="98"/>
      <c r="BB392" s="98"/>
      <c r="BC392" s="98"/>
      <c r="BD392" s="98"/>
      <c r="BE392" s="98"/>
      <c r="BF392" s="98"/>
      <c r="BG392" s="98"/>
      <c r="BH392" s="98"/>
      <c r="BI392" s="98"/>
      <c r="BJ392" s="98"/>
      <c r="BK392" s="98"/>
      <c r="BL392" s="98"/>
      <c r="BM392" s="98"/>
      <c r="BN392" s="98"/>
      <c r="BO392" s="98"/>
      <c r="BP392" s="98"/>
      <c r="BQ392" s="98"/>
      <c r="BR392" s="98"/>
      <c r="BS392" s="98"/>
      <c r="BT392" s="98"/>
      <c r="BU392" s="98"/>
      <c r="BV392" s="98"/>
      <c r="BW392" s="98"/>
      <c r="BX392" s="98"/>
      <c r="BY392" s="98"/>
      <c r="BZ392" s="98"/>
      <c r="CA392" s="98"/>
      <c r="CB392" s="98"/>
      <c r="CC392" s="98"/>
      <c r="CD392" s="98"/>
      <c r="CE392" s="98"/>
      <c r="CF392" s="98"/>
      <c r="CG392" s="98"/>
      <c r="CH392" s="98"/>
      <c r="CI392" s="98"/>
      <c r="CJ392" s="98"/>
      <c r="CK392" s="98"/>
      <c r="CL392" s="98"/>
      <c r="CM392" s="98"/>
      <c r="CN392" s="98"/>
      <c r="CO392" s="98"/>
      <c r="CP392" s="98"/>
      <c r="CQ392" s="98"/>
      <c r="CR392" s="98"/>
      <c r="CS392" s="98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  <c r="DX392" s="98"/>
      <c r="DY392" s="98"/>
      <c r="DZ392" s="98"/>
      <c r="EA392" s="98"/>
      <c r="EB392" s="98"/>
      <c r="EC392" s="98"/>
      <c r="ED392" s="98"/>
      <c r="EE392" s="98"/>
      <c r="EF392" s="98"/>
      <c r="EG392" s="98"/>
      <c r="EH392" s="98"/>
      <c r="EI392" s="98"/>
      <c r="EJ392" s="98"/>
      <c r="EK392" s="98"/>
      <c r="EL392" s="98"/>
      <c r="EM392" s="98"/>
      <c r="EN392" s="98"/>
      <c r="EO392" s="98"/>
      <c r="EP392" s="98"/>
      <c r="EQ392" s="98"/>
      <c r="ER392" s="98"/>
      <c r="ES392" s="98"/>
      <c r="ET392" s="98"/>
      <c r="EU392" s="98"/>
      <c r="EV392" s="98"/>
      <c r="EW392" s="98"/>
      <c r="EX392" s="98"/>
      <c r="EY392" s="98"/>
      <c r="EZ392" s="98"/>
      <c r="FA392" s="98"/>
      <c r="FB392" s="98"/>
      <c r="FC392" s="98"/>
      <c r="FD392" s="98"/>
      <c r="FE392" s="98"/>
      <c r="FF392" s="98"/>
      <c r="FG392" s="98"/>
      <c r="FH392" s="98"/>
      <c r="FI392" s="98"/>
      <c r="FJ392" s="98"/>
      <c r="FK392" s="98"/>
      <c r="FL392" s="98"/>
      <c r="FM392" s="98"/>
      <c r="FN392" s="98"/>
      <c r="FO392" s="98"/>
      <c r="FP392" s="98"/>
      <c r="FQ392" s="98"/>
      <c r="FR392" s="98"/>
      <c r="FS392" s="98"/>
      <c r="FT392" s="98"/>
      <c r="FU392" s="98"/>
      <c r="FV392" s="98"/>
      <c r="FW392" s="98"/>
      <c r="FX392" s="98"/>
      <c r="FY392" s="98"/>
      <c r="FZ392" s="98"/>
      <c r="GA392" s="98"/>
      <c r="GB392" s="98"/>
      <c r="GC392" s="98"/>
      <c r="GD392" s="98"/>
      <c r="GE392" s="98"/>
      <c r="GF392" s="98"/>
      <c r="GG392" s="98"/>
      <c r="GH392" s="98"/>
      <c r="GI392" s="98"/>
      <c r="GJ392" s="98"/>
      <c r="GK392" s="98"/>
      <c r="GL392" s="98"/>
      <c r="GM392" s="98"/>
      <c r="GN392" s="98"/>
      <c r="GO392" s="98"/>
      <c r="GP392" s="98"/>
      <c r="GQ392" s="98"/>
      <c r="GR392" s="98"/>
      <c r="GS392" s="98"/>
      <c r="GT392" s="98"/>
      <c r="GU392" s="98"/>
      <c r="GV392" s="98"/>
      <c r="GW392" s="98"/>
      <c r="GX392" s="98"/>
      <c r="GY392" s="98"/>
      <c r="GZ392" s="98"/>
      <c r="HA392" s="98"/>
      <c r="HB392" s="98"/>
      <c r="HC392" s="98"/>
      <c r="HD392" s="98"/>
      <c r="HE392" s="98"/>
      <c r="HF392" s="98"/>
      <c r="HG392" s="98"/>
      <c r="HH392" s="98"/>
      <c r="HI392" s="98"/>
      <c r="HJ392" s="98"/>
      <c r="HK392" s="98"/>
      <c r="HL392" s="98"/>
      <c r="HM392" s="98"/>
      <c r="HN392" s="98"/>
      <c r="HO392" s="98"/>
      <c r="HP392" s="98"/>
      <c r="HQ392" s="98"/>
      <c r="HR392" s="98"/>
      <c r="HS392" s="98"/>
      <c r="HT392" s="98"/>
      <c r="HU392" s="98"/>
      <c r="HV392" s="98"/>
      <c r="HW392" s="98"/>
      <c r="HX392" s="98"/>
      <c r="HY392" s="98"/>
      <c r="HZ392" s="98"/>
      <c r="IA392" s="98"/>
      <c r="IB392" s="98"/>
      <c r="IC392" s="98"/>
      <c r="ID392" s="98"/>
      <c r="IE392" s="98"/>
      <c r="IF392" s="98"/>
      <c r="IG392" s="98"/>
      <c r="IH392" s="98"/>
      <c r="II392" s="98"/>
      <c r="IJ392" s="98"/>
      <c r="IK392" s="98"/>
    </row>
    <row r="393" spans="1:245" ht="15">
      <c r="A393" s="98"/>
      <c r="B393" s="98"/>
      <c r="C393" s="111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  <c r="AA393" s="98"/>
      <c r="AB393" s="98"/>
      <c r="AC393" s="98"/>
      <c r="AD393" s="98"/>
      <c r="AE393" s="98"/>
      <c r="AF393" s="98"/>
      <c r="AG393" s="98"/>
      <c r="AH393" s="98"/>
      <c r="AI393" s="98"/>
      <c r="AJ393" s="98"/>
      <c r="AK393" s="98"/>
      <c r="AL393" s="98"/>
      <c r="AM393" s="98"/>
      <c r="AN393" s="98"/>
      <c r="AO393" s="98"/>
      <c r="AP393" s="98"/>
      <c r="AQ393" s="98"/>
      <c r="AR393" s="98"/>
      <c r="AS393" s="98"/>
      <c r="AT393" s="98"/>
      <c r="AU393" s="98"/>
      <c r="AV393" s="98"/>
      <c r="AW393" s="98"/>
      <c r="AX393" s="98"/>
      <c r="AY393" s="98"/>
      <c r="AZ393" s="98"/>
      <c r="BA393" s="98"/>
      <c r="BB393" s="98"/>
      <c r="BC393" s="98"/>
      <c r="BD393" s="98"/>
      <c r="BE393" s="98"/>
      <c r="BF393" s="98"/>
      <c r="BG393" s="98"/>
      <c r="BH393" s="98"/>
      <c r="BI393" s="98"/>
      <c r="BJ393" s="98"/>
      <c r="BK393" s="98"/>
      <c r="BL393" s="98"/>
      <c r="BM393" s="98"/>
      <c r="BN393" s="98"/>
      <c r="BO393" s="98"/>
      <c r="BP393" s="98"/>
      <c r="BQ393" s="98"/>
      <c r="BR393" s="98"/>
      <c r="BS393" s="98"/>
      <c r="BT393" s="98"/>
      <c r="BU393" s="98"/>
      <c r="BV393" s="98"/>
      <c r="BW393" s="98"/>
      <c r="BX393" s="98"/>
      <c r="BY393" s="98"/>
      <c r="BZ393" s="98"/>
      <c r="CA393" s="98"/>
      <c r="CB393" s="98"/>
      <c r="CC393" s="98"/>
      <c r="CD393" s="98"/>
      <c r="CE393" s="98"/>
      <c r="CF393" s="98"/>
      <c r="CG393" s="98"/>
      <c r="CH393" s="98"/>
      <c r="CI393" s="98"/>
      <c r="CJ393" s="98"/>
      <c r="CK393" s="98"/>
      <c r="CL393" s="98"/>
      <c r="CM393" s="98"/>
      <c r="CN393" s="98"/>
      <c r="CO393" s="98"/>
      <c r="CP393" s="98"/>
      <c r="CQ393" s="98"/>
      <c r="CR393" s="98"/>
      <c r="CS393" s="98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  <c r="DX393" s="98"/>
      <c r="DY393" s="98"/>
      <c r="DZ393" s="98"/>
      <c r="EA393" s="98"/>
      <c r="EB393" s="98"/>
      <c r="EC393" s="98"/>
      <c r="ED393" s="98"/>
      <c r="EE393" s="98"/>
      <c r="EF393" s="98"/>
      <c r="EG393" s="98"/>
      <c r="EH393" s="98"/>
      <c r="EI393" s="98"/>
      <c r="EJ393" s="98"/>
      <c r="EK393" s="98"/>
      <c r="EL393" s="98"/>
      <c r="EM393" s="98"/>
      <c r="EN393" s="98"/>
      <c r="EO393" s="98"/>
      <c r="EP393" s="98"/>
      <c r="EQ393" s="98"/>
      <c r="ER393" s="98"/>
      <c r="ES393" s="98"/>
      <c r="ET393" s="98"/>
      <c r="EU393" s="98"/>
      <c r="EV393" s="98"/>
      <c r="EW393" s="98"/>
      <c r="EX393" s="98"/>
      <c r="EY393" s="98"/>
      <c r="EZ393" s="98"/>
      <c r="FA393" s="98"/>
      <c r="FB393" s="98"/>
      <c r="FC393" s="98"/>
      <c r="FD393" s="98"/>
      <c r="FE393" s="98"/>
      <c r="FF393" s="98"/>
      <c r="FG393" s="98"/>
      <c r="FH393" s="98"/>
      <c r="FI393" s="98"/>
      <c r="FJ393" s="98"/>
      <c r="FK393" s="98"/>
      <c r="FL393" s="98"/>
      <c r="FM393" s="98"/>
      <c r="FN393" s="98"/>
      <c r="FO393" s="98"/>
      <c r="FP393" s="98"/>
      <c r="FQ393" s="98"/>
      <c r="FR393" s="98"/>
      <c r="FS393" s="98"/>
      <c r="FT393" s="98"/>
      <c r="FU393" s="98"/>
      <c r="FV393" s="98"/>
      <c r="FW393" s="98"/>
      <c r="FX393" s="98"/>
      <c r="FY393" s="98"/>
      <c r="FZ393" s="98"/>
      <c r="GA393" s="98"/>
      <c r="GB393" s="98"/>
      <c r="GC393" s="98"/>
      <c r="GD393" s="98"/>
      <c r="GE393" s="98"/>
      <c r="GF393" s="98"/>
      <c r="GG393" s="98"/>
      <c r="GH393" s="98"/>
      <c r="GI393" s="98"/>
      <c r="GJ393" s="98"/>
      <c r="GK393" s="98"/>
      <c r="GL393" s="98"/>
      <c r="GM393" s="98"/>
      <c r="GN393" s="98"/>
      <c r="GO393" s="98"/>
      <c r="GP393" s="98"/>
      <c r="GQ393" s="98"/>
      <c r="GR393" s="98"/>
      <c r="GS393" s="98"/>
      <c r="GT393" s="98"/>
      <c r="GU393" s="98"/>
      <c r="GV393" s="98"/>
      <c r="GW393" s="98"/>
      <c r="GX393" s="98"/>
      <c r="GY393" s="98"/>
      <c r="GZ393" s="98"/>
      <c r="HA393" s="98"/>
      <c r="HB393" s="98"/>
      <c r="HC393" s="98"/>
      <c r="HD393" s="98"/>
      <c r="HE393" s="98"/>
      <c r="HF393" s="98"/>
      <c r="HG393" s="98"/>
      <c r="HH393" s="98"/>
      <c r="HI393" s="98"/>
      <c r="HJ393" s="98"/>
      <c r="HK393" s="98"/>
      <c r="HL393" s="98"/>
      <c r="HM393" s="98"/>
      <c r="HN393" s="98"/>
      <c r="HO393" s="98"/>
      <c r="HP393" s="98"/>
      <c r="HQ393" s="98"/>
      <c r="HR393" s="98"/>
      <c r="HS393" s="98"/>
      <c r="HT393" s="98"/>
      <c r="HU393" s="98"/>
      <c r="HV393" s="98"/>
      <c r="HW393" s="98"/>
      <c r="HX393" s="98"/>
      <c r="HY393" s="98"/>
      <c r="HZ393" s="98"/>
      <c r="IA393" s="98"/>
      <c r="IB393" s="98"/>
      <c r="IC393" s="98"/>
      <c r="ID393" s="98"/>
      <c r="IE393" s="98"/>
      <c r="IF393" s="98"/>
      <c r="IG393" s="98"/>
      <c r="IH393" s="98"/>
      <c r="II393" s="98"/>
      <c r="IJ393" s="98"/>
      <c r="IK393" s="98"/>
    </row>
    <row r="394" spans="1:245" ht="15">
      <c r="A394" s="98"/>
      <c r="B394" s="98"/>
      <c r="C394" s="111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  <c r="AA394" s="98"/>
      <c r="AB394" s="98"/>
      <c r="AC394" s="98"/>
      <c r="AD394" s="98"/>
      <c r="AE394" s="98"/>
      <c r="AF394" s="98"/>
      <c r="AG394" s="98"/>
      <c r="AH394" s="98"/>
      <c r="AI394" s="98"/>
      <c r="AJ394" s="98"/>
      <c r="AK394" s="98"/>
      <c r="AL394" s="98"/>
      <c r="AM394" s="98"/>
      <c r="AN394" s="98"/>
      <c r="AO394" s="98"/>
      <c r="AP394" s="98"/>
      <c r="AQ394" s="98"/>
      <c r="AR394" s="98"/>
      <c r="AS394" s="98"/>
      <c r="AT394" s="98"/>
      <c r="AU394" s="98"/>
      <c r="AV394" s="98"/>
      <c r="AW394" s="98"/>
      <c r="AX394" s="98"/>
      <c r="AY394" s="98"/>
      <c r="AZ394" s="98"/>
      <c r="BA394" s="98"/>
      <c r="BB394" s="98"/>
      <c r="BC394" s="98"/>
      <c r="BD394" s="98"/>
      <c r="BE394" s="98"/>
      <c r="BF394" s="98"/>
      <c r="BG394" s="98"/>
      <c r="BH394" s="98"/>
      <c r="BI394" s="98"/>
      <c r="BJ394" s="98"/>
      <c r="BK394" s="98"/>
      <c r="BL394" s="98"/>
      <c r="BM394" s="98"/>
      <c r="BN394" s="98"/>
      <c r="BO394" s="98"/>
      <c r="BP394" s="98"/>
      <c r="BQ394" s="98"/>
      <c r="BR394" s="98"/>
      <c r="BS394" s="98"/>
      <c r="BT394" s="98"/>
      <c r="BU394" s="98"/>
      <c r="BV394" s="98"/>
      <c r="BW394" s="98"/>
      <c r="BX394" s="98"/>
      <c r="BY394" s="98"/>
      <c r="BZ394" s="98"/>
      <c r="CA394" s="98"/>
      <c r="CB394" s="98"/>
      <c r="CC394" s="98"/>
      <c r="CD394" s="98"/>
      <c r="CE394" s="98"/>
      <c r="CF394" s="98"/>
      <c r="CG394" s="98"/>
      <c r="CH394" s="98"/>
      <c r="CI394" s="98"/>
      <c r="CJ394" s="98"/>
      <c r="CK394" s="98"/>
      <c r="CL394" s="98"/>
      <c r="CM394" s="98"/>
      <c r="CN394" s="98"/>
      <c r="CO394" s="98"/>
      <c r="CP394" s="98"/>
      <c r="CQ394" s="98"/>
      <c r="CR394" s="98"/>
      <c r="CS394" s="98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  <c r="DX394" s="98"/>
      <c r="DY394" s="98"/>
      <c r="DZ394" s="98"/>
      <c r="EA394" s="98"/>
      <c r="EB394" s="98"/>
      <c r="EC394" s="98"/>
      <c r="ED394" s="98"/>
      <c r="EE394" s="98"/>
      <c r="EF394" s="98"/>
      <c r="EG394" s="98"/>
      <c r="EH394" s="98"/>
      <c r="EI394" s="98"/>
      <c r="EJ394" s="98"/>
      <c r="EK394" s="98"/>
      <c r="EL394" s="98"/>
      <c r="EM394" s="98"/>
      <c r="EN394" s="98"/>
      <c r="EO394" s="98"/>
      <c r="EP394" s="98"/>
      <c r="EQ394" s="98"/>
      <c r="ER394" s="98"/>
      <c r="ES394" s="98"/>
      <c r="ET394" s="98"/>
      <c r="EU394" s="98"/>
      <c r="EV394" s="98"/>
      <c r="EW394" s="98"/>
      <c r="EX394" s="98"/>
      <c r="EY394" s="98"/>
      <c r="EZ394" s="98"/>
      <c r="FA394" s="98"/>
      <c r="FB394" s="98"/>
      <c r="FC394" s="98"/>
      <c r="FD394" s="98"/>
      <c r="FE394" s="98"/>
      <c r="FF394" s="98"/>
      <c r="FG394" s="98"/>
      <c r="FH394" s="98"/>
      <c r="FI394" s="98"/>
      <c r="FJ394" s="98"/>
      <c r="FK394" s="98"/>
      <c r="FL394" s="98"/>
      <c r="FM394" s="98"/>
      <c r="FN394" s="98"/>
      <c r="FO394" s="98"/>
      <c r="FP394" s="98"/>
      <c r="FQ394" s="98"/>
      <c r="FR394" s="98"/>
      <c r="FS394" s="98"/>
      <c r="FT394" s="98"/>
      <c r="FU394" s="98"/>
      <c r="FV394" s="98"/>
      <c r="FW394" s="98"/>
      <c r="FX394" s="98"/>
      <c r="FY394" s="98"/>
      <c r="FZ394" s="98"/>
      <c r="GA394" s="98"/>
      <c r="GB394" s="98"/>
      <c r="GC394" s="98"/>
      <c r="GD394" s="98"/>
      <c r="GE394" s="98"/>
      <c r="GF394" s="98"/>
      <c r="GG394" s="98"/>
      <c r="GH394" s="98"/>
      <c r="GI394" s="98"/>
      <c r="GJ394" s="98"/>
      <c r="GK394" s="98"/>
      <c r="GL394" s="98"/>
      <c r="GM394" s="98"/>
      <c r="GN394" s="98"/>
      <c r="GO394" s="98"/>
      <c r="GP394" s="98"/>
      <c r="GQ394" s="98"/>
      <c r="GR394" s="98"/>
      <c r="GS394" s="98"/>
      <c r="GT394" s="98"/>
      <c r="GU394" s="98"/>
      <c r="GV394" s="98"/>
      <c r="GW394" s="98"/>
      <c r="GX394" s="98"/>
      <c r="GY394" s="98"/>
      <c r="GZ394" s="98"/>
      <c r="HA394" s="98"/>
      <c r="HB394" s="98"/>
      <c r="HC394" s="98"/>
      <c r="HD394" s="98"/>
      <c r="HE394" s="98"/>
      <c r="HF394" s="98"/>
      <c r="HG394" s="98"/>
      <c r="HH394" s="98"/>
      <c r="HI394" s="98"/>
      <c r="HJ394" s="98"/>
      <c r="HK394" s="98"/>
      <c r="HL394" s="98"/>
      <c r="HM394" s="98"/>
      <c r="HN394" s="98"/>
      <c r="HO394" s="98"/>
      <c r="HP394" s="98"/>
      <c r="HQ394" s="98"/>
      <c r="HR394" s="98"/>
      <c r="HS394" s="98"/>
      <c r="HT394" s="98"/>
      <c r="HU394" s="98"/>
      <c r="HV394" s="98"/>
      <c r="HW394" s="98"/>
      <c r="HX394" s="98"/>
      <c r="HY394" s="98"/>
      <c r="HZ394" s="98"/>
      <c r="IA394" s="98"/>
      <c r="IB394" s="98"/>
      <c r="IC394" s="98"/>
      <c r="ID394" s="98"/>
      <c r="IE394" s="98"/>
      <c r="IF394" s="98"/>
      <c r="IG394" s="98"/>
      <c r="IH394" s="98"/>
      <c r="II394" s="98"/>
      <c r="IJ394" s="98"/>
      <c r="IK394" s="98"/>
    </row>
    <row r="395" spans="1:245" ht="15">
      <c r="A395" s="98"/>
      <c r="B395" s="98"/>
      <c r="C395" s="111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  <c r="AA395" s="98"/>
      <c r="AB395" s="98"/>
      <c r="AC395" s="98"/>
      <c r="AD395" s="98"/>
      <c r="AE395" s="98"/>
      <c r="AF395" s="98"/>
      <c r="AG395" s="98"/>
      <c r="AH395" s="98"/>
      <c r="AI395" s="98"/>
      <c r="AJ395" s="98"/>
      <c r="AK395" s="98"/>
      <c r="AL395" s="98"/>
      <c r="AM395" s="98"/>
      <c r="AN395" s="98"/>
      <c r="AO395" s="98"/>
      <c r="AP395" s="98"/>
      <c r="AQ395" s="98"/>
      <c r="AR395" s="98"/>
      <c r="AS395" s="98"/>
      <c r="AT395" s="98"/>
      <c r="AU395" s="98"/>
      <c r="AV395" s="98"/>
      <c r="AW395" s="98"/>
      <c r="AX395" s="98"/>
      <c r="AY395" s="98"/>
      <c r="AZ395" s="98"/>
      <c r="BA395" s="98"/>
      <c r="BB395" s="98"/>
      <c r="BC395" s="98"/>
      <c r="BD395" s="98"/>
      <c r="BE395" s="98"/>
      <c r="BF395" s="98"/>
      <c r="BG395" s="98"/>
      <c r="BH395" s="98"/>
      <c r="BI395" s="98"/>
      <c r="BJ395" s="98"/>
      <c r="BK395" s="98"/>
      <c r="BL395" s="98"/>
      <c r="BM395" s="98"/>
      <c r="BN395" s="98"/>
      <c r="BO395" s="98"/>
      <c r="BP395" s="98"/>
      <c r="BQ395" s="98"/>
      <c r="BR395" s="98"/>
      <c r="BS395" s="98"/>
      <c r="BT395" s="98"/>
      <c r="BU395" s="98"/>
      <c r="BV395" s="98"/>
      <c r="BW395" s="98"/>
      <c r="BX395" s="98"/>
      <c r="BY395" s="98"/>
      <c r="BZ395" s="98"/>
      <c r="CA395" s="98"/>
      <c r="CB395" s="98"/>
      <c r="CC395" s="98"/>
      <c r="CD395" s="98"/>
      <c r="CE395" s="98"/>
      <c r="CF395" s="98"/>
      <c r="CG395" s="98"/>
      <c r="CH395" s="98"/>
      <c r="CI395" s="98"/>
      <c r="CJ395" s="98"/>
      <c r="CK395" s="98"/>
      <c r="CL395" s="98"/>
      <c r="CM395" s="98"/>
      <c r="CN395" s="98"/>
      <c r="CO395" s="98"/>
      <c r="CP395" s="98"/>
      <c r="CQ395" s="98"/>
      <c r="CR395" s="98"/>
      <c r="CS395" s="98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  <c r="DX395" s="98"/>
      <c r="DY395" s="98"/>
      <c r="DZ395" s="98"/>
      <c r="EA395" s="98"/>
      <c r="EB395" s="98"/>
      <c r="EC395" s="98"/>
      <c r="ED395" s="98"/>
      <c r="EE395" s="98"/>
      <c r="EF395" s="98"/>
      <c r="EG395" s="98"/>
      <c r="EH395" s="98"/>
      <c r="EI395" s="98"/>
      <c r="EJ395" s="98"/>
      <c r="EK395" s="98"/>
      <c r="EL395" s="98"/>
      <c r="EM395" s="98"/>
      <c r="EN395" s="98"/>
      <c r="EO395" s="98"/>
      <c r="EP395" s="98"/>
      <c r="EQ395" s="98"/>
      <c r="ER395" s="98"/>
      <c r="ES395" s="98"/>
      <c r="ET395" s="98"/>
      <c r="EU395" s="98"/>
      <c r="EV395" s="98"/>
      <c r="EW395" s="98"/>
      <c r="EX395" s="98"/>
      <c r="EY395" s="98"/>
      <c r="EZ395" s="98"/>
      <c r="FA395" s="98"/>
      <c r="FB395" s="98"/>
      <c r="FC395" s="98"/>
      <c r="FD395" s="98"/>
      <c r="FE395" s="98"/>
      <c r="FF395" s="98"/>
      <c r="FG395" s="98"/>
      <c r="FH395" s="98"/>
      <c r="FI395" s="98"/>
      <c r="FJ395" s="98"/>
      <c r="FK395" s="98"/>
      <c r="FL395" s="98"/>
      <c r="FM395" s="98"/>
      <c r="FN395" s="98"/>
      <c r="FO395" s="98"/>
      <c r="FP395" s="98"/>
      <c r="FQ395" s="98"/>
      <c r="FR395" s="98"/>
      <c r="FS395" s="98"/>
      <c r="FT395" s="98"/>
      <c r="FU395" s="98"/>
      <c r="FV395" s="98"/>
      <c r="FW395" s="98"/>
      <c r="FX395" s="98"/>
      <c r="FY395" s="98"/>
      <c r="FZ395" s="98"/>
      <c r="GA395" s="98"/>
      <c r="GB395" s="98"/>
      <c r="GC395" s="98"/>
      <c r="GD395" s="98"/>
      <c r="GE395" s="98"/>
      <c r="GF395" s="98"/>
      <c r="GG395" s="98"/>
      <c r="GH395" s="98"/>
      <c r="GI395" s="98"/>
      <c r="GJ395" s="98"/>
      <c r="GK395" s="98"/>
      <c r="GL395" s="98"/>
      <c r="GM395" s="98"/>
      <c r="GN395" s="98"/>
      <c r="GO395" s="98"/>
      <c r="GP395" s="98"/>
      <c r="GQ395" s="98"/>
      <c r="GR395" s="98"/>
      <c r="GS395" s="98"/>
      <c r="GT395" s="98"/>
      <c r="GU395" s="98"/>
      <c r="GV395" s="98"/>
      <c r="GW395" s="98"/>
      <c r="GX395" s="98"/>
      <c r="GY395" s="98"/>
      <c r="GZ395" s="98"/>
      <c r="HA395" s="98"/>
      <c r="HB395" s="98"/>
      <c r="HC395" s="98"/>
      <c r="HD395" s="98"/>
      <c r="HE395" s="98"/>
      <c r="HF395" s="98"/>
      <c r="HG395" s="98"/>
      <c r="HH395" s="98"/>
      <c r="HI395" s="98"/>
      <c r="HJ395" s="98"/>
      <c r="HK395" s="98"/>
      <c r="HL395" s="98"/>
      <c r="HM395" s="98"/>
      <c r="HN395" s="98"/>
      <c r="HO395" s="98"/>
      <c r="HP395" s="98"/>
      <c r="HQ395" s="98"/>
      <c r="HR395" s="98"/>
      <c r="HS395" s="98"/>
      <c r="HT395" s="98"/>
      <c r="HU395" s="98"/>
      <c r="HV395" s="98"/>
      <c r="HW395" s="98"/>
      <c r="HX395" s="98"/>
      <c r="HY395" s="98"/>
      <c r="HZ395" s="98"/>
      <c r="IA395" s="98"/>
      <c r="IB395" s="98"/>
      <c r="IC395" s="98"/>
      <c r="ID395" s="98"/>
      <c r="IE395" s="98"/>
      <c r="IF395" s="98"/>
      <c r="IG395" s="98"/>
      <c r="IH395" s="98"/>
      <c r="II395" s="98"/>
      <c r="IJ395" s="98"/>
      <c r="IK395" s="98"/>
    </row>
    <row r="396" spans="1:245" ht="15">
      <c r="A396" s="98"/>
      <c r="B396" s="98"/>
      <c r="C396" s="111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  <c r="AA396" s="98"/>
      <c r="AB396" s="98"/>
      <c r="AC396" s="98"/>
      <c r="AD396" s="98"/>
      <c r="AE396" s="98"/>
      <c r="AF396" s="98"/>
      <c r="AG396" s="98"/>
      <c r="AH396" s="98"/>
      <c r="AI396" s="98"/>
      <c r="AJ396" s="98"/>
      <c r="AK396" s="98"/>
      <c r="AL396" s="98"/>
      <c r="AM396" s="98"/>
      <c r="AN396" s="98"/>
      <c r="AO396" s="98"/>
      <c r="AP396" s="98"/>
      <c r="AQ396" s="98"/>
      <c r="AR396" s="98"/>
      <c r="AS396" s="98"/>
      <c r="AT396" s="98"/>
      <c r="AU396" s="98"/>
      <c r="AV396" s="98"/>
      <c r="AW396" s="98"/>
      <c r="AX396" s="98"/>
      <c r="AY396" s="98"/>
      <c r="AZ396" s="98"/>
      <c r="BA396" s="98"/>
      <c r="BB396" s="98"/>
      <c r="BC396" s="98"/>
      <c r="BD396" s="98"/>
      <c r="BE396" s="98"/>
      <c r="BF396" s="98"/>
      <c r="BG396" s="98"/>
      <c r="BH396" s="98"/>
      <c r="BI396" s="98"/>
      <c r="BJ396" s="98"/>
      <c r="BK396" s="98"/>
      <c r="BL396" s="98"/>
      <c r="BM396" s="98"/>
      <c r="BN396" s="98"/>
      <c r="BO396" s="98"/>
      <c r="BP396" s="98"/>
      <c r="BQ396" s="98"/>
      <c r="BR396" s="98"/>
      <c r="BS396" s="98"/>
      <c r="BT396" s="98"/>
      <c r="BU396" s="98"/>
      <c r="BV396" s="98"/>
      <c r="BW396" s="98"/>
      <c r="BX396" s="98"/>
      <c r="BY396" s="98"/>
      <c r="BZ396" s="98"/>
      <c r="CA396" s="98"/>
      <c r="CB396" s="98"/>
      <c r="CC396" s="98"/>
      <c r="CD396" s="98"/>
      <c r="CE396" s="98"/>
      <c r="CF396" s="98"/>
      <c r="CG396" s="98"/>
      <c r="CH396" s="98"/>
      <c r="CI396" s="98"/>
      <c r="CJ396" s="98"/>
      <c r="CK396" s="98"/>
      <c r="CL396" s="98"/>
      <c r="CM396" s="98"/>
      <c r="CN396" s="98"/>
      <c r="CO396" s="98"/>
      <c r="CP396" s="98"/>
      <c r="CQ396" s="98"/>
      <c r="CR396" s="98"/>
      <c r="CS396" s="98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  <c r="DX396" s="98"/>
      <c r="DY396" s="98"/>
      <c r="DZ396" s="98"/>
      <c r="EA396" s="98"/>
      <c r="EB396" s="98"/>
      <c r="EC396" s="98"/>
      <c r="ED396" s="98"/>
      <c r="EE396" s="98"/>
      <c r="EF396" s="98"/>
      <c r="EG396" s="98"/>
      <c r="EH396" s="98"/>
      <c r="EI396" s="98"/>
      <c r="EJ396" s="98"/>
      <c r="EK396" s="98"/>
      <c r="EL396" s="98"/>
      <c r="EM396" s="98"/>
      <c r="EN396" s="98"/>
      <c r="EO396" s="98"/>
      <c r="EP396" s="98"/>
      <c r="EQ396" s="98"/>
      <c r="ER396" s="98"/>
      <c r="ES396" s="98"/>
      <c r="ET396" s="98"/>
      <c r="EU396" s="98"/>
      <c r="EV396" s="98"/>
      <c r="EW396" s="98"/>
      <c r="EX396" s="98"/>
      <c r="EY396" s="98"/>
      <c r="EZ396" s="98"/>
      <c r="FA396" s="98"/>
      <c r="FB396" s="98"/>
      <c r="FC396" s="98"/>
      <c r="FD396" s="98"/>
      <c r="FE396" s="98"/>
      <c r="FF396" s="98"/>
      <c r="FG396" s="98"/>
      <c r="FH396" s="98"/>
      <c r="FI396" s="98"/>
      <c r="FJ396" s="98"/>
      <c r="FK396" s="98"/>
      <c r="FL396" s="98"/>
      <c r="FM396" s="98"/>
      <c r="FN396" s="98"/>
      <c r="FO396" s="98"/>
      <c r="FP396" s="98"/>
      <c r="FQ396" s="98"/>
      <c r="FR396" s="98"/>
      <c r="FS396" s="98"/>
      <c r="FT396" s="98"/>
      <c r="FU396" s="98"/>
      <c r="FV396" s="98"/>
      <c r="FW396" s="98"/>
      <c r="FX396" s="98"/>
      <c r="FY396" s="98"/>
      <c r="FZ396" s="98"/>
      <c r="GA396" s="98"/>
      <c r="GB396" s="98"/>
      <c r="GC396" s="98"/>
      <c r="GD396" s="98"/>
      <c r="GE396" s="98"/>
      <c r="GF396" s="98"/>
      <c r="GG396" s="98"/>
      <c r="GH396" s="98"/>
      <c r="GI396" s="98"/>
      <c r="GJ396" s="98"/>
      <c r="GK396" s="98"/>
      <c r="GL396" s="98"/>
      <c r="GM396" s="98"/>
      <c r="GN396" s="98"/>
      <c r="GO396" s="98"/>
      <c r="GP396" s="98"/>
      <c r="GQ396" s="98"/>
      <c r="GR396" s="98"/>
      <c r="GS396" s="98"/>
      <c r="GT396" s="98"/>
      <c r="GU396" s="98"/>
      <c r="GV396" s="98"/>
      <c r="GW396" s="98"/>
      <c r="GX396" s="98"/>
      <c r="GY396" s="98"/>
      <c r="GZ396" s="98"/>
      <c r="HA396" s="98"/>
      <c r="HB396" s="98"/>
      <c r="HC396" s="98"/>
      <c r="HD396" s="98"/>
      <c r="HE396" s="98"/>
      <c r="HF396" s="98"/>
      <c r="HG396" s="98"/>
      <c r="HH396" s="98"/>
      <c r="HI396" s="98"/>
      <c r="HJ396" s="98"/>
      <c r="HK396" s="98"/>
      <c r="HL396" s="98"/>
      <c r="HM396" s="98"/>
      <c r="HN396" s="98"/>
      <c r="HO396" s="98"/>
      <c r="HP396" s="98"/>
      <c r="HQ396" s="98"/>
      <c r="HR396" s="98"/>
      <c r="HS396" s="98"/>
      <c r="HT396" s="98"/>
      <c r="HU396" s="98"/>
      <c r="HV396" s="98"/>
      <c r="HW396" s="98"/>
      <c r="HX396" s="98"/>
      <c r="HY396" s="98"/>
      <c r="HZ396" s="98"/>
      <c r="IA396" s="98"/>
      <c r="IB396" s="98"/>
      <c r="IC396" s="98"/>
      <c r="ID396" s="98"/>
      <c r="IE396" s="98"/>
      <c r="IF396" s="98"/>
      <c r="IG396" s="98"/>
      <c r="IH396" s="98"/>
      <c r="II396" s="98"/>
      <c r="IJ396" s="98"/>
      <c r="IK396" s="98"/>
    </row>
    <row r="397" spans="1:245" ht="15">
      <c r="A397" s="98"/>
      <c r="B397" s="98"/>
      <c r="C397" s="111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  <c r="AA397" s="98"/>
      <c r="AB397" s="98"/>
      <c r="AC397" s="98"/>
      <c r="AD397" s="98"/>
      <c r="AE397" s="98"/>
      <c r="AF397" s="98"/>
      <c r="AG397" s="98"/>
      <c r="AH397" s="98"/>
      <c r="AI397" s="98"/>
      <c r="AJ397" s="98"/>
      <c r="AK397" s="98"/>
      <c r="AL397" s="98"/>
      <c r="AM397" s="98"/>
      <c r="AN397" s="98"/>
      <c r="AO397" s="98"/>
      <c r="AP397" s="98"/>
      <c r="AQ397" s="98"/>
      <c r="AR397" s="98"/>
      <c r="AS397" s="98"/>
      <c r="AT397" s="98"/>
      <c r="AU397" s="98"/>
      <c r="AV397" s="98"/>
      <c r="AW397" s="98"/>
      <c r="AX397" s="98"/>
      <c r="AY397" s="98"/>
      <c r="AZ397" s="98"/>
      <c r="BA397" s="98"/>
      <c r="BB397" s="98"/>
      <c r="BC397" s="98"/>
      <c r="BD397" s="98"/>
      <c r="BE397" s="98"/>
      <c r="BF397" s="98"/>
      <c r="BG397" s="98"/>
      <c r="BH397" s="98"/>
      <c r="BI397" s="98"/>
      <c r="BJ397" s="98"/>
      <c r="BK397" s="98"/>
      <c r="BL397" s="98"/>
      <c r="BM397" s="98"/>
      <c r="BN397" s="98"/>
      <c r="BO397" s="98"/>
      <c r="BP397" s="98"/>
      <c r="BQ397" s="98"/>
      <c r="BR397" s="98"/>
      <c r="BS397" s="98"/>
      <c r="BT397" s="98"/>
      <c r="BU397" s="98"/>
      <c r="BV397" s="98"/>
      <c r="BW397" s="98"/>
      <c r="BX397" s="98"/>
      <c r="BY397" s="98"/>
      <c r="BZ397" s="98"/>
      <c r="CA397" s="98"/>
      <c r="CB397" s="98"/>
      <c r="CC397" s="98"/>
      <c r="CD397" s="98"/>
      <c r="CE397" s="98"/>
      <c r="CF397" s="98"/>
      <c r="CG397" s="98"/>
      <c r="CH397" s="98"/>
      <c r="CI397" s="98"/>
      <c r="CJ397" s="98"/>
      <c r="CK397" s="98"/>
      <c r="CL397" s="98"/>
      <c r="CM397" s="98"/>
      <c r="CN397" s="98"/>
      <c r="CO397" s="98"/>
      <c r="CP397" s="98"/>
      <c r="CQ397" s="98"/>
      <c r="CR397" s="98"/>
      <c r="CS397" s="98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  <c r="DX397" s="98"/>
      <c r="DY397" s="98"/>
      <c r="DZ397" s="98"/>
      <c r="EA397" s="98"/>
      <c r="EB397" s="98"/>
      <c r="EC397" s="98"/>
      <c r="ED397" s="98"/>
      <c r="EE397" s="98"/>
      <c r="EF397" s="98"/>
      <c r="EG397" s="98"/>
      <c r="EH397" s="98"/>
      <c r="EI397" s="98"/>
      <c r="EJ397" s="98"/>
      <c r="EK397" s="98"/>
      <c r="EL397" s="98"/>
      <c r="EM397" s="98"/>
      <c r="EN397" s="98"/>
      <c r="EO397" s="98"/>
      <c r="EP397" s="98"/>
      <c r="EQ397" s="98"/>
      <c r="ER397" s="98"/>
      <c r="ES397" s="98"/>
      <c r="ET397" s="98"/>
      <c r="EU397" s="98"/>
      <c r="EV397" s="98"/>
      <c r="EW397" s="98"/>
      <c r="EX397" s="98"/>
      <c r="EY397" s="98"/>
      <c r="EZ397" s="98"/>
      <c r="FA397" s="98"/>
      <c r="FB397" s="98"/>
      <c r="FC397" s="98"/>
      <c r="FD397" s="98"/>
      <c r="FE397" s="98"/>
      <c r="FF397" s="98"/>
      <c r="FG397" s="98"/>
      <c r="FH397" s="98"/>
      <c r="FI397" s="98"/>
      <c r="FJ397" s="98"/>
      <c r="FK397" s="98"/>
      <c r="FL397" s="98"/>
      <c r="FM397" s="98"/>
      <c r="FN397" s="98"/>
      <c r="FO397" s="98"/>
      <c r="FP397" s="98"/>
      <c r="FQ397" s="98"/>
      <c r="FR397" s="98"/>
      <c r="FS397" s="98"/>
      <c r="FT397" s="98"/>
      <c r="FU397" s="98"/>
      <c r="FV397" s="98"/>
      <c r="FW397" s="98"/>
      <c r="FX397" s="98"/>
      <c r="FY397" s="98"/>
      <c r="FZ397" s="98"/>
      <c r="GA397" s="98"/>
      <c r="GB397" s="98"/>
      <c r="GC397" s="98"/>
      <c r="GD397" s="98"/>
      <c r="GE397" s="98"/>
      <c r="GF397" s="98"/>
      <c r="GG397" s="98"/>
      <c r="GH397" s="98"/>
      <c r="GI397" s="98"/>
      <c r="GJ397" s="98"/>
      <c r="GK397" s="98"/>
      <c r="GL397" s="98"/>
      <c r="GM397" s="98"/>
      <c r="GN397" s="98"/>
      <c r="GO397" s="98"/>
      <c r="GP397" s="98"/>
      <c r="GQ397" s="98"/>
      <c r="GR397" s="98"/>
      <c r="GS397" s="98"/>
      <c r="GT397" s="98"/>
      <c r="GU397" s="98"/>
      <c r="GV397" s="98"/>
      <c r="GW397" s="98"/>
      <c r="GX397" s="98"/>
      <c r="GY397" s="98"/>
      <c r="GZ397" s="98"/>
      <c r="HA397" s="98"/>
      <c r="HB397" s="98"/>
      <c r="HC397" s="98"/>
      <c r="HD397" s="98"/>
      <c r="HE397" s="98"/>
      <c r="HF397" s="98"/>
      <c r="HG397" s="98"/>
      <c r="HH397" s="98"/>
      <c r="HI397" s="98"/>
      <c r="HJ397" s="98"/>
      <c r="HK397" s="98"/>
      <c r="HL397" s="98"/>
      <c r="HM397" s="98"/>
      <c r="HN397" s="98"/>
      <c r="HO397" s="98"/>
      <c r="HP397" s="98"/>
      <c r="HQ397" s="98"/>
      <c r="HR397" s="98"/>
      <c r="HS397" s="98"/>
      <c r="HT397" s="98"/>
      <c r="HU397" s="98"/>
      <c r="HV397" s="98"/>
      <c r="HW397" s="98"/>
      <c r="HX397" s="98"/>
      <c r="HY397" s="98"/>
      <c r="HZ397" s="98"/>
      <c r="IA397" s="98"/>
      <c r="IB397" s="98"/>
      <c r="IC397" s="98"/>
      <c r="ID397" s="98"/>
      <c r="IE397" s="98"/>
      <c r="IF397" s="98"/>
      <c r="IG397" s="98"/>
      <c r="IH397" s="98"/>
      <c r="II397" s="98"/>
      <c r="IJ397" s="98"/>
      <c r="IK397" s="98"/>
    </row>
    <row r="398" spans="1:245" ht="15">
      <c r="A398" s="98"/>
      <c r="B398" s="98"/>
      <c r="C398" s="111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  <c r="AA398" s="98"/>
      <c r="AB398" s="98"/>
      <c r="AC398" s="98"/>
      <c r="AD398" s="98"/>
      <c r="AE398" s="98"/>
      <c r="AF398" s="98"/>
      <c r="AG398" s="98"/>
      <c r="AH398" s="98"/>
      <c r="AI398" s="98"/>
      <c r="AJ398" s="98"/>
      <c r="AK398" s="98"/>
      <c r="AL398" s="98"/>
      <c r="AM398" s="98"/>
      <c r="AN398" s="98"/>
      <c r="AO398" s="98"/>
      <c r="AP398" s="98"/>
      <c r="AQ398" s="98"/>
      <c r="AR398" s="98"/>
      <c r="AS398" s="98"/>
      <c r="AT398" s="98"/>
      <c r="AU398" s="98"/>
      <c r="AV398" s="98"/>
      <c r="AW398" s="98"/>
      <c r="AX398" s="98"/>
      <c r="AY398" s="98"/>
      <c r="AZ398" s="98"/>
      <c r="BA398" s="98"/>
      <c r="BB398" s="98"/>
      <c r="BC398" s="98"/>
      <c r="BD398" s="98"/>
      <c r="BE398" s="98"/>
      <c r="BF398" s="98"/>
      <c r="BG398" s="98"/>
      <c r="BH398" s="98"/>
      <c r="BI398" s="98"/>
      <c r="BJ398" s="98"/>
      <c r="BK398" s="98"/>
      <c r="BL398" s="98"/>
      <c r="BM398" s="98"/>
      <c r="BN398" s="98"/>
      <c r="BO398" s="98"/>
      <c r="BP398" s="98"/>
      <c r="BQ398" s="98"/>
      <c r="BR398" s="98"/>
      <c r="BS398" s="98"/>
      <c r="BT398" s="98"/>
      <c r="BU398" s="98"/>
      <c r="BV398" s="98"/>
      <c r="BW398" s="98"/>
      <c r="BX398" s="98"/>
      <c r="BY398" s="98"/>
      <c r="BZ398" s="98"/>
      <c r="CA398" s="98"/>
      <c r="CB398" s="98"/>
      <c r="CC398" s="98"/>
      <c r="CD398" s="98"/>
      <c r="CE398" s="98"/>
      <c r="CF398" s="98"/>
      <c r="CG398" s="98"/>
      <c r="CH398" s="98"/>
      <c r="CI398" s="98"/>
      <c r="CJ398" s="98"/>
      <c r="CK398" s="98"/>
      <c r="CL398" s="98"/>
      <c r="CM398" s="98"/>
      <c r="CN398" s="98"/>
      <c r="CO398" s="98"/>
      <c r="CP398" s="98"/>
      <c r="CQ398" s="98"/>
      <c r="CR398" s="98"/>
      <c r="CS398" s="98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  <c r="DX398" s="98"/>
      <c r="DY398" s="98"/>
      <c r="DZ398" s="98"/>
      <c r="EA398" s="98"/>
      <c r="EB398" s="98"/>
      <c r="EC398" s="98"/>
      <c r="ED398" s="98"/>
      <c r="EE398" s="98"/>
      <c r="EF398" s="98"/>
      <c r="EG398" s="98"/>
      <c r="EH398" s="98"/>
      <c r="EI398" s="98"/>
      <c r="EJ398" s="98"/>
      <c r="EK398" s="98"/>
      <c r="EL398" s="98"/>
      <c r="EM398" s="98"/>
      <c r="EN398" s="98"/>
      <c r="EO398" s="98"/>
      <c r="EP398" s="98"/>
      <c r="EQ398" s="98"/>
      <c r="ER398" s="98"/>
      <c r="ES398" s="98"/>
      <c r="ET398" s="98"/>
      <c r="EU398" s="98"/>
      <c r="EV398" s="98"/>
      <c r="EW398" s="98"/>
      <c r="EX398" s="98"/>
      <c r="EY398" s="98"/>
      <c r="EZ398" s="98"/>
      <c r="FA398" s="98"/>
      <c r="FB398" s="98"/>
      <c r="FC398" s="98"/>
      <c r="FD398" s="98"/>
      <c r="FE398" s="98"/>
      <c r="FF398" s="98"/>
      <c r="FG398" s="98"/>
      <c r="FH398" s="98"/>
      <c r="FI398" s="98"/>
      <c r="FJ398" s="98"/>
      <c r="FK398" s="98"/>
      <c r="FL398" s="98"/>
      <c r="FM398" s="98"/>
      <c r="FN398" s="98"/>
      <c r="FO398" s="98"/>
      <c r="FP398" s="98"/>
      <c r="FQ398" s="98"/>
      <c r="FR398" s="98"/>
      <c r="FS398" s="98"/>
      <c r="FT398" s="98"/>
      <c r="FU398" s="98"/>
      <c r="FV398" s="98"/>
      <c r="FW398" s="98"/>
      <c r="FX398" s="98"/>
      <c r="FY398" s="98"/>
      <c r="FZ398" s="98"/>
      <c r="GA398" s="98"/>
      <c r="GB398" s="98"/>
      <c r="GC398" s="98"/>
      <c r="GD398" s="98"/>
      <c r="GE398" s="98"/>
      <c r="GF398" s="98"/>
      <c r="GG398" s="98"/>
      <c r="GH398" s="98"/>
      <c r="GI398" s="98"/>
      <c r="GJ398" s="98"/>
      <c r="GK398" s="98"/>
      <c r="GL398" s="98"/>
      <c r="GM398" s="98"/>
      <c r="GN398" s="98"/>
      <c r="GO398" s="98"/>
      <c r="GP398" s="98"/>
      <c r="GQ398" s="98"/>
      <c r="GR398" s="98"/>
      <c r="GS398" s="98"/>
      <c r="GT398" s="98"/>
      <c r="GU398" s="98"/>
      <c r="GV398" s="98"/>
      <c r="GW398" s="98"/>
      <c r="GX398" s="98"/>
      <c r="GY398" s="98"/>
      <c r="GZ398" s="98"/>
      <c r="HA398" s="98"/>
      <c r="HB398" s="98"/>
      <c r="HC398" s="98"/>
      <c r="HD398" s="98"/>
      <c r="HE398" s="98"/>
      <c r="HF398" s="98"/>
      <c r="HG398" s="98"/>
      <c r="HH398" s="98"/>
      <c r="HI398" s="98"/>
      <c r="HJ398" s="98"/>
      <c r="HK398" s="98"/>
      <c r="HL398" s="98"/>
      <c r="HM398" s="98"/>
      <c r="HN398" s="98"/>
      <c r="HO398" s="98"/>
      <c r="HP398" s="98"/>
      <c r="HQ398" s="98"/>
      <c r="HR398" s="98"/>
      <c r="HS398" s="98"/>
      <c r="HT398" s="98"/>
      <c r="HU398" s="98"/>
      <c r="HV398" s="98"/>
      <c r="HW398" s="98"/>
      <c r="HX398" s="98"/>
      <c r="HY398" s="98"/>
      <c r="HZ398" s="98"/>
      <c r="IA398" s="98"/>
      <c r="IB398" s="98"/>
      <c r="IC398" s="98"/>
      <c r="ID398" s="98"/>
      <c r="IE398" s="98"/>
      <c r="IF398" s="98"/>
      <c r="IG398" s="98"/>
      <c r="IH398" s="98"/>
      <c r="II398" s="98"/>
      <c r="IJ398" s="98"/>
      <c r="IK398" s="98"/>
    </row>
    <row r="399" spans="1:245" ht="15">
      <c r="A399" s="98"/>
      <c r="B399" s="98"/>
      <c r="C399" s="111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  <c r="AA399" s="98"/>
      <c r="AB399" s="98"/>
      <c r="AC399" s="98"/>
      <c r="AD399" s="98"/>
      <c r="AE399" s="98"/>
      <c r="AF399" s="98"/>
      <c r="AG399" s="98"/>
      <c r="AH399" s="98"/>
      <c r="AI399" s="98"/>
      <c r="AJ399" s="98"/>
      <c r="AK399" s="98"/>
      <c r="AL399" s="98"/>
      <c r="AM399" s="98"/>
      <c r="AN399" s="98"/>
      <c r="AO399" s="98"/>
      <c r="AP399" s="98"/>
      <c r="AQ399" s="98"/>
      <c r="AR399" s="98"/>
      <c r="AS399" s="98"/>
      <c r="AT399" s="98"/>
      <c r="AU399" s="98"/>
      <c r="AV399" s="98"/>
      <c r="AW399" s="98"/>
      <c r="AX399" s="98"/>
      <c r="AY399" s="98"/>
      <c r="AZ399" s="98"/>
      <c r="BA399" s="98"/>
      <c r="BB399" s="98"/>
      <c r="BC399" s="98"/>
      <c r="BD399" s="98"/>
      <c r="BE399" s="98"/>
      <c r="BF399" s="98"/>
      <c r="BG399" s="98"/>
      <c r="BH399" s="98"/>
      <c r="BI399" s="98"/>
      <c r="BJ399" s="98"/>
      <c r="BK399" s="98"/>
      <c r="BL399" s="98"/>
      <c r="BM399" s="98"/>
      <c r="BN399" s="98"/>
      <c r="BO399" s="98"/>
      <c r="BP399" s="98"/>
      <c r="BQ399" s="98"/>
      <c r="BR399" s="98"/>
      <c r="BS399" s="98"/>
      <c r="BT399" s="98"/>
      <c r="BU399" s="98"/>
      <c r="BV399" s="98"/>
      <c r="BW399" s="98"/>
      <c r="BX399" s="98"/>
      <c r="BY399" s="98"/>
      <c r="BZ399" s="98"/>
      <c r="CA399" s="98"/>
      <c r="CB399" s="98"/>
      <c r="CC399" s="98"/>
      <c r="CD399" s="98"/>
      <c r="CE399" s="98"/>
      <c r="CF399" s="98"/>
      <c r="CG399" s="98"/>
      <c r="CH399" s="98"/>
      <c r="CI399" s="98"/>
      <c r="CJ399" s="98"/>
      <c r="CK399" s="98"/>
      <c r="CL399" s="98"/>
      <c r="CM399" s="98"/>
      <c r="CN399" s="98"/>
      <c r="CO399" s="98"/>
      <c r="CP399" s="98"/>
      <c r="CQ399" s="98"/>
      <c r="CR399" s="98"/>
      <c r="CS399" s="98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  <c r="DX399" s="98"/>
      <c r="DY399" s="98"/>
      <c r="DZ399" s="98"/>
      <c r="EA399" s="98"/>
      <c r="EB399" s="98"/>
      <c r="EC399" s="98"/>
      <c r="ED399" s="98"/>
      <c r="EE399" s="98"/>
      <c r="EF399" s="98"/>
      <c r="EG399" s="98"/>
      <c r="EH399" s="98"/>
      <c r="EI399" s="98"/>
      <c r="EJ399" s="98"/>
      <c r="EK399" s="98"/>
      <c r="EL399" s="98"/>
      <c r="EM399" s="98"/>
      <c r="EN399" s="98"/>
      <c r="EO399" s="98"/>
      <c r="EP399" s="98"/>
      <c r="EQ399" s="98"/>
      <c r="ER399" s="98"/>
      <c r="ES399" s="98"/>
      <c r="ET399" s="98"/>
      <c r="EU399" s="98"/>
      <c r="EV399" s="98"/>
      <c r="EW399" s="98"/>
      <c r="EX399" s="98"/>
      <c r="EY399" s="98"/>
      <c r="EZ399" s="98"/>
      <c r="FA399" s="98"/>
      <c r="FB399" s="98"/>
      <c r="FC399" s="98"/>
      <c r="FD399" s="98"/>
      <c r="FE399" s="98"/>
      <c r="FF399" s="98"/>
      <c r="FG399" s="98"/>
      <c r="FH399" s="98"/>
      <c r="FI399" s="98"/>
      <c r="FJ399" s="98"/>
      <c r="FK399" s="98"/>
      <c r="FL399" s="98"/>
      <c r="FM399" s="98"/>
      <c r="FN399" s="98"/>
      <c r="FO399" s="98"/>
      <c r="FP399" s="98"/>
      <c r="FQ399" s="98"/>
      <c r="FR399" s="98"/>
      <c r="FS399" s="98"/>
      <c r="FT399" s="98"/>
      <c r="FU399" s="98"/>
      <c r="FV399" s="98"/>
      <c r="FW399" s="98"/>
      <c r="FX399" s="98"/>
      <c r="FY399" s="98"/>
      <c r="FZ399" s="98"/>
      <c r="GA399" s="98"/>
      <c r="GB399" s="98"/>
      <c r="GC399" s="98"/>
      <c r="GD399" s="98"/>
      <c r="GE399" s="98"/>
      <c r="GF399" s="98"/>
      <c r="GG399" s="98"/>
      <c r="GH399" s="98"/>
      <c r="GI399" s="98"/>
      <c r="GJ399" s="98"/>
      <c r="GK399" s="98"/>
      <c r="GL399" s="98"/>
      <c r="GM399" s="98"/>
      <c r="GN399" s="98"/>
      <c r="GO399" s="98"/>
      <c r="GP399" s="98"/>
      <c r="GQ399" s="98"/>
      <c r="GR399" s="98"/>
      <c r="GS399" s="98"/>
      <c r="GT399" s="98"/>
      <c r="GU399" s="98"/>
      <c r="GV399" s="98"/>
      <c r="GW399" s="98"/>
      <c r="GX399" s="98"/>
      <c r="GY399" s="98"/>
      <c r="GZ399" s="98"/>
      <c r="HA399" s="98"/>
      <c r="HB399" s="98"/>
      <c r="HC399" s="98"/>
      <c r="HD399" s="98"/>
      <c r="HE399" s="98"/>
      <c r="HF399" s="98"/>
      <c r="HG399" s="98"/>
      <c r="HH399" s="98"/>
      <c r="HI399" s="98"/>
      <c r="HJ399" s="98"/>
      <c r="HK399" s="98"/>
      <c r="HL399" s="98"/>
      <c r="HM399" s="98"/>
      <c r="HN399" s="98"/>
      <c r="HO399" s="98"/>
      <c r="HP399" s="98"/>
      <c r="HQ399" s="98"/>
      <c r="HR399" s="98"/>
      <c r="HS399" s="98"/>
      <c r="HT399" s="98"/>
      <c r="HU399" s="98"/>
      <c r="HV399" s="98"/>
      <c r="HW399" s="98"/>
      <c r="HX399" s="98"/>
      <c r="HY399" s="98"/>
      <c r="HZ399" s="98"/>
      <c r="IA399" s="98"/>
      <c r="IB399" s="98"/>
      <c r="IC399" s="98"/>
      <c r="ID399" s="98"/>
      <c r="IE399" s="98"/>
      <c r="IF399" s="98"/>
      <c r="IG399" s="98"/>
      <c r="IH399" s="98"/>
      <c r="II399" s="98"/>
      <c r="IJ399" s="98"/>
      <c r="IK399" s="98"/>
    </row>
    <row r="400" spans="1:245" ht="15">
      <c r="A400" s="98"/>
      <c r="B400" s="98"/>
      <c r="C400" s="111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  <c r="AA400" s="98"/>
      <c r="AB400" s="98"/>
      <c r="AC400" s="98"/>
      <c r="AD400" s="98"/>
      <c r="AE400" s="98"/>
      <c r="AF400" s="98"/>
      <c r="AG400" s="98"/>
      <c r="AH400" s="98"/>
      <c r="AI400" s="98"/>
      <c r="AJ400" s="98"/>
      <c r="AK400" s="98"/>
      <c r="AL400" s="98"/>
      <c r="AM400" s="98"/>
      <c r="AN400" s="98"/>
      <c r="AO400" s="98"/>
      <c r="AP400" s="98"/>
      <c r="AQ400" s="98"/>
      <c r="AR400" s="98"/>
      <c r="AS400" s="98"/>
      <c r="AT400" s="98"/>
      <c r="AU400" s="98"/>
      <c r="AV400" s="98"/>
      <c r="AW400" s="98"/>
      <c r="AX400" s="98"/>
      <c r="AY400" s="98"/>
      <c r="AZ400" s="98"/>
      <c r="BA400" s="98"/>
      <c r="BB400" s="98"/>
      <c r="BC400" s="98"/>
      <c r="BD400" s="98"/>
      <c r="BE400" s="98"/>
      <c r="BF400" s="98"/>
      <c r="BG400" s="98"/>
      <c r="BH400" s="98"/>
      <c r="BI400" s="98"/>
      <c r="BJ400" s="98"/>
      <c r="BK400" s="98"/>
      <c r="BL400" s="98"/>
      <c r="BM400" s="98"/>
      <c r="BN400" s="98"/>
      <c r="BO400" s="98"/>
      <c r="BP400" s="98"/>
      <c r="BQ400" s="98"/>
      <c r="BR400" s="98"/>
      <c r="BS400" s="98"/>
      <c r="BT400" s="98"/>
      <c r="BU400" s="98"/>
      <c r="BV400" s="98"/>
      <c r="BW400" s="98"/>
      <c r="BX400" s="98"/>
      <c r="BY400" s="98"/>
      <c r="BZ400" s="98"/>
      <c r="CA400" s="98"/>
      <c r="CB400" s="98"/>
      <c r="CC400" s="98"/>
      <c r="CD400" s="98"/>
      <c r="CE400" s="98"/>
      <c r="CF400" s="98"/>
      <c r="CG400" s="98"/>
      <c r="CH400" s="98"/>
      <c r="CI400" s="98"/>
      <c r="CJ400" s="98"/>
      <c r="CK400" s="98"/>
      <c r="CL400" s="98"/>
      <c r="CM400" s="98"/>
      <c r="CN400" s="98"/>
      <c r="CO400" s="98"/>
      <c r="CP400" s="98"/>
      <c r="CQ400" s="98"/>
      <c r="CR400" s="98"/>
      <c r="CS400" s="98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  <c r="DX400" s="98"/>
      <c r="DY400" s="98"/>
      <c r="DZ400" s="98"/>
      <c r="EA400" s="98"/>
      <c r="EB400" s="98"/>
      <c r="EC400" s="98"/>
      <c r="ED400" s="98"/>
      <c r="EE400" s="98"/>
      <c r="EF400" s="98"/>
      <c r="EG400" s="98"/>
      <c r="EH400" s="98"/>
      <c r="EI400" s="98"/>
      <c r="EJ400" s="98"/>
      <c r="EK400" s="98"/>
      <c r="EL400" s="98"/>
      <c r="EM400" s="98"/>
      <c r="EN400" s="98"/>
      <c r="EO400" s="98"/>
      <c r="EP400" s="98"/>
      <c r="EQ400" s="98"/>
      <c r="ER400" s="98"/>
      <c r="ES400" s="98"/>
      <c r="ET400" s="98"/>
      <c r="EU400" s="98"/>
      <c r="EV400" s="98"/>
      <c r="EW400" s="98"/>
      <c r="EX400" s="98"/>
      <c r="EY400" s="98"/>
      <c r="EZ400" s="98"/>
      <c r="FA400" s="98"/>
      <c r="FB400" s="98"/>
      <c r="FC400" s="98"/>
      <c r="FD400" s="98"/>
      <c r="FE400" s="98"/>
      <c r="FF400" s="98"/>
      <c r="FG400" s="98"/>
      <c r="FH400" s="98"/>
      <c r="FI400" s="98"/>
      <c r="FJ400" s="98"/>
      <c r="FK400" s="98"/>
      <c r="FL400" s="98"/>
      <c r="FM400" s="98"/>
      <c r="FN400" s="98"/>
      <c r="FO400" s="98"/>
      <c r="FP400" s="98"/>
      <c r="FQ400" s="98"/>
      <c r="FR400" s="98"/>
      <c r="FS400" s="98"/>
      <c r="FT400" s="98"/>
      <c r="FU400" s="98"/>
      <c r="FV400" s="98"/>
      <c r="FW400" s="98"/>
      <c r="FX400" s="98"/>
      <c r="FY400" s="98"/>
      <c r="FZ400" s="98"/>
      <c r="GA400" s="98"/>
      <c r="GB400" s="98"/>
      <c r="GC400" s="98"/>
      <c r="GD400" s="98"/>
      <c r="GE400" s="98"/>
      <c r="GF400" s="98"/>
      <c r="GG400" s="98"/>
      <c r="GH400" s="98"/>
      <c r="GI400" s="98"/>
      <c r="GJ400" s="98"/>
      <c r="GK400" s="98"/>
      <c r="GL400" s="98"/>
      <c r="GM400" s="98"/>
      <c r="GN400" s="98"/>
      <c r="GO400" s="98"/>
      <c r="GP400" s="98"/>
      <c r="GQ400" s="98"/>
      <c r="GR400" s="98"/>
      <c r="GS400" s="98"/>
      <c r="GT400" s="98"/>
      <c r="GU400" s="98"/>
      <c r="GV400" s="98"/>
      <c r="GW400" s="98"/>
      <c r="GX400" s="98"/>
      <c r="GY400" s="98"/>
      <c r="GZ400" s="98"/>
      <c r="HA400" s="98"/>
      <c r="HB400" s="98"/>
      <c r="HC400" s="98"/>
      <c r="HD400" s="98"/>
      <c r="HE400" s="98"/>
      <c r="HF400" s="98"/>
      <c r="HG400" s="98"/>
      <c r="HH400" s="98"/>
      <c r="HI400" s="98"/>
      <c r="HJ400" s="98"/>
      <c r="HK400" s="98"/>
      <c r="HL400" s="98"/>
      <c r="HM400" s="98"/>
      <c r="HN400" s="98"/>
      <c r="HO400" s="98"/>
      <c r="HP400" s="98"/>
      <c r="HQ400" s="98"/>
      <c r="HR400" s="98"/>
      <c r="HS400" s="98"/>
      <c r="HT400" s="98"/>
      <c r="HU400" s="98"/>
      <c r="HV400" s="98"/>
      <c r="HW400" s="98"/>
      <c r="HX400" s="98"/>
      <c r="HY400" s="98"/>
      <c r="HZ400" s="98"/>
      <c r="IA400" s="98"/>
      <c r="IB400" s="98"/>
      <c r="IC400" s="98"/>
      <c r="ID400" s="98"/>
      <c r="IE400" s="98"/>
      <c r="IF400" s="98"/>
      <c r="IG400" s="98"/>
      <c r="IH400" s="98"/>
      <c r="II400" s="98"/>
      <c r="IJ400" s="98"/>
      <c r="IK400" s="98"/>
    </row>
    <row r="401" spans="1:245" ht="15">
      <c r="A401" s="98"/>
      <c r="B401" s="98"/>
      <c r="C401" s="111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  <c r="AA401" s="98"/>
      <c r="AB401" s="98"/>
      <c r="AC401" s="98"/>
      <c r="AD401" s="98"/>
      <c r="AE401" s="98"/>
      <c r="AF401" s="98"/>
      <c r="AG401" s="98"/>
      <c r="AH401" s="98"/>
      <c r="AI401" s="98"/>
      <c r="AJ401" s="98"/>
      <c r="AK401" s="98"/>
      <c r="AL401" s="98"/>
      <c r="AM401" s="98"/>
      <c r="AN401" s="98"/>
      <c r="AO401" s="98"/>
      <c r="AP401" s="98"/>
      <c r="AQ401" s="98"/>
      <c r="AR401" s="98"/>
      <c r="AS401" s="98"/>
      <c r="AT401" s="98"/>
      <c r="AU401" s="98"/>
      <c r="AV401" s="98"/>
      <c r="AW401" s="98"/>
      <c r="AX401" s="98"/>
      <c r="AY401" s="98"/>
      <c r="AZ401" s="98"/>
      <c r="BA401" s="98"/>
      <c r="BB401" s="98"/>
      <c r="BC401" s="98"/>
      <c r="BD401" s="98"/>
      <c r="BE401" s="98"/>
      <c r="BF401" s="98"/>
      <c r="BG401" s="98"/>
      <c r="BH401" s="98"/>
      <c r="BI401" s="98"/>
      <c r="BJ401" s="98"/>
      <c r="BK401" s="98"/>
      <c r="BL401" s="98"/>
      <c r="BM401" s="98"/>
      <c r="BN401" s="98"/>
      <c r="BO401" s="98"/>
      <c r="BP401" s="98"/>
      <c r="BQ401" s="98"/>
      <c r="BR401" s="98"/>
      <c r="BS401" s="98"/>
      <c r="BT401" s="98"/>
      <c r="BU401" s="98"/>
      <c r="BV401" s="98"/>
      <c r="BW401" s="98"/>
      <c r="BX401" s="98"/>
      <c r="BY401" s="98"/>
      <c r="BZ401" s="98"/>
      <c r="CA401" s="98"/>
      <c r="CB401" s="98"/>
      <c r="CC401" s="98"/>
      <c r="CD401" s="98"/>
      <c r="CE401" s="98"/>
      <c r="CF401" s="98"/>
      <c r="CG401" s="98"/>
      <c r="CH401" s="98"/>
      <c r="CI401" s="98"/>
      <c r="CJ401" s="98"/>
      <c r="CK401" s="98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  <c r="DX401" s="98"/>
      <c r="DY401" s="98"/>
      <c r="DZ401" s="98"/>
      <c r="EA401" s="98"/>
      <c r="EB401" s="98"/>
      <c r="EC401" s="98"/>
      <c r="ED401" s="98"/>
      <c r="EE401" s="98"/>
      <c r="EF401" s="98"/>
      <c r="EG401" s="98"/>
      <c r="EH401" s="98"/>
      <c r="EI401" s="98"/>
      <c r="EJ401" s="98"/>
      <c r="EK401" s="98"/>
      <c r="EL401" s="98"/>
      <c r="EM401" s="98"/>
      <c r="EN401" s="98"/>
      <c r="EO401" s="98"/>
      <c r="EP401" s="98"/>
      <c r="EQ401" s="98"/>
      <c r="ER401" s="98"/>
      <c r="ES401" s="98"/>
      <c r="ET401" s="98"/>
      <c r="EU401" s="98"/>
      <c r="EV401" s="98"/>
      <c r="EW401" s="98"/>
      <c r="EX401" s="98"/>
      <c r="EY401" s="98"/>
      <c r="EZ401" s="98"/>
      <c r="FA401" s="98"/>
      <c r="FB401" s="98"/>
      <c r="FC401" s="98"/>
      <c r="FD401" s="98"/>
      <c r="FE401" s="98"/>
      <c r="FF401" s="98"/>
      <c r="FG401" s="98"/>
      <c r="FH401" s="98"/>
      <c r="FI401" s="98"/>
      <c r="FJ401" s="98"/>
      <c r="FK401" s="98"/>
      <c r="FL401" s="98"/>
      <c r="FM401" s="98"/>
      <c r="FN401" s="98"/>
      <c r="FO401" s="98"/>
      <c r="FP401" s="98"/>
      <c r="FQ401" s="98"/>
      <c r="FR401" s="98"/>
      <c r="FS401" s="98"/>
      <c r="FT401" s="98"/>
      <c r="FU401" s="98"/>
      <c r="FV401" s="98"/>
      <c r="FW401" s="98"/>
      <c r="FX401" s="98"/>
      <c r="FY401" s="98"/>
      <c r="FZ401" s="98"/>
      <c r="GA401" s="98"/>
      <c r="GB401" s="98"/>
      <c r="GC401" s="98"/>
      <c r="GD401" s="98"/>
      <c r="GE401" s="98"/>
      <c r="GF401" s="98"/>
      <c r="GG401" s="98"/>
      <c r="GH401" s="98"/>
      <c r="GI401" s="98"/>
      <c r="GJ401" s="98"/>
      <c r="GK401" s="98"/>
      <c r="GL401" s="98"/>
      <c r="GM401" s="98"/>
      <c r="GN401" s="98"/>
      <c r="GO401" s="98"/>
      <c r="GP401" s="98"/>
      <c r="GQ401" s="98"/>
      <c r="GR401" s="98"/>
      <c r="GS401" s="98"/>
      <c r="GT401" s="98"/>
      <c r="GU401" s="98"/>
      <c r="GV401" s="98"/>
      <c r="GW401" s="98"/>
      <c r="GX401" s="98"/>
      <c r="GY401" s="98"/>
      <c r="GZ401" s="98"/>
      <c r="HA401" s="98"/>
      <c r="HB401" s="98"/>
      <c r="HC401" s="98"/>
      <c r="HD401" s="98"/>
      <c r="HE401" s="98"/>
      <c r="HF401" s="98"/>
      <c r="HG401" s="98"/>
      <c r="HH401" s="98"/>
      <c r="HI401" s="98"/>
      <c r="HJ401" s="98"/>
      <c r="HK401" s="98"/>
      <c r="HL401" s="98"/>
      <c r="HM401" s="98"/>
      <c r="HN401" s="98"/>
      <c r="HO401" s="98"/>
      <c r="HP401" s="98"/>
      <c r="HQ401" s="98"/>
      <c r="HR401" s="98"/>
      <c r="HS401" s="98"/>
      <c r="HT401" s="98"/>
      <c r="HU401" s="98"/>
      <c r="HV401" s="98"/>
      <c r="HW401" s="98"/>
      <c r="HX401" s="98"/>
      <c r="HY401" s="98"/>
      <c r="HZ401" s="98"/>
      <c r="IA401" s="98"/>
      <c r="IB401" s="98"/>
      <c r="IC401" s="98"/>
      <c r="ID401" s="98"/>
      <c r="IE401" s="98"/>
      <c r="IF401" s="98"/>
      <c r="IG401" s="98"/>
      <c r="IH401" s="98"/>
      <c r="II401" s="98"/>
      <c r="IJ401" s="98"/>
      <c r="IK401" s="98"/>
    </row>
    <row r="402" spans="1:245" ht="15">
      <c r="A402" s="98"/>
      <c r="B402" s="98"/>
      <c r="C402" s="111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  <c r="AH402" s="98"/>
      <c r="AI402" s="98"/>
      <c r="AJ402" s="98"/>
      <c r="AK402" s="98"/>
      <c r="AL402" s="98"/>
      <c r="AM402" s="98"/>
      <c r="AN402" s="98"/>
      <c r="AO402" s="98"/>
      <c r="AP402" s="98"/>
      <c r="AQ402" s="98"/>
      <c r="AR402" s="98"/>
      <c r="AS402" s="98"/>
      <c r="AT402" s="98"/>
      <c r="AU402" s="98"/>
      <c r="AV402" s="98"/>
      <c r="AW402" s="98"/>
      <c r="AX402" s="98"/>
      <c r="AY402" s="98"/>
      <c r="AZ402" s="98"/>
      <c r="BA402" s="98"/>
      <c r="BB402" s="98"/>
      <c r="BC402" s="98"/>
      <c r="BD402" s="98"/>
      <c r="BE402" s="98"/>
      <c r="BF402" s="98"/>
      <c r="BG402" s="98"/>
      <c r="BH402" s="98"/>
      <c r="BI402" s="98"/>
      <c r="BJ402" s="98"/>
      <c r="BK402" s="98"/>
      <c r="BL402" s="98"/>
      <c r="BM402" s="98"/>
      <c r="BN402" s="98"/>
      <c r="BO402" s="98"/>
      <c r="BP402" s="98"/>
      <c r="BQ402" s="98"/>
      <c r="BR402" s="98"/>
      <c r="BS402" s="98"/>
      <c r="BT402" s="98"/>
      <c r="BU402" s="98"/>
      <c r="BV402" s="98"/>
      <c r="BW402" s="98"/>
      <c r="BX402" s="98"/>
      <c r="BY402" s="98"/>
      <c r="BZ402" s="98"/>
      <c r="CA402" s="98"/>
      <c r="CB402" s="98"/>
      <c r="CC402" s="98"/>
      <c r="CD402" s="98"/>
      <c r="CE402" s="98"/>
      <c r="CF402" s="98"/>
      <c r="CG402" s="98"/>
      <c r="CH402" s="98"/>
      <c r="CI402" s="98"/>
      <c r="CJ402" s="98"/>
      <c r="CK402" s="98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  <c r="DX402" s="98"/>
      <c r="DY402" s="98"/>
      <c r="DZ402" s="98"/>
      <c r="EA402" s="98"/>
      <c r="EB402" s="98"/>
      <c r="EC402" s="98"/>
      <c r="ED402" s="98"/>
      <c r="EE402" s="98"/>
      <c r="EF402" s="98"/>
      <c r="EG402" s="98"/>
      <c r="EH402" s="98"/>
      <c r="EI402" s="98"/>
      <c r="EJ402" s="98"/>
      <c r="EK402" s="98"/>
      <c r="EL402" s="98"/>
      <c r="EM402" s="98"/>
      <c r="EN402" s="98"/>
      <c r="EO402" s="98"/>
      <c r="EP402" s="98"/>
      <c r="EQ402" s="98"/>
      <c r="ER402" s="98"/>
      <c r="ES402" s="98"/>
      <c r="ET402" s="98"/>
      <c r="EU402" s="98"/>
      <c r="EV402" s="98"/>
      <c r="EW402" s="98"/>
      <c r="EX402" s="98"/>
      <c r="EY402" s="98"/>
      <c r="EZ402" s="98"/>
      <c r="FA402" s="98"/>
      <c r="FB402" s="98"/>
      <c r="FC402" s="98"/>
      <c r="FD402" s="98"/>
      <c r="FE402" s="98"/>
      <c r="FF402" s="98"/>
      <c r="FG402" s="98"/>
      <c r="FH402" s="98"/>
      <c r="FI402" s="98"/>
      <c r="FJ402" s="98"/>
      <c r="FK402" s="98"/>
      <c r="FL402" s="98"/>
      <c r="FM402" s="98"/>
      <c r="FN402" s="98"/>
      <c r="FO402" s="98"/>
      <c r="FP402" s="98"/>
      <c r="FQ402" s="98"/>
      <c r="FR402" s="98"/>
      <c r="FS402" s="98"/>
      <c r="FT402" s="98"/>
      <c r="FU402" s="98"/>
      <c r="FV402" s="98"/>
      <c r="FW402" s="98"/>
      <c r="FX402" s="98"/>
      <c r="FY402" s="98"/>
      <c r="FZ402" s="98"/>
      <c r="GA402" s="98"/>
      <c r="GB402" s="98"/>
      <c r="GC402" s="98"/>
      <c r="GD402" s="98"/>
      <c r="GE402" s="98"/>
      <c r="GF402" s="98"/>
      <c r="GG402" s="98"/>
      <c r="GH402" s="98"/>
      <c r="GI402" s="98"/>
      <c r="GJ402" s="98"/>
      <c r="GK402" s="98"/>
      <c r="GL402" s="98"/>
      <c r="GM402" s="98"/>
      <c r="GN402" s="98"/>
      <c r="GO402" s="98"/>
      <c r="GP402" s="98"/>
      <c r="GQ402" s="98"/>
      <c r="GR402" s="98"/>
      <c r="GS402" s="98"/>
      <c r="GT402" s="98"/>
      <c r="GU402" s="98"/>
      <c r="GV402" s="98"/>
      <c r="GW402" s="98"/>
      <c r="GX402" s="98"/>
      <c r="GY402" s="98"/>
      <c r="GZ402" s="98"/>
      <c r="HA402" s="98"/>
      <c r="HB402" s="98"/>
      <c r="HC402" s="98"/>
      <c r="HD402" s="98"/>
      <c r="HE402" s="98"/>
      <c r="HF402" s="98"/>
      <c r="HG402" s="98"/>
      <c r="HH402" s="98"/>
      <c r="HI402" s="98"/>
      <c r="HJ402" s="98"/>
      <c r="HK402" s="98"/>
      <c r="HL402" s="98"/>
      <c r="HM402" s="98"/>
      <c r="HN402" s="98"/>
      <c r="HO402" s="98"/>
      <c r="HP402" s="98"/>
      <c r="HQ402" s="98"/>
      <c r="HR402" s="98"/>
      <c r="HS402" s="98"/>
      <c r="HT402" s="98"/>
      <c r="HU402" s="98"/>
      <c r="HV402" s="98"/>
      <c r="HW402" s="98"/>
      <c r="HX402" s="98"/>
      <c r="HY402" s="98"/>
      <c r="HZ402" s="98"/>
      <c r="IA402" s="98"/>
      <c r="IB402" s="98"/>
      <c r="IC402" s="98"/>
      <c r="ID402" s="98"/>
      <c r="IE402" s="98"/>
      <c r="IF402" s="98"/>
      <c r="IG402" s="98"/>
      <c r="IH402" s="98"/>
      <c r="II402" s="98"/>
      <c r="IJ402" s="98"/>
      <c r="IK402" s="98"/>
    </row>
    <row r="403" spans="1:245" ht="15">
      <c r="A403" s="98"/>
      <c r="B403" s="98"/>
      <c r="C403" s="111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  <c r="AA403" s="98"/>
      <c r="AB403" s="98"/>
      <c r="AC403" s="98"/>
      <c r="AD403" s="98"/>
      <c r="AE403" s="98"/>
      <c r="AF403" s="98"/>
      <c r="AG403" s="98"/>
      <c r="AH403" s="98"/>
      <c r="AI403" s="98"/>
      <c r="AJ403" s="98"/>
      <c r="AK403" s="98"/>
      <c r="AL403" s="98"/>
      <c r="AM403" s="98"/>
      <c r="AN403" s="98"/>
      <c r="AO403" s="98"/>
      <c r="AP403" s="98"/>
      <c r="AQ403" s="98"/>
      <c r="AR403" s="98"/>
      <c r="AS403" s="98"/>
      <c r="AT403" s="98"/>
      <c r="AU403" s="98"/>
      <c r="AV403" s="98"/>
      <c r="AW403" s="98"/>
      <c r="AX403" s="98"/>
      <c r="AY403" s="98"/>
      <c r="AZ403" s="98"/>
      <c r="BA403" s="98"/>
      <c r="BB403" s="98"/>
      <c r="BC403" s="98"/>
      <c r="BD403" s="98"/>
      <c r="BE403" s="98"/>
      <c r="BF403" s="98"/>
      <c r="BG403" s="98"/>
      <c r="BH403" s="98"/>
      <c r="BI403" s="98"/>
      <c r="BJ403" s="98"/>
      <c r="BK403" s="98"/>
      <c r="BL403" s="98"/>
      <c r="BM403" s="98"/>
      <c r="BN403" s="98"/>
      <c r="BO403" s="98"/>
      <c r="BP403" s="98"/>
      <c r="BQ403" s="98"/>
      <c r="BR403" s="98"/>
      <c r="BS403" s="98"/>
      <c r="BT403" s="98"/>
      <c r="BU403" s="98"/>
      <c r="BV403" s="98"/>
      <c r="BW403" s="98"/>
      <c r="BX403" s="98"/>
      <c r="BY403" s="98"/>
      <c r="BZ403" s="98"/>
      <c r="CA403" s="98"/>
      <c r="CB403" s="98"/>
      <c r="CC403" s="98"/>
      <c r="CD403" s="98"/>
      <c r="CE403" s="98"/>
      <c r="CF403" s="98"/>
      <c r="CG403" s="98"/>
      <c r="CH403" s="98"/>
      <c r="CI403" s="98"/>
      <c r="CJ403" s="98"/>
      <c r="CK403" s="98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  <c r="DX403" s="98"/>
      <c r="DY403" s="98"/>
      <c r="DZ403" s="98"/>
      <c r="EA403" s="98"/>
      <c r="EB403" s="98"/>
      <c r="EC403" s="98"/>
      <c r="ED403" s="98"/>
      <c r="EE403" s="98"/>
      <c r="EF403" s="98"/>
      <c r="EG403" s="98"/>
      <c r="EH403" s="98"/>
      <c r="EI403" s="98"/>
      <c r="EJ403" s="98"/>
      <c r="EK403" s="98"/>
      <c r="EL403" s="98"/>
      <c r="EM403" s="98"/>
      <c r="EN403" s="98"/>
      <c r="EO403" s="98"/>
      <c r="EP403" s="98"/>
      <c r="EQ403" s="98"/>
      <c r="ER403" s="98"/>
      <c r="ES403" s="98"/>
      <c r="ET403" s="98"/>
      <c r="EU403" s="98"/>
      <c r="EV403" s="98"/>
      <c r="EW403" s="98"/>
      <c r="EX403" s="98"/>
      <c r="EY403" s="98"/>
      <c r="EZ403" s="98"/>
      <c r="FA403" s="98"/>
      <c r="FB403" s="98"/>
      <c r="FC403" s="98"/>
      <c r="FD403" s="98"/>
      <c r="FE403" s="98"/>
      <c r="FF403" s="98"/>
      <c r="FG403" s="98"/>
      <c r="FH403" s="98"/>
      <c r="FI403" s="98"/>
      <c r="FJ403" s="98"/>
      <c r="FK403" s="98"/>
      <c r="FL403" s="98"/>
      <c r="FM403" s="98"/>
      <c r="FN403" s="98"/>
      <c r="FO403" s="98"/>
      <c r="FP403" s="98"/>
      <c r="FQ403" s="98"/>
      <c r="FR403" s="98"/>
      <c r="FS403" s="98"/>
      <c r="FT403" s="98"/>
      <c r="FU403" s="98"/>
      <c r="FV403" s="98"/>
      <c r="FW403" s="98"/>
      <c r="FX403" s="98"/>
      <c r="FY403" s="98"/>
      <c r="FZ403" s="98"/>
      <c r="GA403" s="98"/>
      <c r="GB403" s="98"/>
      <c r="GC403" s="98"/>
      <c r="GD403" s="98"/>
      <c r="GE403" s="98"/>
      <c r="GF403" s="98"/>
      <c r="GG403" s="98"/>
      <c r="GH403" s="98"/>
      <c r="GI403" s="98"/>
      <c r="GJ403" s="98"/>
      <c r="GK403" s="98"/>
      <c r="GL403" s="98"/>
      <c r="GM403" s="98"/>
      <c r="GN403" s="98"/>
      <c r="GO403" s="98"/>
      <c r="GP403" s="98"/>
      <c r="GQ403" s="98"/>
      <c r="GR403" s="98"/>
      <c r="GS403" s="98"/>
      <c r="GT403" s="98"/>
      <c r="GU403" s="98"/>
      <c r="GV403" s="98"/>
      <c r="GW403" s="98"/>
      <c r="GX403" s="98"/>
      <c r="GY403" s="98"/>
      <c r="GZ403" s="98"/>
      <c r="HA403" s="98"/>
      <c r="HB403" s="98"/>
      <c r="HC403" s="98"/>
      <c r="HD403" s="98"/>
      <c r="HE403" s="98"/>
      <c r="HF403" s="98"/>
      <c r="HG403" s="98"/>
      <c r="HH403" s="98"/>
      <c r="HI403" s="98"/>
      <c r="HJ403" s="98"/>
      <c r="HK403" s="98"/>
      <c r="HL403" s="98"/>
      <c r="HM403" s="98"/>
      <c r="HN403" s="98"/>
      <c r="HO403" s="98"/>
      <c r="HP403" s="98"/>
      <c r="HQ403" s="98"/>
      <c r="HR403" s="98"/>
      <c r="HS403" s="98"/>
      <c r="HT403" s="98"/>
      <c r="HU403" s="98"/>
      <c r="HV403" s="98"/>
      <c r="HW403" s="98"/>
      <c r="HX403" s="98"/>
      <c r="HY403" s="98"/>
      <c r="HZ403" s="98"/>
      <c r="IA403" s="98"/>
      <c r="IB403" s="98"/>
      <c r="IC403" s="98"/>
      <c r="ID403" s="98"/>
      <c r="IE403" s="98"/>
      <c r="IF403" s="98"/>
      <c r="IG403" s="98"/>
      <c r="IH403" s="98"/>
      <c r="II403" s="98"/>
      <c r="IJ403" s="98"/>
      <c r="IK403" s="98"/>
    </row>
    <row r="404" spans="1:245" ht="15">
      <c r="A404" s="98"/>
      <c r="B404" s="98"/>
      <c r="C404" s="111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  <c r="AH404" s="98"/>
      <c r="AI404" s="98"/>
      <c r="AJ404" s="98"/>
      <c r="AK404" s="98"/>
      <c r="AL404" s="98"/>
      <c r="AM404" s="98"/>
      <c r="AN404" s="98"/>
      <c r="AO404" s="98"/>
      <c r="AP404" s="98"/>
      <c r="AQ404" s="98"/>
      <c r="AR404" s="98"/>
      <c r="AS404" s="98"/>
      <c r="AT404" s="98"/>
      <c r="AU404" s="98"/>
      <c r="AV404" s="98"/>
      <c r="AW404" s="98"/>
      <c r="AX404" s="98"/>
      <c r="AY404" s="98"/>
      <c r="AZ404" s="98"/>
      <c r="BA404" s="98"/>
      <c r="BB404" s="98"/>
      <c r="BC404" s="98"/>
      <c r="BD404" s="98"/>
      <c r="BE404" s="98"/>
      <c r="BF404" s="98"/>
      <c r="BG404" s="98"/>
      <c r="BH404" s="98"/>
      <c r="BI404" s="98"/>
      <c r="BJ404" s="98"/>
      <c r="BK404" s="98"/>
      <c r="BL404" s="98"/>
      <c r="BM404" s="98"/>
      <c r="BN404" s="98"/>
      <c r="BO404" s="98"/>
      <c r="BP404" s="98"/>
      <c r="BQ404" s="98"/>
      <c r="BR404" s="98"/>
      <c r="BS404" s="98"/>
      <c r="BT404" s="98"/>
      <c r="BU404" s="98"/>
      <c r="BV404" s="98"/>
      <c r="BW404" s="98"/>
      <c r="BX404" s="98"/>
      <c r="BY404" s="98"/>
      <c r="BZ404" s="98"/>
      <c r="CA404" s="98"/>
      <c r="CB404" s="98"/>
      <c r="CC404" s="98"/>
      <c r="CD404" s="98"/>
      <c r="CE404" s="98"/>
      <c r="CF404" s="98"/>
      <c r="CG404" s="98"/>
      <c r="CH404" s="98"/>
      <c r="CI404" s="98"/>
      <c r="CJ404" s="98"/>
      <c r="CK404" s="98"/>
      <c r="CL404" s="98"/>
      <c r="CM404" s="98"/>
      <c r="CN404" s="98"/>
      <c r="CO404" s="98"/>
      <c r="CP404" s="98"/>
      <c r="CQ404" s="98"/>
      <c r="CR404" s="98"/>
      <c r="CS404" s="98"/>
      <c r="CT404" s="98"/>
      <c r="CU404" s="98"/>
      <c r="CV404" s="98"/>
      <c r="CW404" s="98"/>
      <c r="CX404" s="98"/>
      <c r="CY404" s="98"/>
      <c r="CZ404" s="98"/>
      <c r="DA404" s="98"/>
      <c r="DB404" s="98"/>
      <c r="DC404" s="98"/>
      <c r="DD404" s="98"/>
      <c r="DE404" s="98"/>
      <c r="DF404" s="98"/>
      <c r="DG404" s="98"/>
      <c r="DH404" s="98"/>
      <c r="DI404" s="98"/>
      <c r="DJ404" s="98"/>
      <c r="DK404" s="98"/>
      <c r="DL404" s="98"/>
      <c r="DM404" s="98"/>
      <c r="DN404" s="98"/>
      <c r="DO404" s="98"/>
      <c r="DP404" s="98"/>
      <c r="DQ404" s="98"/>
      <c r="DR404" s="98"/>
      <c r="DS404" s="98"/>
      <c r="DT404" s="98"/>
      <c r="DU404" s="98"/>
      <c r="DV404" s="98"/>
      <c r="DW404" s="98"/>
      <c r="DX404" s="98"/>
      <c r="DY404" s="98"/>
      <c r="DZ404" s="98"/>
      <c r="EA404" s="98"/>
      <c r="EB404" s="98"/>
      <c r="EC404" s="98"/>
      <c r="ED404" s="98"/>
      <c r="EE404" s="98"/>
      <c r="EF404" s="98"/>
      <c r="EG404" s="98"/>
      <c r="EH404" s="98"/>
      <c r="EI404" s="98"/>
      <c r="EJ404" s="98"/>
      <c r="EK404" s="98"/>
      <c r="EL404" s="98"/>
      <c r="EM404" s="98"/>
      <c r="EN404" s="98"/>
      <c r="EO404" s="98"/>
      <c r="EP404" s="98"/>
      <c r="EQ404" s="98"/>
      <c r="ER404" s="98"/>
      <c r="ES404" s="98"/>
      <c r="ET404" s="98"/>
      <c r="EU404" s="98"/>
      <c r="EV404" s="98"/>
      <c r="EW404" s="98"/>
      <c r="EX404" s="98"/>
      <c r="EY404" s="98"/>
      <c r="EZ404" s="98"/>
      <c r="FA404" s="98"/>
      <c r="FB404" s="98"/>
      <c r="FC404" s="98"/>
      <c r="FD404" s="98"/>
      <c r="FE404" s="98"/>
      <c r="FF404" s="98"/>
      <c r="FG404" s="98"/>
      <c r="FH404" s="98"/>
      <c r="FI404" s="98"/>
      <c r="FJ404" s="98"/>
      <c r="FK404" s="98"/>
      <c r="FL404" s="98"/>
      <c r="FM404" s="98"/>
      <c r="FN404" s="98"/>
      <c r="FO404" s="98"/>
      <c r="FP404" s="98"/>
      <c r="FQ404" s="98"/>
      <c r="FR404" s="98"/>
      <c r="FS404" s="98"/>
      <c r="FT404" s="98"/>
      <c r="FU404" s="98"/>
      <c r="FV404" s="98"/>
      <c r="FW404" s="98"/>
      <c r="FX404" s="98"/>
      <c r="FY404" s="98"/>
      <c r="FZ404" s="98"/>
      <c r="GA404" s="98"/>
      <c r="GB404" s="98"/>
      <c r="GC404" s="98"/>
      <c r="GD404" s="98"/>
      <c r="GE404" s="98"/>
      <c r="GF404" s="98"/>
      <c r="GG404" s="98"/>
      <c r="GH404" s="98"/>
      <c r="GI404" s="98"/>
      <c r="GJ404" s="98"/>
      <c r="GK404" s="98"/>
      <c r="GL404" s="98"/>
      <c r="GM404" s="98"/>
      <c r="GN404" s="98"/>
      <c r="GO404" s="98"/>
      <c r="GP404" s="98"/>
      <c r="GQ404" s="98"/>
      <c r="GR404" s="98"/>
      <c r="GS404" s="98"/>
      <c r="GT404" s="98"/>
      <c r="GU404" s="98"/>
      <c r="GV404" s="98"/>
      <c r="GW404" s="98"/>
      <c r="GX404" s="98"/>
      <c r="GY404" s="98"/>
      <c r="GZ404" s="98"/>
      <c r="HA404" s="98"/>
      <c r="HB404" s="98"/>
      <c r="HC404" s="98"/>
      <c r="HD404" s="98"/>
      <c r="HE404" s="98"/>
      <c r="HF404" s="98"/>
      <c r="HG404" s="98"/>
      <c r="HH404" s="98"/>
      <c r="HI404" s="98"/>
      <c r="HJ404" s="98"/>
      <c r="HK404" s="98"/>
      <c r="HL404" s="98"/>
      <c r="HM404" s="98"/>
      <c r="HN404" s="98"/>
      <c r="HO404" s="98"/>
      <c r="HP404" s="98"/>
      <c r="HQ404" s="98"/>
      <c r="HR404" s="98"/>
      <c r="HS404" s="98"/>
      <c r="HT404" s="98"/>
      <c r="HU404" s="98"/>
      <c r="HV404" s="98"/>
      <c r="HW404" s="98"/>
      <c r="HX404" s="98"/>
      <c r="HY404" s="98"/>
      <c r="HZ404" s="98"/>
      <c r="IA404" s="98"/>
      <c r="IB404" s="98"/>
      <c r="IC404" s="98"/>
      <c r="ID404" s="98"/>
      <c r="IE404" s="98"/>
      <c r="IF404" s="98"/>
      <c r="IG404" s="98"/>
      <c r="IH404" s="98"/>
      <c r="II404" s="98"/>
      <c r="IJ404" s="98"/>
      <c r="IK404" s="98"/>
    </row>
    <row r="405" spans="1:245" ht="15">
      <c r="A405" s="98"/>
      <c r="B405" s="98"/>
      <c r="C405" s="111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  <c r="AA405" s="98"/>
      <c r="AB405" s="98"/>
      <c r="AC405" s="98"/>
      <c r="AD405" s="98"/>
      <c r="AE405" s="98"/>
      <c r="AF405" s="98"/>
      <c r="AG405" s="98"/>
      <c r="AH405" s="98"/>
      <c r="AI405" s="98"/>
      <c r="AJ405" s="98"/>
      <c r="AK405" s="98"/>
      <c r="AL405" s="98"/>
      <c r="AM405" s="98"/>
      <c r="AN405" s="98"/>
      <c r="AO405" s="98"/>
      <c r="AP405" s="98"/>
      <c r="AQ405" s="98"/>
      <c r="AR405" s="98"/>
      <c r="AS405" s="98"/>
      <c r="AT405" s="98"/>
      <c r="AU405" s="98"/>
      <c r="AV405" s="98"/>
      <c r="AW405" s="98"/>
      <c r="AX405" s="98"/>
      <c r="AY405" s="98"/>
      <c r="AZ405" s="98"/>
      <c r="BA405" s="98"/>
      <c r="BB405" s="98"/>
      <c r="BC405" s="98"/>
      <c r="BD405" s="98"/>
      <c r="BE405" s="98"/>
      <c r="BF405" s="98"/>
      <c r="BG405" s="98"/>
      <c r="BH405" s="98"/>
      <c r="BI405" s="98"/>
      <c r="BJ405" s="98"/>
      <c r="BK405" s="98"/>
      <c r="BL405" s="98"/>
      <c r="BM405" s="98"/>
      <c r="BN405" s="98"/>
      <c r="BO405" s="98"/>
      <c r="BP405" s="98"/>
      <c r="BQ405" s="98"/>
      <c r="BR405" s="98"/>
      <c r="BS405" s="98"/>
      <c r="BT405" s="98"/>
      <c r="BU405" s="98"/>
      <c r="BV405" s="98"/>
      <c r="BW405" s="98"/>
      <c r="BX405" s="98"/>
      <c r="BY405" s="98"/>
      <c r="BZ405" s="98"/>
      <c r="CA405" s="98"/>
      <c r="CB405" s="98"/>
      <c r="CC405" s="98"/>
      <c r="CD405" s="98"/>
      <c r="CE405" s="98"/>
      <c r="CF405" s="98"/>
      <c r="CG405" s="98"/>
      <c r="CH405" s="98"/>
      <c r="CI405" s="98"/>
      <c r="CJ405" s="98"/>
      <c r="CK405" s="98"/>
      <c r="CL405" s="98"/>
      <c r="CM405" s="98"/>
      <c r="CN405" s="98"/>
      <c r="CO405" s="98"/>
      <c r="CP405" s="98"/>
      <c r="CQ405" s="98"/>
      <c r="CR405" s="98"/>
      <c r="CS405" s="98"/>
      <c r="CT405" s="98"/>
      <c r="CU405" s="98"/>
      <c r="CV405" s="98"/>
      <c r="CW405" s="98"/>
      <c r="CX405" s="98"/>
      <c r="CY405" s="98"/>
      <c r="CZ405" s="98"/>
      <c r="DA405" s="98"/>
      <c r="DB405" s="98"/>
      <c r="DC405" s="98"/>
      <c r="DD405" s="98"/>
      <c r="DE405" s="98"/>
      <c r="DF405" s="98"/>
      <c r="DG405" s="98"/>
      <c r="DH405" s="98"/>
      <c r="DI405" s="98"/>
      <c r="DJ405" s="98"/>
      <c r="DK405" s="98"/>
      <c r="DL405" s="98"/>
      <c r="DM405" s="98"/>
      <c r="DN405" s="98"/>
      <c r="DO405" s="98"/>
      <c r="DP405" s="98"/>
      <c r="DQ405" s="98"/>
      <c r="DR405" s="98"/>
      <c r="DS405" s="98"/>
      <c r="DT405" s="98"/>
      <c r="DU405" s="98"/>
      <c r="DV405" s="98"/>
      <c r="DW405" s="98"/>
      <c r="DX405" s="98"/>
      <c r="DY405" s="98"/>
      <c r="DZ405" s="98"/>
      <c r="EA405" s="98"/>
      <c r="EB405" s="98"/>
      <c r="EC405" s="98"/>
      <c r="ED405" s="98"/>
      <c r="EE405" s="98"/>
      <c r="EF405" s="98"/>
      <c r="EG405" s="98"/>
      <c r="EH405" s="98"/>
      <c r="EI405" s="98"/>
      <c r="EJ405" s="98"/>
      <c r="EK405" s="98"/>
      <c r="EL405" s="98"/>
      <c r="EM405" s="98"/>
      <c r="EN405" s="98"/>
      <c r="EO405" s="98"/>
      <c r="EP405" s="98"/>
      <c r="EQ405" s="98"/>
      <c r="ER405" s="98"/>
      <c r="ES405" s="98"/>
      <c r="ET405" s="98"/>
      <c r="EU405" s="98"/>
      <c r="EV405" s="98"/>
      <c r="EW405" s="98"/>
      <c r="EX405" s="98"/>
      <c r="EY405" s="98"/>
      <c r="EZ405" s="98"/>
      <c r="FA405" s="98"/>
      <c r="FB405" s="98"/>
      <c r="FC405" s="98"/>
      <c r="FD405" s="98"/>
      <c r="FE405" s="98"/>
      <c r="FF405" s="98"/>
      <c r="FG405" s="98"/>
      <c r="FH405" s="98"/>
      <c r="FI405" s="98"/>
      <c r="FJ405" s="98"/>
      <c r="FK405" s="98"/>
      <c r="FL405" s="98"/>
      <c r="FM405" s="98"/>
      <c r="FN405" s="98"/>
      <c r="FO405" s="98"/>
      <c r="FP405" s="98"/>
      <c r="FQ405" s="98"/>
      <c r="FR405" s="98"/>
      <c r="FS405" s="98"/>
      <c r="FT405" s="98"/>
      <c r="FU405" s="98"/>
      <c r="FV405" s="98"/>
      <c r="FW405" s="98"/>
      <c r="FX405" s="98"/>
      <c r="FY405" s="98"/>
      <c r="FZ405" s="98"/>
      <c r="GA405" s="98"/>
      <c r="GB405" s="98"/>
      <c r="GC405" s="98"/>
      <c r="GD405" s="98"/>
      <c r="GE405" s="98"/>
      <c r="GF405" s="98"/>
      <c r="GG405" s="98"/>
      <c r="GH405" s="98"/>
      <c r="GI405" s="98"/>
      <c r="GJ405" s="98"/>
      <c r="GK405" s="98"/>
      <c r="GL405" s="98"/>
      <c r="GM405" s="98"/>
      <c r="GN405" s="98"/>
      <c r="GO405" s="98"/>
      <c r="GP405" s="98"/>
      <c r="GQ405" s="98"/>
      <c r="GR405" s="98"/>
      <c r="GS405" s="98"/>
      <c r="GT405" s="98"/>
      <c r="GU405" s="98"/>
      <c r="GV405" s="98"/>
      <c r="GW405" s="98"/>
      <c r="GX405" s="98"/>
      <c r="GY405" s="98"/>
      <c r="GZ405" s="98"/>
      <c r="HA405" s="98"/>
      <c r="HB405" s="98"/>
      <c r="HC405" s="98"/>
      <c r="HD405" s="98"/>
      <c r="HE405" s="98"/>
      <c r="HF405" s="98"/>
      <c r="HG405" s="98"/>
      <c r="HH405" s="98"/>
      <c r="HI405" s="98"/>
      <c r="HJ405" s="98"/>
      <c r="HK405" s="98"/>
      <c r="HL405" s="98"/>
      <c r="HM405" s="98"/>
      <c r="HN405" s="98"/>
      <c r="HO405" s="98"/>
      <c r="HP405" s="98"/>
      <c r="HQ405" s="98"/>
      <c r="HR405" s="98"/>
      <c r="HS405" s="98"/>
      <c r="HT405" s="98"/>
      <c r="HU405" s="98"/>
      <c r="HV405" s="98"/>
      <c r="HW405" s="98"/>
      <c r="HX405" s="98"/>
      <c r="HY405" s="98"/>
      <c r="HZ405" s="98"/>
      <c r="IA405" s="98"/>
      <c r="IB405" s="98"/>
      <c r="IC405" s="98"/>
      <c r="ID405" s="98"/>
      <c r="IE405" s="98"/>
      <c r="IF405" s="98"/>
      <c r="IG405" s="98"/>
      <c r="IH405" s="98"/>
      <c r="II405" s="98"/>
      <c r="IJ405" s="98"/>
      <c r="IK405" s="98"/>
    </row>
    <row r="406" spans="1:245" ht="15">
      <c r="A406" s="98"/>
      <c r="B406" s="98"/>
      <c r="C406" s="111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  <c r="AH406" s="98"/>
      <c r="AI406" s="98"/>
      <c r="AJ406" s="98"/>
      <c r="AK406" s="98"/>
      <c r="AL406" s="98"/>
      <c r="AM406" s="98"/>
      <c r="AN406" s="98"/>
      <c r="AO406" s="98"/>
      <c r="AP406" s="98"/>
      <c r="AQ406" s="98"/>
      <c r="AR406" s="98"/>
      <c r="AS406" s="98"/>
      <c r="AT406" s="98"/>
      <c r="AU406" s="98"/>
      <c r="AV406" s="98"/>
      <c r="AW406" s="98"/>
      <c r="AX406" s="98"/>
      <c r="AY406" s="98"/>
      <c r="AZ406" s="98"/>
      <c r="BA406" s="98"/>
      <c r="BB406" s="98"/>
      <c r="BC406" s="98"/>
      <c r="BD406" s="98"/>
      <c r="BE406" s="98"/>
      <c r="BF406" s="98"/>
      <c r="BG406" s="98"/>
      <c r="BH406" s="98"/>
      <c r="BI406" s="98"/>
      <c r="BJ406" s="98"/>
      <c r="BK406" s="98"/>
      <c r="BL406" s="98"/>
      <c r="BM406" s="98"/>
      <c r="BN406" s="98"/>
      <c r="BO406" s="98"/>
      <c r="BP406" s="98"/>
      <c r="BQ406" s="98"/>
      <c r="BR406" s="98"/>
      <c r="BS406" s="98"/>
      <c r="BT406" s="98"/>
      <c r="BU406" s="98"/>
      <c r="BV406" s="98"/>
      <c r="BW406" s="98"/>
      <c r="BX406" s="98"/>
      <c r="BY406" s="98"/>
      <c r="BZ406" s="98"/>
      <c r="CA406" s="98"/>
      <c r="CB406" s="98"/>
      <c r="CC406" s="98"/>
      <c r="CD406" s="98"/>
      <c r="CE406" s="98"/>
      <c r="CF406" s="98"/>
      <c r="CG406" s="98"/>
      <c r="CH406" s="98"/>
      <c r="CI406" s="98"/>
      <c r="CJ406" s="98"/>
      <c r="CK406" s="98"/>
      <c r="CL406" s="98"/>
      <c r="CM406" s="98"/>
      <c r="CN406" s="98"/>
      <c r="CO406" s="98"/>
      <c r="CP406" s="98"/>
      <c r="CQ406" s="98"/>
      <c r="CR406" s="98"/>
      <c r="CS406" s="98"/>
      <c r="CT406" s="98"/>
      <c r="CU406" s="98"/>
      <c r="CV406" s="98"/>
      <c r="CW406" s="98"/>
      <c r="CX406" s="98"/>
      <c r="CY406" s="98"/>
      <c r="CZ406" s="98"/>
      <c r="DA406" s="98"/>
      <c r="DB406" s="98"/>
      <c r="DC406" s="98"/>
      <c r="DD406" s="98"/>
      <c r="DE406" s="98"/>
      <c r="DF406" s="98"/>
      <c r="DG406" s="98"/>
      <c r="DH406" s="98"/>
      <c r="DI406" s="98"/>
      <c r="DJ406" s="98"/>
      <c r="DK406" s="98"/>
      <c r="DL406" s="98"/>
      <c r="DM406" s="98"/>
      <c r="DN406" s="98"/>
      <c r="DO406" s="98"/>
      <c r="DP406" s="98"/>
      <c r="DQ406" s="98"/>
      <c r="DR406" s="98"/>
      <c r="DS406" s="98"/>
      <c r="DT406" s="98"/>
      <c r="DU406" s="98"/>
      <c r="DV406" s="98"/>
      <c r="DW406" s="98"/>
      <c r="DX406" s="98"/>
      <c r="DY406" s="98"/>
      <c r="DZ406" s="98"/>
      <c r="EA406" s="98"/>
      <c r="EB406" s="98"/>
      <c r="EC406" s="98"/>
      <c r="ED406" s="98"/>
      <c r="EE406" s="98"/>
      <c r="EF406" s="98"/>
      <c r="EG406" s="98"/>
      <c r="EH406" s="98"/>
      <c r="EI406" s="98"/>
      <c r="EJ406" s="98"/>
      <c r="EK406" s="98"/>
      <c r="EL406" s="98"/>
      <c r="EM406" s="98"/>
      <c r="EN406" s="98"/>
      <c r="EO406" s="98"/>
      <c r="EP406" s="98"/>
      <c r="EQ406" s="98"/>
      <c r="ER406" s="98"/>
      <c r="ES406" s="98"/>
      <c r="ET406" s="98"/>
      <c r="EU406" s="98"/>
      <c r="EV406" s="98"/>
      <c r="EW406" s="98"/>
      <c r="EX406" s="98"/>
      <c r="EY406" s="98"/>
      <c r="EZ406" s="98"/>
      <c r="FA406" s="98"/>
      <c r="FB406" s="98"/>
      <c r="FC406" s="98"/>
      <c r="FD406" s="98"/>
      <c r="FE406" s="98"/>
      <c r="FF406" s="98"/>
      <c r="FG406" s="98"/>
      <c r="FH406" s="98"/>
      <c r="FI406" s="98"/>
      <c r="FJ406" s="98"/>
      <c r="FK406" s="98"/>
      <c r="FL406" s="98"/>
      <c r="FM406" s="98"/>
      <c r="FN406" s="98"/>
      <c r="FO406" s="98"/>
      <c r="FP406" s="98"/>
      <c r="FQ406" s="98"/>
      <c r="FR406" s="98"/>
      <c r="FS406" s="98"/>
      <c r="FT406" s="98"/>
      <c r="FU406" s="98"/>
      <c r="FV406" s="98"/>
      <c r="FW406" s="98"/>
      <c r="FX406" s="98"/>
      <c r="FY406" s="98"/>
      <c r="FZ406" s="98"/>
      <c r="GA406" s="98"/>
      <c r="GB406" s="98"/>
      <c r="GC406" s="98"/>
      <c r="GD406" s="98"/>
      <c r="GE406" s="98"/>
      <c r="GF406" s="98"/>
      <c r="GG406" s="98"/>
      <c r="GH406" s="98"/>
      <c r="GI406" s="98"/>
      <c r="GJ406" s="98"/>
      <c r="GK406" s="98"/>
      <c r="GL406" s="98"/>
      <c r="GM406" s="98"/>
      <c r="GN406" s="98"/>
      <c r="GO406" s="98"/>
      <c r="GP406" s="98"/>
      <c r="GQ406" s="98"/>
      <c r="GR406" s="98"/>
      <c r="GS406" s="98"/>
      <c r="GT406" s="98"/>
      <c r="GU406" s="98"/>
      <c r="GV406" s="98"/>
      <c r="GW406" s="98"/>
      <c r="GX406" s="98"/>
      <c r="GY406" s="98"/>
      <c r="GZ406" s="98"/>
      <c r="HA406" s="98"/>
      <c r="HB406" s="98"/>
      <c r="HC406" s="98"/>
      <c r="HD406" s="98"/>
      <c r="HE406" s="98"/>
      <c r="HF406" s="98"/>
      <c r="HG406" s="98"/>
      <c r="HH406" s="98"/>
      <c r="HI406" s="98"/>
      <c r="HJ406" s="98"/>
      <c r="HK406" s="98"/>
      <c r="HL406" s="98"/>
      <c r="HM406" s="98"/>
      <c r="HN406" s="98"/>
      <c r="HO406" s="98"/>
      <c r="HP406" s="98"/>
      <c r="HQ406" s="98"/>
      <c r="HR406" s="98"/>
      <c r="HS406" s="98"/>
      <c r="HT406" s="98"/>
      <c r="HU406" s="98"/>
      <c r="HV406" s="98"/>
      <c r="HW406" s="98"/>
      <c r="HX406" s="98"/>
      <c r="HY406" s="98"/>
      <c r="HZ406" s="98"/>
      <c r="IA406" s="98"/>
      <c r="IB406" s="98"/>
      <c r="IC406" s="98"/>
      <c r="ID406" s="98"/>
      <c r="IE406" s="98"/>
      <c r="IF406" s="98"/>
      <c r="IG406" s="98"/>
      <c r="IH406" s="98"/>
      <c r="II406" s="98"/>
      <c r="IJ406" s="98"/>
      <c r="IK406" s="98"/>
    </row>
    <row r="407" spans="1:245" ht="15">
      <c r="A407" s="98"/>
      <c r="B407" s="98"/>
      <c r="C407" s="111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  <c r="AH407" s="98"/>
      <c r="AI407" s="98"/>
      <c r="AJ407" s="98"/>
      <c r="AK407" s="98"/>
      <c r="AL407" s="98"/>
      <c r="AM407" s="98"/>
      <c r="AN407" s="98"/>
      <c r="AO407" s="98"/>
      <c r="AP407" s="98"/>
      <c r="AQ407" s="98"/>
      <c r="AR407" s="98"/>
      <c r="AS407" s="98"/>
      <c r="AT407" s="98"/>
      <c r="AU407" s="98"/>
      <c r="AV407" s="98"/>
      <c r="AW407" s="98"/>
      <c r="AX407" s="98"/>
      <c r="AY407" s="98"/>
      <c r="AZ407" s="98"/>
      <c r="BA407" s="98"/>
      <c r="BB407" s="98"/>
      <c r="BC407" s="98"/>
      <c r="BD407" s="98"/>
      <c r="BE407" s="98"/>
      <c r="BF407" s="98"/>
      <c r="BG407" s="98"/>
      <c r="BH407" s="98"/>
      <c r="BI407" s="98"/>
      <c r="BJ407" s="98"/>
      <c r="BK407" s="98"/>
      <c r="BL407" s="98"/>
      <c r="BM407" s="98"/>
      <c r="BN407" s="98"/>
      <c r="BO407" s="98"/>
      <c r="BP407" s="98"/>
      <c r="BQ407" s="98"/>
      <c r="BR407" s="98"/>
      <c r="BS407" s="98"/>
      <c r="BT407" s="98"/>
      <c r="BU407" s="98"/>
      <c r="BV407" s="98"/>
      <c r="BW407" s="98"/>
      <c r="BX407" s="98"/>
      <c r="BY407" s="98"/>
      <c r="BZ407" s="98"/>
      <c r="CA407" s="98"/>
      <c r="CB407" s="98"/>
      <c r="CC407" s="98"/>
      <c r="CD407" s="98"/>
      <c r="CE407" s="98"/>
      <c r="CF407" s="98"/>
      <c r="CG407" s="98"/>
      <c r="CH407" s="98"/>
      <c r="CI407" s="98"/>
      <c r="CJ407" s="98"/>
      <c r="CK407" s="98"/>
      <c r="CL407" s="98"/>
      <c r="CM407" s="98"/>
      <c r="CN407" s="98"/>
      <c r="CO407" s="98"/>
      <c r="CP407" s="98"/>
      <c r="CQ407" s="98"/>
      <c r="CR407" s="98"/>
      <c r="CS407" s="98"/>
      <c r="CT407" s="98"/>
      <c r="CU407" s="98"/>
      <c r="CV407" s="98"/>
      <c r="CW407" s="98"/>
      <c r="CX407" s="98"/>
      <c r="CY407" s="98"/>
      <c r="CZ407" s="98"/>
      <c r="DA407" s="98"/>
      <c r="DB407" s="98"/>
      <c r="DC407" s="98"/>
      <c r="DD407" s="98"/>
      <c r="DE407" s="98"/>
      <c r="DF407" s="98"/>
      <c r="DG407" s="98"/>
      <c r="DH407" s="98"/>
      <c r="DI407" s="98"/>
      <c r="DJ407" s="98"/>
      <c r="DK407" s="98"/>
      <c r="DL407" s="98"/>
      <c r="DM407" s="98"/>
      <c r="DN407" s="98"/>
      <c r="DO407" s="98"/>
      <c r="DP407" s="98"/>
      <c r="DQ407" s="98"/>
      <c r="DR407" s="98"/>
      <c r="DS407" s="98"/>
      <c r="DT407" s="98"/>
      <c r="DU407" s="98"/>
      <c r="DV407" s="98"/>
      <c r="DW407" s="98"/>
      <c r="DX407" s="98"/>
      <c r="DY407" s="98"/>
      <c r="DZ407" s="98"/>
      <c r="EA407" s="98"/>
      <c r="EB407" s="98"/>
      <c r="EC407" s="98"/>
      <c r="ED407" s="98"/>
      <c r="EE407" s="98"/>
      <c r="EF407" s="98"/>
      <c r="EG407" s="98"/>
      <c r="EH407" s="98"/>
      <c r="EI407" s="98"/>
      <c r="EJ407" s="98"/>
      <c r="EK407" s="98"/>
      <c r="EL407" s="98"/>
      <c r="EM407" s="98"/>
      <c r="EN407" s="98"/>
      <c r="EO407" s="98"/>
      <c r="EP407" s="98"/>
      <c r="EQ407" s="98"/>
      <c r="ER407" s="98"/>
      <c r="ES407" s="98"/>
      <c r="ET407" s="98"/>
      <c r="EU407" s="98"/>
      <c r="EV407" s="98"/>
      <c r="EW407" s="98"/>
      <c r="EX407" s="98"/>
      <c r="EY407" s="98"/>
      <c r="EZ407" s="98"/>
      <c r="FA407" s="98"/>
      <c r="FB407" s="98"/>
      <c r="FC407" s="98"/>
      <c r="FD407" s="98"/>
      <c r="FE407" s="98"/>
      <c r="FF407" s="98"/>
      <c r="FG407" s="98"/>
      <c r="FH407" s="98"/>
      <c r="FI407" s="98"/>
      <c r="FJ407" s="98"/>
      <c r="FK407" s="98"/>
      <c r="FL407" s="98"/>
      <c r="FM407" s="98"/>
      <c r="FN407" s="98"/>
      <c r="FO407" s="98"/>
      <c r="FP407" s="98"/>
      <c r="FQ407" s="98"/>
      <c r="FR407" s="98"/>
      <c r="FS407" s="98"/>
      <c r="FT407" s="98"/>
      <c r="FU407" s="98"/>
      <c r="FV407" s="98"/>
      <c r="FW407" s="98"/>
      <c r="FX407" s="98"/>
      <c r="FY407" s="98"/>
      <c r="FZ407" s="98"/>
      <c r="GA407" s="98"/>
      <c r="GB407" s="98"/>
      <c r="GC407" s="98"/>
      <c r="GD407" s="98"/>
      <c r="GE407" s="98"/>
      <c r="GF407" s="98"/>
      <c r="GG407" s="98"/>
      <c r="GH407" s="98"/>
      <c r="GI407" s="98"/>
      <c r="GJ407" s="98"/>
      <c r="GK407" s="98"/>
      <c r="GL407" s="98"/>
      <c r="GM407" s="98"/>
      <c r="GN407" s="98"/>
      <c r="GO407" s="98"/>
      <c r="GP407" s="98"/>
      <c r="GQ407" s="98"/>
      <c r="GR407" s="98"/>
      <c r="GS407" s="98"/>
      <c r="GT407" s="98"/>
      <c r="GU407" s="98"/>
      <c r="GV407" s="98"/>
      <c r="GW407" s="98"/>
      <c r="GX407" s="98"/>
      <c r="GY407" s="98"/>
      <c r="GZ407" s="98"/>
      <c r="HA407" s="98"/>
      <c r="HB407" s="98"/>
      <c r="HC407" s="98"/>
      <c r="HD407" s="98"/>
      <c r="HE407" s="98"/>
      <c r="HF407" s="98"/>
      <c r="HG407" s="98"/>
      <c r="HH407" s="98"/>
      <c r="HI407" s="98"/>
      <c r="HJ407" s="98"/>
      <c r="HK407" s="98"/>
      <c r="HL407" s="98"/>
      <c r="HM407" s="98"/>
      <c r="HN407" s="98"/>
      <c r="HO407" s="98"/>
      <c r="HP407" s="98"/>
      <c r="HQ407" s="98"/>
      <c r="HR407" s="98"/>
      <c r="HS407" s="98"/>
      <c r="HT407" s="98"/>
      <c r="HU407" s="98"/>
      <c r="HV407" s="98"/>
      <c r="HW407" s="98"/>
      <c r="HX407" s="98"/>
      <c r="HY407" s="98"/>
      <c r="HZ407" s="98"/>
      <c r="IA407" s="98"/>
      <c r="IB407" s="98"/>
      <c r="IC407" s="98"/>
      <c r="ID407" s="98"/>
      <c r="IE407" s="98"/>
      <c r="IF407" s="98"/>
      <c r="IG407" s="98"/>
      <c r="IH407" s="98"/>
      <c r="II407" s="98"/>
      <c r="IJ407" s="98"/>
      <c r="IK407" s="98"/>
    </row>
    <row r="408" spans="1:245" ht="15">
      <c r="A408" s="98"/>
      <c r="B408" s="98"/>
      <c r="C408" s="111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  <c r="AA408" s="98"/>
      <c r="AB408" s="98"/>
      <c r="AC408" s="98"/>
      <c r="AD408" s="98"/>
      <c r="AE408" s="98"/>
      <c r="AF408" s="98"/>
      <c r="AG408" s="98"/>
      <c r="AH408" s="98"/>
      <c r="AI408" s="98"/>
      <c r="AJ408" s="98"/>
      <c r="AK408" s="98"/>
      <c r="AL408" s="98"/>
      <c r="AM408" s="98"/>
      <c r="AN408" s="98"/>
      <c r="AO408" s="98"/>
      <c r="AP408" s="98"/>
      <c r="AQ408" s="98"/>
      <c r="AR408" s="98"/>
      <c r="AS408" s="98"/>
      <c r="AT408" s="98"/>
      <c r="AU408" s="98"/>
      <c r="AV408" s="98"/>
      <c r="AW408" s="98"/>
      <c r="AX408" s="98"/>
      <c r="AY408" s="98"/>
      <c r="AZ408" s="98"/>
      <c r="BA408" s="98"/>
      <c r="BB408" s="98"/>
      <c r="BC408" s="98"/>
      <c r="BD408" s="98"/>
      <c r="BE408" s="98"/>
      <c r="BF408" s="98"/>
      <c r="BG408" s="98"/>
      <c r="BH408" s="98"/>
      <c r="BI408" s="98"/>
      <c r="BJ408" s="98"/>
      <c r="BK408" s="98"/>
      <c r="BL408" s="98"/>
      <c r="BM408" s="98"/>
      <c r="BN408" s="98"/>
      <c r="BO408" s="98"/>
      <c r="BP408" s="98"/>
      <c r="BQ408" s="98"/>
      <c r="BR408" s="98"/>
      <c r="BS408" s="98"/>
      <c r="BT408" s="98"/>
      <c r="BU408" s="98"/>
      <c r="BV408" s="98"/>
      <c r="BW408" s="98"/>
      <c r="BX408" s="98"/>
      <c r="BY408" s="98"/>
      <c r="BZ408" s="98"/>
      <c r="CA408" s="98"/>
      <c r="CB408" s="98"/>
      <c r="CC408" s="98"/>
      <c r="CD408" s="98"/>
      <c r="CE408" s="98"/>
      <c r="CF408" s="98"/>
      <c r="CG408" s="98"/>
      <c r="CH408" s="98"/>
      <c r="CI408" s="98"/>
      <c r="CJ408" s="98"/>
      <c r="CK408" s="98"/>
      <c r="CL408" s="98"/>
      <c r="CM408" s="98"/>
      <c r="CN408" s="98"/>
      <c r="CO408" s="98"/>
      <c r="CP408" s="98"/>
      <c r="CQ408" s="98"/>
      <c r="CR408" s="98"/>
      <c r="CS408" s="98"/>
      <c r="CT408" s="98"/>
      <c r="CU408" s="98"/>
      <c r="CV408" s="98"/>
      <c r="CW408" s="98"/>
      <c r="CX408" s="98"/>
      <c r="CY408" s="98"/>
      <c r="CZ408" s="98"/>
      <c r="DA408" s="98"/>
      <c r="DB408" s="98"/>
      <c r="DC408" s="98"/>
      <c r="DD408" s="98"/>
      <c r="DE408" s="98"/>
      <c r="DF408" s="98"/>
      <c r="DG408" s="98"/>
      <c r="DH408" s="98"/>
      <c r="DI408" s="98"/>
      <c r="DJ408" s="98"/>
      <c r="DK408" s="98"/>
      <c r="DL408" s="98"/>
      <c r="DM408" s="98"/>
      <c r="DN408" s="98"/>
      <c r="DO408" s="98"/>
      <c r="DP408" s="98"/>
      <c r="DQ408" s="98"/>
      <c r="DR408" s="98"/>
      <c r="DS408" s="98"/>
      <c r="DT408" s="98"/>
      <c r="DU408" s="98"/>
      <c r="DV408" s="98"/>
      <c r="DW408" s="98"/>
      <c r="DX408" s="98"/>
      <c r="DY408" s="98"/>
      <c r="DZ408" s="98"/>
      <c r="EA408" s="98"/>
      <c r="EB408" s="98"/>
      <c r="EC408" s="98"/>
      <c r="ED408" s="98"/>
      <c r="EE408" s="98"/>
      <c r="EF408" s="98"/>
      <c r="EG408" s="98"/>
      <c r="EH408" s="98"/>
      <c r="EI408" s="98"/>
      <c r="EJ408" s="98"/>
      <c r="EK408" s="98"/>
      <c r="EL408" s="98"/>
      <c r="EM408" s="98"/>
      <c r="EN408" s="98"/>
      <c r="EO408" s="98"/>
      <c r="EP408" s="98"/>
      <c r="EQ408" s="98"/>
      <c r="ER408" s="98"/>
      <c r="ES408" s="98"/>
      <c r="ET408" s="98"/>
      <c r="EU408" s="98"/>
      <c r="EV408" s="98"/>
      <c r="EW408" s="98"/>
      <c r="EX408" s="98"/>
      <c r="EY408" s="98"/>
      <c r="EZ408" s="98"/>
      <c r="FA408" s="98"/>
      <c r="FB408" s="98"/>
      <c r="FC408" s="98"/>
      <c r="FD408" s="98"/>
      <c r="FE408" s="98"/>
      <c r="FF408" s="98"/>
      <c r="FG408" s="98"/>
      <c r="FH408" s="98"/>
      <c r="FI408" s="98"/>
      <c r="FJ408" s="98"/>
      <c r="FK408" s="98"/>
      <c r="FL408" s="98"/>
      <c r="FM408" s="98"/>
      <c r="FN408" s="98"/>
      <c r="FO408" s="98"/>
      <c r="FP408" s="98"/>
      <c r="FQ408" s="98"/>
      <c r="FR408" s="98"/>
      <c r="FS408" s="98"/>
      <c r="FT408" s="98"/>
      <c r="FU408" s="98"/>
      <c r="FV408" s="98"/>
      <c r="FW408" s="98"/>
      <c r="FX408" s="98"/>
      <c r="FY408" s="98"/>
      <c r="FZ408" s="98"/>
      <c r="GA408" s="98"/>
      <c r="GB408" s="98"/>
      <c r="GC408" s="98"/>
      <c r="GD408" s="98"/>
      <c r="GE408" s="98"/>
      <c r="GF408" s="98"/>
      <c r="GG408" s="98"/>
      <c r="GH408" s="98"/>
      <c r="GI408" s="98"/>
      <c r="GJ408" s="98"/>
      <c r="GK408" s="98"/>
      <c r="GL408" s="98"/>
      <c r="GM408" s="98"/>
      <c r="GN408" s="98"/>
      <c r="GO408" s="98"/>
      <c r="GP408" s="98"/>
      <c r="GQ408" s="98"/>
      <c r="GR408" s="98"/>
      <c r="GS408" s="98"/>
      <c r="GT408" s="98"/>
      <c r="GU408" s="98"/>
      <c r="GV408" s="98"/>
      <c r="GW408" s="98"/>
      <c r="GX408" s="98"/>
      <c r="GY408" s="98"/>
      <c r="GZ408" s="98"/>
      <c r="HA408" s="98"/>
      <c r="HB408" s="98"/>
      <c r="HC408" s="98"/>
      <c r="HD408" s="98"/>
      <c r="HE408" s="98"/>
      <c r="HF408" s="98"/>
      <c r="HG408" s="98"/>
      <c r="HH408" s="98"/>
      <c r="HI408" s="98"/>
      <c r="HJ408" s="98"/>
      <c r="HK408" s="98"/>
      <c r="HL408" s="98"/>
      <c r="HM408" s="98"/>
      <c r="HN408" s="98"/>
      <c r="HO408" s="98"/>
      <c r="HP408" s="98"/>
      <c r="HQ408" s="98"/>
      <c r="HR408" s="98"/>
      <c r="HS408" s="98"/>
      <c r="HT408" s="98"/>
      <c r="HU408" s="98"/>
      <c r="HV408" s="98"/>
      <c r="HW408" s="98"/>
      <c r="HX408" s="98"/>
      <c r="HY408" s="98"/>
      <c r="HZ408" s="98"/>
      <c r="IA408" s="98"/>
      <c r="IB408" s="98"/>
      <c r="IC408" s="98"/>
      <c r="ID408" s="98"/>
      <c r="IE408" s="98"/>
      <c r="IF408" s="98"/>
      <c r="IG408" s="98"/>
      <c r="IH408" s="98"/>
      <c r="II408" s="98"/>
      <c r="IJ408" s="98"/>
      <c r="IK408" s="98"/>
    </row>
    <row r="409" spans="1:245" ht="15">
      <c r="A409" s="98"/>
      <c r="B409" s="98"/>
      <c r="C409" s="111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  <c r="AH409" s="98"/>
      <c r="AI409" s="98"/>
      <c r="AJ409" s="98"/>
      <c r="AK409" s="98"/>
      <c r="AL409" s="98"/>
      <c r="AM409" s="98"/>
      <c r="AN409" s="98"/>
      <c r="AO409" s="98"/>
      <c r="AP409" s="98"/>
      <c r="AQ409" s="98"/>
      <c r="AR409" s="98"/>
      <c r="AS409" s="98"/>
      <c r="AT409" s="98"/>
      <c r="AU409" s="98"/>
      <c r="AV409" s="98"/>
      <c r="AW409" s="98"/>
      <c r="AX409" s="98"/>
      <c r="AY409" s="98"/>
      <c r="AZ409" s="98"/>
      <c r="BA409" s="98"/>
      <c r="BB409" s="98"/>
      <c r="BC409" s="98"/>
      <c r="BD409" s="98"/>
      <c r="BE409" s="98"/>
      <c r="BF409" s="98"/>
      <c r="BG409" s="98"/>
      <c r="BH409" s="98"/>
      <c r="BI409" s="98"/>
      <c r="BJ409" s="98"/>
      <c r="BK409" s="98"/>
      <c r="BL409" s="98"/>
      <c r="BM409" s="98"/>
      <c r="BN409" s="98"/>
      <c r="BO409" s="98"/>
      <c r="BP409" s="98"/>
      <c r="BQ409" s="98"/>
      <c r="BR409" s="98"/>
      <c r="BS409" s="98"/>
      <c r="BT409" s="98"/>
      <c r="BU409" s="98"/>
      <c r="BV409" s="98"/>
      <c r="BW409" s="98"/>
      <c r="BX409" s="98"/>
      <c r="BY409" s="98"/>
      <c r="BZ409" s="98"/>
      <c r="CA409" s="98"/>
      <c r="CB409" s="98"/>
      <c r="CC409" s="98"/>
      <c r="CD409" s="98"/>
      <c r="CE409" s="98"/>
      <c r="CF409" s="98"/>
      <c r="CG409" s="98"/>
      <c r="CH409" s="98"/>
      <c r="CI409" s="98"/>
      <c r="CJ409" s="98"/>
      <c r="CK409" s="98"/>
      <c r="CL409" s="98"/>
      <c r="CM409" s="98"/>
      <c r="CN409" s="98"/>
      <c r="CO409" s="98"/>
      <c r="CP409" s="98"/>
      <c r="CQ409" s="98"/>
      <c r="CR409" s="98"/>
      <c r="CS409" s="98"/>
      <c r="CT409" s="98"/>
      <c r="CU409" s="98"/>
      <c r="CV409" s="98"/>
      <c r="CW409" s="98"/>
      <c r="CX409" s="98"/>
      <c r="CY409" s="98"/>
      <c r="CZ409" s="98"/>
      <c r="DA409" s="98"/>
      <c r="DB409" s="98"/>
      <c r="DC409" s="98"/>
      <c r="DD409" s="98"/>
      <c r="DE409" s="98"/>
      <c r="DF409" s="98"/>
      <c r="DG409" s="98"/>
      <c r="DH409" s="98"/>
      <c r="DI409" s="98"/>
      <c r="DJ409" s="98"/>
      <c r="DK409" s="98"/>
      <c r="DL409" s="98"/>
      <c r="DM409" s="98"/>
      <c r="DN409" s="98"/>
      <c r="DO409" s="98"/>
      <c r="DP409" s="98"/>
      <c r="DQ409" s="98"/>
      <c r="DR409" s="98"/>
      <c r="DS409" s="98"/>
      <c r="DT409" s="98"/>
      <c r="DU409" s="98"/>
      <c r="DV409" s="98"/>
      <c r="DW409" s="98"/>
      <c r="DX409" s="98"/>
      <c r="DY409" s="98"/>
      <c r="DZ409" s="98"/>
      <c r="EA409" s="98"/>
      <c r="EB409" s="98"/>
      <c r="EC409" s="98"/>
      <c r="ED409" s="98"/>
      <c r="EE409" s="98"/>
      <c r="EF409" s="98"/>
      <c r="EG409" s="98"/>
      <c r="EH409" s="98"/>
      <c r="EI409" s="98"/>
      <c r="EJ409" s="98"/>
      <c r="EK409" s="98"/>
      <c r="EL409" s="98"/>
      <c r="EM409" s="98"/>
      <c r="EN409" s="98"/>
      <c r="EO409" s="98"/>
      <c r="EP409" s="98"/>
      <c r="EQ409" s="98"/>
      <c r="ER409" s="98"/>
      <c r="ES409" s="98"/>
      <c r="ET409" s="98"/>
      <c r="EU409" s="98"/>
      <c r="EV409" s="98"/>
      <c r="EW409" s="98"/>
      <c r="EX409" s="98"/>
      <c r="EY409" s="98"/>
      <c r="EZ409" s="98"/>
      <c r="FA409" s="98"/>
      <c r="FB409" s="98"/>
      <c r="FC409" s="98"/>
      <c r="FD409" s="98"/>
      <c r="FE409" s="98"/>
      <c r="FF409" s="98"/>
      <c r="FG409" s="98"/>
      <c r="FH409" s="98"/>
      <c r="FI409" s="98"/>
      <c r="FJ409" s="98"/>
      <c r="FK409" s="98"/>
      <c r="FL409" s="98"/>
      <c r="FM409" s="98"/>
      <c r="FN409" s="98"/>
      <c r="FO409" s="98"/>
      <c r="FP409" s="98"/>
      <c r="FQ409" s="98"/>
      <c r="FR409" s="98"/>
      <c r="FS409" s="98"/>
      <c r="FT409" s="98"/>
      <c r="FU409" s="98"/>
      <c r="FV409" s="98"/>
      <c r="FW409" s="98"/>
      <c r="FX409" s="98"/>
      <c r="FY409" s="98"/>
      <c r="FZ409" s="98"/>
      <c r="GA409" s="98"/>
      <c r="GB409" s="98"/>
      <c r="GC409" s="98"/>
      <c r="GD409" s="98"/>
      <c r="GE409" s="98"/>
      <c r="GF409" s="98"/>
      <c r="GG409" s="98"/>
      <c r="GH409" s="98"/>
      <c r="GI409" s="98"/>
      <c r="GJ409" s="98"/>
      <c r="GK409" s="98"/>
      <c r="GL409" s="98"/>
      <c r="GM409" s="98"/>
      <c r="GN409" s="98"/>
      <c r="GO409" s="98"/>
      <c r="GP409" s="98"/>
      <c r="GQ409" s="98"/>
      <c r="GR409" s="98"/>
      <c r="GS409" s="98"/>
      <c r="GT409" s="98"/>
      <c r="GU409" s="98"/>
      <c r="GV409" s="98"/>
      <c r="GW409" s="98"/>
      <c r="GX409" s="98"/>
      <c r="GY409" s="98"/>
      <c r="GZ409" s="98"/>
      <c r="HA409" s="98"/>
      <c r="HB409" s="98"/>
      <c r="HC409" s="98"/>
      <c r="HD409" s="98"/>
      <c r="HE409" s="98"/>
      <c r="HF409" s="98"/>
      <c r="HG409" s="98"/>
      <c r="HH409" s="98"/>
      <c r="HI409" s="98"/>
      <c r="HJ409" s="98"/>
      <c r="HK409" s="98"/>
      <c r="HL409" s="98"/>
      <c r="HM409" s="98"/>
      <c r="HN409" s="98"/>
      <c r="HO409" s="98"/>
      <c r="HP409" s="98"/>
      <c r="HQ409" s="98"/>
      <c r="HR409" s="98"/>
      <c r="HS409" s="98"/>
      <c r="HT409" s="98"/>
      <c r="HU409" s="98"/>
      <c r="HV409" s="98"/>
      <c r="HW409" s="98"/>
      <c r="HX409" s="98"/>
      <c r="HY409" s="98"/>
      <c r="HZ409" s="98"/>
      <c r="IA409" s="98"/>
      <c r="IB409" s="98"/>
      <c r="IC409" s="98"/>
      <c r="ID409" s="98"/>
      <c r="IE409" s="98"/>
      <c r="IF409" s="98"/>
      <c r="IG409" s="98"/>
      <c r="IH409" s="98"/>
      <c r="II409" s="98"/>
      <c r="IJ409" s="98"/>
      <c r="IK409" s="98"/>
    </row>
    <row r="410" spans="1:245" ht="15">
      <c r="A410" s="98"/>
      <c r="B410" s="98"/>
      <c r="C410" s="111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  <c r="AH410" s="98"/>
      <c r="AI410" s="98"/>
      <c r="AJ410" s="98"/>
      <c r="AK410" s="98"/>
      <c r="AL410" s="98"/>
      <c r="AM410" s="98"/>
      <c r="AN410" s="98"/>
      <c r="AO410" s="98"/>
      <c r="AP410" s="98"/>
      <c r="AQ410" s="98"/>
      <c r="AR410" s="98"/>
      <c r="AS410" s="98"/>
      <c r="AT410" s="98"/>
      <c r="AU410" s="98"/>
      <c r="AV410" s="98"/>
      <c r="AW410" s="98"/>
      <c r="AX410" s="98"/>
      <c r="AY410" s="98"/>
      <c r="AZ410" s="98"/>
      <c r="BA410" s="98"/>
      <c r="BB410" s="98"/>
      <c r="BC410" s="98"/>
      <c r="BD410" s="98"/>
      <c r="BE410" s="98"/>
      <c r="BF410" s="98"/>
      <c r="BG410" s="98"/>
      <c r="BH410" s="98"/>
      <c r="BI410" s="98"/>
      <c r="BJ410" s="98"/>
      <c r="BK410" s="98"/>
      <c r="BL410" s="98"/>
      <c r="BM410" s="98"/>
      <c r="BN410" s="98"/>
      <c r="BO410" s="98"/>
      <c r="BP410" s="98"/>
      <c r="BQ410" s="98"/>
      <c r="BR410" s="98"/>
      <c r="BS410" s="98"/>
      <c r="BT410" s="98"/>
      <c r="BU410" s="98"/>
      <c r="BV410" s="98"/>
      <c r="BW410" s="98"/>
      <c r="BX410" s="98"/>
      <c r="BY410" s="98"/>
      <c r="BZ410" s="98"/>
      <c r="CA410" s="98"/>
      <c r="CB410" s="98"/>
      <c r="CC410" s="98"/>
      <c r="CD410" s="98"/>
      <c r="CE410" s="98"/>
      <c r="CF410" s="98"/>
      <c r="CG410" s="98"/>
      <c r="CH410" s="98"/>
      <c r="CI410" s="98"/>
      <c r="CJ410" s="98"/>
      <c r="CK410" s="98"/>
      <c r="CL410" s="98"/>
      <c r="CM410" s="98"/>
      <c r="CN410" s="98"/>
      <c r="CO410" s="98"/>
      <c r="CP410" s="98"/>
      <c r="CQ410" s="98"/>
      <c r="CR410" s="98"/>
      <c r="CS410" s="98"/>
      <c r="CT410" s="98"/>
      <c r="CU410" s="98"/>
      <c r="CV410" s="98"/>
      <c r="CW410" s="98"/>
      <c r="CX410" s="98"/>
      <c r="CY410" s="98"/>
      <c r="CZ410" s="98"/>
      <c r="DA410" s="98"/>
      <c r="DB410" s="98"/>
      <c r="DC410" s="98"/>
      <c r="DD410" s="98"/>
      <c r="DE410" s="98"/>
      <c r="DF410" s="98"/>
      <c r="DG410" s="98"/>
      <c r="DH410" s="98"/>
      <c r="DI410" s="98"/>
      <c r="DJ410" s="98"/>
      <c r="DK410" s="98"/>
      <c r="DL410" s="98"/>
      <c r="DM410" s="98"/>
      <c r="DN410" s="98"/>
      <c r="DO410" s="98"/>
      <c r="DP410" s="98"/>
      <c r="DQ410" s="98"/>
      <c r="DR410" s="98"/>
      <c r="DS410" s="98"/>
      <c r="DT410" s="98"/>
      <c r="DU410" s="98"/>
      <c r="DV410" s="98"/>
      <c r="DW410" s="98"/>
      <c r="DX410" s="98"/>
      <c r="DY410" s="98"/>
      <c r="DZ410" s="98"/>
      <c r="EA410" s="98"/>
      <c r="EB410" s="98"/>
      <c r="EC410" s="98"/>
      <c r="ED410" s="98"/>
      <c r="EE410" s="98"/>
      <c r="EF410" s="98"/>
      <c r="EG410" s="98"/>
      <c r="EH410" s="98"/>
      <c r="EI410" s="98"/>
      <c r="EJ410" s="98"/>
      <c r="EK410" s="98"/>
      <c r="EL410" s="98"/>
      <c r="EM410" s="98"/>
      <c r="EN410" s="98"/>
      <c r="EO410" s="98"/>
      <c r="EP410" s="98"/>
      <c r="EQ410" s="98"/>
      <c r="ER410" s="98"/>
      <c r="ES410" s="98"/>
      <c r="ET410" s="98"/>
      <c r="EU410" s="98"/>
      <c r="EV410" s="98"/>
      <c r="EW410" s="98"/>
      <c r="EX410" s="98"/>
      <c r="EY410" s="98"/>
      <c r="EZ410" s="98"/>
      <c r="FA410" s="98"/>
      <c r="FB410" s="98"/>
      <c r="FC410" s="98"/>
      <c r="FD410" s="98"/>
      <c r="FE410" s="98"/>
      <c r="FF410" s="98"/>
      <c r="FG410" s="98"/>
      <c r="FH410" s="98"/>
      <c r="FI410" s="98"/>
      <c r="FJ410" s="98"/>
      <c r="FK410" s="98"/>
      <c r="FL410" s="98"/>
      <c r="FM410" s="98"/>
      <c r="FN410" s="98"/>
      <c r="FO410" s="98"/>
      <c r="FP410" s="98"/>
      <c r="FQ410" s="98"/>
      <c r="FR410" s="98"/>
      <c r="FS410" s="98"/>
      <c r="FT410" s="98"/>
      <c r="FU410" s="98"/>
      <c r="FV410" s="98"/>
      <c r="FW410" s="98"/>
      <c r="FX410" s="98"/>
      <c r="FY410" s="98"/>
      <c r="FZ410" s="98"/>
      <c r="GA410" s="98"/>
      <c r="GB410" s="98"/>
      <c r="GC410" s="98"/>
      <c r="GD410" s="98"/>
      <c r="GE410" s="98"/>
      <c r="GF410" s="98"/>
      <c r="GG410" s="98"/>
      <c r="GH410" s="98"/>
      <c r="GI410" s="98"/>
      <c r="GJ410" s="98"/>
      <c r="GK410" s="98"/>
      <c r="GL410" s="98"/>
      <c r="GM410" s="98"/>
      <c r="GN410" s="98"/>
      <c r="GO410" s="98"/>
      <c r="GP410" s="98"/>
      <c r="GQ410" s="98"/>
      <c r="GR410" s="98"/>
      <c r="GS410" s="98"/>
      <c r="GT410" s="98"/>
      <c r="GU410" s="98"/>
      <c r="GV410" s="98"/>
      <c r="GW410" s="98"/>
      <c r="GX410" s="98"/>
      <c r="GY410" s="98"/>
      <c r="GZ410" s="98"/>
      <c r="HA410" s="98"/>
      <c r="HB410" s="98"/>
      <c r="HC410" s="98"/>
      <c r="HD410" s="98"/>
      <c r="HE410" s="98"/>
      <c r="HF410" s="98"/>
      <c r="HG410" s="98"/>
      <c r="HH410" s="98"/>
      <c r="HI410" s="98"/>
      <c r="HJ410" s="98"/>
      <c r="HK410" s="98"/>
      <c r="HL410" s="98"/>
      <c r="HM410" s="98"/>
      <c r="HN410" s="98"/>
      <c r="HO410" s="98"/>
      <c r="HP410" s="98"/>
      <c r="HQ410" s="98"/>
      <c r="HR410" s="98"/>
      <c r="HS410" s="98"/>
      <c r="HT410" s="98"/>
      <c r="HU410" s="98"/>
      <c r="HV410" s="98"/>
      <c r="HW410" s="98"/>
      <c r="HX410" s="98"/>
      <c r="HY410" s="98"/>
      <c r="HZ410" s="98"/>
      <c r="IA410" s="98"/>
      <c r="IB410" s="98"/>
      <c r="IC410" s="98"/>
      <c r="ID410" s="98"/>
      <c r="IE410" s="98"/>
      <c r="IF410" s="98"/>
      <c r="IG410" s="98"/>
      <c r="IH410" s="98"/>
      <c r="II410" s="98"/>
      <c r="IJ410" s="98"/>
      <c r="IK410" s="98"/>
    </row>
    <row r="411" spans="1:245" ht="15">
      <c r="A411" s="98"/>
      <c r="B411" s="98"/>
      <c r="C411" s="111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  <c r="AF411" s="98"/>
      <c r="AG411" s="98"/>
      <c r="AH411" s="98"/>
      <c r="AI411" s="98"/>
      <c r="AJ411" s="98"/>
      <c r="AK411" s="98"/>
      <c r="AL411" s="98"/>
      <c r="AM411" s="98"/>
      <c r="AN411" s="98"/>
      <c r="AO411" s="98"/>
      <c r="AP411" s="98"/>
      <c r="AQ411" s="98"/>
      <c r="AR411" s="98"/>
      <c r="AS411" s="98"/>
      <c r="AT411" s="98"/>
      <c r="AU411" s="98"/>
      <c r="AV411" s="98"/>
      <c r="AW411" s="98"/>
      <c r="AX411" s="98"/>
      <c r="AY411" s="98"/>
      <c r="AZ411" s="98"/>
      <c r="BA411" s="98"/>
      <c r="BB411" s="98"/>
      <c r="BC411" s="98"/>
      <c r="BD411" s="98"/>
      <c r="BE411" s="98"/>
      <c r="BF411" s="98"/>
      <c r="BG411" s="98"/>
      <c r="BH411" s="98"/>
      <c r="BI411" s="98"/>
      <c r="BJ411" s="98"/>
      <c r="BK411" s="98"/>
      <c r="BL411" s="98"/>
      <c r="BM411" s="98"/>
      <c r="BN411" s="98"/>
      <c r="BO411" s="98"/>
      <c r="BP411" s="98"/>
      <c r="BQ411" s="98"/>
      <c r="BR411" s="98"/>
      <c r="BS411" s="98"/>
      <c r="BT411" s="98"/>
      <c r="BU411" s="98"/>
      <c r="BV411" s="98"/>
      <c r="BW411" s="98"/>
      <c r="BX411" s="98"/>
      <c r="BY411" s="98"/>
      <c r="BZ411" s="98"/>
      <c r="CA411" s="98"/>
      <c r="CB411" s="98"/>
      <c r="CC411" s="98"/>
      <c r="CD411" s="98"/>
      <c r="CE411" s="98"/>
      <c r="CF411" s="98"/>
      <c r="CG411" s="98"/>
      <c r="CH411" s="98"/>
      <c r="CI411" s="98"/>
      <c r="CJ411" s="98"/>
      <c r="CK411" s="98"/>
      <c r="CL411" s="98"/>
      <c r="CM411" s="98"/>
      <c r="CN411" s="98"/>
      <c r="CO411" s="98"/>
      <c r="CP411" s="98"/>
      <c r="CQ411" s="98"/>
      <c r="CR411" s="98"/>
      <c r="CS411" s="98"/>
      <c r="CT411" s="98"/>
      <c r="CU411" s="98"/>
      <c r="CV411" s="98"/>
      <c r="CW411" s="98"/>
      <c r="CX411" s="98"/>
      <c r="CY411" s="98"/>
      <c r="CZ411" s="98"/>
      <c r="DA411" s="98"/>
      <c r="DB411" s="98"/>
      <c r="DC411" s="98"/>
      <c r="DD411" s="98"/>
      <c r="DE411" s="98"/>
      <c r="DF411" s="98"/>
      <c r="DG411" s="98"/>
      <c r="DH411" s="98"/>
      <c r="DI411" s="98"/>
      <c r="DJ411" s="98"/>
      <c r="DK411" s="98"/>
      <c r="DL411" s="98"/>
      <c r="DM411" s="98"/>
      <c r="DN411" s="98"/>
      <c r="DO411" s="98"/>
      <c r="DP411" s="98"/>
      <c r="DQ411" s="98"/>
      <c r="DR411" s="98"/>
      <c r="DS411" s="98"/>
      <c r="DT411" s="98"/>
      <c r="DU411" s="98"/>
      <c r="DV411" s="98"/>
      <c r="DW411" s="98"/>
      <c r="DX411" s="98"/>
      <c r="DY411" s="98"/>
      <c r="DZ411" s="98"/>
      <c r="EA411" s="98"/>
      <c r="EB411" s="98"/>
      <c r="EC411" s="98"/>
      <c r="ED411" s="98"/>
      <c r="EE411" s="98"/>
      <c r="EF411" s="98"/>
      <c r="EG411" s="98"/>
      <c r="EH411" s="98"/>
      <c r="EI411" s="98"/>
      <c r="EJ411" s="98"/>
      <c r="EK411" s="98"/>
      <c r="EL411" s="98"/>
      <c r="EM411" s="98"/>
      <c r="EN411" s="98"/>
      <c r="EO411" s="98"/>
      <c r="EP411" s="98"/>
      <c r="EQ411" s="98"/>
      <c r="ER411" s="98"/>
      <c r="ES411" s="98"/>
      <c r="ET411" s="98"/>
      <c r="EU411" s="98"/>
      <c r="EV411" s="98"/>
      <c r="EW411" s="98"/>
      <c r="EX411" s="98"/>
      <c r="EY411" s="98"/>
      <c r="EZ411" s="98"/>
      <c r="FA411" s="98"/>
      <c r="FB411" s="98"/>
      <c r="FC411" s="98"/>
      <c r="FD411" s="98"/>
      <c r="FE411" s="98"/>
      <c r="FF411" s="98"/>
      <c r="FG411" s="98"/>
      <c r="FH411" s="98"/>
      <c r="FI411" s="98"/>
      <c r="FJ411" s="98"/>
      <c r="FK411" s="98"/>
      <c r="FL411" s="98"/>
      <c r="FM411" s="98"/>
      <c r="FN411" s="98"/>
      <c r="FO411" s="98"/>
      <c r="FP411" s="98"/>
      <c r="FQ411" s="98"/>
      <c r="FR411" s="98"/>
      <c r="FS411" s="98"/>
      <c r="FT411" s="98"/>
      <c r="FU411" s="98"/>
      <c r="FV411" s="98"/>
      <c r="FW411" s="98"/>
      <c r="FX411" s="98"/>
      <c r="FY411" s="98"/>
      <c r="FZ411" s="98"/>
      <c r="GA411" s="98"/>
      <c r="GB411" s="98"/>
      <c r="GC411" s="98"/>
      <c r="GD411" s="98"/>
      <c r="GE411" s="98"/>
      <c r="GF411" s="98"/>
      <c r="GG411" s="98"/>
      <c r="GH411" s="98"/>
      <c r="GI411" s="98"/>
      <c r="GJ411" s="98"/>
      <c r="GK411" s="98"/>
      <c r="GL411" s="98"/>
      <c r="GM411" s="98"/>
      <c r="GN411" s="98"/>
      <c r="GO411" s="98"/>
      <c r="GP411" s="98"/>
      <c r="GQ411" s="98"/>
      <c r="GR411" s="98"/>
      <c r="GS411" s="98"/>
      <c r="GT411" s="98"/>
      <c r="GU411" s="98"/>
      <c r="GV411" s="98"/>
      <c r="GW411" s="98"/>
      <c r="GX411" s="98"/>
      <c r="GY411" s="98"/>
      <c r="GZ411" s="98"/>
      <c r="HA411" s="98"/>
      <c r="HB411" s="98"/>
      <c r="HC411" s="98"/>
      <c r="HD411" s="98"/>
      <c r="HE411" s="98"/>
      <c r="HF411" s="98"/>
      <c r="HG411" s="98"/>
      <c r="HH411" s="98"/>
      <c r="HI411" s="98"/>
      <c r="HJ411" s="98"/>
      <c r="HK411" s="98"/>
      <c r="HL411" s="98"/>
      <c r="HM411" s="98"/>
      <c r="HN411" s="98"/>
      <c r="HO411" s="98"/>
      <c r="HP411" s="98"/>
      <c r="HQ411" s="98"/>
      <c r="HR411" s="98"/>
      <c r="HS411" s="98"/>
      <c r="HT411" s="98"/>
      <c r="HU411" s="98"/>
      <c r="HV411" s="98"/>
      <c r="HW411" s="98"/>
      <c r="HX411" s="98"/>
      <c r="HY411" s="98"/>
      <c r="HZ411" s="98"/>
      <c r="IA411" s="98"/>
      <c r="IB411" s="98"/>
      <c r="IC411" s="98"/>
      <c r="ID411" s="98"/>
      <c r="IE411" s="98"/>
      <c r="IF411" s="98"/>
      <c r="IG411" s="98"/>
      <c r="IH411" s="98"/>
      <c r="II411" s="98"/>
      <c r="IJ411" s="98"/>
      <c r="IK411" s="98"/>
    </row>
    <row r="412" spans="1:245" ht="15">
      <c r="A412" s="98"/>
      <c r="B412" s="98"/>
      <c r="C412" s="111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  <c r="AA412" s="98"/>
      <c r="AB412" s="98"/>
      <c r="AC412" s="98"/>
      <c r="AD412" s="98"/>
      <c r="AE412" s="98"/>
      <c r="AF412" s="98"/>
      <c r="AG412" s="98"/>
      <c r="AH412" s="98"/>
      <c r="AI412" s="98"/>
      <c r="AJ412" s="98"/>
      <c r="AK412" s="98"/>
      <c r="AL412" s="98"/>
      <c r="AM412" s="98"/>
      <c r="AN412" s="98"/>
      <c r="AO412" s="98"/>
      <c r="AP412" s="98"/>
      <c r="AQ412" s="98"/>
      <c r="AR412" s="98"/>
      <c r="AS412" s="98"/>
      <c r="AT412" s="98"/>
      <c r="AU412" s="98"/>
      <c r="AV412" s="98"/>
      <c r="AW412" s="98"/>
      <c r="AX412" s="98"/>
      <c r="AY412" s="98"/>
      <c r="AZ412" s="98"/>
      <c r="BA412" s="98"/>
      <c r="BB412" s="98"/>
      <c r="BC412" s="98"/>
      <c r="BD412" s="98"/>
      <c r="BE412" s="98"/>
      <c r="BF412" s="98"/>
      <c r="BG412" s="98"/>
      <c r="BH412" s="98"/>
      <c r="BI412" s="98"/>
      <c r="BJ412" s="98"/>
      <c r="BK412" s="98"/>
      <c r="BL412" s="98"/>
      <c r="BM412" s="98"/>
      <c r="BN412" s="98"/>
      <c r="BO412" s="98"/>
      <c r="BP412" s="98"/>
      <c r="BQ412" s="98"/>
      <c r="BR412" s="98"/>
      <c r="BS412" s="98"/>
      <c r="BT412" s="98"/>
      <c r="BU412" s="98"/>
      <c r="BV412" s="98"/>
      <c r="BW412" s="98"/>
      <c r="BX412" s="98"/>
      <c r="BY412" s="98"/>
      <c r="BZ412" s="98"/>
      <c r="CA412" s="98"/>
      <c r="CB412" s="98"/>
      <c r="CC412" s="98"/>
      <c r="CD412" s="98"/>
      <c r="CE412" s="98"/>
      <c r="CF412" s="98"/>
      <c r="CG412" s="98"/>
      <c r="CH412" s="98"/>
      <c r="CI412" s="98"/>
      <c r="CJ412" s="98"/>
      <c r="CK412" s="98"/>
      <c r="CL412" s="98"/>
      <c r="CM412" s="98"/>
      <c r="CN412" s="98"/>
      <c r="CO412" s="98"/>
      <c r="CP412" s="98"/>
      <c r="CQ412" s="98"/>
      <c r="CR412" s="98"/>
      <c r="CS412" s="98"/>
      <c r="CT412" s="98"/>
      <c r="CU412" s="98"/>
      <c r="CV412" s="98"/>
      <c r="CW412" s="98"/>
      <c r="CX412" s="98"/>
      <c r="CY412" s="98"/>
      <c r="CZ412" s="98"/>
      <c r="DA412" s="98"/>
      <c r="DB412" s="98"/>
      <c r="DC412" s="98"/>
      <c r="DD412" s="98"/>
      <c r="DE412" s="98"/>
      <c r="DF412" s="98"/>
      <c r="DG412" s="98"/>
      <c r="DH412" s="98"/>
      <c r="DI412" s="98"/>
      <c r="DJ412" s="98"/>
      <c r="DK412" s="98"/>
      <c r="DL412" s="98"/>
      <c r="DM412" s="98"/>
      <c r="DN412" s="98"/>
      <c r="DO412" s="98"/>
      <c r="DP412" s="98"/>
      <c r="DQ412" s="98"/>
      <c r="DR412" s="98"/>
      <c r="DS412" s="98"/>
      <c r="DT412" s="98"/>
      <c r="DU412" s="98"/>
      <c r="DV412" s="98"/>
      <c r="DW412" s="98"/>
      <c r="DX412" s="98"/>
      <c r="DY412" s="98"/>
      <c r="DZ412" s="98"/>
      <c r="EA412" s="98"/>
      <c r="EB412" s="98"/>
      <c r="EC412" s="98"/>
      <c r="ED412" s="98"/>
      <c r="EE412" s="98"/>
      <c r="EF412" s="98"/>
      <c r="EG412" s="98"/>
      <c r="EH412" s="98"/>
      <c r="EI412" s="98"/>
      <c r="EJ412" s="98"/>
      <c r="EK412" s="98"/>
      <c r="EL412" s="98"/>
      <c r="EM412" s="98"/>
      <c r="EN412" s="98"/>
      <c r="EO412" s="98"/>
      <c r="EP412" s="98"/>
      <c r="EQ412" s="98"/>
      <c r="ER412" s="98"/>
      <c r="ES412" s="98"/>
      <c r="ET412" s="98"/>
      <c r="EU412" s="98"/>
      <c r="EV412" s="98"/>
      <c r="EW412" s="98"/>
      <c r="EX412" s="98"/>
      <c r="EY412" s="98"/>
      <c r="EZ412" s="98"/>
      <c r="FA412" s="98"/>
      <c r="FB412" s="98"/>
      <c r="FC412" s="98"/>
      <c r="FD412" s="98"/>
      <c r="FE412" s="98"/>
      <c r="FF412" s="98"/>
      <c r="FG412" s="98"/>
      <c r="FH412" s="98"/>
      <c r="FI412" s="98"/>
      <c r="FJ412" s="98"/>
      <c r="FK412" s="98"/>
      <c r="FL412" s="98"/>
      <c r="FM412" s="98"/>
      <c r="FN412" s="98"/>
      <c r="FO412" s="98"/>
      <c r="FP412" s="98"/>
      <c r="FQ412" s="98"/>
      <c r="FR412" s="98"/>
      <c r="FS412" s="98"/>
      <c r="FT412" s="98"/>
      <c r="FU412" s="98"/>
      <c r="FV412" s="98"/>
      <c r="FW412" s="98"/>
      <c r="FX412" s="98"/>
      <c r="FY412" s="98"/>
      <c r="FZ412" s="98"/>
      <c r="GA412" s="98"/>
      <c r="GB412" s="98"/>
      <c r="GC412" s="98"/>
      <c r="GD412" s="98"/>
      <c r="GE412" s="98"/>
      <c r="GF412" s="98"/>
      <c r="GG412" s="98"/>
      <c r="GH412" s="98"/>
      <c r="GI412" s="98"/>
      <c r="GJ412" s="98"/>
      <c r="GK412" s="98"/>
      <c r="GL412" s="98"/>
      <c r="GM412" s="98"/>
      <c r="GN412" s="98"/>
      <c r="GO412" s="98"/>
      <c r="GP412" s="98"/>
      <c r="GQ412" s="98"/>
      <c r="GR412" s="98"/>
      <c r="GS412" s="98"/>
      <c r="GT412" s="98"/>
      <c r="GU412" s="98"/>
      <c r="GV412" s="98"/>
      <c r="GW412" s="98"/>
      <c r="GX412" s="98"/>
      <c r="GY412" s="98"/>
      <c r="GZ412" s="98"/>
      <c r="HA412" s="98"/>
      <c r="HB412" s="98"/>
      <c r="HC412" s="98"/>
      <c r="HD412" s="98"/>
      <c r="HE412" s="98"/>
      <c r="HF412" s="98"/>
      <c r="HG412" s="98"/>
      <c r="HH412" s="98"/>
      <c r="HI412" s="98"/>
      <c r="HJ412" s="98"/>
      <c r="HK412" s="98"/>
      <c r="HL412" s="98"/>
      <c r="HM412" s="98"/>
      <c r="HN412" s="98"/>
      <c r="HO412" s="98"/>
      <c r="HP412" s="98"/>
      <c r="HQ412" s="98"/>
      <c r="HR412" s="98"/>
      <c r="HS412" s="98"/>
      <c r="HT412" s="98"/>
      <c r="HU412" s="98"/>
      <c r="HV412" s="98"/>
      <c r="HW412" s="98"/>
      <c r="HX412" s="98"/>
      <c r="HY412" s="98"/>
      <c r="HZ412" s="98"/>
      <c r="IA412" s="98"/>
      <c r="IB412" s="98"/>
      <c r="IC412" s="98"/>
      <c r="ID412" s="98"/>
      <c r="IE412" s="98"/>
      <c r="IF412" s="98"/>
      <c r="IG412" s="98"/>
      <c r="IH412" s="98"/>
      <c r="II412" s="98"/>
      <c r="IJ412" s="98"/>
      <c r="IK412" s="98"/>
    </row>
    <row r="413" spans="1:245" ht="15">
      <c r="A413" s="98"/>
      <c r="B413" s="98"/>
      <c r="C413" s="111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  <c r="AA413" s="98"/>
      <c r="AB413" s="98"/>
      <c r="AC413" s="98"/>
      <c r="AD413" s="98"/>
      <c r="AE413" s="98"/>
      <c r="AF413" s="98"/>
      <c r="AG413" s="98"/>
      <c r="AH413" s="98"/>
      <c r="AI413" s="98"/>
      <c r="AJ413" s="98"/>
      <c r="AK413" s="98"/>
      <c r="AL413" s="98"/>
      <c r="AM413" s="98"/>
      <c r="AN413" s="98"/>
      <c r="AO413" s="98"/>
      <c r="AP413" s="98"/>
      <c r="AQ413" s="98"/>
      <c r="AR413" s="98"/>
      <c r="AS413" s="98"/>
      <c r="AT413" s="98"/>
      <c r="AU413" s="98"/>
      <c r="AV413" s="98"/>
      <c r="AW413" s="98"/>
      <c r="AX413" s="98"/>
      <c r="AY413" s="98"/>
      <c r="AZ413" s="98"/>
      <c r="BA413" s="98"/>
      <c r="BB413" s="98"/>
      <c r="BC413" s="98"/>
      <c r="BD413" s="98"/>
      <c r="BE413" s="98"/>
      <c r="BF413" s="98"/>
      <c r="BG413" s="98"/>
      <c r="BH413" s="98"/>
      <c r="BI413" s="98"/>
      <c r="BJ413" s="98"/>
      <c r="BK413" s="98"/>
      <c r="BL413" s="98"/>
      <c r="BM413" s="98"/>
      <c r="BN413" s="98"/>
      <c r="BO413" s="98"/>
      <c r="BP413" s="98"/>
      <c r="BQ413" s="98"/>
      <c r="BR413" s="98"/>
      <c r="BS413" s="98"/>
      <c r="BT413" s="98"/>
      <c r="BU413" s="98"/>
      <c r="BV413" s="98"/>
      <c r="BW413" s="98"/>
      <c r="BX413" s="98"/>
      <c r="BY413" s="98"/>
      <c r="BZ413" s="98"/>
      <c r="CA413" s="98"/>
      <c r="CB413" s="98"/>
      <c r="CC413" s="98"/>
      <c r="CD413" s="98"/>
      <c r="CE413" s="98"/>
      <c r="CF413" s="98"/>
      <c r="CG413" s="98"/>
      <c r="CH413" s="98"/>
      <c r="CI413" s="98"/>
      <c r="CJ413" s="98"/>
      <c r="CK413" s="98"/>
      <c r="CL413" s="98"/>
      <c r="CM413" s="98"/>
      <c r="CN413" s="98"/>
      <c r="CO413" s="98"/>
      <c r="CP413" s="98"/>
      <c r="CQ413" s="98"/>
      <c r="CR413" s="98"/>
      <c r="CS413" s="98"/>
      <c r="CT413" s="98"/>
      <c r="CU413" s="98"/>
      <c r="CV413" s="98"/>
      <c r="CW413" s="98"/>
      <c r="CX413" s="98"/>
      <c r="CY413" s="98"/>
      <c r="CZ413" s="98"/>
      <c r="DA413" s="98"/>
      <c r="DB413" s="98"/>
      <c r="DC413" s="98"/>
      <c r="DD413" s="98"/>
      <c r="DE413" s="98"/>
      <c r="DF413" s="98"/>
      <c r="DG413" s="98"/>
      <c r="DH413" s="98"/>
      <c r="DI413" s="98"/>
      <c r="DJ413" s="98"/>
      <c r="DK413" s="98"/>
      <c r="DL413" s="98"/>
      <c r="DM413" s="98"/>
      <c r="DN413" s="98"/>
      <c r="DO413" s="98"/>
      <c r="DP413" s="98"/>
      <c r="DQ413" s="98"/>
      <c r="DR413" s="98"/>
      <c r="DS413" s="98"/>
      <c r="DT413" s="98"/>
      <c r="DU413" s="98"/>
      <c r="DV413" s="98"/>
      <c r="DW413" s="98"/>
      <c r="DX413" s="98"/>
      <c r="DY413" s="98"/>
      <c r="DZ413" s="98"/>
      <c r="EA413" s="98"/>
      <c r="EB413" s="98"/>
      <c r="EC413" s="98"/>
      <c r="ED413" s="98"/>
      <c r="EE413" s="98"/>
      <c r="EF413" s="98"/>
      <c r="EG413" s="98"/>
      <c r="EH413" s="98"/>
      <c r="EI413" s="98"/>
      <c r="EJ413" s="98"/>
      <c r="EK413" s="98"/>
      <c r="EL413" s="98"/>
      <c r="EM413" s="98"/>
      <c r="EN413" s="98"/>
      <c r="EO413" s="98"/>
      <c r="EP413" s="98"/>
      <c r="EQ413" s="98"/>
      <c r="ER413" s="98"/>
      <c r="ES413" s="98"/>
      <c r="ET413" s="98"/>
      <c r="EU413" s="98"/>
      <c r="EV413" s="98"/>
      <c r="EW413" s="98"/>
      <c r="EX413" s="98"/>
      <c r="EY413" s="98"/>
      <c r="EZ413" s="98"/>
      <c r="FA413" s="98"/>
      <c r="FB413" s="98"/>
      <c r="FC413" s="98"/>
      <c r="FD413" s="98"/>
      <c r="FE413" s="98"/>
      <c r="FF413" s="98"/>
      <c r="FG413" s="98"/>
      <c r="FH413" s="98"/>
      <c r="FI413" s="98"/>
      <c r="FJ413" s="98"/>
      <c r="FK413" s="98"/>
      <c r="FL413" s="98"/>
      <c r="FM413" s="98"/>
      <c r="FN413" s="98"/>
      <c r="FO413" s="98"/>
      <c r="FP413" s="98"/>
      <c r="FQ413" s="98"/>
      <c r="FR413" s="98"/>
      <c r="FS413" s="98"/>
      <c r="FT413" s="98"/>
      <c r="FU413" s="98"/>
      <c r="FV413" s="98"/>
      <c r="FW413" s="98"/>
      <c r="FX413" s="98"/>
      <c r="FY413" s="98"/>
      <c r="FZ413" s="98"/>
      <c r="GA413" s="98"/>
      <c r="GB413" s="98"/>
      <c r="GC413" s="98"/>
      <c r="GD413" s="98"/>
      <c r="GE413" s="98"/>
      <c r="GF413" s="98"/>
      <c r="GG413" s="98"/>
      <c r="GH413" s="98"/>
      <c r="GI413" s="98"/>
      <c r="GJ413" s="98"/>
      <c r="GK413" s="98"/>
      <c r="GL413" s="98"/>
      <c r="GM413" s="98"/>
      <c r="GN413" s="98"/>
      <c r="GO413" s="98"/>
      <c r="GP413" s="98"/>
      <c r="GQ413" s="98"/>
      <c r="GR413" s="98"/>
      <c r="GS413" s="98"/>
      <c r="GT413" s="98"/>
      <c r="GU413" s="98"/>
      <c r="GV413" s="98"/>
      <c r="GW413" s="98"/>
      <c r="GX413" s="98"/>
      <c r="GY413" s="98"/>
      <c r="GZ413" s="98"/>
      <c r="HA413" s="98"/>
      <c r="HB413" s="98"/>
      <c r="HC413" s="98"/>
      <c r="HD413" s="98"/>
      <c r="HE413" s="98"/>
      <c r="HF413" s="98"/>
      <c r="HG413" s="98"/>
      <c r="HH413" s="98"/>
      <c r="HI413" s="98"/>
      <c r="HJ413" s="98"/>
      <c r="HK413" s="98"/>
      <c r="HL413" s="98"/>
      <c r="HM413" s="98"/>
      <c r="HN413" s="98"/>
      <c r="HO413" s="98"/>
      <c r="HP413" s="98"/>
      <c r="HQ413" s="98"/>
      <c r="HR413" s="98"/>
      <c r="HS413" s="98"/>
      <c r="HT413" s="98"/>
      <c r="HU413" s="98"/>
      <c r="HV413" s="98"/>
      <c r="HW413" s="98"/>
      <c r="HX413" s="98"/>
      <c r="HY413" s="98"/>
      <c r="HZ413" s="98"/>
      <c r="IA413" s="98"/>
      <c r="IB413" s="98"/>
      <c r="IC413" s="98"/>
      <c r="ID413" s="98"/>
      <c r="IE413" s="98"/>
      <c r="IF413" s="98"/>
      <c r="IG413" s="98"/>
      <c r="IH413" s="98"/>
      <c r="II413" s="98"/>
      <c r="IJ413" s="98"/>
      <c r="IK413" s="98"/>
    </row>
    <row r="414" spans="1:245" ht="15">
      <c r="A414" s="98"/>
      <c r="B414" s="98"/>
      <c r="C414" s="111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  <c r="AH414" s="98"/>
      <c r="AI414" s="98"/>
      <c r="AJ414" s="98"/>
      <c r="AK414" s="98"/>
      <c r="AL414" s="98"/>
      <c r="AM414" s="98"/>
      <c r="AN414" s="98"/>
      <c r="AO414" s="98"/>
      <c r="AP414" s="98"/>
      <c r="AQ414" s="98"/>
      <c r="AR414" s="98"/>
      <c r="AS414" s="98"/>
      <c r="AT414" s="98"/>
      <c r="AU414" s="98"/>
      <c r="AV414" s="98"/>
      <c r="AW414" s="98"/>
      <c r="AX414" s="98"/>
      <c r="AY414" s="98"/>
      <c r="AZ414" s="98"/>
      <c r="BA414" s="98"/>
      <c r="BB414" s="98"/>
      <c r="BC414" s="98"/>
      <c r="BD414" s="98"/>
      <c r="BE414" s="98"/>
      <c r="BF414" s="98"/>
      <c r="BG414" s="98"/>
      <c r="BH414" s="98"/>
      <c r="BI414" s="98"/>
      <c r="BJ414" s="98"/>
      <c r="BK414" s="98"/>
      <c r="BL414" s="98"/>
      <c r="BM414" s="98"/>
      <c r="BN414" s="98"/>
      <c r="BO414" s="98"/>
      <c r="BP414" s="98"/>
      <c r="BQ414" s="98"/>
      <c r="BR414" s="98"/>
      <c r="BS414" s="98"/>
      <c r="BT414" s="98"/>
      <c r="BU414" s="98"/>
      <c r="BV414" s="98"/>
      <c r="BW414" s="98"/>
      <c r="BX414" s="98"/>
      <c r="BY414" s="98"/>
      <c r="BZ414" s="98"/>
      <c r="CA414" s="98"/>
      <c r="CB414" s="98"/>
      <c r="CC414" s="98"/>
      <c r="CD414" s="98"/>
      <c r="CE414" s="98"/>
      <c r="CF414" s="98"/>
      <c r="CG414" s="98"/>
      <c r="CH414" s="98"/>
      <c r="CI414" s="98"/>
      <c r="CJ414" s="98"/>
      <c r="CK414" s="98"/>
      <c r="CL414" s="98"/>
      <c r="CM414" s="98"/>
      <c r="CN414" s="98"/>
      <c r="CO414" s="98"/>
      <c r="CP414" s="98"/>
      <c r="CQ414" s="98"/>
      <c r="CR414" s="98"/>
      <c r="CS414" s="98"/>
      <c r="CT414" s="98"/>
      <c r="CU414" s="98"/>
      <c r="CV414" s="98"/>
      <c r="CW414" s="98"/>
      <c r="CX414" s="98"/>
      <c r="CY414" s="98"/>
      <c r="CZ414" s="98"/>
      <c r="DA414" s="98"/>
      <c r="DB414" s="98"/>
      <c r="DC414" s="98"/>
      <c r="DD414" s="98"/>
      <c r="DE414" s="98"/>
      <c r="DF414" s="98"/>
      <c r="DG414" s="98"/>
      <c r="DH414" s="98"/>
      <c r="DI414" s="98"/>
      <c r="DJ414" s="98"/>
      <c r="DK414" s="98"/>
      <c r="DL414" s="98"/>
      <c r="DM414" s="98"/>
      <c r="DN414" s="98"/>
      <c r="DO414" s="98"/>
      <c r="DP414" s="98"/>
      <c r="DQ414" s="98"/>
      <c r="DR414" s="98"/>
      <c r="DS414" s="98"/>
      <c r="DT414" s="98"/>
      <c r="DU414" s="98"/>
      <c r="DV414" s="98"/>
      <c r="DW414" s="98"/>
      <c r="DX414" s="98"/>
      <c r="DY414" s="98"/>
      <c r="DZ414" s="98"/>
      <c r="EA414" s="98"/>
      <c r="EB414" s="98"/>
      <c r="EC414" s="98"/>
      <c r="ED414" s="98"/>
      <c r="EE414" s="98"/>
      <c r="EF414" s="98"/>
      <c r="EG414" s="98"/>
      <c r="EH414" s="98"/>
      <c r="EI414" s="98"/>
      <c r="EJ414" s="98"/>
      <c r="EK414" s="98"/>
      <c r="EL414" s="98"/>
      <c r="EM414" s="98"/>
      <c r="EN414" s="98"/>
      <c r="EO414" s="98"/>
      <c r="EP414" s="98"/>
      <c r="EQ414" s="98"/>
      <c r="ER414" s="98"/>
      <c r="ES414" s="98"/>
      <c r="ET414" s="98"/>
      <c r="EU414" s="98"/>
      <c r="EV414" s="98"/>
      <c r="EW414" s="98"/>
      <c r="EX414" s="98"/>
      <c r="EY414" s="98"/>
      <c r="EZ414" s="98"/>
      <c r="FA414" s="98"/>
      <c r="FB414" s="98"/>
      <c r="FC414" s="98"/>
      <c r="FD414" s="98"/>
      <c r="FE414" s="98"/>
      <c r="FF414" s="98"/>
      <c r="FG414" s="98"/>
      <c r="FH414" s="98"/>
      <c r="FI414" s="98"/>
      <c r="FJ414" s="98"/>
      <c r="FK414" s="98"/>
      <c r="FL414" s="98"/>
      <c r="FM414" s="98"/>
      <c r="FN414" s="98"/>
      <c r="FO414" s="98"/>
      <c r="FP414" s="98"/>
      <c r="FQ414" s="98"/>
      <c r="FR414" s="98"/>
      <c r="FS414" s="98"/>
      <c r="FT414" s="98"/>
      <c r="FU414" s="98"/>
      <c r="FV414" s="98"/>
      <c r="FW414" s="98"/>
      <c r="FX414" s="98"/>
      <c r="FY414" s="98"/>
      <c r="FZ414" s="98"/>
      <c r="GA414" s="98"/>
      <c r="GB414" s="98"/>
      <c r="GC414" s="98"/>
      <c r="GD414" s="98"/>
      <c r="GE414" s="98"/>
      <c r="GF414" s="98"/>
      <c r="GG414" s="98"/>
      <c r="GH414" s="98"/>
      <c r="GI414" s="98"/>
      <c r="GJ414" s="98"/>
      <c r="GK414" s="98"/>
      <c r="GL414" s="98"/>
      <c r="GM414" s="98"/>
      <c r="GN414" s="98"/>
      <c r="GO414" s="98"/>
      <c r="GP414" s="98"/>
      <c r="GQ414" s="98"/>
      <c r="GR414" s="98"/>
      <c r="GS414" s="98"/>
      <c r="GT414" s="98"/>
      <c r="GU414" s="98"/>
      <c r="GV414" s="98"/>
      <c r="GW414" s="98"/>
      <c r="GX414" s="98"/>
      <c r="GY414" s="98"/>
      <c r="GZ414" s="98"/>
      <c r="HA414" s="98"/>
      <c r="HB414" s="98"/>
      <c r="HC414" s="98"/>
      <c r="HD414" s="98"/>
      <c r="HE414" s="98"/>
      <c r="HF414" s="98"/>
      <c r="HG414" s="98"/>
      <c r="HH414" s="98"/>
      <c r="HI414" s="98"/>
      <c r="HJ414" s="98"/>
      <c r="HK414" s="98"/>
      <c r="HL414" s="98"/>
      <c r="HM414" s="98"/>
      <c r="HN414" s="98"/>
      <c r="HO414" s="98"/>
      <c r="HP414" s="98"/>
      <c r="HQ414" s="98"/>
      <c r="HR414" s="98"/>
      <c r="HS414" s="98"/>
      <c r="HT414" s="98"/>
      <c r="HU414" s="98"/>
      <c r="HV414" s="98"/>
      <c r="HW414" s="98"/>
      <c r="HX414" s="98"/>
      <c r="HY414" s="98"/>
      <c r="HZ414" s="98"/>
      <c r="IA414" s="98"/>
      <c r="IB414" s="98"/>
      <c r="IC414" s="98"/>
      <c r="ID414" s="98"/>
      <c r="IE414" s="98"/>
      <c r="IF414" s="98"/>
      <c r="IG414" s="98"/>
      <c r="IH414" s="98"/>
      <c r="II414" s="98"/>
      <c r="IJ414" s="98"/>
      <c r="IK414" s="98"/>
    </row>
    <row r="415" spans="1:245" ht="15">
      <c r="A415" s="98"/>
      <c r="B415" s="98"/>
      <c r="C415" s="111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  <c r="AA415" s="98"/>
      <c r="AB415" s="98"/>
      <c r="AC415" s="98"/>
      <c r="AD415" s="98"/>
      <c r="AE415" s="98"/>
      <c r="AF415" s="98"/>
      <c r="AG415" s="98"/>
      <c r="AH415" s="98"/>
      <c r="AI415" s="98"/>
      <c r="AJ415" s="98"/>
      <c r="AK415" s="98"/>
      <c r="AL415" s="98"/>
      <c r="AM415" s="98"/>
      <c r="AN415" s="98"/>
      <c r="AO415" s="98"/>
      <c r="AP415" s="98"/>
      <c r="AQ415" s="98"/>
      <c r="AR415" s="98"/>
      <c r="AS415" s="98"/>
      <c r="AT415" s="98"/>
      <c r="AU415" s="98"/>
      <c r="AV415" s="98"/>
      <c r="AW415" s="98"/>
      <c r="AX415" s="98"/>
      <c r="AY415" s="98"/>
      <c r="AZ415" s="98"/>
      <c r="BA415" s="98"/>
      <c r="BB415" s="98"/>
      <c r="BC415" s="98"/>
      <c r="BD415" s="98"/>
      <c r="BE415" s="98"/>
      <c r="BF415" s="98"/>
      <c r="BG415" s="98"/>
      <c r="BH415" s="98"/>
      <c r="BI415" s="98"/>
      <c r="BJ415" s="98"/>
      <c r="BK415" s="98"/>
      <c r="BL415" s="98"/>
      <c r="BM415" s="98"/>
      <c r="BN415" s="98"/>
      <c r="BO415" s="98"/>
      <c r="BP415" s="98"/>
      <c r="BQ415" s="98"/>
      <c r="BR415" s="98"/>
      <c r="BS415" s="98"/>
      <c r="BT415" s="98"/>
      <c r="BU415" s="98"/>
      <c r="BV415" s="98"/>
      <c r="BW415" s="98"/>
      <c r="BX415" s="98"/>
      <c r="BY415" s="98"/>
      <c r="BZ415" s="98"/>
      <c r="CA415" s="98"/>
      <c r="CB415" s="98"/>
      <c r="CC415" s="98"/>
      <c r="CD415" s="98"/>
      <c r="CE415" s="98"/>
      <c r="CF415" s="98"/>
      <c r="CG415" s="98"/>
      <c r="CH415" s="98"/>
      <c r="CI415" s="98"/>
      <c r="CJ415" s="98"/>
      <c r="CK415" s="98"/>
      <c r="CL415" s="98"/>
      <c r="CM415" s="98"/>
      <c r="CN415" s="98"/>
      <c r="CO415" s="98"/>
      <c r="CP415" s="98"/>
      <c r="CQ415" s="98"/>
      <c r="CR415" s="98"/>
      <c r="CS415" s="98"/>
      <c r="CT415" s="98"/>
      <c r="CU415" s="98"/>
      <c r="CV415" s="98"/>
      <c r="CW415" s="98"/>
      <c r="CX415" s="98"/>
      <c r="CY415" s="98"/>
      <c r="CZ415" s="98"/>
      <c r="DA415" s="98"/>
      <c r="DB415" s="98"/>
      <c r="DC415" s="98"/>
      <c r="DD415" s="98"/>
      <c r="DE415" s="98"/>
      <c r="DF415" s="98"/>
      <c r="DG415" s="98"/>
      <c r="DH415" s="98"/>
      <c r="DI415" s="98"/>
      <c r="DJ415" s="98"/>
      <c r="DK415" s="98"/>
      <c r="DL415" s="98"/>
      <c r="DM415" s="98"/>
      <c r="DN415" s="98"/>
      <c r="DO415" s="98"/>
      <c r="DP415" s="98"/>
      <c r="DQ415" s="98"/>
      <c r="DR415" s="98"/>
      <c r="DS415" s="98"/>
      <c r="DT415" s="98"/>
      <c r="DU415" s="98"/>
      <c r="DV415" s="98"/>
      <c r="DW415" s="98"/>
      <c r="DX415" s="98"/>
      <c r="DY415" s="98"/>
      <c r="DZ415" s="98"/>
      <c r="EA415" s="98"/>
      <c r="EB415" s="98"/>
      <c r="EC415" s="98"/>
      <c r="ED415" s="98"/>
      <c r="EE415" s="98"/>
      <c r="EF415" s="98"/>
      <c r="EG415" s="98"/>
      <c r="EH415" s="98"/>
      <c r="EI415" s="98"/>
      <c r="EJ415" s="98"/>
      <c r="EK415" s="98"/>
      <c r="EL415" s="98"/>
      <c r="EM415" s="98"/>
      <c r="EN415" s="98"/>
      <c r="EO415" s="98"/>
      <c r="EP415" s="98"/>
      <c r="EQ415" s="98"/>
      <c r="ER415" s="98"/>
      <c r="ES415" s="98"/>
      <c r="ET415" s="98"/>
      <c r="EU415" s="98"/>
      <c r="EV415" s="98"/>
      <c r="EW415" s="98"/>
      <c r="EX415" s="98"/>
      <c r="EY415" s="98"/>
      <c r="EZ415" s="98"/>
      <c r="FA415" s="98"/>
      <c r="FB415" s="98"/>
      <c r="FC415" s="98"/>
      <c r="FD415" s="98"/>
      <c r="FE415" s="98"/>
      <c r="FF415" s="98"/>
      <c r="FG415" s="98"/>
      <c r="FH415" s="98"/>
      <c r="FI415" s="98"/>
      <c r="FJ415" s="98"/>
      <c r="FK415" s="98"/>
      <c r="FL415" s="98"/>
      <c r="FM415" s="98"/>
      <c r="FN415" s="98"/>
      <c r="FO415" s="98"/>
      <c r="FP415" s="98"/>
      <c r="FQ415" s="98"/>
      <c r="FR415" s="98"/>
      <c r="FS415" s="98"/>
      <c r="FT415" s="98"/>
      <c r="FU415" s="98"/>
      <c r="FV415" s="98"/>
      <c r="FW415" s="98"/>
      <c r="FX415" s="98"/>
      <c r="FY415" s="98"/>
      <c r="FZ415" s="98"/>
      <c r="GA415" s="98"/>
      <c r="GB415" s="98"/>
      <c r="GC415" s="98"/>
      <c r="GD415" s="98"/>
      <c r="GE415" s="98"/>
      <c r="GF415" s="98"/>
      <c r="GG415" s="98"/>
      <c r="GH415" s="98"/>
      <c r="GI415" s="98"/>
      <c r="GJ415" s="98"/>
      <c r="GK415" s="98"/>
      <c r="GL415" s="98"/>
      <c r="GM415" s="98"/>
      <c r="GN415" s="98"/>
      <c r="GO415" s="98"/>
      <c r="GP415" s="98"/>
      <c r="GQ415" s="98"/>
      <c r="GR415" s="98"/>
      <c r="GS415" s="98"/>
      <c r="GT415" s="98"/>
      <c r="GU415" s="98"/>
      <c r="GV415" s="98"/>
      <c r="GW415" s="98"/>
      <c r="GX415" s="98"/>
      <c r="GY415" s="98"/>
      <c r="GZ415" s="98"/>
      <c r="HA415" s="98"/>
      <c r="HB415" s="98"/>
      <c r="HC415" s="98"/>
      <c r="HD415" s="98"/>
      <c r="HE415" s="98"/>
      <c r="HF415" s="98"/>
      <c r="HG415" s="98"/>
      <c r="HH415" s="98"/>
      <c r="HI415" s="98"/>
      <c r="HJ415" s="98"/>
      <c r="HK415" s="98"/>
      <c r="HL415" s="98"/>
      <c r="HM415" s="98"/>
      <c r="HN415" s="98"/>
      <c r="HO415" s="98"/>
      <c r="HP415" s="98"/>
      <c r="HQ415" s="98"/>
      <c r="HR415" s="98"/>
      <c r="HS415" s="98"/>
      <c r="HT415" s="98"/>
      <c r="HU415" s="98"/>
      <c r="HV415" s="98"/>
      <c r="HW415" s="98"/>
      <c r="HX415" s="98"/>
      <c r="HY415" s="98"/>
      <c r="HZ415" s="98"/>
      <c r="IA415" s="98"/>
      <c r="IB415" s="98"/>
      <c r="IC415" s="98"/>
      <c r="ID415" s="98"/>
      <c r="IE415" s="98"/>
      <c r="IF415" s="98"/>
      <c r="IG415" s="98"/>
      <c r="IH415" s="98"/>
      <c r="II415" s="98"/>
      <c r="IJ415" s="98"/>
      <c r="IK415" s="98"/>
    </row>
    <row r="416" spans="1:245" ht="15">
      <c r="A416" s="98"/>
      <c r="B416" s="98"/>
      <c r="C416" s="111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  <c r="AA416" s="98"/>
      <c r="AB416" s="98"/>
      <c r="AC416" s="98"/>
      <c r="AD416" s="98"/>
      <c r="AE416" s="98"/>
      <c r="AF416" s="98"/>
      <c r="AG416" s="98"/>
      <c r="AH416" s="98"/>
      <c r="AI416" s="98"/>
      <c r="AJ416" s="98"/>
      <c r="AK416" s="98"/>
      <c r="AL416" s="98"/>
      <c r="AM416" s="98"/>
      <c r="AN416" s="98"/>
      <c r="AO416" s="98"/>
      <c r="AP416" s="98"/>
      <c r="AQ416" s="98"/>
      <c r="AR416" s="98"/>
      <c r="AS416" s="98"/>
      <c r="AT416" s="98"/>
      <c r="AU416" s="98"/>
      <c r="AV416" s="98"/>
      <c r="AW416" s="98"/>
      <c r="AX416" s="98"/>
      <c r="AY416" s="98"/>
      <c r="AZ416" s="98"/>
      <c r="BA416" s="98"/>
      <c r="BB416" s="98"/>
      <c r="BC416" s="98"/>
      <c r="BD416" s="98"/>
      <c r="BE416" s="98"/>
      <c r="BF416" s="98"/>
      <c r="BG416" s="98"/>
      <c r="BH416" s="98"/>
      <c r="BI416" s="98"/>
      <c r="BJ416" s="98"/>
      <c r="BK416" s="98"/>
      <c r="BL416" s="98"/>
      <c r="BM416" s="98"/>
      <c r="BN416" s="98"/>
      <c r="BO416" s="98"/>
      <c r="BP416" s="98"/>
      <c r="BQ416" s="98"/>
      <c r="BR416" s="98"/>
      <c r="BS416" s="98"/>
      <c r="BT416" s="98"/>
      <c r="BU416" s="98"/>
      <c r="BV416" s="98"/>
      <c r="BW416" s="98"/>
      <c r="BX416" s="98"/>
      <c r="BY416" s="98"/>
      <c r="BZ416" s="98"/>
      <c r="CA416" s="98"/>
      <c r="CB416" s="98"/>
      <c r="CC416" s="98"/>
      <c r="CD416" s="98"/>
      <c r="CE416" s="98"/>
      <c r="CF416" s="98"/>
      <c r="CG416" s="98"/>
      <c r="CH416" s="98"/>
      <c r="CI416" s="98"/>
      <c r="CJ416" s="98"/>
      <c r="CK416" s="98"/>
      <c r="CL416" s="98"/>
      <c r="CM416" s="98"/>
      <c r="CN416" s="98"/>
      <c r="CO416" s="98"/>
      <c r="CP416" s="98"/>
      <c r="CQ416" s="98"/>
      <c r="CR416" s="98"/>
      <c r="CS416" s="98"/>
      <c r="CT416" s="98"/>
      <c r="CU416" s="98"/>
      <c r="CV416" s="98"/>
      <c r="CW416" s="98"/>
      <c r="CX416" s="98"/>
      <c r="CY416" s="98"/>
      <c r="CZ416" s="98"/>
      <c r="DA416" s="98"/>
      <c r="DB416" s="98"/>
      <c r="DC416" s="98"/>
      <c r="DD416" s="98"/>
      <c r="DE416" s="98"/>
      <c r="DF416" s="98"/>
      <c r="DG416" s="98"/>
      <c r="DH416" s="98"/>
      <c r="DI416" s="98"/>
      <c r="DJ416" s="98"/>
      <c r="DK416" s="98"/>
      <c r="DL416" s="98"/>
      <c r="DM416" s="98"/>
      <c r="DN416" s="98"/>
      <c r="DO416" s="98"/>
      <c r="DP416" s="98"/>
      <c r="DQ416" s="98"/>
      <c r="DR416" s="98"/>
      <c r="DS416" s="98"/>
      <c r="DT416" s="98"/>
      <c r="DU416" s="98"/>
      <c r="DV416" s="98"/>
      <c r="DW416" s="98"/>
      <c r="DX416" s="98"/>
      <c r="DY416" s="98"/>
      <c r="DZ416" s="98"/>
      <c r="EA416" s="98"/>
      <c r="EB416" s="98"/>
      <c r="EC416" s="98"/>
      <c r="ED416" s="98"/>
      <c r="EE416" s="98"/>
      <c r="EF416" s="98"/>
      <c r="EG416" s="98"/>
      <c r="EH416" s="98"/>
      <c r="EI416" s="98"/>
      <c r="EJ416" s="98"/>
      <c r="EK416" s="98"/>
      <c r="EL416" s="98"/>
      <c r="EM416" s="98"/>
      <c r="EN416" s="98"/>
      <c r="EO416" s="98"/>
      <c r="EP416" s="98"/>
      <c r="EQ416" s="98"/>
      <c r="ER416" s="98"/>
      <c r="ES416" s="98"/>
      <c r="ET416" s="98"/>
      <c r="EU416" s="98"/>
      <c r="EV416" s="98"/>
      <c r="EW416" s="98"/>
      <c r="EX416" s="98"/>
      <c r="EY416" s="98"/>
      <c r="EZ416" s="98"/>
      <c r="FA416" s="98"/>
      <c r="FB416" s="98"/>
      <c r="FC416" s="98"/>
      <c r="FD416" s="98"/>
      <c r="FE416" s="98"/>
      <c r="FF416" s="98"/>
      <c r="FG416" s="98"/>
      <c r="FH416" s="98"/>
      <c r="FI416" s="98"/>
      <c r="FJ416" s="98"/>
      <c r="FK416" s="98"/>
      <c r="FL416" s="98"/>
      <c r="FM416" s="98"/>
      <c r="FN416" s="98"/>
      <c r="FO416" s="98"/>
      <c r="FP416" s="98"/>
      <c r="FQ416" s="98"/>
      <c r="FR416" s="98"/>
      <c r="FS416" s="98"/>
      <c r="FT416" s="98"/>
      <c r="FU416" s="98"/>
      <c r="FV416" s="98"/>
      <c r="FW416" s="98"/>
      <c r="FX416" s="98"/>
      <c r="FY416" s="98"/>
      <c r="FZ416" s="98"/>
      <c r="GA416" s="98"/>
      <c r="GB416" s="98"/>
      <c r="GC416" s="98"/>
      <c r="GD416" s="98"/>
      <c r="GE416" s="98"/>
      <c r="GF416" s="98"/>
      <c r="GG416" s="98"/>
      <c r="GH416" s="98"/>
      <c r="GI416" s="98"/>
      <c r="GJ416" s="98"/>
      <c r="GK416" s="98"/>
      <c r="GL416" s="98"/>
      <c r="GM416" s="98"/>
      <c r="GN416" s="98"/>
      <c r="GO416" s="98"/>
      <c r="GP416" s="98"/>
      <c r="GQ416" s="98"/>
      <c r="GR416" s="98"/>
      <c r="GS416" s="98"/>
      <c r="GT416" s="98"/>
      <c r="GU416" s="98"/>
      <c r="GV416" s="98"/>
      <c r="GW416" s="98"/>
      <c r="GX416" s="98"/>
      <c r="GY416" s="98"/>
      <c r="GZ416" s="98"/>
      <c r="HA416" s="98"/>
      <c r="HB416" s="98"/>
      <c r="HC416" s="98"/>
      <c r="HD416" s="98"/>
      <c r="HE416" s="98"/>
      <c r="HF416" s="98"/>
      <c r="HG416" s="98"/>
      <c r="HH416" s="98"/>
      <c r="HI416" s="98"/>
      <c r="HJ416" s="98"/>
      <c r="HK416" s="98"/>
      <c r="HL416" s="98"/>
      <c r="HM416" s="98"/>
      <c r="HN416" s="98"/>
      <c r="HO416" s="98"/>
      <c r="HP416" s="98"/>
      <c r="HQ416" s="98"/>
      <c r="HR416" s="98"/>
      <c r="HS416" s="98"/>
      <c r="HT416" s="98"/>
      <c r="HU416" s="98"/>
      <c r="HV416" s="98"/>
      <c r="HW416" s="98"/>
      <c r="HX416" s="98"/>
      <c r="HY416" s="98"/>
      <c r="HZ416" s="98"/>
      <c r="IA416" s="98"/>
      <c r="IB416" s="98"/>
      <c r="IC416" s="98"/>
      <c r="ID416" s="98"/>
      <c r="IE416" s="98"/>
      <c r="IF416" s="98"/>
      <c r="IG416" s="98"/>
      <c r="IH416" s="98"/>
      <c r="II416" s="98"/>
      <c r="IJ416" s="98"/>
      <c r="IK416" s="98"/>
    </row>
    <row r="417" spans="1:245" ht="15">
      <c r="A417" s="98"/>
      <c r="B417" s="98"/>
      <c r="C417" s="111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  <c r="AA417" s="98"/>
      <c r="AB417" s="98"/>
      <c r="AC417" s="98"/>
      <c r="AD417" s="98"/>
      <c r="AE417" s="98"/>
      <c r="AF417" s="98"/>
      <c r="AG417" s="98"/>
      <c r="AH417" s="98"/>
      <c r="AI417" s="98"/>
      <c r="AJ417" s="98"/>
      <c r="AK417" s="98"/>
      <c r="AL417" s="98"/>
      <c r="AM417" s="98"/>
      <c r="AN417" s="98"/>
      <c r="AO417" s="98"/>
      <c r="AP417" s="98"/>
      <c r="AQ417" s="98"/>
      <c r="AR417" s="98"/>
      <c r="AS417" s="98"/>
      <c r="AT417" s="98"/>
      <c r="AU417" s="98"/>
      <c r="AV417" s="98"/>
      <c r="AW417" s="98"/>
      <c r="AX417" s="98"/>
      <c r="AY417" s="98"/>
      <c r="AZ417" s="98"/>
      <c r="BA417" s="98"/>
      <c r="BB417" s="98"/>
      <c r="BC417" s="98"/>
      <c r="BD417" s="98"/>
      <c r="BE417" s="98"/>
      <c r="BF417" s="98"/>
      <c r="BG417" s="98"/>
      <c r="BH417" s="98"/>
      <c r="BI417" s="98"/>
      <c r="BJ417" s="98"/>
      <c r="BK417" s="98"/>
      <c r="BL417" s="98"/>
      <c r="BM417" s="98"/>
      <c r="BN417" s="98"/>
      <c r="BO417" s="98"/>
      <c r="BP417" s="98"/>
      <c r="BQ417" s="98"/>
      <c r="BR417" s="98"/>
      <c r="BS417" s="98"/>
      <c r="BT417" s="98"/>
      <c r="BU417" s="98"/>
      <c r="BV417" s="98"/>
      <c r="BW417" s="98"/>
      <c r="BX417" s="98"/>
      <c r="BY417" s="98"/>
      <c r="BZ417" s="98"/>
      <c r="CA417" s="98"/>
      <c r="CB417" s="98"/>
      <c r="CC417" s="98"/>
      <c r="CD417" s="98"/>
      <c r="CE417" s="98"/>
      <c r="CF417" s="98"/>
      <c r="CG417" s="98"/>
      <c r="CH417" s="98"/>
      <c r="CI417" s="98"/>
      <c r="CJ417" s="98"/>
      <c r="CK417" s="98"/>
      <c r="CL417" s="98"/>
      <c r="CM417" s="98"/>
      <c r="CN417" s="98"/>
      <c r="CO417" s="98"/>
      <c r="CP417" s="98"/>
      <c r="CQ417" s="98"/>
      <c r="CR417" s="98"/>
      <c r="CS417" s="98"/>
      <c r="CT417" s="98"/>
      <c r="CU417" s="98"/>
      <c r="CV417" s="98"/>
      <c r="CW417" s="98"/>
      <c r="CX417" s="98"/>
      <c r="CY417" s="98"/>
      <c r="CZ417" s="98"/>
      <c r="DA417" s="98"/>
      <c r="DB417" s="98"/>
      <c r="DC417" s="98"/>
      <c r="DD417" s="98"/>
      <c r="DE417" s="98"/>
      <c r="DF417" s="98"/>
      <c r="DG417" s="98"/>
      <c r="DH417" s="98"/>
      <c r="DI417" s="98"/>
      <c r="DJ417" s="98"/>
      <c r="DK417" s="98"/>
      <c r="DL417" s="98"/>
      <c r="DM417" s="98"/>
      <c r="DN417" s="98"/>
      <c r="DO417" s="98"/>
      <c r="DP417" s="98"/>
      <c r="DQ417" s="98"/>
      <c r="DR417" s="98"/>
      <c r="DS417" s="98"/>
      <c r="DT417" s="98"/>
      <c r="DU417" s="98"/>
      <c r="DV417" s="98"/>
      <c r="DW417" s="98"/>
      <c r="DX417" s="98"/>
      <c r="DY417" s="98"/>
      <c r="DZ417" s="98"/>
      <c r="EA417" s="98"/>
      <c r="EB417" s="98"/>
      <c r="EC417" s="98"/>
      <c r="ED417" s="98"/>
      <c r="EE417" s="98"/>
      <c r="EF417" s="98"/>
      <c r="EG417" s="98"/>
      <c r="EH417" s="98"/>
      <c r="EI417" s="98"/>
      <c r="EJ417" s="98"/>
      <c r="EK417" s="98"/>
      <c r="EL417" s="98"/>
      <c r="EM417" s="98"/>
      <c r="EN417" s="98"/>
      <c r="EO417" s="98"/>
      <c r="EP417" s="98"/>
      <c r="EQ417" s="98"/>
      <c r="ER417" s="98"/>
      <c r="ES417" s="98"/>
      <c r="ET417" s="98"/>
      <c r="EU417" s="98"/>
      <c r="EV417" s="98"/>
      <c r="EW417" s="98"/>
      <c r="EX417" s="98"/>
      <c r="EY417" s="98"/>
      <c r="EZ417" s="98"/>
      <c r="FA417" s="98"/>
      <c r="FB417" s="98"/>
      <c r="FC417" s="98"/>
      <c r="FD417" s="98"/>
      <c r="FE417" s="98"/>
      <c r="FF417" s="98"/>
      <c r="FG417" s="98"/>
      <c r="FH417" s="98"/>
      <c r="FI417" s="98"/>
      <c r="FJ417" s="98"/>
      <c r="FK417" s="98"/>
      <c r="FL417" s="98"/>
      <c r="FM417" s="98"/>
      <c r="FN417" s="98"/>
      <c r="FO417" s="98"/>
      <c r="FP417" s="98"/>
      <c r="FQ417" s="98"/>
      <c r="FR417" s="98"/>
      <c r="FS417" s="98"/>
      <c r="FT417" s="98"/>
      <c r="FU417" s="98"/>
      <c r="FV417" s="98"/>
      <c r="FW417" s="98"/>
      <c r="FX417" s="98"/>
      <c r="FY417" s="98"/>
      <c r="FZ417" s="98"/>
      <c r="GA417" s="98"/>
      <c r="GB417" s="98"/>
      <c r="GC417" s="98"/>
      <c r="GD417" s="98"/>
      <c r="GE417" s="98"/>
      <c r="GF417" s="98"/>
      <c r="GG417" s="98"/>
      <c r="GH417" s="98"/>
      <c r="GI417" s="98"/>
      <c r="GJ417" s="98"/>
      <c r="GK417" s="98"/>
      <c r="GL417" s="98"/>
      <c r="GM417" s="98"/>
      <c r="GN417" s="98"/>
      <c r="GO417" s="98"/>
      <c r="GP417" s="98"/>
      <c r="GQ417" s="98"/>
      <c r="GR417" s="98"/>
      <c r="GS417" s="98"/>
      <c r="GT417" s="98"/>
      <c r="GU417" s="98"/>
      <c r="GV417" s="98"/>
      <c r="GW417" s="98"/>
      <c r="GX417" s="98"/>
      <c r="GY417" s="98"/>
      <c r="GZ417" s="98"/>
      <c r="HA417" s="98"/>
      <c r="HB417" s="98"/>
      <c r="HC417" s="98"/>
      <c r="HD417" s="98"/>
      <c r="HE417" s="98"/>
      <c r="HF417" s="98"/>
      <c r="HG417" s="98"/>
      <c r="HH417" s="98"/>
      <c r="HI417" s="98"/>
      <c r="HJ417" s="98"/>
      <c r="HK417" s="98"/>
      <c r="HL417" s="98"/>
      <c r="HM417" s="98"/>
      <c r="HN417" s="98"/>
      <c r="HO417" s="98"/>
      <c r="HP417" s="98"/>
      <c r="HQ417" s="98"/>
      <c r="HR417" s="98"/>
      <c r="HS417" s="98"/>
      <c r="HT417" s="98"/>
      <c r="HU417" s="98"/>
      <c r="HV417" s="98"/>
      <c r="HW417" s="98"/>
      <c r="HX417" s="98"/>
      <c r="HY417" s="98"/>
      <c r="HZ417" s="98"/>
      <c r="IA417" s="98"/>
      <c r="IB417" s="98"/>
      <c r="IC417" s="98"/>
      <c r="ID417" s="98"/>
      <c r="IE417" s="98"/>
      <c r="IF417" s="98"/>
      <c r="IG417" s="98"/>
      <c r="IH417" s="98"/>
      <c r="II417" s="98"/>
      <c r="IJ417" s="98"/>
      <c r="IK417" s="98"/>
    </row>
    <row r="418" spans="1:245" ht="15">
      <c r="A418" s="98"/>
      <c r="B418" s="98"/>
      <c r="C418" s="111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  <c r="AH418" s="98"/>
      <c r="AI418" s="98"/>
      <c r="AJ418" s="98"/>
      <c r="AK418" s="98"/>
      <c r="AL418" s="98"/>
      <c r="AM418" s="98"/>
      <c r="AN418" s="98"/>
      <c r="AO418" s="98"/>
      <c r="AP418" s="98"/>
      <c r="AQ418" s="98"/>
      <c r="AR418" s="98"/>
      <c r="AS418" s="98"/>
      <c r="AT418" s="98"/>
      <c r="AU418" s="98"/>
      <c r="AV418" s="98"/>
      <c r="AW418" s="98"/>
      <c r="AX418" s="98"/>
      <c r="AY418" s="98"/>
      <c r="AZ418" s="98"/>
      <c r="BA418" s="98"/>
      <c r="BB418" s="98"/>
      <c r="BC418" s="98"/>
      <c r="BD418" s="98"/>
      <c r="BE418" s="98"/>
      <c r="BF418" s="98"/>
      <c r="BG418" s="98"/>
      <c r="BH418" s="98"/>
      <c r="BI418" s="98"/>
      <c r="BJ418" s="98"/>
      <c r="BK418" s="98"/>
      <c r="BL418" s="98"/>
      <c r="BM418" s="98"/>
      <c r="BN418" s="98"/>
      <c r="BO418" s="98"/>
      <c r="BP418" s="98"/>
      <c r="BQ418" s="98"/>
      <c r="BR418" s="98"/>
      <c r="BS418" s="98"/>
      <c r="BT418" s="98"/>
      <c r="BU418" s="98"/>
      <c r="BV418" s="98"/>
      <c r="BW418" s="98"/>
      <c r="BX418" s="98"/>
      <c r="BY418" s="98"/>
      <c r="BZ418" s="98"/>
      <c r="CA418" s="98"/>
      <c r="CB418" s="98"/>
      <c r="CC418" s="98"/>
      <c r="CD418" s="98"/>
      <c r="CE418" s="98"/>
      <c r="CF418" s="98"/>
      <c r="CG418" s="98"/>
      <c r="CH418" s="98"/>
      <c r="CI418" s="98"/>
      <c r="CJ418" s="98"/>
      <c r="CK418" s="98"/>
      <c r="CL418" s="98"/>
      <c r="CM418" s="98"/>
      <c r="CN418" s="98"/>
      <c r="CO418" s="98"/>
      <c r="CP418" s="98"/>
      <c r="CQ418" s="98"/>
      <c r="CR418" s="98"/>
      <c r="CS418" s="98"/>
      <c r="CT418" s="98"/>
      <c r="CU418" s="98"/>
      <c r="CV418" s="98"/>
      <c r="CW418" s="98"/>
      <c r="CX418" s="98"/>
      <c r="CY418" s="98"/>
      <c r="CZ418" s="98"/>
      <c r="DA418" s="98"/>
      <c r="DB418" s="98"/>
      <c r="DC418" s="98"/>
      <c r="DD418" s="98"/>
      <c r="DE418" s="98"/>
      <c r="DF418" s="98"/>
      <c r="DG418" s="98"/>
      <c r="DH418" s="98"/>
      <c r="DI418" s="98"/>
      <c r="DJ418" s="98"/>
      <c r="DK418" s="98"/>
      <c r="DL418" s="98"/>
      <c r="DM418" s="98"/>
      <c r="DN418" s="98"/>
      <c r="DO418" s="98"/>
      <c r="DP418" s="98"/>
      <c r="DQ418" s="98"/>
      <c r="DR418" s="98"/>
      <c r="DS418" s="98"/>
      <c r="DT418" s="98"/>
      <c r="DU418" s="98"/>
      <c r="DV418" s="98"/>
      <c r="DW418" s="98"/>
      <c r="DX418" s="98"/>
      <c r="DY418" s="98"/>
      <c r="DZ418" s="98"/>
      <c r="EA418" s="98"/>
      <c r="EB418" s="98"/>
      <c r="EC418" s="98"/>
      <c r="ED418" s="98"/>
      <c r="EE418" s="98"/>
      <c r="EF418" s="98"/>
      <c r="EG418" s="98"/>
      <c r="EH418" s="98"/>
      <c r="EI418" s="98"/>
      <c r="EJ418" s="98"/>
      <c r="EK418" s="98"/>
      <c r="EL418" s="98"/>
      <c r="EM418" s="98"/>
      <c r="EN418" s="98"/>
      <c r="EO418" s="98"/>
      <c r="EP418" s="98"/>
      <c r="EQ418" s="98"/>
      <c r="ER418" s="98"/>
      <c r="ES418" s="98"/>
      <c r="ET418" s="98"/>
      <c r="EU418" s="98"/>
      <c r="EV418" s="98"/>
      <c r="EW418" s="98"/>
      <c r="EX418" s="98"/>
      <c r="EY418" s="98"/>
      <c r="EZ418" s="98"/>
      <c r="FA418" s="98"/>
      <c r="FB418" s="98"/>
      <c r="FC418" s="98"/>
      <c r="FD418" s="98"/>
      <c r="FE418" s="98"/>
      <c r="FF418" s="98"/>
      <c r="FG418" s="98"/>
      <c r="FH418" s="98"/>
      <c r="FI418" s="98"/>
      <c r="FJ418" s="98"/>
      <c r="FK418" s="98"/>
      <c r="FL418" s="98"/>
      <c r="FM418" s="98"/>
      <c r="FN418" s="98"/>
      <c r="FO418" s="98"/>
      <c r="FP418" s="98"/>
      <c r="FQ418" s="98"/>
      <c r="FR418" s="98"/>
      <c r="FS418" s="98"/>
      <c r="FT418" s="98"/>
      <c r="FU418" s="98"/>
      <c r="FV418" s="98"/>
      <c r="FW418" s="98"/>
      <c r="FX418" s="98"/>
      <c r="FY418" s="98"/>
      <c r="FZ418" s="98"/>
      <c r="GA418" s="98"/>
      <c r="GB418" s="98"/>
      <c r="GC418" s="98"/>
      <c r="GD418" s="98"/>
      <c r="GE418" s="98"/>
      <c r="GF418" s="98"/>
      <c r="GG418" s="98"/>
      <c r="GH418" s="98"/>
      <c r="GI418" s="98"/>
      <c r="GJ418" s="98"/>
      <c r="GK418" s="98"/>
      <c r="GL418" s="98"/>
      <c r="GM418" s="98"/>
      <c r="GN418" s="98"/>
      <c r="GO418" s="98"/>
      <c r="GP418" s="98"/>
      <c r="GQ418" s="98"/>
      <c r="GR418" s="98"/>
      <c r="GS418" s="98"/>
      <c r="GT418" s="98"/>
      <c r="GU418" s="98"/>
      <c r="GV418" s="98"/>
      <c r="GW418" s="98"/>
      <c r="GX418" s="98"/>
      <c r="GY418" s="98"/>
      <c r="GZ418" s="98"/>
      <c r="HA418" s="98"/>
      <c r="HB418" s="98"/>
      <c r="HC418" s="98"/>
      <c r="HD418" s="98"/>
      <c r="HE418" s="98"/>
      <c r="HF418" s="98"/>
      <c r="HG418" s="98"/>
      <c r="HH418" s="98"/>
      <c r="HI418" s="98"/>
      <c r="HJ418" s="98"/>
      <c r="HK418" s="98"/>
      <c r="HL418" s="98"/>
      <c r="HM418" s="98"/>
      <c r="HN418" s="98"/>
      <c r="HO418" s="98"/>
      <c r="HP418" s="98"/>
      <c r="HQ418" s="98"/>
      <c r="HR418" s="98"/>
      <c r="HS418" s="98"/>
      <c r="HT418" s="98"/>
      <c r="HU418" s="98"/>
      <c r="HV418" s="98"/>
      <c r="HW418" s="98"/>
      <c r="HX418" s="98"/>
      <c r="HY418" s="98"/>
      <c r="HZ418" s="98"/>
      <c r="IA418" s="98"/>
      <c r="IB418" s="98"/>
      <c r="IC418" s="98"/>
      <c r="ID418" s="98"/>
      <c r="IE418" s="98"/>
      <c r="IF418" s="98"/>
      <c r="IG418" s="98"/>
      <c r="IH418" s="98"/>
      <c r="II418" s="98"/>
      <c r="IJ418" s="98"/>
      <c r="IK418" s="98"/>
    </row>
    <row r="419" spans="1:245" ht="15">
      <c r="A419" s="98"/>
      <c r="B419" s="98"/>
      <c r="C419" s="111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  <c r="AA419" s="98"/>
      <c r="AB419" s="98"/>
      <c r="AC419" s="98"/>
      <c r="AD419" s="98"/>
      <c r="AE419" s="98"/>
      <c r="AF419" s="98"/>
      <c r="AG419" s="98"/>
      <c r="AH419" s="98"/>
      <c r="AI419" s="98"/>
      <c r="AJ419" s="98"/>
      <c r="AK419" s="98"/>
      <c r="AL419" s="98"/>
      <c r="AM419" s="98"/>
      <c r="AN419" s="98"/>
      <c r="AO419" s="98"/>
      <c r="AP419" s="98"/>
      <c r="AQ419" s="98"/>
      <c r="AR419" s="98"/>
      <c r="AS419" s="98"/>
      <c r="AT419" s="98"/>
      <c r="AU419" s="98"/>
      <c r="AV419" s="98"/>
      <c r="AW419" s="98"/>
      <c r="AX419" s="98"/>
      <c r="AY419" s="98"/>
      <c r="AZ419" s="98"/>
      <c r="BA419" s="98"/>
      <c r="BB419" s="98"/>
      <c r="BC419" s="98"/>
      <c r="BD419" s="98"/>
      <c r="BE419" s="98"/>
      <c r="BF419" s="98"/>
      <c r="BG419" s="98"/>
      <c r="BH419" s="98"/>
      <c r="BI419" s="98"/>
      <c r="BJ419" s="98"/>
      <c r="BK419" s="98"/>
      <c r="BL419" s="98"/>
      <c r="BM419" s="98"/>
      <c r="BN419" s="98"/>
      <c r="BO419" s="98"/>
      <c r="BP419" s="98"/>
      <c r="BQ419" s="98"/>
      <c r="BR419" s="98"/>
      <c r="BS419" s="98"/>
      <c r="BT419" s="98"/>
      <c r="BU419" s="98"/>
      <c r="BV419" s="98"/>
      <c r="BW419" s="98"/>
      <c r="BX419" s="98"/>
      <c r="BY419" s="98"/>
      <c r="BZ419" s="98"/>
      <c r="CA419" s="98"/>
      <c r="CB419" s="98"/>
      <c r="CC419" s="98"/>
      <c r="CD419" s="98"/>
      <c r="CE419" s="98"/>
      <c r="CF419" s="98"/>
      <c r="CG419" s="98"/>
      <c r="CH419" s="98"/>
      <c r="CI419" s="98"/>
      <c r="CJ419" s="98"/>
      <c r="CK419" s="98"/>
      <c r="CL419" s="98"/>
      <c r="CM419" s="98"/>
      <c r="CN419" s="98"/>
      <c r="CO419" s="98"/>
      <c r="CP419" s="98"/>
      <c r="CQ419" s="98"/>
      <c r="CR419" s="98"/>
      <c r="CS419" s="98"/>
      <c r="CT419" s="98"/>
      <c r="CU419" s="98"/>
      <c r="CV419" s="98"/>
      <c r="CW419" s="98"/>
      <c r="CX419" s="98"/>
      <c r="CY419" s="98"/>
      <c r="CZ419" s="98"/>
      <c r="DA419" s="98"/>
      <c r="DB419" s="98"/>
      <c r="DC419" s="98"/>
      <c r="DD419" s="98"/>
      <c r="DE419" s="98"/>
      <c r="DF419" s="98"/>
      <c r="DG419" s="98"/>
      <c r="DH419" s="98"/>
      <c r="DI419" s="98"/>
      <c r="DJ419" s="98"/>
      <c r="DK419" s="98"/>
      <c r="DL419" s="98"/>
      <c r="DM419" s="98"/>
      <c r="DN419" s="98"/>
      <c r="DO419" s="98"/>
      <c r="DP419" s="98"/>
      <c r="DQ419" s="98"/>
      <c r="DR419" s="98"/>
      <c r="DS419" s="98"/>
      <c r="DT419" s="98"/>
      <c r="DU419" s="98"/>
      <c r="DV419" s="98"/>
      <c r="DW419" s="98"/>
      <c r="DX419" s="98"/>
      <c r="DY419" s="98"/>
      <c r="DZ419" s="98"/>
      <c r="EA419" s="98"/>
      <c r="EB419" s="98"/>
      <c r="EC419" s="98"/>
      <c r="ED419" s="98"/>
      <c r="EE419" s="98"/>
      <c r="EF419" s="98"/>
      <c r="EG419" s="98"/>
      <c r="EH419" s="98"/>
      <c r="EI419" s="98"/>
      <c r="EJ419" s="98"/>
      <c r="EK419" s="98"/>
      <c r="EL419" s="98"/>
      <c r="EM419" s="98"/>
      <c r="EN419" s="98"/>
      <c r="EO419" s="98"/>
      <c r="EP419" s="98"/>
      <c r="EQ419" s="98"/>
      <c r="ER419" s="98"/>
      <c r="ES419" s="98"/>
      <c r="ET419" s="98"/>
      <c r="EU419" s="98"/>
      <c r="EV419" s="98"/>
      <c r="EW419" s="98"/>
      <c r="EX419" s="98"/>
      <c r="EY419" s="98"/>
      <c r="EZ419" s="98"/>
      <c r="FA419" s="98"/>
      <c r="FB419" s="98"/>
      <c r="FC419" s="98"/>
      <c r="FD419" s="98"/>
      <c r="FE419" s="98"/>
      <c r="FF419" s="98"/>
      <c r="FG419" s="98"/>
      <c r="FH419" s="98"/>
      <c r="FI419" s="98"/>
      <c r="FJ419" s="98"/>
      <c r="FK419" s="98"/>
      <c r="FL419" s="98"/>
      <c r="FM419" s="98"/>
      <c r="FN419" s="98"/>
      <c r="FO419" s="98"/>
      <c r="FP419" s="98"/>
      <c r="FQ419" s="98"/>
      <c r="FR419" s="98"/>
      <c r="FS419" s="98"/>
      <c r="FT419" s="98"/>
      <c r="FU419" s="98"/>
      <c r="FV419" s="98"/>
      <c r="FW419" s="98"/>
      <c r="FX419" s="98"/>
      <c r="FY419" s="98"/>
      <c r="FZ419" s="98"/>
      <c r="GA419" s="98"/>
      <c r="GB419" s="98"/>
      <c r="GC419" s="98"/>
      <c r="GD419" s="98"/>
      <c r="GE419" s="98"/>
      <c r="GF419" s="98"/>
      <c r="GG419" s="98"/>
      <c r="GH419" s="98"/>
      <c r="GI419" s="98"/>
      <c r="GJ419" s="98"/>
      <c r="GK419" s="98"/>
      <c r="GL419" s="98"/>
      <c r="GM419" s="98"/>
      <c r="GN419" s="98"/>
      <c r="GO419" s="98"/>
      <c r="GP419" s="98"/>
      <c r="GQ419" s="98"/>
      <c r="GR419" s="98"/>
      <c r="GS419" s="98"/>
      <c r="GT419" s="98"/>
      <c r="GU419" s="98"/>
      <c r="GV419" s="98"/>
      <c r="GW419" s="98"/>
      <c r="GX419" s="98"/>
      <c r="GY419" s="98"/>
      <c r="GZ419" s="98"/>
      <c r="HA419" s="98"/>
      <c r="HB419" s="98"/>
      <c r="HC419" s="98"/>
      <c r="HD419" s="98"/>
      <c r="HE419" s="98"/>
      <c r="HF419" s="98"/>
      <c r="HG419" s="98"/>
      <c r="HH419" s="98"/>
      <c r="HI419" s="98"/>
      <c r="HJ419" s="98"/>
      <c r="HK419" s="98"/>
      <c r="HL419" s="98"/>
      <c r="HM419" s="98"/>
      <c r="HN419" s="98"/>
      <c r="HO419" s="98"/>
      <c r="HP419" s="98"/>
      <c r="HQ419" s="98"/>
      <c r="HR419" s="98"/>
      <c r="HS419" s="98"/>
      <c r="HT419" s="98"/>
      <c r="HU419" s="98"/>
      <c r="HV419" s="98"/>
      <c r="HW419" s="98"/>
      <c r="HX419" s="98"/>
      <c r="HY419" s="98"/>
      <c r="HZ419" s="98"/>
      <c r="IA419" s="98"/>
      <c r="IB419" s="98"/>
      <c r="IC419" s="98"/>
      <c r="ID419" s="98"/>
      <c r="IE419" s="98"/>
      <c r="IF419" s="98"/>
      <c r="IG419" s="98"/>
      <c r="IH419" s="98"/>
      <c r="II419" s="98"/>
      <c r="IJ419" s="98"/>
      <c r="IK419" s="98"/>
    </row>
    <row r="420" spans="1:245" ht="15">
      <c r="A420" s="98"/>
      <c r="B420" s="98"/>
      <c r="C420" s="111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  <c r="AA420" s="98"/>
      <c r="AB420" s="98"/>
      <c r="AC420" s="98"/>
      <c r="AD420" s="98"/>
      <c r="AE420" s="98"/>
      <c r="AF420" s="98"/>
      <c r="AG420" s="98"/>
      <c r="AH420" s="98"/>
      <c r="AI420" s="98"/>
      <c r="AJ420" s="98"/>
      <c r="AK420" s="98"/>
      <c r="AL420" s="98"/>
      <c r="AM420" s="98"/>
      <c r="AN420" s="98"/>
      <c r="AO420" s="98"/>
      <c r="AP420" s="98"/>
      <c r="AQ420" s="98"/>
      <c r="AR420" s="98"/>
      <c r="AS420" s="98"/>
      <c r="AT420" s="98"/>
      <c r="AU420" s="98"/>
      <c r="AV420" s="98"/>
      <c r="AW420" s="98"/>
      <c r="AX420" s="98"/>
      <c r="AY420" s="98"/>
      <c r="AZ420" s="98"/>
      <c r="BA420" s="98"/>
      <c r="BB420" s="98"/>
      <c r="BC420" s="98"/>
      <c r="BD420" s="98"/>
      <c r="BE420" s="98"/>
      <c r="BF420" s="98"/>
      <c r="BG420" s="98"/>
      <c r="BH420" s="98"/>
      <c r="BI420" s="98"/>
      <c r="BJ420" s="98"/>
      <c r="BK420" s="98"/>
      <c r="BL420" s="98"/>
      <c r="BM420" s="98"/>
      <c r="BN420" s="98"/>
      <c r="BO420" s="98"/>
      <c r="BP420" s="98"/>
      <c r="BQ420" s="98"/>
      <c r="BR420" s="98"/>
      <c r="BS420" s="98"/>
      <c r="BT420" s="98"/>
      <c r="BU420" s="98"/>
      <c r="BV420" s="98"/>
      <c r="BW420" s="98"/>
      <c r="BX420" s="98"/>
      <c r="BY420" s="98"/>
      <c r="BZ420" s="98"/>
      <c r="CA420" s="98"/>
      <c r="CB420" s="98"/>
      <c r="CC420" s="98"/>
      <c r="CD420" s="98"/>
      <c r="CE420" s="98"/>
      <c r="CF420" s="98"/>
      <c r="CG420" s="98"/>
      <c r="CH420" s="98"/>
      <c r="CI420" s="98"/>
      <c r="CJ420" s="98"/>
      <c r="CK420" s="98"/>
      <c r="CL420" s="98"/>
      <c r="CM420" s="98"/>
      <c r="CN420" s="98"/>
      <c r="CO420" s="98"/>
      <c r="CP420" s="98"/>
      <c r="CQ420" s="98"/>
      <c r="CR420" s="98"/>
      <c r="CS420" s="98"/>
      <c r="CT420" s="98"/>
      <c r="CU420" s="98"/>
      <c r="CV420" s="98"/>
      <c r="CW420" s="98"/>
      <c r="CX420" s="98"/>
      <c r="CY420" s="98"/>
      <c r="CZ420" s="98"/>
      <c r="DA420" s="98"/>
      <c r="DB420" s="98"/>
      <c r="DC420" s="98"/>
      <c r="DD420" s="98"/>
      <c r="DE420" s="98"/>
      <c r="DF420" s="98"/>
      <c r="DG420" s="98"/>
      <c r="DH420" s="98"/>
      <c r="DI420" s="98"/>
      <c r="DJ420" s="98"/>
      <c r="DK420" s="98"/>
      <c r="DL420" s="98"/>
      <c r="DM420" s="98"/>
      <c r="DN420" s="98"/>
      <c r="DO420" s="98"/>
      <c r="DP420" s="98"/>
      <c r="DQ420" s="98"/>
      <c r="DR420" s="98"/>
      <c r="DS420" s="98"/>
      <c r="DT420" s="98"/>
      <c r="DU420" s="98"/>
      <c r="DV420" s="98"/>
      <c r="DW420" s="98"/>
      <c r="DX420" s="98"/>
      <c r="DY420" s="98"/>
      <c r="DZ420" s="98"/>
      <c r="EA420" s="98"/>
      <c r="EB420" s="98"/>
      <c r="EC420" s="98"/>
      <c r="ED420" s="98"/>
      <c r="EE420" s="98"/>
      <c r="EF420" s="98"/>
      <c r="EG420" s="98"/>
      <c r="EH420" s="98"/>
      <c r="EI420" s="98"/>
      <c r="EJ420" s="98"/>
      <c r="EK420" s="98"/>
      <c r="EL420" s="98"/>
      <c r="EM420" s="98"/>
      <c r="EN420" s="98"/>
      <c r="EO420" s="98"/>
      <c r="EP420" s="98"/>
      <c r="EQ420" s="98"/>
      <c r="ER420" s="98"/>
      <c r="ES420" s="98"/>
      <c r="ET420" s="98"/>
      <c r="EU420" s="98"/>
      <c r="EV420" s="98"/>
      <c r="EW420" s="98"/>
      <c r="EX420" s="98"/>
      <c r="EY420" s="98"/>
      <c r="EZ420" s="98"/>
      <c r="FA420" s="98"/>
      <c r="FB420" s="98"/>
      <c r="FC420" s="98"/>
      <c r="FD420" s="98"/>
      <c r="FE420" s="98"/>
      <c r="FF420" s="98"/>
      <c r="FG420" s="98"/>
      <c r="FH420" s="98"/>
      <c r="FI420" s="98"/>
      <c r="FJ420" s="98"/>
      <c r="FK420" s="98"/>
      <c r="FL420" s="98"/>
      <c r="FM420" s="98"/>
      <c r="FN420" s="98"/>
      <c r="FO420" s="98"/>
      <c r="FP420" s="98"/>
      <c r="FQ420" s="98"/>
      <c r="FR420" s="98"/>
      <c r="FS420" s="98"/>
      <c r="FT420" s="98"/>
      <c r="FU420" s="98"/>
      <c r="FV420" s="98"/>
      <c r="FW420" s="98"/>
      <c r="FX420" s="98"/>
      <c r="FY420" s="98"/>
      <c r="FZ420" s="98"/>
      <c r="GA420" s="98"/>
      <c r="GB420" s="98"/>
      <c r="GC420" s="98"/>
      <c r="GD420" s="98"/>
      <c r="GE420" s="98"/>
      <c r="GF420" s="98"/>
      <c r="GG420" s="98"/>
      <c r="GH420" s="98"/>
      <c r="GI420" s="98"/>
      <c r="GJ420" s="98"/>
      <c r="GK420" s="98"/>
      <c r="GL420" s="98"/>
      <c r="GM420" s="98"/>
      <c r="GN420" s="98"/>
      <c r="GO420" s="98"/>
      <c r="GP420" s="98"/>
      <c r="GQ420" s="98"/>
      <c r="GR420" s="98"/>
      <c r="GS420" s="98"/>
      <c r="GT420" s="98"/>
      <c r="GU420" s="98"/>
      <c r="GV420" s="98"/>
      <c r="GW420" s="98"/>
      <c r="GX420" s="98"/>
      <c r="GY420" s="98"/>
      <c r="GZ420" s="98"/>
      <c r="HA420" s="98"/>
      <c r="HB420" s="98"/>
      <c r="HC420" s="98"/>
      <c r="HD420" s="98"/>
      <c r="HE420" s="98"/>
      <c r="HF420" s="98"/>
      <c r="HG420" s="98"/>
      <c r="HH420" s="98"/>
      <c r="HI420" s="98"/>
      <c r="HJ420" s="98"/>
      <c r="HK420" s="98"/>
      <c r="HL420" s="98"/>
      <c r="HM420" s="98"/>
      <c r="HN420" s="98"/>
      <c r="HO420" s="98"/>
      <c r="HP420" s="98"/>
      <c r="HQ420" s="98"/>
      <c r="HR420" s="98"/>
      <c r="HS420" s="98"/>
      <c r="HT420" s="98"/>
      <c r="HU420" s="98"/>
      <c r="HV420" s="98"/>
      <c r="HW420" s="98"/>
      <c r="HX420" s="98"/>
      <c r="HY420" s="98"/>
      <c r="HZ420" s="98"/>
      <c r="IA420" s="98"/>
      <c r="IB420" s="98"/>
      <c r="IC420" s="98"/>
      <c r="ID420" s="98"/>
      <c r="IE420" s="98"/>
      <c r="IF420" s="98"/>
      <c r="IG420" s="98"/>
      <c r="IH420" s="98"/>
      <c r="II420" s="98"/>
      <c r="IJ420" s="98"/>
      <c r="IK420" s="98"/>
    </row>
    <row r="421" spans="1:245" ht="15">
      <c r="A421" s="98"/>
      <c r="B421" s="98"/>
      <c r="C421" s="111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  <c r="AA421" s="98"/>
      <c r="AB421" s="98"/>
      <c r="AC421" s="98"/>
      <c r="AD421" s="98"/>
      <c r="AE421" s="98"/>
      <c r="AF421" s="98"/>
      <c r="AG421" s="98"/>
      <c r="AH421" s="98"/>
      <c r="AI421" s="98"/>
      <c r="AJ421" s="98"/>
      <c r="AK421" s="98"/>
      <c r="AL421" s="98"/>
      <c r="AM421" s="98"/>
      <c r="AN421" s="98"/>
      <c r="AO421" s="98"/>
      <c r="AP421" s="98"/>
      <c r="AQ421" s="98"/>
      <c r="AR421" s="98"/>
      <c r="AS421" s="98"/>
      <c r="AT421" s="98"/>
      <c r="AU421" s="98"/>
      <c r="AV421" s="98"/>
      <c r="AW421" s="98"/>
      <c r="AX421" s="98"/>
      <c r="AY421" s="98"/>
      <c r="AZ421" s="98"/>
      <c r="BA421" s="98"/>
      <c r="BB421" s="98"/>
      <c r="BC421" s="98"/>
      <c r="BD421" s="98"/>
      <c r="BE421" s="98"/>
      <c r="BF421" s="98"/>
      <c r="BG421" s="98"/>
      <c r="BH421" s="98"/>
      <c r="BI421" s="98"/>
      <c r="BJ421" s="98"/>
      <c r="BK421" s="98"/>
      <c r="BL421" s="98"/>
      <c r="BM421" s="98"/>
      <c r="BN421" s="98"/>
      <c r="BO421" s="98"/>
      <c r="BP421" s="98"/>
      <c r="BQ421" s="98"/>
      <c r="BR421" s="98"/>
      <c r="BS421" s="98"/>
      <c r="BT421" s="98"/>
      <c r="BU421" s="98"/>
      <c r="BV421" s="98"/>
      <c r="BW421" s="98"/>
      <c r="BX421" s="98"/>
      <c r="BY421" s="98"/>
      <c r="BZ421" s="98"/>
      <c r="CA421" s="98"/>
      <c r="CB421" s="98"/>
      <c r="CC421" s="98"/>
      <c r="CD421" s="98"/>
      <c r="CE421" s="98"/>
      <c r="CF421" s="98"/>
      <c r="CG421" s="98"/>
      <c r="CH421" s="98"/>
      <c r="CI421" s="98"/>
      <c r="CJ421" s="98"/>
      <c r="CK421" s="98"/>
      <c r="CL421" s="98"/>
      <c r="CM421" s="98"/>
      <c r="CN421" s="98"/>
      <c r="CO421" s="98"/>
      <c r="CP421" s="98"/>
      <c r="CQ421" s="98"/>
      <c r="CR421" s="98"/>
      <c r="CS421" s="98"/>
      <c r="CT421" s="98"/>
      <c r="CU421" s="98"/>
      <c r="CV421" s="98"/>
      <c r="CW421" s="98"/>
      <c r="CX421" s="98"/>
      <c r="CY421" s="98"/>
      <c r="CZ421" s="98"/>
      <c r="DA421" s="98"/>
      <c r="DB421" s="98"/>
      <c r="DC421" s="98"/>
      <c r="DD421" s="98"/>
      <c r="DE421" s="98"/>
      <c r="DF421" s="98"/>
      <c r="DG421" s="98"/>
      <c r="DH421" s="98"/>
      <c r="DI421" s="98"/>
      <c r="DJ421" s="98"/>
      <c r="DK421" s="98"/>
      <c r="DL421" s="98"/>
      <c r="DM421" s="98"/>
      <c r="DN421" s="98"/>
      <c r="DO421" s="98"/>
      <c r="DP421" s="98"/>
      <c r="DQ421" s="98"/>
      <c r="DR421" s="98"/>
      <c r="DS421" s="98"/>
      <c r="DT421" s="98"/>
      <c r="DU421" s="98"/>
      <c r="DV421" s="98"/>
      <c r="DW421" s="98"/>
      <c r="DX421" s="98"/>
      <c r="DY421" s="98"/>
      <c r="DZ421" s="98"/>
      <c r="EA421" s="98"/>
      <c r="EB421" s="98"/>
      <c r="EC421" s="98"/>
      <c r="ED421" s="98"/>
      <c r="EE421" s="98"/>
      <c r="EF421" s="98"/>
      <c r="EG421" s="98"/>
      <c r="EH421" s="98"/>
      <c r="EI421" s="98"/>
      <c r="EJ421" s="98"/>
      <c r="EK421" s="98"/>
      <c r="EL421" s="98"/>
      <c r="EM421" s="98"/>
      <c r="EN421" s="98"/>
      <c r="EO421" s="98"/>
      <c r="EP421" s="98"/>
      <c r="EQ421" s="98"/>
      <c r="ER421" s="98"/>
      <c r="ES421" s="98"/>
      <c r="ET421" s="98"/>
      <c r="EU421" s="98"/>
      <c r="EV421" s="98"/>
      <c r="EW421" s="98"/>
      <c r="EX421" s="98"/>
      <c r="EY421" s="98"/>
      <c r="EZ421" s="98"/>
      <c r="FA421" s="98"/>
      <c r="FB421" s="98"/>
      <c r="FC421" s="98"/>
      <c r="FD421" s="98"/>
      <c r="FE421" s="98"/>
      <c r="FF421" s="98"/>
      <c r="FG421" s="98"/>
      <c r="FH421" s="98"/>
      <c r="FI421" s="98"/>
      <c r="FJ421" s="98"/>
      <c r="FK421" s="98"/>
      <c r="FL421" s="98"/>
      <c r="FM421" s="98"/>
      <c r="FN421" s="98"/>
      <c r="FO421" s="98"/>
      <c r="FP421" s="98"/>
      <c r="FQ421" s="98"/>
      <c r="FR421" s="98"/>
      <c r="FS421" s="98"/>
      <c r="FT421" s="98"/>
      <c r="FU421" s="98"/>
      <c r="FV421" s="98"/>
      <c r="FW421" s="98"/>
      <c r="FX421" s="98"/>
      <c r="FY421" s="98"/>
      <c r="FZ421" s="98"/>
      <c r="GA421" s="98"/>
      <c r="GB421" s="98"/>
      <c r="GC421" s="98"/>
      <c r="GD421" s="98"/>
      <c r="GE421" s="98"/>
      <c r="GF421" s="98"/>
      <c r="GG421" s="98"/>
      <c r="GH421" s="98"/>
      <c r="GI421" s="98"/>
      <c r="GJ421" s="98"/>
      <c r="GK421" s="98"/>
      <c r="GL421" s="98"/>
      <c r="GM421" s="98"/>
      <c r="GN421" s="98"/>
      <c r="GO421" s="98"/>
      <c r="GP421" s="98"/>
      <c r="GQ421" s="98"/>
      <c r="GR421" s="98"/>
      <c r="GS421" s="98"/>
      <c r="GT421" s="98"/>
      <c r="GU421" s="98"/>
      <c r="GV421" s="98"/>
      <c r="GW421" s="98"/>
      <c r="GX421" s="98"/>
      <c r="GY421" s="98"/>
      <c r="GZ421" s="98"/>
      <c r="HA421" s="98"/>
      <c r="HB421" s="98"/>
      <c r="HC421" s="98"/>
      <c r="HD421" s="98"/>
      <c r="HE421" s="98"/>
      <c r="HF421" s="98"/>
      <c r="HG421" s="98"/>
      <c r="HH421" s="98"/>
      <c r="HI421" s="98"/>
      <c r="HJ421" s="98"/>
      <c r="HK421" s="98"/>
      <c r="HL421" s="98"/>
      <c r="HM421" s="98"/>
      <c r="HN421" s="98"/>
      <c r="HO421" s="98"/>
      <c r="HP421" s="98"/>
      <c r="HQ421" s="98"/>
      <c r="HR421" s="98"/>
      <c r="HS421" s="98"/>
      <c r="HT421" s="98"/>
      <c r="HU421" s="98"/>
      <c r="HV421" s="98"/>
      <c r="HW421" s="98"/>
      <c r="HX421" s="98"/>
      <c r="HY421" s="98"/>
      <c r="HZ421" s="98"/>
      <c r="IA421" s="98"/>
      <c r="IB421" s="98"/>
      <c r="IC421" s="98"/>
      <c r="ID421" s="98"/>
      <c r="IE421" s="98"/>
      <c r="IF421" s="98"/>
      <c r="IG421" s="98"/>
      <c r="IH421" s="98"/>
      <c r="II421" s="98"/>
      <c r="IJ421" s="98"/>
      <c r="IK421" s="98"/>
    </row>
    <row r="422" spans="1:245" ht="15">
      <c r="A422" s="98"/>
      <c r="B422" s="98"/>
      <c r="C422" s="111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  <c r="AA422" s="98"/>
      <c r="AB422" s="98"/>
      <c r="AC422" s="98"/>
      <c r="AD422" s="98"/>
      <c r="AE422" s="98"/>
      <c r="AF422" s="98"/>
      <c r="AG422" s="98"/>
      <c r="AH422" s="98"/>
      <c r="AI422" s="98"/>
      <c r="AJ422" s="98"/>
      <c r="AK422" s="98"/>
      <c r="AL422" s="98"/>
      <c r="AM422" s="98"/>
      <c r="AN422" s="98"/>
      <c r="AO422" s="98"/>
      <c r="AP422" s="98"/>
      <c r="AQ422" s="98"/>
      <c r="AR422" s="98"/>
      <c r="AS422" s="98"/>
      <c r="AT422" s="98"/>
      <c r="AU422" s="98"/>
      <c r="AV422" s="98"/>
      <c r="AW422" s="98"/>
      <c r="AX422" s="98"/>
      <c r="AY422" s="98"/>
      <c r="AZ422" s="98"/>
      <c r="BA422" s="98"/>
      <c r="BB422" s="98"/>
      <c r="BC422" s="98"/>
      <c r="BD422" s="98"/>
      <c r="BE422" s="98"/>
      <c r="BF422" s="98"/>
      <c r="BG422" s="98"/>
      <c r="BH422" s="98"/>
      <c r="BI422" s="98"/>
      <c r="BJ422" s="98"/>
      <c r="BK422" s="98"/>
      <c r="BL422" s="98"/>
      <c r="BM422" s="98"/>
      <c r="BN422" s="98"/>
      <c r="BO422" s="98"/>
      <c r="BP422" s="98"/>
      <c r="BQ422" s="98"/>
      <c r="BR422" s="98"/>
      <c r="BS422" s="98"/>
      <c r="BT422" s="98"/>
      <c r="BU422" s="98"/>
      <c r="BV422" s="98"/>
      <c r="BW422" s="98"/>
      <c r="BX422" s="98"/>
      <c r="BY422" s="98"/>
      <c r="BZ422" s="98"/>
      <c r="CA422" s="98"/>
      <c r="CB422" s="98"/>
      <c r="CC422" s="98"/>
      <c r="CD422" s="98"/>
      <c r="CE422" s="98"/>
      <c r="CF422" s="98"/>
      <c r="CG422" s="98"/>
      <c r="CH422" s="98"/>
      <c r="CI422" s="98"/>
      <c r="CJ422" s="98"/>
      <c r="CK422" s="98"/>
      <c r="CL422" s="98"/>
      <c r="CM422" s="98"/>
      <c r="CN422" s="98"/>
      <c r="CO422" s="98"/>
      <c r="CP422" s="98"/>
      <c r="CQ422" s="98"/>
      <c r="CR422" s="98"/>
      <c r="CS422" s="98"/>
      <c r="CT422" s="98"/>
      <c r="CU422" s="98"/>
      <c r="CV422" s="98"/>
      <c r="CW422" s="98"/>
      <c r="CX422" s="98"/>
      <c r="CY422" s="98"/>
      <c r="CZ422" s="98"/>
      <c r="DA422" s="98"/>
      <c r="DB422" s="98"/>
      <c r="DC422" s="98"/>
      <c r="DD422" s="98"/>
      <c r="DE422" s="98"/>
      <c r="DF422" s="98"/>
      <c r="DG422" s="98"/>
      <c r="DH422" s="98"/>
      <c r="DI422" s="98"/>
      <c r="DJ422" s="98"/>
      <c r="DK422" s="98"/>
      <c r="DL422" s="98"/>
      <c r="DM422" s="98"/>
      <c r="DN422" s="98"/>
      <c r="DO422" s="98"/>
      <c r="DP422" s="98"/>
      <c r="DQ422" s="98"/>
      <c r="DR422" s="98"/>
      <c r="DS422" s="98"/>
      <c r="DT422" s="98"/>
      <c r="DU422" s="98"/>
      <c r="DV422" s="98"/>
      <c r="DW422" s="98"/>
      <c r="DX422" s="98"/>
      <c r="DY422" s="98"/>
      <c r="DZ422" s="98"/>
      <c r="EA422" s="98"/>
      <c r="EB422" s="98"/>
      <c r="EC422" s="98"/>
      <c r="ED422" s="98"/>
      <c r="EE422" s="98"/>
      <c r="EF422" s="98"/>
      <c r="EG422" s="98"/>
      <c r="EH422" s="98"/>
      <c r="EI422" s="98"/>
      <c r="EJ422" s="98"/>
      <c r="EK422" s="98"/>
      <c r="EL422" s="98"/>
      <c r="EM422" s="98"/>
      <c r="EN422" s="98"/>
      <c r="EO422" s="98"/>
      <c r="EP422" s="98"/>
      <c r="EQ422" s="98"/>
      <c r="ER422" s="98"/>
      <c r="ES422" s="98"/>
      <c r="ET422" s="98"/>
      <c r="EU422" s="98"/>
      <c r="EV422" s="98"/>
      <c r="EW422" s="98"/>
      <c r="EX422" s="98"/>
      <c r="EY422" s="98"/>
      <c r="EZ422" s="98"/>
      <c r="FA422" s="98"/>
      <c r="FB422" s="98"/>
      <c r="FC422" s="98"/>
      <c r="FD422" s="98"/>
      <c r="FE422" s="98"/>
      <c r="FF422" s="98"/>
      <c r="FG422" s="98"/>
      <c r="FH422" s="98"/>
      <c r="FI422" s="98"/>
      <c r="FJ422" s="98"/>
      <c r="FK422" s="98"/>
      <c r="FL422" s="98"/>
      <c r="FM422" s="98"/>
      <c r="FN422" s="98"/>
      <c r="FO422" s="98"/>
      <c r="FP422" s="98"/>
      <c r="FQ422" s="98"/>
      <c r="FR422" s="98"/>
      <c r="FS422" s="98"/>
      <c r="FT422" s="98"/>
      <c r="FU422" s="98"/>
      <c r="FV422" s="98"/>
      <c r="FW422" s="98"/>
      <c r="FX422" s="98"/>
      <c r="FY422" s="98"/>
      <c r="FZ422" s="98"/>
      <c r="GA422" s="98"/>
      <c r="GB422" s="98"/>
      <c r="GC422" s="98"/>
      <c r="GD422" s="98"/>
      <c r="GE422" s="98"/>
      <c r="GF422" s="98"/>
      <c r="GG422" s="98"/>
      <c r="GH422" s="98"/>
      <c r="GI422" s="98"/>
      <c r="GJ422" s="98"/>
      <c r="GK422" s="98"/>
      <c r="GL422" s="98"/>
      <c r="GM422" s="98"/>
      <c r="GN422" s="98"/>
      <c r="GO422" s="98"/>
      <c r="GP422" s="98"/>
      <c r="GQ422" s="98"/>
      <c r="GR422" s="98"/>
      <c r="GS422" s="98"/>
      <c r="GT422" s="98"/>
      <c r="GU422" s="98"/>
      <c r="GV422" s="98"/>
      <c r="GW422" s="98"/>
      <c r="GX422" s="98"/>
      <c r="GY422" s="98"/>
      <c r="GZ422" s="98"/>
      <c r="HA422" s="98"/>
      <c r="HB422" s="98"/>
      <c r="HC422" s="98"/>
      <c r="HD422" s="98"/>
      <c r="HE422" s="98"/>
      <c r="HF422" s="98"/>
      <c r="HG422" s="98"/>
      <c r="HH422" s="98"/>
      <c r="HI422" s="98"/>
      <c r="HJ422" s="98"/>
      <c r="HK422" s="98"/>
      <c r="HL422" s="98"/>
      <c r="HM422" s="98"/>
      <c r="HN422" s="98"/>
      <c r="HO422" s="98"/>
      <c r="HP422" s="98"/>
      <c r="HQ422" s="98"/>
      <c r="HR422" s="98"/>
      <c r="HS422" s="98"/>
      <c r="HT422" s="98"/>
      <c r="HU422" s="98"/>
      <c r="HV422" s="98"/>
      <c r="HW422" s="98"/>
      <c r="HX422" s="98"/>
      <c r="HY422" s="98"/>
      <c r="HZ422" s="98"/>
      <c r="IA422" s="98"/>
      <c r="IB422" s="98"/>
      <c r="IC422" s="98"/>
      <c r="ID422" s="98"/>
      <c r="IE422" s="98"/>
      <c r="IF422" s="98"/>
      <c r="IG422" s="98"/>
      <c r="IH422" s="98"/>
      <c r="II422" s="98"/>
      <c r="IJ422" s="98"/>
      <c r="IK422" s="98"/>
    </row>
    <row r="423" spans="1:245" ht="15">
      <c r="A423" s="98"/>
      <c r="B423" s="98"/>
      <c r="C423" s="111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  <c r="AA423" s="98"/>
      <c r="AB423" s="98"/>
      <c r="AC423" s="98"/>
      <c r="AD423" s="98"/>
      <c r="AE423" s="98"/>
      <c r="AF423" s="98"/>
      <c r="AG423" s="98"/>
      <c r="AH423" s="98"/>
      <c r="AI423" s="98"/>
      <c r="AJ423" s="98"/>
      <c r="AK423" s="98"/>
      <c r="AL423" s="98"/>
      <c r="AM423" s="98"/>
      <c r="AN423" s="98"/>
      <c r="AO423" s="98"/>
      <c r="AP423" s="98"/>
      <c r="AQ423" s="98"/>
      <c r="AR423" s="98"/>
      <c r="AS423" s="98"/>
      <c r="AT423" s="98"/>
      <c r="AU423" s="98"/>
      <c r="AV423" s="98"/>
      <c r="AW423" s="98"/>
      <c r="AX423" s="98"/>
      <c r="AY423" s="98"/>
      <c r="AZ423" s="98"/>
      <c r="BA423" s="98"/>
      <c r="BB423" s="98"/>
      <c r="BC423" s="98"/>
      <c r="BD423" s="98"/>
      <c r="BE423" s="98"/>
      <c r="BF423" s="98"/>
      <c r="BG423" s="98"/>
      <c r="BH423" s="98"/>
      <c r="BI423" s="98"/>
      <c r="BJ423" s="98"/>
      <c r="BK423" s="98"/>
      <c r="BL423" s="98"/>
      <c r="BM423" s="98"/>
      <c r="BN423" s="98"/>
      <c r="BO423" s="98"/>
      <c r="BP423" s="98"/>
      <c r="BQ423" s="98"/>
      <c r="BR423" s="98"/>
      <c r="BS423" s="98"/>
      <c r="BT423" s="98"/>
      <c r="BU423" s="98"/>
      <c r="BV423" s="98"/>
      <c r="BW423" s="98"/>
      <c r="BX423" s="98"/>
      <c r="BY423" s="98"/>
      <c r="BZ423" s="98"/>
      <c r="CA423" s="98"/>
      <c r="CB423" s="98"/>
      <c r="CC423" s="98"/>
      <c r="CD423" s="98"/>
      <c r="CE423" s="98"/>
      <c r="CF423" s="98"/>
      <c r="CG423" s="98"/>
      <c r="CH423" s="98"/>
      <c r="CI423" s="98"/>
      <c r="CJ423" s="98"/>
      <c r="CK423" s="98"/>
      <c r="CL423" s="98"/>
      <c r="CM423" s="98"/>
      <c r="CN423" s="98"/>
      <c r="CO423" s="98"/>
      <c r="CP423" s="98"/>
      <c r="CQ423" s="98"/>
      <c r="CR423" s="98"/>
      <c r="CS423" s="98"/>
      <c r="CT423" s="98"/>
      <c r="CU423" s="98"/>
      <c r="CV423" s="98"/>
      <c r="CW423" s="98"/>
      <c r="CX423" s="98"/>
      <c r="CY423" s="98"/>
      <c r="CZ423" s="98"/>
      <c r="DA423" s="98"/>
      <c r="DB423" s="98"/>
      <c r="DC423" s="98"/>
      <c r="DD423" s="98"/>
      <c r="DE423" s="98"/>
      <c r="DF423" s="98"/>
      <c r="DG423" s="98"/>
      <c r="DH423" s="98"/>
      <c r="DI423" s="98"/>
      <c r="DJ423" s="98"/>
      <c r="DK423" s="98"/>
      <c r="DL423" s="98"/>
      <c r="DM423" s="98"/>
      <c r="DN423" s="98"/>
      <c r="DO423" s="98"/>
      <c r="DP423" s="98"/>
      <c r="DQ423" s="98"/>
      <c r="DR423" s="98"/>
      <c r="DS423" s="98"/>
      <c r="DT423" s="98"/>
      <c r="DU423" s="98"/>
      <c r="DV423" s="98"/>
      <c r="DW423" s="98"/>
      <c r="DX423" s="98"/>
      <c r="DY423" s="98"/>
      <c r="DZ423" s="98"/>
      <c r="EA423" s="98"/>
      <c r="EB423" s="98"/>
      <c r="EC423" s="98"/>
      <c r="ED423" s="98"/>
      <c r="EE423" s="98"/>
      <c r="EF423" s="98"/>
      <c r="EG423" s="98"/>
      <c r="EH423" s="98"/>
      <c r="EI423" s="98"/>
      <c r="EJ423" s="98"/>
      <c r="EK423" s="98"/>
      <c r="EL423" s="98"/>
      <c r="EM423" s="98"/>
      <c r="EN423" s="98"/>
      <c r="EO423" s="98"/>
      <c r="EP423" s="98"/>
      <c r="EQ423" s="98"/>
      <c r="ER423" s="98"/>
      <c r="ES423" s="98"/>
      <c r="ET423" s="98"/>
      <c r="EU423" s="98"/>
      <c r="EV423" s="98"/>
      <c r="EW423" s="98"/>
      <c r="EX423" s="98"/>
      <c r="EY423" s="98"/>
      <c r="EZ423" s="98"/>
      <c r="FA423" s="98"/>
      <c r="FB423" s="98"/>
      <c r="FC423" s="98"/>
      <c r="FD423" s="98"/>
      <c r="FE423" s="98"/>
      <c r="FF423" s="98"/>
      <c r="FG423" s="98"/>
      <c r="FH423" s="98"/>
      <c r="FI423" s="98"/>
      <c r="FJ423" s="98"/>
      <c r="FK423" s="98"/>
      <c r="FL423" s="98"/>
      <c r="FM423" s="98"/>
      <c r="FN423" s="98"/>
      <c r="FO423" s="98"/>
      <c r="FP423" s="98"/>
      <c r="FQ423" s="98"/>
      <c r="FR423" s="98"/>
      <c r="FS423" s="98"/>
      <c r="FT423" s="98"/>
      <c r="FU423" s="98"/>
      <c r="FV423" s="98"/>
      <c r="FW423" s="98"/>
      <c r="FX423" s="98"/>
      <c r="FY423" s="98"/>
      <c r="FZ423" s="98"/>
      <c r="GA423" s="98"/>
      <c r="GB423" s="98"/>
      <c r="GC423" s="98"/>
      <c r="GD423" s="98"/>
      <c r="GE423" s="98"/>
      <c r="GF423" s="98"/>
      <c r="GG423" s="98"/>
      <c r="GH423" s="98"/>
      <c r="GI423" s="98"/>
      <c r="GJ423" s="98"/>
      <c r="GK423" s="98"/>
      <c r="GL423" s="98"/>
      <c r="GM423" s="98"/>
      <c r="GN423" s="98"/>
      <c r="GO423" s="98"/>
      <c r="GP423" s="98"/>
      <c r="GQ423" s="98"/>
      <c r="GR423" s="98"/>
      <c r="GS423" s="98"/>
      <c r="GT423" s="98"/>
      <c r="GU423" s="98"/>
      <c r="GV423" s="98"/>
      <c r="GW423" s="98"/>
      <c r="GX423" s="98"/>
      <c r="GY423" s="98"/>
      <c r="GZ423" s="98"/>
      <c r="HA423" s="98"/>
      <c r="HB423" s="98"/>
      <c r="HC423" s="98"/>
      <c r="HD423" s="98"/>
      <c r="HE423" s="98"/>
      <c r="HF423" s="98"/>
      <c r="HG423" s="98"/>
      <c r="HH423" s="98"/>
      <c r="HI423" s="98"/>
      <c r="HJ423" s="98"/>
      <c r="HK423" s="98"/>
      <c r="HL423" s="98"/>
      <c r="HM423" s="98"/>
      <c r="HN423" s="98"/>
      <c r="HO423" s="98"/>
      <c r="HP423" s="98"/>
      <c r="HQ423" s="98"/>
      <c r="HR423" s="98"/>
      <c r="HS423" s="98"/>
      <c r="HT423" s="98"/>
      <c r="HU423" s="98"/>
      <c r="HV423" s="98"/>
      <c r="HW423" s="98"/>
      <c r="HX423" s="98"/>
      <c r="HY423" s="98"/>
      <c r="HZ423" s="98"/>
      <c r="IA423" s="98"/>
      <c r="IB423" s="98"/>
      <c r="IC423" s="98"/>
      <c r="ID423" s="98"/>
      <c r="IE423" s="98"/>
      <c r="IF423" s="98"/>
      <c r="IG423" s="98"/>
      <c r="IH423" s="98"/>
      <c r="II423" s="98"/>
      <c r="IJ423" s="98"/>
      <c r="IK423" s="98"/>
    </row>
    <row r="424" spans="1:245" ht="15">
      <c r="A424" s="98"/>
      <c r="B424" s="98"/>
      <c r="C424" s="111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  <c r="AA424" s="98"/>
      <c r="AB424" s="98"/>
      <c r="AC424" s="98"/>
      <c r="AD424" s="98"/>
      <c r="AE424" s="98"/>
      <c r="AF424" s="98"/>
      <c r="AG424" s="98"/>
      <c r="AH424" s="98"/>
      <c r="AI424" s="98"/>
      <c r="AJ424" s="98"/>
      <c r="AK424" s="98"/>
      <c r="AL424" s="98"/>
      <c r="AM424" s="98"/>
      <c r="AN424" s="98"/>
      <c r="AO424" s="98"/>
      <c r="AP424" s="98"/>
      <c r="AQ424" s="98"/>
      <c r="AR424" s="98"/>
      <c r="AS424" s="98"/>
      <c r="AT424" s="98"/>
      <c r="AU424" s="98"/>
      <c r="AV424" s="98"/>
      <c r="AW424" s="98"/>
      <c r="AX424" s="98"/>
      <c r="AY424" s="98"/>
      <c r="AZ424" s="98"/>
      <c r="BA424" s="98"/>
      <c r="BB424" s="98"/>
      <c r="BC424" s="98"/>
      <c r="BD424" s="98"/>
      <c r="BE424" s="98"/>
      <c r="BF424" s="98"/>
      <c r="BG424" s="98"/>
      <c r="BH424" s="98"/>
      <c r="BI424" s="98"/>
      <c r="BJ424" s="98"/>
      <c r="BK424" s="98"/>
      <c r="BL424" s="98"/>
      <c r="BM424" s="98"/>
      <c r="BN424" s="98"/>
      <c r="BO424" s="98"/>
      <c r="BP424" s="98"/>
      <c r="BQ424" s="98"/>
      <c r="BR424" s="98"/>
      <c r="BS424" s="98"/>
      <c r="BT424" s="98"/>
      <c r="BU424" s="98"/>
      <c r="BV424" s="98"/>
      <c r="BW424" s="98"/>
      <c r="BX424" s="98"/>
      <c r="BY424" s="98"/>
      <c r="BZ424" s="98"/>
      <c r="CA424" s="98"/>
      <c r="CB424" s="98"/>
      <c r="CC424" s="98"/>
      <c r="CD424" s="98"/>
      <c r="CE424" s="98"/>
      <c r="CF424" s="98"/>
      <c r="CG424" s="98"/>
      <c r="CH424" s="98"/>
      <c r="CI424" s="98"/>
      <c r="CJ424" s="98"/>
      <c r="CK424" s="98"/>
      <c r="CL424" s="98"/>
      <c r="CM424" s="98"/>
      <c r="CN424" s="98"/>
      <c r="CO424" s="98"/>
      <c r="CP424" s="98"/>
      <c r="CQ424" s="98"/>
      <c r="CR424" s="98"/>
      <c r="CS424" s="98"/>
      <c r="CT424" s="98"/>
      <c r="CU424" s="98"/>
      <c r="CV424" s="98"/>
      <c r="CW424" s="98"/>
      <c r="CX424" s="98"/>
      <c r="CY424" s="98"/>
      <c r="CZ424" s="98"/>
      <c r="DA424" s="98"/>
      <c r="DB424" s="98"/>
      <c r="DC424" s="98"/>
      <c r="DD424" s="98"/>
      <c r="DE424" s="98"/>
      <c r="DF424" s="98"/>
      <c r="DG424" s="98"/>
      <c r="DH424" s="98"/>
      <c r="DI424" s="98"/>
      <c r="DJ424" s="98"/>
      <c r="DK424" s="98"/>
      <c r="DL424" s="98"/>
      <c r="DM424" s="98"/>
      <c r="DN424" s="98"/>
      <c r="DO424" s="98"/>
      <c r="DP424" s="98"/>
      <c r="DQ424" s="98"/>
      <c r="DR424" s="98"/>
      <c r="DS424" s="98"/>
      <c r="DT424" s="98"/>
      <c r="DU424" s="98"/>
      <c r="DV424" s="98"/>
      <c r="DW424" s="98"/>
      <c r="DX424" s="98"/>
      <c r="DY424" s="98"/>
      <c r="DZ424" s="98"/>
      <c r="EA424" s="98"/>
      <c r="EB424" s="98"/>
      <c r="EC424" s="98"/>
      <c r="ED424" s="98"/>
      <c r="EE424" s="98"/>
      <c r="EF424" s="98"/>
      <c r="EG424" s="98"/>
      <c r="EH424" s="98"/>
      <c r="EI424" s="98"/>
      <c r="EJ424" s="98"/>
      <c r="EK424" s="98"/>
      <c r="EL424" s="98"/>
      <c r="EM424" s="98"/>
      <c r="EN424" s="98"/>
      <c r="EO424" s="98"/>
      <c r="EP424" s="98"/>
      <c r="EQ424" s="98"/>
      <c r="ER424" s="98"/>
      <c r="ES424" s="98"/>
      <c r="ET424" s="98"/>
      <c r="EU424" s="98"/>
      <c r="EV424" s="98"/>
      <c r="EW424" s="98"/>
      <c r="EX424" s="98"/>
      <c r="EY424" s="98"/>
      <c r="EZ424" s="98"/>
      <c r="FA424" s="98"/>
      <c r="FB424" s="98"/>
      <c r="FC424" s="98"/>
      <c r="FD424" s="98"/>
      <c r="FE424" s="98"/>
      <c r="FF424" s="98"/>
      <c r="FG424" s="98"/>
      <c r="FH424" s="98"/>
      <c r="FI424" s="98"/>
      <c r="FJ424" s="98"/>
      <c r="FK424" s="98"/>
      <c r="FL424" s="98"/>
      <c r="FM424" s="98"/>
      <c r="FN424" s="98"/>
      <c r="FO424" s="98"/>
      <c r="FP424" s="98"/>
      <c r="FQ424" s="98"/>
      <c r="FR424" s="98"/>
      <c r="FS424" s="98"/>
      <c r="FT424" s="98"/>
      <c r="FU424" s="98"/>
      <c r="FV424" s="98"/>
      <c r="FW424" s="98"/>
      <c r="FX424" s="98"/>
      <c r="FY424" s="98"/>
      <c r="FZ424" s="98"/>
      <c r="GA424" s="98"/>
      <c r="GB424" s="98"/>
      <c r="GC424" s="98"/>
      <c r="GD424" s="98"/>
      <c r="GE424" s="98"/>
      <c r="GF424" s="98"/>
      <c r="GG424" s="98"/>
      <c r="GH424" s="98"/>
      <c r="GI424" s="98"/>
      <c r="GJ424" s="98"/>
      <c r="GK424" s="98"/>
      <c r="GL424" s="98"/>
      <c r="GM424" s="98"/>
      <c r="GN424" s="98"/>
      <c r="GO424" s="98"/>
      <c r="GP424" s="98"/>
      <c r="GQ424" s="98"/>
      <c r="GR424" s="98"/>
      <c r="GS424" s="98"/>
      <c r="GT424" s="98"/>
      <c r="GU424" s="98"/>
      <c r="GV424" s="98"/>
      <c r="GW424" s="98"/>
      <c r="GX424" s="98"/>
      <c r="GY424" s="98"/>
      <c r="GZ424" s="98"/>
      <c r="HA424" s="98"/>
      <c r="HB424" s="98"/>
      <c r="HC424" s="98"/>
      <c r="HD424" s="98"/>
      <c r="HE424" s="98"/>
      <c r="HF424" s="98"/>
      <c r="HG424" s="98"/>
      <c r="HH424" s="98"/>
      <c r="HI424" s="98"/>
      <c r="HJ424" s="98"/>
      <c r="HK424" s="98"/>
      <c r="HL424" s="98"/>
      <c r="HM424" s="98"/>
      <c r="HN424" s="98"/>
      <c r="HO424" s="98"/>
      <c r="HP424" s="98"/>
      <c r="HQ424" s="98"/>
      <c r="HR424" s="98"/>
      <c r="HS424" s="98"/>
      <c r="HT424" s="98"/>
      <c r="HU424" s="98"/>
      <c r="HV424" s="98"/>
      <c r="HW424" s="98"/>
      <c r="HX424" s="98"/>
      <c r="HY424" s="98"/>
      <c r="HZ424" s="98"/>
      <c r="IA424" s="98"/>
      <c r="IB424" s="98"/>
      <c r="IC424" s="98"/>
      <c r="ID424" s="98"/>
      <c r="IE424" s="98"/>
      <c r="IF424" s="98"/>
      <c r="IG424" s="98"/>
      <c r="IH424" s="98"/>
      <c r="II424" s="98"/>
      <c r="IJ424" s="98"/>
      <c r="IK424" s="98"/>
    </row>
    <row r="425" spans="1:245" ht="15">
      <c r="A425" s="98"/>
      <c r="B425" s="98"/>
      <c r="C425" s="111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  <c r="AA425" s="98"/>
      <c r="AB425" s="98"/>
      <c r="AC425" s="98"/>
      <c r="AD425" s="98"/>
      <c r="AE425" s="98"/>
      <c r="AF425" s="98"/>
      <c r="AG425" s="98"/>
      <c r="AH425" s="98"/>
      <c r="AI425" s="98"/>
      <c r="AJ425" s="98"/>
      <c r="AK425" s="98"/>
      <c r="AL425" s="98"/>
      <c r="AM425" s="98"/>
      <c r="AN425" s="98"/>
      <c r="AO425" s="98"/>
      <c r="AP425" s="98"/>
      <c r="AQ425" s="98"/>
      <c r="AR425" s="98"/>
      <c r="AS425" s="98"/>
      <c r="AT425" s="98"/>
      <c r="AU425" s="98"/>
      <c r="AV425" s="98"/>
      <c r="AW425" s="98"/>
      <c r="AX425" s="98"/>
      <c r="AY425" s="98"/>
      <c r="AZ425" s="98"/>
      <c r="BA425" s="98"/>
      <c r="BB425" s="98"/>
      <c r="BC425" s="98"/>
      <c r="BD425" s="98"/>
      <c r="BE425" s="98"/>
      <c r="BF425" s="98"/>
      <c r="BG425" s="98"/>
      <c r="BH425" s="98"/>
      <c r="BI425" s="98"/>
      <c r="BJ425" s="98"/>
      <c r="BK425" s="98"/>
      <c r="BL425" s="98"/>
      <c r="BM425" s="98"/>
      <c r="BN425" s="98"/>
      <c r="BO425" s="98"/>
      <c r="BP425" s="98"/>
      <c r="BQ425" s="98"/>
      <c r="BR425" s="98"/>
      <c r="BS425" s="98"/>
      <c r="BT425" s="98"/>
      <c r="BU425" s="98"/>
      <c r="BV425" s="98"/>
      <c r="BW425" s="98"/>
      <c r="BX425" s="98"/>
      <c r="BY425" s="98"/>
      <c r="BZ425" s="98"/>
      <c r="CA425" s="98"/>
      <c r="CB425" s="98"/>
      <c r="CC425" s="98"/>
      <c r="CD425" s="98"/>
      <c r="CE425" s="98"/>
      <c r="CF425" s="98"/>
      <c r="CG425" s="98"/>
      <c r="CH425" s="98"/>
      <c r="CI425" s="98"/>
      <c r="CJ425" s="98"/>
      <c r="CK425" s="98"/>
      <c r="CL425" s="98"/>
      <c r="CM425" s="98"/>
      <c r="CN425" s="98"/>
      <c r="CO425" s="98"/>
      <c r="CP425" s="98"/>
      <c r="CQ425" s="98"/>
      <c r="CR425" s="98"/>
      <c r="CS425" s="98"/>
      <c r="CT425" s="98"/>
      <c r="CU425" s="98"/>
      <c r="CV425" s="98"/>
      <c r="CW425" s="98"/>
      <c r="CX425" s="98"/>
      <c r="CY425" s="98"/>
      <c r="CZ425" s="98"/>
      <c r="DA425" s="98"/>
      <c r="DB425" s="98"/>
      <c r="DC425" s="98"/>
      <c r="DD425" s="98"/>
      <c r="DE425" s="98"/>
      <c r="DF425" s="98"/>
      <c r="DG425" s="98"/>
      <c r="DH425" s="98"/>
      <c r="DI425" s="98"/>
      <c r="DJ425" s="98"/>
      <c r="DK425" s="98"/>
      <c r="DL425" s="98"/>
      <c r="DM425" s="98"/>
      <c r="DN425" s="98"/>
      <c r="DO425" s="98"/>
      <c r="DP425" s="98"/>
      <c r="DQ425" s="98"/>
      <c r="DR425" s="98"/>
      <c r="DS425" s="98"/>
      <c r="DT425" s="98"/>
      <c r="DU425" s="98"/>
      <c r="DV425" s="98"/>
      <c r="DW425" s="98"/>
      <c r="DX425" s="98"/>
      <c r="DY425" s="98"/>
      <c r="DZ425" s="98"/>
      <c r="EA425" s="98"/>
      <c r="EB425" s="98"/>
      <c r="EC425" s="98"/>
      <c r="ED425" s="98"/>
      <c r="EE425" s="98"/>
      <c r="EF425" s="98"/>
      <c r="EG425" s="98"/>
      <c r="EH425" s="98"/>
      <c r="EI425" s="98"/>
      <c r="EJ425" s="98"/>
      <c r="EK425" s="98"/>
      <c r="EL425" s="98"/>
      <c r="EM425" s="98"/>
      <c r="EN425" s="98"/>
      <c r="EO425" s="98"/>
      <c r="EP425" s="98"/>
      <c r="EQ425" s="98"/>
      <c r="ER425" s="98"/>
      <c r="ES425" s="98"/>
      <c r="ET425" s="98"/>
      <c r="EU425" s="98"/>
      <c r="EV425" s="98"/>
      <c r="EW425" s="98"/>
      <c r="EX425" s="98"/>
      <c r="EY425" s="98"/>
      <c r="EZ425" s="98"/>
      <c r="FA425" s="98"/>
      <c r="FB425" s="98"/>
      <c r="FC425" s="98"/>
      <c r="FD425" s="98"/>
      <c r="FE425" s="98"/>
      <c r="FF425" s="98"/>
      <c r="FG425" s="98"/>
      <c r="FH425" s="98"/>
      <c r="FI425" s="98"/>
      <c r="FJ425" s="98"/>
      <c r="FK425" s="98"/>
      <c r="FL425" s="98"/>
      <c r="FM425" s="98"/>
      <c r="FN425" s="98"/>
      <c r="FO425" s="98"/>
      <c r="FP425" s="98"/>
      <c r="FQ425" s="98"/>
      <c r="FR425" s="98"/>
      <c r="FS425" s="98"/>
      <c r="FT425" s="98"/>
      <c r="FU425" s="98"/>
      <c r="FV425" s="98"/>
      <c r="FW425" s="98"/>
      <c r="FX425" s="98"/>
      <c r="FY425" s="98"/>
      <c r="FZ425" s="98"/>
      <c r="GA425" s="98"/>
      <c r="GB425" s="98"/>
      <c r="GC425" s="98"/>
      <c r="GD425" s="98"/>
      <c r="GE425" s="98"/>
      <c r="GF425" s="98"/>
      <c r="GG425" s="98"/>
      <c r="GH425" s="98"/>
      <c r="GI425" s="98"/>
      <c r="GJ425" s="98"/>
      <c r="GK425" s="98"/>
      <c r="GL425" s="98"/>
      <c r="GM425" s="98"/>
      <c r="GN425" s="98"/>
      <c r="GO425" s="98"/>
      <c r="GP425" s="98"/>
      <c r="GQ425" s="98"/>
      <c r="GR425" s="98"/>
      <c r="GS425" s="98"/>
      <c r="GT425" s="98"/>
      <c r="GU425" s="98"/>
      <c r="GV425" s="98"/>
      <c r="GW425" s="98"/>
      <c r="GX425" s="98"/>
      <c r="GY425" s="98"/>
      <c r="GZ425" s="98"/>
      <c r="HA425" s="98"/>
      <c r="HB425" s="98"/>
      <c r="HC425" s="98"/>
      <c r="HD425" s="98"/>
      <c r="HE425" s="98"/>
      <c r="HF425" s="98"/>
      <c r="HG425" s="98"/>
      <c r="HH425" s="98"/>
      <c r="HI425" s="98"/>
      <c r="HJ425" s="98"/>
      <c r="HK425" s="98"/>
      <c r="HL425" s="98"/>
      <c r="HM425" s="98"/>
      <c r="HN425" s="98"/>
      <c r="HO425" s="98"/>
      <c r="HP425" s="98"/>
      <c r="HQ425" s="98"/>
      <c r="HR425" s="98"/>
      <c r="HS425" s="98"/>
      <c r="HT425" s="98"/>
      <c r="HU425" s="98"/>
      <c r="HV425" s="98"/>
      <c r="HW425" s="98"/>
      <c r="HX425" s="98"/>
      <c r="HY425" s="98"/>
      <c r="HZ425" s="98"/>
      <c r="IA425" s="98"/>
      <c r="IB425" s="98"/>
      <c r="IC425" s="98"/>
      <c r="ID425" s="98"/>
      <c r="IE425" s="98"/>
      <c r="IF425" s="98"/>
      <c r="IG425" s="98"/>
      <c r="IH425" s="98"/>
      <c r="II425" s="98"/>
      <c r="IJ425" s="98"/>
      <c r="IK425" s="98"/>
    </row>
    <row r="426" spans="1:245" ht="15">
      <c r="A426" s="98"/>
      <c r="B426" s="98"/>
      <c r="C426" s="111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  <c r="AA426" s="98"/>
      <c r="AB426" s="98"/>
      <c r="AC426" s="98"/>
      <c r="AD426" s="98"/>
      <c r="AE426" s="98"/>
      <c r="AF426" s="98"/>
      <c r="AG426" s="98"/>
      <c r="AH426" s="98"/>
      <c r="AI426" s="98"/>
      <c r="AJ426" s="98"/>
      <c r="AK426" s="98"/>
      <c r="AL426" s="98"/>
      <c r="AM426" s="98"/>
      <c r="AN426" s="98"/>
      <c r="AO426" s="98"/>
      <c r="AP426" s="98"/>
      <c r="AQ426" s="98"/>
      <c r="AR426" s="98"/>
      <c r="AS426" s="98"/>
      <c r="AT426" s="98"/>
      <c r="AU426" s="98"/>
      <c r="AV426" s="98"/>
      <c r="AW426" s="98"/>
      <c r="AX426" s="98"/>
      <c r="AY426" s="98"/>
      <c r="AZ426" s="98"/>
      <c r="BA426" s="98"/>
      <c r="BB426" s="98"/>
      <c r="BC426" s="98"/>
      <c r="BD426" s="98"/>
      <c r="BE426" s="98"/>
      <c r="BF426" s="98"/>
      <c r="BG426" s="98"/>
      <c r="BH426" s="98"/>
      <c r="BI426" s="98"/>
      <c r="BJ426" s="98"/>
      <c r="BK426" s="98"/>
      <c r="BL426" s="98"/>
      <c r="BM426" s="98"/>
      <c r="BN426" s="98"/>
      <c r="BO426" s="98"/>
      <c r="BP426" s="98"/>
      <c r="BQ426" s="98"/>
      <c r="BR426" s="98"/>
      <c r="BS426" s="98"/>
      <c r="BT426" s="98"/>
      <c r="BU426" s="98"/>
      <c r="BV426" s="98"/>
      <c r="BW426" s="98"/>
      <c r="BX426" s="98"/>
      <c r="BY426" s="98"/>
      <c r="BZ426" s="98"/>
      <c r="CA426" s="98"/>
      <c r="CB426" s="98"/>
      <c r="CC426" s="98"/>
      <c r="CD426" s="98"/>
      <c r="CE426" s="98"/>
      <c r="CF426" s="98"/>
      <c r="CG426" s="98"/>
      <c r="CH426" s="98"/>
      <c r="CI426" s="98"/>
      <c r="CJ426" s="98"/>
      <c r="CK426" s="98"/>
      <c r="CL426" s="98"/>
      <c r="CM426" s="98"/>
      <c r="CN426" s="98"/>
      <c r="CO426" s="98"/>
      <c r="CP426" s="98"/>
      <c r="CQ426" s="98"/>
      <c r="CR426" s="98"/>
      <c r="CS426" s="98"/>
      <c r="CT426" s="98"/>
      <c r="CU426" s="98"/>
      <c r="CV426" s="98"/>
      <c r="CW426" s="98"/>
      <c r="CX426" s="98"/>
      <c r="CY426" s="98"/>
      <c r="CZ426" s="98"/>
      <c r="DA426" s="98"/>
      <c r="DB426" s="98"/>
      <c r="DC426" s="98"/>
      <c r="DD426" s="98"/>
      <c r="DE426" s="98"/>
      <c r="DF426" s="98"/>
      <c r="DG426" s="98"/>
      <c r="DH426" s="98"/>
      <c r="DI426" s="98"/>
      <c r="DJ426" s="98"/>
      <c r="DK426" s="98"/>
      <c r="DL426" s="98"/>
      <c r="DM426" s="98"/>
      <c r="DN426" s="98"/>
      <c r="DO426" s="98"/>
      <c r="DP426" s="98"/>
      <c r="DQ426" s="98"/>
      <c r="DR426" s="98"/>
      <c r="DS426" s="98"/>
      <c r="DT426" s="98"/>
      <c r="DU426" s="98"/>
      <c r="DV426" s="98"/>
      <c r="DW426" s="98"/>
      <c r="DX426" s="98"/>
      <c r="DY426" s="98"/>
      <c r="DZ426" s="98"/>
      <c r="EA426" s="98"/>
      <c r="EB426" s="98"/>
      <c r="EC426" s="98"/>
      <c r="ED426" s="98"/>
      <c r="EE426" s="98"/>
      <c r="EF426" s="98"/>
      <c r="EG426" s="98"/>
      <c r="EH426" s="98"/>
      <c r="EI426" s="98"/>
      <c r="EJ426" s="98"/>
      <c r="EK426" s="98"/>
      <c r="EL426" s="98"/>
      <c r="EM426" s="98"/>
      <c r="EN426" s="98"/>
      <c r="EO426" s="98"/>
      <c r="EP426" s="98"/>
      <c r="EQ426" s="98"/>
      <c r="ER426" s="98"/>
      <c r="ES426" s="98"/>
      <c r="ET426" s="98"/>
      <c r="EU426" s="98"/>
      <c r="EV426" s="98"/>
      <c r="EW426" s="98"/>
      <c r="EX426" s="98"/>
      <c r="EY426" s="98"/>
      <c r="EZ426" s="98"/>
      <c r="FA426" s="98"/>
      <c r="FB426" s="98"/>
      <c r="FC426" s="98"/>
      <c r="FD426" s="98"/>
      <c r="FE426" s="98"/>
      <c r="FF426" s="98"/>
      <c r="FG426" s="98"/>
      <c r="FH426" s="98"/>
      <c r="FI426" s="98"/>
      <c r="FJ426" s="98"/>
      <c r="FK426" s="98"/>
      <c r="FL426" s="98"/>
      <c r="FM426" s="98"/>
      <c r="FN426" s="98"/>
      <c r="FO426" s="98"/>
      <c r="FP426" s="98"/>
      <c r="FQ426" s="98"/>
      <c r="FR426" s="98"/>
      <c r="FS426" s="98"/>
      <c r="FT426" s="98"/>
      <c r="FU426" s="98"/>
      <c r="FV426" s="98"/>
      <c r="FW426" s="98"/>
      <c r="FX426" s="98"/>
      <c r="FY426" s="98"/>
      <c r="FZ426" s="98"/>
      <c r="GA426" s="98"/>
      <c r="GB426" s="98"/>
      <c r="GC426" s="98"/>
      <c r="GD426" s="98"/>
      <c r="GE426" s="98"/>
      <c r="GF426" s="98"/>
      <c r="GG426" s="98"/>
      <c r="GH426" s="98"/>
      <c r="GI426" s="98"/>
      <c r="GJ426" s="98"/>
      <c r="GK426" s="98"/>
      <c r="GL426" s="98"/>
      <c r="GM426" s="98"/>
      <c r="GN426" s="98"/>
      <c r="GO426" s="98"/>
      <c r="GP426" s="98"/>
      <c r="GQ426" s="98"/>
      <c r="GR426" s="98"/>
      <c r="GS426" s="98"/>
      <c r="GT426" s="98"/>
      <c r="GU426" s="98"/>
      <c r="GV426" s="98"/>
      <c r="GW426" s="98"/>
      <c r="GX426" s="98"/>
      <c r="GY426" s="98"/>
      <c r="GZ426" s="98"/>
      <c r="HA426" s="98"/>
      <c r="HB426" s="98"/>
      <c r="HC426" s="98"/>
      <c r="HD426" s="98"/>
      <c r="HE426" s="98"/>
      <c r="HF426" s="98"/>
      <c r="HG426" s="98"/>
      <c r="HH426" s="98"/>
      <c r="HI426" s="98"/>
      <c r="HJ426" s="98"/>
      <c r="HK426" s="98"/>
      <c r="HL426" s="98"/>
      <c r="HM426" s="98"/>
      <c r="HN426" s="98"/>
      <c r="HO426" s="98"/>
      <c r="HP426" s="98"/>
      <c r="HQ426" s="98"/>
      <c r="HR426" s="98"/>
      <c r="HS426" s="98"/>
      <c r="HT426" s="98"/>
      <c r="HU426" s="98"/>
      <c r="HV426" s="98"/>
      <c r="HW426" s="98"/>
      <c r="HX426" s="98"/>
      <c r="HY426" s="98"/>
      <c r="HZ426" s="98"/>
      <c r="IA426" s="98"/>
      <c r="IB426" s="98"/>
      <c r="IC426" s="98"/>
      <c r="ID426" s="98"/>
      <c r="IE426" s="98"/>
      <c r="IF426" s="98"/>
      <c r="IG426" s="98"/>
      <c r="IH426" s="98"/>
      <c r="II426" s="98"/>
      <c r="IJ426" s="98"/>
      <c r="IK426" s="98"/>
    </row>
    <row r="427" spans="1:245" ht="15">
      <c r="A427" s="98"/>
      <c r="B427" s="98"/>
      <c r="C427" s="111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  <c r="AA427" s="98"/>
      <c r="AB427" s="98"/>
      <c r="AC427" s="98"/>
      <c r="AD427" s="98"/>
      <c r="AE427" s="98"/>
      <c r="AF427" s="98"/>
      <c r="AG427" s="98"/>
      <c r="AH427" s="98"/>
      <c r="AI427" s="98"/>
      <c r="AJ427" s="98"/>
      <c r="AK427" s="98"/>
      <c r="AL427" s="98"/>
      <c r="AM427" s="98"/>
      <c r="AN427" s="98"/>
      <c r="AO427" s="98"/>
      <c r="AP427" s="98"/>
      <c r="AQ427" s="98"/>
      <c r="AR427" s="98"/>
      <c r="AS427" s="98"/>
      <c r="AT427" s="98"/>
      <c r="AU427" s="98"/>
      <c r="AV427" s="98"/>
      <c r="AW427" s="98"/>
      <c r="AX427" s="98"/>
      <c r="AY427" s="98"/>
      <c r="AZ427" s="98"/>
      <c r="BA427" s="98"/>
      <c r="BB427" s="98"/>
      <c r="BC427" s="98"/>
      <c r="BD427" s="98"/>
      <c r="BE427" s="98"/>
      <c r="BF427" s="98"/>
      <c r="BG427" s="98"/>
      <c r="BH427" s="98"/>
      <c r="BI427" s="98"/>
      <c r="BJ427" s="98"/>
      <c r="BK427" s="98"/>
      <c r="BL427" s="98"/>
      <c r="BM427" s="98"/>
      <c r="BN427" s="98"/>
      <c r="BO427" s="98"/>
      <c r="BP427" s="98"/>
      <c r="BQ427" s="98"/>
      <c r="BR427" s="98"/>
      <c r="BS427" s="98"/>
      <c r="BT427" s="98"/>
      <c r="BU427" s="98"/>
      <c r="BV427" s="98"/>
      <c r="BW427" s="98"/>
      <c r="BX427" s="98"/>
      <c r="BY427" s="98"/>
      <c r="BZ427" s="98"/>
      <c r="CA427" s="98"/>
      <c r="CB427" s="98"/>
      <c r="CC427" s="98"/>
      <c r="CD427" s="98"/>
      <c r="CE427" s="98"/>
      <c r="CF427" s="98"/>
      <c r="CG427" s="98"/>
      <c r="CH427" s="98"/>
      <c r="CI427" s="98"/>
      <c r="CJ427" s="98"/>
      <c r="CK427" s="98"/>
      <c r="CL427" s="98"/>
      <c r="CM427" s="98"/>
      <c r="CN427" s="98"/>
      <c r="CO427" s="98"/>
      <c r="CP427" s="98"/>
      <c r="CQ427" s="98"/>
      <c r="CR427" s="98"/>
      <c r="CS427" s="98"/>
      <c r="CT427" s="98"/>
      <c r="CU427" s="98"/>
      <c r="CV427" s="98"/>
      <c r="CW427" s="98"/>
      <c r="CX427" s="98"/>
      <c r="CY427" s="98"/>
      <c r="CZ427" s="98"/>
      <c r="DA427" s="98"/>
      <c r="DB427" s="98"/>
      <c r="DC427" s="98"/>
      <c r="DD427" s="98"/>
      <c r="DE427" s="98"/>
      <c r="DF427" s="98"/>
      <c r="DG427" s="98"/>
      <c r="DH427" s="98"/>
      <c r="DI427" s="98"/>
      <c r="DJ427" s="98"/>
      <c r="DK427" s="98"/>
      <c r="DL427" s="98"/>
      <c r="DM427" s="98"/>
      <c r="DN427" s="98"/>
      <c r="DO427" s="98"/>
      <c r="DP427" s="98"/>
      <c r="DQ427" s="98"/>
      <c r="DR427" s="98"/>
      <c r="DS427" s="98"/>
      <c r="DT427" s="98"/>
      <c r="DU427" s="98"/>
      <c r="DV427" s="98"/>
      <c r="DW427" s="98"/>
      <c r="DX427" s="98"/>
      <c r="DY427" s="98"/>
      <c r="DZ427" s="98"/>
      <c r="EA427" s="98"/>
      <c r="EB427" s="98"/>
      <c r="EC427" s="98"/>
      <c r="ED427" s="98"/>
      <c r="EE427" s="98"/>
      <c r="EF427" s="98"/>
      <c r="EG427" s="98"/>
      <c r="EH427" s="98"/>
      <c r="EI427" s="98"/>
      <c r="EJ427" s="98"/>
      <c r="EK427" s="98"/>
      <c r="EL427" s="98"/>
      <c r="EM427" s="98"/>
      <c r="EN427" s="98"/>
      <c r="EO427" s="98"/>
      <c r="EP427" s="98"/>
      <c r="EQ427" s="98"/>
      <c r="ER427" s="98"/>
      <c r="ES427" s="98"/>
      <c r="ET427" s="98"/>
      <c r="EU427" s="98"/>
      <c r="EV427" s="98"/>
      <c r="EW427" s="98"/>
      <c r="EX427" s="98"/>
      <c r="EY427" s="98"/>
      <c r="EZ427" s="98"/>
      <c r="FA427" s="98"/>
      <c r="FB427" s="98"/>
      <c r="FC427" s="98"/>
      <c r="FD427" s="98"/>
      <c r="FE427" s="98"/>
      <c r="FF427" s="98"/>
      <c r="FG427" s="98"/>
      <c r="FH427" s="98"/>
      <c r="FI427" s="98"/>
      <c r="FJ427" s="98"/>
      <c r="FK427" s="98"/>
      <c r="FL427" s="98"/>
      <c r="FM427" s="98"/>
      <c r="FN427" s="98"/>
      <c r="FO427" s="98"/>
      <c r="FP427" s="98"/>
      <c r="FQ427" s="98"/>
      <c r="FR427" s="98"/>
      <c r="FS427" s="98"/>
      <c r="FT427" s="98"/>
      <c r="FU427" s="98"/>
      <c r="FV427" s="98"/>
      <c r="FW427" s="98"/>
      <c r="FX427" s="98"/>
      <c r="FY427" s="98"/>
      <c r="FZ427" s="98"/>
      <c r="GA427" s="98"/>
      <c r="GB427" s="98"/>
      <c r="GC427" s="98"/>
      <c r="GD427" s="98"/>
      <c r="GE427" s="98"/>
      <c r="GF427" s="98"/>
      <c r="GG427" s="98"/>
      <c r="GH427" s="98"/>
      <c r="GI427" s="98"/>
      <c r="GJ427" s="98"/>
      <c r="GK427" s="98"/>
      <c r="GL427" s="98"/>
      <c r="GM427" s="98"/>
      <c r="GN427" s="98"/>
      <c r="GO427" s="98"/>
      <c r="GP427" s="98"/>
      <c r="GQ427" s="98"/>
      <c r="GR427" s="98"/>
      <c r="GS427" s="98"/>
      <c r="GT427" s="98"/>
      <c r="GU427" s="98"/>
      <c r="GV427" s="98"/>
      <c r="GW427" s="98"/>
      <c r="GX427" s="98"/>
      <c r="GY427" s="98"/>
      <c r="GZ427" s="98"/>
      <c r="HA427" s="98"/>
      <c r="HB427" s="98"/>
      <c r="HC427" s="98"/>
      <c r="HD427" s="98"/>
      <c r="HE427" s="98"/>
      <c r="HF427" s="98"/>
      <c r="HG427" s="98"/>
      <c r="HH427" s="98"/>
      <c r="HI427" s="98"/>
      <c r="HJ427" s="98"/>
      <c r="HK427" s="98"/>
      <c r="HL427" s="98"/>
      <c r="HM427" s="98"/>
      <c r="HN427" s="98"/>
      <c r="HO427" s="98"/>
      <c r="HP427" s="98"/>
      <c r="HQ427" s="98"/>
      <c r="HR427" s="98"/>
      <c r="HS427" s="98"/>
      <c r="HT427" s="98"/>
      <c r="HU427" s="98"/>
      <c r="HV427" s="98"/>
      <c r="HW427" s="98"/>
      <c r="HX427" s="98"/>
      <c r="HY427" s="98"/>
      <c r="HZ427" s="98"/>
      <c r="IA427" s="98"/>
      <c r="IB427" s="98"/>
      <c r="IC427" s="98"/>
      <c r="ID427" s="98"/>
      <c r="IE427" s="98"/>
      <c r="IF427" s="98"/>
      <c r="IG427" s="98"/>
      <c r="IH427" s="98"/>
      <c r="II427" s="98"/>
      <c r="IJ427" s="98"/>
      <c r="IK427" s="98"/>
    </row>
    <row r="428" spans="1:245" ht="15">
      <c r="A428" s="98"/>
      <c r="B428" s="98"/>
      <c r="C428" s="111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  <c r="AA428" s="98"/>
      <c r="AB428" s="98"/>
      <c r="AC428" s="98"/>
      <c r="AD428" s="98"/>
      <c r="AE428" s="98"/>
      <c r="AF428" s="98"/>
      <c r="AG428" s="98"/>
      <c r="AH428" s="98"/>
      <c r="AI428" s="98"/>
      <c r="AJ428" s="98"/>
      <c r="AK428" s="98"/>
      <c r="AL428" s="98"/>
      <c r="AM428" s="98"/>
      <c r="AN428" s="98"/>
      <c r="AO428" s="98"/>
      <c r="AP428" s="98"/>
      <c r="AQ428" s="98"/>
      <c r="AR428" s="98"/>
      <c r="AS428" s="98"/>
      <c r="AT428" s="98"/>
      <c r="AU428" s="98"/>
      <c r="AV428" s="98"/>
      <c r="AW428" s="98"/>
      <c r="AX428" s="98"/>
      <c r="AY428" s="98"/>
      <c r="AZ428" s="98"/>
      <c r="BA428" s="98"/>
      <c r="BB428" s="98"/>
      <c r="BC428" s="98"/>
      <c r="BD428" s="98"/>
      <c r="BE428" s="98"/>
      <c r="BF428" s="98"/>
      <c r="BG428" s="98"/>
      <c r="BH428" s="98"/>
      <c r="BI428" s="98"/>
      <c r="BJ428" s="98"/>
      <c r="BK428" s="98"/>
      <c r="BL428" s="98"/>
      <c r="BM428" s="98"/>
      <c r="BN428" s="98"/>
      <c r="BO428" s="98"/>
      <c r="BP428" s="98"/>
      <c r="BQ428" s="98"/>
      <c r="BR428" s="98"/>
      <c r="BS428" s="98"/>
      <c r="BT428" s="98"/>
      <c r="BU428" s="98"/>
      <c r="BV428" s="98"/>
      <c r="BW428" s="98"/>
      <c r="BX428" s="98"/>
      <c r="BY428" s="98"/>
      <c r="BZ428" s="98"/>
      <c r="CA428" s="98"/>
      <c r="CB428" s="98"/>
      <c r="CC428" s="98"/>
      <c r="CD428" s="98"/>
      <c r="CE428" s="98"/>
      <c r="CF428" s="98"/>
      <c r="CG428" s="98"/>
      <c r="CH428" s="98"/>
      <c r="CI428" s="98"/>
      <c r="CJ428" s="98"/>
      <c r="CK428" s="98"/>
      <c r="CL428" s="98"/>
      <c r="CM428" s="98"/>
      <c r="CN428" s="98"/>
      <c r="CO428" s="98"/>
      <c r="CP428" s="98"/>
      <c r="CQ428" s="98"/>
      <c r="CR428" s="98"/>
      <c r="CS428" s="98"/>
      <c r="CT428" s="98"/>
      <c r="CU428" s="98"/>
      <c r="CV428" s="98"/>
      <c r="CW428" s="98"/>
      <c r="CX428" s="98"/>
      <c r="CY428" s="98"/>
      <c r="CZ428" s="98"/>
      <c r="DA428" s="98"/>
      <c r="DB428" s="98"/>
      <c r="DC428" s="98"/>
      <c r="DD428" s="98"/>
      <c r="DE428" s="98"/>
      <c r="DF428" s="98"/>
      <c r="DG428" s="98"/>
      <c r="DH428" s="98"/>
      <c r="DI428" s="98"/>
      <c r="DJ428" s="98"/>
      <c r="DK428" s="98"/>
      <c r="DL428" s="98"/>
      <c r="DM428" s="98"/>
      <c r="DN428" s="98"/>
      <c r="DO428" s="98"/>
      <c r="DP428" s="98"/>
      <c r="DQ428" s="98"/>
      <c r="DR428" s="98"/>
      <c r="DS428" s="98"/>
      <c r="DT428" s="98"/>
      <c r="DU428" s="98"/>
      <c r="DV428" s="98"/>
      <c r="DW428" s="98"/>
      <c r="DX428" s="98"/>
      <c r="DY428" s="98"/>
      <c r="DZ428" s="98"/>
      <c r="EA428" s="98"/>
      <c r="EB428" s="98"/>
      <c r="EC428" s="98"/>
      <c r="ED428" s="98"/>
      <c r="EE428" s="98"/>
      <c r="EF428" s="98"/>
      <c r="EG428" s="98"/>
      <c r="EH428" s="98"/>
      <c r="EI428" s="98"/>
      <c r="EJ428" s="98"/>
      <c r="EK428" s="98"/>
      <c r="EL428" s="98"/>
      <c r="EM428" s="98"/>
      <c r="EN428" s="98"/>
      <c r="EO428" s="98"/>
      <c r="EP428" s="98"/>
      <c r="EQ428" s="98"/>
      <c r="ER428" s="98"/>
      <c r="ES428" s="98"/>
      <c r="ET428" s="98"/>
      <c r="EU428" s="98"/>
      <c r="EV428" s="98"/>
      <c r="EW428" s="98"/>
      <c r="EX428" s="98"/>
      <c r="EY428" s="98"/>
      <c r="EZ428" s="98"/>
      <c r="FA428" s="98"/>
      <c r="FB428" s="98"/>
      <c r="FC428" s="98"/>
      <c r="FD428" s="98"/>
      <c r="FE428" s="98"/>
      <c r="FF428" s="98"/>
      <c r="FG428" s="98"/>
      <c r="FH428" s="98"/>
      <c r="FI428" s="98"/>
      <c r="FJ428" s="98"/>
      <c r="FK428" s="98"/>
      <c r="FL428" s="98"/>
      <c r="FM428" s="98"/>
      <c r="FN428" s="98"/>
      <c r="FO428" s="98"/>
      <c r="FP428" s="98"/>
      <c r="FQ428" s="98"/>
      <c r="FR428" s="98"/>
      <c r="FS428" s="98"/>
      <c r="FT428" s="98"/>
      <c r="FU428" s="98"/>
      <c r="FV428" s="98"/>
      <c r="FW428" s="98"/>
      <c r="FX428" s="98"/>
      <c r="FY428" s="98"/>
      <c r="FZ428" s="98"/>
      <c r="GA428" s="98"/>
      <c r="GB428" s="98"/>
      <c r="GC428" s="98"/>
      <c r="GD428" s="98"/>
      <c r="GE428" s="98"/>
      <c r="GF428" s="98"/>
      <c r="GG428" s="98"/>
      <c r="GH428" s="98"/>
      <c r="GI428" s="98"/>
      <c r="GJ428" s="98"/>
      <c r="GK428" s="98"/>
      <c r="GL428" s="98"/>
      <c r="GM428" s="98"/>
      <c r="GN428" s="98"/>
      <c r="GO428" s="98"/>
      <c r="GP428" s="98"/>
      <c r="GQ428" s="98"/>
      <c r="GR428" s="98"/>
      <c r="GS428" s="98"/>
      <c r="GT428" s="98"/>
      <c r="GU428" s="98"/>
      <c r="GV428" s="98"/>
      <c r="GW428" s="98"/>
      <c r="GX428" s="98"/>
      <c r="GY428" s="98"/>
      <c r="GZ428" s="98"/>
      <c r="HA428" s="98"/>
      <c r="HB428" s="98"/>
      <c r="HC428" s="98"/>
      <c r="HD428" s="98"/>
      <c r="HE428" s="98"/>
      <c r="HF428" s="98"/>
      <c r="HG428" s="98"/>
      <c r="HH428" s="98"/>
      <c r="HI428" s="98"/>
      <c r="HJ428" s="98"/>
      <c r="HK428" s="98"/>
      <c r="HL428" s="98"/>
      <c r="HM428" s="98"/>
      <c r="HN428" s="98"/>
      <c r="HO428" s="98"/>
      <c r="HP428" s="98"/>
      <c r="HQ428" s="98"/>
      <c r="HR428" s="98"/>
      <c r="HS428" s="98"/>
      <c r="HT428" s="98"/>
      <c r="HU428" s="98"/>
      <c r="HV428" s="98"/>
      <c r="HW428" s="98"/>
      <c r="HX428" s="98"/>
      <c r="HY428" s="98"/>
      <c r="HZ428" s="98"/>
      <c r="IA428" s="98"/>
      <c r="IB428" s="98"/>
      <c r="IC428" s="98"/>
      <c r="ID428" s="98"/>
      <c r="IE428" s="98"/>
      <c r="IF428" s="98"/>
      <c r="IG428" s="98"/>
      <c r="IH428" s="98"/>
      <c r="II428" s="98"/>
      <c r="IJ428" s="98"/>
      <c r="IK428" s="98"/>
    </row>
    <row r="429" spans="1:245" ht="15">
      <c r="A429" s="98"/>
      <c r="B429" s="98"/>
      <c r="C429" s="111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  <c r="AA429" s="98"/>
      <c r="AB429" s="98"/>
      <c r="AC429" s="98"/>
      <c r="AD429" s="98"/>
      <c r="AE429" s="98"/>
      <c r="AF429" s="98"/>
      <c r="AG429" s="98"/>
      <c r="AH429" s="98"/>
      <c r="AI429" s="98"/>
      <c r="AJ429" s="98"/>
      <c r="AK429" s="98"/>
      <c r="AL429" s="98"/>
      <c r="AM429" s="98"/>
      <c r="AN429" s="98"/>
      <c r="AO429" s="98"/>
      <c r="AP429" s="98"/>
      <c r="AQ429" s="98"/>
      <c r="AR429" s="98"/>
      <c r="AS429" s="98"/>
      <c r="AT429" s="98"/>
      <c r="AU429" s="98"/>
      <c r="AV429" s="98"/>
      <c r="AW429" s="98"/>
      <c r="AX429" s="98"/>
      <c r="AY429" s="98"/>
      <c r="AZ429" s="98"/>
      <c r="BA429" s="98"/>
      <c r="BB429" s="98"/>
      <c r="BC429" s="98"/>
      <c r="BD429" s="98"/>
      <c r="BE429" s="98"/>
      <c r="BF429" s="98"/>
      <c r="BG429" s="98"/>
      <c r="BH429" s="98"/>
      <c r="BI429" s="98"/>
      <c r="BJ429" s="98"/>
      <c r="BK429" s="98"/>
      <c r="BL429" s="98"/>
      <c r="BM429" s="98"/>
      <c r="BN429" s="98"/>
      <c r="BO429" s="98"/>
      <c r="BP429" s="98"/>
      <c r="BQ429" s="98"/>
      <c r="BR429" s="98"/>
      <c r="BS429" s="98"/>
      <c r="BT429" s="98"/>
      <c r="BU429" s="98"/>
      <c r="BV429" s="98"/>
      <c r="BW429" s="98"/>
      <c r="BX429" s="98"/>
      <c r="BY429" s="98"/>
      <c r="BZ429" s="98"/>
      <c r="CA429" s="98"/>
      <c r="CB429" s="98"/>
      <c r="CC429" s="98"/>
      <c r="CD429" s="98"/>
      <c r="CE429" s="98"/>
      <c r="CF429" s="98"/>
      <c r="CG429" s="98"/>
      <c r="CH429" s="98"/>
      <c r="CI429" s="98"/>
      <c r="CJ429" s="98"/>
      <c r="CK429" s="98"/>
      <c r="CL429" s="98"/>
      <c r="CM429" s="98"/>
      <c r="CN429" s="98"/>
      <c r="CO429" s="98"/>
      <c r="CP429" s="98"/>
      <c r="CQ429" s="98"/>
      <c r="CR429" s="98"/>
      <c r="CS429" s="98"/>
      <c r="CT429" s="98"/>
      <c r="CU429" s="98"/>
      <c r="CV429" s="98"/>
      <c r="CW429" s="98"/>
      <c r="CX429" s="98"/>
      <c r="CY429" s="98"/>
      <c r="CZ429" s="98"/>
      <c r="DA429" s="98"/>
      <c r="DB429" s="98"/>
      <c r="DC429" s="98"/>
      <c r="DD429" s="98"/>
      <c r="DE429" s="98"/>
      <c r="DF429" s="98"/>
      <c r="DG429" s="98"/>
      <c r="DH429" s="98"/>
      <c r="DI429" s="98"/>
      <c r="DJ429" s="98"/>
      <c r="DK429" s="98"/>
      <c r="DL429" s="98"/>
      <c r="DM429" s="98"/>
      <c r="DN429" s="98"/>
      <c r="DO429" s="98"/>
      <c r="DP429" s="98"/>
      <c r="DQ429" s="98"/>
      <c r="DR429" s="98"/>
      <c r="DS429" s="98"/>
      <c r="DT429" s="98"/>
      <c r="DU429" s="98"/>
      <c r="DV429" s="98"/>
      <c r="DW429" s="98"/>
      <c r="DX429" s="98"/>
      <c r="DY429" s="98"/>
      <c r="DZ429" s="98"/>
      <c r="EA429" s="98"/>
      <c r="EB429" s="98"/>
      <c r="EC429" s="98"/>
      <c r="ED429" s="98"/>
      <c r="EE429" s="98"/>
      <c r="EF429" s="98"/>
      <c r="EG429" s="98"/>
      <c r="EH429" s="98"/>
      <c r="EI429" s="98"/>
      <c r="EJ429" s="98"/>
      <c r="EK429" s="98"/>
      <c r="EL429" s="98"/>
      <c r="EM429" s="98"/>
      <c r="EN429" s="98"/>
      <c r="EO429" s="98"/>
      <c r="EP429" s="98"/>
      <c r="EQ429" s="98"/>
      <c r="ER429" s="98"/>
      <c r="ES429" s="98"/>
      <c r="ET429" s="98"/>
      <c r="EU429" s="98"/>
      <c r="EV429" s="98"/>
      <c r="EW429" s="98"/>
      <c r="EX429" s="98"/>
      <c r="EY429" s="98"/>
      <c r="EZ429" s="98"/>
      <c r="FA429" s="98"/>
      <c r="FB429" s="98"/>
      <c r="FC429" s="98"/>
      <c r="FD429" s="98"/>
      <c r="FE429" s="98"/>
      <c r="FF429" s="98"/>
      <c r="FG429" s="98"/>
      <c r="FH429" s="98"/>
      <c r="FI429" s="98"/>
      <c r="FJ429" s="98"/>
      <c r="FK429" s="98"/>
      <c r="FL429" s="98"/>
      <c r="FM429" s="98"/>
      <c r="FN429" s="98"/>
      <c r="FO429" s="98"/>
      <c r="FP429" s="98"/>
      <c r="FQ429" s="98"/>
      <c r="FR429" s="98"/>
      <c r="FS429" s="98"/>
      <c r="FT429" s="98"/>
      <c r="FU429" s="98"/>
      <c r="FV429" s="98"/>
      <c r="FW429" s="98"/>
      <c r="FX429" s="98"/>
      <c r="FY429" s="98"/>
      <c r="FZ429" s="98"/>
      <c r="GA429" s="98"/>
      <c r="GB429" s="98"/>
      <c r="GC429" s="98"/>
      <c r="GD429" s="98"/>
      <c r="GE429" s="98"/>
      <c r="GF429" s="98"/>
      <c r="GG429" s="98"/>
      <c r="GH429" s="98"/>
      <c r="GI429" s="98"/>
      <c r="GJ429" s="98"/>
      <c r="GK429" s="98"/>
      <c r="GL429" s="98"/>
      <c r="GM429" s="98"/>
      <c r="GN429" s="98"/>
      <c r="GO429" s="98"/>
      <c r="GP429" s="98"/>
      <c r="GQ429" s="98"/>
      <c r="GR429" s="98"/>
      <c r="GS429" s="98"/>
      <c r="GT429" s="98"/>
      <c r="GU429" s="98"/>
      <c r="GV429" s="98"/>
      <c r="GW429" s="98"/>
      <c r="GX429" s="98"/>
      <c r="GY429" s="98"/>
      <c r="GZ429" s="98"/>
      <c r="HA429" s="98"/>
      <c r="HB429" s="98"/>
      <c r="HC429" s="98"/>
      <c r="HD429" s="98"/>
      <c r="HE429" s="98"/>
      <c r="HF429" s="98"/>
      <c r="HG429" s="98"/>
      <c r="HH429" s="98"/>
      <c r="HI429" s="98"/>
      <c r="HJ429" s="98"/>
      <c r="HK429" s="98"/>
      <c r="HL429" s="98"/>
      <c r="HM429" s="98"/>
      <c r="HN429" s="98"/>
      <c r="HO429" s="98"/>
      <c r="HP429" s="98"/>
      <c r="HQ429" s="98"/>
      <c r="HR429" s="98"/>
      <c r="HS429" s="98"/>
      <c r="HT429" s="98"/>
      <c r="HU429" s="98"/>
      <c r="HV429" s="98"/>
      <c r="HW429" s="98"/>
      <c r="HX429" s="98"/>
      <c r="HY429" s="98"/>
      <c r="HZ429" s="98"/>
      <c r="IA429" s="98"/>
      <c r="IB429" s="98"/>
      <c r="IC429" s="98"/>
      <c r="ID429" s="98"/>
      <c r="IE429" s="98"/>
      <c r="IF429" s="98"/>
      <c r="IG429" s="98"/>
      <c r="IH429" s="98"/>
      <c r="II429" s="98"/>
      <c r="IJ429" s="98"/>
      <c r="IK429" s="98"/>
    </row>
    <row r="430" spans="1:245" ht="15">
      <c r="A430" s="98"/>
      <c r="B430" s="98"/>
      <c r="C430" s="111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  <c r="AA430" s="98"/>
      <c r="AB430" s="98"/>
      <c r="AC430" s="98"/>
      <c r="AD430" s="98"/>
      <c r="AE430" s="98"/>
      <c r="AF430" s="98"/>
      <c r="AG430" s="98"/>
      <c r="AH430" s="98"/>
      <c r="AI430" s="98"/>
      <c r="AJ430" s="98"/>
      <c r="AK430" s="98"/>
      <c r="AL430" s="98"/>
      <c r="AM430" s="98"/>
      <c r="AN430" s="98"/>
      <c r="AO430" s="98"/>
      <c r="AP430" s="98"/>
      <c r="AQ430" s="98"/>
      <c r="AR430" s="98"/>
      <c r="AS430" s="98"/>
      <c r="AT430" s="98"/>
      <c r="AU430" s="98"/>
      <c r="AV430" s="98"/>
      <c r="AW430" s="98"/>
      <c r="AX430" s="98"/>
      <c r="AY430" s="98"/>
      <c r="AZ430" s="98"/>
      <c r="BA430" s="98"/>
      <c r="BB430" s="98"/>
      <c r="BC430" s="98"/>
      <c r="BD430" s="98"/>
      <c r="BE430" s="98"/>
      <c r="BF430" s="98"/>
      <c r="BG430" s="98"/>
      <c r="BH430" s="98"/>
      <c r="BI430" s="98"/>
      <c r="BJ430" s="98"/>
      <c r="BK430" s="98"/>
      <c r="BL430" s="98"/>
      <c r="BM430" s="98"/>
      <c r="BN430" s="98"/>
      <c r="BO430" s="98"/>
      <c r="BP430" s="98"/>
      <c r="BQ430" s="98"/>
      <c r="BR430" s="98"/>
      <c r="BS430" s="98"/>
      <c r="BT430" s="98"/>
      <c r="BU430" s="98"/>
      <c r="BV430" s="98"/>
      <c r="BW430" s="98"/>
      <c r="BX430" s="98"/>
      <c r="BY430" s="98"/>
      <c r="BZ430" s="98"/>
      <c r="CA430" s="98"/>
      <c r="CB430" s="98"/>
      <c r="CC430" s="98"/>
      <c r="CD430" s="98"/>
      <c r="CE430" s="98"/>
      <c r="CF430" s="98"/>
      <c r="CG430" s="98"/>
      <c r="CH430" s="98"/>
      <c r="CI430" s="98"/>
      <c r="CJ430" s="98"/>
      <c r="CK430" s="98"/>
      <c r="CL430" s="98"/>
      <c r="CM430" s="98"/>
      <c r="CN430" s="98"/>
      <c r="CO430" s="98"/>
      <c r="CP430" s="98"/>
      <c r="CQ430" s="98"/>
      <c r="CR430" s="98"/>
      <c r="CS430" s="98"/>
      <c r="CT430" s="98"/>
      <c r="CU430" s="98"/>
      <c r="CV430" s="98"/>
      <c r="CW430" s="98"/>
      <c r="CX430" s="98"/>
      <c r="CY430" s="98"/>
      <c r="CZ430" s="98"/>
      <c r="DA430" s="98"/>
      <c r="DB430" s="98"/>
      <c r="DC430" s="98"/>
      <c r="DD430" s="98"/>
      <c r="DE430" s="98"/>
      <c r="DF430" s="98"/>
      <c r="DG430" s="98"/>
      <c r="DH430" s="98"/>
      <c r="DI430" s="98"/>
      <c r="DJ430" s="98"/>
      <c r="DK430" s="98"/>
      <c r="DL430" s="98"/>
      <c r="DM430" s="98"/>
      <c r="DN430" s="98"/>
      <c r="DO430" s="98"/>
      <c r="DP430" s="98"/>
      <c r="DQ430" s="98"/>
      <c r="DR430" s="98"/>
      <c r="DS430" s="98"/>
      <c r="DT430" s="98"/>
      <c r="DU430" s="98"/>
      <c r="DV430" s="98"/>
      <c r="DW430" s="98"/>
      <c r="DX430" s="98"/>
      <c r="DY430" s="98"/>
      <c r="DZ430" s="98"/>
      <c r="EA430" s="98"/>
      <c r="EB430" s="98"/>
      <c r="EC430" s="98"/>
      <c r="ED430" s="98"/>
      <c r="EE430" s="98"/>
      <c r="EF430" s="98"/>
      <c r="EG430" s="98"/>
      <c r="EH430" s="98"/>
      <c r="EI430" s="98"/>
      <c r="EJ430" s="98"/>
      <c r="EK430" s="98"/>
      <c r="EL430" s="98"/>
      <c r="EM430" s="98"/>
      <c r="EN430" s="98"/>
      <c r="EO430" s="98"/>
      <c r="EP430" s="98"/>
      <c r="EQ430" s="98"/>
      <c r="ER430" s="98"/>
      <c r="ES430" s="98"/>
      <c r="ET430" s="98"/>
      <c r="EU430" s="98"/>
      <c r="EV430" s="98"/>
      <c r="EW430" s="98"/>
      <c r="EX430" s="98"/>
      <c r="EY430" s="98"/>
      <c r="EZ430" s="98"/>
      <c r="FA430" s="98"/>
      <c r="FB430" s="98"/>
      <c r="FC430" s="98"/>
      <c r="FD430" s="98"/>
      <c r="FE430" s="98"/>
      <c r="FF430" s="98"/>
      <c r="FG430" s="98"/>
      <c r="FH430" s="98"/>
      <c r="FI430" s="98"/>
      <c r="FJ430" s="98"/>
      <c r="FK430" s="98"/>
      <c r="FL430" s="98"/>
      <c r="FM430" s="98"/>
      <c r="FN430" s="98"/>
      <c r="FO430" s="98"/>
      <c r="FP430" s="98"/>
      <c r="FQ430" s="98"/>
      <c r="FR430" s="98"/>
      <c r="FS430" s="98"/>
      <c r="FT430" s="98"/>
      <c r="FU430" s="98"/>
      <c r="FV430" s="98"/>
      <c r="FW430" s="98"/>
      <c r="FX430" s="98"/>
      <c r="FY430" s="98"/>
      <c r="FZ430" s="98"/>
      <c r="GA430" s="98"/>
      <c r="GB430" s="98"/>
      <c r="GC430" s="98"/>
      <c r="GD430" s="98"/>
      <c r="GE430" s="98"/>
      <c r="GF430" s="98"/>
      <c r="GG430" s="98"/>
      <c r="GH430" s="98"/>
      <c r="GI430" s="98"/>
      <c r="GJ430" s="98"/>
      <c r="GK430" s="98"/>
      <c r="GL430" s="98"/>
      <c r="GM430" s="98"/>
      <c r="GN430" s="98"/>
      <c r="GO430" s="98"/>
      <c r="GP430" s="98"/>
      <c r="GQ430" s="98"/>
      <c r="GR430" s="98"/>
      <c r="GS430" s="98"/>
      <c r="GT430" s="98"/>
      <c r="GU430" s="98"/>
      <c r="GV430" s="98"/>
      <c r="GW430" s="98"/>
      <c r="GX430" s="98"/>
      <c r="GY430" s="98"/>
      <c r="GZ430" s="98"/>
      <c r="HA430" s="98"/>
      <c r="HB430" s="98"/>
      <c r="HC430" s="98"/>
      <c r="HD430" s="98"/>
      <c r="HE430" s="98"/>
      <c r="HF430" s="98"/>
      <c r="HG430" s="98"/>
      <c r="HH430" s="98"/>
      <c r="HI430" s="98"/>
      <c r="HJ430" s="98"/>
      <c r="HK430" s="98"/>
      <c r="HL430" s="98"/>
      <c r="HM430" s="98"/>
      <c r="HN430" s="98"/>
      <c r="HO430" s="98"/>
      <c r="HP430" s="98"/>
      <c r="HQ430" s="98"/>
      <c r="HR430" s="98"/>
      <c r="HS430" s="98"/>
      <c r="HT430" s="98"/>
      <c r="HU430" s="98"/>
      <c r="HV430" s="98"/>
      <c r="HW430" s="98"/>
      <c r="HX430" s="98"/>
      <c r="HY430" s="98"/>
      <c r="HZ430" s="98"/>
      <c r="IA430" s="98"/>
      <c r="IB430" s="98"/>
      <c r="IC430" s="98"/>
      <c r="ID430" s="98"/>
      <c r="IE430" s="98"/>
      <c r="IF430" s="98"/>
      <c r="IG430" s="98"/>
      <c r="IH430" s="98"/>
      <c r="II430" s="98"/>
      <c r="IJ430" s="98"/>
      <c r="IK430" s="98"/>
    </row>
    <row r="431" spans="1:245" ht="15">
      <c r="A431" s="98"/>
      <c r="B431" s="98"/>
      <c r="C431" s="111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  <c r="AA431" s="98"/>
      <c r="AB431" s="98"/>
      <c r="AC431" s="98"/>
      <c r="AD431" s="98"/>
      <c r="AE431" s="98"/>
      <c r="AF431" s="98"/>
      <c r="AG431" s="98"/>
      <c r="AH431" s="98"/>
      <c r="AI431" s="98"/>
      <c r="AJ431" s="98"/>
      <c r="AK431" s="98"/>
      <c r="AL431" s="98"/>
      <c r="AM431" s="98"/>
      <c r="AN431" s="98"/>
      <c r="AO431" s="98"/>
      <c r="AP431" s="98"/>
      <c r="AQ431" s="98"/>
      <c r="AR431" s="98"/>
      <c r="AS431" s="98"/>
      <c r="AT431" s="98"/>
      <c r="AU431" s="98"/>
      <c r="AV431" s="98"/>
      <c r="AW431" s="98"/>
      <c r="AX431" s="98"/>
      <c r="AY431" s="98"/>
      <c r="AZ431" s="98"/>
      <c r="BA431" s="98"/>
      <c r="BB431" s="98"/>
      <c r="BC431" s="98"/>
      <c r="BD431" s="98"/>
      <c r="BE431" s="98"/>
      <c r="BF431" s="98"/>
      <c r="BG431" s="98"/>
      <c r="BH431" s="98"/>
      <c r="BI431" s="98"/>
      <c r="BJ431" s="98"/>
      <c r="BK431" s="98"/>
      <c r="BL431" s="98"/>
      <c r="BM431" s="98"/>
      <c r="BN431" s="98"/>
      <c r="BO431" s="98"/>
      <c r="BP431" s="98"/>
      <c r="BQ431" s="98"/>
      <c r="BR431" s="98"/>
      <c r="BS431" s="98"/>
      <c r="BT431" s="98"/>
      <c r="BU431" s="98"/>
      <c r="BV431" s="98"/>
      <c r="BW431" s="98"/>
      <c r="BX431" s="98"/>
      <c r="BY431" s="98"/>
      <c r="BZ431" s="98"/>
      <c r="CA431" s="98"/>
      <c r="CB431" s="98"/>
      <c r="CC431" s="98"/>
      <c r="CD431" s="98"/>
      <c r="CE431" s="98"/>
      <c r="CF431" s="98"/>
      <c r="CG431" s="98"/>
      <c r="CH431" s="98"/>
      <c r="CI431" s="98"/>
      <c r="CJ431" s="98"/>
      <c r="CK431" s="98"/>
      <c r="CL431" s="98"/>
      <c r="CM431" s="98"/>
      <c r="CN431" s="98"/>
      <c r="CO431" s="98"/>
      <c r="CP431" s="98"/>
      <c r="CQ431" s="98"/>
      <c r="CR431" s="98"/>
      <c r="CS431" s="98"/>
      <c r="CT431" s="98"/>
      <c r="CU431" s="98"/>
      <c r="CV431" s="98"/>
      <c r="CW431" s="98"/>
      <c r="CX431" s="98"/>
      <c r="CY431" s="98"/>
      <c r="CZ431" s="98"/>
      <c r="DA431" s="98"/>
      <c r="DB431" s="98"/>
      <c r="DC431" s="98"/>
      <c r="DD431" s="98"/>
      <c r="DE431" s="98"/>
      <c r="DF431" s="98"/>
      <c r="DG431" s="98"/>
      <c r="DH431" s="98"/>
      <c r="DI431" s="98"/>
      <c r="DJ431" s="98"/>
      <c r="DK431" s="98"/>
      <c r="DL431" s="98"/>
      <c r="DM431" s="98"/>
      <c r="DN431" s="98"/>
      <c r="DO431" s="98"/>
      <c r="DP431" s="98"/>
      <c r="DQ431" s="98"/>
      <c r="DR431" s="98"/>
      <c r="DS431" s="98"/>
      <c r="DT431" s="98"/>
      <c r="DU431" s="98"/>
      <c r="DV431" s="98"/>
      <c r="DW431" s="98"/>
      <c r="DX431" s="98"/>
      <c r="DY431" s="98"/>
      <c r="DZ431" s="98"/>
      <c r="EA431" s="98"/>
      <c r="EB431" s="98"/>
      <c r="EC431" s="98"/>
      <c r="ED431" s="98"/>
      <c r="EE431" s="98"/>
      <c r="EF431" s="98"/>
      <c r="EG431" s="98"/>
      <c r="EH431" s="98"/>
      <c r="EI431" s="98"/>
      <c r="EJ431" s="98"/>
      <c r="EK431" s="98"/>
      <c r="EL431" s="98"/>
      <c r="EM431" s="98"/>
      <c r="EN431" s="98"/>
      <c r="EO431" s="98"/>
      <c r="EP431" s="98"/>
      <c r="EQ431" s="98"/>
      <c r="ER431" s="98"/>
      <c r="ES431" s="98"/>
      <c r="ET431" s="98"/>
      <c r="EU431" s="98"/>
      <c r="EV431" s="98"/>
      <c r="EW431" s="98"/>
      <c r="EX431" s="98"/>
      <c r="EY431" s="98"/>
      <c r="EZ431" s="98"/>
      <c r="FA431" s="98"/>
      <c r="FB431" s="98"/>
      <c r="FC431" s="98"/>
      <c r="FD431" s="98"/>
      <c r="FE431" s="98"/>
      <c r="FF431" s="98"/>
      <c r="FG431" s="98"/>
      <c r="FH431" s="98"/>
      <c r="FI431" s="98"/>
      <c r="FJ431" s="98"/>
      <c r="FK431" s="98"/>
      <c r="FL431" s="98"/>
      <c r="FM431" s="98"/>
      <c r="FN431" s="98"/>
      <c r="FO431" s="98"/>
      <c r="FP431" s="98"/>
      <c r="FQ431" s="98"/>
      <c r="FR431" s="98"/>
      <c r="FS431" s="98"/>
      <c r="FT431" s="98"/>
      <c r="FU431" s="98"/>
      <c r="FV431" s="98"/>
      <c r="FW431" s="98"/>
      <c r="FX431" s="98"/>
      <c r="FY431" s="98"/>
      <c r="FZ431" s="98"/>
      <c r="GA431" s="98"/>
      <c r="GB431" s="98"/>
      <c r="GC431" s="98"/>
      <c r="GD431" s="98"/>
      <c r="GE431" s="98"/>
      <c r="GF431" s="98"/>
      <c r="GG431" s="98"/>
      <c r="GH431" s="98"/>
      <c r="GI431" s="98"/>
      <c r="GJ431" s="98"/>
      <c r="GK431" s="98"/>
      <c r="GL431" s="98"/>
      <c r="GM431" s="98"/>
      <c r="GN431" s="98"/>
      <c r="GO431" s="98"/>
      <c r="GP431" s="98"/>
      <c r="GQ431" s="98"/>
      <c r="GR431" s="98"/>
      <c r="GS431" s="98"/>
      <c r="GT431" s="98"/>
      <c r="GU431" s="98"/>
      <c r="GV431" s="98"/>
      <c r="GW431" s="98"/>
      <c r="GX431" s="98"/>
      <c r="GY431" s="98"/>
      <c r="GZ431" s="98"/>
      <c r="HA431" s="98"/>
      <c r="HB431" s="98"/>
      <c r="HC431" s="98"/>
      <c r="HD431" s="98"/>
      <c r="HE431" s="98"/>
      <c r="HF431" s="98"/>
      <c r="HG431" s="98"/>
      <c r="HH431" s="98"/>
      <c r="HI431" s="98"/>
      <c r="HJ431" s="98"/>
      <c r="HK431" s="98"/>
      <c r="HL431" s="98"/>
      <c r="HM431" s="98"/>
      <c r="HN431" s="98"/>
      <c r="HO431" s="98"/>
      <c r="HP431" s="98"/>
      <c r="HQ431" s="98"/>
      <c r="HR431" s="98"/>
      <c r="HS431" s="98"/>
      <c r="HT431" s="98"/>
      <c r="HU431" s="98"/>
      <c r="HV431" s="98"/>
      <c r="HW431" s="98"/>
      <c r="HX431" s="98"/>
      <c r="HY431" s="98"/>
      <c r="HZ431" s="98"/>
      <c r="IA431" s="98"/>
      <c r="IB431" s="98"/>
      <c r="IC431" s="98"/>
      <c r="ID431" s="98"/>
      <c r="IE431" s="98"/>
      <c r="IF431" s="98"/>
      <c r="IG431" s="98"/>
      <c r="IH431" s="98"/>
      <c r="II431" s="98"/>
      <c r="IJ431" s="98"/>
      <c r="IK431" s="98"/>
    </row>
    <row r="432" spans="1:245" ht="15">
      <c r="A432" s="98"/>
      <c r="B432" s="98"/>
      <c r="C432" s="111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  <c r="AA432" s="98"/>
      <c r="AB432" s="98"/>
      <c r="AC432" s="98"/>
      <c r="AD432" s="98"/>
      <c r="AE432" s="98"/>
      <c r="AF432" s="98"/>
      <c r="AG432" s="98"/>
      <c r="AH432" s="98"/>
      <c r="AI432" s="98"/>
      <c r="AJ432" s="98"/>
      <c r="AK432" s="98"/>
      <c r="AL432" s="98"/>
      <c r="AM432" s="98"/>
      <c r="AN432" s="98"/>
      <c r="AO432" s="98"/>
      <c r="AP432" s="98"/>
      <c r="AQ432" s="98"/>
      <c r="AR432" s="98"/>
      <c r="AS432" s="98"/>
      <c r="AT432" s="98"/>
      <c r="AU432" s="98"/>
      <c r="AV432" s="98"/>
      <c r="AW432" s="98"/>
      <c r="AX432" s="98"/>
      <c r="AY432" s="98"/>
      <c r="AZ432" s="98"/>
      <c r="BA432" s="98"/>
      <c r="BB432" s="98"/>
      <c r="BC432" s="98"/>
      <c r="BD432" s="98"/>
      <c r="BE432" s="98"/>
      <c r="BF432" s="98"/>
      <c r="BG432" s="98"/>
      <c r="BH432" s="98"/>
      <c r="BI432" s="98"/>
      <c r="BJ432" s="98"/>
      <c r="BK432" s="98"/>
      <c r="BL432" s="98"/>
      <c r="BM432" s="98"/>
      <c r="BN432" s="98"/>
      <c r="BO432" s="98"/>
      <c r="BP432" s="98"/>
      <c r="BQ432" s="98"/>
      <c r="BR432" s="98"/>
      <c r="BS432" s="98"/>
      <c r="BT432" s="98"/>
      <c r="BU432" s="98"/>
      <c r="BV432" s="98"/>
      <c r="BW432" s="98"/>
      <c r="BX432" s="98"/>
      <c r="BY432" s="98"/>
      <c r="BZ432" s="98"/>
      <c r="CA432" s="98"/>
      <c r="CB432" s="98"/>
      <c r="CC432" s="98"/>
      <c r="CD432" s="98"/>
      <c r="CE432" s="98"/>
      <c r="CF432" s="98"/>
      <c r="CG432" s="98"/>
      <c r="CH432" s="98"/>
      <c r="CI432" s="98"/>
      <c r="CJ432" s="98"/>
      <c r="CK432" s="98"/>
      <c r="CL432" s="98"/>
      <c r="CM432" s="98"/>
      <c r="CN432" s="98"/>
      <c r="CO432" s="98"/>
      <c r="CP432" s="98"/>
      <c r="CQ432" s="98"/>
      <c r="CR432" s="98"/>
      <c r="CS432" s="98"/>
      <c r="CT432" s="98"/>
      <c r="CU432" s="98"/>
      <c r="CV432" s="98"/>
      <c r="CW432" s="98"/>
      <c r="CX432" s="98"/>
      <c r="CY432" s="98"/>
      <c r="CZ432" s="98"/>
      <c r="DA432" s="98"/>
      <c r="DB432" s="98"/>
      <c r="DC432" s="98"/>
      <c r="DD432" s="98"/>
      <c r="DE432" s="98"/>
      <c r="DF432" s="98"/>
      <c r="DG432" s="98"/>
      <c r="DH432" s="98"/>
      <c r="DI432" s="98"/>
      <c r="DJ432" s="98"/>
      <c r="DK432" s="98"/>
      <c r="DL432" s="98"/>
      <c r="DM432" s="98"/>
      <c r="DN432" s="98"/>
      <c r="DO432" s="98"/>
      <c r="DP432" s="98"/>
      <c r="DQ432" s="98"/>
      <c r="DR432" s="98"/>
      <c r="DS432" s="98"/>
      <c r="DT432" s="98"/>
      <c r="DU432" s="98"/>
      <c r="DV432" s="98"/>
      <c r="DW432" s="98"/>
      <c r="DX432" s="98"/>
      <c r="DY432" s="98"/>
      <c r="DZ432" s="98"/>
      <c r="EA432" s="98"/>
      <c r="EB432" s="98"/>
      <c r="EC432" s="98"/>
      <c r="ED432" s="98"/>
      <c r="EE432" s="98"/>
      <c r="EF432" s="98"/>
      <c r="EG432" s="98"/>
      <c r="EH432" s="98"/>
      <c r="EI432" s="98"/>
      <c r="EJ432" s="98"/>
      <c r="EK432" s="98"/>
      <c r="EL432" s="98"/>
      <c r="EM432" s="98"/>
      <c r="EN432" s="98"/>
      <c r="EO432" s="98"/>
      <c r="EP432" s="98"/>
      <c r="EQ432" s="98"/>
      <c r="ER432" s="98"/>
      <c r="ES432" s="98"/>
      <c r="ET432" s="98"/>
      <c r="EU432" s="98"/>
      <c r="EV432" s="98"/>
      <c r="EW432" s="98"/>
      <c r="EX432" s="98"/>
      <c r="EY432" s="98"/>
      <c r="EZ432" s="98"/>
      <c r="FA432" s="98"/>
      <c r="FB432" s="98"/>
      <c r="FC432" s="98"/>
      <c r="FD432" s="98"/>
      <c r="FE432" s="98"/>
      <c r="FF432" s="98"/>
      <c r="FG432" s="98"/>
      <c r="FH432" s="98"/>
      <c r="FI432" s="98"/>
      <c r="FJ432" s="98"/>
      <c r="FK432" s="98"/>
      <c r="FL432" s="98"/>
      <c r="FM432" s="98"/>
      <c r="FN432" s="98"/>
      <c r="FO432" s="98"/>
      <c r="FP432" s="98"/>
      <c r="FQ432" s="98"/>
      <c r="FR432" s="98"/>
      <c r="FS432" s="98"/>
      <c r="FT432" s="98"/>
      <c r="FU432" s="98"/>
      <c r="FV432" s="98"/>
      <c r="FW432" s="98"/>
      <c r="FX432" s="98"/>
      <c r="FY432" s="98"/>
      <c r="FZ432" s="98"/>
      <c r="GA432" s="98"/>
      <c r="GB432" s="98"/>
      <c r="GC432" s="98"/>
      <c r="GD432" s="98"/>
      <c r="GE432" s="98"/>
      <c r="GF432" s="98"/>
      <c r="GG432" s="98"/>
      <c r="GH432" s="98"/>
      <c r="GI432" s="98"/>
      <c r="GJ432" s="98"/>
      <c r="GK432" s="98"/>
      <c r="GL432" s="98"/>
      <c r="GM432" s="98"/>
      <c r="GN432" s="98"/>
      <c r="GO432" s="98"/>
      <c r="GP432" s="98"/>
      <c r="GQ432" s="98"/>
      <c r="GR432" s="98"/>
      <c r="GS432" s="98"/>
      <c r="GT432" s="98"/>
      <c r="GU432" s="98"/>
      <c r="GV432" s="98"/>
      <c r="GW432" s="98"/>
      <c r="GX432" s="98"/>
      <c r="GY432" s="98"/>
      <c r="GZ432" s="98"/>
      <c r="HA432" s="98"/>
      <c r="HB432" s="98"/>
      <c r="HC432" s="98"/>
      <c r="HD432" s="98"/>
      <c r="HE432" s="98"/>
      <c r="HF432" s="98"/>
      <c r="HG432" s="98"/>
      <c r="HH432" s="98"/>
      <c r="HI432" s="98"/>
      <c r="HJ432" s="98"/>
      <c r="HK432" s="98"/>
      <c r="HL432" s="98"/>
      <c r="HM432" s="98"/>
      <c r="HN432" s="98"/>
      <c r="HO432" s="98"/>
      <c r="HP432" s="98"/>
      <c r="HQ432" s="98"/>
      <c r="HR432" s="98"/>
      <c r="HS432" s="98"/>
      <c r="HT432" s="98"/>
      <c r="HU432" s="98"/>
      <c r="HV432" s="98"/>
      <c r="HW432" s="98"/>
      <c r="HX432" s="98"/>
      <c r="HY432" s="98"/>
      <c r="HZ432" s="98"/>
      <c r="IA432" s="98"/>
      <c r="IB432" s="98"/>
      <c r="IC432" s="98"/>
      <c r="ID432" s="98"/>
      <c r="IE432" s="98"/>
      <c r="IF432" s="98"/>
      <c r="IG432" s="98"/>
      <c r="IH432" s="98"/>
      <c r="II432" s="98"/>
      <c r="IJ432" s="98"/>
      <c r="IK432" s="98"/>
    </row>
    <row r="433" spans="1:245" ht="15">
      <c r="A433" s="98"/>
      <c r="B433" s="98"/>
      <c r="C433" s="111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  <c r="AA433" s="98"/>
      <c r="AB433" s="98"/>
      <c r="AC433" s="98"/>
      <c r="AD433" s="98"/>
      <c r="AE433" s="98"/>
      <c r="AF433" s="98"/>
      <c r="AG433" s="98"/>
      <c r="AH433" s="98"/>
      <c r="AI433" s="98"/>
      <c r="AJ433" s="98"/>
      <c r="AK433" s="98"/>
      <c r="AL433" s="98"/>
      <c r="AM433" s="98"/>
      <c r="AN433" s="98"/>
      <c r="AO433" s="98"/>
      <c r="AP433" s="98"/>
      <c r="AQ433" s="98"/>
      <c r="AR433" s="98"/>
      <c r="AS433" s="98"/>
      <c r="AT433" s="98"/>
      <c r="AU433" s="98"/>
      <c r="AV433" s="98"/>
      <c r="AW433" s="98"/>
      <c r="AX433" s="98"/>
      <c r="AY433" s="98"/>
      <c r="AZ433" s="98"/>
      <c r="BA433" s="98"/>
      <c r="BB433" s="98"/>
      <c r="BC433" s="98"/>
      <c r="BD433" s="98"/>
      <c r="BE433" s="98"/>
      <c r="BF433" s="98"/>
      <c r="BG433" s="98"/>
      <c r="BH433" s="98"/>
      <c r="BI433" s="98"/>
      <c r="BJ433" s="98"/>
      <c r="BK433" s="98"/>
      <c r="BL433" s="98"/>
      <c r="BM433" s="98"/>
      <c r="BN433" s="98"/>
      <c r="BO433" s="98"/>
      <c r="BP433" s="98"/>
      <c r="BQ433" s="98"/>
      <c r="BR433" s="98"/>
      <c r="BS433" s="98"/>
      <c r="BT433" s="98"/>
      <c r="BU433" s="98"/>
      <c r="BV433" s="98"/>
      <c r="BW433" s="98"/>
      <c r="BX433" s="98"/>
      <c r="BY433" s="98"/>
      <c r="BZ433" s="98"/>
      <c r="CA433" s="98"/>
      <c r="CB433" s="98"/>
      <c r="CC433" s="98"/>
      <c r="CD433" s="98"/>
      <c r="CE433" s="98"/>
      <c r="CF433" s="98"/>
      <c r="CG433" s="98"/>
      <c r="CH433" s="98"/>
      <c r="CI433" s="98"/>
      <c r="CJ433" s="98"/>
      <c r="CK433" s="98"/>
      <c r="CL433" s="98"/>
      <c r="CM433" s="98"/>
      <c r="CN433" s="98"/>
      <c r="CO433" s="98"/>
      <c r="CP433" s="98"/>
      <c r="CQ433" s="98"/>
      <c r="CR433" s="98"/>
      <c r="CS433" s="98"/>
      <c r="CT433" s="98"/>
      <c r="CU433" s="98"/>
      <c r="CV433" s="98"/>
      <c r="CW433" s="98"/>
      <c r="CX433" s="98"/>
      <c r="CY433" s="98"/>
      <c r="CZ433" s="98"/>
      <c r="DA433" s="98"/>
      <c r="DB433" s="98"/>
      <c r="DC433" s="98"/>
      <c r="DD433" s="98"/>
      <c r="DE433" s="98"/>
      <c r="DF433" s="98"/>
      <c r="DG433" s="98"/>
      <c r="DH433" s="98"/>
      <c r="DI433" s="98"/>
      <c r="DJ433" s="98"/>
      <c r="DK433" s="98"/>
      <c r="DL433" s="98"/>
      <c r="DM433" s="98"/>
      <c r="DN433" s="98"/>
      <c r="DO433" s="98"/>
      <c r="DP433" s="98"/>
      <c r="DQ433" s="98"/>
      <c r="DR433" s="98"/>
      <c r="DS433" s="98"/>
      <c r="DT433" s="98"/>
      <c r="DU433" s="98"/>
      <c r="DV433" s="98"/>
      <c r="DW433" s="98"/>
      <c r="DX433" s="98"/>
      <c r="DY433" s="98"/>
      <c r="DZ433" s="98"/>
      <c r="EA433" s="98"/>
      <c r="EB433" s="98"/>
      <c r="EC433" s="98"/>
      <c r="ED433" s="98"/>
      <c r="EE433" s="98"/>
      <c r="EF433" s="98"/>
      <c r="EG433" s="98"/>
      <c r="EH433" s="98"/>
      <c r="EI433" s="98"/>
      <c r="EJ433" s="98"/>
      <c r="EK433" s="98"/>
      <c r="EL433" s="98"/>
      <c r="EM433" s="98"/>
      <c r="EN433" s="98"/>
      <c r="EO433" s="98"/>
      <c r="EP433" s="98"/>
      <c r="EQ433" s="98"/>
      <c r="ER433" s="98"/>
      <c r="ES433" s="98"/>
      <c r="ET433" s="98"/>
      <c r="EU433" s="98"/>
      <c r="EV433" s="98"/>
      <c r="EW433" s="98"/>
      <c r="EX433" s="98"/>
      <c r="EY433" s="98"/>
      <c r="EZ433" s="98"/>
      <c r="FA433" s="98"/>
      <c r="FB433" s="98"/>
      <c r="FC433" s="98"/>
      <c r="FD433" s="98"/>
      <c r="FE433" s="98"/>
      <c r="FF433" s="98"/>
      <c r="FG433" s="98"/>
      <c r="FH433" s="98"/>
      <c r="FI433" s="98"/>
      <c r="FJ433" s="98"/>
      <c r="FK433" s="98"/>
      <c r="FL433" s="98"/>
      <c r="FM433" s="98"/>
      <c r="FN433" s="98"/>
      <c r="FO433" s="98"/>
      <c r="FP433" s="98"/>
      <c r="FQ433" s="98"/>
      <c r="FR433" s="98"/>
      <c r="FS433" s="98"/>
      <c r="FT433" s="98"/>
      <c r="FU433" s="98"/>
      <c r="FV433" s="98"/>
      <c r="FW433" s="98"/>
      <c r="FX433" s="98"/>
      <c r="FY433" s="98"/>
      <c r="FZ433" s="98"/>
      <c r="GA433" s="98"/>
      <c r="GB433" s="98"/>
      <c r="GC433" s="98"/>
      <c r="GD433" s="98"/>
      <c r="GE433" s="98"/>
      <c r="GF433" s="98"/>
      <c r="GG433" s="98"/>
      <c r="GH433" s="98"/>
      <c r="GI433" s="98"/>
      <c r="GJ433" s="98"/>
      <c r="GK433" s="98"/>
      <c r="GL433" s="98"/>
      <c r="GM433" s="98"/>
      <c r="GN433" s="98"/>
      <c r="GO433" s="98"/>
      <c r="GP433" s="98"/>
      <c r="GQ433" s="98"/>
      <c r="GR433" s="98"/>
      <c r="GS433" s="98"/>
      <c r="GT433" s="98"/>
      <c r="GU433" s="98"/>
      <c r="GV433" s="98"/>
      <c r="GW433" s="98"/>
      <c r="GX433" s="98"/>
      <c r="GY433" s="98"/>
      <c r="GZ433" s="98"/>
      <c r="HA433" s="98"/>
      <c r="HB433" s="98"/>
      <c r="HC433" s="98"/>
      <c r="HD433" s="98"/>
      <c r="HE433" s="98"/>
      <c r="HF433" s="98"/>
      <c r="HG433" s="98"/>
      <c r="HH433" s="98"/>
      <c r="HI433" s="98"/>
      <c r="HJ433" s="98"/>
      <c r="HK433" s="98"/>
      <c r="HL433" s="98"/>
      <c r="HM433" s="98"/>
      <c r="HN433" s="98"/>
      <c r="HO433" s="98"/>
      <c r="HP433" s="98"/>
      <c r="HQ433" s="98"/>
      <c r="HR433" s="98"/>
      <c r="HS433" s="98"/>
      <c r="HT433" s="98"/>
      <c r="HU433" s="98"/>
      <c r="HV433" s="98"/>
      <c r="HW433" s="98"/>
      <c r="HX433" s="98"/>
      <c r="HY433" s="98"/>
      <c r="HZ433" s="98"/>
      <c r="IA433" s="98"/>
      <c r="IB433" s="98"/>
      <c r="IC433" s="98"/>
      <c r="ID433" s="98"/>
      <c r="IE433" s="98"/>
      <c r="IF433" s="98"/>
      <c r="IG433" s="98"/>
      <c r="IH433" s="98"/>
      <c r="II433" s="98"/>
      <c r="IJ433" s="98"/>
      <c r="IK433" s="98"/>
    </row>
    <row r="434" spans="1:245" ht="15">
      <c r="A434" s="98"/>
      <c r="B434" s="98"/>
      <c r="C434" s="111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  <c r="AA434" s="98"/>
      <c r="AB434" s="98"/>
      <c r="AC434" s="98"/>
      <c r="AD434" s="98"/>
      <c r="AE434" s="98"/>
      <c r="AF434" s="98"/>
      <c r="AG434" s="98"/>
      <c r="AH434" s="98"/>
      <c r="AI434" s="98"/>
      <c r="AJ434" s="98"/>
      <c r="AK434" s="98"/>
      <c r="AL434" s="98"/>
      <c r="AM434" s="98"/>
      <c r="AN434" s="98"/>
      <c r="AO434" s="98"/>
      <c r="AP434" s="98"/>
      <c r="AQ434" s="98"/>
      <c r="AR434" s="98"/>
      <c r="AS434" s="98"/>
      <c r="AT434" s="98"/>
      <c r="AU434" s="98"/>
      <c r="AV434" s="98"/>
      <c r="AW434" s="98"/>
      <c r="AX434" s="98"/>
      <c r="AY434" s="98"/>
      <c r="AZ434" s="98"/>
      <c r="BA434" s="98"/>
      <c r="BB434" s="98"/>
      <c r="BC434" s="98"/>
      <c r="BD434" s="98"/>
      <c r="BE434" s="98"/>
      <c r="BF434" s="98"/>
      <c r="BG434" s="98"/>
      <c r="BH434" s="98"/>
      <c r="BI434" s="98"/>
      <c r="BJ434" s="98"/>
      <c r="BK434" s="98"/>
      <c r="BL434" s="98"/>
      <c r="BM434" s="98"/>
      <c r="BN434" s="98"/>
      <c r="BO434" s="98"/>
      <c r="BP434" s="98"/>
      <c r="BQ434" s="98"/>
      <c r="BR434" s="98"/>
      <c r="BS434" s="98"/>
      <c r="BT434" s="98"/>
      <c r="BU434" s="98"/>
      <c r="BV434" s="98"/>
      <c r="BW434" s="98"/>
      <c r="BX434" s="98"/>
      <c r="BY434" s="98"/>
      <c r="BZ434" s="98"/>
      <c r="CA434" s="98"/>
      <c r="CB434" s="98"/>
      <c r="CC434" s="98"/>
      <c r="CD434" s="98"/>
      <c r="CE434" s="98"/>
      <c r="CF434" s="98"/>
      <c r="CG434" s="98"/>
      <c r="CH434" s="98"/>
      <c r="CI434" s="98"/>
      <c r="CJ434" s="98"/>
      <c r="CK434" s="98"/>
      <c r="CL434" s="98"/>
      <c r="CM434" s="98"/>
      <c r="CN434" s="98"/>
      <c r="CO434" s="98"/>
      <c r="CP434" s="98"/>
      <c r="CQ434" s="98"/>
      <c r="CR434" s="98"/>
      <c r="CS434" s="98"/>
      <c r="CT434" s="98"/>
      <c r="CU434" s="98"/>
      <c r="CV434" s="98"/>
      <c r="CW434" s="98"/>
      <c r="CX434" s="98"/>
      <c r="CY434" s="98"/>
      <c r="CZ434" s="98"/>
      <c r="DA434" s="98"/>
      <c r="DB434" s="98"/>
      <c r="DC434" s="98"/>
      <c r="DD434" s="98"/>
      <c r="DE434" s="98"/>
      <c r="DF434" s="98"/>
      <c r="DG434" s="98"/>
      <c r="DH434" s="98"/>
      <c r="DI434" s="98"/>
      <c r="DJ434" s="98"/>
      <c r="DK434" s="98"/>
      <c r="DL434" s="98"/>
      <c r="DM434" s="98"/>
      <c r="DN434" s="98"/>
      <c r="DO434" s="98"/>
      <c r="DP434" s="98"/>
      <c r="DQ434" s="98"/>
      <c r="DR434" s="98"/>
      <c r="DS434" s="98"/>
      <c r="DT434" s="98"/>
      <c r="DU434" s="98"/>
      <c r="DV434" s="98"/>
      <c r="DW434" s="98"/>
      <c r="DX434" s="98"/>
      <c r="DY434" s="98"/>
      <c r="DZ434" s="98"/>
      <c r="EA434" s="98"/>
      <c r="EB434" s="98"/>
      <c r="EC434" s="98"/>
      <c r="ED434" s="98"/>
      <c r="EE434" s="98"/>
      <c r="EF434" s="98"/>
      <c r="EG434" s="98"/>
      <c r="EH434" s="98"/>
      <c r="EI434" s="98"/>
      <c r="EJ434" s="98"/>
      <c r="EK434" s="98"/>
      <c r="EL434" s="98"/>
      <c r="EM434" s="98"/>
      <c r="EN434" s="98"/>
      <c r="EO434" s="98"/>
      <c r="EP434" s="98"/>
      <c r="EQ434" s="98"/>
      <c r="ER434" s="98"/>
      <c r="ES434" s="98"/>
      <c r="ET434" s="98"/>
      <c r="EU434" s="98"/>
      <c r="EV434" s="98"/>
      <c r="EW434" s="98"/>
      <c r="EX434" s="98"/>
      <c r="EY434" s="98"/>
      <c r="EZ434" s="98"/>
      <c r="FA434" s="98"/>
      <c r="FB434" s="98"/>
      <c r="FC434" s="98"/>
      <c r="FD434" s="98"/>
      <c r="FE434" s="98"/>
      <c r="FF434" s="98"/>
      <c r="FG434" s="98"/>
      <c r="FH434" s="98"/>
      <c r="FI434" s="98"/>
      <c r="FJ434" s="98"/>
      <c r="FK434" s="98"/>
      <c r="FL434" s="98"/>
      <c r="FM434" s="98"/>
      <c r="FN434" s="98"/>
      <c r="FO434" s="98"/>
      <c r="FP434" s="98"/>
      <c r="FQ434" s="98"/>
      <c r="FR434" s="98"/>
      <c r="FS434" s="98"/>
      <c r="FT434" s="98"/>
      <c r="FU434" s="98"/>
      <c r="FV434" s="98"/>
      <c r="FW434" s="98"/>
      <c r="FX434" s="98"/>
      <c r="FY434" s="98"/>
      <c r="FZ434" s="98"/>
      <c r="GA434" s="98"/>
      <c r="GB434" s="98"/>
      <c r="GC434" s="98"/>
      <c r="GD434" s="98"/>
      <c r="GE434" s="98"/>
      <c r="GF434" s="98"/>
      <c r="GG434" s="98"/>
      <c r="GH434" s="98"/>
      <c r="GI434" s="98"/>
      <c r="GJ434" s="98"/>
      <c r="GK434" s="98"/>
      <c r="GL434" s="98"/>
      <c r="GM434" s="98"/>
      <c r="GN434" s="98"/>
      <c r="GO434" s="98"/>
      <c r="GP434" s="98"/>
      <c r="GQ434" s="98"/>
      <c r="GR434" s="98"/>
      <c r="GS434" s="98"/>
      <c r="GT434" s="98"/>
      <c r="GU434" s="98"/>
      <c r="GV434" s="98"/>
      <c r="GW434" s="98"/>
      <c r="GX434" s="98"/>
      <c r="GY434" s="98"/>
      <c r="GZ434" s="98"/>
      <c r="HA434" s="98"/>
      <c r="HB434" s="98"/>
      <c r="HC434" s="98"/>
      <c r="HD434" s="98"/>
      <c r="HE434" s="98"/>
      <c r="HF434" s="98"/>
      <c r="HG434" s="98"/>
      <c r="HH434" s="98"/>
      <c r="HI434" s="98"/>
      <c r="HJ434" s="98"/>
      <c r="HK434" s="98"/>
      <c r="HL434" s="98"/>
      <c r="HM434" s="98"/>
      <c r="HN434" s="98"/>
      <c r="HO434" s="98"/>
      <c r="HP434" s="98"/>
      <c r="HQ434" s="98"/>
      <c r="HR434" s="98"/>
      <c r="HS434" s="98"/>
      <c r="HT434" s="98"/>
      <c r="HU434" s="98"/>
      <c r="HV434" s="98"/>
      <c r="HW434" s="98"/>
      <c r="HX434" s="98"/>
      <c r="HY434" s="98"/>
      <c r="HZ434" s="98"/>
      <c r="IA434" s="98"/>
      <c r="IB434" s="98"/>
      <c r="IC434" s="98"/>
      <c r="ID434" s="98"/>
      <c r="IE434" s="98"/>
      <c r="IF434" s="98"/>
      <c r="IG434" s="98"/>
      <c r="IH434" s="98"/>
      <c r="II434" s="98"/>
      <c r="IJ434" s="98"/>
      <c r="IK434" s="98"/>
    </row>
    <row r="435" spans="1:245" ht="15">
      <c r="A435" s="98"/>
      <c r="B435" s="98"/>
      <c r="C435" s="111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  <c r="AA435" s="98"/>
      <c r="AB435" s="98"/>
      <c r="AC435" s="98"/>
      <c r="AD435" s="98"/>
      <c r="AE435" s="98"/>
      <c r="AF435" s="98"/>
      <c r="AG435" s="98"/>
      <c r="AH435" s="98"/>
      <c r="AI435" s="98"/>
      <c r="AJ435" s="98"/>
      <c r="AK435" s="98"/>
      <c r="AL435" s="98"/>
      <c r="AM435" s="98"/>
      <c r="AN435" s="98"/>
      <c r="AO435" s="98"/>
      <c r="AP435" s="98"/>
      <c r="AQ435" s="98"/>
      <c r="AR435" s="98"/>
      <c r="AS435" s="98"/>
      <c r="AT435" s="98"/>
      <c r="AU435" s="98"/>
      <c r="AV435" s="98"/>
      <c r="AW435" s="98"/>
      <c r="AX435" s="98"/>
      <c r="AY435" s="98"/>
      <c r="AZ435" s="98"/>
      <c r="BA435" s="98"/>
      <c r="BB435" s="98"/>
      <c r="BC435" s="98"/>
      <c r="BD435" s="98"/>
      <c r="BE435" s="98"/>
      <c r="BF435" s="98"/>
      <c r="BG435" s="98"/>
      <c r="BH435" s="98"/>
      <c r="BI435" s="98"/>
      <c r="BJ435" s="98"/>
      <c r="BK435" s="98"/>
      <c r="BL435" s="98"/>
      <c r="BM435" s="98"/>
      <c r="BN435" s="98"/>
      <c r="BO435" s="98"/>
      <c r="BP435" s="98"/>
      <c r="BQ435" s="98"/>
      <c r="BR435" s="98"/>
      <c r="BS435" s="98"/>
      <c r="BT435" s="98"/>
      <c r="BU435" s="98"/>
      <c r="BV435" s="98"/>
      <c r="BW435" s="98"/>
      <c r="BX435" s="98"/>
      <c r="BY435" s="98"/>
      <c r="BZ435" s="98"/>
      <c r="CA435" s="98"/>
      <c r="CB435" s="98"/>
      <c r="CC435" s="98"/>
      <c r="CD435" s="98"/>
      <c r="CE435" s="98"/>
      <c r="CF435" s="98"/>
      <c r="CG435" s="98"/>
      <c r="CH435" s="98"/>
      <c r="CI435" s="98"/>
      <c r="CJ435" s="98"/>
      <c r="CK435" s="98"/>
      <c r="CL435" s="98"/>
      <c r="CM435" s="98"/>
      <c r="CN435" s="98"/>
      <c r="CO435" s="98"/>
      <c r="CP435" s="98"/>
      <c r="CQ435" s="98"/>
      <c r="CR435" s="98"/>
      <c r="CS435" s="98"/>
      <c r="CT435" s="98"/>
      <c r="CU435" s="98"/>
      <c r="CV435" s="98"/>
      <c r="CW435" s="98"/>
      <c r="CX435" s="98"/>
      <c r="CY435" s="98"/>
      <c r="CZ435" s="98"/>
      <c r="DA435" s="98"/>
      <c r="DB435" s="98"/>
      <c r="DC435" s="98"/>
      <c r="DD435" s="98"/>
      <c r="DE435" s="98"/>
      <c r="DF435" s="98"/>
      <c r="DG435" s="98"/>
      <c r="DH435" s="98"/>
      <c r="DI435" s="98"/>
      <c r="DJ435" s="98"/>
      <c r="DK435" s="98"/>
      <c r="DL435" s="98"/>
      <c r="DM435" s="98"/>
      <c r="DN435" s="98"/>
      <c r="DO435" s="98"/>
      <c r="DP435" s="98"/>
      <c r="DQ435" s="98"/>
      <c r="DR435" s="98"/>
      <c r="DS435" s="98"/>
      <c r="DT435" s="98"/>
      <c r="DU435" s="98"/>
      <c r="DV435" s="98"/>
      <c r="DW435" s="98"/>
      <c r="DX435" s="98"/>
      <c r="DY435" s="98"/>
      <c r="DZ435" s="98"/>
      <c r="EA435" s="98"/>
      <c r="EB435" s="98"/>
      <c r="EC435" s="98"/>
      <c r="ED435" s="98"/>
      <c r="EE435" s="98"/>
      <c r="EF435" s="98"/>
      <c r="EG435" s="98"/>
      <c r="EH435" s="98"/>
      <c r="EI435" s="98"/>
      <c r="EJ435" s="98"/>
      <c r="EK435" s="98"/>
      <c r="EL435" s="98"/>
      <c r="EM435" s="98"/>
      <c r="EN435" s="98"/>
      <c r="EO435" s="98"/>
      <c r="EP435" s="98"/>
      <c r="EQ435" s="98"/>
      <c r="ER435" s="98"/>
      <c r="ES435" s="98"/>
      <c r="ET435" s="98"/>
      <c r="EU435" s="98"/>
      <c r="EV435" s="98"/>
      <c r="EW435" s="98"/>
      <c r="EX435" s="98"/>
      <c r="EY435" s="98"/>
      <c r="EZ435" s="98"/>
      <c r="FA435" s="98"/>
      <c r="FB435" s="98"/>
      <c r="FC435" s="98"/>
      <c r="FD435" s="98"/>
      <c r="FE435" s="98"/>
      <c r="FF435" s="98"/>
      <c r="FG435" s="98"/>
      <c r="FH435" s="98"/>
      <c r="FI435" s="98"/>
      <c r="FJ435" s="98"/>
      <c r="FK435" s="98"/>
      <c r="FL435" s="98"/>
      <c r="FM435" s="98"/>
      <c r="FN435" s="98"/>
      <c r="FO435" s="98"/>
      <c r="FP435" s="98"/>
      <c r="FQ435" s="98"/>
      <c r="FR435" s="98"/>
      <c r="FS435" s="98"/>
      <c r="FT435" s="98"/>
      <c r="FU435" s="98"/>
      <c r="FV435" s="98"/>
      <c r="FW435" s="98"/>
      <c r="FX435" s="98"/>
      <c r="FY435" s="98"/>
      <c r="FZ435" s="98"/>
      <c r="GA435" s="98"/>
      <c r="GB435" s="98"/>
      <c r="GC435" s="98"/>
      <c r="GD435" s="98"/>
      <c r="GE435" s="98"/>
      <c r="GF435" s="98"/>
      <c r="GG435" s="98"/>
      <c r="GH435" s="98"/>
      <c r="GI435" s="98"/>
      <c r="GJ435" s="98"/>
      <c r="GK435" s="98"/>
      <c r="GL435" s="98"/>
      <c r="GM435" s="98"/>
      <c r="GN435" s="98"/>
      <c r="GO435" s="98"/>
      <c r="GP435" s="98"/>
      <c r="GQ435" s="98"/>
      <c r="GR435" s="98"/>
      <c r="GS435" s="98"/>
      <c r="GT435" s="98"/>
      <c r="GU435" s="98"/>
      <c r="GV435" s="98"/>
      <c r="GW435" s="98"/>
      <c r="GX435" s="98"/>
      <c r="GY435" s="98"/>
      <c r="GZ435" s="98"/>
      <c r="HA435" s="98"/>
      <c r="HB435" s="98"/>
      <c r="HC435" s="98"/>
      <c r="HD435" s="98"/>
      <c r="HE435" s="98"/>
      <c r="HF435" s="98"/>
      <c r="HG435" s="98"/>
      <c r="HH435" s="98"/>
      <c r="HI435" s="98"/>
      <c r="HJ435" s="98"/>
      <c r="HK435" s="98"/>
      <c r="HL435" s="98"/>
      <c r="HM435" s="98"/>
      <c r="HN435" s="98"/>
      <c r="HO435" s="98"/>
      <c r="HP435" s="98"/>
      <c r="HQ435" s="98"/>
      <c r="HR435" s="98"/>
      <c r="HS435" s="98"/>
      <c r="HT435" s="98"/>
      <c r="HU435" s="98"/>
      <c r="HV435" s="98"/>
      <c r="HW435" s="98"/>
      <c r="HX435" s="98"/>
      <c r="HY435" s="98"/>
      <c r="HZ435" s="98"/>
      <c r="IA435" s="98"/>
      <c r="IB435" s="98"/>
      <c r="IC435" s="98"/>
      <c r="ID435" s="98"/>
      <c r="IE435" s="98"/>
      <c r="IF435" s="98"/>
      <c r="IG435" s="98"/>
      <c r="IH435" s="98"/>
      <c r="II435" s="98"/>
      <c r="IJ435" s="98"/>
      <c r="IK435" s="98"/>
    </row>
    <row r="436" spans="1:245" ht="15">
      <c r="A436" s="98"/>
      <c r="B436" s="98"/>
      <c r="C436" s="111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  <c r="AA436" s="98"/>
      <c r="AB436" s="98"/>
      <c r="AC436" s="98"/>
      <c r="AD436" s="98"/>
      <c r="AE436" s="98"/>
      <c r="AF436" s="98"/>
      <c r="AG436" s="98"/>
      <c r="AH436" s="98"/>
      <c r="AI436" s="98"/>
      <c r="AJ436" s="98"/>
      <c r="AK436" s="98"/>
      <c r="AL436" s="98"/>
      <c r="AM436" s="98"/>
      <c r="AN436" s="98"/>
      <c r="AO436" s="98"/>
      <c r="AP436" s="98"/>
      <c r="AQ436" s="98"/>
      <c r="AR436" s="98"/>
      <c r="AS436" s="98"/>
      <c r="AT436" s="98"/>
      <c r="AU436" s="98"/>
      <c r="AV436" s="98"/>
      <c r="AW436" s="98"/>
      <c r="AX436" s="98"/>
      <c r="AY436" s="98"/>
      <c r="AZ436" s="98"/>
      <c r="BA436" s="98"/>
      <c r="BB436" s="98"/>
      <c r="BC436" s="98"/>
      <c r="BD436" s="98"/>
      <c r="BE436" s="98"/>
      <c r="BF436" s="98"/>
      <c r="BG436" s="98"/>
      <c r="BH436" s="98"/>
      <c r="BI436" s="98"/>
      <c r="BJ436" s="98"/>
      <c r="BK436" s="98"/>
      <c r="BL436" s="98"/>
      <c r="BM436" s="98"/>
      <c r="BN436" s="98"/>
      <c r="BO436" s="98"/>
      <c r="BP436" s="98"/>
      <c r="BQ436" s="98"/>
      <c r="BR436" s="98"/>
      <c r="BS436" s="98"/>
      <c r="BT436" s="98"/>
      <c r="BU436" s="98"/>
      <c r="BV436" s="98"/>
      <c r="BW436" s="98"/>
      <c r="BX436" s="98"/>
      <c r="BY436" s="98"/>
      <c r="BZ436" s="98"/>
      <c r="CA436" s="98"/>
      <c r="CB436" s="98"/>
      <c r="CC436" s="98"/>
      <c r="CD436" s="98"/>
      <c r="CE436" s="98"/>
      <c r="CF436" s="98"/>
      <c r="CG436" s="98"/>
      <c r="CH436" s="98"/>
      <c r="CI436" s="98"/>
      <c r="CJ436" s="98"/>
      <c r="CK436" s="98"/>
      <c r="CL436" s="98"/>
      <c r="CM436" s="98"/>
      <c r="CN436" s="98"/>
      <c r="CO436" s="98"/>
      <c r="CP436" s="98"/>
      <c r="CQ436" s="98"/>
      <c r="CR436" s="98"/>
      <c r="CS436" s="98"/>
      <c r="CT436" s="98"/>
      <c r="CU436" s="98"/>
      <c r="CV436" s="98"/>
      <c r="CW436" s="98"/>
      <c r="CX436" s="98"/>
      <c r="CY436" s="98"/>
      <c r="CZ436" s="98"/>
      <c r="DA436" s="98"/>
      <c r="DB436" s="98"/>
      <c r="DC436" s="98"/>
      <c r="DD436" s="98"/>
      <c r="DE436" s="98"/>
      <c r="DF436" s="98"/>
      <c r="DG436" s="98"/>
      <c r="DH436" s="98"/>
      <c r="DI436" s="98"/>
      <c r="DJ436" s="98"/>
      <c r="DK436" s="98"/>
      <c r="DL436" s="98"/>
      <c r="DM436" s="98"/>
      <c r="DN436" s="98"/>
      <c r="DO436" s="98"/>
      <c r="DP436" s="98"/>
      <c r="DQ436" s="98"/>
      <c r="DR436" s="98"/>
      <c r="DS436" s="98"/>
      <c r="DT436" s="98"/>
      <c r="DU436" s="98"/>
      <c r="DV436" s="98"/>
      <c r="DW436" s="98"/>
      <c r="DX436" s="98"/>
      <c r="DY436" s="98"/>
      <c r="DZ436" s="98"/>
      <c r="EA436" s="98"/>
      <c r="EB436" s="98"/>
      <c r="EC436" s="98"/>
      <c r="ED436" s="98"/>
      <c r="EE436" s="98"/>
      <c r="EF436" s="98"/>
      <c r="EG436" s="98"/>
      <c r="EH436" s="98"/>
      <c r="EI436" s="98"/>
      <c r="EJ436" s="98"/>
      <c r="EK436" s="98"/>
      <c r="EL436" s="98"/>
      <c r="EM436" s="98"/>
      <c r="EN436" s="98"/>
      <c r="EO436" s="98"/>
      <c r="EP436" s="98"/>
      <c r="EQ436" s="98"/>
      <c r="ER436" s="98"/>
      <c r="ES436" s="98"/>
      <c r="ET436" s="98"/>
      <c r="EU436" s="98"/>
      <c r="EV436" s="98"/>
      <c r="EW436" s="98"/>
      <c r="EX436" s="98"/>
      <c r="EY436" s="98"/>
      <c r="EZ436" s="98"/>
      <c r="FA436" s="98"/>
      <c r="FB436" s="98"/>
      <c r="FC436" s="98"/>
      <c r="FD436" s="98"/>
      <c r="FE436" s="98"/>
      <c r="FF436" s="98"/>
      <c r="FG436" s="98"/>
      <c r="FH436" s="98"/>
      <c r="FI436" s="98"/>
      <c r="FJ436" s="98"/>
      <c r="FK436" s="98"/>
      <c r="FL436" s="98"/>
      <c r="FM436" s="98"/>
      <c r="FN436" s="98"/>
      <c r="FO436" s="98"/>
      <c r="FP436" s="98"/>
      <c r="FQ436" s="98"/>
      <c r="FR436" s="98"/>
      <c r="FS436" s="98"/>
      <c r="FT436" s="98"/>
      <c r="FU436" s="98"/>
      <c r="FV436" s="98"/>
      <c r="FW436" s="98"/>
      <c r="FX436" s="98"/>
      <c r="FY436" s="98"/>
      <c r="FZ436" s="98"/>
      <c r="GA436" s="98"/>
      <c r="GB436" s="98"/>
      <c r="GC436" s="98"/>
      <c r="GD436" s="98"/>
      <c r="GE436" s="98"/>
      <c r="GF436" s="98"/>
      <c r="GG436" s="98"/>
      <c r="GH436" s="98"/>
      <c r="GI436" s="98"/>
      <c r="GJ436" s="98"/>
      <c r="GK436" s="98"/>
      <c r="GL436" s="98"/>
      <c r="GM436" s="98"/>
      <c r="GN436" s="98"/>
      <c r="GO436" s="98"/>
      <c r="GP436" s="98"/>
      <c r="GQ436" s="98"/>
      <c r="GR436" s="98"/>
      <c r="GS436" s="98"/>
      <c r="GT436" s="98"/>
      <c r="GU436" s="98"/>
      <c r="GV436" s="98"/>
      <c r="GW436" s="98"/>
      <c r="GX436" s="98"/>
      <c r="GY436" s="98"/>
      <c r="GZ436" s="98"/>
      <c r="HA436" s="98"/>
      <c r="HB436" s="98"/>
      <c r="HC436" s="98"/>
      <c r="HD436" s="98"/>
      <c r="HE436" s="98"/>
      <c r="HF436" s="98"/>
      <c r="HG436" s="98"/>
      <c r="HH436" s="98"/>
      <c r="HI436" s="98"/>
      <c r="HJ436" s="98"/>
      <c r="HK436" s="98"/>
      <c r="HL436" s="98"/>
      <c r="HM436" s="98"/>
      <c r="HN436" s="98"/>
      <c r="HO436" s="98"/>
      <c r="HP436" s="98"/>
      <c r="HQ436" s="98"/>
      <c r="HR436" s="98"/>
      <c r="HS436" s="98"/>
      <c r="HT436" s="98"/>
      <c r="HU436" s="98"/>
      <c r="HV436" s="98"/>
      <c r="HW436" s="98"/>
      <c r="HX436" s="98"/>
      <c r="HY436" s="98"/>
      <c r="HZ436" s="98"/>
      <c r="IA436" s="98"/>
      <c r="IB436" s="98"/>
      <c r="IC436" s="98"/>
      <c r="ID436" s="98"/>
      <c r="IE436" s="98"/>
      <c r="IF436" s="98"/>
      <c r="IG436" s="98"/>
      <c r="IH436" s="98"/>
      <c r="II436" s="98"/>
      <c r="IJ436" s="98"/>
      <c r="IK436" s="98"/>
    </row>
    <row r="437" spans="1:245" ht="15">
      <c r="A437" s="98"/>
      <c r="B437" s="98"/>
      <c r="C437" s="111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  <c r="AA437" s="98"/>
      <c r="AB437" s="98"/>
      <c r="AC437" s="98"/>
      <c r="AD437" s="98"/>
      <c r="AE437" s="98"/>
      <c r="AF437" s="98"/>
      <c r="AG437" s="98"/>
      <c r="AH437" s="98"/>
      <c r="AI437" s="98"/>
      <c r="AJ437" s="98"/>
      <c r="AK437" s="98"/>
      <c r="AL437" s="98"/>
      <c r="AM437" s="98"/>
      <c r="AN437" s="98"/>
      <c r="AO437" s="98"/>
      <c r="AP437" s="98"/>
      <c r="AQ437" s="98"/>
      <c r="AR437" s="98"/>
      <c r="AS437" s="98"/>
      <c r="AT437" s="98"/>
      <c r="AU437" s="98"/>
      <c r="AV437" s="98"/>
      <c r="AW437" s="98"/>
      <c r="AX437" s="98"/>
      <c r="AY437" s="98"/>
      <c r="AZ437" s="98"/>
      <c r="BA437" s="98"/>
      <c r="BB437" s="98"/>
      <c r="BC437" s="98"/>
      <c r="BD437" s="98"/>
      <c r="BE437" s="98"/>
      <c r="BF437" s="98"/>
      <c r="BG437" s="98"/>
      <c r="BH437" s="98"/>
      <c r="BI437" s="98"/>
      <c r="BJ437" s="98"/>
      <c r="BK437" s="98"/>
      <c r="BL437" s="98"/>
      <c r="BM437" s="98"/>
      <c r="BN437" s="98"/>
      <c r="BO437" s="98"/>
      <c r="BP437" s="98"/>
      <c r="BQ437" s="98"/>
      <c r="BR437" s="98"/>
      <c r="BS437" s="98"/>
      <c r="BT437" s="98"/>
      <c r="BU437" s="98"/>
      <c r="BV437" s="98"/>
      <c r="BW437" s="98"/>
      <c r="BX437" s="98"/>
      <c r="BY437" s="98"/>
      <c r="BZ437" s="98"/>
      <c r="CA437" s="98"/>
      <c r="CB437" s="98"/>
      <c r="CC437" s="98"/>
      <c r="CD437" s="98"/>
      <c r="CE437" s="98"/>
      <c r="CF437" s="98"/>
      <c r="CG437" s="98"/>
      <c r="CH437" s="98"/>
      <c r="CI437" s="98"/>
      <c r="CJ437" s="98"/>
      <c r="CK437" s="98"/>
      <c r="CL437" s="98"/>
      <c r="CM437" s="98"/>
      <c r="CN437" s="98"/>
      <c r="CO437" s="98"/>
      <c r="CP437" s="98"/>
      <c r="CQ437" s="98"/>
      <c r="CR437" s="98"/>
      <c r="CS437" s="98"/>
      <c r="CT437" s="98"/>
      <c r="CU437" s="98"/>
      <c r="CV437" s="98"/>
      <c r="CW437" s="98"/>
      <c r="CX437" s="98"/>
      <c r="CY437" s="98"/>
      <c r="CZ437" s="98"/>
      <c r="DA437" s="98"/>
      <c r="DB437" s="98"/>
      <c r="DC437" s="98"/>
      <c r="DD437" s="98"/>
      <c r="DE437" s="98"/>
      <c r="DF437" s="98"/>
      <c r="DG437" s="98"/>
      <c r="DH437" s="98"/>
      <c r="DI437" s="98"/>
      <c r="DJ437" s="98"/>
      <c r="DK437" s="98"/>
      <c r="DL437" s="98"/>
      <c r="DM437" s="98"/>
      <c r="DN437" s="98"/>
      <c r="DO437" s="98"/>
      <c r="DP437" s="98"/>
      <c r="DQ437" s="98"/>
      <c r="DR437" s="98"/>
      <c r="DS437" s="98"/>
      <c r="DT437" s="98"/>
      <c r="DU437" s="98"/>
      <c r="DV437" s="98"/>
      <c r="DW437" s="98"/>
      <c r="DX437" s="98"/>
      <c r="DY437" s="98"/>
      <c r="DZ437" s="98"/>
      <c r="EA437" s="98"/>
      <c r="EB437" s="98"/>
      <c r="EC437" s="98"/>
      <c r="ED437" s="98"/>
      <c r="EE437" s="98"/>
      <c r="EF437" s="98"/>
      <c r="EG437" s="98"/>
      <c r="EH437" s="98"/>
      <c r="EI437" s="98"/>
      <c r="EJ437" s="98"/>
      <c r="EK437" s="98"/>
      <c r="EL437" s="98"/>
      <c r="EM437" s="98"/>
      <c r="EN437" s="98"/>
      <c r="EO437" s="98"/>
      <c r="EP437" s="98"/>
      <c r="EQ437" s="98"/>
      <c r="ER437" s="98"/>
      <c r="ES437" s="98"/>
      <c r="ET437" s="98"/>
      <c r="EU437" s="98"/>
      <c r="EV437" s="98"/>
      <c r="EW437" s="98"/>
      <c r="EX437" s="98"/>
      <c r="EY437" s="98"/>
      <c r="EZ437" s="98"/>
      <c r="FA437" s="98"/>
      <c r="FB437" s="98"/>
      <c r="FC437" s="98"/>
      <c r="FD437" s="98"/>
      <c r="FE437" s="98"/>
      <c r="FF437" s="98"/>
      <c r="FG437" s="98"/>
      <c r="FH437" s="98"/>
      <c r="FI437" s="98"/>
      <c r="FJ437" s="98"/>
      <c r="FK437" s="98"/>
      <c r="FL437" s="98"/>
      <c r="FM437" s="98"/>
      <c r="FN437" s="98"/>
      <c r="FO437" s="98"/>
      <c r="FP437" s="98"/>
      <c r="FQ437" s="98"/>
      <c r="FR437" s="98"/>
      <c r="FS437" s="98"/>
      <c r="FT437" s="98"/>
      <c r="FU437" s="98"/>
      <c r="FV437" s="98"/>
      <c r="FW437" s="98"/>
      <c r="FX437" s="98"/>
      <c r="FY437" s="98"/>
      <c r="FZ437" s="98"/>
      <c r="GA437" s="98"/>
      <c r="GB437" s="98"/>
      <c r="GC437" s="98"/>
      <c r="GD437" s="98"/>
      <c r="GE437" s="98"/>
      <c r="GF437" s="98"/>
      <c r="GG437" s="98"/>
      <c r="GH437" s="98"/>
      <c r="GI437" s="98"/>
      <c r="GJ437" s="98"/>
      <c r="GK437" s="98"/>
      <c r="GL437" s="98"/>
      <c r="GM437" s="98"/>
      <c r="GN437" s="98"/>
      <c r="GO437" s="98"/>
      <c r="GP437" s="98"/>
      <c r="GQ437" s="98"/>
      <c r="GR437" s="98"/>
      <c r="GS437" s="98"/>
      <c r="GT437" s="98"/>
      <c r="GU437" s="98"/>
      <c r="GV437" s="98"/>
      <c r="GW437" s="98"/>
      <c r="GX437" s="98"/>
      <c r="GY437" s="98"/>
      <c r="GZ437" s="98"/>
      <c r="HA437" s="98"/>
      <c r="HB437" s="98"/>
      <c r="HC437" s="98"/>
      <c r="HD437" s="98"/>
      <c r="HE437" s="98"/>
      <c r="HF437" s="98"/>
      <c r="HG437" s="98"/>
      <c r="HH437" s="98"/>
      <c r="HI437" s="98"/>
      <c r="HJ437" s="98"/>
      <c r="HK437" s="98"/>
      <c r="HL437" s="98"/>
      <c r="HM437" s="98"/>
      <c r="HN437" s="98"/>
      <c r="HO437" s="98"/>
      <c r="HP437" s="98"/>
      <c r="HQ437" s="98"/>
      <c r="HR437" s="98"/>
      <c r="HS437" s="98"/>
      <c r="HT437" s="98"/>
      <c r="HU437" s="98"/>
      <c r="HV437" s="98"/>
      <c r="HW437" s="98"/>
      <c r="HX437" s="98"/>
      <c r="HY437" s="98"/>
      <c r="HZ437" s="98"/>
      <c r="IA437" s="98"/>
      <c r="IB437" s="98"/>
      <c r="IC437" s="98"/>
      <c r="ID437" s="98"/>
      <c r="IE437" s="98"/>
      <c r="IF437" s="98"/>
      <c r="IG437" s="98"/>
      <c r="IH437" s="98"/>
      <c r="II437" s="98"/>
      <c r="IJ437" s="98"/>
      <c r="IK437" s="98"/>
    </row>
    <row r="438" spans="1:245" ht="15">
      <c r="A438" s="98"/>
      <c r="B438" s="98"/>
      <c r="C438" s="111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  <c r="AA438" s="98"/>
      <c r="AB438" s="98"/>
      <c r="AC438" s="98"/>
      <c r="AD438" s="98"/>
      <c r="AE438" s="98"/>
      <c r="AF438" s="98"/>
      <c r="AG438" s="98"/>
      <c r="AH438" s="98"/>
      <c r="AI438" s="98"/>
      <c r="AJ438" s="98"/>
      <c r="AK438" s="98"/>
      <c r="AL438" s="98"/>
      <c r="AM438" s="98"/>
      <c r="AN438" s="98"/>
      <c r="AO438" s="98"/>
      <c r="AP438" s="98"/>
      <c r="AQ438" s="98"/>
      <c r="AR438" s="98"/>
      <c r="AS438" s="98"/>
      <c r="AT438" s="98"/>
      <c r="AU438" s="98"/>
      <c r="AV438" s="98"/>
      <c r="AW438" s="98"/>
      <c r="AX438" s="98"/>
      <c r="AY438" s="98"/>
      <c r="AZ438" s="98"/>
      <c r="BA438" s="98"/>
      <c r="BB438" s="98"/>
      <c r="BC438" s="98"/>
      <c r="BD438" s="98"/>
      <c r="BE438" s="98"/>
      <c r="BF438" s="98"/>
      <c r="BG438" s="98"/>
      <c r="BH438" s="98"/>
      <c r="BI438" s="98"/>
      <c r="BJ438" s="98"/>
      <c r="BK438" s="98"/>
      <c r="BL438" s="98"/>
      <c r="BM438" s="98"/>
      <c r="BN438" s="98"/>
      <c r="BO438" s="98"/>
      <c r="BP438" s="98"/>
      <c r="BQ438" s="98"/>
      <c r="BR438" s="98"/>
      <c r="BS438" s="98"/>
      <c r="BT438" s="98"/>
      <c r="BU438" s="98"/>
      <c r="BV438" s="98"/>
      <c r="BW438" s="98"/>
      <c r="BX438" s="98"/>
      <c r="BY438" s="98"/>
      <c r="BZ438" s="98"/>
      <c r="CA438" s="98"/>
      <c r="CB438" s="98"/>
      <c r="CC438" s="98"/>
      <c r="CD438" s="98"/>
      <c r="CE438" s="98"/>
      <c r="CF438" s="98"/>
      <c r="CG438" s="98"/>
      <c r="CH438" s="98"/>
      <c r="CI438" s="98"/>
      <c r="CJ438" s="98"/>
      <c r="CK438" s="98"/>
      <c r="CL438" s="98"/>
      <c r="CM438" s="98"/>
      <c r="CN438" s="98"/>
      <c r="CO438" s="98"/>
      <c r="CP438" s="98"/>
      <c r="CQ438" s="98"/>
      <c r="CR438" s="98"/>
      <c r="CS438" s="98"/>
      <c r="CT438" s="98"/>
      <c r="CU438" s="98"/>
      <c r="CV438" s="98"/>
      <c r="CW438" s="98"/>
      <c r="CX438" s="98"/>
      <c r="CY438" s="98"/>
      <c r="CZ438" s="98"/>
      <c r="DA438" s="98"/>
      <c r="DB438" s="98"/>
      <c r="DC438" s="98"/>
      <c r="DD438" s="98"/>
      <c r="DE438" s="98"/>
      <c r="DF438" s="98"/>
      <c r="DG438" s="98"/>
      <c r="DH438" s="98"/>
      <c r="DI438" s="98"/>
      <c r="DJ438" s="98"/>
      <c r="DK438" s="98"/>
      <c r="DL438" s="98"/>
      <c r="DM438" s="98"/>
      <c r="DN438" s="98"/>
      <c r="DO438" s="98"/>
      <c r="DP438" s="98"/>
      <c r="DQ438" s="98"/>
      <c r="DR438" s="98"/>
      <c r="DS438" s="98"/>
      <c r="DT438" s="98"/>
      <c r="DU438" s="98"/>
      <c r="DV438" s="98"/>
      <c r="DW438" s="98"/>
      <c r="DX438" s="98"/>
      <c r="DY438" s="98"/>
      <c r="DZ438" s="98"/>
      <c r="EA438" s="98"/>
      <c r="EB438" s="98"/>
      <c r="EC438" s="98"/>
      <c r="ED438" s="98"/>
      <c r="EE438" s="98"/>
      <c r="EF438" s="98"/>
      <c r="EG438" s="98"/>
      <c r="EH438" s="98"/>
      <c r="EI438" s="98"/>
      <c r="EJ438" s="98"/>
      <c r="EK438" s="98"/>
      <c r="EL438" s="98"/>
      <c r="EM438" s="98"/>
      <c r="EN438" s="98"/>
      <c r="EO438" s="98"/>
      <c r="EP438" s="98"/>
      <c r="EQ438" s="98"/>
      <c r="ER438" s="98"/>
      <c r="ES438" s="98"/>
      <c r="ET438" s="98"/>
      <c r="EU438" s="98"/>
      <c r="EV438" s="98"/>
      <c r="EW438" s="98"/>
      <c r="EX438" s="98"/>
      <c r="EY438" s="98"/>
      <c r="EZ438" s="98"/>
      <c r="FA438" s="98"/>
      <c r="FB438" s="98"/>
      <c r="FC438" s="98"/>
      <c r="FD438" s="98"/>
      <c r="FE438" s="98"/>
      <c r="FF438" s="98"/>
      <c r="FG438" s="98"/>
      <c r="FH438" s="98"/>
      <c r="FI438" s="98"/>
      <c r="FJ438" s="98"/>
      <c r="FK438" s="98"/>
      <c r="FL438" s="98"/>
      <c r="FM438" s="98"/>
      <c r="FN438" s="98"/>
      <c r="FO438" s="98"/>
      <c r="FP438" s="98"/>
      <c r="FQ438" s="98"/>
      <c r="FR438" s="98"/>
      <c r="FS438" s="98"/>
      <c r="FT438" s="98"/>
      <c r="FU438" s="98"/>
      <c r="FV438" s="98"/>
      <c r="FW438" s="98"/>
      <c r="FX438" s="98"/>
      <c r="FY438" s="98"/>
      <c r="FZ438" s="98"/>
      <c r="GA438" s="98"/>
      <c r="GB438" s="98"/>
      <c r="GC438" s="98"/>
      <c r="GD438" s="98"/>
      <c r="GE438" s="98"/>
      <c r="GF438" s="98"/>
      <c r="GG438" s="98"/>
      <c r="GH438" s="98"/>
      <c r="GI438" s="98"/>
      <c r="GJ438" s="98"/>
      <c r="GK438" s="98"/>
      <c r="GL438" s="98"/>
      <c r="GM438" s="98"/>
      <c r="GN438" s="98"/>
      <c r="GO438" s="98"/>
      <c r="GP438" s="98"/>
      <c r="GQ438" s="98"/>
      <c r="GR438" s="98"/>
      <c r="GS438" s="98"/>
      <c r="GT438" s="98"/>
      <c r="GU438" s="98"/>
      <c r="GV438" s="98"/>
      <c r="GW438" s="98"/>
      <c r="GX438" s="98"/>
      <c r="GY438" s="98"/>
      <c r="GZ438" s="98"/>
      <c r="HA438" s="98"/>
      <c r="HB438" s="98"/>
      <c r="HC438" s="98"/>
      <c r="HD438" s="98"/>
      <c r="HE438" s="98"/>
      <c r="HF438" s="98"/>
      <c r="HG438" s="98"/>
      <c r="HH438" s="98"/>
      <c r="HI438" s="98"/>
      <c r="HJ438" s="98"/>
      <c r="HK438" s="98"/>
      <c r="HL438" s="98"/>
      <c r="HM438" s="98"/>
      <c r="HN438" s="98"/>
      <c r="HO438" s="98"/>
      <c r="HP438" s="98"/>
      <c r="HQ438" s="98"/>
      <c r="HR438" s="98"/>
      <c r="HS438" s="98"/>
      <c r="HT438" s="98"/>
      <c r="HU438" s="98"/>
      <c r="HV438" s="98"/>
      <c r="HW438" s="98"/>
      <c r="HX438" s="98"/>
      <c r="HY438" s="98"/>
      <c r="HZ438" s="98"/>
      <c r="IA438" s="98"/>
      <c r="IB438" s="98"/>
      <c r="IC438" s="98"/>
      <c r="ID438" s="98"/>
      <c r="IE438" s="98"/>
      <c r="IF438" s="98"/>
      <c r="IG438" s="98"/>
      <c r="IH438" s="98"/>
      <c r="II438" s="98"/>
      <c r="IJ438" s="98"/>
      <c r="IK438" s="98"/>
    </row>
    <row r="439" spans="1:245" ht="15">
      <c r="A439" s="98"/>
      <c r="B439" s="98"/>
      <c r="C439" s="111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  <c r="AA439" s="98"/>
      <c r="AB439" s="98"/>
      <c r="AC439" s="98"/>
      <c r="AD439" s="98"/>
      <c r="AE439" s="98"/>
      <c r="AF439" s="98"/>
      <c r="AG439" s="98"/>
      <c r="AH439" s="98"/>
      <c r="AI439" s="98"/>
      <c r="AJ439" s="98"/>
      <c r="AK439" s="98"/>
      <c r="AL439" s="98"/>
      <c r="AM439" s="98"/>
      <c r="AN439" s="98"/>
      <c r="AO439" s="98"/>
      <c r="AP439" s="98"/>
      <c r="AQ439" s="98"/>
      <c r="AR439" s="98"/>
      <c r="AS439" s="98"/>
      <c r="AT439" s="98"/>
      <c r="AU439" s="98"/>
      <c r="AV439" s="98"/>
      <c r="AW439" s="98"/>
      <c r="AX439" s="98"/>
      <c r="AY439" s="98"/>
      <c r="AZ439" s="98"/>
      <c r="BA439" s="98"/>
      <c r="BB439" s="98"/>
      <c r="BC439" s="98"/>
      <c r="BD439" s="98"/>
      <c r="BE439" s="98"/>
      <c r="BF439" s="98"/>
      <c r="BG439" s="98"/>
      <c r="BH439" s="98"/>
      <c r="BI439" s="98"/>
      <c r="BJ439" s="98"/>
      <c r="BK439" s="98"/>
      <c r="BL439" s="98"/>
      <c r="BM439" s="98"/>
      <c r="BN439" s="98"/>
      <c r="BO439" s="98"/>
      <c r="BP439" s="98"/>
      <c r="BQ439" s="98"/>
      <c r="BR439" s="98"/>
      <c r="BS439" s="98"/>
      <c r="BT439" s="98"/>
      <c r="BU439" s="98"/>
      <c r="BV439" s="98"/>
      <c r="BW439" s="98"/>
      <c r="BX439" s="98"/>
      <c r="BY439" s="98"/>
      <c r="BZ439" s="98"/>
      <c r="CA439" s="98"/>
      <c r="CB439" s="98"/>
      <c r="CC439" s="98"/>
      <c r="CD439" s="98"/>
      <c r="CE439" s="98"/>
      <c r="CF439" s="98"/>
      <c r="CG439" s="98"/>
      <c r="CH439" s="98"/>
      <c r="CI439" s="98"/>
      <c r="CJ439" s="98"/>
      <c r="CK439" s="98"/>
      <c r="CL439" s="98"/>
      <c r="CM439" s="98"/>
      <c r="CN439" s="98"/>
      <c r="CO439" s="98"/>
      <c r="CP439" s="98"/>
      <c r="CQ439" s="98"/>
      <c r="CR439" s="98"/>
      <c r="CS439" s="98"/>
      <c r="CT439" s="98"/>
      <c r="CU439" s="98"/>
      <c r="CV439" s="98"/>
      <c r="CW439" s="98"/>
      <c r="CX439" s="98"/>
      <c r="CY439" s="98"/>
      <c r="CZ439" s="98"/>
      <c r="DA439" s="98"/>
      <c r="DB439" s="98"/>
      <c r="DC439" s="98"/>
      <c r="DD439" s="98"/>
      <c r="DE439" s="98"/>
      <c r="DF439" s="98"/>
      <c r="DG439" s="98"/>
      <c r="DH439" s="98"/>
      <c r="DI439" s="98"/>
      <c r="DJ439" s="98"/>
      <c r="DK439" s="98"/>
      <c r="DL439" s="98"/>
      <c r="DM439" s="98"/>
      <c r="DN439" s="98"/>
      <c r="DO439" s="98"/>
      <c r="DP439" s="98"/>
      <c r="DQ439" s="98"/>
      <c r="DR439" s="98"/>
      <c r="DS439" s="98"/>
      <c r="DT439" s="98"/>
      <c r="DU439" s="98"/>
      <c r="DV439" s="98"/>
      <c r="DW439" s="98"/>
      <c r="DX439" s="98"/>
      <c r="DY439" s="98"/>
      <c r="DZ439" s="98"/>
      <c r="EA439" s="98"/>
      <c r="EB439" s="98"/>
      <c r="EC439" s="98"/>
      <c r="ED439" s="98"/>
      <c r="EE439" s="98"/>
      <c r="EF439" s="98"/>
      <c r="EG439" s="98"/>
      <c r="EH439" s="98"/>
      <c r="EI439" s="98"/>
      <c r="EJ439" s="98"/>
      <c r="EK439" s="98"/>
      <c r="EL439" s="98"/>
      <c r="EM439" s="98"/>
      <c r="EN439" s="98"/>
      <c r="EO439" s="98"/>
      <c r="EP439" s="98"/>
      <c r="EQ439" s="98"/>
      <c r="ER439" s="98"/>
      <c r="ES439" s="98"/>
      <c r="ET439" s="98"/>
      <c r="EU439" s="98"/>
      <c r="EV439" s="98"/>
      <c r="EW439" s="98"/>
      <c r="EX439" s="98"/>
      <c r="EY439" s="98"/>
      <c r="EZ439" s="98"/>
      <c r="FA439" s="98"/>
      <c r="FB439" s="98"/>
      <c r="FC439" s="98"/>
      <c r="FD439" s="98"/>
      <c r="FE439" s="98"/>
      <c r="FF439" s="98"/>
      <c r="FG439" s="98"/>
      <c r="FH439" s="98"/>
      <c r="FI439" s="98"/>
      <c r="FJ439" s="98"/>
      <c r="FK439" s="98"/>
      <c r="FL439" s="98"/>
      <c r="FM439" s="98"/>
      <c r="FN439" s="98"/>
      <c r="FO439" s="98"/>
      <c r="FP439" s="98"/>
      <c r="FQ439" s="98"/>
      <c r="FR439" s="98"/>
      <c r="FS439" s="98"/>
      <c r="FT439" s="98"/>
      <c r="FU439" s="98"/>
      <c r="FV439" s="98"/>
      <c r="FW439" s="98"/>
      <c r="FX439" s="98"/>
      <c r="FY439" s="98"/>
      <c r="FZ439" s="98"/>
      <c r="GA439" s="98"/>
      <c r="GB439" s="98"/>
      <c r="GC439" s="98"/>
      <c r="GD439" s="98"/>
      <c r="GE439" s="98"/>
      <c r="GF439" s="98"/>
      <c r="GG439" s="98"/>
      <c r="GH439" s="98"/>
      <c r="GI439" s="98"/>
      <c r="GJ439" s="98"/>
      <c r="GK439" s="98"/>
      <c r="GL439" s="98"/>
      <c r="GM439" s="98"/>
      <c r="GN439" s="98"/>
      <c r="GO439" s="98"/>
      <c r="GP439" s="98"/>
      <c r="GQ439" s="98"/>
      <c r="GR439" s="98"/>
      <c r="GS439" s="98"/>
      <c r="GT439" s="98"/>
      <c r="GU439" s="98"/>
      <c r="GV439" s="98"/>
      <c r="GW439" s="98"/>
      <c r="GX439" s="98"/>
      <c r="GY439" s="98"/>
      <c r="GZ439" s="98"/>
      <c r="HA439" s="98"/>
      <c r="HB439" s="98"/>
      <c r="HC439" s="98"/>
      <c r="HD439" s="98"/>
      <c r="HE439" s="98"/>
      <c r="HF439" s="98"/>
      <c r="HG439" s="98"/>
      <c r="HH439" s="98"/>
      <c r="HI439" s="98"/>
      <c r="HJ439" s="98"/>
      <c r="HK439" s="98"/>
      <c r="HL439" s="98"/>
      <c r="HM439" s="98"/>
      <c r="HN439" s="98"/>
      <c r="HO439" s="98"/>
      <c r="HP439" s="98"/>
      <c r="HQ439" s="98"/>
      <c r="HR439" s="98"/>
      <c r="HS439" s="98"/>
      <c r="HT439" s="98"/>
      <c r="HU439" s="98"/>
      <c r="HV439" s="98"/>
      <c r="HW439" s="98"/>
      <c r="HX439" s="98"/>
      <c r="HY439" s="98"/>
      <c r="HZ439" s="98"/>
      <c r="IA439" s="98"/>
      <c r="IB439" s="98"/>
      <c r="IC439" s="98"/>
      <c r="ID439" s="98"/>
      <c r="IE439" s="98"/>
      <c r="IF439" s="98"/>
      <c r="IG439" s="98"/>
      <c r="IH439" s="98"/>
      <c r="II439" s="98"/>
      <c r="IJ439" s="98"/>
      <c r="IK439" s="98"/>
    </row>
    <row r="440" spans="1:245" ht="15">
      <c r="A440" s="98"/>
      <c r="B440" s="98"/>
      <c r="C440" s="111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  <c r="AA440" s="98"/>
      <c r="AB440" s="98"/>
      <c r="AC440" s="98"/>
      <c r="AD440" s="98"/>
      <c r="AE440" s="98"/>
      <c r="AF440" s="98"/>
      <c r="AG440" s="98"/>
      <c r="AH440" s="98"/>
      <c r="AI440" s="98"/>
      <c r="AJ440" s="98"/>
      <c r="AK440" s="98"/>
      <c r="AL440" s="98"/>
      <c r="AM440" s="98"/>
      <c r="AN440" s="98"/>
      <c r="AO440" s="98"/>
      <c r="AP440" s="98"/>
      <c r="AQ440" s="98"/>
      <c r="AR440" s="98"/>
      <c r="AS440" s="98"/>
      <c r="AT440" s="98"/>
      <c r="AU440" s="98"/>
      <c r="AV440" s="98"/>
      <c r="AW440" s="98"/>
      <c r="AX440" s="98"/>
      <c r="AY440" s="98"/>
      <c r="AZ440" s="98"/>
      <c r="BA440" s="98"/>
      <c r="BB440" s="98"/>
      <c r="BC440" s="98"/>
      <c r="BD440" s="98"/>
      <c r="BE440" s="98"/>
      <c r="BF440" s="98"/>
      <c r="BG440" s="98"/>
      <c r="BH440" s="98"/>
      <c r="BI440" s="98"/>
      <c r="BJ440" s="98"/>
      <c r="BK440" s="98"/>
      <c r="BL440" s="98"/>
      <c r="BM440" s="98"/>
      <c r="BN440" s="98"/>
      <c r="BO440" s="98"/>
      <c r="BP440" s="98"/>
      <c r="BQ440" s="98"/>
      <c r="BR440" s="98"/>
      <c r="BS440" s="98"/>
      <c r="BT440" s="98"/>
      <c r="BU440" s="98"/>
      <c r="BV440" s="98"/>
      <c r="BW440" s="98"/>
      <c r="BX440" s="98"/>
      <c r="BY440" s="98"/>
      <c r="BZ440" s="98"/>
      <c r="CA440" s="98"/>
      <c r="CB440" s="98"/>
      <c r="CC440" s="98"/>
      <c r="CD440" s="98"/>
      <c r="CE440" s="98"/>
      <c r="CF440" s="98"/>
      <c r="CG440" s="98"/>
      <c r="CH440" s="98"/>
      <c r="CI440" s="98"/>
      <c r="CJ440" s="98"/>
      <c r="CK440" s="98"/>
      <c r="CL440" s="98"/>
      <c r="CM440" s="98"/>
      <c r="CN440" s="98"/>
      <c r="CO440" s="98"/>
      <c r="CP440" s="98"/>
      <c r="CQ440" s="98"/>
      <c r="CR440" s="98"/>
      <c r="CS440" s="98"/>
      <c r="CT440" s="98"/>
      <c r="CU440" s="98"/>
      <c r="CV440" s="98"/>
      <c r="CW440" s="98"/>
      <c r="CX440" s="98"/>
      <c r="CY440" s="98"/>
      <c r="CZ440" s="98"/>
      <c r="DA440" s="98"/>
      <c r="DB440" s="98"/>
      <c r="DC440" s="98"/>
      <c r="DD440" s="98"/>
      <c r="DE440" s="98"/>
      <c r="DF440" s="98"/>
      <c r="DG440" s="98"/>
      <c r="DH440" s="98"/>
      <c r="DI440" s="98"/>
      <c r="DJ440" s="98"/>
      <c r="DK440" s="98"/>
      <c r="DL440" s="98"/>
      <c r="DM440" s="98"/>
      <c r="DN440" s="98"/>
      <c r="DO440" s="98"/>
      <c r="DP440" s="98"/>
      <c r="DQ440" s="98"/>
      <c r="DR440" s="98"/>
      <c r="DS440" s="98"/>
      <c r="DT440" s="98"/>
      <c r="DU440" s="98"/>
      <c r="DV440" s="98"/>
      <c r="DW440" s="98"/>
      <c r="DX440" s="98"/>
      <c r="DY440" s="98"/>
      <c r="DZ440" s="98"/>
      <c r="EA440" s="98"/>
      <c r="EB440" s="98"/>
      <c r="EC440" s="98"/>
      <c r="ED440" s="98"/>
      <c r="EE440" s="98"/>
      <c r="EF440" s="98"/>
      <c r="EG440" s="98"/>
      <c r="EH440" s="98"/>
      <c r="EI440" s="98"/>
      <c r="EJ440" s="98"/>
      <c r="EK440" s="98"/>
      <c r="EL440" s="98"/>
      <c r="EM440" s="98"/>
      <c r="EN440" s="98"/>
      <c r="EO440" s="98"/>
      <c r="EP440" s="98"/>
      <c r="EQ440" s="98"/>
      <c r="ER440" s="98"/>
      <c r="ES440" s="98"/>
      <c r="ET440" s="98"/>
      <c r="EU440" s="98"/>
      <c r="EV440" s="98"/>
      <c r="EW440" s="98"/>
      <c r="EX440" s="98"/>
      <c r="EY440" s="98"/>
      <c r="EZ440" s="98"/>
      <c r="FA440" s="98"/>
      <c r="FB440" s="98"/>
      <c r="FC440" s="98"/>
      <c r="FD440" s="98"/>
      <c r="FE440" s="98"/>
      <c r="FF440" s="98"/>
      <c r="FG440" s="98"/>
      <c r="FH440" s="98"/>
      <c r="FI440" s="98"/>
      <c r="FJ440" s="98"/>
      <c r="FK440" s="98"/>
      <c r="FL440" s="98"/>
      <c r="FM440" s="98"/>
      <c r="FN440" s="98"/>
      <c r="FO440" s="98"/>
      <c r="FP440" s="98"/>
      <c r="FQ440" s="98"/>
      <c r="FR440" s="98"/>
      <c r="FS440" s="98"/>
      <c r="FT440" s="98"/>
      <c r="FU440" s="98"/>
      <c r="FV440" s="98"/>
      <c r="FW440" s="98"/>
      <c r="FX440" s="98"/>
      <c r="FY440" s="98"/>
      <c r="FZ440" s="98"/>
      <c r="GA440" s="98"/>
      <c r="GB440" s="98"/>
      <c r="GC440" s="98"/>
      <c r="GD440" s="98"/>
      <c r="GE440" s="98"/>
      <c r="GF440" s="98"/>
      <c r="GG440" s="98"/>
      <c r="GH440" s="98"/>
      <c r="GI440" s="98"/>
      <c r="GJ440" s="98"/>
      <c r="GK440" s="98"/>
      <c r="GL440" s="98"/>
      <c r="GM440" s="98"/>
      <c r="GN440" s="98"/>
      <c r="GO440" s="98"/>
      <c r="GP440" s="98"/>
      <c r="GQ440" s="98"/>
      <c r="GR440" s="98"/>
      <c r="GS440" s="98"/>
      <c r="GT440" s="98"/>
      <c r="GU440" s="98"/>
      <c r="GV440" s="98"/>
      <c r="GW440" s="98"/>
      <c r="GX440" s="98"/>
      <c r="GY440" s="98"/>
      <c r="GZ440" s="98"/>
      <c r="HA440" s="98"/>
      <c r="HB440" s="98"/>
      <c r="HC440" s="98"/>
      <c r="HD440" s="98"/>
      <c r="HE440" s="98"/>
      <c r="HF440" s="98"/>
      <c r="HG440" s="98"/>
      <c r="HH440" s="98"/>
      <c r="HI440" s="98"/>
      <c r="HJ440" s="98"/>
      <c r="HK440" s="98"/>
      <c r="HL440" s="98"/>
      <c r="HM440" s="98"/>
      <c r="HN440" s="98"/>
      <c r="HO440" s="98"/>
      <c r="HP440" s="98"/>
      <c r="HQ440" s="98"/>
      <c r="HR440" s="98"/>
      <c r="HS440" s="98"/>
      <c r="HT440" s="98"/>
      <c r="HU440" s="98"/>
      <c r="HV440" s="98"/>
      <c r="HW440" s="98"/>
      <c r="HX440" s="98"/>
      <c r="HY440" s="98"/>
      <c r="HZ440" s="98"/>
      <c r="IA440" s="98"/>
      <c r="IB440" s="98"/>
      <c r="IC440" s="98"/>
      <c r="ID440" s="98"/>
      <c r="IE440" s="98"/>
      <c r="IF440" s="98"/>
      <c r="IG440" s="98"/>
      <c r="IH440" s="98"/>
      <c r="II440" s="98"/>
      <c r="IJ440" s="98"/>
      <c r="IK440" s="98"/>
    </row>
    <row r="441" spans="1:245" ht="15">
      <c r="A441" s="98"/>
      <c r="B441" s="98"/>
      <c r="C441" s="111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  <c r="AA441" s="98"/>
      <c r="AB441" s="98"/>
      <c r="AC441" s="98"/>
      <c r="AD441" s="98"/>
      <c r="AE441" s="98"/>
      <c r="AF441" s="98"/>
      <c r="AG441" s="98"/>
      <c r="AH441" s="98"/>
      <c r="AI441" s="98"/>
      <c r="AJ441" s="98"/>
      <c r="AK441" s="98"/>
      <c r="AL441" s="98"/>
      <c r="AM441" s="98"/>
      <c r="AN441" s="98"/>
      <c r="AO441" s="98"/>
      <c r="AP441" s="98"/>
      <c r="AQ441" s="98"/>
      <c r="AR441" s="98"/>
      <c r="AS441" s="98"/>
      <c r="AT441" s="98"/>
      <c r="AU441" s="98"/>
      <c r="AV441" s="98"/>
      <c r="AW441" s="98"/>
      <c r="AX441" s="98"/>
      <c r="AY441" s="98"/>
      <c r="AZ441" s="98"/>
      <c r="BA441" s="98"/>
      <c r="BB441" s="98"/>
      <c r="BC441" s="98"/>
      <c r="BD441" s="98"/>
      <c r="BE441" s="98"/>
      <c r="BF441" s="98"/>
      <c r="BG441" s="98"/>
      <c r="BH441" s="98"/>
      <c r="BI441" s="98"/>
      <c r="BJ441" s="98"/>
      <c r="BK441" s="98"/>
      <c r="BL441" s="98"/>
      <c r="BM441" s="98"/>
      <c r="BN441" s="98"/>
      <c r="BO441" s="98"/>
      <c r="BP441" s="98"/>
      <c r="BQ441" s="98"/>
      <c r="BR441" s="98"/>
      <c r="BS441" s="98"/>
      <c r="BT441" s="98"/>
      <c r="BU441" s="98"/>
      <c r="BV441" s="98"/>
      <c r="BW441" s="98"/>
      <c r="BX441" s="98"/>
      <c r="BY441" s="98"/>
      <c r="BZ441" s="98"/>
      <c r="CA441" s="98"/>
      <c r="CB441" s="98"/>
      <c r="CC441" s="98"/>
      <c r="CD441" s="98"/>
      <c r="CE441" s="98"/>
      <c r="CF441" s="98"/>
      <c r="CG441" s="98"/>
      <c r="CH441" s="98"/>
      <c r="CI441" s="98"/>
      <c r="CJ441" s="98"/>
      <c r="CK441" s="98"/>
      <c r="CL441" s="98"/>
      <c r="CM441" s="98"/>
      <c r="CN441" s="98"/>
      <c r="CO441" s="98"/>
      <c r="CP441" s="98"/>
      <c r="CQ441" s="98"/>
      <c r="CR441" s="98"/>
      <c r="CS441" s="98"/>
      <c r="CT441" s="98"/>
      <c r="CU441" s="98"/>
      <c r="CV441" s="98"/>
      <c r="CW441" s="98"/>
      <c r="CX441" s="98"/>
      <c r="CY441" s="98"/>
      <c r="CZ441" s="98"/>
      <c r="DA441" s="98"/>
      <c r="DB441" s="98"/>
      <c r="DC441" s="98"/>
      <c r="DD441" s="98"/>
      <c r="DE441" s="98"/>
      <c r="DF441" s="98"/>
      <c r="DG441" s="98"/>
      <c r="DH441" s="98"/>
      <c r="DI441" s="98"/>
      <c r="DJ441" s="98"/>
      <c r="DK441" s="98"/>
      <c r="DL441" s="98"/>
      <c r="DM441" s="98"/>
      <c r="DN441" s="98"/>
      <c r="DO441" s="98"/>
      <c r="DP441" s="98"/>
      <c r="DQ441" s="98"/>
      <c r="DR441" s="98"/>
      <c r="DS441" s="98"/>
      <c r="DT441" s="98"/>
      <c r="DU441" s="98"/>
      <c r="DV441" s="98"/>
      <c r="DW441" s="98"/>
      <c r="DX441" s="98"/>
      <c r="DY441" s="98"/>
      <c r="DZ441" s="98"/>
      <c r="EA441" s="98"/>
      <c r="EB441" s="98"/>
      <c r="EC441" s="98"/>
      <c r="ED441" s="98"/>
      <c r="EE441" s="98"/>
      <c r="EF441" s="98"/>
      <c r="EG441" s="98"/>
      <c r="EH441" s="98"/>
      <c r="EI441" s="98"/>
      <c r="EJ441" s="98"/>
      <c r="EK441" s="98"/>
      <c r="EL441" s="98"/>
      <c r="EM441" s="98"/>
      <c r="EN441" s="98"/>
      <c r="EO441" s="98"/>
      <c r="EP441" s="98"/>
      <c r="EQ441" s="98"/>
      <c r="ER441" s="98"/>
      <c r="ES441" s="98"/>
      <c r="ET441" s="98"/>
      <c r="EU441" s="98"/>
      <c r="EV441" s="98"/>
      <c r="EW441" s="98"/>
      <c r="EX441" s="98"/>
      <c r="EY441" s="98"/>
      <c r="EZ441" s="98"/>
      <c r="FA441" s="98"/>
      <c r="FB441" s="98"/>
      <c r="FC441" s="98"/>
      <c r="FD441" s="98"/>
      <c r="FE441" s="98"/>
      <c r="FF441" s="98"/>
      <c r="FG441" s="98"/>
      <c r="FH441" s="98"/>
      <c r="FI441" s="98"/>
      <c r="FJ441" s="98"/>
      <c r="FK441" s="98"/>
      <c r="FL441" s="98"/>
      <c r="FM441" s="98"/>
      <c r="FN441" s="98"/>
      <c r="FO441" s="98"/>
      <c r="FP441" s="98"/>
      <c r="FQ441" s="98"/>
      <c r="FR441" s="98"/>
      <c r="FS441" s="98"/>
      <c r="FT441" s="98"/>
      <c r="FU441" s="98"/>
      <c r="FV441" s="98"/>
      <c r="FW441" s="98"/>
      <c r="FX441" s="98"/>
      <c r="FY441" s="98"/>
      <c r="FZ441" s="98"/>
      <c r="GA441" s="98"/>
      <c r="GB441" s="98"/>
      <c r="GC441" s="98"/>
      <c r="GD441" s="98"/>
      <c r="GE441" s="98"/>
      <c r="GF441" s="98"/>
      <c r="GG441" s="98"/>
      <c r="GH441" s="98"/>
      <c r="GI441" s="98"/>
      <c r="GJ441" s="98"/>
      <c r="GK441" s="98"/>
      <c r="GL441" s="98"/>
      <c r="GM441" s="98"/>
      <c r="GN441" s="98"/>
      <c r="GO441" s="98"/>
      <c r="GP441" s="98"/>
      <c r="GQ441" s="98"/>
      <c r="GR441" s="98"/>
      <c r="GS441" s="98"/>
      <c r="GT441" s="98"/>
      <c r="GU441" s="98"/>
      <c r="GV441" s="98"/>
      <c r="GW441" s="98"/>
      <c r="GX441" s="98"/>
      <c r="GY441" s="98"/>
      <c r="GZ441" s="98"/>
      <c r="HA441" s="98"/>
      <c r="HB441" s="98"/>
      <c r="HC441" s="98"/>
      <c r="HD441" s="98"/>
      <c r="HE441" s="98"/>
      <c r="HF441" s="98"/>
      <c r="HG441" s="98"/>
      <c r="HH441" s="98"/>
      <c r="HI441" s="98"/>
      <c r="HJ441" s="98"/>
      <c r="HK441" s="98"/>
      <c r="HL441" s="98"/>
      <c r="HM441" s="98"/>
      <c r="HN441" s="98"/>
      <c r="HO441" s="98"/>
      <c r="HP441" s="98"/>
      <c r="HQ441" s="98"/>
      <c r="HR441" s="98"/>
      <c r="HS441" s="98"/>
      <c r="HT441" s="98"/>
      <c r="HU441" s="98"/>
      <c r="HV441" s="98"/>
      <c r="HW441" s="98"/>
      <c r="HX441" s="98"/>
      <c r="HY441" s="98"/>
      <c r="HZ441" s="98"/>
      <c r="IA441" s="98"/>
      <c r="IB441" s="98"/>
      <c r="IC441" s="98"/>
      <c r="ID441" s="98"/>
      <c r="IE441" s="98"/>
      <c r="IF441" s="98"/>
      <c r="IG441" s="98"/>
      <c r="IH441" s="98"/>
      <c r="II441" s="98"/>
      <c r="IJ441" s="98"/>
      <c r="IK441" s="98"/>
    </row>
    <row r="442" spans="1:245" ht="15">
      <c r="A442" s="98"/>
      <c r="B442" s="98"/>
      <c r="C442" s="111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  <c r="AA442" s="98"/>
      <c r="AB442" s="98"/>
      <c r="AC442" s="98"/>
      <c r="AD442" s="98"/>
      <c r="AE442" s="98"/>
      <c r="AF442" s="98"/>
      <c r="AG442" s="98"/>
      <c r="AH442" s="98"/>
      <c r="AI442" s="98"/>
      <c r="AJ442" s="98"/>
      <c r="AK442" s="98"/>
      <c r="AL442" s="98"/>
      <c r="AM442" s="98"/>
      <c r="AN442" s="98"/>
      <c r="AO442" s="98"/>
      <c r="AP442" s="98"/>
      <c r="AQ442" s="98"/>
      <c r="AR442" s="98"/>
      <c r="AS442" s="98"/>
      <c r="AT442" s="98"/>
      <c r="AU442" s="98"/>
      <c r="AV442" s="98"/>
      <c r="AW442" s="98"/>
      <c r="AX442" s="98"/>
      <c r="AY442" s="98"/>
      <c r="AZ442" s="98"/>
      <c r="BA442" s="98"/>
      <c r="BB442" s="98"/>
      <c r="BC442" s="98"/>
      <c r="BD442" s="98"/>
      <c r="BE442" s="98"/>
      <c r="BF442" s="98"/>
      <c r="BG442" s="98"/>
      <c r="BH442" s="98"/>
      <c r="BI442" s="98"/>
      <c r="BJ442" s="98"/>
      <c r="BK442" s="98"/>
      <c r="BL442" s="98"/>
      <c r="BM442" s="98"/>
      <c r="BN442" s="98"/>
      <c r="BO442" s="98"/>
      <c r="BP442" s="98"/>
      <c r="BQ442" s="98"/>
      <c r="BR442" s="98"/>
      <c r="BS442" s="98"/>
      <c r="BT442" s="98"/>
      <c r="BU442" s="98"/>
      <c r="BV442" s="98"/>
      <c r="BW442" s="98"/>
      <c r="BX442" s="98"/>
      <c r="BY442" s="98"/>
      <c r="BZ442" s="98"/>
      <c r="CA442" s="98"/>
      <c r="CB442" s="98"/>
      <c r="CC442" s="98"/>
      <c r="CD442" s="98"/>
      <c r="CE442" s="98"/>
      <c r="CF442" s="98"/>
      <c r="CG442" s="98"/>
      <c r="CH442" s="98"/>
      <c r="CI442" s="98"/>
      <c r="CJ442" s="98"/>
      <c r="CK442" s="98"/>
      <c r="CL442" s="98"/>
      <c r="CM442" s="98"/>
      <c r="CN442" s="98"/>
      <c r="CO442" s="98"/>
      <c r="CP442" s="98"/>
      <c r="CQ442" s="98"/>
      <c r="CR442" s="98"/>
      <c r="CS442" s="98"/>
      <c r="CT442" s="98"/>
      <c r="CU442" s="98"/>
      <c r="CV442" s="98"/>
      <c r="CW442" s="98"/>
      <c r="CX442" s="98"/>
      <c r="CY442" s="98"/>
      <c r="CZ442" s="98"/>
      <c r="DA442" s="98"/>
      <c r="DB442" s="98"/>
      <c r="DC442" s="98"/>
      <c r="DD442" s="98"/>
      <c r="DE442" s="98"/>
      <c r="DF442" s="98"/>
      <c r="DG442" s="98"/>
      <c r="DH442" s="98"/>
      <c r="DI442" s="98"/>
      <c r="DJ442" s="98"/>
      <c r="DK442" s="98"/>
      <c r="DL442" s="98"/>
      <c r="DM442" s="98"/>
      <c r="DN442" s="98"/>
      <c r="DO442" s="98"/>
      <c r="DP442" s="98"/>
      <c r="DQ442" s="98"/>
      <c r="DR442" s="98"/>
      <c r="DS442" s="98"/>
      <c r="DT442" s="98"/>
      <c r="DU442" s="98"/>
      <c r="DV442" s="98"/>
      <c r="DW442" s="98"/>
      <c r="DX442" s="98"/>
      <c r="DY442" s="98"/>
      <c r="DZ442" s="98"/>
      <c r="EA442" s="98"/>
      <c r="EB442" s="98"/>
      <c r="EC442" s="98"/>
      <c r="ED442" s="98"/>
      <c r="EE442" s="98"/>
      <c r="EF442" s="98"/>
      <c r="EG442" s="98"/>
      <c r="EH442" s="98"/>
      <c r="EI442" s="98"/>
      <c r="EJ442" s="98"/>
      <c r="EK442" s="98"/>
      <c r="EL442" s="98"/>
      <c r="EM442" s="98"/>
      <c r="EN442" s="98"/>
      <c r="EO442" s="98"/>
      <c r="EP442" s="98"/>
      <c r="EQ442" s="98"/>
      <c r="ER442" s="98"/>
      <c r="ES442" s="98"/>
      <c r="ET442" s="98"/>
      <c r="EU442" s="98"/>
      <c r="EV442" s="98"/>
      <c r="EW442" s="98"/>
      <c r="EX442" s="98"/>
      <c r="EY442" s="98"/>
      <c r="EZ442" s="98"/>
      <c r="FA442" s="98"/>
      <c r="FB442" s="98"/>
      <c r="FC442" s="98"/>
      <c r="FD442" s="98"/>
      <c r="FE442" s="98"/>
      <c r="FF442" s="98"/>
      <c r="FG442" s="98"/>
      <c r="FH442" s="98"/>
      <c r="FI442" s="98"/>
      <c r="FJ442" s="98"/>
      <c r="FK442" s="98"/>
      <c r="FL442" s="98"/>
      <c r="FM442" s="98"/>
      <c r="FN442" s="98"/>
      <c r="FO442" s="98"/>
      <c r="FP442" s="98"/>
      <c r="FQ442" s="98"/>
      <c r="FR442" s="98"/>
      <c r="FS442" s="98"/>
      <c r="FT442" s="98"/>
      <c r="FU442" s="98"/>
      <c r="FV442" s="98"/>
      <c r="FW442" s="98"/>
      <c r="FX442" s="98"/>
      <c r="FY442" s="98"/>
      <c r="FZ442" s="98"/>
      <c r="GA442" s="98"/>
      <c r="GB442" s="98"/>
      <c r="GC442" s="98"/>
      <c r="GD442" s="98"/>
      <c r="GE442" s="98"/>
      <c r="GF442" s="98"/>
      <c r="GG442" s="98"/>
      <c r="GH442" s="98"/>
      <c r="GI442" s="98"/>
      <c r="GJ442" s="98"/>
      <c r="GK442" s="98"/>
      <c r="GL442" s="98"/>
      <c r="GM442" s="98"/>
      <c r="GN442" s="98"/>
      <c r="GO442" s="98"/>
      <c r="GP442" s="98"/>
      <c r="GQ442" s="98"/>
      <c r="GR442" s="98"/>
      <c r="GS442" s="98"/>
      <c r="GT442" s="98"/>
      <c r="GU442" s="98"/>
      <c r="GV442" s="98"/>
      <c r="GW442" s="98"/>
      <c r="GX442" s="98"/>
      <c r="GY442" s="98"/>
      <c r="GZ442" s="98"/>
      <c r="HA442" s="98"/>
      <c r="HB442" s="98"/>
      <c r="HC442" s="98"/>
      <c r="HD442" s="98"/>
      <c r="HE442" s="98"/>
      <c r="HF442" s="98"/>
      <c r="HG442" s="98"/>
      <c r="HH442" s="98"/>
      <c r="HI442" s="98"/>
      <c r="HJ442" s="98"/>
      <c r="HK442" s="98"/>
      <c r="HL442" s="98"/>
      <c r="HM442" s="98"/>
      <c r="HN442" s="98"/>
      <c r="HO442" s="98"/>
      <c r="HP442" s="98"/>
      <c r="HQ442" s="98"/>
      <c r="HR442" s="98"/>
      <c r="HS442" s="98"/>
      <c r="HT442" s="98"/>
      <c r="HU442" s="98"/>
      <c r="HV442" s="98"/>
      <c r="HW442" s="98"/>
      <c r="HX442" s="98"/>
      <c r="HY442" s="98"/>
      <c r="HZ442" s="98"/>
      <c r="IA442" s="98"/>
      <c r="IB442" s="98"/>
      <c r="IC442" s="98"/>
      <c r="ID442" s="98"/>
      <c r="IE442" s="98"/>
      <c r="IF442" s="98"/>
      <c r="IG442" s="98"/>
      <c r="IH442" s="98"/>
      <c r="II442" s="98"/>
      <c r="IJ442" s="98"/>
      <c r="IK442" s="98"/>
    </row>
    <row r="443" spans="1:245" ht="15">
      <c r="A443" s="98"/>
      <c r="B443" s="98"/>
      <c r="C443" s="111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  <c r="AA443" s="98"/>
      <c r="AB443" s="98"/>
      <c r="AC443" s="98"/>
      <c r="AD443" s="98"/>
      <c r="AE443" s="98"/>
      <c r="AF443" s="98"/>
      <c r="AG443" s="98"/>
      <c r="AH443" s="98"/>
      <c r="AI443" s="98"/>
      <c r="AJ443" s="98"/>
      <c r="AK443" s="98"/>
      <c r="AL443" s="98"/>
      <c r="AM443" s="98"/>
      <c r="AN443" s="98"/>
      <c r="AO443" s="98"/>
      <c r="AP443" s="98"/>
      <c r="AQ443" s="98"/>
      <c r="AR443" s="98"/>
      <c r="AS443" s="98"/>
      <c r="AT443" s="98"/>
      <c r="AU443" s="98"/>
      <c r="AV443" s="98"/>
      <c r="AW443" s="98"/>
      <c r="AX443" s="98"/>
      <c r="AY443" s="98"/>
      <c r="AZ443" s="98"/>
      <c r="BA443" s="98"/>
      <c r="BB443" s="98"/>
      <c r="BC443" s="98"/>
      <c r="BD443" s="98"/>
      <c r="BE443" s="98"/>
      <c r="BF443" s="98"/>
      <c r="BG443" s="98"/>
      <c r="BH443" s="98"/>
      <c r="BI443" s="98"/>
      <c r="BJ443" s="98"/>
      <c r="BK443" s="98"/>
      <c r="BL443" s="98"/>
      <c r="BM443" s="98"/>
      <c r="BN443" s="98"/>
      <c r="BO443" s="98"/>
      <c r="BP443" s="98"/>
      <c r="BQ443" s="98"/>
      <c r="BR443" s="98"/>
      <c r="BS443" s="98"/>
      <c r="BT443" s="98"/>
      <c r="BU443" s="98"/>
      <c r="BV443" s="98"/>
      <c r="BW443" s="98"/>
      <c r="BX443" s="98"/>
      <c r="BY443" s="98"/>
      <c r="BZ443" s="98"/>
      <c r="CA443" s="98"/>
      <c r="CB443" s="98"/>
      <c r="CC443" s="98"/>
      <c r="CD443" s="98"/>
      <c r="CE443" s="98"/>
      <c r="CF443" s="98"/>
      <c r="CG443" s="98"/>
      <c r="CH443" s="98"/>
      <c r="CI443" s="98"/>
      <c r="CJ443" s="98"/>
      <c r="CK443" s="98"/>
      <c r="CL443" s="98"/>
      <c r="CM443" s="98"/>
      <c r="CN443" s="98"/>
      <c r="CO443" s="98"/>
      <c r="CP443" s="98"/>
      <c r="CQ443" s="98"/>
      <c r="CR443" s="98"/>
      <c r="CS443" s="98"/>
      <c r="CT443" s="98"/>
      <c r="CU443" s="98"/>
      <c r="CV443" s="98"/>
      <c r="CW443" s="98"/>
      <c r="CX443" s="98"/>
      <c r="CY443" s="98"/>
      <c r="CZ443" s="98"/>
      <c r="DA443" s="98"/>
      <c r="DB443" s="98"/>
      <c r="DC443" s="98"/>
      <c r="DD443" s="98"/>
      <c r="DE443" s="98"/>
      <c r="DF443" s="98"/>
      <c r="DG443" s="98"/>
      <c r="DH443" s="98"/>
      <c r="DI443" s="98"/>
      <c r="DJ443" s="98"/>
      <c r="DK443" s="98"/>
      <c r="DL443" s="98"/>
      <c r="DM443" s="98"/>
      <c r="DN443" s="98"/>
      <c r="DO443" s="98"/>
      <c r="DP443" s="98"/>
      <c r="DQ443" s="98"/>
      <c r="DR443" s="98"/>
      <c r="DS443" s="98"/>
      <c r="DT443" s="98"/>
      <c r="DU443" s="98"/>
      <c r="DV443" s="98"/>
      <c r="DW443" s="98"/>
      <c r="DX443" s="98"/>
      <c r="DY443" s="98"/>
      <c r="DZ443" s="98"/>
      <c r="EA443" s="98"/>
      <c r="EB443" s="98"/>
      <c r="EC443" s="98"/>
      <c r="ED443" s="98"/>
      <c r="EE443" s="98"/>
      <c r="EF443" s="98"/>
      <c r="EG443" s="98"/>
      <c r="EH443" s="98"/>
      <c r="EI443" s="98"/>
      <c r="EJ443" s="98"/>
      <c r="EK443" s="98"/>
      <c r="EL443" s="98"/>
      <c r="EM443" s="98"/>
      <c r="EN443" s="98"/>
      <c r="EO443" s="98"/>
      <c r="EP443" s="98"/>
      <c r="EQ443" s="98"/>
      <c r="ER443" s="98"/>
      <c r="ES443" s="98"/>
      <c r="ET443" s="98"/>
      <c r="EU443" s="98"/>
      <c r="EV443" s="98"/>
      <c r="EW443" s="98"/>
      <c r="EX443" s="98"/>
      <c r="EY443" s="98"/>
      <c r="EZ443" s="98"/>
      <c r="FA443" s="98"/>
      <c r="FB443" s="98"/>
      <c r="FC443" s="98"/>
      <c r="FD443" s="98"/>
      <c r="FE443" s="98"/>
      <c r="FF443" s="98"/>
      <c r="FG443" s="98"/>
      <c r="FH443" s="98"/>
      <c r="FI443" s="98"/>
      <c r="FJ443" s="98"/>
      <c r="FK443" s="98"/>
      <c r="FL443" s="98"/>
      <c r="FM443" s="98"/>
      <c r="FN443" s="98"/>
      <c r="FO443" s="98"/>
      <c r="FP443" s="98"/>
      <c r="FQ443" s="98"/>
      <c r="FR443" s="98"/>
      <c r="FS443" s="98"/>
      <c r="FT443" s="98"/>
      <c r="FU443" s="98"/>
      <c r="FV443" s="98"/>
      <c r="FW443" s="98"/>
      <c r="FX443" s="98"/>
      <c r="FY443" s="98"/>
      <c r="FZ443" s="98"/>
      <c r="GA443" s="98"/>
      <c r="GB443" s="98"/>
      <c r="GC443" s="98"/>
      <c r="GD443" s="98"/>
      <c r="GE443" s="98"/>
      <c r="GF443" s="98"/>
      <c r="GG443" s="98"/>
      <c r="GH443" s="98"/>
      <c r="GI443" s="98"/>
      <c r="GJ443" s="98"/>
      <c r="GK443" s="98"/>
      <c r="GL443" s="98"/>
      <c r="GM443" s="98"/>
      <c r="GN443" s="98"/>
      <c r="GO443" s="98"/>
      <c r="GP443" s="98"/>
      <c r="GQ443" s="98"/>
      <c r="GR443" s="98"/>
      <c r="GS443" s="98"/>
      <c r="GT443" s="98"/>
      <c r="GU443" s="98"/>
      <c r="GV443" s="98"/>
      <c r="GW443" s="98"/>
      <c r="GX443" s="98"/>
      <c r="GY443" s="98"/>
      <c r="GZ443" s="98"/>
      <c r="HA443" s="98"/>
      <c r="HB443" s="98"/>
      <c r="HC443" s="98"/>
      <c r="HD443" s="98"/>
      <c r="HE443" s="98"/>
      <c r="HF443" s="98"/>
      <c r="HG443" s="98"/>
      <c r="HH443" s="98"/>
      <c r="HI443" s="98"/>
      <c r="HJ443" s="98"/>
      <c r="HK443" s="98"/>
      <c r="HL443" s="98"/>
      <c r="HM443" s="98"/>
      <c r="HN443" s="98"/>
      <c r="HO443" s="98"/>
      <c r="HP443" s="98"/>
      <c r="HQ443" s="98"/>
      <c r="HR443" s="98"/>
      <c r="HS443" s="98"/>
      <c r="HT443" s="98"/>
      <c r="HU443" s="98"/>
      <c r="HV443" s="98"/>
      <c r="HW443" s="98"/>
      <c r="HX443" s="98"/>
      <c r="HY443" s="98"/>
      <c r="HZ443" s="98"/>
      <c r="IA443" s="98"/>
      <c r="IB443" s="98"/>
      <c r="IC443" s="98"/>
      <c r="ID443" s="98"/>
      <c r="IE443" s="98"/>
      <c r="IF443" s="98"/>
      <c r="IG443" s="98"/>
      <c r="IH443" s="98"/>
      <c r="II443" s="98"/>
      <c r="IJ443" s="98"/>
      <c r="IK443" s="98"/>
    </row>
    <row r="444" spans="1:245" ht="15">
      <c r="A444" s="98"/>
      <c r="B444" s="98"/>
      <c r="C444" s="111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  <c r="AA444" s="98"/>
      <c r="AB444" s="98"/>
      <c r="AC444" s="98"/>
      <c r="AD444" s="98"/>
      <c r="AE444" s="98"/>
      <c r="AF444" s="98"/>
      <c r="AG444" s="98"/>
      <c r="AH444" s="98"/>
      <c r="AI444" s="98"/>
      <c r="AJ444" s="98"/>
      <c r="AK444" s="98"/>
      <c r="AL444" s="98"/>
      <c r="AM444" s="98"/>
      <c r="AN444" s="98"/>
      <c r="AO444" s="98"/>
      <c r="AP444" s="98"/>
      <c r="AQ444" s="98"/>
      <c r="AR444" s="98"/>
      <c r="AS444" s="98"/>
      <c r="AT444" s="98"/>
      <c r="AU444" s="98"/>
      <c r="AV444" s="98"/>
      <c r="AW444" s="98"/>
      <c r="AX444" s="98"/>
      <c r="AY444" s="98"/>
      <c r="AZ444" s="98"/>
      <c r="BA444" s="98"/>
      <c r="BB444" s="98"/>
      <c r="BC444" s="98"/>
      <c r="BD444" s="98"/>
      <c r="BE444" s="98"/>
      <c r="BF444" s="98"/>
      <c r="BG444" s="98"/>
      <c r="BH444" s="98"/>
      <c r="BI444" s="98"/>
      <c r="BJ444" s="98"/>
      <c r="BK444" s="98"/>
      <c r="BL444" s="98"/>
      <c r="BM444" s="98"/>
      <c r="BN444" s="98"/>
      <c r="BO444" s="98"/>
      <c r="BP444" s="98"/>
      <c r="BQ444" s="98"/>
      <c r="BR444" s="98"/>
      <c r="BS444" s="98"/>
      <c r="BT444" s="98"/>
      <c r="BU444" s="98"/>
      <c r="BV444" s="98"/>
      <c r="BW444" s="98"/>
      <c r="BX444" s="98"/>
      <c r="BY444" s="98"/>
      <c r="BZ444" s="98"/>
      <c r="CA444" s="98"/>
      <c r="CB444" s="98"/>
      <c r="CC444" s="98"/>
      <c r="CD444" s="98"/>
      <c r="CE444" s="98"/>
      <c r="CF444" s="98"/>
      <c r="CG444" s="98"/>
      <c r="CH444" s="98"/>
      <c r="CI444" s="98"/>
      <c r="CJ444" s="98"/>
      <c r="CK444" s="98"/>
      <c r="CL444" s="98"/>
      <c r="CM444" s="98"/>
      <c r="CN444" s="98"/>
      <c r="CO444" s="98"/>
      <c r="CP444" s="98"/>
      <c r="CQ444" s="98"/>
      <c r="CR444" s="98"/>
      <c r="CS444" s="98"/>
      <c r="CT444" s="98"/>
      <c r="CU444" s="98"/>
      <c r="CV444" s="98"/>
      <c r="CW444" s="98"/>
      <c r="CX444" s="98"/>
      <c r="CY444" s="98"/>
      <c r="CZ444" s="98"/>
      <c r="DA444" s="98"/>
      <c r="DB444" s="98"/>
      <c r="DC444" s="98"/>
      <c r="DD444" s="98"/>
      <c r="DE444" s="98"/>
      <c r="DF444" s="98"/>
      <c r="DG444" s="98"/>
      <c r="DH444" s="98"/>
      <c r="DI444" s="98"/>
      <c r="DJ444" s="98"/>
      <c r="DK444" s="98"/>
      <c r="DL444" s="98"/>
      <c r="DM444" s="98"/>
      <c r="DN444" s="98"/>
      <c r="DO444" s="98"/>
      <c r="DP444" s="98"/>
      <c r="DQ444" s="98"/>
      <c r="DR444" s="98"/>
      <c r="DS444" s="98"/>
      <c r="DT444" s="98"/>
      <c r="DU444" s="98"/>
      <c r="DV444" s="98"/>
      <c r="DW444" s="98"/>
      <c r="DX444" s="98"/>
      <c r="DY444" s="98"/>
      <c r="DZ444" s="98"/>
      <c r="EA444" s="98"/>
      <c r="EB444" s="98"/>
      <c r="EC444" s="98"/>
      <c r="ED444" s="98"/>
      <c r="EE444" s="98"/>
      <c r="EF444" s="98"/>
      <c r="EG444" s="98"/>
      <c r="EH444" s="98"/>
      <c r="EI444" s="98"/>
      <c r="EJ444" s="98"/>
      <c r="EK444" s="98"/>
      <c r="EL444" s="98"/>
      <c r="EM444" s="98"/>
      <c r="EN444" s="98"/>
      <c r="EO444" s="98"/>
      <c r="EP444" s="98"/>
      <c r="EQ444" s="98"/>
      <c r="ER444" s="98"/>
      <c r="ES444" s="98"/>
      <c r="ET444" s="98"/>
      <c r="EU444" s="98"/>
      <c r="EV444" s="98"/>
      <c r="EW444" s="98"/>
      <c r="EX444" s="98"/>
      <c r="EY444" s="98"/>
      <c r="EZ444" s="98"/>
      <c r="FA444" s="98"/>
      <c r="FB444" s="98"/>
      <c r="FC444" s="98"/>
      <c r="FD444" s="98"/>
      <c r="FE444" s="98"/>
      <c r="FF444" s="98"/>
      <c r="FG444" s="98"/>
      <c r="FH444" s="98"/>
      <c r="FI444" s="98"/>
      <c r="FJ444" s="98"/>
      <c r="FK444" s="98"/>
      <c r="FL444" s="98"/>
      <c r="FM444" s="98"/>
      <c r="FN444" s="98"/>
      <c r="FO444" s="98"/>
      <c r="FP444" s="98"/>
      <c r="FQ444" s="98"/>
      <c r="FR444" s="98"/>
      <c r="FS444" s="98"/>
      <c r="FT444" s="98"/>
      <c r="FU444" s="98"/>
      <c r="FV444" s="98"/>
      <c r="FW444" s="98"/>
      <c r="FX444" s="98"/>
      <c r="FY444" s="98"/>
      <c r="FZ444" s="98"/>
      <c r="GA444" s="98"/>
      <c r="GB444" s="98"/>
      <c r="GC444" s="98"/>
      <c r="GD444" s="98"/>
      <c r="GE444" s="98"/>
      <c r="GF444" s="98"/>
      <c r="GG444" s="98"/>
      <c r="GH444" s="98"/>
      <c r="GI444" s="98"/>
      <c r="GJ444" s="98"/>
      <c r="GK444" s="98"/>
      <c r="GL444" s="98"/>
      <c r="GM444" s="98"/>
      <c r="GN444" s="98"/>
      <c r="GO444" s="98"/>
      <c r="GP444" s="98"/>
      <c r="GQ444" s="98"/>
      <c r="GR444" s="98"/>
      <c r="GS444" s="98"/>
      <c r="GT444" s="98"/>
      <c r="GU444" s="98"/>
      <c r="GV444" s="98"/>
      <c r="GW444" s="98"/>
      <c r="GX444" s="98"/>
      <c r="GY444" s="98"/>
      <c r="GZ444" s="98"/>
      <c r="HA444" s="98"/>
      <c r="HB444" s="98"/>
      <c r="HC444" s="98"/>
      <c r="HD444" s="98"/>
      <c r="HE444" s="98"/>
      <c r="HF444" s="98"/>
      <c r="HG444" s="98"/>
      <c r="HH444" s="98"/>
      <c r="HI444" s="98"/>
      <c r="HJ444" s="98"/>
      <c r="HK444" s="98"/>
      <c r="HL444" s="98"/>
      <c r="HM444" s="98"/>
      <c r="HN444" s="98"/>
      <c r="HO444" s="98"/>
      <c r="HP444" s="98"/>
      <c r="HQ444" s="98"/>
      <c r="HR444" s="98"/>
      <c r="HS444" s="98"/>
      <c r="HT444" s="98"/>
      <c r="HU444" s="98"/>
      <c r="HV444" s="98"/>
      <c r="HW444" s="98"/>
      <c r="HX444" s="98"/>
      <c r="HY444" s="98"/>
      <c r="HZ444" s="98"/>
      <c r="IA444" s="98"/>
      <c r="IB444" s="98"/>
      <c r="IC444" s="98"/>
      <c r="ID444" s="98"/>
      <c r="IE444" s="98"/>
      <c r="IF444" s="98"/>
      <c r="IG444" s="98"/>
      <c r="IH444" s="98"/>
      <c r="II444" s="98"/>
      <c r="IJ444" s="98"/>
      <c r="IK444" s="98"/>
    </row>
    <row r="445" spans="1:245" ht="15">
      <c r="A445" s="98"/>
      <c r="B445" s="98"/>
      <c r="C445" s="111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  <c r="AA445" s="98"/>
      <c r="AB445" s="98"/>
      <c r="AC445" s="98"/>
      <c r="AD445" s="98"/>
      <c r="AE445" s="98"/>
      <c r="AF445" s="98"/>
      <c r="AG445" s="98"/>
      <c r="AH445" s="98"/>
      <c r="AI445" s="98"/>
      <c r="AJ445" s="98"/>
      <c r="AK445" s="98"/>
      <c r="AL445" s="98"/>
      <c r="AM445" s="98"/>
      <c r="AN445" s="98"/>
      <c r="AO445" s="98"/>
      <c r="AP445" s="98"/>
      <c r="AQ445" s="98"/>
      <c r="AR445" s="98"/>
      <c r="AS445" s="98"/>
      <c r="AT445" s="98"/>
      <c r="AU445" s="98"/>
      <c r="AV445" s="98"/>
      <c r="AW445" s="98"/>
      <c r="AX445" s="98"/>
      <c r="AY445" s="98"/>
      <c r="AZ445" s="98"/>
      <c r="BA445" s="98"/>
      <c r="BB445" s="98"/>
      <c r="BC445" s="98"/>
      <c r="BD445" s="98"/>
      <c r="BE445" s="98"/>
      <c r="BF445" s="98"/>
      <c r="BG445" s="98"/>
      <c r="BH445" s="98"/>
      <c r="BI445" s="98"/>
      <c r="BJ445" s="98"/>
      <c r="BK445" s="98"/>
      <c r="BL445" s="98"/>
      <c r="BM445" s="98"/>
      <c r="BN445" s="98"/>
      <c r="BO445" s="98"/>
      <c r="BP445" s="98"/>
      <c r="BQ445" s="98"/>
      <c r="BR445" s="98"/>
      <c r="BS445" s="98"/>
      <c r="BT445" s="98"/>
      <c r="BU445" s="98"/>
      <c r="BV445" s="98"/>
      <c r="BW445" s="98"/>
      <c r="BX445" s="98"/>
      <c r="BY445" s="98"/>
      <c r="BZ445" s="98"/>
      <c r="CA445" s="98"/>
      <c r="CB445" s="98"/>
      <c r="CC445" s="98"/>
      <c r="CD445" s="98"/>
      <c r="CE445" s="98"/>
      <c r="CF445" s="98"/>
      <c r="CG445" s="98"/>
      <c r="CH445" s="98"/>
      <c r="CI445" s="98"/>
      <c r="CJ445" s="98"/>
      <c r="CK445" s="98"/>
      <c r="CL445" s="98"/>
      <c r="CM445" s="98"/>
      <c r="CN445" s="98"/>
      <c r="CO445" s="98"/>
      <c r="CP445" s="98"/>
      <c r="CQ445" s="98"/>
      <c r="CR445" s="98"/>
      <c r="CS445" s="98"/>
      <c r="CT445" s="98"/>
      <c r="CU445" s="98"/>
      <c r="CV445" s="98"/>
      <c r="CW445" s="98"/>
      <c r="CX445" s="98"/>
      <c r="CY445" s="98"/>
      <c r="CZ445" s="98"/>
      <c r="DA445" s="98"/>
      <c r="DB445" s="98"/>
      <c r="DC445" s="98"/>
      <c r="DD445" s="98"/>
      <c r="DE445" s="98"/>
      <c r="DF445" s="98"/>
      <c r="DG445" s="98"/>
      <c r="DH445" s="98"/>
      <c r="DI445" s="98"/>
      <c r="DJ445" s="98"/>
      <c r="DK445" s="98"/>
      <c r="DL445" s="98"/>
      <c r="DM445" s="98"/>
      <c r="DN445" s="98"/>
      <c r="DO445" s="98"/>
      <c r="DP445" s="98"/>
      <c r="DQ445" s="98"/>
      <c r="DR445" s="98"/>
      <c r="DS445" s="98"/>
      <c r="DT445" s="98"/>
      <c r="DU445" s="98"/>
      <c r="DV445" s="98"/>
      <c r="DW445" s="98"/>
      <c r="DX445" s="98"/>
      <c r="DY445" s="98"/>
      <c r="DZ445" s="98"/>
      <c r="EA445" s="98"/>
      <c r="EB445" s="98"/>
      <c r="EC445" s="98"/>
      <c r="ED445" s="98"/>
      <c r="EE445" s="98"/>
      <c r="EF445" s="98"/>
      <c r="EG445" s="98"/>
      <c r="EH445" s="98"/>
      <c r="EI445" s="98"/>
      <c r="EJ445" s="98"/>
      <c r="EK445" s="98"/>
      <c r="EL445" s="98"/>
      <c r="EM445" s="98"/>
      <c r="EN445" s="98"/>
      <c r="EO445" s="98"/>
      <c r="EP445" s="98"/>
      <c r="EQ445" s="98"/>
      <c r="ER445" s="98"/>
      <c r="ES445" s="98"/>
      <c r="ET445" s="98"/>
      <c r="EU445" s="98"/>
      <c r="EV445" s="98"/>
      <c r="EW445" s="98"/>
      <c r="EX445" s="98"/>
      <c r="EY445" s="98"/>
      <c r="EZ445" s="98"/>
      <c r="FA445" s="98"/>
      <c r="FB445" s="98"/>
      <c r="FC445" s="98"/>
      <c r="FD445" s="98"/>
      <c r="FE445" s="98"/>
      <c r="FF445" s="98"/>
      <c r="FG445" s="98"/>
      <c r="FH445" s="98"/>
      <c r="FI445" s="98"/>
      <c r="FJ445" s="98"/>
      <c r="FK445" s="98"/>
      <c r="FL445" s="98"/>
      <c r="FM445" s="98"/>
      <c r="FN445" s="98"/>
      <c r="FO445" s="98"/>
      <c r="FP445" s="98"/>
      <c r="FQ445" s="98"/>
      <c r="FR445" s="98"/>
      <c r="FS445" s="98"/>
      <c r="FT445" s="98"/>
      <c r="FU445" s="98"/>
      <c r="FV445" s="98"/>
      <c r="FW445" s="98"/>
      <c r="FX445" s="98"/>
      <c r="FY445" s="98"/>
      <c r="FZ445" s="98"/>
      <c r="GA445" s="98"/>
      <c r="GB445" s="98"/>
      <c r="GC445" s="98"/>
      <c r="GD445" s="98"/>
      <c r="GE445" s="98"/>
      <c r="GF445" s="98"/>
      <c r="GG445" s="98"/>
      <c r="GH445" s="98"/>
      <c r="GI445" s="98"/>
      <c r="GJ445" s="98"/>
      <c r="GK445" s="98"/>
      <c r="GL445" s="98"/>
      <c r="GM445" s="98"/>
      <c r="GN445" s="98"/>
      <c r="GO445" s="98"/>
      <c r="GP445" s="98"/>
      <c r="GQ445" s="98"/>
      <c r="GR445" s="98"/>
      <c r="GS445" s="98"/>
      <c r="GT445" s="98"/>
      <c r="GU445" s="98"/>
      <c r="GV445" s="98"/>
      <c r="GW445" s="98"/>
      <c r="GX445" s="98"/>
      <c r="GY445" s="98"/>
      <c r="GZ445" s="98"/>
      <c r="HA445" s="98"/>
      <c r="HB445" s="98"/>
      <c r="HC445" s="98"/>
      <c r="HD445" s="98"/>
      <c r="HE445" s="98"/>
      <c r="HF445" s="98"/>
      <c r="HG445" s="98"/>
      <c r="HH445" s="98"/>
      <c r="HI445" s="98"/>
      <c r="HJ445" s="98"/>
      <c r="HK445" s="98"/>
      <c r="HL445" s="98"/>
      <c r="HM445" s="98"/>
      <c r="HN445" s="98"/>
      <c r="HO445" s="98"/>
      <c r="HP445" s="98"/>
      <c r="HQ445" s="98"/>
      <c r="HR445" s="98"/>
      <c r="HS445" s="98"/>
      <c r="HT445" s="98"/>
      <c r="HU445" s="98"/>
      <c r="HV445" s="98"/>
      <c r="HW445" s="98"/>
      <c r="HX445" s="98"/>
      <c r="HY445" s="98"/>
      <c r="HZ445" s="98"/>
      <c r="IA445" s="98"/>
      <c r="IB445" s="98"/>
      <c r="IC445" s="98"/>
      <c r="ID445" s="98"/>
      <c r="IE445" s="98"/>
      <c r="IF445" s="98"/>
      <c r="IG445" s="98"/>
      <c r="IH445" s="98"/>
      <c r="II445" s="98"/>
      <c r="IJ445" s="98"/>
      <c r="IK445" s="98"/>
    </row>
    <row r="446" spans="1:245" ht="15">
      <c r="A446" s="98"/>
      <c r="B446" s="98"/>
      <c r="C446" s="111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  <c r="AA446" s="98"/>
      <c r="AB446" s="98"/>
      <c r="AC446" s="98"/>
      <c r="AD446" s="98"/>
      <c r="AE446" s="98"/>
      <c r="AF446" s="98"/>
      <c r="AG446" s="98"/>
      <c r="AH446" s="98"/>
      <c r="AI446" s="98"/>
      <c r="AJ446" s="98"/>
      <c r="AK446" s="98"/>
      <c r="AL446" s="98"/>
      <c r="AM446" s="98"/>
      <c r="AN446" s="98"/>
      <c r="AO446" s="98"/>
      <c r="AP446" s="98"/>
      <c r="AQ446" s="98"/>
      <c r="AR446" s="98"/>
      <c r="AS446" s="98"/>
      <c r="AT446" s="98"/>
      <c r="AU446" s="98"/>
      <c r="AV446" s="98"/>
      <c r="AW446" s="98"/>
      <c r="AX446" s="98"/>
      <c r="AY446" s="98"/>
      <c r="AZ446" s="98"/>
      <c r="BA446" s="98"/>
      <c r="BB446" s="98"/>
      <c r="BC446" s="98"/>
      <c r="BD446" s="98"/>
      <c r="BE446" s="98"/>
      <c r="BF446" s="98"/>
      <c r="BG446" s="98"/>
      <c r="BH446" s="98"/>
      <c r="BI446" s="98"/>
      <c r="BJ446" s="98"/>
      <c r="BK446" s="98"/>
      <c r="BL446" s="98"/>
      <c r="BM446" s="98"/>
      <c r="BN446" s="98"/>
      <c r="BO446" s="98"/>
      <c r="BP446" s="98"/>
      <c r="BQ446" s="98"/>
      <c r="BR446" s="98"/>
      <c r="BS446" s="98"/>
      <c r="BT446" s="98"/>
      <c r="BU446" s="98"/>
      <c r="BV446" s="98"/>
      <c r="BW446" s="98"/>
      <c r="BX446" s="98"/>
      <c r="BY446" s="98"/>
      <c r="BZ446" s="98"/>
      <c r="CA446" s="98"/>
      <c r="CB446" s="98"/>
      <c r="CC446" s="98"/>
      <c r="CD446" s="98"/>
      <c r="CE446" s="98"/>
      <c r="CF446" s="98"/>
      <c r="CG446" s="98"/>
      <c r="CH446" s="98"/>
      <c r="CI446" s="98"/>
      <c r="CJ446" s="98"/>
      <c r="CK446" s="98"/>
      <c r="CL446" s="98"/>
      <c r="CM446" s="98"/>
      <c r="CN446" s="98"/>
      <c r="CO446" s="98"/>
      <c r="CP446" s="98"/>
      <c r="CQ446" s="98"/>
      <c r="CR446" s="98"/>
      <c r="CS446" s="98"/>
      <c r="CT446" s="98"/>
      <c r="CU446" s="98"/>
      <c r="CV446" s="98"/>
      <c r="CW446" s="98"/>
      <c r="CX446" s="98"/>
      <c r="CY446" s="98"/>
      <c r="CZ446" s="98"/>
      <c r="DA446" s="98"/>
      <c r="DB446" s="98"/>
      <c r="DC446" s="98"/>
      <c r="DD446" s="98"/>
      <c r="DE446" s="98"/>
      <c r="DF446" s="98"/>
      <c r="DG446" s="98"/>
      <c r="DH446" s="98"/>
      <c r="DI446" s="98"/>
      <c r="DJ446" s="98"/>
      <c r="DK446" s="98"/>
      <c r="DL446" s="98"/>
      <c r="DM446" s="98"/>
      <c r="DN446" s="98"/>
      <c r="DO446" s="98"/>
      <c r="DP446" s="98"/>
      <c r="DQ446" s="98"/>
      <c r="DR446" s="98"/>
      <c r="DS446" s="98"/>
      <c r="DT446" s="98"/>
      <c r="DU446" s="98"/>
      <c r="DV446" s="98"/>
      <c r="DW446" s="98"/>
      <c r="DX446" s="98"/>
      <c r="DY446" s="98"/>
      <c r="DZ446" s="98"/>
      <c r="EA446" s="98"/>
      <c r="EB446" s="98"/>
      <c r="EC446" s="98"/>
      <c r="ED446" s="98"/>
      <c r="EE446" s="98"/>
      <c r="EF446" s="98"/>
      <c r="EG446" s="98"/>
      <c r="EH446" s="98"/>
      <c r="EI446" s="98"/>
      <c r="EJ446" s="98"/>
      <c r="EK446" s="98"/>
      <c r="EL446" s="98"/>
      <c r="EM446" s="98"/>
      <c r="EN446" s="98"/>
      <c r="EO446" s="98"/>
      <c r="EP446" s="98"/>
      <c r="EQ446" s="98"/>
      <c r="ER446" s="98"/>
      <c r="ES446" s="98"/>
      <c r="ET446" s="98"/>
      <c r="EU446" s="98"/>
      <c r="EV446" s="98"/>
      <c r="EW446" s="98"/>
      <c r="EX446" s="98"/>
      <c r="EY446" s="98"/>
      <c r="EZ446" s="98"/>
      <c r="FA446" s="98"/>
      <c r="FB446" s="98"/>
      <c r="FC446" s="98"/>
      <c r="FD446" s="98"/>
      <c r="FE446" s="98"/>
      <c r="FF446" s="98"/>
      <c r="FG446" s="98"/>
      <c r="FH446" s="98"/>
      <c r="FI446" s="98"/>
      <c r="FJ446" s="98"/>
      <c r="FK446" s="98"/>
      <c r="FL446" s="98"/>
      <c r="FM446" s="98"/>
      <c r="FN446" s="98"/>
      <c r="FO446" s="98"/>
      <c r="FP446" s="98"/>
      <c r="FQ446" s="98"/>
      <c r="FR446" s="98"/>
      <c r="FS446" s="98"/>
      <c r="FT446" s="98"/>
      <c r="FU446" s="98"/>
      <c r="FV446" s="98"/>
      <c r="FW446" s="98"/>
      <c r="FX446" s="98"/>
      <c r="FY446" s="98"/>
      <c r="FZ446" s="98"/>
      <c r="GA446" s="98"/>
      <c r="GB446" s="98"/>
      <c r="GC446" s="98"/>
      <c r="GD446" s="98"/>
      <c r="GE446" s="98"/>
      <c r="GF446" s="98"/>
      <c r="GG446" s="98"/>
      <c r="GH446" s="98"/>
      <c r="GI446" s="98"/>
      <c r="GJ446" s="98"/>
      <c r="GK446" s="98"/>
      <c r="GL446" s="98"/>
      <c r="GM446" s="98"/>
      <c r="GN446" s="98"/>
      <c r="GO446" s="98"/>
      <c r="GP446" s="98"/>
      <c r="GQ446" s="98"/>
      <c r="GR446" s="98"/>
      <c r="GS446" s="98"/>
      <c r="GT446" s="98"/>
      <c r="GU446" s="98"/>
      <c r="GV446" s="98"/>
      <c r="GW446" s="98"/>
      <c r="GX446" s="98"/>
      <c r="GY446" s="98"/>
      <c r="GZ446" s="98"/>
      <c r="HA446" s="98"/>
      <c r="HB446" s="98"/>
      <c r="HC446" s="98"/>
      <c r="HD446" s="98"/>
      <c r="HE446" s="98"/>
      <c r="HF446" s="98"/>
      <c r="HG446" s="98"/>
      <c r="HH446" s="98"/>
      <c r="HI446" s="98"/>
      <c r="HJ446" s="98"/>
      <c r="HK446" s="98"/>
      <c r="HL446" s="98"/>
      <c r="HM446" s="98"/>
      <c r="HN446" s="98"/>
      <c r="HO446" s="98"/>
      <c r="HP446" s="98"/>
      <c r="HQ446" s="98"/>
      <c r="HR446" s="98"/>
      <c r="HS446" s="98"/>
      <c r="HT446" s="98"/>
      <c r="HU446" s="98"/>
      <c r="HV446" s="98"/>
      <c r="HW446" s="98"/>
      <c r="HX446" s="98"/>
      <c r="HY446" s="98"/>
      <c r="HZ446" s="98"/>
      <c r="IA446" s="98"/>
      <c r="IB446" s="98"/>
      <c r="IC446" s="98"/>
      <c r="ID446" s="98"/>
      <c r="IE446" s="98"/>
      <c r="IF446" s="98"/>
      <c r="IG446" s="98"/>
      <c r="IH446" s="98"/>
      <c r="II446" s="98"/>
      <c r="IJ446" s="98"/>
      <c r="IK446" s="98"/>
    </row>
    <row r="447" spans="1:245" ht="15">
      <c r="A447" s="98"/>
      <c r="B447" s="98"/>
      <c r="C447" s="111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  <c r="AA447" s="98"/>
      <c r="AB447" s="98"/>
      <c r="AC447" s="98"/>
      <c r="AD447" s="98"/>
      <c r="AE447" s="98"/>
      <c r="AF447" s="98"/>
      <c r="AG447" s="98"/>
      <c r="AH447" s="98"/>
      <c r="AI447" s="98"/>
      <c r="AJ447" s="98"/>
      <c r="AK447" s="98"/>
      <c r="AL447" s="98"/>
      <c r="AM447" s="98"/>
      <c r="AN447" s="98"/>
      <c r="AO447" s="98"/>
      <c r="AP447" s="98"/>
      <c r="AQ447" s="98"/>
      <c r="AR447" s="98"/>
      <c r="AS447" s="98"/>
      <c r="AT447" s="98"/>
      <c r="AU447" s="98"/>
      <c r="AV447" s="98"/>
      <c r="AW447" s="98"/>
      <c r="AX447" s="98"/>
      <c r="AY447" s="98"/>
      <c r="AZ447" s="98"/>
      <c r="BA447" s="98"/>
      <c r="BB447" s="98"/>
      <c r="BC447" s="98"/>
      <c r="BD447" s="98"/>
      <c r="BE447" s="98"/>
      <c r="BF447" s="98"/>
      <c r="BG447" s="98"/>
      <c r="BH447" s="98"/>
      <c r="BI447" s="98"/>
      <c r="BJ447" s="98"/>
      <c r="BK447" s="98"/>
      <c r="BL447" s="98"/>
      <c r="BM447" s="98"/>
      <c r="BN447" s="98"/>
      <c r="BO447" s="98"/>
      <c r="BP447" s="98"/>
      <c r="BQ447" s="98"/>
      <c r="BR447" s="98"/>
      <c r="BS447" s="98"/>
      <c r="BT447" s="98"/>
      <c r="BU447" s="98"/>
      <c r="BV447" s="98"/>
      <c r="BW447" s="98"/>
      <c r="BX447" s="98"/>
      <c r="BY447" s="98"/>
      <c r="BZ447" s="98"/>
      <c r="CA447" s="98"/>
      <c r="CB447" s="98"/>
      <c r="CC447" s="98"/>
      <c r="CD447" s="98"/>
      <c r="CE447" s="98"/>
      <c r="CF447" s="98"/>
      <c r="CG447" s="98"/>
      <c r="CH447" s="98"/>
      <c r="CI447" s="98"/>
      <c r="CJ447" s="98"/>
      <c r="CK447" s="98"/>
      <c r="CL447" s="98"/>
      <c r="CM447" s="98"/>
      <c r="CN447" s="98"/>
      <c r="CO447" s="98"/>
      <c r="CP447" s="98"/>
      <c r="CQ447" s="98"/>
      <c r="CR447" s="98"/>
      <c r="CS447" s="98"/>
      <c r="CT447" s="98"/>
      <c r="CU447" s="98"/>
      <c r="CV447" s="98"/>
      <c r="CW447" s="98"/>
      <c r="CX447" s="98"/>
      <c r="CY447" s="98"/>
      <c r="CZ447" s="98"/>
      <c r="DA447" s="98"/>
      <c r="DB447" s="98"/>
      <c r="DC447" s="98"/>
      <c r="DD447" s="98"/>
      <c r="DE447" s="98"/>
      <c r="DF447" s="98"/>
      <c r="DG447" s="98"/>
      <c r="DH447" s="98"/>
      <c r="DI447" s="98"/>
      <c r="DJ447" s="98"/>
      <c r="DK447" s="98"/>
      <c r="DL447" s="98"/>
      <c r="DM447" s="98"/>
      <c r="DN447" s="98"/>
      <c r="DO447" s="98"/>
      <c r="DP447" s="98"/>
      <c r="DQ447" s="98"/>
      <c r="DR447" s="98"/>
      <c r="DS447" s="98"/>
      <c r="DT447" s="98"/>
      <c r="DU447" s="98"/>
      <c r="DV447" s="98"/>
      <c r="DW447" s="98"/>
      <c r="DX447" s="98"/>
      <c r="DY447" s="98"/>
      <c r="DZ447" s="98"/>
      <c r="EA447" s="98"/>
      <c r="EB447" s="98"/>
      <c r="EC447" s="98"/>
      <c r="ED447" s="98"/>
      <c r="EE447" s="98"/>
      <c r="EF447" s="98"/>
      <c r="EG447" s="98"/>
      <c r="EH447" s="98"/>
      <c r="EI447" s="98"/>
      <c r="EJ447" s="98"/>
      <c r="EK447" s="98"/>
      <c r="EL447" s="98"/>
      <c r="EM447" s="98"/>
      <c r="EN447" s="98"/>
      <c r="EO447" s="98"/>
      <c r="EP447" s="98"/>
      <c r="EQ447" s="98"/>
      <c r="ER447" s="98"/>
      <c r="ES447" s="98"/>
      <c r="ET447" s="98"/>
      <c r="EU447" s="98"/>
      <c r="EV447" s="98"/>
      <c r="EW447" s="98"/>
      <c r="EX447" s="98"/>
      <c r="EY447" s="98"/>
      <c r="EZ447" s="98"/>
      <c r="FA447" s="98"/>
      <c r="FB447" s="98"/>
      <c r="FC447" s="98"/>
      <c r="FD447" s="98"/>
      <c r="FE447" s="98"/>
      <c r="FF447" s="98"/>
      <c r="FG447" s="98"/>
      <c r="FH447" s="98"/>
      <c r="FI447" s="98"/>
      <c r="FJ447" s="98"/>
      <c r="FK447" s="98"/>
      <c r="FL447" s="98"/>
      <c r="FM447" s="98"/>
      <c r="FN447" s="98"/>
      <c r="FO447" s="98"/>
      <c r="FP447" s="98"/>
      <c r="FQ447" s="98"/>
      <c r="FR447" s="98"/>
      <c r="FS447" s="98"/>
      <c r="FT447" s="98"/>
      <c r="FU447" s="98"/>
      <c r="FV447" s="98"/>
      <c r="FW447" s="98"/>
      <c r="FX447" s="98"/>
      <c r="FY447" s="98"/>
      <c r="FZ447" s="98"/>
      <c r="GA447" s="98"/>
      <c r="GB447" s="98"/>
      <c r="GC447" s="98"/>
      <c r="GD447" s="98"/>
      <c r="GE447" s="98"/>
      <c r="GF447" s="98"/>
      <c r="GG447" s="98"/>
      <c r="GH447" s="98"/>
      <c r="GI447" s="98"/>
      <c r="GJ447" s="98"/>
      <c r="GK447" s="98"/>
      <c r="GL447" s="98"/>
      <c r="GM447" s="98"/>
      <c r="GN447" s="98"/>
      <c r="GO447" s="98"/>
      <c r="GP447" s="98"/>
      <c r="GQ447" s="98"/>
      <c r="GR447" s="98"/>
      <c r="GS447" s="98"/>
      <c r="GT447" s="98"/>
      <c r="GU447" s="98"/>
      <c r="GV447" s="98"/>
      <c r="GW447" s="98"/>
      <c r="GX447" s="98"/>
      <c r="GY447" s="98"/>
      <c r="GZ447" s="98"/>
      <c r="HA447" s="98"/>
      <c r="HB447" s="98"/>
      <c r="HC447" s="98"/>
      <c r="HD447" s="98"/>
      <c r="HE447" s="98"/>
      <c r="HF447" s="98"/>
      <c r="HG447" s="98"/>
      <c r="HH447" s="98"/>
      <c r="HI447" s="98"/>
      <c r="HJ447" s="98"/>
      <c r="HK447" s="98"/>
      <c r="HL447" s="98"/>
      <c r="HM447" s="98"/>
      <c r="HN447" s="98"/>
      <c r="HO447" s="98"/>
      <c r="HP447" s="98"/>
      <c r="HQ447" s="98"/>
      <c r="HR447" s="98"/>
      <c r="HS447" s="98"/>
      <c r="HT447" s="98"/>
      <c r="HU447" s="98"/>
      <c r="HV447" s="98"/>
      <c r="HW447" s="98"/>
      <c r="HX447" s="98"/>
      <c r="HY447" s="98"/>
      <c r="HZ447" s="98"/>
      <c r="IA447" s="98"/>
      <c r="IB447" s="98"/>
      <c r="IC447" s="98"/>
      <c r="ID447" s="98"/>
      <c r="IE447" s="98"/>
      <c r="IF447" s="98"/>
      <c r="IG447" s="98"/>
      <c r="IH447" s="98"/>
      <c r="II447" s="98"/>
      <c r="IJ447" s="98"/>
      <c r="IK447" s="98"/>
    </row>
    <row r="448" spans="1:245" ht="15">
      <c r="A448" s="98"/>
      <c r="B448" s="98"/>
      <c r="C448" s="111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  <c r="AA448" s="98"/>
      <c r="AB448" s="98"/>
      <c r="AC448" s="98"/>
      <c r="AD448" s="98"/>
      <c r="AE448" s="98"/>
      <c r="AF448" s="98"/>
      <c r="AG448" s="98"/>
      <c r="AH448" s="98"/>
      <c r="AI448" s="98"/>
      <c r="AJ448" s="98"/>
      <c r="AK448" s="98"/>
      <c r="AL448" s="98"/>
      <c r="AM448" s="98"/>
      <c r="AN448" s="98"/>
      <c r="AO448" s="98"/>
      <c r="AP448" s="98"/>
      <c r="AQ448" s="98"/>
      <c r="AR448" s="98"/>
      <c r="AS448" s="98"/>
      <c r="AT448" s="98"/>
      <c r="AU448" s="98"/>
      <c r="AV448" s="98"/>
      <c r="AW448" s="98"/>
      <c r="AX448" s="98"/>
      <c r="AY448" s="98"/>
      <c r="AZ448" s="98"/>
      <c r="BA448" s="98"/>
      <c r="BB448" s="98"/>
      <c r="BC448" s="98"/>
      <c r="BD448" s="98"/>
      <c r="BE448" s="98"/>
      <c r="BF448" s="98"/>
      <c r="BG448" s="98"/>
      <c r="BH448" s="98"/>
      <c r="BI448" s="98"/>
      <c r="BJ448" s="98"/>
      <c r="BK448" s="98"/>
      <c r="BL448" s="98"/>
      <c r="BM448" s="98"/>
      <c r="BN448" s="98"/>
      <c r="BO448" s="98"/>
      <c r="BP448" s="98"/>
      <c r="BQ448" s="98"/>
      <c r="BR448" s="98"/>
      <c r="BS448" s="98"/>
      <c r="BT448" s="98"/>
      <c r="BU448" s="98"/>
      <c r="BV448" s="98"/>
      <c r="BW448" s="98"/>
      <c r="BX448" s="98"/>
      <c r="BY448" s="98"/>
      <c r="BZ448" s="98"/>
      <c r="CA448" s="98"/>
      <c r="CB448" s="98"/>
      <c r="CC448" s="98"/>
      <c r="CD448" s="98"/>
      <c r="CE448" s="98"/>
      <c r="CF448" s="98"/>
      <c r="CG448" s="98"/>
      <c r="CH448" s="98"/>
      <c r="CI448" s="98"/>
      <c r="CJ448" s="98"/>
      <c r="CK448" s="98"/>
      <c r="CL448" s="98"/>
      <c r="CM448" s="98"/>
      <c r="CN448" s="98"/>
      <c r="CO448" s="98"/>
      <c r="CP448" s="98"/>
      <c r="CQ448" s="98"/>
      <c r="CR448" s="98"/>
      <c r="CS448" s="98"/>
      <c r="CT448" s="98"/>
      <c r="CU448" s="98"/>
      <c r="CV448" s="98"/>
      <c r="CW448" s="98"/>
      <c r="CX448" s="98"/>
      <c r="CY448" s="98"/>
      <c r="CZ448" s="98"/>
      <c r="DA448" s="98"/>
      <c r="DB448" s="98"/>
      <c r="DC448" s="98"/>
      <c r="DD448" s="98"/>
      <c r="DE448" s="98"/>
      <c r="DF448" s="98"/>
      <c r="DG448" s="98"/>
      <c r="DH448" s="98"/>
      <c r="DI448" s="98"/>
      <c r="DJ448" s="98"/>
      <c r="DK448" s="98"/>
      <c r="DL448" s="98"/>
      <c r="DM448" s="98"/>
      <c r="DN448" s="98"/>
      <c r="DO448" s="98"/>
      <c r="DP448" s="98"/>
      <c r="DQ448" s="98"/>
      <c r="DR448" s="98"/>
      <c r="DS448" s="98"/>
      <c r="DT448" s="98"/>
      <c r="DU448" s="98"/>
      <c r="DV448" s="98"/>
      <c r="DW448" s="98"/>
      <c r="DX448" s="98"/>
      <c r="DY448" s="98"/>
      <c r="DZ448" s="98"/>
      <c r="EA448" s="98"/>
      <c r="EB448" s="98"/>
      <c r="EC448" s="98"/>
      <c r="ED448" s="98"/>
      <c r="EE448" s="98"/>
      <c r="EF448" s="98"/>
      <c r="EG448" s="98"/>
      <c r="EH448" s="98"/>
      <c r="EI448" s="98"/>
      <c r="EJ448" s="98"/>
      <c r="EK448" s="98"/>
      <c r="EL448" s="98"/>
      <c r="EM448" s="98"/>
      <c r="EN448" s="98"/>
      <c r="EO448" s="98"/>
      <c r="EP448" s="98"/>
      <c r="EQ448" s="98"/>
      <c r="ER448" s="98"/>
      <c r="ES448" s="98"/>
      <c r="ET448" s="98"/>
      <c r="EU448" s="98"/>
      <c r="EV448" s="98"/>
      <c r="EW448" s="98"/>
      <c r="EX448" s="98"/>
      <c r="EY448" s="98"/>
      <c r="EZ448" s="98"/>
      <c r="FA448" s="98"/>
      <c r="FB448" s="98"/>
      <c r="FC448" s="98"/>
      <c r="FD448" s="98"/>
      <c r="FE448" s="98"/>
      <c r="FF448" s="98"/>
      <c r="FG448" s="98"/>
      <c r="FH448" s="98"/>
      <c r="FI448" s="98"/>
      <c r="FJ448" s="98"/>
      <c r="FK448" s="98"/>
      <c r="FL448" s="98"/>
      <c r="FM448" s="98"/>
      <c r="FN448" s="98"/>
      <c r="FO448" s="98"/>
      <c r="FP448" s="98"/>
      <c r="FQ448" s="98"/>
      <c r="FR448" s="98"/>
      <c r="FS448" s="98"/>
      <c r="FT448" s="98"/>
      <c r="FU448" s="98"/>
      <c r="FV448" s="98"/>
      <c r="FW448" s="98"/>
      <c r="FX448" s="98"/>
      <c r="FY448" s="98"/>
      <c r="FZ448" s="98"/>
      <c r="GA448" s="98"/>
      <c r="GB448" s="98"/>
      <c r="GC448" s="98"/>
      <c r="GD448" s="98"/>
      <c r="GE448" s="98"/>
      <c r="GF448" s="98"/>
      <c r="GG448" s="98"/>
      <c r="GH448" s="98"/>
      <c r="GI448" s="98"/>
      <c r="GJ448" s="98"/>
      <c r="GK448" s="98"/>
      <c r="GL448" s="98"/>
      <c r="GM448" s="98"/>
      <c r="GN448" s="98"/>
      <c r="GO448" s="98"/>
      <c r="GP448" s="98"/>
      <c r="GQ448" s="98"/>
      <c r="GR448" s="98"/>
      <c r="GS448" s="98"/>
      <c r="GT448" s="98"/>
      <c r="GU448" s="98"/>
      <c r="GV448" s="98"/>
      <c r="GW448" s="98"/>
      <c r="GX448" s="98"/>
      <c r="GY448" s="98"/>
      <c r="GZ448" s="98"/>
      <c r="HA448" s="98"/>
      <c r="HB448" s="98"/>
      <c r="HC448" s="98"/>
      <c r="HD448" s="98"/>
      <c r="HE448" s="98"/>
      <c r="HF448" s="98"/>
      <c r="HG448" s="98"/>
      <c r="HH448" s="98"/>
      <c r="HI448" s="98"/>
      <c r="HJ448" s="98"/>
      <c r="HK448" s="98"/>
      <c r="HL448" s="98"/>
      <c r="HM448" s="98"/>
      <c r="HN448" s="98"/>
      <c r="HO448" s="98"/>
      <c r="HP448" s="98"/>
      <c r="HQ448" s="98"/>
      <c r="HR448" s="98"/>
      <c r="HS448" s="98"/>
      <c r="HT448" s="98"/>
      <c r="HU448" s="98"/>
      <c r="HV448" s="98"/>
      <c r="HW448" s="98"/>
      <c r="HX448" s="98"/>
      <c r="HY448" s="98"/>
      <c r="HZ448" s="98"/>
      <c r="IA448" s="98"/>
      <c r="IB448" s="98"/>
      <c r="IC448" s="98"/>
      <c r="ID448" s="98"/>
      <c r="IE448" s="98"/>
      <c r="IF448" s="98"/>
      <c r="IG448" s="98"/>
      <c r="IH448" s="98"/>
      <c r="II448" s="98"/>
      <c r="IJ448" s="98"/>
      <c r="IK448" s="98"/>
    </row>
    <row r="449" spans="1:245" ht="15">
      <c r="A449" s="98"/>
      <c r="B449" s="98"/>
      <c r="C449" s="111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  <c r="AA449" s="98"/>
      <c r="AB449" s="98"/>
      <c r="AC449" s="98"/>
      <c r="AD449" s="98"/>
      <c r="AE449" s="98"/>
      <c r="AF449" s="98"/>
      <c r="AG449" s="98"/>
      <c r="AH449" s="98"/>
      <c r="AI449" s="98"/>
      <c r="AJ449" s="98"/>
      <c r="AK449" s="98"/>
      <c r="AL449" s="98"/>
      <c r="AM449" s="98"/>
      <c r="AN449" s="98"/>
      <c r="AO449" s="98"/>
      <c r="AP449" s="98"/>
      <c r="AQ449" s="98"/>
      <c r="AR449" s="98"/>
      <c r="AS449" s="98"/>
      <c r="AT449" s="98"/>
      <c r="AU449" s="98"/>
      <c r="AV449" s="98"/>
      <c r="AW449" s="98"/>
      <c r="AX449" s="98"/>
      <c r="AY449" s="98"/>
      <c r="AZ449" s="98"/>
      <c r="BA449" s="98"/>
      <c r="BB449" s="98"/>
      <c r="BC449" s="98"/>
      <c r="BD449" s="98"/>
      <c r="BE449" s="98"/>
      <c r="BF449" s="98"/>
      <c r="BG449" s="98"/>
      <c r="BH449" s="98"/>
      <c r="BI449" s="98"/>
      <c r="BJ449" s="98"/>
      <c r="BK449" s="98"/>
      <c r="BL449" s="98"/>
      <c r="BM449" s="98"/>
      <c r="BN449" s="98"/>
      <c r="BO449" s="98"/>
      <c r="BP449" s="98"/>
      <c r="BQ449" s="98"/>
      <c r="BR449" s="98"/>
      <c r="BS449" s="98"/>
      <c r="BT449" s="98"/>
      <c r="BU449" s="98"/>
      <c r="BV449" s="98"/>
      <c r="BW449" s="98"/>
      <c r="BX449" s="98"/>
      <c r="BY449" s="98"/>
      <c r="BZ449" s="98"/>
      <c r="CA449" s="98"/>
      <c r="CB449" s="98"/>
      <c r="CC449" s="98"/>
      <c r="CD449" s="98"/>
      <c r="CE449" s="98"/>
      <c r="CF449" s="98"/>
      <c r="CG449" s="98"/>
      <c r="CH449" s="98"/>
      <c r="CI449" s="98"/>
      <c r="CJ449" s="98"/>
      <c r="CK449" s="98"/>
      <c r="CL449" s="98"/>
      <c r="CM449" s="98"/>
      <c r="CN449" s="98"/>
      <c r="CO449" s="98"/>
      <c r="CP449" s="98"/>
      <c r="CQ449" s="98"/>
      <c r="CR449" s="98"/>
      <c r="CS449" s="98"/>
      <c r="CT449" s="98"/>
      <c r="CU449" s="98"/>
      <c r="CV449" s="98"/>
      <c r="CW449" s="98"/>
      <c r="CX449" s="98"/>
      <c r="CY449" s="98"/>
      <c r="CZ449" s="98"/>
      <c r="DA449" s="98"/>
      <c r="DB449" s="98"/>
      <c r="DC449" s="98"/>
      <c r="DD449" s="98"/>
      <c r="DE449" s="98"/>
      <c r="DF449" s="98"/>
      <c r="DG449" s="98"/>
      <c r="DH449" s="98"/>
      <c r="DI449" s="98"/>
      <c r="DJ449" s="98"/>
      <c r="DK449" s="98"/>
      <c r="DL449" s="98"/>
      <c r="DM449" s="98"/>
      <c r="DN449" s="98"/>
      <c r="DO449" s="98"/>
      <c r="DP449" s="98"/>
      <c r="DQ449" s="98"/>
      <c r="DR449" s="98"/>
      <c r="DS449" s="98"/>
      <c r="DT449" s="98"/>
      <c r="DU449" s="98"/>
      <c r="DV449" s="98"/>
      <c r="DW449" s="98"/>
      <c r="DX449" s="98"/>
      <c r="DY449" s="98"/>
      <c r="DZ449" s="98"/>
      <c r="EA449" s="98"/>
      <c r="EB449" s="98"/>
      <c r="EC449" s="98"/>
      <c r="ED449" s="98"/>
      <c r="EE449" s="98"/>
      <c r="EF449" s="98"/>
      <c r="EG449" s="98"/>
      <c r="EH449" s="98"/>
      <c r="EI449" s="98"/>
      <c r="EJ449" s="98"/>
      <c r="EK449" s="98"/>
      <c r="EL449" s="98"/>
      <c r="EM449" s="98"/>
      <c r="EN449" s="98"/>
      <c r="EO449" s="98"/>
      <c r="EP449" s="98"/>
      <c r="EQ449" s="98"/>
      <c r="ER449" s="98"/>
      <c r="ES449" s="98"/>
      <c r="ET449" s="98"/>
      <c r="EU449" s="98"/>
      <c r="EV449" s="98"/>
      <c r="EW449" s="98"/>
      <c r="EX449" s="98"/>
      <c r="EY449" s="98"/>
      <c r="EZ449" s="98"/>
      <c r="FA449" s="98"/>
      <c r="FB449" s="98"/>
      <c r="FC449" s="98"/>
      <c r="FD449" s="98"/>
      <c r="FE449" s="98"/>
      <c r="FF449" s="98"/>
      <c r="FG449" s="98"/>
      <c r="FH449" s="98"/>
      <c r="FI449" s="98"/>
      <c r="FJ449" s="98"/>
      <c r="FK449" s="98"/>
      <c r="FL449" s="98"/>
      <c r="FM449" s="98"/>
      <c r="FN449" s="98"/>
      <c r="FO449" s="98"/>
      <c r="FP449" s="98"/>
      <c r="FQ449" s="98"/>
      <c r="FR449" s="98"/>
      <c r="FS449" s="98"/>
      <c r="FT449" s="98"/>
      <c r="FU449" s="98"/>
      <c r="FV449" s="98"/>
      <c r="FW449" s="98"/>
      <c r="FX449" s="98"/>
      <c r="FY449" s="98"/>
      <c r="FZ449" s="98"/>
      <c r="GA449" s="98"/>
      <c r="GB449" s="98"/>
      <c r="GC449" s="98"/>
      <c r="GD449" s="98"/>
      <c r="GE449" s="98"/>
      <c r="GF449" s="98"/>
      <c r="GG449" s="98"/>
      <c r="GH449" s="98"/>
      <c r="GI449" s="98"/>
      <c r="GJ449" s="98"/>
      <c r="GK449" s="98"/>
      <c r="GL449" s="98"/>
      <c r="GM449" s="98"/>
      <c r="GN449" s="98"/>
      <c r="GO449" s="98"/>
      <c r="GP449" s="98"/>
      <c r="GQ449" s="98"/>
      <c r="GR449" s="98"/>
      <c r="GS449" s="98"/>
      <c r="GT449" s="98"/>
      <c r="GU449" s="98"/>
      <c r="GV449" s="98"/>
      <c r="GW449" s="98"/>
      <c r="GX449" s="98"/>
      <c r="GY449" s="98"/>
      <c r="GZ449" s="98"/>
      <c r="HA449" s="98"/>
      <c r="HB449" s="98"/>
      <c r="HC449" s="98"/>
      <c r="HD449" s="98"/>
      <c r="HE449" s="98"/>
      <c r="HF449" s="98"/>
      <c r="HG449" s="98"/>
      <c r="HH449" s="98"/>
      <c r="HI449" s="98"/>
      <c r="HJ449" s="98"/>
      <c r="HK449" s="98"/>
      <c r="HL449" s="98"/>
      <c r="HM449" s="98"/>
      <c r="HN449" s="98"/>
      <c r="HO449" s="98"/>
      <c r="HP449" s="98"/>
      <c r="HQ449" s="98"/>
      <c r="HR449" s="98"/>
      <c r="HS449" s="98"/>
      <c r="HT449" s="98"/>
      <c r="HU449" s="98"/>
      <c r="HV449" s="98"/>
      <c r="HW449" s="98"/>
      <c r="HX449" s="98"/>
      <c r="HY449" s="98"/>
      <c r="HZ449" s="98"/>
      <c r="IA449" s="98"/>
      <c r="IB449" s="98"/>
      <c r="IC449" s="98"/>
      <c r="ID449" s="98"/>
      <c r="IE449" s="98"/>
      <c r="IF449" s="98"/>
      <c r="IG449" s="98"/>
      <c r="IH449" s="98"/>
      <c r="II449" s="98"/>
      <c r="IJ449" s="98"/>
      <c r="IK449" s="98"/>
    </row>
    <row r="450" spans="1:245" ht="15">
      <c r="A450" s="98"/>
      <c r="B450" s="98"/>
      <c r="C450" s="111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  <c r="AA450" s="98"/>
      <c r="AB450" s="98"/>
      <c r="AC450" s="98"/>
      <c r="AD450" s="98"/>
      <c r="AE450" s="98"/>
      <c r="AF450" s="98"/>
      <c r="AG450" s="98"/>
      <c r="AH450" s="98"/>
      <c r="AI450" s="98"/>
      <c r="AJ450" s="98"/>
      <c r="AK450" s="98"/>
      <c r="AL450" s="98"/>
      <c r="AM450" s="98"/>
      <c r="AN450" s="98"/>
      <c r="AO450" s="98"/>
      <c r="AP450" s="98"/>
      <c r="AQ450" s="98"/>
      <c r="AR450" s="98"/>
      <c r="AS450" s="98"/>
      <c r="AT450" s="98"/>
      <c r="AU450" s="98"/>
      <c r="AV450" s="98"/>
      <c r="AW450" s="98"/>
      <c r="AX450" s="98"/>
      <c r="AY450" s="98"/>
      <c r="AZ450" s="98"/>
      <c r="BA450" s="98"/>
      <c r="BB450" s="98"/>
      <c r="BC450" s="98"/>
      <c r="BD450" s="98"/>
      <c r="BE450" s="98"/>
      <c r="BF450" s="98"/>
      <c r="BG450" s="98"/>
      <c r="BH450" s="98"/>
      <c r="BI450" s="98"/>
      <c r="BJ450" s="98"/>
      <c r="BK450" s="98"/>
      <c r="BL450" s="98"/>
      <c r="BM450" s="98"/>
      <c r="BN450" s="98"/>
      <c r="BO450" s="98"/>
      <c r="BP450" s="98"/>
      <c r="BQ450" s="98"/>
      <c r="BR450" s="98"/>
      <c r="BS450" s="98"/>
      <c r="BT450" s="98"/>
      <c r="BU450" s="98"/>
      <c r="BV450" s="98"/>
      <c r="BW450" s="98"/>
      <c r="BX450" s="98"/>
      <c r="BY450" s="98"/>
      <c r="BZ450" s="98"/>
      <c r="CA450" s="98"/>
      <c r="CB450" s="98"/>
      <c r="CC450" s="98"/>
      <c r="CD450" s="98"/>
      <c r="CE450" s="98"/>
      <c r="CF450" s="98"/>
      <c r="CG450" s="98"/>
      <c r="CH450" s="98"/>
      <c r="CI450" s="98"/>
      <c r="CJ450" s="98"/>
      <c r="CK450" s="98"/>
      <c r="CL450" s="98"/>
      <c r="CM450" s="98"/>
      <c r="CN450" s="98"/>
      <c r="CO450" s="98"/>
      <c r="CP450" s="98"/>
      <c r="CQ450" s="98"/>
      <c r="CR450" s="98"/>
      <c r="CS450" s="98"/>
      <c r="CT450" s="98"/>
      <c r="CU450" s="98"/>
      <c r="CV450" s="98"/>
      <c r="CW450" s="98"/>
      <c r="CX450" s="98"/>
      <c r="CY450" s="98"/>
      <c r="CZ450" s="98"/>
      <c r="DA450" s="98"/>
      <c r="DB450" s="98"/>
      <c r="DC450" s="98"/>
      <c r="DD450" s="98"/>
      <c r="DE450" s="98"/>
      <c r="DF450" s="98"/>
      <c r="DG450" s="98"/>
      <c r="DH450" s="98"/>
      <c r="DI450" s="98"/>
      <c r="DJ450" s="98"/>
      <c r="DK450" s="98"/>
      <c r="DL450" s="98"/>
      <c r="DM450" s="98"/>
      <c r="DN450" s="98"/>
      <c r="DO450" s="98"/>
      <c r="DP450" s="98"/>
      <c r="DQ450" s="98"/>
      <c r="DR450" s="98"/>
      <c r="DS450" s="98"/>
      <c r="DT450" s="98"/>
      <c r="DU450" s="98"/>
      <c r="DV450" s="98"/>
      <c r="DW450" s="98"/>
      <c r="DX450" s="98"/>
      <c r="DY450" s="98"/>
      <c r="DZ450" s="98"/>
      <c r="EA450" s="98"/>
      <c r="EB450" s="98"/>
      <c r="EC450" s="98"/>
      <c r="ED450" s="98"/>
      <c r="EE450" s="98"/>
      <c r="EF450" s="98"/>
      <c r="EG450" s="98"/>
      <c r="EH450" s="98"/>
      <c r="EI450" s="98"/>
      <c r="EJ450" s="98"/>
      <c r="EK450" s="98"/>
      <c r="EL450" s="98"/>
      <c r="EM450" s="98"/>
      <c r="EN450" s="98"/>
      <c r="EO450" s="98"/>
      <c r="EP450" s="98"/>
      <c r="EQ450" s="98"/>
      <c r="ER450" s="98"/>
      <c r="ES450" s="98"/>
      <c r="ET450" s="98"/>
      <c r="EU450" s="98"/>
      <c r="EV450" s="98"/>
      <c r="EW450" s="98"/>
      <c r="EX450" s="98"/>
      <c r="EY450" s="98"/>
      <c r="EZ450" s="98"/>
      <c r="FA450" s="98"/>
      <c r="FB450" s="98"/>
      <c r="FC450" s="98"/>
      <c r="FD450" s="98"/>
      <c r="FE450" s="98"/>
      <c r="FF450" s="98"/>
      <c r="FG450" s="98"/>
      <c r="FH450" s="98"/>
      <c r="FI450" s="98"/>
      <c r="FJ450" s="98"/>
      <c r="FK450" s="98"/>
      <c r="FL450" s="98"/>
      <c r="FM450" s="98"/>
      <c r="FN450" s="98"/>
      <c r="FO450" s="98"/>
      <c r="FP450" s="98"/>
      <c r="FQ450" s="98"/>
      <c r="FR450" s="98"/>
      <c r="FS450" s="98"/>
      <c r="FT450" s="98"/>
      <c r="FU450" s="98"/>
      <c r="FV450" s="98"/>
      <c r="FW450" s="98"/>
      <c r="FX450" s="98"/>
      <c r="FY450" s="98"/>
      <c r="FZ450" s="98"/>
      <c r="GA450" s="98"/>
      <c r="GB450" s="98"/>
      <c r="GC450" s="98"/>
      <c r="GD450" s="98"/>
      <c r="GE450" s="98"/>
      <c r="GF450" s="98"/>
      <c r="GG450" s="98"/>
      <c r="GH450" s="98"/>
      <c r="GI450" s="98"/>
      <c r="GJ450" s="98"/>
      <c r="GK450" s="98"/>
      <c r="GL450" s="98"/>
      <c r="GM450" s="98"/>
      <c r="GN450" s="98"/>
      <c r="GO450" s="98"/>
      <c r="GP450" s="98"/>
      <c r="GQ450" s="98"/>
      <c r="GR450" s="98"/>
      <c r="GS450" s="98"/>
      <c r="GT450" s="98"/>
      <c r="GU450" s="98"/>
      <c r="GV450" s="98"/>
      <c r="GW450" s="98"/>
      <c r="GX450" s="98"/>
      <c r="GY450" s="98"/>
      <c r="GZ450" s="98"/>
      <c r="HA450" s="98"/>
      <c r="HB450" s="98"/>
      <c r="HC450" s="98"/>
      <c r="HD450" s="98"/>
      <c r="HE450" s="98"/>
      <c r="HF450" s="98"/>
      <c r="HG450" s="98"/>
      <c r="HH450" s="98"/>
      <c r="HI450" s="98"/>
      <c r="HJ450" s="98"/>
      <c r="HK450" s="98"/>
      <c r="HL450" s="98"/>
      <c r="HM450" s="98"/>
      <c r="HN450" s="98"/>
      <c r="HO450" s="98"/>
      <c r="HP450" s="98"/>
      <c r="HQ450" s="98"/>
      <c r="HR450" s="98"/>
      <c r="HS450" s="98"/>
      <c r="HT450" s="98"/>
      <c r="HU450" s="98"/>
      <c r="HV450" s="98"/>
      <c r="HW450" s="98"/>
      <c r="HX450" s="98"/>
      <c r="HY450" s="98"/>
      <c r="HZ450" s="98"/>
      <c r="IA450" s="98"/>
      <c r="IB450" s="98"/>
      <c r="IC450" s="98"/>
      <c r="ID450" s="98"/>
      <c r="IE450" s="98"/>
      <c r="IF450" s="98"/>
      <c r="IG450" s="98"/>
      <c r="IH450" s="98"/>
      <c r="II450" s="98"/>
      <c r="IJ450" s="98"/>
      <c r="IK450" s="98"/>
    </row>
    <row r="451" spans="1:245" ht="15">
      <c r="A451" s="98"/>
      <c r="B451" s="98"/>
      <c r="C451" s="111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  <c r="AA451" s="98"/>
      <c r="AB451" s="98"/>
      <c r="AC451" s="98"/>
      <c r="AD451" s="98"/>
      <c r="AE451" s="98"/>
      <c r="AF451" s="98"/>
      <c r="AG451" s="98"/>
      <c r="AH451" s="98"/>
      <c r="AI451" s="98"/>
      <c r="AJ451" s="98"/>
      <c r="AK451" s="98"/>
      <c r="AL451" s="98"/>
      <c r="AM451" s="98"/>
      <c r="AN451" s="98"/>
      <c r="AO451" s="98"/>
      <c r="AP451" s="98"/>
      <c r="AQ451" s="98"/>
      <c r="AR451" s="98"/>
      <c r="AS451" s="98"/>
      <c r="AT451" s="98"/>
      <c r="AU451" s="98"/>
      <c r="AV451" s="98"/>
      <c r="AW451" s="98"/>
      <c r="AX451" s="98"/>
      <c r="AY451" s="98"/>
      <c r="AZ451" s="98"/>
      <c r="BA451" s="98"/>
      <c r="BB451" s="98"/>
      <c r="BC451" s="98"/>
      <c r="BD451" s="98"/>
      <c r="BE451" s="98"/>
      <c r="BF451" s="98"/>
      <c r="BG451" s="98"/>
      <c r="BH451" s="98"/>
      <c r="BI451" s="98"/>
      <c r="BJ451" s="98"/>
      <c r="BK451" s="98"/>
      <c r="BL451" s="98"/>
      <c r="BM451" s="98"/>
      <c r="BN451" s="98"/>
      <c r="BO451" s="98"/>
      <c r="BP451" s="98"/>
      <c r="BQ451" s="98"/>
      <c r="BR451" s="98"/>
      <c r="BS451" s="98"/>
      <c r="BT451" s="98"/>
      <c r="BU451" s="98"/>
      <c r="BV451" s="98"/>
      <c r="BW451" s="98"/>
      <c r="BX451" s="98"/>
      <c r="BY451" s="98"/>
      <c r="BZ451" s="98"/>
      <c r="CA451" s="98"/>
      <c r="CB451" s="98"/>
      <c r="CC451" s="98"/>
      <c r="CD451" s="98"/>
      <c r="CE451" s="98"/>
      <c r="CF451" s="98"/>
      <c r="CG451" s="98"/>
      <c r="CH451" s="98"/>
      <c r="CI451" s="98"/>
      <c r="CJ451" s="98"/>
      <c r="CK451" s="98"/>
      <c r="CL451" s="98"/>
      <c r="CM451" s="98"/>
      <c r="CN451" s="98"/>
      <c r="CO451" s="98"/>
      <c r="CP451" s="98"/>
      <c r="CQ451" s="98"/>
      <c r="CR451" s="98"/>
      <c r="CS451" s="98"/>
      <c r="CT451" s="98"/>
      <c r="CU451" s="98"/>
      <c r="CV451" s="98"/>
      <c r="CW451" s="98"/>
      <c r="CX451" s="98"/>
      <c r="CY451" s="98"/>
      <c r="CZ451" s="98"/>
      <c r="DA451" s="98"/>
      <c r="DB451" s="98"/>
      <c r="DC451" s="98"/>
      <c r="DD451" s="98"/>
      <c r="DE451" s="98"/>
      <c r="DF451" s="98"/>
      <c r="DG451" s="98"/>
      <c r="DH451" s="98"/>
      <c r="DI451" s="98"/>
      <c r="DJ451" s="98"/>
      <c r="DK451" s="98"/>
      <c r="DL451" s="98"/>
      <c r="DM451" s="98"/>
      <c r="DN451" s="98"/>
      <c r="DO451" s="98"/>
      <c r="DP451" s="98"/>
      <c r="DQ451" s="98"/>
      <c r="DR451" s="98"/>
      <c r="DS451" s="98"/>
      <c r="DT451" s="98"/>
      <c r="DU451" s="98"/>
      <c r="DV451" s="98"/>
      <c r="DW451" s="98"/>
      <c r="DX451" s="98"/>
      <c r="DY451" s="98"/>
      <c r="DZ451" s="98"/>
      <c r="EA451" s="98"/>
      <c r="EB451" s="98"/>
      <c r="EC451" s="98"/>
      <c r="ED451" s="98"/>
      <c r="EE451" s="98"/>
      <c r="EF451" s="98"/>
      <c r="EG451" s="98"/>
      <c r="EH451" s="98"/>
      <c r="EI451" s="98"/>
      <c r="EJ451" s="98"/>
      <c r="EK451" s="98"/>
      <c r="EL451" s="98"/>
      <c r="EM451" s="98"/>
      <c r="EN451" s="98"/>
      <c r="EO451" s="98"/>
      <c r="EP451" s="98"/>
      <c r="EQ451" s="98"/>
      <c r="ER451" s="98"/>
      <c r="ES451" s="98"/>
      <c r="ET451" s="98"/>
      <c r="EU451" s="98"/>
      <c r="EV451" s="98"/>
      <c r="EW451" s="98"/>
      <c r="EX451" s="98"/>
      <c r="EY451" s="98"/>
      <c r="EZ451" s="98"/>
      <c r="FA451" s="98"/>
      <c r="FB451" s="98"/>
      <c r="FC451" s="98"/>
      <c r="FD451" s="98"/>
      <c r="FE451" s="98"/>
      <c r="FF451" s="98"/>
      <c r="FG451" s="98"/>
      <c r="FH451" s="98"/>
      <c r="FI451" s="98"/>
      <c r="FJ451" s="98"/>
      <c r="FK451" s="98"/>
      <c r="FL451" s="98"/>
      <c r="FM451" s="98"/>
      <c r="FN451" s="98"/>
      <c r="FO451" s="98"/>
      <c r="FP451" s="98"/>
      <c r="FQ451" s="98"/>
      <c r="FR451" s="98"/>
      <c r="FS451" s="98"/>
      <c r="FT451" s="98"/>
      <c r="FU451" s="98"/>
      <c r="FV451" s="98"/>
      <c r="FW451" s="98"/>
      <c r="FX451" s="98"/>
      <c r="FY451" s="98"/>
      <c r="FZ451" s="98"/>
      <c r="GA451" s="98"/>
      <c r="GB451" s="98"/>
      <c r="GC451" s="98"/>
      <c r="GD451" s="98"/>
      <c r="GE451" s="98"/>
      <c r="GF451" s="98"/>
      <c r="GG451" s="98"/>
      <c r="GH451" s="98"/>
      <c r="GI451" s="98"/>
      <c r="GJ451" s="98"/>
      <c r="GK451" s="98"/>
      <c r="GL451" s="98"/>
      <c r="GM451" s="98"/>
      <c r="GN451" s="98"/>
      <c r="GO451" s="98"/>
      <c r="GP451" s="98"/>
      <c r="GQ451" s="98"/>
      <c r="GR451" s="98"/>
      <c r="GS451" s="98"/>
      <c r="GT451" s="98"/>
      <c r="GU451" s="98"/>
      <c r="GV451" s="98"/>
      <c r="GW451" s="98"/>
      <c r="GX451" s="98"/>
      <c r="GY451" s="98"/>
      <c r="GZ451" s="98"/>
      <c r="HA451" s="98"/>
      <c r="HB451" s="98"/>
      <c r="HC451" s="98"/>
      <c r="HD451" s="98"/>
      <c r="HE451" s="98"/>
      <c r="HF451" s="98"/>
      <c r="HG451" s="98"/>
      <c r="HH451" s="98"/>
      <c r="HI451" s="98"/>
      <c r="HJ451" s="98"/>
      <c r="HK451" s="98"/>
      <c r="HL451" s="98"/>
      <c r="HM451" s="98"/>
      <c r="HN451" s="98"/>
      <c r="HO451" s="98"/>
      <c r="HP451" s="98"/>
      <c r="HQ451" s="98"/>
      <c r="HR451" s="98"/>
      <c r="HS451" s="98"/>
      <c r="HT451" s="98"/>
      <c r="HU451" s="98"/>
      <c r="HV451" s="98"/>
      <c r="HW451" s="98"/>
      <c r="HX451" s="98"/>
      <c r="HY451" s="98"/>
      <c r="HZ451" s="98"/>
      <c r="IA451" s="98"/>
      <c r="IB451" s="98"/>
      <c r="IC451" s="98"/>
      <c r="ID451" s="98"/>
      <c r="IE451" s="98"/>
      <c r="IF451" s="98"/>
      <c r="IG451" s="98"/>
      <c r="IH451" s="98"/>
      <c r="II451" s="98"/>
      <c r="IJ451" s="98"/>
      <c r="IK451" s="98"/>
    </row>
    <row r="452" spans="1:245" ht="15">
      <c r="A452" s="98"/>
      <c r="B452" s="98"/>
      <c r="C452" s="111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  <c r="AA452" s="98"/>
      <c r="AB452" s="98"/>
      <c r="AC452" s="98"/>
      <c r="AD452" s="98"/>
      <c r="AE452" s="98"/>
      <c r="AF452" s="98"/>
      <c r="AG452" s="98"/>
      <c r="AH452" s="98"/>
      <c r="AI452" s="98"/>
      <c r="AJ452" s="98"/>
      <c r="AK452" s="98"/>
      <c r="AL452" s="98"/>
      <c r="AM452" s="98"/>
      <c r="AN452" s="98"/>
      <c r="AO452" s="98"/>
      <c r="AP452" s="98"/>
      <c r="AQ452" s="98"/>
      <c r="AR452" s="98"/>
      <c r="AS452" s="98"/>
      <c r="AT452" s="98"/>
      <c r="AU452" s="98"/>
      <c r="AV452" s="98"/>
      <c r="AW452" s="98"/>
      <c r="AX452" s="98"/>
      <c r="AY452" s="98"/>
      <c r="AZ452" s="98"/>
      <c r="BA452" s="98"/>
      <c r="BB452" s="98"/>
      <c r="BC452" s="98"/>
      <c r="BD452" s="98"/>
      <c r="BE452" s="98"/>
      <c r="BF452" s="98"/>
      <c r="BG452" s="98"/>
      <c r="BH452" s="98"/>
      <c r="BI452" s="98"/>
      <c r="BJ452" s="98"/>
      <c r="BK452" s="98"/>
      <c r="BL452" s="98"/>
      <c r="BM452" s="98"/>
      <c r="BN452" s="98"/>
      <c r="BO452" s="98"/>
      <c r="BP452" s="98"/>
      <c r="BQ452" s="98"/>
      <c r="BR452" s="98"/>
      <c r="BS452" s="98"/>
      <c r="BT452" s="98"/>
      <c r="BU452" s="98"/>
      <c r="BV452" s="98"/>
      <c r="BW452" s="98"/>
      <c r="BX452" s="98"/>
      <c r="BY452" s="98"/>
      <c r="BZ452" s="98"/>
      <c r="CA452" s="98"/>
      <c r="CB452" s="98"/>
      <c r="CC452" s="98"/>
      <c r="CD452" s="98"/>
      <c r="CE452" s="98"/>
      <c r="CF452" s="98"/>
      <c r="CG452" s="98"/>
      <c r="CH452" s="98"/>
      <c r="CI452" s="98"/>
      <c r="CJ452" s="98"/>
      <c r="CK452" s="98"/>
      <c r="CL452" s="98"/>
      <c r="CM452" s="98"/>
      <c r="CN452" s="98"/>
      <c r="CO452" s="98"/>
      <c r="CP452" s="98"/>
      <c r="CQ452" s="98"/>
      <c r="CR452" s="98"/>
      <c r="CS452" s="98"/>
      <c r="CT452" s="98"/>
      <c r="CU452" s="98"/>
      <c r="CV452" s="98"/>
      <c r="CW452" s="98"/>
      <c r="CX452" s="98"/>
      <c r="CY452" s="98"/>
      <c r="CZ452" s="98"/>
      <c r="DA452" s="98"/>
      <c r="DB452" s="98"/>
      <c r="DC452" s="98"/>
      <c r="DD452" s="98"/>
      <c r="DE452" s="98"/>
      <c r="DF452" s="98"/>
      <c r="DG452" s="98"/>
      <c r="DH452" s="98"/>
      <c r="DI452" s="98"/>
      <c r="DJ452" s="98"/>
      <c r="DK452" s="98"/>
      <c r="DL452" s="98"/>
      <c r="DM452" s="98"/>
      <c r="DN452" s="98"/>
      <c r="DO452" s="98"/>
      <c r="DP452" s="98"/>
      <c r="DQ452" s="98"/>
      <c r="DR452" s="98"/>
      <c r="DS452" s="98"/>
      <c r="DT452" s="98"/>
      <c r="DU452" s="98"/>
      <c r="DV452" s="98"/>
      <c r="DW452" s="98"/>
      <c r="DX452" s="98"/>
      <c r="DY452" s="98"/>
      <c r="DZ452" s="98"/>
      <c r="EA452" s="98"/>
      <c r="EB452" s="98"/>
      <c r="EC452" s="98"/>
      <c r="ED452" s="98"/>
      <c r="EE452" s="98"/>
      <c r="EF452" s="98"/>
      <c r="EG452" s="98"/>
      <c r="EH452" s="98"/>
      <c r="EI452" s="98"/>
      <c r="EJ452" s="98"/>
      <c r="EK452" s="98"/>
      <c r="EL452" s="98"/>
      <c r="EM452" s="98"/>
      <c r="EN452" s="98"/>
      <c r="EO452" s="98"/>
      <c r="EP452" s="98"/>
      <c r="EQ452" s="98"/>
      <c r="ER452" s="98"/>
      <c r="ES452" s="98"/>
      <c r="ET452" s="98"/>
      <c r="EU452" s="98"/>
      <c r="EV452" s="98"/>
      <c r="EW452" s="98"/>
      <c r="EX452" s="98"/>
      <c r="EY452" s="98"/>
      <c r="EZ452" s="98"/>
      <c r="FA452" s="98"/>
      <c r="FB452" s="98"/>
      <c r="FC452" s="98"/>
      <c r="FD452" s="98"/>
      <c r="FE452" s="98"/>
      <c r="FF452" s="98"/>
      <c r="FG452" s="98"/>
      <c r="FH452" s="98"/>
      <c r="FI452" s="98"/>
      <c r="FJ452" s="98"/>
      <c r="FK452" s="98"/>
      <c r="FL452" s="98"/>
      <c r="FM452" s="98"/>
      <c r="FN452" s="98"/>
      <c r="FO452" s="98"/>
      <c r="FP452" s="98"/>
      <c r="FQ452" s="98"/>
      <c r="FR452" s="98"/>
      <c r="FS452" s="98"/>
      <c r="FT452" s="98"/>
      <c r="FU452" s="98"/>
      <c r="FV452" s="98"/>
      <c r="FW452" s="98"/>
      <c r="FX452" s="98"/>
      <c r="FY452" s="98"/>
      <c r="FZ452" s="98"/>
      <c r="GA452" s="98"/>
      <c r="GB452" s="98"/>
      <c r="GC452" s="98"/>
      <c r="GD452" s="98"/>
      <c r="GE452" s="98"/>
      <c r="GF452" s="98"/>
      <c r="GG452" s="98"/>
      <c r="GH452" s="98"/>
      <c r="GI452" s="98"/>
      <c r="GJ452" s="98"/>
      <c r="GK452" s="98"/>
      <c r="GL452" s="98"/>
      <c r="GM452" s="98"/>
      <c r="GN452" s="98"/>
      <c r="GO452" s="98"/>
      <c r="GP452" s="98"/>
      <c r="GQ452" s="98"/>
      <c r="GR452" s="98"/>
      <c r="GS452" s="98"/>
      <c r="GT452" s="98"/>
      <c r="GU452" s="98"/>
      <c r="GV452" s="98"/>
      <c r="GW452" s="98"/>
      <c r="GX452" s="98"/>
      <c r="GY452" s="98"/>
      <c r="GZ452" s="98"/>
      <c r="HA452" s="98"/>
      <c r="HB452" s="98"/>
      <c r="HC452" s="98"/>
      <c r="HD452" s="98"/>
      <c r="HE452" s="98"/>
      <c r="HF452" s="98"/>
      <c r="HG452" s="98"/>
      <c r="HH452" s="98"/>
      <c r="HI452" s="98"/>
      <c r="HJ452" s="98"/>
      <c r="HK452" s="98"/>
      <c r="HL452" s="98"/>
      <c r="HM452" s="98"/>
      <c r="HN452" s="98"/>
      <c r="HO452" s="98"/>
      <c r="HP452" s="98"/>
      <c r="HQ452" s="98"/>
      <c r="HR452" s="98"/>
      <c r="HS452" s="98"/>
      <c r="HT452" s="98"/>
      <c r="HU452" s="98"/>
      <c r="HV452" s="98"/>
      <c r="HW452" s="98"/>
      <c r="HX452" s="98"/>
      <c r="HY452" s="98"/>
      <c r="HZ452" s="98"/>
      <c r="IA452" s="98"/>
      <c r="IB452" s="98"/>
      <c r="IC452" s="98"/>
      <c r="ID452" s="98"/>
      <c r="IE452" s="98"/>
      <c r="IF452" s="98"/>
      <c r="IG452" s="98"/>
      <c r="IH452" s="98"/>
      <c r="II452" s="98"/>
      <c r="IJ452" s="98"/>
      <c r="IK452" s="98"/>
    </row>
    <row r="453" spans="1:245" ht="15">
      <c r="A453" s="98"/>
      <c r="B453" s="98"/>
      <c r="C453" s="111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  <c r="AA453" s="98"/>
      <c r="AB453" s="98"/>
      <c r="AC453" s="98"/>
      <c r="AD453" s="98"/>
      <c r="AE453" s="98"/>
      <c r="AF453" s="98"/>
      <c r="AG453" s="98"/>
      <c r="AH453" s="98"/>
      <c r="AI453" s="98"/>
      <c r="AJ453" s="98"/>
      <c r="AK453" s="98"/>
      <c r="AL453" s="98"/>
      <c r="AM453" s="98"/>
      <c r="AN453" s="98"/>
      <c r="AO453" s="98"/>
      <c r="AP453" s="98"/>
      <c r="AQ453" s="98"/>
      <c r="AR453" s="98"/>
      <c r="AS453" s="98"/>
      <c r="AT453" s="98"/>
      <c r="AU453" s="98"/>
      <c r="AV453" s="98"/>
      <c r="AW453" s="98"/>
      <c r="AX453" s="98"/>
      <c r="AY453" s="98"/>
      <c r="AZ453" s="98"/>
      <c r="BA453" s="98"/>
      <c r="BB453" s="98"/>
      <c r="BC453" s="98"/>
      <c r="BD453" s="98"/>
      <c r="BE453" s="98"/>
      <c r="BF453" s="98"/>
      <c r="BG453" s="98"/>
      <c r="BH453" s="98"/>
      <c r="BI453" s="98"/>
      <c r="BJ453" s="98"/>
      <c r="BK453" s="98"/>
      <c r="BL453" s="98"/>
      <c r="BM453" s="98"/>
      <c r="BN453" s="98"/>
      <c r="BO453" s="98"/>
      <c r="BP453" s="98"/>
      <c r="BQ453" s="98"/>
      <c r="BR453" s="98"/>
      <c r="BS453" s="98"/>
      <c r="BT453" s="98"/>
      <c r="BU453" s="98"/>
      <c r="BV453" s="98"/>
      <c r="BW453" s="98"/>
      <c r="BX453" s="98"/>
      <c r="BY453" s="98"/>
      <c r="BZ453" s="98"/>
      <c r="CA453" s="98"/>
      <c r="CB453" s="98"/>
      <c r="CC453" s="98"/>
      <c r="CD453" s="98"/>
      <c r="CE453" s="98"/>
      <c r="CF453" s="98"/>
      <c r="CG453" s="98"/>
      <c r="CH453" s="98"/>
      <c r="CI453" s="98"/>
      <c r="CJ453" s="98"/>
      <c r="CK453" s="98"/>
      <c r="CL453" s="98"/>
      <c r="CM453" s="98"/>
      <c r="CN453" s="98"/>
      <c r="CO453" s="98"/>
      <c r="CP453" s="98"/>
      <c r="CQ453" s="98"/>
      <c r="CR453" s="98"/>
      <c r="CS453" s="98"/>
      <c r="CT453" s="98"/>
      <c r="CU453" s="98"/>
      <c r="CV453" s="98"/>
      <c r="CW453" s="98"/>
      <c r="CX453" s="98"/>
      <c r="CY453" s="98"/>
      <c r="CZ453" s="98"/>
      <c r="DA453" s="98"/>
      <c r="DB453" s="98"/>
      <c r="DC453" s="98"/>
      <c r="DD453" s="98"/>
      <c r="DE453" s="98"/>
      <c r="DF453" s="98"/>
      <c r="DG453" s="98"/>
      <c r="DH453" s="98"/>
      <c r="DI453" s="98"/>
      <c r="DJ453" s="98"/>
      <c r="DK453" s="98"/>
      <c r="DL453" s="98"/>
      <c r="DM453" s="98"/>
      <c r="DN453" s="98"/>
      <c r="DO453" s="98"/>
      <c r="DP453" s="98"/>
      <c r="DQ453" s="98"/>
      <c r="DR453" s="98"/>
      <c r="DS453" s="98"/>
      <c r="DT453" s="98"/>
      <c r="DU453" s="98"/>
      <c r="DV453" s="98"/>
      <c r="DW453" s="98"/>
      <c r="DX453" s="98"/>
      <c r="DY453" s="98"/>
      <c r="DZ453" s="98"/>
      <c r="EA453" s="98"/>
      <c r="EB453" s="98"/>
      <c r="EC453" s="98"/>
      <c r="ED453" s="98"/>
      <c r="EE453" s="98"/>
      <c r="EF453" s="98"/>
      <c r="EG453" s="98"/>
      <c r="EH453" s="98"/>
      <c r="EI453" s="98"/>
      <c r="EJ453" s="98"/>
      <c r="EK453" s="98"/>
      <c r="EL453" s="98"/>
      <c r="EM453" s="98"/>
      <c r="EN453" s="98"/>
      <c r="EO453" s="98"/>
      <c r="EP453" s="98"/>
      <c r="EQ453" s="98"/>
      <c r="ER453" s="98"/>
      <c r="ES453" s="98"/>
      <c r="ET453" s="98"/>
      <c r="EU453" s="98"/>
      <c r="EV453" s="98"/>
      <c r="EW453" s="98"/>
      <c r="EX453" s="98"/>
      <c r="EY453" s="98"/>
      <c r="EZ453" s="98"/>
      <c r="FA453" s="98"/>
      <c r="FB453" s="98"/>
      <c r="FC453" s="98"/>
      <c r="FD453" s="98"/>
      <c r="FE453" s="98"/>
      <c r="FF453" s="98"/>
      <c r="FG453" s="98"/>
      <c r="FH453" s="98"/>
      <c r="FI453" s="98"/>
      <c r="FJ453" s="98"/>
      <c r="FK453" s="98"/>
      <c r="FL453" s="98"/>
      <c r="FM453" s="98"/>
      <c r="FN453" s="98"/>
      <c r="FO453" s="98"/>
      <c r="FP453" s="98"/>
      <c r="FQ453" s="98"/>
      <c r="FR453" s="98"/>
      <c r="FS453" s="98"/>
      <c r="FT453" s="98"/>
      <c r="FU453" s="98"/>
      <c r="FV453" s="98"/>
      <c r="FW453" s="98"/>
      <c r="FX453" s="98"/>
      <c r="FY453" s="98"/>
      <c r="FZ453" s="98"/>
      <c r="GA453" s="98"/>
      <c r="GB453" s="98"/>
      <c r="GC453" s="98"/>
      <c r="GD453" s="98"/>
      <c r="GE453" s="98"/>
      <c r="GF453" s="98"/>
      <c r="GG453" s="98"/>
      <c r="GH453" s="98"/>
      <c r="GI453" s="98"/>
      <c r="GJ453" s="98"/>
      <c r="GK453" s="98"/>
      <c r="GL453" s="98"/>
      <c r="GM453" s="98"/>
      <c r="GN453" s="98"/>
      <c r="GO453" s="98"/>
      <c r="GP453" s="98"/>
      <c r="GQ453" s="98"/>
      <c r="GR453" s="98"/>
      <c r="GS453" s="98"/>
      <c r="GT453" s="98"/>
      <c r="GU453" s="98"/>
      <c r="GV453" s="98"/>
      <c r="GW453" s="98"/>
      <c r="GX453" s="98"/>
      <c r="GY453" s="98"/>
      <c r="GZ453" s="98"/>
      <c r="HA453" s="98"/>
      <c r="HB453" s="98"/>
      <c r="HC453" s="98"/>
      <c r="HD453" s="98"/>
      <c r="HE453" s="98"/>
      <c r="HF453" s="98"/>
      <c r="HG453" s="98"/>
      <c r="HH453" s="98"/>
      <c r="HI453" s="98"/>
      <c r="HJ453" s="98"/>
      <c r="HK453" s="98"/>
      <c r="HL453" s="98"/>
      <c r="HM453" s="98"/>
      <c r="HN453" s="98"/>
      <c r="HO453" s="98"/>
      <c r="HP453" s="98"/>
      <c r="HQ453" s="98"/>
      <c r="HR453" s="98"/>
      <c r="HS453" s="98"/>
      <c r="HT453" s="98"/>
      <c r="HU453" s="98"/>
      <c r="HV453" s="98"/>
      <c r="HW453" s="98"/>
      <c r="HX453" s="98"/>
      <c r="HY453" s="98"/>
      <c r="HZ453" s="98"/>
      <c r="IA453" s="98"/>
      <c r="IB453" s="98"/>
      <c r="IC453" s="98"/>
      <c r="ID453" s="98"/>
      <c r="IE453" s="98"/>
      <c r="IF453" s="98"/>
      <c r="IG453" s="98"/>
      <c r="IH453" s="98"/>
      <c r="II453" s="98"/>
      <c r="IJ453" s="98"/>
      <c r="IK453" s="98"/>
    </row>
    <row r="454" spans="1:245" ht="15">
      <c r="A454" s="98"/>
      <c r="B454" s="98"/>
      <c r="C454" s="111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  <c r="AH454" s="98"/>
      <c r="AI454" s="98"/>
      <c r="AJ454" s="98"/>
      <c r="AK454" s="98"/>
      <c r="AL454" s="98"/>
      <c r="AM454" s="98"/>
      <c r="AN454" s="98"/>
      <c r="AO454" s="98"/>
      <c r="AP454" s="98"/>
      <c r="AQ454" s="98"/>
      <c r="AR454" s="98"/>
      <c r="AS454" s="98"/>
      <c r="AT454" s="98"/>
      <c r="AU454" s="98"/>
      <c r="AV454" s="98"/>
      <c r="AW454" s="98"/>
      <c r="AX454" s="98"/>
      <c r="AY454" s="98"/>
      <c r="AZ454" s="98"/>
      <c r="BA454" s="98"/>
      <c r="BB454" s="98"/>
      <c r="BC454" s="98"/>
      <c r="BD454" s="98"/>
      <c r="BE454" s="98"/>
      <c r="BF454" s="98"/>
      <c r="BG454" s="98"/>
      <c r="BH454" s="98"/>
      <c r="BI454" s="98"/>
      <c r="BJ454" s="98"/>
      <c r="BK454" s="98"/>
      <c r="BL454" s="98"/>
      <c r="BM454" s="98"/>
      <c r="BN454" s="98"/>
      <c r="BO454" s="98"/>
      <c r="BP454" s="98"/>
      <c r="BQ454" s="98"/>
      <c r="BR454" s="98"/>
      <c r="BS454" s="98"/>
      <c r="BT454" s="98"/>
      <c r="BU454" s="98"/>
      <c r="BV454" s="98"/>
      <c r="BW454" s="98"/>
      <c r="BX454" s="98"/>
      <c r="BY454" s="98"/>
      <c r="BZ454" s="98"/>
      <c r="CA454" s="98"/>
      <c r="CB454" s="98"/>
      <c r="CC454" s="98"/>
      <c r="CD454" s="98"/>
      <c r="CE454" s="98"/>
      <c r="CF454" s="98"/>
      <c r="CG454" s="98"/>
      <c r="CH454" s="98"/>
      <c r="CI454" s="98"/>
      <c r="CJ454" s="98"/>
      <c r="CK454" s="98"/>
      <c r="CL454" s="98"/>
      <c r="CM454" s="98"/>
      <c r="CN454" s="98"/>
      <c r="CO454" s="98"/>
      <c r="CP454" s="98"/>
      <c r="CQ454" s="98"/>
      <c r="CR454" s="98"/>
      <c r="CS454" s="98"/>
      <c r="CT454" s="98"/>
      <c r="CU454" s="98"/>
      <c r="CV454" s="98"/>
      <c r="CW454" s="98"/>
      <c r="CX454" s="98"/>
      <c r="CY454" s="98"/>
      <c r="CZ454" s="98"/>
      <c r="DA454" s="98"/>
      <c r="DB454" s="98"/>
      <c r="DC454" s="98"/>
      <c r="DD454" s="98"/>
      <c r="DE454" s="98"/>
      <c r="DF454" s="98"/>
      <c r="DG454" s="98"/>
      <c r="DH454" s="98"/>
      <c r="DI454" s="98"/>
      <c r="DJ454" s="98"/>
      <c r="DK454" s="98"/>
      <c r="DL454" s="98"/>
      <c r="DM454" s="98"/>
      <c r="DN454" s="98"/>
      <c r="DO454" s="98"/>
      <c r="DP454" s="98"/>
      <c r="DQ454" s="98"/>
      <c r="DR454" s="98"/>
      <c r="DS454" s="98"/>
      <c r="DT454" s="98"/>
      <c r="DU454" s="98"/>
      <c r="DV454" s="98"/>
      <c r="DW454" s="98"/>
      <c r="DX454" s="98"/>
      <c r="DY454" s="98"/>
      <c r="DZ454" s="98"/>
      <c r="EA454" s="98"/>
      <c r="EB454" s="98"/>
      <c r="EC454" s="98"/>
      <c r="ED454" s="98"/>
      <c r="EE454" s="98"/>
      <c r="EF454" s="98"/>
      <c r="EG454" s="98"/>
      <c r="EH454" s="98"/>
      <c r="EI454" s="98"/>
      <c r="EJ454" s="98"/>
      <c r="EK454" s="98"/>
      <c r="EL454" s="98"/>
      <c r="EM454" s="98"/>
      <c r="EN454" s="98"/>
      <c r="EO454" s="98"/>
      <c r="EP454" s="98"/>
      <c r="EQ454" s="98"/>
      <c r="ER454" s="98"/>
      <c r="ES454" s="98"/>
      <c r="ET454" s="98"/>
      <c r="EU454" s="98"/>
      <c r="EV454" s="98"/>
      <c r="EW454" s="98"/>
      <c r="EX454" s="98"/>
      <c r="EY454" s="98"/>
      <c r="EZ454" s="98"/>
      <c r="FA454" s="98"/>
      <c r="FB454" s="98"/>
      <c r="FC454" s="98"/>
      <c r="FD454" s="98"/>
      <c r="FE454" s="98"/>
      <c r="FF454" s="98"/>
      <c r="FG454" s="98"/>
      <c r="FH454" s="98"/>
      <c r="FI454" s="98"/>
      <c r="FJ454" s="98"/>
      <c r="FK454" s="98"/>
      <c r="FL454" s="98"/>
      <c r="FM454" s="98"/>
      <c r="FN454" s="98"/>
      <c r="FO454" s="98"/>
      <c r="FP454" s="98"/>
      <c r="FQ454" s="98"/>
      <c r="FR454" s="98"/>
      <c r="FS454" s="98"/>
      <c r="FT454" s="98"/>
      <c r="FU454" s="98"/>
      <c r="FV454" s="98"/>
      <c r="FW454" s="98"/>
      <c r="FX454" s="98"/>
      <c r="FY454" s="98"/>
      <c r="FZ454" s="98"/>
      <c r="GA454" s="98"/>
      <c r="GB454" s="98"/>
      <c r="GC454" s="98"/>
      <c r="GD454" s="98"/>
      <c r="GE454" s="98"/>
      <c r="GF454" s="98"/>
      <c r="GG454" s="98"/>
      <c r="GH454" s="98"/>
      <c r="GI454" s="98"/>
      <c r="GJ454" s="98"/>
      <c r="GK454" s="98"/>
      <c r="GL454" s="98"/>
      <c r="GM454" s="98"/>
      <c r="GN454" s="98"/>
      <c r="GO454" s="98"/>
      <c r="GP454" s="98"/>
      <c r="GQ454" s="98"/>
      <c r="GR454" s="98"/>
      <c r="GS454" s="98"/>
      <c r="GT454" s="98"/>
      <c r="GU454" s="98"/>
      <c r="GV454" s="98"/>
      <c r="GW454" s="98"/>
      <c r="GX454" s="98"/>
      <c r="GY454" s="98"/>
      <c r="GZ454" s="98"/>
      <c r="HA454" s="98"/>
      <c r="HB454" s="98"/>
      <c r="HC454" s="98"/>
      <c r="HD454" s="98"/>
      <c r="HE454" s="98"/>
      <c r="HF454" s="98"/>
      <c r="HG454" s="98"/>
      <c r="HH454" s="98"/>
      <c r="HI454" s="98"/>
      <c r="HJ454" s="98"/>
      <c r="HK454" s="98"/>
      <c r="HL454" s="98"/>
      <c r="HM454" s="98"/>
      <c r="HN454" s="98"/>
      <c r="HO454" s="98"/>
      <c r="HP454" s="98"/>
      <c r="HQ454" s="98"/>
      <c r="HR454" s="98"/>
      <c r="HS454" s="98"/>
      <c r="HT454" s="98"/>
      <c r="HU454" s="98"/>
      <c r="HV454" s="98"/>
      <c r="HW454" s="98"/>
      <c r="HX454" s="98"/>
      <c r="HY454" s="98"/>
      <c r="HZ454" s="98"/>
      <c r="IA454" s="98"/>
      <c r="IB454" s="98"/>
      <c r="IC454" s="98"/>
      <c r="ID454" s="98"/>
      <c r="IE454" s="98"/>
      <c r="IF454" s="98"/>
      <c r="IG454" s="98"/>
      <c r="IH454" s="98"/>
      <c r="II454" s="98"/>
      <c r="IJ454" s="98"/>
      <c r="IK454" s="98"/>
    </row>
    <row r="455" spans="1:245" ht="15">
      <c r="A455" s="98"/>
      <c r="B455" s="98"/>
      <c r="C455" s="111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  <c r="AA455" s="98"/>
      <c r="AB455" s="98"/>
      <c r="AC455" s="98"/>
      <c r="AD455" s="98"/>
      <c r="AE455" s="98"/>
      <c r="AF455" s="98"/>
      <c r="AG455" s="98"/>
      <c r="AH455" s="98"/>
      <c r="AI455" s="98"/>
      <c r="AJ455" s="98"/>
      <c r="AK455" s="98"/>
      <c r="AL455" s="98"/>
      <c r="AM455" s="98"/>
      <c r="AN455" s="98"/>
      <c r="AO455" s="98"/>
      <c r="AP455" s="98"/>
      <c r="AQ455" s="98"/>
      <c r="AR455" s="98"/>
      <c r="AS455" s="98"/>
      <c r="AT455" s="98"/>
      <c r="AU455" s="98"/>
      <c r="AV455" s="98"/>
      <c r="AW455" s="98"/>
      <c r="AX455" s="98"/>
      <c r="AY455" s="98"/>
      <c r="AZ455" s="98"/>
      <c r="BA455" s="98"/>
      <c r="BB455" s="98"/>
      <c r="BC455" s="98"/>
      <c r="BD455" s="98"/>
      <c r="BE455" s="98"/>
      <c r="BF455" s="98"/>
      <c r="BG455" s="98"/>
      <c r="BH455" s="98"/>
      <c r="BI455" s="98"/>
      <c r="BJ455" s="98"/>
      <c r="BK455" s="98"/>
      <c r="BL455" s="98"/>
      <c r="BM455" s="98"/>
      <c r="BN455" s="98"/>
      <c r="BO455" s="98"/>
      <c r="BP455" s="98"/>
      <c r="BQ455" s="98"/>
      <c r="BR455" s="98"/>
      <c r="BS455" s="98"/>
      <c r="BT455" s="98"/>
      <c r="BU455" s="98"/>
      <c r="BV455" s="98"/>
      <c r="BW455" s="98"/>
      <c r="BX455" s="98"/>
      <c r="BY455" s="98"/>
      <c r="BZ455" s="98"/>
      <c r="CA455" s="98"/>
      <c r="CB455" s="98"/>
      <c r="CC455" s="98"/>
      <c r="CD455" s="98"/>
      <c r="CE455" s="98"/>
      <c r="CF455" s="98"/>
      <c r="CG455" s="98"/>
      <c r="CH455" s="98"/>
      <c r="CI455" s="98"/>
      <c r="CJ455" s="98"/>
      <c r="CK455" s="98"/>
      <c r="CL455" s="98"/>
      <c r="CM455" s="98"/>
      <c r="CN455" s="98"/>
      <c r="CO455" s="98"/>
      <c r="CP455" s="98"/>
      <c r="CQ455" s="98"/>
      <c r="CR455" s="98"/>
      <c r="CS455" s="98"/>
      <c r="CT455" s="98"/>
      <c r="CU455" s="98"/>
      <c r="CV455" s="98"/>
      <c r="CW455" s="98"/>
      <c r="CX455" s="98"/>
      <c r="CY455" s="98"/>
      <c r="CZ455" s="98"/>
      <c r="DA455" s="98"/>
      <c r="DB455" s="98"/>
      <c r="DC455" s="98"/>
      <c r="DD455" s="98"/>
      <c r="DE455" s="98"/>
      <c r="DF455" s="98"/>
      <c r="DG455" s="98"/>
      <c r="DH455" s="98"/>
      <c r="DI455" s="98"/>
      <c r="DJ455" s="98"/>
      <c r="DK455" s="98"/>
      <c r="DL455" s="98"/>
      <c r="DM455" s="98"/>
      <c r="DN455" s="98"/>
      <c r="DO455" s="98"/>
      <c r="DP455" s="98"/>
      <c r="DQ455" s="98"/>
      <c r="DR455" s="98"/>
      <c r="DS455" s="98"/>
      <c r="DT455" s="98"/>
      <c r="DU455" s="98"/>
      <c r="DV455" s="98"/>
      <c r="DW455" s="98"/>
      <c r="DX455" s="98"/>
      <c r="DY455" s="98"/>
      <c r="DZ455" s="98"/>
      <c r="EA455" s="98"/>
      <c r="EB455" s="98"/>
      <c r="EC455" s="98"/>
      <c r="ED455" s="98"/>
      <c r="EE455" s="98"/>
      <c r="EF455" s="98"/>
      <c r="EG455" s="98"/>
      <c r="EH455" s="98"/>
      <c r="EI455" s="98"/>
      <c r="EJ455" s="98"/>
      <c r="EK455" s="98"/>
      <c r="EL455" s="98"/>
      <c r="EM455" s="98"/>
      <c r="EN455" s="98"/>
      <c r="EO455" s="98"/>
      <c r="EP455" s="98"/>
      <c r="EQ455" s="98"/>
      <c r="ER455" s="98"/>
      <c r="ES455" s="98"/>
      <c r="ET455" s="98"/>
      <c r="EU455" s="98"/>
      <c r="EV455" s="98"/>
      <c r="EW455" s="98"/>
      <c r="EX455" s="98"/>
      <c r="EY455" s="98"/>
      <c r="EZ455" s="98"/>
      <c r="FA455" s="98"/>
      <c r="FB455" s="98"/>
      <c r="FC455" s="98"/>
      <c r="FD455" s="98"/>
      <c r="FE455" s="98"/>
      <c r="FF455" s="98"/>
      <c r="FG455" s="98"/>
      <c r="FH455" s="98"/>
      <c r="FI455" s="98"/>
      <c r="FJ455" s="98"/>
      <c r="FK455" s="98"/>
      <c r="FL455" s="98"/>
      <c r="FM455" s="98"/>
      <c r="FN455" s="98"/>
      <c r="FO455" s="98"/>
      <c r="FP455" s="98"/>
      <c r="FQ455" s="98"/>
      <c r="FR455" s="98"/>
      <c r="FS455" s="98"/>
      <c r="FT455" s="98"/>
      <c r="FU455" s="98"/>
      <c r="FV455" s="98"/>
      <c r="FW455" s="98"/>
      <c r="FX455" s="98"/>
      <c r="FY455" s="98"/>
      <c r="FZ455" s="98"/>
      <c r="GA455" s="98"/>
      <c r="GB455" s="98"/>
      <c r="GC455" s="98"/>
      <c r="GD455" s="98"/>
      <c r="GE455" s="98"/>
      <c r="GF455" s="98"/>
      <c r="GG455" s="98"/>
      <c r="GH455" s="98"/>
      <c r="GI455" s="98"/>
      <c r="GJ455" s="98"/>
      <c r="GK455" s="98"/>
      <c r="GL455" s="98"/>
      <c r="GM455" s="98"/>
      <c r="GN455" s="98"/>
      <c r="GO455" s="98"/>
      <c r="GP455" s="98"/>
      <c r="GQ455" s="98"/>
      <c r="GR455" s="98"/>
      <c r="GS455" s="98"/>
      <c r="GT455" s="98"/>
      <c r="GU455" s="98"/>
      <c r="GV455" s="98"/>
      <c r="GW455" s="98"/>
      <c r="GX455" s="98"/>
      <c r="GY455" s="98"/>
      <c r="GZ455" s="98"/>
      <c r="HA455" s="98"/>
      <c r="HB455" s="98"/>
      <c r="HC455" s="98"/>
      <c r="HD455" s="98"/>
      <c r="HE455" s="98"/>
      <c r="HF455" s="98"/>
      <c r="HG455" s="98"/>
      <c r="HH455" s="98"/>
      <c r="HI455" s="98"/>
      <c r="HJ455" s="98"/>
      <c r="HK455" s="98"/>
      <c r="HL455" s="98"/>
      <c r="HM455" s="98"/>
      <c r="HN455" s="98"/>
      <c r="HO455" s="98"/>
      <c r="HP455" s="98"/>
      <c r="HQ455" s="98"/>
      <c r="HR455" s="98"/>
      <c r="HS455" s="98"/>
      <c r="HT455" s="98"/>
      <c r="HU455" s="98"/>
      <c r="HV455" s="98"/>
      <c r="HW455" s="98"/>
      <c r="HX455" s="98"/>
      <c r="HY455" s="98"/>
      <c r="HZ455" s="98"/>
      <c r="IA455" s="98"/>
      <c r="IB455" s="98"/>
      <c r="IC455" s="98"/>
      <c r="ID455" s="98"/>
      <c r="IE455" s="98"/>
      <c r="IF455" s="98"/>
      <c r="IG455" s="98"/>
      <c r="IH455" s="98"/>
      <c r="II455" s="98"/>
      <c r="IJ455" s="98"/>
      <c r="IK455" s="98"/>
    </row>
    <row r="456" spans="1:245" ht="15">
      <c r="A456" s="98"/>
      <c r="B456" s="98"/>
      <c r="C456" s="111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  <c r="AH456" s="98"/>
      <c r="AI456" s="98"/>
      <c r="AJ456" s="98"/>
      <c r="AK456" s="98"/>
      <c r="AL456" s="98"/>
      <c r="AM456" s="98"/>
      <c r="AN456" s="98"/>
      <c r="AO456" s="98"/>
      <c r="AP456" s="98"/>
      <c r="AQ456" s="98"/>
      <c r="AR456" s="98"/>
      <c r="AS456" s="98"/>
      <c r="AT456" s="98"/>
      <c r="AU456" s="98"/>
      <c r="AV456" s="98"/>
      <c r="AW456" s="98"/>
      <c r="AX456" s="98"/>
      <c r="AY456" s="98"/>
      <c r="AZ456" s="98"/>
      <c r="BA456" s="98"/>
      <c r="BB456" s="98"/>
      <c r="BC456" s="98"/>
      <c r="BD456" s="98"/>
      <c r="BE456" s="98"/>
      <c r="BF456" s="98"/>
      <c r="BG456" s="98"/>
      <c r="BH456" s="98"/>
      <c r="BI456" s="98"/>
      <c r="BJ456" s="98"/>
      <c r="BK456" s="98"/>
      <c r="BL456" s="98"/>
      <c r="BM456" s="98"/>
      <c r="BN456" s="98"/>
      <c r="BO456" s="98"/>
      <c r="BP456" s="98"/>
      <c r="BQ456" s="98"/>
      <c r="BR456" s="98"/>
      <c r="BS456" s="98"/>
      <c r="BT456" s="98"/>
      <c r="BU456" s="98"/>
      <c r="BV456" s="98"/>
      <c r="BW456" s="98"/>
      <c r="BX456" s="98"/>
      <c r="BY456" s="98"/>
      <c r="BZ456" s="98"/>
      <c r="CA456" s="98"/>
      <c r="CB456" s="98"/>
      <c r="CC456" s="98"/>
      <c r="CD456" s="98"/>
      <c r="CE456" s="98"/>
      <c r="CF456" s="98"/>
      <c r="CG456" s="98"/>
      <c r="CH456" s="98"/>
      <c r="CI456" s="98"/>
      <c r="CJ456" s="98"/>
      <c r="CK456" s="98"/>
      <c r="CL456" s="98"/>
      <c r="CM456" s="98"/>
      <c r="CN456" s="98"/>
      <c r="CO456" s="98"/>
      <c r="CP456" s="98"/>
      <c r="CQ456" s="98"/>
      <c r="CR456" s="98"/>
      <c r="CS456" s="98"/>
      <c r="CT456" s="98"/>
      <c r="CU456" s="98"/>
      <c r="CV456" s="98"/>
      <c r="CW456" s="98"/>
      <c r="CX456" s="98"/>
      <c r="CY456" s="98"/>
      <c r="CZ456" s="98"/>
      <c r="DA456" s="98"/>
      <c r="DB456" s="98"/>
      <c r="DC456" s="98"/>
      <c r="DD456" s="98"/>
      <c r="DE456" s="98"/>
      <c r="DF456" s="98"/>
      <c r="DG456" s="98"/>
      <c r="DH456" s="98"/>
      <c r="DI456" s="98"/>
      <c r="DJ456" s="98"/>
      <c r="DK456" s="98"/>
      <c r="DL456" s="98"/>
      <c r="DM456" s="98"/>
      <c r="DN456" s="98"/>
      <c r="DO456" s="98"/>
      <c r="DP456" s="98"/>
      <c r="DQ456" s="98"/>
      <c r="DR456" s="98"/>
      <c r="DS456" s="98"/>
      <c r="DT456" s="98"/>
      <c r="DU456" s="98"/>
      <c r="DV456" s="98"/>
      <c r="DW456" s="98"/>
      <c r="DX456" s="98"/>
      <c r="DY456" s="98"/>
      <c r="DZ456" s="98"/>
      <c r="EA456" s="98"/>
      <c r="EB456" s="98"/>
      <c r="EC456" s="98"/>
      <c r="ED456" s="98"/>
      <c r="EE456" s="98"/>
      <c r="EF456" s="98"/>
      <c r="EG456" s="98"/>
      <c r="EH456" s="98"/>
      <c r="EI456" s="98"/>
      <c r="EJ456" s="98"/>
      <c r="EK456" s="98"/>
      <c r="EL456" s="98"/>
      <c r="EM456" s="98"/>
      <c r="EN456" s="98"/>
      <c r="EO456" s="98"/>
      <c r="EP456" s="98"/>
      <c r="EQ456" s="98"/>
      <c r="ER456" s="98"/>
      <c r="ES456" s="98"/>
      <c r="ET456" s="98"/>
      <c r="EU456" s="98"/>
      <c r="EV456" s="98"/>
      <c r="EW456" s="98"/>
      <c r="EX456" s="98"/>
      <c r="EY456" s="98"/>
      <c r="EZ456" s="98"/>
      <c r="FA456" s="98"/>
      <c r="FB456" s="98"/>
      <c r="FC456" s="98"/>
      <c r="FD456" s="98"/>
      <c r="FE456" s="98"/>
      <c r="FF456" s="98"/>
      <c r="FG456" s="98"/>
      <c r="FH456" s="98"/>
      <c r="FI456" s="98"/>
      <c r="FJ456" s="98"/>
      <c r="FK456" s="98"/>
      <c r="FL456" s="98"/>
      <c r="FM456" s="98"/>
      <c r="FN456" s="98"/>
      <c r="FO456" s="98"/>
      <c r="FP456" s="98"/>
      <c r="FQ456" s="98"/>
      <c r="FR456" s="98"/>
      <c r="FS456" s="98"/>
      <c r="FT456" s="98"/>
      <c r="FU456" s="98"/>
      <c r="FV456" s="98"/>
      <c r="FW456" s="98"/>
      <c r="FX456" s="98"/>
      <c r="FY456" s="98"/>
      <c r="FZ456" s="98"/>
      <c r="GA456" s="98"/>
      <c r="GB456" s="98"/>
      <c r="GC456" s="98"/>
      <c r="GD456" s="98"/>
      <c r="GE456" s="98"/>
      <c r="GF456" s="98"/>
      <c r="GG456" s="98"/>
      <c r="GH456" s="98"/>
      <c r="GI456" s="98"/>
      <c r="GJ456" s="98"/>
      <c r="GK456" s="98"/>
      <c r="GL456" s="98"/>
      <c r="GM456" s="98"/>
      <c r="GN456" s="98"/>
      <c r="GO456" s="98"/>
      <c r="GP456" s="98"/>
      <c r="GQ456" s="98"/>
      <c r="GR456" s="98"/>
      <c r="GS456" s="98"/>
      <c r="GT456" s="98"/>
      <c r="GU456" s="98"/>
      <c r="GV456" s="98"/>
      <c r="GW456" s="98"/>
      <c r="GX456" s="98"/>
      <c r="GY456" s="98"/>
      <c r="GZ456" s="98"/>
      <c r="HA456" s="98"/>
      <c r="HB456" s="98"/>
      <c r="HC456" s="98"/>
      <c r="HD456" s="98"/>
      <c r="HE456" s="98"/>
      <c r="HF456" s="98"/>
      <c r="HG456" s="98"/>
      <c r="HH456" s="98"/>
      <c r="HI456" s="98"/>
      <c r="HJ456" s="98"/>
      <c r="HK456" s="98"/>
      <c r="HL456" s="98"/>
      <c r="HM456" s="98"/>
      <c r="HN456" s="98"/>
      <c r="HO456" s="98"/>
      <c r="HP456" s="98"/>
      <c r="HQ456" s="98"/>
      <c r="HR456" s="98"/>
      <c r="HS456" s="98"/>
      <c r="HT456" s="98"/>
      <c r="HU456" s="98"/>
      <c r="HV456" s="98"/>
      <c r="HW456" s="98"/>
      <c r="HX456" s="98"/>
      <c r="HY456" s="98"/>
      <c r="HZ456" s="98"/>
      <c r="IA456" s="98"/>
      <c r="IB456" s="98"/>
      <c r="IC456" s="98"/>
      <c r="ID456" s="98"/>
      <c r="IE456" s="98"/>
      <c r="IF456" s="98"/>
      <c r="IG456" s="98"/>
      <c r="IH456" s="98"/>
      <c r="II456" s="98"/>
      <c r="IJ456" s="98"/>
      <c r="IK456" s="98"/>
    </row>
    <row r="457" spans="1:245" ht="15">
      <c r="A457" s="98"/>
      <c r="B457" s="98"/>
      <c r="C457" s="111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  <c r="AA457" s="98"/>
      <c r="AB457" s="98"/>
      <c r="AC457" s="98"/>
      <c r="AD457" s="98"/>
      <c r="AE457" s="98"/>
      <c r="AF457" s="98"/>
      <c r="AG457" s="98"/>
      <c r="AH457" s="98"/>
      <c r="AI457" s="98"/>
      <c r="AJ457" s="98"/>
      <c r="AK457" s="98"/>
      <c r="AL457" s="98"/>
      <c r="AM457" s="98"/>
      <c r="AN457" s="98"/>
      <c r="AO457" s="98"/>
      <c r="AP457" s="98"/>
      <c r="AQ457" s="98"/>
      <c r="AR457" s="98"/>
      <c r="AS457" s="98"/>
      <c r="AT457" s="98"/>
      <c r="AU457" s="98"/>
      <c r="AV457" s="98"/>
      <c r="AW457" s="98"/>
      <c r="AX457" s="98"/>
      <c r="AY457" s="98"/>
      <c r="AZ457" s="98"/>
      <c r="BA457" s="98"/>
      <c r="BB457" s="98"/>
      <c r="BC457" s="98"/>
      <c r="BD457" s="98"/>
      <c r="BE457" s="98"/>
      <c r="BF457" s="98"/>
      <c r="BG457" s="98"/>
      <c r="BH457" s="98"/>
      <c r="BI457" s="98"/>
      <c r="BJ457" s="98"/>
      <c r="BK457" s="98"/>
      <c r="BL457" s="98"/>
      <c r="BM457" s="98"/>
      <c r="BN457" s="98"/>
      <c r="BO457" s="98"/>
      <c r="BP457" s="98"/>
      <c r="BQ457" s="98"/>
      <c r="BR457" s="98"/>
      <c r="BS457" s="98"/>
      <c r="BT457" s="98"/>
      <c r="BU457" s="98"/>
      <c r="BV457" s="98"/>
      <c r="BW457" s="98"/>
      <c r="BX457" s="98"/>
      <c r="BY457" s="98"/>
      <c r="BZ457" s="98"/>
      <c r="CA457" s="98"/>
      <c r="CB457" s="98"/>
      <c r="CC457" s="98"/>
      <c r="CD457" s="98"/>
      <c r="CE457" s="98"/>
      <c r="CF457" s="98"/>
      <c r="CG457" s="98"/>
      <c r="CH457" s="98"/>
      <c r="CI457" s="98"/>
      <c r="CJ457" s="98"/>
      <c r="CK457" s="98"/>
      <c r="CL457" s="98"/>
      <c r="CM457" s="98"/>
      <c r="CN457" s="98"/>
      <c r="CO457" s="98"/>
      <c r="CP457" s="98"/>
      <c r="CQ457" s="98"/>
      <c r="CR457" s="98"/>
      <c r="CS457" s="98"/>
      <c r="CT457" s="98"/>
      <c r="CU457" s="98"/>
      <c r="CV457" s="98"/>
      <c r="CW457" s="98"/>
      <c r="CX457" s="98"/>
      <c r="CY457" s="98"/>
      <c r="CZ457" s="98"/>
      <c r="DA457" s="98"/>
      <c r="DB457" s="98"/>
      <c r="DC457" s="98"/>
      <c r="DD457" s="98"/>
      <c r="DE457" s="98"/>
      <c r="DF457" s="98"/>
      <c r="DG457" s="98"/>
      <c r="DH457" s="98"/>
      <c r="DI457" s="98"/>
      <c r="DJ457" s="98"/>
      <c r="DK457" s="98"/>
      <c r="DL457" s="98"/>
      <c r="DM457" s="98"/>
      <c r="DN457" s="98"/>
      <c r="DO457" s="98"/>
      <c r="DP457" s="98"/>
      <c r="DQ457" s="98"/>
      <c r="DR457" s="98"/>
      <c r="DS457" s="98"/>
      <c r="DT457" s="98"/>
      <c r="DU457" s="98"/>
      <c r="DV457" s="98"/>
      <c r="DW457" s="98"/>
      <c r="DX457" s="98"/>
      <c r="DY457" s="98"/>
      <c r="DZ457" s="98"/>
      <c r="EA457" s="98"/>
      <c r="EB457" s="98"/>
      <c r="EC457" s="98"/>
      <c r="ED457" s="98"/>
      <c r="EE457" s="98"/>
      <c r="EF457" s="98"/>
      <c r="EG457" s="98"/>
      <c r="EH457" s="98"/>
      <c r="EI457" s="98"/>
      <c r="EJ457" s="98"/>
      <c r="EK457" s="98"/>
      <c r="EL457" s="98"/>
      <c r="EM457" s="98"/>
      <c r="EN457" s="98"/>
      <c r="EO457" s="98"/>
      <c r="EP457" s="98"/>
      <c r="EQ457" s="98"/>
      <c r="ER457" s="98"/>
      <c r="ES457" s="98"/>
      <c r="ET457" s="98"/>
      <c r="EU457" s="98"/>
      <c r="EV457" s="98"/>
      <c r="EW457" s="98"/>
      <c r="EX457" s="98"/>
      <c r="EY457" s="98"/>
      <c r="EZ457" s="98"/>
      <c r="FA457" s="98"/>
      <c r="FB457" s="98"/>
      <c r="FC457" s="98"/>
      <c r="FD457" s="98"/>
      <c r="FE457" s="98"/>
      <c r="FF457" s="98"/>
      <c r="FG457" s="98"/>
      <c r="FH457" s="98"/>
      <c r="FI457" s="98"/>
      <c r="FJ457" s="98"/>
      <c r="FK457" s="98"/>
      <c r="FL457" s="98"/>
      <c r="FM457" s="98"/>
      <c r="FN457" s="98"/>
      <c r="FO457" s="98"/>
      <c r="FP457" s="98"/>
      <c r="FQ457" s="98"/>
      <c r="FR457" s="98"/>
      <c r="FS457" s="98"/>
      <c r="FT457" s="98"/>
      <c r="FU457" s="98"/>
      <c r="FV457" s="98"/>
      <c r="FW457" s="98"/>
      <c r="FX457" s="98"/>
      <c r="FY457" s="98"/>
      <c r="FZ457" s="98"/>
      <c r="GA457" s="98"/>
      <c r="GB457" s="98"/>
      <c r="GC457" s="98"/>
      <c r="GD457" s="98"/>
      <c r="GE457" s="98"/>
      <c r="GF457" s="98"/>
      <c r="GG457" s="98"/>
      <c r="GH457" s="98"/>
      <c r="GI457" s="98"/>
      <c r="GJ457" s="98"/>
      <c r="GK457" s="98"/>
      <c r="GL457" s="98"/>
      <c r="GM457" s="98"/>
      <c r="GN457" s="98"/>
      <c r="GO457" s="98"/>
      <c r="GP457" s="98"/>
      <c r="GQ457" s="98"/>
      <c r="GR457" s="98"/>
      <c r="GS457" s="98"/>
      <c r="GT457" s="98"/>
      <c r="GU457" s="98"/>
      <c r="GV457" s="98"/>
      <c r="GW457" s="98"/>
      <c r="GX457" s="98"/>
      <c r="GY457" s="98"/>
      <c r="GZ457" s="98"/>
      <c r="HA457" s="98"/>
      <c r="HB457" s="98"/>
      <c r="HC457" s="98"/>
      <c r="HD457" s="98"/>
      <c r="HE457" s="98"/>
      <c r="HF457" s="98"/>
      <c r="HG457" s="98"/>
      <c r="HH457" s="98"/>
      <c r="HI457" s="98"/>
      <c r="HJ457" s="98"/>
      <c r="HK457" s="98"/>
      <c r="HL457" s="98"/>
      <c r="HM457" s="98"/>
      <c r="HN457" s="98"/>
      <c r="HO457" s="98"/>
      <c r="HP457" s="98"/>
      <c r="HQ457" s="98"/>
      <c r="HR457" s="98"/>
      <c r="HS457" s="98"/>
      <c r="HT457" s="98"/>
      <c r="HU457" s="98"/>
      <c r="HV457" s="98"/>
      <c r="HW457" s="98"/>
      <c r="HX457" s="98"/>
      <c r="HY457" s="98"/>
      <c r="HZ457" s="98"/>
      <c r="IA457" s="98"/>
      <c r="IB457" s="98"/>
      <c r="IC457" s="98"/>
      <c r="ID457" s="98"/>
      <c r="IE457" s="98"/>
      <c r="IF457" s="98"/>
      <c r="IG457" s="98"/>
      <c r="IH457" s="98"/>
      <c r="II457" s="98"/>
      <c r="IJ457" s="98"/>
      <c r="IK457" s="98"/>
    </row>
    <row r="458" spans="1:245" ht="15">
      <c r="A458" s="98"/>
      <c r="B458" s="98"/>
      <c r="C458" s="111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  <c r="AA458" s="98"/>
      <c r="AB458" s="98"/>
      <c r="AC458" s="98"/>
      <c r="AD458" s="98"/>
      <c r="AE458" s="98"/>
      <c r="AF458" s="98"/>
      <c r="AG458" s="98"/>
      <c r="AH458" s="98"/>
      <c r="AI458" s="98"/>
      <c r="AJ458" s="98"/>
      <c r="AK458" s="98"/>
      <c r="AL458" s="98"/>
      <c r="AM458" s="98"/>
      <c r="AN458" s="98"/>
      <c r="AO458" s="98"/>
      <c r="AP458" s="98"/>
      <c r="AQ458" s="98"/>
      <c r="AR458" s="98"/>
      <c r="AS458" s="98"/>
      <c r="AT458" s="98"/>
      <c r="AU458" s="98"/>
      <c r="AV458" s="98"/>
      <c r="AW458" s="98"/>
      <c r="AX458" s="98"/>
      <c r="AY458" s="98"/>
      <c r="AZ458" s="98"/>
      <c r="BA458" s="98"/>
      <c r="BB458" s="98"/>
      <c r="BC458" s="98"/>
      <c r="BD458" s="98"/>
      <c r="BE458" s="98"/>
      <c r="BF458" s="98"/>
      <c r="BG458" s="98"/>
      <c r="BH458" s="98"/>
      <c r="BI458" s="98"/>
      <c r="BJ458" s="98"/>
      <c r="BK458" s="98"/>
      <c r="BL458" s="98"/>
      <c r="BM458" s="98"/>
      <c r="BN458" s="98"/>
      <c r="BO458" s="98"/>
      <c r="BP458" s="98"/>
      <c r="BQ458" s="98"/>
      <c r="BR458" s="98"/>
      <c r="BS458" s="98"/>
      <c r="BT458" s="98"/>
      <c r="BU458" s="98"/>
      <c r="BV458" s="98"/>
      <c r="BW458" s="98"/>
      <c r="BX458" s="98"/>
      <c r="BY458" s="98"/>
      <c r="BZ458" s="98"/>
      <c r="CA458" s="98"/>
      <c r="CB458" s="98"/>
      <c r="CC458" s="98"/>
      <c r="CD458" s="98"/>
      <c r="CE458" s="98"/>
      <c r="CF458" s="98"/>
      <c r="CG458" s="98"/>
      <c r="CH458" s="98"/>
      <c r="CI458" s="98"/>
      <c r="CJ458" s="98"/>
      <c r="CK458" s="98"/>
      <c r="CL458" s="98"/>
      <c r="CM458" s="98"/>
      <c r="CN458" s="98"/>
      <c r="CO458" s="98"/>
      <c r="CP458" s="98"/>
      <c r="CQ458" s="98"/>
      <c r="CR458" s="98"/>
      <c r="CS458" s="98"/>
      <c r="CT458" s="98"/>
      <c r="CU458" s="98"/>
      <c r="CV458" s="98"/>
      <c r="CW458" s="98"/>
      <c r="CX458" s="98"/>
      <c r="CY458" s="98"/>
      <c r="CZ458" s="98"/>
      <c r="DA458" s="98"/>
      <c r="DB458" s="98"/>
      <c r="DC458" s="98"/>
      <c r="DD458" s="98"/>
      <c r="DE458" s="98"/>
      <c r="DF458" s="98"/>
      <c r="DG458" s="98"/>
      <c r="DH458" s="98"/>
      <c r="DI458" s="98"/>
      <c r="DJ458" s="98"/>
      <c r="DK458" s="98"/>
      <c r="DL458" s="98"/>
      <c r="DM458" s="98"/>
      <c r="DN458" s="98"/>
      <c r="DO458" s="98"/>
      <c r="DP458" s="98"/>
      <c r="DQ458" s="98"/>
      <c r="DR458" s="98"/>
      <c r="DS458" s="98"/>
      <c r="DT458" s="98"/>
      <c r="DU458" s="98"/>
      <c r="DV458" s="98"/>
      <c r="DW458" s="98"/>
      <c r="DX458" s="98"/>
      <c r="DY458" s="98"/>
      <c r="DZ458" s="98"/>
      <c r="EA458" s="98"/>
      <c r="EB458" s="98"/>
      <c r="EC458" s="98"/>
      <c r="ED458" s="98"/>
      <c r="EE458" s="98"/>
      <c r="EF458" s="98"/>
      <c r="EG458" s="98"/>
      <c r="EH458" s="98"/>
      <c r="EI458" s="98"/>
      <c r="EJ458" s="98"/>
      <c r="EK458" s="98"/>
      <c r="EL458" s="98"/>
      <c r="EM458" s="98"/>
      <c r="EN458" s="98"/>
      <c r="EO458" s="98"/>
      <c r="EP458" s="98"/>
      <c r="EQ458" s="98"/>
      <c r="ER458" s="98"/>
      <c r="ES458" s="98"/>
      <c r="ET458" s="98"/>
      <c r="EU458" s="98"/>
      <c r="EV458" s="98"/>
      <c r="EW458" s="98"/>
      <c r="EX458" s="98"/>
      <c r="EY458" s="98"/>
      <c r="EZ458" s="98"/>
      <c r="FA458" s="98"/>
      <c r="FB458" s="98"/>
      <c r="FC458" s="98"/>
      <c r="FD458" s="98"/>
      <c r="FE458" s="98"/>
      <c r="FF458" s="98"/>
      <c r="FG458" s="98"/>
      <c r="FH458" s="98"/>
      <c r="FI458" s="98"/>
      <c r="FJ458" s="98"/>
      <c r="FK458" s="98"/>
      <c r="FL458" s="98"/>
      <c r="FM458" s="98"/>
      <c r="FN458" s="98"/>
      <c r="FO458" s="98"/>
      <c r="FP458" s="98"/>
      <c r="FQ458" s="98"/>
      <c r="FR458" s="98"/>
      <c r="FS458" s="98"/>
      <c r="FT458" s="98"/>
      <c r="FU458" s="98"/>
      <c r="FV458" s="98"/>
      <c r="FW458" s="98"/>
      <c r="FX458" s="98"/>
      <c r="FY458" s="98"/>
      <c r="FZ458" s="98"/>
      <c r="GA458" s="98"/>
      <c r="GB458" s="98"/>
      <c r="GC458" s="98"/>
      <c r="GD458" s="98"/>
      <c r="GE458" s="98"/>
      <c r="GF458" s="98"/>
      <c r="GG458" s="98"/>
      <c r="GH458" s="98"/>
      <c r="GI458" s="98"/>
      <c r="GJ458" s="98"/>
      <c r="GK458" s="98"/>
      <c r="GL458" s="98"/>
      <c r="GM458" s="98"/>
      <c r="GN458" s="98"/>
      <c r="GO458" s="98"/>
      <c r="GP458" s="98"/>
      <c r="GQ458" s="98"/>
      <c r="GR458" s="98"/>
      <c r="GS458" s="98"/>
      <c r="GT458" s="98"/>
      <c r="GU458" s="98"/>
      <c r="GV458" s="98"/>
      <c r="GW458" s="98"/>
      <c r="GX458" s="98"/>
      <c r="GY458" s="98"/>
      <c r="GZ458" s="98"/>
      <c r="HA458" s="98"/>
      <c r="HB458" s="98"/>
      <c r="HC458" s="98"/>
      <c r="HD458" s="98"/>
      <c r="HE458" s="98"/>
      <c r="HF458" s="98"/>
      <c r="HG458" s="98"/>
      <c r="HH458" s="98"/>
      <c r="HI458" s="98"/>
      <c r="HJ458" s="98"/>
      <c r="HK458" s="98"/>
      <c r="HL458" s="98"/>
      <c r="HM458" s="98"/>
      <c r="HN458" s="98"/>
      <c r="HO458" s="98"/>
      <c r="HP458" s="98"/>
      <c r="HQ458" s="98"/>
      <c r="HR458" s="98"/>
      <c r="HS458" s="98"/>
      <c r="HT458" s="98"/>
      <c r="HU458" s="98"/>
      <c r="HV458" s="98"/>
      <c r="HW458" s="98"/>
      <c r="HX458" s="98"/>
      <c r="HY458" s="98"/>
      <c r="HZ458" s="98"/>
      <c r="IA458" s="98"/>
      <c r="IB458" s="98"/>
      <c r="IC458" s="98"/>
      <c r="ID458" s="98"/>
      <c r="IE458" s="98"/>
      <c r="IF458" s="98"/>
      <c r="IG458" s="98"/>
      <c r="IH458" s="98"/>
      <c r="II458" s="98"/>
      <c r="IJ458" s="98"/>
      <c r="IK458" s="98"/>
    </row>
    <row r="459" spans="1:245" ht="15">
      <c r="A459" s="98"/>
      <c r="B459" s="98"/>
      <c r="C459" s="111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  <c r="AA459" s="98"/>
      <c r="AB459" s="98"/>
      <c r="AC459" s="98"/>
      <c r="AD459" s="98"/>
      <c r="AE459" s="98"/>
      <c r="AF459" s="98"/>
      <c r="AG459" s="98"/>
      <c r="AH459" s="98"/>
      <c r="AI459" s="98"/>
      <c r="AJ459" s="98"/>
      <c r="AK459" s="98"/>
      <c r="AL459" s="98"/>
      <c r="AM459" s="98"/>
      <c r="AN459" s="98"/>
      <c r="AO459" s="98"/>
      <c r="AP459" s="98"/>
      <c r="AQ459" s="98"/>
      <c r="AR459" s="98"/>
      <c r="AS459" s="98"/>
      <c r="AT459" s="98"/>
      <c r="AU459" s="98"/>
      <c r="AV459" s="98"/>
      <c r="AW459" s="98"/>
      <c r="AX459" s="98"/>
      <c r="AY459" s="98"/>
      <c r="AZ459" s="98"/>
      <c r="BA459" s="98"/>
      <c r="BB459" s="98"/>
      <c r="BC459" s="98"/>
      <c r="BD459" s="98"/>
      <c r="BE459" s="98"/>
      <c r="BF459" s="98"/>
      <c r="BG459" s="98"/>
      <c r="BH459" s="98"/>
      <c r="BI459" s="98"/>
      <c r="BJ459" s="98"/>
      <c r="BK459" s="98"/>
      <c r="BL459" s="98"/>
      <c r="BM459" s="98"/>
      <c r="BN459" s="98"/>
      <c r="BO459" s="98"/>
      <c r="BP459" s="98"/>
      <c r="BQ459" s="98"/>
      <c r="BR459" s="98"/>
      <c r="BS459" s="98"/>
      <c r="BT459" s="98"/>
      <c r="BU459" s="98"/>
      <c r="BV459" s="98"/>
      <c r="BW459" s="98"/>
      <c r="BX459" s="98"/>
      <c r="BY459" s="98"/>
      <c r="BZ459" s="98"/>
      <c r="CA459" s="98"/>
      <c r="CB459" s="98"/>
      <c r="CC459" s="98"/>
      <c r="CD459" s="98"/>
      <c r="CE459" s="98"/>
      <c r="CF459" s="98"/>
      <c r="CG459" s="98"/>
      <c r="CH459" s="98"/>
      <c r="CI459" s="98"/>
      <c r="CJ459" s="98"/>
      <c r="CK459" s="98"/>
      <c r="CL459" s="98"/>
      <c r="CM459" s="98"/>
      <c r="CN459" s="98"/>
      <c r="CO459" s="98"/>
      <c r="CP459" s="98"/>
      <c r="CQ459" s="98"/>
      <c r="CR459" s="98"/>
      <c r="CS459" s="98"/>
      <c r="CT459" s="98"/>
      <c r="CU459" s="98"/>
      <c r="CV459" s="98"/>
      <c r="CW459" s="98"/>
      <c r="CX459" s="98"/>
      <c r="CY459" s="98"/>
      <c r="CZ459" s="98"/>
      <c r="DA459" s="98"/>
      <c r="DB459" s="98"/>
      <c r="DC459" s="98"/>
      <c r="DD459" s="98"/>
      <c r="DE459" s="98"/>
      <c r="DF459" s="98"/>
      <c r="DG459" s="98"/>
      <c r="DH459" s="98"/>
      <c r="DI459" s="98"/>
      <c r="DJ459" s="98"/>
      <c r="DK459" s="98"/>
      <c r="DL459" s="98"/>
      <c r="DM459" s="98"/>
      <c r="DN459" s="98"/>
      <c r="DO459" s="98"/>
      <c r="DP459" s="98"/>
      <c r="DQ459" s="98"/>
      <c r="DR459" s="98"/>
      <c r="DS459" s="98"/>
      <c r="DT459" s="98"/>
      <c r="DU459" s="98"/>
      <c r="DV459" s="98"/>
      <c r="DW459" s="98"/>
      <c r="DX459" s="98"/>
      <c r="DY459" s="98"/>
      <c r="DZ459" s="98"/>
      <c r="EA459" s="98"/>
      <c r="EB459" s="98"/>
      <c r="EC459" s="98"/>
      <c r="ED459" s="98"/>
      <c r="EE459" s="98"/>
      <c r="EF459" s="98"/>
      <c r="EG459" s="98"/>
      <c r="EH459" s="98"/>
      <c r="EI459" s="98"/>
      <c r="EJ459" s="98"/>
      <c r="EK459" s="98"/>
      <c r="EL459" s="98"/>
      <c r="EM459" s="98"/>
      <c r="EN459" s="98"/>
      <c r="EO459" s="98"/>
      <c r="EP459" s="98"/>
      <c r="EQ459" s="98"/>
      <c r="ER459" s="98"/>
      <c r="ES459" s="98"/>
      <c r="ET459" s="98"/>
      <c r="EU459" s="98"/>
      <c r="EV459" s="98"/>
      <c r="EW459" s="98"/>
      <c r="EX459" s="98"/>
      <c r="EY459" s="98"/>
      <c r="EZ459" s="98"/>
      <c r="FA459" s="98"/>
      <c r="FB459" s="98"/>
      <c r="FC459" s="98"/>
      <c r="FD459" s="98"/>
      <c r="FE459" s="98"/>
      <c r="FF459" s="98"/>
      <c r="FG459" s="98"/>
      <c r="FH459" s="98"/>
      <c r="FI459" s="98"/>
      <c r="FJ459" s="98"/>
      <c r="FK459" s="98"/>
      <c r="FL459" s="98"/>
      <c r="FM459" s="98"/>
      <c r="FN459" s="98"/>
      <c r="FO459" s="98"/>
      <c r="FP459" s="98"/>
      <c r="FQ459" s="98"/>
      <c r="FR459" s="98"/>
      <c r="FS459" s="98"/>
      <c r="FT459" s="98"/>
      <c r="FU459" s="98"/>
      <c r="FV459" s="98"/>
      <c r="FW459" s="98"/>
      <c r="FX459" s="98"/>
      <c r="FY459" s="98"/>
      <c r="FZ459" s="98"/>
      <c r="GA459" s="98"/>
      <c r="GB459" s="98"/>
      <c r="GC459" s="98"/>
      <c r="GD459" s="98"/>
      <c r="GE459" s="98"/>
      <c r="GF459" s="98"/>
      <c r="GG459" s="98"/>
      <c r="GH459" s="98"/>
      <c r="GI459" s="98"/>
      <c r="GJ459" s="98"/>
      <c r="GK459" s="98"/>
      <c r="GL459" s="98"/>
      <c r="GM459" s="98"/>
      <c r="GN459" s="98"/>
      <c r="GO459" s="98"/>
      <c r="GP459" s="98"/>
      <c r="GQ459" s="98"/>
      <c r="GR459" s="98"/>
      <c r="GS459" s="98"/>
      <c r="GT459" s="98"/>
      <c r="GU459" s="98"/>
      <c r="GV459" s="98"/>
      <c r="GW459" s="98"/>
      <c r="GX459" s="98"/>
      <c r="GY459" s="98"/>
      <c r="GZ459" s="98"/>
      <c r="HA459" s="98"/>
      <c r="HB459" s="98"/>
      <c r="HC459" s="98"/>
      <c r="HD459" s="98"/>
      <c r="HE459" s="98"/>
      <c r="HF459" s="98"/>
      <c r="HG459" s="98"/>
      <c r="HH459" s="98"/>
      <c r="HI459" s="98"/>
      <c r="HJ459" s="98"/>
      <c r="HK459" s="98"/>
      <c r="HL459" s="98"/>
      <c r="HM459" s="98"/>
      <c r="HN459" s="98"/>
      <c r="HO459" s="98"/>
      <c r="HP459" s="98"/>
      <c r="HQ459" s="98"/>
      <c r="HR459" s="98"/>
      <c r="HS459" s="98"/>
      <c r="HT459" s="98"/>
      <c r="HU459" s="98"/>
      <c r="HV459" s="98"/>
      <c r="HW459" s="98"/>
      <c r="HX459" s="98"/>
      <c r="HY459" s="98"/>
      <c r="HZ459" s="98"/>
      <c r="IA459" s="98"/>
      <c r="IB459" s="98"/>
      <c r="IC459" s="98"/>
      <c r="ID459" s="98"/>
      <c r="IE459" s="98"/>
      <c r="IF459" s="98"/>
      <c r="IG459" s="98"/>
      <c r="IH459" s="98"/>
      <c r="II459" s="98"/>
      <c r="IJ459" s="98"/>
      <c r="IK459" s="98"/>
    </row>
    <row r="460" spans="1:245" ht="15">
      <c r="A460" s="98"/>
      <c r="B460" s="98"/>
      <c r="C460" s="111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  <c r="AH460" s="98"/>
      <c r="AI460" s="98"/>
      <c r="AJ460" s="98"/>
      <c r="AK460" s="98"/>
      <c r="AL460" s="98"/>
      <c r="AM460" s="98"/>
      <c r="AN460" s="98"/>
      <c r="AO460" s="98"/>
      <c r="AP460" s="98"/>
      <c r="AQ460" s="98"/>
      <c r="AR460" s="98"/>
      <c r="AS460" s="98"/>
      <c r="AT460" s="98"/>
      <c r="AU460" s="98"/>
      <c r="AV460" s="98"/>
      <c r="AW460" s="98"/>
      <c r="AX460" s="98"/>
      <c r="AY460" s="98"/>
      <c r="AZ460" s="98"/>
      <c r="BA460" s="98"/>
      <c r="BB460" s="98"/>
      <c r="BC460" s="98"/>
      <c r="BD460" s="98"/>
      <c r="BE460" s="98"/>
      <c r="BF460" s="98"/>
      <c r="BG460" s="98"/>
      <c r="BH460" s="98"/>
      <c r="BI460" s="98"/>
      <c r="BJ460" s="98"/>
      <c r="BK460" s="98"/>
      <c r="BL460" s="98"/>
      <c r="BM460" s="98"/>
      <c r="BN460" s="98"/>
      <c r="BO460" s="98"/>
      <c r="BP460" s="98"/>
      <c r="BQ460" s="98"/>
      <c r="BR460" s="98"/>
      <c r="BS460" s="98"/>
      <c r="BT460" s="98"/>
      <c r="BU460" s="98"/>
      <c r="BV460" s="98"/>
      <c r="BW460" s="98"/>
      <c r="BX460" s="98"/>
      <c r="BY460" s="98"/>
      <c r="BZ460" s="98"/>
      <c r="CA460" s="98"/>
      <c r="CB460" s="98"/>
      <c r="CC460" s="98"/>
      <c r="CD460" s="98"/>
      <c r="CE460" s="98"/>
      <c r="CF460" s="98"/>
      <c r="CG460" s="98"/>
      <c r="CH460" s="98"/>
      <c r="CI460" s="98"/>
      <c r="CJ460" s="98"/>
      <c r="CK460" s="98"/>
      <c r="CL460" s="98"/>
      <c r="CM460" s="98"/>
      <c r="CN460" s="98"/>
      <c r="CO460" s="98"/>
      <c r="CP460" s="98"/>
      <c r="CQ460" s="98"/>
      <c r="CR460" s="98"/>
      <c r="CS460" s="98"/>
      <c r="CT460" s="98"/>
      <c r="CU460" s="98"/>
      <c r="CV460" s="98"/>
      <c r="CW460" s="98"/>
      <c r="CX460" s="98"/>
      <c r="CY460" s="98"/>
      <c r="CZ460" s="98"/>
      <c r="DA460" s="98"/>
      <c r="DB460" s="98"/>
      <c r="DC460" s="98"/>
      <c r="DD460" s="98"/>
      <c r="DE460" s="98"/>
      <c r="DF460" s="98"/>
      <c r="DG460" s="98"/>
      <c r="DH460" s="98"/>
      <c r="DI460" s="98"/>
      <c r="DJ460" s="98"/>
      <c r="DK460" s="98"/>
      <c r="DL460" s="98"/>
      <c r="DM460" s="98"/>
      <c r="DN460" s="98"/>
      <c r="DO460" s="98"/>
      <c r="DP460" s="98"/>
      <c r="DQ460" s="98"/>
      <c r="DR460" s="98"/>
      <c r="DS460" s="98"/>
      <c r="DT460" s="98"/>
      <c r="DU460" s="98"/>
      <c r="DV460" s="98"/>
      <c r="DW460" s="98"/>
      <c r="DX460" s="98"/>
      <c r="DY460" s="98"/>
      <c r="DZ460" s="98"/>
      <c r="EA460" s="98"/>
      <c r="EB460" s="98"/>
      <c r="EC460" s="98"/>
      <c r="ED460" s="98"/>
      <c r="EE460" s="98"/>
      <c r="EF460" s="98"/>
      <c r="EG460" s="98"/>
      <c r="EH460" s="98"/>
      <c r="EI460" s="98"/>
      <c r="EJ460" s="98"/>
      <c r="EK460" s="98"/>
      <c r="EL460" s="98"/>
      <c r="EM460" s="98"/>
      <c r="EN460" s="98"/>
      <c r="EO460" s="98"/>
      <c r="EP460" s="98"/>
      <c r="EQ460" s="98"/>
      <c r="ER460" s="98"/>
      <c r="ES460" s="98"/>
      <c r="ET460" s="98"/>
      <c r="EU460" s="98"/>
      <c r="EV460" s="98"/>
      <c r="EW460" s="98"/>
      <c r="EX460" s="98"/>
      <c r="EY460" s="98"/>
      <c r="EZ460" s="98"/>
      <c r="FA460" s="98"/>
      <c r="FB460" s="98"/>
      <c r="FC460" s="98"/>
      <c r="FD460" s="98"/>
      <c r="FE460" s="98"/>
      <c r="FF460" s="98"/>
      <c r="FG460" s="98"/>
      <c r="FH460" s="98"/>
      <c r="FI460" s="98"/>
      <c r="FJ460" s="98"/>
      <c r="FK460" s="98"/>
      <c r="FL460" s="98"/>
      <c r="FM460" s="98"/>
      <c r="FN460" s="98"/>
      <c r="FO460" s="98"/>
      <c r="FP460" s="98"/>
      <c r="FQ460" s="98"/>
      <c r="FR460" s="98"/>
      <c r="FS460" s="98"/>
      <c r="FT460" s="98"/>
      <c r="FU460" s="98"/>
      <c r="FV460" s="98"/>
      <c r="FW460" s="98"/>
      <c r="FX460" s="98"/>
      <c r="FY460" s="98"/>
      <c r="FZ460" s="98"/>
      <c r="GA460" s="98"/>
      <c r="GB460" s="98"/>
      <c r="GC460" s="98"/>
      <c r="GD460" s="98"/>
      <c r="GE460" s="98"/>
      <c r="GF460" s="98"/>
      <c r="GG460" s="98"/>
      <c r="GH460" s="98"/>
      <c r="GI460" s="98"/>
      <c r="GJ460" s="98"/>
      <c r="GK460" s="98"/>
      <c r="GL460" s="98"/>
      <c r="GM460" s="98"/>
      <c r="GN460" s="98"/>
      <c r="GO460" s="98"/>
      <c r="GP460" s="98"/>
      <c r="GQ460" s="98"/>
      <c r="GR460" s="98"/>
      <c r="GS460" s="98"/>
      <c r="GT460" s="98"/>
      <c r="GU460" s="98"/>
      <c r="GV460" s="98"/>
      <c r="GW460" s="98"/>
      <c r="GX460" s="98"/>
      <c r="GY460" s="98"/>
      <c r="GZ460" s="98"/>
      <c r="HA460" s="98"/>
      <c r="HB460" s="98"/>
      <c r="HC460" s="98"/>
      <c r="HD460" s="98"/>
      <c r="HE460" s="98"/>
      <c r="HF460" s="98"/>
      <c r="HG460" s="98"/>
      <c r="HH460" s="98"/>
      <c r="HI460" s="98"/>
      <c r="HJ460" s="98"/>
      <c r="HK460" s="98"/>
      <c r="HL460" s="98"/>
      <c r="HM460" s="98"/>
      <c r="HN460" s="98"/>
      <c r="HO460" s="98"/>
      <c r="HP460" s="98"/>
      <c r="HQ460" s="98"/>
      <c r="HR460" s="98"/>
      <c r="HS460" s="98"/>
      <c r="HT460" s="98"/>
      <c r="HU460" s="98"/>
      <c r="HV460" s="98"/>
      <c r="HW460" s="98"/>
      <c r="HX460" s="98"/>
      <c r="HY460" s="98"/>
      <c r="HZ460" s="98"/>
      <c r="IA460" s="98"/>
      <c r="IB460" s="98"/>
      <c r="IC460" s="98"/>
      <c r="ID460" s="98"/>
      <c r="IE460" s="98"/>
      <c r="IF460" s="98"/>
      <c r="IG460" s="98"/>
      <c r="IH460" s="98"/>
      <c r="II460" s="98"/>
      <c r="IJ460" s="98"/>
      <c r="IK460" s="98"/>
    </row>
    <row r="461" spans="1:245" ht="15">
      <c r="A461" s="98"/>
      <c r="B461" s="98"/>
      <c r="C461" s="111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  <c r="AA461" s="98"/>
      <c r="AB461" s="98"/>
      <c r="AC461" s="98"/>
      <c r="AD461" s="98"/>
      <c r="AE461" s="98"/>
      <c r="AF461" s="98"/>
      <c r="AG461" s="98"/>
      <c r="AH461" s="98"/>
      <c r="AI461" s="98"/>
      <c r="AJ461" s="98"/>
      <c r="AK461" s="98"/>
      <c r="AL461" s="98"/>
      <c r="AM461" s="98"/>
      <c r="AN461" s="98"/>
      <c r="AO461" s="98"/>
      <c r="AP461" s="98"/>
      <c r="AQ461" s="98"/>
      <c r="AR461" s="98"/>
      <c r="AS461" s="98"/>
      <c r="AT461" s="98"/>
      <c r="AU461" s="98"/>
      <c r="AV461" s="98"/>
      <c r="AW461" s="98"/>
      <c r="AX461" s="98"/>
      <c r="AY461" s="98"/>
      <c r="AZ461" s="98"/>
      <c r="BA461" s="98"/>
      <c r="BB461" s="98"/>
      <c r="BC461" s="98"/>
      <c r="BD461" s="98"/>
      <c r="BE461" s="98"/>
      <c r="BF461" s="98"/>
      <c r="BG461" s="98"/>
      <c r="BH461" s="98"/>
      <c r="BI461" s="98"/>
      <c r="BJ461" s="98"/>
      <c r="BK461" s="98"/>
      <c r="BL461" s="98"/>
      <c r="BM461" s="98"/>
      <c r="BN461" s="98"/>
      <c r="BO461" s="98"/>
      <c r="BP461" s="98"/>
      <c r="BQ461" s="98"/>
      <c r="BR461" s="98"/>
      <c r="BS461" s="98"/>
      <c r="BT461" s="98"/>
      <c r="BU461" s="98"/>
      <c r="BV461" s="98"/>
      <c r="BW461" s="98"/>
      <c r="BX461" s="98"/>
      <c r="BY461" s="98"/>
      <c r="BZ461" s="98"/>
      <c r="CA461" s="98"/>
      <c r="CB461" s="98"/>
      <c r="CC461" s="98"/>
      <c r="CD461" s="98"/>
      <c r="CE461" s="98"/>
      <c r="CF461" s="98"/>
      <c r="CG461" s="98"/>
      <c r="CH461" s="98"/>
      <c r="CI461" s="98"/>
      <c r="CJ461" s="98"/>
      <c r="CK461" s="98"/>
      <c r="CL461" s="98"/>
      <c r="CM461" s="98"/>
      <c r="CN461" s="98"/>
      <c r="CO461" s="98"/>
      <c r="CP461" s="98"/>
      <c r="CQ461" s="98"/>
      <c r="CR461" s="98"/>
      <c r="CS461" s="98"/>
      <c r="CT461" s="98"/>
      <c r="CU461" s="98"/>
      <c r="CV461" s="98"/>
      <c r="CW461" s="98"/>
      <c r="CX461" s="98"/>
      <c r="CY461" s="98"/>
      <c r="CZ461" s="98"/>
      <c r="DA461" s="98"/>
      <c r="DB461" s="98"/>
      <c r="DC461" s="98"/>
      <c r="DD461" s="98"/>
      <c r="DE461" s="98"/>
      <c r="DF461" s="98"/>
      <c r="DG461" s="98"/>
      <c r="DH461" s="98"/>
      <c r="DI461" s="98"/>
      <c r="DJ461" s="98"/>
      <c r="DK461" s="98"/>
      <c r="DL461" s="98"/>
      <c r="DM461" s="98"/>
      <c r="DN461" s="98"/>
      <c r="DO461" s="98"/>
      <c r="DP461" s="98"/>
      <c r="DQ461" s="98"/>
      <c r="DR461" s="98"/>
      <c r="DS461" s="98"/>
      <c r="DT461" s="98"/>
      <c r="DU461" s="98"/>
      <c r="DV461" s="98"/>
      <c r="DW461" s="98"/>
      <c r="DX461" s="98"/>
      <c r="DY461" s="98"/>
      <c r="DZ461" s="98"/>
      <c r="EA461" s="98"/>
      <c r="EB461" s="98"/>
      <c r="EC461" s="98"/>
      <c r="ED461" s="98"/>
      <c r="EE461" s="98"/>
      <c r="EF461" s="98"/>
      <c r="EG461" s="98"/>
      <c r="EH461" s="98"/>
      <c r="EI461" s="98"/>
      <c r="EJ461" s="98"/>
      <c r="EK461" s="98"/>
      <c r="EL461" s="98"/>
      <c r="EM461" s="98"/>
      <c r="EN461" s="98"/>
      <c r="EO461" s="98"/>
      <c r="EP461" s="98"/>
      <c r="EQ461" s="98"/>
      <c r="ER461" s="98"/>
      <c r="ES461" s="98"/>
      <c r="ET461" s="98"/>
      <c r="EU461" s="98"/>
      <c r="EV461" s="98"/>
      <c r="EW461" s="98"/>
      <c r="EX461" s="98"/>
      <c r="EY461" s="98"/>
      <c r="EZ461" s="98"/>
      <c r="FA461" s="98"/>
      <c r="FB461" s="98"/>
      <c r="FC461" s="98"/>
      <c r="FD461" s="98"/>
      <c r="FE461" s="98"/>
      <c r="FF461" s="98"/>
      <c r="FG461" s="98"/>
      <c r="FH461" s="98"/>
      <c r="FI461" s="98"/>
      <c r="FJ461" s="98"/>
      <c r="FK461" s="98"/>
      <c r="FL461" s="98"/>
      <c r="FM461" s="98"/>
      <c r="FN461" s="98"/>
      <c r="FO461" s="98"/>
      <c r="FP461" s="98"/>
      <c r="FQ461" s="98"/>
      <c r="FR461" s="98"/>
      <c r="FS461" s="98"/>
      <c r="FT461" s="98"/>
      <c r="FU461" s="98"/>
      <c r="FV461" s="98"/>
      <c r="FW461" s="98"/>
      <c r="FX461" s="98"/>
      <c r="FY461" s="98"/>
      <c r="FZ461" s="98"/>
      <c r="GA461" s="98"/>
      <c r="GB461" s="98"/>
      <c r="GC461" s="98"/>
      <c r="GD461" s="98"/>
      <c r="GE461" s="98"/>
      <c r="GF461" s="98"/>
      <c r="GG461" s="98"/>
      <c r="GH461" s="98"/>
      <c r="GI461" s="98"/>
      <c r="GJ461" s="98"/>
      <c r="GK461" s="98"/>
      <c r="GL461" s="98"/>
      <c r="GM461" s="98"/>
      <c r="GN461" s="98"/>
      <c r="GO461" s="98"/>
      <c r="GP461" s="98"/>
      <c r="GQ461" s="98"/>
      <c r="GR461" s="98"/>
      <c r="GS461" s="98"/>
      <c r="GT461" s="98"/>
      <c r="GU461" s="98"/>
      <c r="GV461" s="98"/>
      <c r="GW461" s="98"/>
      <c r="GX461" s="98"/>
      <c r="GY461" s="98"/>
      <c r="GZ461" s="98"/>
      <c r="HA461" s="98"/>
      <c r="HB461" s="98"/>
      <c r="HC461" s="98"/>
      <c r="HD461" s="98"/>
      <c r="HE461" s="98"/>
      <c r="HF461" s="98"/>
      <c r="HG461" s="98"/>
      <c r="HH461" s="98"/>
      <c r="HI461" s="98"/>
      <c r="HJ461" s="98"/>
      <c r="HK461" s="98"/>
      <c r="HL461" s="98"/>
      <c r="HM461" s="98"/>
      <c r="HN461" s="98"/>
      <c r="HO461" s="98"/>
      <c r="HP461" s="98"/>
      <c r="HQ461" s="98"/>
      <c r="HR461" s="98"/>
      <c r="HS461" s="98"/>
      <c r="HT461" s="98"/>
      <c r="HU461" s="98"/>
      <c r="HV461" s="98"/>
      <c r="HW461" s="98"/>
      <c r="HX461" s="98"/>
      <c r="HY461" s="98"/>
      <c r="HZ461" s="98"/>
      <c r="IA461" s="98"/>
      <c r="IB461" s="98"/>
      <c r="IC461" s="98"/>
      <c r="ID461" s="98"/>
      <c r="IE461" s="98"/>
      <c r="IF461" s="98"/>
      <c r="IG461" s="98"/>
      <c r="IH461" s="98"/>
      <c r="II461" s="98"/>
      <c r="IJ461" s="98"/>
      <c r="IK461" s="98"/>
    </row>
    <row r="462" spans="1:245" ht="15">
      <c r="A462" s="98"/>
      <c r="B462" s="98"/>
      <c r="C462" s="111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  <c r="AH462" s="98"/>
      <c r="AI462" s="98"/>
      <c r="AJ462" s="98"/>
      <c r="AK462" s="98"/>
      <c r="AL462" s="98"/>
      <c r="AM462" s="98"/>
      <c r="AN462" s="98"/>
      <c r="AO462" s="98"/>
      <c r="AP462" s="98"/>
      <c r="AQ462" s="98"/>
      <c r="AR462" s="98"/>
      <c r="AS462" s="98"/>
      <c r="AT462" s="98"/>
      <c r="AU462" s="98"/>
      <c r="AV462" s="98"/>
      <c r="AW462" s="98"/>
      <c r="AX462" s="98"/>
      <c r="AY462" s="98"/>
      <c r="AZ462" s="98"/>
      <c r="BA462" s="98"/>
      <c r="BB462" s="98"/>
      <c r="BC462" s="98"/>
      <c r="BD462" s="98"/>
      <c r="BE462" s="98"/>
      <c r="BF462" s="98"/>
      <c r="BG462" s="98"/>
      <c r="BH462" s="98"/>
      <c r="BI462" s="98"/>
      <c r="BJ462" s="98"/>
      <c r="BK462" s="98"/>
      <c r="BL462" s="98"/>
      <c r="BM462" s="98"/>
      <c r="BN462" s="98"/>
      <c r="BO462" s="98"/>
      <c r="BP462" s="98"/>
      <c r="BQ462" s="98"/>
      <c r="BR462" s="98"/>
      <c r="BS462" s="98"/>
      <c r="BT462" s="98"/>
      <c r="BU462" s="98"/>
      <c r="BV462" s="98"/>
      <c r="BW462" s="98"/>
      <c r="BX462" s="98"/>
      <c r="BY462" s="98"/>
      <c r="BZ462" s="98"/>
      <c r="CA462" s="98"/>
      <c r="CB462" s="98"/>
      <c r="CC462" s="98"/>
      <c r="CD462" s="98"/>
      <c r="CE462" s="98"/>
      <c r="CF462" s="98"/>
      <c r="CG462" s="98"/>
      <c r="CH462" s="98"/>
      <c r="CI462" s="98"/>
      <c r="CJ462" s="98"/>
      <c r="CK462" s="98"/>
      <c r="CL462" s="98"/>
      <c r="CM462" s="98"/>
      <c r="CN462" s="98"/>
      <c r="CO462" s="98"/>
      <c r="CP462" s="98"/>
      <c r="CQ462" s="98"/>
      <c r="CR462" s="98"/>
      <c r="CS462" s="98"/>
      <c r="CT462" s="98"/>
      <c r="CU462" s="98"/>
      <c r="CV462" s="98"/>
      <c r="CW462" s="98"/>
      <c r="CX462" s="98"/>
      <c r="CY462" s="98"/>
      <c r="CZ462" s="98"/>
      <c r="DA462" s="98"/>
      <c r="DB462" s="98"/>
      <c r="DC462" s="98"/>
      <c r="DD462" s="98"/>
      <c r="DE462" s="98"/>
      <c r="DF462" s="98"/>
      <c r="DG462" s="98"/>
      <c r="DH462" s="98"/>
      <c r="DI462" s="98"/>
      <c r="DJ462" s="98"/>
      <c r="DK462" s="98"/>
      <c r="DL462" s="98"/>
      <c r="DM462" s="98"/>
      <c r="DN462" s="98"/>
      <c r="DO462" s="98"/>
      <c r="DP462" s="98"/>
      <c r="DQ462" s="98"/>
      <c r="DR462" s="98"/>
      <c r="DS462" s="98"/>
      <c r="DT462" s="98"/>
      <c r="DU462" s="98"/>
      <c r="DV462" s="98"/>
      <c r="DW462" s="98"/>
      <c r="DX462" s="98"/>
      <c r="DY462" s="98"/>
      <c r="DZ462" s="98"/>
      <c r="EA462" s="98"/>
      <c r="EB462" s="98"/>
      <c r="EC462" s="98"/>
      <c r="ED462" s="98"/>
      <c r="EE462" s="98"/>
      <c r="EF462" s="98"/>
      <c r="EG462" s="98"/>
      <c r="EH462" s="98"/>
      <c r="EI462" s="98"/>
      <c r="EJ462" s="98"/>
      <c r="EK462" s="98"/>
      <c r="EL462" s="98"/>
      <c r="EM462" s="98"/>
      <c r="EN462" s="98"/>
      <c r="EO462" s="98"/>
      <c r="EP462" s="98"/>
      <c r="EQ462" s="98"/>
      <c r="ER462" s="98"/>
      <c r="ES462" s="98"/>
      <c r="ET462" s="98"/>
      <c r="EU462" s="98"/>
      <c r="EV462" s="98"/>
      <c r="EW462" s="98"/>
      <c r="EX462" s="98"/>
      <c r="EY462" s="98"/>
      <c r="EZ462" s="98"/>
      <c r="FA462" s="98"/>
      <c r="FB462" s="98"/>
      <c r="FC462" s="98"/>
      <c r="FD462" s="98"/>
      <c r="FE462" s="98"/>
      <c r="FF462" s="98"/>
      <c r="FG462" s="98"/>
      <c r="FH462" s="98"/>
      <c r="FI462" s="98"/>
      <c r="FJ462" s="98"/>
      <c r="FK462" s="98"/>
      <c r="FL462" s="98"/>
      <c r="FM462" s="98"/>
      <c r="FN462" s="98"/>
      <c r="FO462" s="98"/>
      <c r="FP462" s="98"/>
      <c r="FQ462" s="98"/>
      <c r="FR462" s="98"/>
      <c r="FS462" s="98"/>
      <c r="FT462" s="98"/>
      <c r="FU462" s="98"/>
      <c r="FV462" s="98"/>
      <c r="FW462" s="98"/>
      <c r="FX462" s="98"/>
      <c r="FY462" s="98"/>
      <c r="FZ462" s="98"/>
      <c r="GA462" s="98"/>
      <c r="GB462" s="98"/>
      <c r="GC462" s="98"/>
      <c r="GD462" s="98"/>
      <c r="GE462" s="98"/>
      <c r="GF462" s="98"/>
      <c r="GG462" s="98"/>
      <c r="GH462" s="98"/>
      <c r="GI462" s="98"/>
      <c r="GJ462" s="98"/>
      <c r="GK462" s="98"/>
      <c r="GL462" s="98"/>
      <c r="GM462" s="98"/>
      <c r="GN462" s="98"/>
      <c r="GO462" s="98"/>
      <c r="GP462" s="98"/>
      <c r="GQ462" s="98"/>
      <c r="GR462" s="98"/>
      <c r="GS462" s="98"/>
      <c r="GT462" s="98"/>
      <c r="GU462" s="98"/>
      <c r="GV462" s="98"/>
      <c r="GW462" s="98"/>
      <c r="GX462" s="98"/>
      <c r="GY462" s="98"/>
      <c r="GZ462" s="98"/>
      <c r="HA462" s="98"/>
      <c r="HB462" s="98"/>
      <c r="HC462" s="98"/>
      <c r="HD462" s="98"/>
      <c r="HE462" s="98"/>
      <c r="HF462" s="98"/>
      <c r="HG462" s="98"/>
      <c r="HH462" s="98"/>
      <c r="HI462" s="98"/>
      <c r="HJ462" s="98"/>
      <c r="HK462" s="98"/>
      <c r="HL462" s="98"/>
      <c r="HM462" s="98"/>
      <c r="HN462" s="98"/>
      <c r="HO462" s="98"/>
      <c r="HP462" s="98"/>
      <c r="HQ462" s="98"/>
      <c r="HR462" s="98"/>
      <c r="HS462" s="98"/>
      <c r="HT462" s="98"/>
      <c r="HU462" s="98"/>
      <c r="HV462" s="98"/>
      <c r="HW462" s="98"/>
      <c r="HX462" s="98"/>
      <c r="HY462" s="98"/>
      <c r="HZ462" s="98"/>
      <c r="IA462" s="98"/>
      <c r="IB462" s="98"/>
      <c r="IC462" s="98"/>
      <c r="ID462" s="98"/>
      <c r="IE462" s="98"/>
      <c r="IF462" s="98"/>
      <c r="IG462" s="98"/>
      <c r="IH462" s="98"/>
      <c r="II462" s="98"/>
      <c r="IJ462" s="98"/>
      <c r="IK462" s="98"/>
    </row>
    <row r="463" spans="1:245" ht="15">
      <c r="A463" s="98"/>
      <c r="B463" s="98"/>
      <c r="C463" s="111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  <c r="AA463" s="98"/>
      <c r="AB463" s="98"/>
      <c r="AC463" s="98"/>
      <c r="AD463" s="98"/>
      <c r="AE463" s="98"/>
      <c r="AF463" s="98"/>
      <c r="AG463" s="98"/>
      <c r="AH463" s="98"/>
      <c r="AI463" s="98"/>
      <c r="AJ463" s="98"/>
      <c r="AK463" s="98"/>
      <c r="AL463" s="98"/>
      <c r="AM463" s="98"/>
      <c r="AN463" s="98"/>
      <c r="AO463" s="98"/>
      <c r="AP463" s="98"/>
      <c r="AQ463" s="98"/>
      <c r="AR463" s="98"/>
      <c r="AS463" s="98"/>
      <c r="AT463" s="98"/>
      <c r="AU463" s="98"/>
      <c r="AV463" s="98"/>
      <c r="AW463" s="98"/>
      <c r="AX463" s="98"/>
      <c r="AY463" s="98"/>
      <c r="AZ463" s="98"/>
      <c r="BA463" s="98"/>
      <c r="BB463" s="98"/>
      <c r="BC463" s="98"/>
      <c r="BD463" s="98"/>
      <c r="BE463" s="98"/>
      <c r="BF463" s="98"/>
      <c r="BG463" s="98"/>
      <c r="BH463" s="98"/>
      <c r="BI463" s="98"/>
      <c r="BJ463" s="98"/>
      <c r="BK463" s="98"/>
      <c r="BL463" s="98"/>
      <c r="BM463" s="98"/>
      <c r="BN463" s="98"/>
      <c r="BO463" s="98"/>
      <c r="BP463" s="98"/>
      <c r="BQ463" s="98"/>
      <c r="BR463" s="98"/>
      <c r="BS463" s="98"/>
      <c r="BT463" s="98"/>
      <c r="BU463" s="98"/>
      <c r="BV463" s="98"/>
      <c r="BW463" s="98"/>
      <c r="BX463" s="98"/>
      <c r="BY463" s="98"/>
      <c r="BZ463" s="98"/>
      <c r="CA463" s="98"/>
      <c r="CB463" s="98"/>
      <c r="CC463" s="98"/>
      <c r="CD463" s="98"/>
      <c r="CE463" s="98"/>
      <c r="CF463" s="98"/>
      <c r="CG463" s="98"/>
      <c r="CH463" s="98"/>
      <c r="CI463" s="98"/>
      <c r="CJ463" s="98"/>
      <c r="CK463" s="98"/>
      <c r="CL463" s="98"/>
      <c r="CM463" s="98"/>
      <c r="CN463" s="98"/>
      <c r="CO463" s="98"/>
      <c r="CP463" s="98"/>
      <c r="CQ463" s="98"/>
      <c r="CR463" s="98"/>
      <c r="CS463" s="98"/>
      <c r="CT463" s="98"/>
      <c r="CU463" s="98"/>
      <c r="CV463" s="98"/>
      <c r="CW463" s="98"/>
      <c r="CX463" s="98"/>
      <c r="CY463" s="98"/>
      <c r="CZ463" s="98"/>
      <c r="DA463" s="98"/>
      <c r="DB463" s="98"/>
      <c r="DC463" s="98"/>
      <c r="DD463" s="98"/>
      <c r="DE463" s="98"/>
      <c r="DF463" s="98"/>
      <c r="DG463" s="98"/>
      <c r="DH463" s="98"/>
      <c r="DI463" s="98"/>
      <c r="DJ463" s="98"/>
      <c r="DK463" s="98"/>
      <c r="DL463" s="98"/>
      <c r="DM463" s="98"/>
      <c r="DN463" s="98"/>
      <c r="DO463" s="98"/>
      <c r="DP463" s="98"/>
      <c r="DQ463" s="98"/>
      <c r="DR463" s="98"/>
      <c r="DS463" s="98"/>
      <c r="DT463" s="98"/>
      <c r="DU463" s="98"/>
      <c r="DV463" s="98"/>
      <c r="DW463" s="98"/>
      <c r="DX463" s="98"/>
      <c r="DY463" s="98"/>
      <c r="DZ463" s="98"/>
      <c r="EA463" s="98"/>
      <c r="EB463" s="98"/>
      <c r="EC463" s="98"/>
      <c r="ED463" s="98"/>
      <c r="EE463" s="98"/>
      <c r="EF463" s="98"/>
      <c r="EG463" s="98"/>
      <c r="EH463" s="98"/>
      <c r="EI463" s="98"/>
      <c r="EJ463" s="98"/>
      <c r="EK463" s="98"/>
      <c r="EL463" s="98"/>
      <c r="EM463" s="98"/>
      <c r="EN463" s="98"/>
      <c r="EO463" s="98"/>
      <c r="EP463" s="98"/>
      <c r="EQ463" s="98"/>
      <c r="ER463" s="98"/>
      <c r="ES463" s="98"/>
      <c r="ET463" s="98"/>
      <c r="EU463" s="98"/>
      <c r="EV463" s="98"/>
      <c r="EW463" s="98"/>
      <c r="EX463" s="98"/>
      <c r="EY463" s="98"/>
      <c r="EZ463" s="98"/>
      <c r="FA463" s="98"/>
      <c r="FB463" s="98"/>
      <c r="FC463" s="98"/>
      <c r="FD463" s="98"/>
      <c r="FE463" s="98"/>
      <c r="FF463" s="98"/>
      <c r="FG463" s="98"/>
      <c r="FH463" s="98"/>
      <c r="FI463" s="98"/>
      <c r="FJ463" s="98"/>
      <c r="FK463" s="98"/>
      <c r="FL463" s="98"/>
      <c r="FM463" s="98"/>
      <c r="FN463" s="98"/>
      <c r="FO463" s="98"/>
      <c r="FP463" s="98"/>
      <c r="FQ463" s="98"/>
      <c r="FR463" s="98"/>
      <c r="FS463" s="98"/>
      <c r="FT463" s="98"/>
      <c r="FU463" s="98"/>
      <c r="FV463" s="98"/>
      <c r="FW463" s="98"/>
      <c r="FX463" s="98"/>
      <c r="FY463" s="98"/>
      <c r="FZ463" s="98"/>
      <c r="GA463" s="98"/>
      <c r="GB463" s="98"/>
      <c r="GC463" s="98"/>
      <c r="GD463" s="98"/>
      <c r="GE463" s="98"/>
      <c r="GF463" s="98"/>
      <c r="GG463" s="98"/>
      <c r="GH463" s="98"/>
      <c r="GI463" s="98"/>
      <c r="GJ463" s="98"/>
      <c r="GK463" s="98"/>
      <c r="GL463" s="98"/>
      <c r="GM463" s="98"/>
      <c r="GN463" s="98"/>
      <c r="GO463" s="98"/>
      <c r="GP463" s="98"/>
      <c r="GQ463" s="98"/>
      <c r="GR463" s="98"/>
      <c r="GS463" s="98"/>
      <c r="GT463" s="98"/>
      <c r="GU463" s="98"/>
      <c r="GV463" s="98"/>
      <c r="GW463" s="98"/>
      <c r="GX463" s="98"/>
      <c r="GY463" s="98"/>
      <c r="GZ463" s="98"/>
      <c r="HA463" s="98"/>
      <c r="HB463" s="98"/>
      <c r="HC463" s="98"/>
      <c r="HD463" s="98"/>
      <c r="HE463" s="98"/>
      <c r="HF463" s="98"/>
      <c r="HG463" s="98"/>
      <c r="HH463" s="98"/>
      <c r="HI463" s="98"/>
      <c r="HJ463" s="98"/>
      <c r="HK463" s="98"/>
      <c r="HL463" s="98"/>
      <c r="HM463" s="98"/>
      <c r="HN463" s="98"/>
      <c r="HO463" s="98"/>
      <c r="HP463" s="98"/>
      <c r="HQ463" s="98"/>
      <c r="HR463" s="98"/>
      <c r="HS463" s="98"/>
      <c r="HT463" s="98"/>
      <c r="HU463" s="98"/>
      <c r="HV463" s="98"/>
      <c r="HW463" s="98"/>
      <c r="HX463" s="98"/>
      <c r="HY463" s="98"/>
      <c r="HZ463" s="98"/>
      <c r="IA463" s="98"/>
      <c r="IB463" s="98"/>
      <c r="IC463" s="98"/>
      <c r="ID463" s="98"/>
      <c r="IE463" s="98"/>
      <c r="IF463" s="98"/>
      <c r="IG463" s="98"/>
      <c r="IH463" s="98"/>
      <c r="II463" s="98"/>
      <c r="IJ463" s="98"/>
      <c r="IK463" s="98"/>
    </row>
    <row r="464" spans="1:245" ht="15">
      <c r="A464" s="98"/>
      <c r="B464" s="98"/>
      <c r="C464" s="111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  <c r="AA464" s="98"/>
      <c r="AB464" s="98"/>
      <c r="AC464" s="98"/>
      <c r="AD464" s="98"/>
      <c r="AE464" s="98"/>
      <c r="AF464" s="98"/>
      <c r="AG464" s="98"/>
      <c r="AH464" s="98"/>
      <c r="AI464" s="98"/>
      <c r="AJ464" s="98"/>
      <c r="AK464" s="98"/>
      <c r="AL464" s="98"/>
      <c r="AM464" s="98"/>
      <c r="AN464" s="98"/>
      <c r="AO464" s="98"/>
      <c r="AP464" s="98"/>
      <c r="AQ464" s="98"/>
      <c r="AR464" s="98"/>
      <c r="AS464" s="98"/>
      <c r="AT464" s="98"/>
      <c r="AU464" s="98"/>
      <c r="AV464" s="98"/>
      <c r="AW464" s="98"/>
      <c r="AX464" s="98"/>
      <c r="AY464" s="98"/>
      <c r="AZ464" s="98"/>
      <c r="BA464" s="98"/>
      <c r="BB464" s="98"/>
      <c r="BC464" s="98"/>
      <c r="BD464" s="98"/>
      <c r="BE464" s="98"/>
      <c r="BF464" s="98"/>
      <c r="BG464" s="98"/>
      <c r="BH464" s="98"/>
      <c r="BI464" s="98"/>
      <c r="BJ464" s="98"/>
      <c r="BK464" s="98"/>
      <c r="BL464" s="98"/>
      <c r="BM464" s="98"/>
      <c r="BN464" s="98"/>
      <c r="BO464" s="98"/>
      <c r="BP464" s="98"/>
      <c r="BQ464" s="98"/>
      <c r="BR464" s="98"/>
      <c r="BS464" s="98"/>
      <c r="BT464" s="98"/>
      <c r="BU464" s="98"/>
      <c r="BV464" s="98"/>
      <c r="BW464" s="98"/>
      <c r="BX464" s="98"/>
      <c r="BY464" s="98"/>
      <c r="BZ464" s="98"/>
      <c r="CA464" s="98"/>
      <c r="CB464" s="98"/>
      <c r="CC464" s="98"/>
      <c r="CD464" s="98"/>
      <c r="CE464" s="98"/>
      <c r="CF464" s="98"/>
      <c r="CG464" s="98"/>
      <c r="CH464" s="98"/>
      <c r="CI464" s="98"/>
      <c r="CJ464" s="98"/>
      <c r="CK464" s="98"/>
      <c r="CL464" s="98"/>
      <c r="CM464" s="98"/>
      <c r="CN464" s="98"/>
      <c r="CO464" s="98"/>
      <c r="CP464" s="98"/>
      <c r="CQ464" s="98"/>
      <c r="CR464" s="98"/>
      <c r="CS464" s="98"/>
      <c r="CT464" s="98"/>
      <c r="CU464" s="98"/>
      <c r="CV464" s="98"/>
      <c r="CW464" s="98"/>
      <c r="CX464" s="98"/>
      <c r="CY464" s="98"/>
      <c r="CZ464" s="98"/>
      <c r="DA464" s="98"/>
      <c r="DB464" s="98"/>
      <c r="DC464" s="98"/>
      <c r="DD464" s="98"/>
      <c r="DE464" s="98"/>
      <c r="DF464" s="98"/>
      <c r="DG464" s="98"/>
      <c r="DH464" s="98"/>
      <c r="DI464" s="98"/>
      <c r="DJ464" s="98"/>
      <c r="DK464" s="98"/>
      <c r="DL464" s="98"/>
      <c r="DM464" s="98"/>
      <c r="DN464" s="98"/>
      <c r="DO464" s="98"/>
      <c r="DP464" s="98"/>
      <c r="DQ464" s="98"/>
      <c r="DR464" s="98"/>
      <c r="DS464" s="98"/>
      <c r="DT464" s="98"/>
      <c r="DU464" s="98"/>
      <c r="DV464" s="98"/>
      <c r="DW464" s="98"/>
      <c r="DX464" s="98"/>
      <c r="DY464" s="98"/>
      <c r="DZ464" s="98"/>
      <c r="EA464" s="98"/>
      <c r="EB464" s="98"/>
      <c r="EC464" s="98"/>
      <c r="ED464" s="98"/>
      <c r="EE464" s="98"/>
      <c r="EF464" s="98"/>
      <c r="EG464" s="98"/>
      <c r="EH464" s="98"/>
      <c r="EI464" s="98"/>
      <c r="EJ464" s="98"/>
      <c r="EK464" s="98"/>
      <c r="EL464" s="98"/>
      <c r="EM464" s="98"/>
      <c r="EN464" s="98"/>
      <c r="EO464" s="98"/>
      <c r="EP464" s="98"/>
      <c r="EQ464" s="98"/>
      <c r="ER464" s="98"/>
      <c r="ES464" s="98"/>
      <c r="ET464" s="98"/>
      <c r="EU464" s="98"/>
      <c r="EV464" s="98"/>
      <c r="EW464" s="98"/>
      <c r="EX464" s="98"/>
      <c r="EY464" s="98"/>
      <c r="EZ464" s="98"/>
      <c r="FA464" s="98"/>
      <c r="FB464" s="98"/>
      <c r="FC464" s="98"/>
      <c r="FD464" s="98"/>
      <c r="FE464" s="98"/>
      <c r="FF464" s="98"/>
      <c r="FG464" s="98"/>
      <c r="FH464" s="98"/>
      <c r="FI464" s="98"/>
      <c r="FJ464" s="98"/>
      <c r="FK464" s="98"/>
      <c r="FL464" s="98"/>
      <c r="FM464" s="98"/>
      <c r="FN464" s="98"/>
      <c r="FO464" s="98"/>
      <c r="FP464" s="98"/>
      <c r="FQ464" s="98"/>
      <c r="FR464" s="98"/>
      <c r="FS464" s="98"/>
      <c r="FT464" s="98"/>
      <c r="FU464" s="98"/>
      <c r="FV464" s="98"/>
      <c r="FW464" s="98"/>
      <c r="FX464" s="98"/>
      <c r="FY464" s="98"/>
      <c r="FZ464" s="98"/>
      <c r="GA464" s="98"/>
      <c r="GB464" s="98"/>
      <c r="GC464" s="98"/>
      <c r="GD464" s="98"/>
      <c r="GE464" s="98"/>
      <c r="GF464" s="98"/>
      <c r="GG464" s="98"/>
      <c r="GH464" s="98"/>
      <c r="GI464" s="98"/>
      <c r="GJ464" s="98"/>
      <c r="GK464" s="98"/>
      <c r="GL464" s="98"/>
      <c r="GM464" s="98"/>
      <c r="GN464" s="98"/>
      <c r="GO464" s="98"/>
      <c r="GP464" s="98"/>
      <c r="GQ464" s="98"/>
      <c r="GR464" s="98"/>
      <c r="GS464" s="98"/>
      <c r="GT464" s="98"/>
      <c r="GU464" s="98"/>
      <c r="GV464" s="98"/>
      <c r="GW464" s="98"/>
      <c r="GX464" s="98"/>
      <c r="GY464" s="98"/>
      <c r="GZ464" s="98"/>
      <c r="HA464" s="98"/>
      <c r="HB464" s="98"/>
      <c r="HC464" s="98"/>
      <c r="HD464" s="98"/>
      <c r="HE464" s="98"/>
      <c r="HF464" s="98"/>
      <c r="HG464" s="98"/>
      <c r="HH464" s="98"/>
      <c r="HI464" s="98"/>
      <c r="HJ464" s="98"/>
      <c r="HK464" s="98"/>
      <c r="HL464" s="98"/>
      <c r="HM464" s="98"/>
      <c r="HN464" s="98"/>
      <c r="HO464" s="98"/>
      <c r="HP464" s="98"/>
      <c r="HQ464" s="98"/>
      <c r="HR464" s="98"/>
      <c r="HS464" s="98"/>
      <c r="HT464" s="98"/>
      <c r="HU464" s="98"/>
      <c r="HV464" s="98"/>
      <c r="HW464" s="98"/>
      <c r="HX464" s="98"/>
      <c r="HY464" s="98"/>
      <c r="HZ464" s="98"/>
      <c r="IA464" s="98"/>
      <c r="IB464" s="98"/>
      <c r="IC464" s="98"/>
      <c r="ID464" s="98"/>
      <c r="IE464" s="98"/>
      <c r="IF464" s="98"/>
      <c r="IG464" s="98"/>
      <c r="IH464" s="98"/>
      <c r="II464" s="98"/>
      <c r="IJ464" s="98"/>
      <c r="IK464" s="98"/>
    </row>
    <row r="465" spans="1:245" ht="15">
      <c r="A465" s="98"/>
      <c r="B465" s="98"/>
      <c r="C465" s="111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  <c r="AA465" s="98"/>
      <c r="AB465" s="98"/>
      <c r="AC465" s="98"/>
      <c r="AD465" s="98"/>
      <c r="AE465" s="98"/>
      <c r="AF465" s="98"/>
      <c r="AG465" s="98"/>
      <c r="AH465" s="98"/>
      <c r="AI465" s="98"/>
      <c r="AJ465" s="98"/>
      <c r="AK465" s="98"/>
      <c r="AL465" s="98"/>
      <c r="AM465" s="98"/>
      <c r="AN465" s="98"/>
      <c r="AO465" s="98"/>
      <c r="AP465" s="98"/>
      <c r="AQ465" s="98"/>
      <c r="AR465" s="98"/>
      <c r="AS465" s="98"/>
      <c r="AT465" s="98"/>
      <c r="AU465" s="98"/>
      <c r="AV465" s="98"/>
      <c r="AW465" s="98"/>
      <c r="AX465" s="98"/>
      <c r="AY465" s="98"/>
      <c r="AZ465" s="98"/>
      <c r="BA465" s="98"/>
      <c r="BB465" s="98"/>
      <c r="BC465" s="98"/>
      <c r="BD465" s="98"/>
      <c r="BE465" s="98"/>
      <c r="BF465" s="98"/>
      <c r="BG465" s="98"/>
      <c r="BH465" s="98"/>
      <c r="BI465" s="98"/>
      <c r="BJ465" s="98"/>
      <c r="BK465" s="98"/>
      <c r="BL465" s="98"/>
      <c r="BM465" s="98"/>
      <c r="BN465" s="98"/>
      <c r="BO465" s="98"/>
      <c r="BP465" s="98"/>
      <c r="BQ465" s="98"/>
      <c r="BR465" s="98"/>
      <c r="BS465" s="98"/>
      <c r="BT465" s="98"/>
      <c r="BU465" s="98"/>
      <c r="BV465" s="98"/>
      <c r="BW465" s="98"/>
      <c r="BX465" s="98"/>
      <c r="BY465" s="98"/>
      <c r="BZ465" s="98"/>
      <c r="CA465" s="98"/>
      <c r="CB465" s="98"/>
      <c r="CC465" s="98"/>
      <c r="CD465" s="98"/>
      <c r="CE465" s="98"/>
      <c r="CF465" s="98"/>
      <c r="CG465" s="98"/>
      <c r="CH465" s="98"/>
      <c r="CI465" s="98"/>
      <c r="CJ465" s="98"/>
      <c r="CK465" s="98"/>
      <c r="CL465" s="98"/>
      <c r="CM465" s="98"/>
      <c r="CN465" s="98"/>
      <c r="CO465" s="98"/>
      <c r="CP465" s="98"/>
      <c r="CQ465" s="98"/>
      <c r="CR465" s="98"/>
      <c r="CS465" s="98"/>
      <c r="CT465" s="98"/>
      <c r="CU465" s="98"/>
      <c r="CV465" s="98"/>
      <c r="CW465" s="98"/>
      <c r="CX465" s="98"/>
      <c r="CY465" s="98"/>
      <c r="CZ465" s="98"/>
      <c r="DA465" s="98"/>
      <c r="DB465" s="98"/>
      <c r="DC465" s="98"/>
      <c r="DD465" s="98"/>
      <c r="DE465" s="98"/>
      <c r="DF465" s="98"/>
      <c r="DG465" s="98"/>
      <c r="DH465" s="98"/>
      <c r="DI465" s="98"/>
      <c r="DJ465" s="98"/>
      <c r="DK465" s="98"/>
      <c r="DL465" s="98"/>
      <c r="DM465" s="98"/>
      <c r="DN465" s="98"/>
      <c r="DO465" s="98"/>
      <c r="DP465" s="98"/>
      <c r="DQ465" s="98"/>
      <c r="DR465" s="98"/>
      <c r="DS465" s="98"/>
      <c r="DT465" s="98"/>
      <c r="DU465" s="98"/>
      <c r="DV465" s="98"/>
      <c r="DW465" s="98"/>
      <c r="DX465" s="98"/>
      <c r="DY465" s="98"/>
      <c r="DZ465" s="98"/>
      <c r="EA465" s="98"/>
      <c r="EB465" s="98"/>
      <c r="EC465" s="98"/>
      <c r="ED465" s="98"/>
      <c r="EE465" s="98"/>
      <c r="EF465" s="98"/>
      <c r="EG465" s="98"/>
      <c r="EH465" s="98"/>
      <c r="EI465" s="98"/>
      <c r="EJ465" s="98"/>
      <c r="EK465" s="98"/>
      <c r="EL465" s="98"/>
      <c r="EM465" s="98"/>
      <c r="EN465" s="98"/>
      <c r="EO465" s="98"/>
      <c r="EP465" s="98"/>
      <c r="EQ465" s="98"/>
      <c r="ER465" s="98"/>
      <c r="ES465" s="98"/>
      <c r="ET465" s="98"/>
      <c r="EU465" s="98"/>
      <c r="EV465" s="98"/>
      <c r="EW465" s="98"/>
      <c r="EX465" s="98"/>
      <c r="EY465" s="98"/>
      <c r="EZ465" s="98"/>
      <c r="FA465" s="98"/>
      <c r="FB465" s="98"/>
      <c r="FC465" s="98"/>
      <c r="FD465" s="98"/>
      <c r="FE465" s="98"/>
      <c r="FF465" s="98"/>
      <c r="FG465" s="98"/>
      <c r="FH465" s="98"/>
      <c r="FI465" s="98"/>
      <c r="FJ465" s="98"/>
      <c r="FK465" s="98"/>
      <c r="FL465" s="98"/>
      <c r="FM465" s="98"/>
      <c r="FN465" s="98"/>
      <c r="FO465" s="98"/>
      <c r="FP465" s="98"/>
      <c r="FQ465" s="98"/>
      <c r="FR465" s="98"/>
      <c r="FS465" s="98"/>
      <c r="FT465" s="98"/>
      <c r="FU465" s="98"/>
      <c r="FV465" s="98"/>
      <c r="FW465" s="98"/>
      <c r="FX465" s="98"/>
      <c r="FY465" s="98"/>
      <c r="FZ465" s="98"/>
      <c r="GA465" s="98"/>
      <c r="GB465" s="98"/>
      <c r="GC465" s="98"/>
      <c r="GD465" s="98"/>
      <c r="GE465" s="98"/>
      <c r="GF465" s="98"/>
      <c r="GG465" s="98"/>
      <c r="GH465" s="98"/>
      <c r="GI465" s="98"/>
      <c r="GJ465" s="98"/>
      <c r="GK465" s="98"/>
      <c r="GL465" s="98"/>
      <c r="GM465" s="98"/>
      <c r="GN465" s="98"/>
      <c r="GO465" s="98"/>
      <c r="GP465" s="98"/>
      <c r="GQ465" s="98"/>
      <c r="GR465" s="98"/>
      <c r="GS465" s="98"/>
      <c r="GT465" s="98"/>
      <c r="GU465" s="98"/>
      <c r="GV465" s="98"/>
      <c r="GW465" s="98"/>
      <c r="GX465" s="98"/>
      <c r="GY465" s="98"/>
      <c r="GZ465" s="98"/>
      <c r="HA465" s="98"/>
      <c r="HB465" s="98"/>
      <c r="HC465" s="98"/>
      <c r="HD465" s="98"/>
      <c r="HE465" s="98"/>
      <c r="HF465" s="98"/>
      <c r="HG465" s="98"/>
      <c r="HH465" s="98"/>
      <c r="HI465" s="98"/>
      <c r="HJ465" s="98"/>
      <c r="HK465" s="98"/>
      <c r="HL465" s="98"/>
      <c r="HM465" s="98"/>
      <c r="HN465" s="98"/>
      <c r="HO465" s="98"/>
      <c r="HP465" s="98"/>
      <c r="HQ465" s="98"/>
      <c r="HR465" s="98"/>
      <c r="HS465" s="98"/>
      <c r="HT465" s="98"/>
      <c r="HU465" s="98"/>
      <c r="HV465" s="98"/>
      <c r="HW465" s="98"/>
      <c r="HX465" s="98"/>
      <c r="HY465" s="98"/>
      <c r="HZ465" s="98"/>
      <c r="IA465" s="98"/>
      <c r="IB465" s="98"/>
      <c r="IC465" s="98"/>
      <c r="ID465" s="98"/>
      <c r="IE465" s="98"/>
      <c r="IF465" s="98"/>
      <c r="IG465" s="98"/>
      <c r="IH465" s="98"/>
      <c r="II465" s="98"/>
      <c r="IJ465" s="98"/>
      <c r="IK465" s="98"/>
    </row>
    <row r="466" spans="1:245" ht="15">
      <c r="A466" s="98"/>
      <c r="B466" s="98"/>
      <c r="C466" s="111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  <c r="AA466" s="98"/>
      <c r="AB466" s="98"/>
      <c r="AC466" s="98"/>
      <c r="AD466" s="98"/>
      <c r="AE466" s="98"/>
      <c r="AF466" s="98"/>
      <c r="AG466" s="98"/>
      <c r="AH466" s="98"/>
      <c r="AI466" s="98"/>
      <c r="AJ466" s="98"/>
      <c r="AK466" s="98"/>
      <c r="AL466" s="98"/>
      <c r="AM466" s="98"/>
      <c r="AN466" s="98"/>
      <c r="AO466" s="98"/>
      <c r="AP466" s="98"/>
      <c r="AQ466" s="98"/>
      <c r="AR466" s="98"/>
      <c r="AS466" s="98"/>
      <c r="AT466" s="98"/>
      <c r="AU466" s="98"/>
      <c r="AV466" s="98"/>
      <c r="AW466" s="98"/>
      <c r="AX466" s="98"/>
      <c r="AY466" s="98"/>
      <c r="AZ466" s="98"/>
      <c r="BA466" s="98"/>
      <c r="BB466" s="98"/>
      <c r="BC466" s="98"/>
      <c r="BD466" s="98"/>
      <c r="BE466" s="98"/>
      <c r="BF466" s="98"/>
      <c r="BG466" s="98"/>
      <c r="BH466" s="98"/>
      <c r="BI466" s="98"/>
      <c r="BJ466" s="98"/>
      <c r="BK466" s="98"/>
      <c r="BL466" s="98"/>
      <c r="BM466" s="98"/>
      <c r="BN466" s="98"/>
      <c r="BO466" s="98"/>
      <c r="BP466" s="98"/>
      <c r="BQ466" s="98"/>
      <c r="BR466" s="98"/>
      <c r="BS466" s="98"/>
      <c r="BT466" s="98"/>
      <c r="BU466" s="98"/>
      <c r="BV466" s="98"/>
      <c r="BW466" s="98"/>
      <c r="BX466" s="98"/>
      <c r="BY466" s="98"/>
      <c r="BZ466" s="98"/>
      <c r="CA466" s="98"/>
      <c r="CB466" s="98"/>
      <c r="CC466" s="98"/>
      <c r="CD466" s="98"/>
      <c r="CE466" s="98"/>
      <c r="CF466" s="98"/>
      <c r="CG466" s="98"/>
      <c r="CH466" s="98"/>
      <c r="CI466" s="98"/>
      <c r="CJ466" s="98"/>
      <c r="CK466" s="98"/>
      <c r="CL466" s="98"/>
      <c r="CM466" s="98"/>
      <c r="CN466" s="98"/>
      <c r="CO466" s="98"/>
      <c r="CP466" s="98"/>
      <c r="CQ466" s="98"/>
      <c r="CR466" s="98"/>
      <c r="CS466" s="98"/>
      <c r="CT466" s="98"/>
      <c r="CU466" s="98"/>
      <c r="CV466" s="98"/>
      <c r="CW466" s="98"/>
      <c r="CX466" s="98"/>
      <c r="CY466" s="98"/>
      <c r="CZ466" s="98"/>
      <c r="DA466" s="98"/>
      <c r="DB466" s="98"/>
      <c r="DC466" s="98"/>
      <c r="DD466" s="98"/>
      <c r="DE466" s="98"/>
      <c r="DF466" s="98"/>
      <c r="DG466" s="98"/>
      <c r="DH466" s="98"/>
      <c r="DI466" s="98"/>
      <c r="DJ466" s="98"/>
      <c r="DK466" s="98"/>
      <c r="DL466" s="98"/>
      <c r="DM466" s="98"/>
      <c r="DN466" s="98"/>
      <c r="DO466" s="98"/>
      <c r="DP466" s="98"/>
      <c r="DQ466" s="98"/>
      <c r="DR466" s="98"/>
      <c r="DS466" s="98"/>
      <c r="DT466" s="98"/>
      <c r="DU466" s="98"/>
      <c r="DV466" s="98"/>
      <c r="DW466" s="98"/>
      <c r="DX466" s="98"/>
      <c r="DY466" s="98"/>
      <c r="DZ466" s="98"/>
      <c r="EA466" s="98"/>
      <c r="EB466" s="98"/>
      <c r="EC466" s="98"/>
      <c r="ED466" s="98"/>
      <c r="EE466" s="98"/>
      <c r="EF466" s="98"/>
      <c r="EG466" s="98"/>
      <c r="EH466" s="98"/>
      <c r="EI466" s="98"/>
      <c r="EJ466" s="98"/>
      <c r="EK466" s="98"/>
      <c r="EL466" s="98"/>
      <c r="EM466" s="98"/>
      <c r="EN466" s="98"/>
      <c r="EO466" s="98"/>
      <c r="EP466" s="98"/>
      <c r="EQ466" s="98"/>
      <c r="ER466" s="98"/>
      <c r="ES466" s="98"/>
      <c r="ET466" s="98"/>
      <c r="EU466" s="98"/>
      <c r="EV466" s="98"/>
      <c r="EW466" s="98"/>
      <c r="EX466" s="98"/>
      <c r="EY466" s="98"/>
      <c r="EZ466" s="98"/>
      <c r="FA466" s="98"/>
      <c r="FB466" s="98"/>
      <c r="FC466" s="98"/>
      <c r="FD466" s="98"/>
      <c r="FE466" s="98"/>
      <c r="FF466" s="98"/>
      <c r="FG466" s="98"/>
      <c r="FH466" s="98"/>
      <c r="FI466" s="98"/>
      <c r="FJ466" s="98"/>
      <c r="FK466" s="98"/>
      <c r="FL466" s="98"/>
      <c r="FM466" s="98"/>
      <c r="FN466" s="98"/>
      <c r="FO466" s="98"/>
      <c r="FP466" s="98"/>
      <c r="FQ466" s="98"/>
      <c r="FR466" s="98"/>
      <c r="FS466" s="98"/>
      <c r="FT466" s="98"/>
      <c r="FU466" s="98"/>
      <c r="FV466" s="98"/>
      <c r="FW466" s="98"/>
      <c r="FX466" s="98"/>
      <c r="FY466" s="98"/>
      <c r="FZ466" s="98"/>
      <c r="GA466" s="98"/>
      <c r="GB466" s="98"/>
      <c r="GC466" s="98"/>
      <c r="GD466" s="98"/>
      <c r="GE466" s="98"/>
      <c r="GF466" s="98"/>
      <c r="GG466" s="98"/>
      <c r="GH466" s="98"/>
      <c r="GI466" s="98"/>
      <c r="GJ466" s="98"/>
      <c r="GK466" s="98"/>
      <c r="GL466" s="98"/>
      <c r="GM466" s="98"/>
      <c r="GN466" s="98"/>
      <c r="GO466" s="98"/>
      <c r="GP466" s="98"/>
      <c r="GQ466" s="98"/>
      <c r="GR466" s="98"/>
      <c r="GS466" s="98"/>
      <c r="GT466" s="98"/>
      <c r="GU466" s="98"/>
      <c r="GV466" s="98"/>
      <c r="GW466" s="98"/>
      <c r="GX466" s="98"/>
      <c r="GY466" s="98"/>
      <c r="GZ466" s="98"/>
      <c r="HA466" s="98"/>
      <c r="HB466" s="98"/>
      <c r="HC466" s="98"/>
      <c r="HD466" s="98"/>
      <c r="HE466" s="98"/>
      <c r="HF466" s="98"/>
      <c r="HG466" s="98"/>
      <c r="HH466" s="98"/>
      <c r="HI466" s="98"/>
      <c r="HJ466" s="98"/>
      <c r="HK466" s="98"/>
      <c r="HL466" s="98"/>
      <c r="HM466" s="98"/>
      <c r="HN466" s="98"/>
      <c r="HO466" s="98"/>
      <c r="HP466" s="98"/>
      <c r="HQ466" s="98"/>
      <c r="HR466" s="98"/>
      <c r="HS466" s="98"/>
      <c r="HT466" s="98"/>
      <c r="HU466" s="98"/>
      <c r="HV466" s="98"/>
      <c r="HW466" s="98"/>
      <c r="HX466" s="98"/>
      <c r="HY466" s="98"/>
      <c r="HZ466" s="98"/>
      <c r="IA466" s="98"/>
      <c r="IB466" s="98"/>
      <c r="IC466" s="98"/>
      <c r="ID466" s="98"/>
      <c r="IE466" s="98"/>
      <c r="IF466" s="98"/>
      <c r="IG466" s="98"/>
      <c r="IH466" s="98"/>
      <c r="II466" s="98"/>
      <c r="IJ466" s="98"/>
      <c r="IK466" s="98"/>
    </row>
    <row r="467" spans="1:245" ht="15">
      <c r="A467" s="98"/>
      <c r="B467" s="98"/>
      <c r="C467" s="111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  <c r="AA467" s="98"/>
      <c r="AB467" s="98"/>
      <c r="AC467" s="98"/>
      <c r="AD467" s="98"/>
      <c r="AE467" s="98"/>
      <c r="AF467" s="98"/>
      <c r="AG467" s="98"/>
      <c r="AH467" s="98"/>
      <c r="AI467" s="98"/>
      <c r="AJ467" s="98"/>
      <c r="AK467" s="98"/>
      <c r="AL467" s="98"/>
      <c r="AM467" s="98"/>
      <c r="AN467" s="98"/>
      <c r="AO467" s="98"/>
      <c r="AP467" s="98"/>
      <c r="AQ467" s="98"/>
      <c r="AR467" s="98"/>
      <c r="AS467" s="98"/>
      <c r="AT467" s="98"/>
      <c r="AU467" s="98"/>
      <c r="AV467" s="98"/>
      <c r="AW467" s="98"/>
      <c r="AX467" s="98"/>
      <c r="AY467" s="98"/>
      <c r="AZ467" s="98"/>
      <c r="BA467" s="98"/>
      <c r="BB467" s="98"/>
      <c r="BC467" s="98"/>
      <c r="BD467" s="98"/>
      <c r="BE467" s="98"/>
      <c r="BF467" s="98"/>
      <c r="BG467" s="98"/>
      <c r="BH467" s="98"/>
      <c r="BI467" s="98"/>
      <c r="BJ467" s="98"/>
      <c r="BK467" s="98"/>
      <c r="BL467" s="98"/>
      <c r="BM467" s="98"/>
      <c r="BN467" s="98"/>
      <c r="BO467" s="98"/>
      <c r="BP467" s="98"/>
      <c r="BQ467" s="98"/>
      <c r="BR467" s="98"/>
      <c r="BS467" s="98"/>
      <c r="BT467" s="98"/>
      <c r="BU467" s="98"/>
      <c r="BV467" s="98"/>
      <c r="BW467" s="98"/>
      <c r="BX467" s="98"/>
      <c r="BY467" s="98"/>
      <c r="BZ467" s="98"/>
      <c r="CA467" s="98"/>
      <c r="CB467" s="98"/>
      <c r="CC467" s="98"/>
      <c r="CD467" s="98"/>
      <c r="CE467" s="98"/>
      <c r="CF467" s="98"/>
      <c r="CG467" s="98"/>
      <c r="CH467" s="98"/>
      <c r="CI467" s="98"/>
      <c r="CJ467" s="98"/>
      <c r="CK467" s="98"/>
      <c r="CL467" s="98"/>
      <c r="CM467" s="98"/>
      <c r="CN467" s="98"/>
      <c r="CO467" s="98"/>
      <c r="CP467" s="98"/>
      <c r="CQ467" s="98"/>
      <c r="CR467" s="98"/>
      <c r="CS467" s="98"/>
      <c r="CT467" s="98"/>
      <c r="CU467" s="98"/>
      <c r="CV467" s="98"/>
      <c r="CW467" s="98"/>
      <c r="CX467" s="98"/>
      <c r="CY467" s="98"/>
      <c r="CZ467" s="98"/>
      <c r="DA467" s="98"/>
      <c r="DB467" s="98"/>
      <c r="DC467" s="98"/>
      <c r="DD467" s="98"/>
      <c r="DE467" s="98"/>
      <c r="DF467" s="98"/>
      <c r="DG467" s="98"/>
      <c r="DH467" s="98"/>
      <c r="DI467" s="98"/>
      <c r="DJ467" s="98"/>
      <c r="DK467" s="98"/>
      <c r="DL467" s="98"/>
      <c r="DM467" s="98"/>
      <c r="DN467" s="98"/>
      <c r="DO467" s="98"/>
      <c r="DP467" s="98"/>
      <c r="DQ467" s="98"/>
      <c r="DR467" s="98"/>
      <c r="DS467" s="98"/>
      <c r="DT467" s="98"/>
      <c r="DU467" s="98"/>
      <c r="DV467" s="98"/>
      <c r="DW467" s="98"/>
      <c r="DX467" s="98"/>
      <c r="DY467" s="98"/>
      <c r="DZ467" s="98"/>
      <c r="EA467" s="98"/>
      <c r="EB467" s="98"/>
      <c r="EC467" s="98"/>
      <c r="ED467" s="98"/>
      <c r="EE467" s="98"/>
      <c r="EF467" s="98"/>
      <c r="EG467" s="98"/>
      <c r="EH467" s="98"/>
      <c r="EI467" s="98"/>
      <c r="EJ467" s="98"/>
      <c r="EK467" s="98"/>
      <c r="EL467" s="98"/>
      <c r="EM467" s="98"/>
      <c r="EN467" s="98"/>
      <c r="EO467" s="98"/>
      <c r="EP467" s="98"/>
      <c r="EQ467" s="98"/>
      <c r="ER467" s="98"/>
      <c r="ES467" s="98"/>
      <c r="ET467" s="98"/>
      <c r="EU467" s="98"/>
      <c r="EV467" s="98"/>
      <c r="EW467" s="98"/>
      <c r="EX467" s="98"/>
      <c r="EY467" s="98"/>
      <c r="EZ467" s="98"/>
      <c r="FA467" s="98"/>
      <c r="FB467" s="98"/>
      <c r="FC467" s="98"/>
      <c r="FD467" s="98"/>
      <c r="FE467" s="98"/>
      <c r="FF467" s="98"/>
      <c r="FG467" s="98"/>
      <c r="FH467" s="98"/>
      <c r="FI467" s="98"/>
      <c r="FJ467" s="98"/>
      <c r="FK467" s="98"/>
      <c r="FL467" s="98"/>
      <c r="FM467" s="98"/>
      <c r="FN467" s="98"/>
      <c r="FO467" s="98"/>
      <c r="FP467" s="98"/>
      <c r="FQ467" s="98"/>
      <c r="FR467" s="98"/>
      <c r="FS467" s="98"/>
      <c r="FT467" s="98"/>
      <c r="FU467" s="98"/>
      <c r="FV467" s="98"/>
      <c r="FW467" s="98"/>
      <c r="FX467" s="98"/>
      <c r="FY467" s="98"/>
      <c r="FZ467" s="98"/>
      <c r="GA467" s="98"/>
      <c r="GB467" s="98"/>
      <c r="GC467" s="98"/>
      <c r="GD467" s="98"/>
      <c r="GE467" s="98"/>
      <c r="GF467" s="98"/>
      <c r="GG467" s="98"/>
      <c r="GH467" s="98"/>
      <c r="GI467" s="98"/>
      <c r="GJ467" s="98"/>
      <c r="GK467" s="98"/>
      <c r="GL467" s="98"/>
      <c r="GM467" s="98"/>
      <c r="GN467" s="98"/>
      <c r="GO467" s="98"/>
      <c r="GP467" s="98"/>
      <c r="GQ467" s="98"/>
      <c r="GR467" s="98"/>
      <c r="GS467" s="98"/>
      <c r="GT467" s="98"/>
      <c r="GU467" s="98"/>
      <c r="GV467" s="98"/>
      <c r="GW467" s="98"/>
      <c r="GX467" s="98"/>
      <c r="GY467" s="98"/>
      <c r="GZ467" s="98"/>
      <c r="HA467" s="98"/>
      <c r="HB467" s="98"/>
      <c r="HC467" s="98"/>
      <c r="HD467" s="98"/>
      <c r="HE467" s="98"/>
      <c r="HF467" s="98"/>
      <c r="HG467" s="98"/>
      <c r="HH467" s="98"/>
      <c r="HI467" s="98"/>
      <c r="HJ467" s="98"/>
      <c r="HK467" s="98"/>
      <c r="HL467" s="98"/>
      <c r="HM467" s="98"/>
      <c r="HN467" s="98"/>
      <c r="HO467" s="98"/>
      <c r="HP467" s="98"/>
      <c r="HQ467" s="98"/>
      <c r="HR467" s="98"/>
      <c r="HS467" s="98"/>
      <c r="HT467" s="98"/>
      <c r="HU467" s="98"/>
      <c r="HV467" s="98"/>
      <c r="HW467" s="98"/>
      <c r="HX467" s="98"/>
      <c r="HY467" s="98"/>
      <c r="HZ467" s="98"/>
      <c r="IA467" s="98"/>
      <c r="IB467" s="98"/>
      <c r="IC467" s="98"/>
      <c r="ID467" s="98"/>
      <c r="IE467" s="98"/>
      <c r="IF467" s="98"/>
      <c r="IG467" s="98"/>
      <c r="IH467" s="98"/>
      <c r="II467" s="98"/>
      <c r="IJ467" s="98"/>
      <c r="IK467" s="98"/>
    </row>
    <row r="468" spans="1:245" ht="15">
      <c r="A468" s="98"/>
      <c r="B468" s="98"/>
      <c r="C468" s="111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  <c r="AA468" s="98"/>
      <c r="AB468" s="98"/>
      <c r="AC468" s="98"/>
      <c r="AD468" s="98"/>
      <c r="AE468" s="98"/>
      <c r="AF468" s="98"/>
      <c r="AG468" s="98"/>
      <c r="AH468" s="98"/>
      <c r="AI468" s="98"/>
      <c r="AJ468" s="98"/>
      <c r="AK468" s="98"/>
      <c r="AL468" s="98"/>
      <c r="AM468" s="98"/>
      <c r="AN468" s="98"/>
      <c r="AO468" s="98"/>
      <c r="AP468" s="98"/>
      <c r="AQ468" s="98"/>
      <c r="AR468" s="98"/>
      <c r="AS468" s="98"/>
      <c r="AT468" s="98"/>
      <c r="AU468" s="98"/>
      <c r="AV468" s="98"/>
      <c r="AW468" s="98"/>
      <c r="AX468" s="98"/>
      <c r="AY468" s="98"/>
      <c r="AZ468" s="98"/>
      <c r="BA468" s="98"/>
      <c r="BB468" s="98"/>
      <c r="BC468" s="98"/>
      <c r="BD468" s="98"/>
      <c r="BE468" s="98"/>
      <c r="BF468" s="98"/>
      <c r="BG468" s="98"/>
      <c r="BH468" s="98"/>
      <c r="BI468" s="98"/>
      <c r="BJ468" s="98"/>
      <c r="BK468" s="98"/>
      <c r="BL468" s="98"/>
      <c r="BM468" s="98"/>
      <c r="BN468" s="98"/>
      <c r="BO468" s="98"/>
      <c r="BP468" s="98"/>
      <c r="BQ468" s="98"/>
      <c r="BR468" s="98"/>
      <c r="BS468" s="98"/>
      <c r="BT468" s="98"/>
      <c r="BU468" s="98"/>
      <c r="BV468" s="98"/>
      <c r="BW468" s="98"/>
      <c r="BX468" s="98"/>
      <c r="BY468" s="98"/>
      <c r="BZ468" s="98"/>
      <c r="CA468" s="98"/>
      <c r="CB468" s="98"/>
      <c r="CC468" s="98"/>
      <c r="CD468" s="98"/>
      <c r="CE468" s="98"/>
      <c r="CF468" s="98"/>
      <c r="CG468" s="98"/>
      <c r="CH468" s="98"/>
      <c r="CI468" s="98"/>
      <c r="CJ468" s="98"/>
      <c r="CK468" s="98"/>
      <c r="CL468" s="98"/>
      <c r="CM468" s="98"/>
      <c r="CN468" s="98"/>
      <c r="CO468" s="98"/>
      <c r="CP468" s="98"/>
      <c r="CQ468" s="98"/>
      <c r="CR468" s="98"/>
      <c r="CS468" s="98"/>
      <c r="CT468" s="98"/>
      <c r="CU468" s="98"/>
      <c r="CV468" s="98"/>
      <c r="CW468" s="98"/>
      <c r="CX468" s="98"/>
      <c r="CY468" s="98"/>
      <c r="CZ468" s="98"/>
      <c r="DA468" s="98"/>
      <c r="DB468" s="98"/>
      <c r="DC468" s="98"/>
      <c r="DD468" s="98"/>
      <c r="DE468" s="98"/>
      <c r="DF468" s="98"/>
      <c r="DG468" s="98"/>
      <c r="DH468" s="98"/>
      <c r="DI468" s="98"/>
      <c r="DJ468" s="98"/>
      <c r="DK468" s="98"/>
      <c r="DL468" s="98"/>
      <c r="DM468" s="98"/>
      <c r="DN468" s="98"/>
      <c r="DO468" s="98"/>
      <c r="DP468" s="98"/>
      <c r="DQ468" s="98"/>
      <c r="DR468" s="98"/>
      <c r="DS468" s="98"/>
      <c r="DT468" s="98"/>
      <c r="DU468" s="98"/>
      <c r="DV468" s="98"/>
      <c r="DW468" s="98"/>
      <c r="DX468" s="98"/>
      <c r="DY468" s="98"/>
      <c r="DZ468" s="98"/>
      <c r="EA468" s="98"/>
      <c r="EB468" s="98"/>
      <c r="EC468" s="98"/>
      <c r="ED468" s="98"/>
      <c r="EE468" s="98"/>
      <c r="EF468" s="98"/>
      <c r="EG468" s="98"/>
      <c r="EH468" s="98"/>
      <c r="EI468" s="98"/>
      <c r="EJ468" s="98"/>
      <c r="EK468" s="98"/>
      <c r="EL468" s="98"/>
      <c r="EM468" s="98"/>
      <c r="EN468" s="98"/>
      <c r="EO468" s="98"/>
      <c r="EP468" s="98"/>
      <c r="EQ468" s="98"/>
      <c r="ER468" s="98"/>
      <c r="ES468" s="98"/>
      <c r="ET468" s="98"/>
      <c r="EU468" s="98"/>
      <c r="EV468" s="98"/>
      <c r="EW468" s="98"/>
      <c r="EX468" s="98"/>
      <c r="EY468" s="98"/>
      <c r="EZ468" s="98"/>
      <c r="FA468" s="98"/>
      <c r="FB468" s="98"/>
      <c r="FC468" s="98"/>
      <c r="FD468" s="98"/>
      <c r="FE468" s="98"/>
      <c r="FF468" s="98"/>
      <c r="FG468" s="98"/>
      <c r="FH468" s="98"/>
      <c r="FI468" s="98"/>
      <c r="FJ468" s="98"/>
      <c r="FK468" s="98"/>
      <c r="FL468" s="98"/>
      <c r="FM468" s="98"/>
      <c r="FN468" s="98"/>
      <c r="FO468" s="98"/>
      <c r="FP468" s="98"/>
      <c r="FQ468" s="98"/>
      <c r="FR468" s="98"/>
      <c r="FS468" s="98"/>
      <c r="FT468" s="98"/>
      <c r="FU468" s="98"/>
      <c r="FV468" s="98"/>
      <c r="FW468" s="98"/>
      <c r="FX468" s="98"/>
      <c r="FY468" s="98"/>
      <c r="FZ468" s="98"/>
      <c r="GA468" s="98"/>
      <c r="GB468" s="98"/>
      <c r="GC468" s="98"/>
      <c r="GD468" s="98"/>
      <c r="GE468" s="98"/>
      <c r="GF468" s="98"/>
      <c r="GG468" s="98"/>
      <c r="GH468" s="98"/>
      <c r="GI468" s="98"/>
      <c r="GJ468" s="98"/>
      <c r="GK468" s="98"/>
      <c r="GL468" s="98"/>
      <c r="GM468" s="98"/>
      <c r="GN468" s="98"/>
      <c r="GO468" s="98"/>
      <c r="GP468" s="98"/>
      <c r="GQ468" s="98"/>
      <c r="GR468" s="98"/>
      <c r="GS468" s="98"/>
      <c r="GT468" s="98"/>
      <c r="GU468" s="98"/>
      <c r="GV468" s="98"/>
      <c r="GW468" s="98"/>
      <c r="GX468" s="98"/>
      <c r="GY468" s="98"/>
      <c r="GZ468" s="98"/>
      <c r="HA468" s="98"/>
      <c r="HB468" s="98"/>
      <c r="HC468" s="98"/>
      <c r="HD468" s="98"/>
      <c r="HE468" s="98"/>
      <c r="HF468" s="98"/>
      <c r="HG468" s="98"/>
      <c r="HH468" s="98"/>
      <c r="HI468" s="98"/>
      <c r="HJ468" s="98"/>
      <c r="HK468" s="98"/>
      <c r="HL468" s="98"/>
      <c r="HM468" s="98"/>
      <c r="HN468" s="98"/>
      <c r="HO468" s="98"/>
      <c r="HP468" s="98"/>
      <c r="HQ468" s="98"/>
      <c r="HR468" s="98"/>
      <c r="HS468" s="98"/>
      <c r="HT468" s="98"/>
      <c r="HU468" s="98"/>
      <c r="HV468" s="98"/>
      <c r="HW468" s="98"/>
      <c r="HX468" s="98"/>
      <c r="HY468" s="98"/>
      <c r="HZ468" s="98"/>
      <c r="IA468" s="98"/>
      <c r="IB468" s="98"/>
      <c r="IC468" s="98"/>
      <c r="ID468" s="98"/>
      <c r="IE468" s="98"/>
      <c r="IF468" s="98"/>
      <c r="IG468" s="98"/>
      <c r="IH468" s="98"/>
      <c r="II468" s="98"/>
      <c r="IJ468" s="98"/>
      <c r="IK468" s="98"/>
    </row>
    <row r="469" spans="1:245" ht="15">
      <c r="A469" s="98"/>
      <c r="B469" s="98"/>
      <c r="C469" s="111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  <c r="AA469" s="98"/>
      <c r="AB469" s="98"/>
      <c r="AC469" s="98"/>
      <c r="AD469" s="98"/>
      <c r="AE469" s="98"/>
      <c r="AF469" s="98"/>
      <c r="AG469" s="98"/>
      <c r="AH469" s="98"/>
      <c r="AI469" s="98"/>
      <c r="AJ469" s="98"/>
      <c r="AK469" s="98"/>
      <c r="AL469" s="98"/>
      <c r="AM469" s="98"/>
      <c r="AN469" s="98"/>
      <c r="AO469" s="98"/>
      <c r="AP469" s="98"/>
      <c r="AQ469" s="98"/>
      <c r="AR469" s="98"/>
      <c r="AS469" s="98"/>
      <c r="AT469" s="98"/>
      <c r="AU469" s="98"/>
      <c r="AV469" s="98"/>
      <c r="AW469" s="98"/>
      <c r="AX469" s="98"/>
      <c r="AY469" s="98"/>
      <c r="AZ469" s="98"/>
      <c r="BA469" s="98"/>
      <c r="BB469" s="98"/>
      <c r="BC469" s="98"/>
      <c r="BD469" s="98"/>
      <c r="BE469" s="98"/>
      <c r="BF469" s="98"/>
      <c r="BG469" s="98"/>
      <c r="BH469" s="98"/>
      <c r="BI469" s="98"/>
      <c r="BJ469" s="98"/>
      <c r="BK469" s="98"/>
      <c r="BL469" s="98"/>
      <c r="BM469" s="98"/>
      <c r="BN469" s="98"/>
      <c r="BO469" s="98"/>
      <c r="BP469" s="98"/>
      <c r="BQ469" s="98"/>
      <c r="BR469" s="98"/>
      <c r="BS469" s="98"/>
      <c r="BT469" s="98"/>
      <c r="BU469" s="98"/>
      <c r="BV469" s="98"/>
      <c r="BW469" s="98"/>
      <c r="BX469" s="98"/>
      <c r="BY469" s="98"/>
      <c r="BZ469" s="98"/>
      <c r="CA469" s="98"/>
      <c r="CB469" s="98"/>
      <c r="CC469" s="98"/>
      <c r="CD469" s="98"/>
      <c r="CE469" s="98"/>
      <c r="CF469" s="98"/>
      <c r="CG469" s="98"/>
      <c r="CH469" s="98"/>
      <c r="CI469" s="98"/>
      <c r="CJ469" s="98"/>
      <c r="CK469" s="98"/>
      <c r="CL469" s="98"/>
      <c r="CM469" s="98"/>
      <c r="CN469" s="98"/>
      <c r="CO469" s="98"/>
      <c r="CP469" s="98"/>
      <c r="CQ469" s="98"/>
      <c r="CR469" s="98"/>
      <c r="CS469" s="98"/>
      <c r="CT469" s="98"/>
      <c r="CU469" s="98"/>
      <c r="CV469" s="98"/>
      <c r="CW469" s="98"/>
      <c r="CX469" s="98"/>
      <c r="CY469" s="98"/>
      <c r="CZ469" s="98"/>
      <c r="DA469" s="98"/>
      <c r="DB469" s="98"/>
      <c r="DC469" s="98"/>
      <c r="DD469" s="98"/>
      <c r="DE469" s="98"/>
      <c r="DF469" s="98"/>
      <c r="DG469" s="98"/>
      <c r="DH469" s="98"/>
      <c r="DI469" s="98"/>
      <c r="DJ469" s="98"/>
      <c r="DK469" s="98"/>
      <c r="DL469" s="98"/>
      <c r="DM469" s="98"/>
      <c r="DN469" s="98"/>
      <c r="DO469" s="98"/>
      <c r="DP469" s="98"/>
      <c r="DQ469" s="98"/>
      <c r="DR469" s="98"/>
      <c r="DS469" s="98"/>
      <c r="DT469" s="98"/>
      <c r="DU469" s="98"/>
      <c r="DV469" s="98"/>
      <c r="DW469" s="98"/>
      <c r="DX469" s="98"/>
      <c r="DY469" s="98"/>
      <c r="DZ469" s="98"/>
      <c r="EA469" s="98"/>
      <c r="EB469" s="98"/>
      <c r="EC469" s="98"/>
      <c r="ED469" s="98"/>
      <c r="EE469" s="98"/>
      <c r="EF469" s="98"/>
      <c r="EG469" s="98"/>
      <c r="EH469" s="98"/>
      <c r="EI469" s="98"/>
      <c r="EJ469" s="98"/>
      <c r="EK469" s="98"/>
      <c r="EL469" s="98"/>
      <c r="EM469" s="98"/>
      <c r="EN469" s="98"/>
      <c r="EO469" s="98"/>
      <c r="EP469" s="98"/>
      <c r="EQ469" s="98"/>
      <c r="ER469" s="98"/>
      <c r="ES469" s="98"/>
      <c r="ET469" s="98"/>
      <c r="EU469" s="98"/>
      <c r="EV469" s="98"/>
      <c r="EW469" s="98"/>
      <c r="EX469" s="98"/>
      <c r="EY469" s="98"/>
      <c r="EZ469" s="98"/>
      <c r="FA469" s="98"/>
      <c r="FB469" s="98"/>
      <c r="FC469" s="98"/>
      <c r="FD469" s="98"/>
      <c r="FE469" s="98"/>
      <c r="FF469" s="98"/>
      <c r="FG469" s="98"/>
      <c r="FH469" s="98"/>
      <c r="FI469" s="98"/>
      <c r="FJ469" s="98"/>
      <c r="FK469" s="98"/>
      <c r="FL469" s="98"/>
      <c r="FM469" s="98"/>
      <c r="FN469" s="98"/>
      <c r="FO469" s="98"/>
      <c r="FP469" s="98"/>
      <c r="FQ469" s="98"/>
      <c r="FR469" s="98"/>
      <c r="FS469" s="98"/>
      <c r="FT469" s="98"/>
      <c r="FU469" s="98"/>
      <c r="FV469" s="98"/>
      <c r="FW469" s="98"/>
      <c r="FX469" s="98"/>
      <c r="FY469" s="98"/>
      <c r="FZ469" s="98"/>
      <c r="GA469" s="98"/>
      <c r="GB469" s="98"/>
      <c r="GC469" s="98"/>
      <c r="GD469" s="98"/>
      <c r="GE469" s="98"/>
      <c r="GF469" s="98"/>
      <c r="GG469" s="98"/>
      <c r="GH469" s="98"/>
      <c r="GI469" s="98"/>
      <c r="GJ469" s="98"/>
      <c r="GK469" s="98"/>
      <c r="GL469" s="98"/>
      <c r="GM469" s="98"/>
      <c r="GN469" s="98"/>
      <c r="GO469" s="98"/>
      <c r="GP469" s="98"/>
      <c r="GQ469" s="98"/>
      <c r="GR469" s="98"/>
      <c r="GS469" s="98"/>
      <c r="GT469" s="98"/>
      <c r="GU469" s="98"/>
      <c r="GV469" s="98"/>
      <c r="GW469" s="98"/>
      <c r="GX469" s="98"/>
      <c r="GY469" s="98"/>
      <c r="GZ469" s="98"/>
      <c r="HA469" s="98"/>
      <c r="HB469" s="98"/>
      <c r="HC469" s="98"/>
      <c r="HD469" s="98"/>
      <c r="HE469" s="98"/>
      <c r="HF469" s="98"/>
      <c r="HG469" s="98"/>
      <c r="HH469" s="98"/>
      <c r="HI469" s="98"/>
      <c r="HJ469" s="98"/>
      <c r="HK469" s="98"/>
      <c r="HL469" s="98"/>
      <c r="HM469" s="98"/>
      <c r="HN469" s="98"/>
      <c r="HO469" s="98"/>
      <c r="HP469" s="98"/>
      <c r="HQ469" s="98"/>
      <c r="HR469" s="98"/>
      <c r="HS469" s="98"/>
      <c r="HT469" s="98"/>
      <c r="HU469" s="98"/>
      <c r="HV469" s="98"/>
      <c r="HW469" s="98"/>
      <c r="HX469" s="98"/>
      <c r="HY469" s="98"/>
      <c r="HZ469" s="98"/>
      <c r="IA469" s="98"/>
      <c r="IB469" s="98"/>
      <c r="IC469" s="98"/>
      <c r="ID469" s="98"/>
      <c r="IE469" s="98"/>
      <c r="IF469" s="98"/>
      <c r="IG469" s="98"/>
      <c r="IH469" s="98"/>
      <c r="II469" s="98"/>
      <c r="IJ469" s="98"/>
      <c r="IK469" s="98"/>
    </row>
    <row r="470" spans="1:245" ht="15">
      <c r="A470" s="98"/>
      <c r="B470" s="98"/>
      <c r="C470" s="111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  <c r="AA470" s="98"/>
      <c r="AB470" s="98"/>
      <c r="AC470" s="98"/>
      <c r="AD470" s="98"/>
      <c r="AE470" s="98"/>
      <c r="AF470" s="98"/>
      <c r="AG470" s="98"/>
      <c r="AH470" s="98"/>
      <c r="AI470" s="98"/>
      <c r="AJ470" s="98"/>
      <c r="AK470" s="98"/>
      <c r="AL470" s="98"/>
      <c r="AM470" s="98"/>
      <c r="AN470" s="98"/>
      <c r="AO470" s="98"/>
      <c r="AP470" s="98"/>
      <c r="AQ470" s="98"/>
      <c r="AR470" s="98"/>
      <c r="AS470" s="98"/>
      <c r="AT470" s="98"/>
      <c r="AU470" s="98"/>
      <c r="AV470" s="98"/>
      <c r="AW470" s="98"/>
      <c r="AX470" s="98"/>
      <c r="AY470" s="98"/>
      <c r="AZ470" s="98"/>
      <c r="BA470" s="98"/>
      <c r="BB470" s="98"/>
      <c r="BC470" s="98"/>
      <c r="BD470" s="98"/>
      <c r="BE470" s="98"/>
      <c r="BF470" s="98"/>
      <c r="BG470" s="98"/>
      <c r="BH470" s="98"/>
      <c r="BI470" s="98"/>
      <c r="BJ470" s="98"/>
      <c r="BK470" s="98"/>
      <c r="BL470" s="98"/>
      <c r="BM470" s="98"/>
      <c r="BN470" s="98"/>
      <c r="BO470" s="98"/>
      <c r="BP470" s="98"/>
      <c r="BQ470" s="98"/>
      <c r="BR470" s="98"/>
      <c r="BS470" s="98"/>
      <c r="BT470" s="98"/>
      <c r="BU470" s="98"/>
      <c r="BV470" s="98"/>
      <c r="BW470" s="98"/>
      <c r="BX470" s="98"/>
      <c r="BY470" s="98"/>
      <c r="BZ470" s="98"/>
      <c r="CA470" s="98"/>
      <c r="CB470" s="98"/>
      <c r="CC470" s="98"/>
      <c r="CD470" s="98"/>
      <c r="CE470" s="98"/>
      <c r="CF470" s="98"/>
      <c r="CG470" s="98"/>
      <c r="CH470" s="98"/>
      <c r="CI470" s="98"/>
      <c r="CJ470" s="98"/>
      <c r="CK470" s="98"/>
      <c r="CL470" s="98"/>
      <c r="CM470" s="98"/>
      <c r="CN470" s="98"/>
      <c r="CO470" s="98"/>
      <c r="CP470" s="98"/>
      <c r="CQ470" s="98"/>
      <c r="CR470" s="98"/>
      <c r="CS470" s="98"/>
      <c r="CT470" s="98"/>
      <c r="CU470" s="98"/>
      <c r="CV470" s="98"/>
      <c r="CW470" s="98"/>
      <c r="CX470" s="98"/>
      <c r="CY470" s="98"/>
      <c r="CZ470" s="98"/>
      <c r="DA470" s="98"/>
      <c r="DB470" s="98"/>
      <c r="DC470" s="98"/>
      <c r="DD470" s="98"/>
      <c r="DE470" s="98"/>
      <c r="DF470" s="98"/>
      <c r="DG470" s="98"/>
      <c r="DH470" s="98"/>
      <c r="DI470" s="98"/>
      <c r="DJ470" s="98"/>
      <c r="DK470" s="98"/>
      <c r="DL470" s="98"/>
      <c r="DM470" s="98"/>
      <c r="DN470" s="98"/>
      <c r="DO470" s="98"/>
      <c r="DP470" s="98"/>
      <c r="DQ470" s="98"/>
      <c r="DR470" s="98"/>
      <c r="DS470" s="98"/>
      <c r="DT470" s="98"/>
      <c r="DU470" s="98"/>
      <c r="DV470" s="98"/>
      <c r="DW470" s="98"/>
      <c r="DX470" s="98"/>
      <c r="DY470" s="98"/>
      <c r="DZ470" s="98"/>
      <c r="EA470" s="98"/>
      <c r="EB470" s="98"/>
      <c r="EC470" s="98"/>
      <c r="ED470" s="98"/>
      <c r="EE470" s="98"/>
      <c r="EF470" s="98"/>
      <c r="EG470" s="98"/>
      <c r="EH470" s="98"/>
      <c r="EI470" s="98"/>
      <c r="EJ470" s="98"/>
      <c r="EK470" s="98"/>
      <c r="EL470" s="98"/>
      <c r="EM470" s="98"/>
      <c r="EN470" s="98"/>
      <c r="EO470" s="98"/>
      <c r="EP470" s="98"/>
      <c r="EQ470" s="98"/>
      <c r="ER470" s="98"/>
      <c r="ES470" s="98"/>
      <c r="ET470" s="98"/>
      <c r="EU470" s="98"/>
      <c r="EV470" s="98"/>
      <c r="EW470" s="98"/>
      <c r="EX470" s="98"/>
      <c r="EY470" s="98"/>
      <c r="EZ470" s="98"/>
      <c r="FA470" s="98"/>
      <c r="FB470" s="98"/>
      <c r="FC470" s="98"/>
      <c r="FD470" s="98"/>
      <c r="FE470" s="98"/>
      <c r="FF470" s="98"/>
      <c r="FG470" s="98"/>
      <c r="FH470" s="98"/>
      <c r="FI470" s="98"/>
      <c r="FJ470" s="98"/>
      <c r="FK470" s="98"/>
      <c r="FL470" s="98"/>
      <c r="FM470" s="98"/>
      <c r="FN470" s="98"/>
      <c r="FO470" s="98"/>
      <c r="FP470" s="98"/>
      <c r="FQ470" s="98"/>
      <c r="FR470" s="98"/>
      <c r="FS470" s="98"/>
      <c r="FT470" s="98"/>
      <c r="FU470" s="98"/>
      <c r="FV470" s="98"/>
      <c r="FW470" s="98"/>
      <c r="FX470" s="98"/>
      <c r="FY470" s="98"/>
      <c r="FZ470" s="98"/>
      <c r="GA470" s="98"/>
      <c r="GB470" s="98"/>
      <c r="GC470" s="98"/>
      <c r="GD470" s="98"/>
      <c r="GE470" s="98"/>
      <c r="GF470" s="98"/>
      <c r="GG470" s="98"/>
      <c r="GH470" s="98"/>
      <c r="GI470" s="98"/>
      <c r="GJ470" s="98"/>
      <c r="GK470" s="98"/>
      <c r="GL470" s="98"/>
      <c r="GM470" s="98"/>
      <c r="GN470" s="98"/>
      <c r="GO470" s="98"/>
      <c r="GP470" s="98"/>
      <c r="GQ470" s="98"/>
      <c r="GR470" s="98"/>
      <c r="GS470" s="98"/>
      <c r="GT470" s="98"/>
      <c r="GU470" s="98"/>
      <c r="GV470" s="98"/>
      <c r="GW470" s="98"/>
      <c r="GX470" s="98"/>
      <c r="GY470" s="98"/>
      <c r="GZ470" s="98"/>
      <c r="HA470" s="98"/>
      <c r="HB470" s="98"/>
      <c r="HC470" s="98"/>
      <c r="HD470" s="98"/>
      <c r="HE470" s="98"/>
      <c r="HF470" s="98"/>
      <c r="HG470" s="98"/>
      <c r="HH470" s="98"/>
      <c r="HI470" s="98"/>
      <c r="HJ470" s="98"/>
      <c r="HK470" s="98"/>
      <c r="HL470" s="98"/>
      <c r="HM470" s="98"/>
      <c r="HN470" s="98"/>
      <c r="HO470" s="98"/>
      <c r="HP470" s="98"/>
      <c r="HQ470" s="98"/>
      <c r="HR470" s="98"/>
      <c r="HS470" s="98"/>
      <c r="HT470" s="98"/>
      <c r="HU470" s="98"/>
      <c r="HV470" s="98"/>
      <c r="HW470" s="98"/>
      <c r="HX470" s="98"/>
      <c r="HY470" s="98"/>
      <c r="HZ470" s="98"/>
      <c r="IA470" s="98"/>
      <c r="IB470" s="98"/>
      <c r="IC470" s="98"/>
      <c r="ID470" s="98"/>
      <c r="IE470" s="98"/>
      <c r="IF470" s="98"/>
      <c r="IG470" s="98"/>
      <c r="IH470" s="98"/>
      <c r="II470" s="98"/>
      <c r="IJ470" s="98"/>
      <c r="IK470" s="98"/>
    </row>
    <row r="471" spans="1:245" ht="15">
      <c r="A471" s="98"/>
      <c r="B471" s="98"/>
      <c r="C471" s="111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  <c r="AA471" s="98"/>
      <c r="AB471" s="98"/>
      <c r="AC471" s="98"/>
      <c r="AD471" s="98"/>
      <c r="AE471" s="98"/>
      <c r="AF471" s="98"/>
      <c r="AG471" s="98"/>
      <c r="AH471" s="98"/>
      <c r="AI471" s="98"/>
      <c r="AJ471" s="98"/>
      <c r="AK471" s="98"/>
      <c r="AL471" s="98"/>
      <c r="AM471" s="98"/>
      <c r="AN471" s="98"/>
      <c r="AO471" s="98"/>
      <c r="AP471" s="98"/>
      <c r="AQ471" s="98"/>
      <c r="AR471" s="98"/>
      <c r="AS471" s="98"/>
      <c r="AT471" s="98"/>
      <c r="AU471" s="98"/>
      <c r="AV471" s="98"/>
      <c r="AW471" s="98"/>
      <c r="AX471" s="98"/>
      <c r="AY471" s="98"/>
      <c r="AZ471" s="98"/>
      <c r="BA471" s="98"/>
      <c r="BB471" s="98"/>
      <c r="BC471" s="98"/>
      <c r="BD471" s="98"/>
      <c r="BE471" s="98"/>
      <c r="BF471" s="98"/>
      <c r="BG471" s="98"/>
      <c r="BH471" s="98"/>
      <c r="BI471" s="98"/>
      <c r="BJ471" s="98"/>
      <c r="BK471" s="98"/>
      <c r="BL471" s="98"/>
      <c r="BM471" s="98"/>
      <c r="BN471" s="98"/>
      <c r="BO471" s="98"/>
      <c r="BP471" s="98"/>
      <c r="BQ471" s="98"/>
      <c r="BR471" s="98"/>
      <c r="BS471" s="98"/>
      <c r="BT471" s="98"/>
      <c r="BU471" s="98"/>
      <c r="BV471" s="98"/>
      <c r="BW471" s="98"/>
      <c r="BX471" s="98"/>
      <c r="BY471" s="98"/>
      <c r="BZ471" s="98"/>
      <c r="CA471" s="98"/>
      <c r="CB471" s="98"/>
      <c r="CC471" s="98"/>
      <c r="CD471" s="98"/>
      <c r="CE471" s="98"/>
      <c r="CF471" s="98"/>
      <c r="CG471" s="98"/>
      <c r="CH471" s="98"/>
      <c r="CI471" s="98"/>
      <c r="CJ471" s="98"/>
      <c r="CK471" s="98"/>
      <c r="CL471" s="98"/>
      <c r="CM471" s="98"/>
      <c r="CN471" s="98"/>
      <c r="CO471" s="98"/>
      <c r="CP471" s="98"/>
      <c r="CQ471" s="98"/>
      <c r="CR471" s="98"/>
      <c r="CS471" s="98"/>
      <c r="CT471" s="98"/>
      <c r="CU471" s="98"/>
      <c r="CV471" s="98"/>
      <c r="CW471" s="98"/>
      <c r="CX471" s="98"/>
      <c r="CY471" s="98"/>
      <c r="CZ471" s="98"/>
      <c r="DA471" s="98"/>
      <c r="DB471" s="98"/>
      <c r="DC471" s="98"/>
      <c r="DD471" s="98"/>
      <c r="DE471" s="98"/>
      <c r="DF471" s="98"/>
      <c r="DG471" s="98"/>
      <c r="DH471" s="98"/>
      <c r="DI471" s="98"/>
      <c r="DJ471" s="98"/>
      <c r="DK471" s="98"/>
      <c r="DL471" s="98"/>
      <c r="DM471" s="98"/>
      <c r="DN471" s="98"/>
      <c r="DO471" s="98"/>
      <c r="DP471" s="98"/>
      <c r="DQ471" s="98"/>
      <c r="DR471" s="98"/>
      <c r="DS471" s="98"/>
      <c r="DT471" s="98"/>
      <c r="DU471" s="98"/>
      <c r="DV471" s="98"/>
      <c r="DW471" s="98"/>
      <c r="DX471" s="98"/>
      <c r="DY471" s="98"/>
      <c r="DZ471" s="98"/>
      <c r="EA471" s="98"/>
      <c r="EB471" s="98"/>
      <c r="EC471" s="98"/>
      <c r="ED471" s="98"/>
      <c r="EE471" s="98"/>
      <c r="EF471" s="98"/>
      <c r="EG471" s="98"/>
      <c r="EH471" s="98"/>
      <c r="EI471" s="98"/>
      <c r="EJ471" s="98"/>
      <c r="EK471" s="98"/>
      <c r="EL471" s="98"/>
      <c r="EM471" s="98"/>
      <c r="EN471" s="98"/>
      <c r="EO471" s="98"/>
      <c r="EP471" s="98"/>
      <c r="EQ471" s="98"/>
      <c r="ER471" s="98"/>
      <c r="ES471" s="98"/>
      <c r="ET471" s="98"/>
      <c r="EU471" s="98"/>
      <c r="EV471" s="98"/>
      <c r="EW471" s="98"/>
      <c r="EX471" s="98"/>
      <c r="EY471" s="98"/>
      <c r="EZ471" s="98"/>
      <c r="FA471" s="98"/>
      <c r="FB471" s="98"/>
      <c r="FC471" s="98"/>
      <c r="FD471" s="98"/>
      <c r="FE471" s="98"/>
      <c r="FF471" s="98"/>
      <c r="FG471" s="98"/>
      <c r="FH471" s="98"/>
      <c r="FI471" s="98"/>
      <c r="FJ471" s="98"/>
      <c r="FK471" s="98"/>
      <c r="FL471" s="98"/>
      <c r="FM471" s="98"/>
      <c r="FN471" s="98"/>
      <c r="FO471" s="98"/>
      <c r="FP471" s="98"/>
      <c r="FQ471" s="98"/>
      <c r="FR471" s="98"/>
      <c r="FS471" s="98"/>
      <c r="FT471" s="98"/>
      <c r="FU471" s="98"/>
      <c r="FV471" s="98"/>
      <c r="FW471" s="98"/>
      <c r="FX471" s="98"/>
      <c r="FY471" s="98"/>
      <c r="FZ471" s="98"/>
      <c r="GA471" s="98"/>
      <c r="GB471" s="98"/>
      <c r="GC471" s="98"/>
      <c r="GD471" s="98"/>
      <c r="GE471" s="98"/>
      <c r="GF471" s="98"/>
      <c r="GG471" s="98"/>
      <c r="GH471" s="98"/>
      <c r="GI471" s="98"/>
      <c r="GJ471" s="98"/>
      <c r="GK471" s="98"/>
      <c r="GL471" s="98"/>
      <c r="GM471" s="98"/>
      <c r="GN471" s="98"/>
      <c r="GO471" s="98"/>
      <c r="GP471" s="98"/>
      <c r="GQ471" s="98"/>
      <c r="GR471" s="98"/>
      <c r="GS471" s="98"/>
      <c r="GT471" s="98"/>
      <c r="GU471" s="98"/>
      <c r="GV471" s="98"/>
      <c r="GW471" s="98"/>
      <c r="GX471" s="98"/>
      <c r="GY471" s="98"/>
      <c r="GZ471" s="98"/>
      <c r="HA471" s="98"/>
      <c r="HB471" s="98"/>
      <c r="HC471" s="98"/>
      <c r="HD471" s="98"/>
      <c r="HE471" s="98"/>
      <c r="HF471" s="98"/>
      <c r="HG471" s="98"/>
      <c r="HH471" s="98"/>
      <c r="HI471" s="98"/>
      <c r="HJ471" s="98"/>
      <c r="HK471" s="98"/>
      <c r="HL471" s="98"/>
      <c r="HM471" s="98"/>
      <c r="HN471" s="98"/>
      <c r="HO471" s="98"/>
      <c r="HP471" s="98"/>
      <c r="HQ471" s="98"/>
      <c r="HR471" s="98"/>
      <c r="HS471" s="98"/>
      <c r="HT471" s="98"/>
      <c r="HU471" s="98"/>
      <c r="HV471" s="98"/>
      <c r="HW471" s="98"/>
      <c r="HX471" s="98"/>
      <c r="HY471" s="98"/>
      <c r="HZ471" s="98"/>
      <c r="IA471" s="98"/>
      <c r="IB471" s="98"/>
      <c r="IC471" s="98"/>
      <c r="ID471" s="98"/>
      <c r="IE471" s="98"/>
      <c r="IF471" s="98"/>
      <c r="IG471" s="98"/>
      <c r="IH471" s="98"/>
      <c r="II471" s="98"/>
      <c r="IJ471" s="98"/>
      <c r="IK471" s="98"/>
    </row>
    <row r="472" spans="1:245" ht="15">
      <c r="A472" s="98"/>
      <c r="B472" s="98"/>
      <c r="C472" s="111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  <c r="AA472" s="98"/>
      <c r="AB472" s="98"/>
      <c r="AC472" s="98"/>
      <c r="AD472" s="98"/>
      <c r="AE472" s="98"/>
      <c r="AF472" s="98"/>
      <c r="AG472" s="98"/>
      <c r="AH472" s="98"/>
      <c r="AI472" s="98"/>
      <c r="AJ472" s="98"/>
      <c r="AK472" s="98"/>
      <c r="AL472" s="98"/>
      <c r="AM472" s="98"/>
      <c r="AN472" s="98"/>
      <c r="AO472" s="98"/>
      <c r="AP472" s="98"/>
      <c r="AQ472" s="98"/>
      <c r="AR472" s="98"/>
      <c r="AS472" s="98"/>
      <c r="AT472" s="98"/>
      <c r="AU472" s="98"/>
      <c r="AV472" s="98"/>
      <c r="AW472" s="98"/>
      <c r="AX472" s="98"/>
      <c r="AY472" s="98"/>
      <c r="AZ472" s="98"/>
      <c r="BA472" s="98"/>
      <c r="BB472" s="98"/>
      <c r="BC472" s="98"/>
      <c r="BD472" s="98"/>
      <c r="BE472" s="98"/>
      <c r="BF472" s="98"/>
      <c r="BG472" s="98"/>
      <c r="BH472" s="98"/>
      <c r="BI472" s="98"/>
      <c r="BJ472" s="98"/>
      <c r="BK472" s="98"/>
      <c r="BL472" s="98"/>
      <c r="BM472" s="98"/>
      <c r="BN472" s="98"/>
      <c r="BO472" s="98"/>
      <c r="BP472" s="98"/>
      <c r="BQ472" s="98"/>
      <c r="BR472" s="98"/>
      <c r="BS472" s="98"/>
      <c r="BT472" s="98"/>
      <c r="BU472" s="98"/>
      <c r="BV472" s="98"/>
      <c r="BW472" s="98"/>
      <c r="BX472" s="98"/>
      <c r="BY472" s="98"/>
      <c r="BZ472" s="98"/>
      <c r="CA472" s="98"/>
      <c r="CB472" s="98"/>
      <c r="CC472" s="98"/>
      <c r="CD472" s="98"/>
      <c r="CE472" s="98"/>
      <c r="CF472" s="98"/>
      <c r="CG472" s="98"/>
      <c r="CH472" s="98"/>
      <c r="CI472" s="98"/>
      <c r="CJ472" s="98"/>
      <c r="CK472" s="98"/>
      <c r="CL472" s="98"/>
      <c r="CM472" s="98"/>
      <c r="CN472" s="98"/>
      <c r="CO472" s="98"/>
      <c r="CP472" s="98"/>
      <c r="CQ472" s="98"/>
      <c r="CR472" s="98"/>
      <c r="CS472" s="98"/>
      <c r="CT472" s="98"/>
      <c r="CU472" s="98"/>
      <c r="CV472" s="98"/>
      <c r="CW472" s="98"/>
      <c r="CX472" s="98"/>
      <c r="CY472" s="98"/>
      <c r="CZ472" s="98"/>
      <c r="DA472" s="98"/>
      <c r="DB472" s="98"/>
      <c r="DC472" s="98"/>
      <c r="DD472" s="98"/>
      <c r="DE472" s="98"/>
      <c r="DF472" s="98"/>
      <c r="DG472" s="98"/>
      <c r="DH472" s="98"/>
      <c r="DI472" s="98"/>
      <c r="DJ472" s="98"/>
      <c r="DK472" s="98"/>
      <c r="DL472" s="98"/>
      <c r="DM472" s="98"/>
      <c r="DN472" s="98"/>
      <c r="DO472" s="98"/>
      <c r="DP472" s="98"/>
      <c r="DQ472" s="98"/>
      <c r="DR472" s="98"/>
      <c r="DS472" s="98"/>
      <c r="DT472" s="98"/>
      <c r="DU472" s="98"/>
      <c r="DV472" s="98"/>
      <c r="DW472" s="98"/>
      <c r="DX472" s="98"/>
      <c r="DY472" s="98"/>
      <c r="DZ472" s="98"/>
      <c r="EA472" s="98"/>
      <c r="EB472" s="98"/>
      <c r="EC472" s="98"/>
      <c r="ED472" s="98"/>
      <c r="EE472" s="98"/>
      <c r="EF472" s="98"/>
      <c r="EG472" s="98"/>
      <c r="EH472" s="98"/>
      <c r="EI472" s="98"/>
      <c r="EJ472" s="98"/>
      <c r="EK472" s="98"/>
      <c r="EL472" s="98"/>
      <c r="EM472" s="98"/>
      <c r="EN472" s="98"/>
      <c r="EO472" s="98"/>
      <c r="EP472" s="98"/>
      <c r="EQ472" s="98"/>
      <c r="ER472" s="98"/>
      <c r="ES472" s="98"/>
      <c r="ET472" s="98"/>
      <c r="EU472" s="98"/>
      <c r="EV472" s="98"/>
      <c r="EW472" s="98"/>
      <c r="EX472" s="98"/>
      <c r="EY472" s="98"/>
      <c r="EZ472" s="98"/>
      <c r="FA472" s="98"/>
      <c r="FB472" s="98"/>
      <c r="FC472" s="98"/>
      <c r="FD472" s="98"/>
      <c r="FE472" s="98"/>
      <c r="FF472" s="98"/>
      <c r="FG472" s="98"/>
      <c r="FH472" s="98"/>
      <c r="FI472" s="98"/>
      <c r="FJ472" s="98"/>
      <c r="FK472" s="98"/>
      <c r="FL472" s="98"/>
      <c r="FM472" s="98"/>
      <c r="FN472" s="98"/>
      <c r="FO472" s="98"/>
      <c r="FP472" s="98"/>
      <c r="FQ472" s="98"/>
      <c r="FR472" s="98"/>
      <c r="FS472" s="98"/>
      <c r="FT472" s="98"/>
      <c r="FU472" s="98"/>
      <c r="FV472" s="98"/>
      <c r="FW472" s="98"/>
      <c r="FX472" s="98"/>
      <c r="FY472" s="98"/>
      <c r="FZ472" s="98"/>
      <c r="GA472" s="98"/>
      <c r="GB472" s="98"/>
      <c r="GC472" s="98"/>
      <c r="GD472" s="98"/>
      <c r="GE472" s="98"/>
      <c r="GF472" s="98"/>
      <c r="GG472" s="98"/>
      <c r="GH472" s="98"/>
      <c r="GI472" s="98"/>
      <c r="GJ472" s="98"/>
      <c r="GK472" s="98"/>
      <c r="GL472" s="98"/>
      <c r="GM472" s="98"/>
      <c r="GN472" s="98"/>
      <c r="GO472" s="98"/>
      <c r="GP472" s="98"/>
      <c r="GQ472" s="98"/>
      <c r="GR472" s="98"/>
      <c r="GS472" s="98"/>
      <c r="GT472" s="98"/>
      <c r="GU472" s="98"/>
      <c r="GV472" s="98"/>
      <c r="GW472" s="98"/>
      <c r="GX472" s="98"/>
      <c r="GY472" s="98"/>
      <c r="GZ472" s="98"/>
      <c r="HA472" s="98"/>
      <c r="HB472" s="98"/>
      <c r="HC472" s="98"/>
      <c r="HD472" s="98"/>
      <c r="HE472" s="98"/>
      <c r="HF472" s="98"/>
      <c r="HG472" s="98"/>
      <c r="HH472" s="98"/>
      <c r="HI472" s="98"/>
      <c r="HJ472" s="98"/>
      <c r="HK472" s="98"/>
      <c r="HL472" s="98"/>
      <c r="HM472" s="98"/>
      <c r="HN472" s="98"/>
      <c r="HO472" s="98"/>
      <c r="HP472" s="98"/>
      <c r="HQ472" s="98"/>
      <c r="HR472" s="98"/>
      <c r="HS472" s="98"/>
      <c r="HT472" s="98"/>
      <c r="HU472" s="98"/>
      <c r="HV472" s="98"/>
      <c r="HW472" s="98"/>
      <c r="HX472" s="98"/>
      <c r="HY472" s="98"/>
      <c r="HZ472" s="98"/>
      <c r="IA472" s="98"/>
      <c r="IB472" s="98"/>
      <c r="IC472" s="98"/>
      <c r="ID472" s="98"/>
      <c r="IE472" s="98"/>
      <c r="IF472" s="98"/>
      <c r="IG472" s="98"/>
      <c r="IH472" s="98"/>
      <c r="II472" s="98"/>
      <c r="IJ472" s="98"/>
      <c r="IK472" s="98"/>
    </row>
    <row r="473" spans="1:245" ht="15">
      <c r="A473" s="98"/>
      <c r="B473" s="98"/>
      <c r="C473" s="111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  <c r="AA473" s="98"/>
      <c r="AB473" s="98"/>
      <c r="AC473" s="98"/>
      <c r="AD473" s="98"/>
      <c r="AE473" s="98"/>
      <c r="AF473" s="98"/>
      <c r="AG473" s="98"/>
      <c r="AH473" s="98"/>
      <c r="AI473" s="98"/>
      <c r="AJ473" s="98"/>
      <c r="AK473" s="98"/>
      <c r="AL473" s="98"/>
      <c r="AM473" s="98"/>
      <c r="AN473" s="98"/>
      <c r="AO473" s="98"/>
      <c r="AP473" s="98"/>
      <c r="AQ473" s="98"/>
      <c r="AR473" s="98"/>
      <c r="AS473" s="98"/>
      <c r="AT473" s="98"/>
      <c r="AU473" s="98"/>
      <c r="AV473" s="98"/>
      <c r="AW473" s="98"/>
      <c r="AX473" s="98"/>
      <c r="AY473" s="98"/>
      <c r="AZ473" s="98"/>
      <c r="BA473" s="98"/>
      <c r="BB473" s="98"/>
      <c r="BC473" s="98"/>
      <c r="BD473" s="98"/>
      <c r="BE473" s="98"/>
      <c r="BF473" s="98"/>
      <c r="BG473" s="98"/>
      <c r="BH473" s="98"/>
      <c r="BI473" s="98"/>
      <c r="BJ473" s="98"/>
      <c r="BK473" s="98"/>
      <c r="BL473" s="98"/>
      <c r="BM473" s="98"/>
      <c r="BN473" s="98"/>
      <c r="BO473" s="98"/>
      <c r="BP473" s="98"/>
      <c r="BQ473" s="98"/>
      <c r="BR473" s="98"/>
      <c r="BS473" s="98"/>
      <c r="BT473" s="98"/>
      <c r="BU473" s="98"/>
      <c r="BV473" s="98"/>
      <c r="BW473" s="98"/>
      <c r="BX473" s="98"/>
      <c r="BY473" s="98"/>
      <c r="BZ473" s="98"/>
      <c r="CA473" s="98"/>
      <c r="CB473" s="98"/>
      <c r="CC473" s="98"/>
      <c r="CD473" s="98"/>
      <c r="CE473" s="98"/>
      <c r="CF473" s="98"/>
      <c r="CG473" s="98"/>
      <c r="CH473" s="98"/>
      <c r="CI473" s="98"/>
      <c r="CJ473" s="98"/>
      <c r="CK473" s="98"/>
      <c r="CL473" s="98"/>
      <c r="CM473" s="98"/>
      <c r="CN473" s="98"/>
      <c r="CO473" s="98"/>
      <c r="CP473" s="98"/>
      <c r="CQ473" s="98"/>
      <c r="CR473" s="98"/>
      <c r="CS473" s="98"/>
      <c r="CT473" s="98"/>
      <c r="CU473" s="98"/>
      <c r="CV473" s="98"/>
      <c r="CW473" s="98"/>
      <c r="CX473" s="98"/>
      <c r="CY473" s="98"/>
      <c r="CZ473" s="98"/>
      <c r="DA473" s="98"/>
      <c r="DB473" s="98"/>
      <c r="DC473" s="98"/>
      <c r="DD473" s="98"/>
      <c r="DE473" s="98"/>
      <c r="DF473" s="98"/>
      <c r="DG473" s="98"/>
      <c r="DH473" s="98"/>
      <c r="DI473" s="98"/>
      <c r="DJ473" s="98"/>
      <c r="DK473" s="98"/>
      <c r="DL473" s="98"/>
      <c r="DM473" s="98"/>
      <c r="DN473" s="98"/>
      <c r="DO473" s="98"/>
      <c r="DP473" s="98"/>
      <c r="DQ473" s="98"/>
      <c r="DR473" s="98"/>
      <c r="DS473" s="98"/>
      <c r="DT473" s="98"/>
      <c r="DU473" s="98"/>
      <c r="DV473" s="98"/>
      <c r="DW473" s="98"/>
      <c r="DX473" s="98"/>
      <c r="DY473" s="98"/>
      <c r="DZ473" s="98"/>
      <c r="EA473" s="98"/>
      <c r="EB473" s="98"/>
      <c r="EC473" s="98"/>
      <c r="ED473" s="98"/>
      <c r="EE473" s="98"/>
      <c r="EF473" s="98"/>
      <c r="EG473" s="98"/>
      <c r="EH473" s="98"/>
      <c r="EI473" s="98"/>
      <c r="EJ473" s="98"/>
      <c r="EK473" s="98"/>
      <c r="EL473" s="98"/>
      <c r="EM473" s="98"/>
      <c r="EN473" s="98"/>
      <c r="EO473" s="98"/>
      <c r="EP473" s="98"/>
      <c r="EQ473" s="98"/>
      <c r="ER473" s="98"/>
      <c r="ES473" s="98"/>
      <c r="ET473" s="98"/>
      <c r="EU473" s="98"/>
      <c r="EV473" s="98"/>
      <c r="EW473" s="98"/>
      <c r="EX473" s="98"/>
      <c r="EY473" s="98"/>
      <c r="EZ473" s="98"/>
      <c r="FA473" s="98"/>
      <c r="FB473" s="98"/>
      <c r="FC473" s="98"/>
      <c r="FD473" s="98"/>
      <c r="FE473" s="98"/>
      <c r="FF473" s="98"/>
      <c r="FG473" s="98"/>
      <c r="FH473" s="98"/>
      <c r="FI473" s="98"/>
      <c r="FJ473" s="98"/>
      <c r="FK473" s="98"/>
      <c r="FL473" s="98"/>
      <c r="FM473" s="98"/>
      <c r="FN473" s="98"/>
      <c r="FO473" s="98"/>
      <c r="FP473" s="98"/>
      <c r="FQ473" s="98"/>
      <c r="FR473" s="98"/>
      <c r="FS473" s="98"/>
      <c r="FT473" s="98"/>
      <c r="FU473" s="98"/>
      <c r="FV473" s="98"/>
      <c r="FW473" s="98"/>
      <c r="FX473" s="98"/>
      <c r="FY473" s="98"/>
      <c r="FZ473" s="98"/>
      <c r="GA473" s="98"/>
      <c r="GB473" s="98"/>
      <c r="GC473" s="98"/>
      <c r="GD473" s="98"/>
      <c r="GE473" s="98"/>
      <c r="GF473" s="98"/>
      <c r="GG473" s="98"/>
      <c r="GH473" s="98"/>
      <c r="GI473" s="98"/>
      <c r="GJ473" s="98"/>
      <c r="GK473" s="98"/>
      <c r="GL473" s="98"/>
      <c r="GM473" s="98"/>
      <c r="GN473" s="98"/>
      <c r="GO473" s="98"/>
      <c r="GP473" s="98"/>
      <c r="GQ473" s="98"/>
      <c r="GR473" s="98"/>
      <c r="GS473" s="98"/>
      <c r="GT473" s="98"/>
      <c r="GU473" s="98"/>
      <c r="GV473" s="98"/>
      <c r="GW473" s="98"/>
      <c r="GX473" s="98"/>
      <c r="GY473" s="98"/>
      <c r="GZ473" s="98"/>
      <c r="HA473" s="98"/>
      <c r="HB473" s="98"/>
      <c r="HC473" s="98"/>
      <c r="HD473" s="98"/>
      <c r="HE473" s="98"/>
      <c r="HF473" s="98"/>
      <c r="HG473" s="98"/>
      <c r="HH473" s="98"/>
      <c r="HI473" s="98"/>
      <c r="HJ473" s="98"/>
      <c r="HK473" s="98"/>
      <c r="HL473" s="98"/>
      <c r="HM473" s="98"/>
      <c r="HN473" s="98"/>
      <c r="HO473" s="98"/>
      <c r="HP473" s="98"/>
      <c r="HQ473" s="98"/>
      <c r="HR473" s="98"/>
      <c r="HS473" s="98"/>
      <c r="HT473" s="98"/>
      <c r="HU473" s="98"/>
      <c r="HV473" s="98"/>
      <c r="HW473" s="98"/>
      <c r="HX473" s="98"/>
      <c r="HY473" s="98"/>
      <c r="HZ473" s="98"/>
      <c r="IA473" s="98"/>
      <c r="IB473" s="98"/>
      <c r="IC473" s="98"/>
      <c r="ID473" s="98"/>
      <c r="IE473" s="98"/>
      <c r="IF473" s="98"/>
      <c r="IG473" s="98"/>
      <c r="IH473" s="98"/>
      <c r="II473" s="98"/>
      <c r="IJ473" s="98"/>
      <c r="IK473" s="98"/>
    </row>
    <row r="474" spans="1:245" ht="15">
      <c r="A474" s="98"/>
      <c r="B474" s="98"/>
      <c r="C474" s="111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  <c r="AA474" s="98"/>
      <c r="AB474" s="98"/>
      <c r="AC474" s="98"/>
      <c r="AD474" s="98"/>
      <c r="AE474" s="98"/>
      <c r="AF474" s="98"/>
      <c r="AG474" s="98"/>
      <c r="AH474" s="98"/>
      <c r="AI474" s="98"/>
      <c r="AJ474" s="98"/>
      <c r="AK474" s="98"/>
      <c r="AL474" s="98"/>
      <c r="AM474" s="98"/>
      <c r="AN474" s="98"/>
      <c r="AO474" s="98"/>
      <c r="AP474" s="98"/>
      <c r="AQ474" s="98"/>
      <c r="AR474" s="98"/>
      <c r="AS474" s="98"/>
      <c r="AT474" s="98"/>
      <c r="AU474" s="98"/>
      <c r="AV474" s="98"/>
      <c r="AW474" s="98"/>
      <c r="AX474" s="98"/>
      <c r="AY474" s="98"/>
      <c r="AZ474" s="98"/>
      <c r="BA474" s="98"/>
      <c r="BB474" s="98"/>
      <c r="BC474" s="98"/>
      <c r="BD474" s="98"/>
      <c r="BE474" s="98"/>
      <c r="BF474" s="98"/>
      <c r="BG474" s="98"/>
      <c r="BH474" s="98"/>
      <c r="BI474" s="98"/>
      <c r="BJ474" s="98"/>
      <c r="BK474" s="98"/>
      <c r="BL474" s="98"/>
      <c r="BM474" s="98"/>
      <c r="BN474" s="98"/>
      <c r="BO474" s="98"/>
      <c r="BP474" s="98"/>
      <c r="BQ474" s="98"/>
      <c r="BR474" s="98"/>
      <c r="BS474" s="98"/>
      <c r="BT474" s="98"/>
      <c r="BU474" s="98"/>
      <c r="BV474" s="98"/>
      <c r="BW474" s="98"/>
      <c r="BX474" s="98"/>
      <c r="BY474" s="98"/>
      <c r="BZ474" s="98"/>
      <c r="CA474" s="98"/>
      <c r="CB474" s="98"/>
      <c r="CC474" s="98"/>
      <c r="CD474" s="98"/>
      <c r="CE474" s="98"/>
      <c r="CF474" s="98"/>
      <c r="CG474" s="98"/>
      <c r="CH474" s="98"/>
      <c r="CI474" s="98"/>
      <c r="CJ474" s="98"/>
      <c r="CK474" s="98"/>
      <c r="CL474" s="98"/>
      <c r="CM474" s="98"/>
      <c r="CN474" s="98"/>
      <c r="CO474" s="98"/>
      <c r="CP474" s="98"/>
      <c r="CQ474" s="98"/>
      <c r="CR474" s="98"/>
      <c r="CS474" s="98"/>
      <c r="CT474" s="98"/>
      <c r="CU474" s="98"/>
      <c r="CV474" s="98"/>
      <c r="CW474" s="98"/>
      <c r="CX474" s="98"/>
      <c r="CY474" s="98"/>
      <c r="CZ474" s="98"/>
      <c r="DA474" s="98"/>
      <c r="DB474" s="98"/>
      <c r="DC474" s="98"/>
      <c r="DD474" s="98"/>
      <c r="DE474" s="98"/>
      <c r="DF474" s="98"/>
      <c r="DG474" s="98"/>
      <c r="DH474" s="98"/>
      <c r="DI474" s="98"/>
      <c r="DJ474" s="98"/>
      <c r="DK474" s="98"/>
      <c r="DL474" s="98"/>
      <c r="DM474" s="98"/>
      <c r="DN474" s="98"/>
      <c r="DO474" s="98"/>
      <c r="DP474" s="98"/>
      <c r="DQ474" s="98"/>
      <c r="DR474" s="98"/>
      <c r="DS474" s="98"/>
      <c r="DT474" s="98"/>
      <c r="DU474" s="98"/>
      <c r="DV474" s="98"/>
      <c r="DW474" s="98"/>
      <c r="DX474" s="98"/>
      <c r="DY474" s="98"/>
      <c r="DZ474" s="98"/>
      <c r="EA474" s="98"/>
      <c r="EB474" s="98"/>
      <c r="EC474" s="98"/>
      <c r="ED474" s="98"/>
      <c r="EE474" s="98"/>
      <c r="EF474" s="98"/>
      <c r="EG474" s="98"/>
      <c r="EH474" s="98"/>
      <c r="EI474" s="98"/>
      <c r="EJ474" s="98"/>
      <c r="EK474" s="98"/>
      <c r="EL474" s="98"/>
      <c r="EM474" s="98"/>
      <c r="EN474" s="98"/>
      <c r="EO474" s="98"/>
      <c r="EP474" s="98"/>
      <c r="EQ474" s="98"/>
      <c r="ER474" s="98"/>
      <c r="ES474" s="98"/>
      <c r="ET474" s="98"/>
      <c r="EU474" s="98"/>
      <c r="EV474" s="98"/>
      <c r="EW474" s="98"/>
      <c r="EX474" s="98"/>
      <c r="EY474" s="98"/>
      <c r="EZ474" s="98"/>
      <c r="FA474" s="98"/>
      <c r="FB474" s="98"/>
      <c r="FC474" s="98"/>
      <c r="FD474" s="98"/>
      <c r="FE474" s="98"/>
      <c r="FF474" s="98"/>
      <c r="FG474" s="98"/>
      <c r="FH474" s="98"/>
      <c r="FI474" s="98"/>
      <c r="FJ474" s="98"/>
      <c r="FK474" s="98"/>
      <c r="FL474" s="98"/>
      <c r="FM474" s="98"/>
      <c r="FN474" s="98"/>
      <c r="FO474" s="98"/>
      <c r="FP474" s="98"/>
      <c r="FQ474" s="98"/>
      <c r="FR474" s="98"/>
      <c r="FS474" s="98"/>
      <c r="FT474" s="98"/>
      <c r="FU474" s="98"/>
      <c r="FV474" s="98"/>
      <c r="FW474" s="98"/>
      <c r="FX474" s="98"/>
      <c r="FY474" s="98"/>
      <c r="FZ474" s="98"/>
      <c r="GA474" s="98"/>
      <c r="GB474" s="98"/>
      <c r="GC474" s="98"/>
      <c r="GD474" s="98"/>
      <c r="GE474" s="98"/>
      <c r="GF474" s="98"/>
      <c r="GG474" s="98"/>
      <c r="GH474" s="98"/>
      <c r="GI474" s="98"/>
      <c r="GJ474" s="98"/>
      <c r="GK474" s="98"/>
      <c r="GL474" s="98"/>
      <c r="GM474" s="98"/>
      <c r="GN474" s="98"/>
      <c r="GO474" s="98"/>
      <c r="GP474" s="98"/>
      <c r="GQ474" s="98"/>
      <c r="GR474" s="98"/>
      <c r="GS474" s="98"/>
      <c r="GT474" s="98"/>
      <c r="GU474" s="98"/>
      <c r="GV474" s="98"/>
      <c r="GW474" s="98"/>
      <c r="GX474" s="98"/>
      <c r="GY474" s="98"/>
      <c r="GZ474" s="98"/>
      <c r="HA474" s="98"/>
      <c r="HB474" s="98"/>
      <c r="HC474" s="98"/>
      <c r="HD474" s="98"/>
      <c r="HE474" s="98"/>
      <c r="HF474" s="98"/>
      <c r="HG474" s="98"/>
      <c r="HH474" s="98"/>
      <c r="HI474" s="98"/>
      <c r="HJ474" s="98"/>
      <c r="HK474" s="98"/>
      <c r="HL474" s="98"/>
      <c r="HM474" s="98"/>
      <c r="HN474" s="98"/>
      <c r="HO474" s="98"/>
      <c r="HP474" s="98"/>
      <c r="HQ474" s="98"/>
      <c r="HR474" s="98"/>
      <c r="HS474" s="98"/>
      <c r="HT474" s="98"/>
      <c r="HU474" s="98"/>
      <c r="HV474" s="98"/>
      <c r="HW474" s="98"/>
      <c r="HX474" s="98"/>
      <c r="HY474" s="98"/>
      <c r="HZ474" s="98"/>
      <c r="IA474" s="98"/>
      <c r="IB474" s="98"/>
      <c r="IC474" s="98"/>
      <c r="ID474" s="98"/>
      <c r="IE474" s="98"/>
      <c r="IF474" s="98"/>
      <c r="IG474" s="98"/>
      <c r="IH474" s="98"/>
      <c r="II474" s="98"/>
      <c r="IJ474" s="98"/>
      <c r="IK474" s="98"/>
    </row>
    <row r="475" spans="1:245" ht="15">
      <c r="A475" s="98"/>
      <c r="B475" s="98"/>
      <c r="C475" s="111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  <c r="AA475" s="98"/>
      <c r="AB475" s="98"/>
      <c r="AC475" s="98"/>
      <c r="AD475" s="98"/>
      <c r="AE475" s="98"/>
      <c r="AF475" s="98"/>
      <c r="AG475" s="98"/>
      <c r="AH475" s="98"/>
      <c r="AI475" s="98"/>
      <c r="AJ475" s="98"/>
      <c r="AK475" s="98"/>
      <c r="AL475" s="98"/>
      <c r="AM475" s="98"/>
      <c r="AN475" s="98"/>
      <c r="AO475" s="98"/>
      <c r="AP475" s="98"/>
      <c r="AQ475" s="98"/>
      <c r="AR475" s="98"/>
      <c r="AS475" s="98"/>
      <c r="AT475" s="98"/>
      <c r="AU475" s="98"/>
      <c r="AV475" s="98"/>
      <c r="AW475" s="98"/>
      <c r="AX475" s="98"/>
      <c r="AY475" s="98"/>
      <c r="AZ475" s="98"/>
      <c r="BA475" s="98"/>
      <c r="BB475" s="98"/>
      <c r="BC475" s="98"/>
      <c r="BD475" s="98"/>
      <c r="BE475" s="98"/>
      <c r="BF475" s="98"/>
      <c r="BG475" s="98"/>
      <c r="BH475" s="98"/>
      <c r="BI475" s="98"/>
      <c r="BJ475" s="98"/>
      <c r="BK475" s="98"/>
      <c r="BL475" s="98"/>
      <c r="BM475" s="98"/>
      <c r="BN475" s="98"/>
      <c r="BO475" s="98"/>
      <c r="BP475" s="98"/>
      <c r="BQ475" s="98"/>
      <c r="BR475" s="98"/>
      <c r="BS475" s="98"/>
      <c r="BT475" s="98"/>
      <c r="BU475" s="98"/>
      <c r="BV475" s="98"/>
      <c r="BW475" s="98"/>
      <c r="BX475" s="98"/>
      <c r="BY475" s="98"/>
      <c r="BZ475" s="98"/>
      <c r="CA475" s="98"/>
      <c r="CB475" s="98"/>
      <c r="CC475" s="98"/>
      <c r="CD475" s="98"/>
      <c r="CE475" s="98"/>
      <c r="CF475" s="98"/>
      <c r="CG475" s="98"/>
      <c r="CH475" s="98"/>
      <c r="CI475" s="98"/>
      <c r="CJ475" s="98"/>
      <c r="CK475" s="98"/>
      <c r="CL475" s="98"/>
      <c r="CM475" s="98"/>
      <c r="CN475" s="98"/>
      <c r="CO475" s="98"/>
      <c r="CP475" s="98"/>
      <c r="CQ475" s="98"/>
      <c r="CR475" s="98"/>
      <c r="CS475" s="98"/>
      <c r="CT475" s="98"/>
      <c r="CU475" s="98"/>
      <c r="CV475" s="98"/>
      <c r="CW475" s="98"/>
      <c r="CX475" s="98"/>
      <c r="CY475" s="98"/>
      <c r="CZ475" s="98"/>
      <c r="DA475" s="98"/>
      <c r="DB475" s="98"/>
      <c r="DC475" s="98"/>
      <c r="DD475" s="98"/>
      <c r="DE475" s="98"/>
      <c r="DF475" s="98"/>
      <c r="DG475" s="98"/>
      <c r="DH475" s="98"/>
      <c r="DI475" s="98"/>
      <c r="DJ475" s="98"/>
      <c r="DK475" s="98"/>
      <c r="DL475" s="98"/>
      <c r="DM475" s="98"/>
      <c r="DN475" s="98"/>
      <c r="DO475" s="98"/>
      <c r="DP475" s="98"/>
      <c r="DQ475" s="98"/>
      <c r="DR475" s="98"/>
      <c r="DS475" s="98"/>
      <c r="DT475" s="98"/>
      <c r="DU475" s="98"/>
      <c r="DV475" s="98"/>
      <c r="DW475" s="98"/>
      <c r="DX475" s="98"/>
      <c r="DY475" s="98"/>
      <c r="DZ475" s="98"/>
      <c r="EA475" s="98"/>
      <c r="EB475" s="98"/>
      <c r="EC475" s="98"/>
      <c r="ED475" s="98"/>
      <c r="EE475" s="98"/>
      <c r="EF475" s="98"/>
      <c r="EG475" s="98"/>
      <c r="EH475" s="98"/>
      <c r="EI475" s="98"/>
      <c r="EJ475" s="98"/>
      <c r="EK475" s="98"/>
      <c r="EL475" s="98"/>
      <c r="EM475" s="98"/>
      <c r="EN475" s="98"/>
      <c r="EO475" s="98"/>
      <c r="EP475" s="98"/>
      <c r="EQ475" s="98"/>
      <c r="ER475" s="98"/>
      <c r="ES475" s="98"/>
      <c r="ET475" s="98"/>
      <c r="EU475" s="98"/>
      <c r="EV475" s="98"/>
      <c r="EW475" s="98"/>
      <c r="EX475" s="98"/>
      <c r="EY475" s="98"/>
      <c r="EZ475" s="98"/>
      <c r="FA475" s="98"/>
      <c r="FB475" s="98"/>
      <c r="FC475" s="98"/>
      <c r="FD475" s="98"/>
      <c r="FE475" s="98"/>
      <c r="FF475" s="98"/>
      <c r="FG475" s="98"/>
      <c r="FH475" s="98"/>
      <c r="FI475" s="98"/>
      <c r="FJ475" s="98"/>
      <c r="FK475" s="98"/>
      <c r="FL475" s="98"/>
      <c r="FM475" s="98"/>
      <c r="FN475" s="98"/>
      <c r="FO475" s="98"/>
      <c r="FP475" s="98"/>
      <c r="FQ475" s="98"/>
      <c r="FR475" s="98"/>
      <c r="FS475" s="98"/>
      <c r="FT475" s="98"/>
      <c r="FU475" s="98"/>
      <c r="FV475" s="98"/>
      <c r="FW475" s="98"/>
      <c r="FX475" s="98"/>
      <c r="FY475" s="98"/>
      <c r="FZ475" s="98"/>
      <c r="GA475" s="98"/>
      <c r="GB475" s="98"/>
      <c r="GC475" s="98"/>
      <c r="GD475" s="98"/>
      <c r="GE475" s="98"/>
      <c r="GF475" s="98"/>
      <c r="GG475" s="98"/>
      <c r="GH475" s="98"/>
      <c r="GI475" s="98"/>
      <c r="GJ475" s="98"/>
      <c r="GK475" s="98"/>
      <c r="GL475" s="98"/>
      <c r="GM475" s="98"/>
      <c r="GN475" s="98"/>
      <c r="GO475" s="98"/>
      <c r="GP475" s="98"/>
      <c r="GQ475" s="98"/>
      <c r="GR475" s="98"/>
      <c r="GS475" s="98"/>
      <c r="GT475" s="98"/>
      <c r="GU475" s="98"/>
      <c r="GV475" s="98"/>
      <c r="GW475" s="98"/>
      <c r="GX475" s="98"/>
      <c r="GY475" s="98"/>
      <c r="GZ475" s="98"/>
      <c r="HA475" s="98"/>
      <c r="HB475" s="98"/>
      <c r="HC475" s="98"/>
      <c r="HD475" s="98"/>
      <c r="HE475" s="98"/>
      <c r="HF475" s="98"/>
      <c r="HG475" s="98"/>
      <c r="HH475" s="98"/>
      <c r="HI475" s="98"/>
      <c r="HJ475" s="98"/>
      <c r="HK475" s="98"/>
      <c r="HL475" s="98"/>
      <c r="HM475" s="98"/>
      <c r="HN475" s="98"/>
      <c r="HO475" s="98"/>
      <c r="HP475" s="98"/>
      <c r="HQ475" s="98"/>
      <c r="HR475" s="98"/>
      <c r="HS475" s="98"/>
      <c r="HT475" s="98"/>
      <c r="HU475" s="98"/>
      <c r="HV475" s="98"/>
      <c r="HW475" s="98"/>
      <c r="HX475" s="98"/>
      <c r="HY475" s="98"/>
      <c r="HZ475" s="98"/>
      <c r="IA475" s="98"/>
      <c r="IB475" s="98"/>
      <c r="IC475" s="98"/>
      <c r="ID475" s="98"/>
      <c r="IE475" s="98"/>
      <c r="IF475" s="98"/>
      <c r="IG475" s="98"/>
      <c r="IH475" s="98"/>
      <c r="II475" s="98"/>
      <c r="IJ475" s="98"/>
      <c r="IK475" s="98"/>
    </row>
    <row r="476" spans="1:245" ht="15">
      <c r="A476" s="98"/>
      <c r="B476" s="98"/>
      <c r="C476" s="111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  <c r="AA476" s="98"/>
      <c r="AB476" s="98"/>
      <c r="AC476" s="98"/>
      <c r="AD476" s="98"/>
      <c r="AE476" s="98"/>
      <c r="AF476" s="98"/>
      <c r="AG476" s="98"/>
      <c r="AH476" s="98"/>
      <c r="AI476" s="98"/>
      <c r="AJ476" s="98"/>
      <c r="AK476" s="98"/>
      <c r="AL476" s="98"/>
      <c r="AM476" s="98"/>
      <c r="AN476" s="98"/>
      <c r="AO476" s="98"/>
      <c r="AP476" s="98"/>
      <c r="AQ476" s="98"/>
      <c r="AR476" s="98"/>
      <c r="AS476" s="98"/>
      <c r="AT476" s="98"/>
      <c r="AU476" s="98"/>
      <c r="AV476" s="98"/>
      <c r="AW476" s="98"/>
      <c r="AX476" s="98"/>
      <c r="AY476" s="98"/>
      <c r="AZ476" s="98"/>
      <c r="BA476" s="98"/>
      <c r="BB476" s="98"/>
      <c r="BC476" s="98"/>
      <c r="BD476" s="98"/>
      <c r="BE476" s="98"/>
      <c r="BF476" s="98"/>
      <c r="BG476" s="98"/>
      <c r="BH476" s="98"/>
      <c r="BI476" s="98"/>
      <c r="BJ476" s="98"/>
      <c r="BK476" s="98"/>
      <c r="BL476" s="98"/>
      <c r="BM476" s="98"/>
      <c r="BN476" s="98"/>
      <c r="BO476" s="98"/>
      <c r="BP476" s="98"/>
      <c r="BQ476" s="98"/>
      <c r="BR476" s="98"/>
      <c r="BS476" s="98"/>
      <c r="BT476" s="98"/>
      <c r="BU476" s="98"/>
      <c r="BV476" s="98"/>
      <c r="BW476" s="98"/>
      <c r="BX476" s="98"/>
      <c r="BY476" s="98"/>
      <c r="BZ476" s="98"/>
      <c r="CA476" s="98"/>
      <c r="CB476" s="98"/>
      <c r="CC476" s="98"/>
      <c r="CD476" s="98"/>
      <c r="CE476" s="98"/>
      <c r="CF476" s="98"/>
      <c r="CG476" s="98"/>
      <c r="CH476" s="98"/>
      <c r="CI476" s="98"/>
      <c r="CJ476" s="98"/>
      <c r="CK476" s="98"/>
      <c r="CL476" s="98"/>
      <c r="CM476" s="98"/>
      <c r="CN476" s="98"/>
      <c r="CO476" s="98"/>
      <c r="CP476" s="98"/>
      <c r="CQ476" s="98"/>
      <c r="CR476" s="98"/>
      <c r="CS476" s="98"/>
      <c r="CT476" s="98"/>
      <c r="CU476" s="98"/>
      <c r="CV476" s="98"/>
      <c r="CW476" s="98"/>
      <c r="CX476" s="98"/>
      <c r="CY476" s="98"/>
      <c r="CZ476" s="98"/>
      <c r="DA476" s="98"/>
      <c r="DB476" s="98"/>
      <c r="DC476" s="98"/>
      <c r="DD476" s="98"/>
      <c r="DE476" s="98"/>
      <c r="DF476" s="98"/>
      <c r="DG476" s="98"/>
      <c r="DH476" s="98"/>
      <c r="DI476" s="98"/>
      <c r="DJ476" s="98"/>
      <c r="DK476" s="98"/>
      <c r="DL476" s="98"/>
      <c r="DM476" s="98"/>
      <c r="DN476" s="98"/>
      <c r="DO476" s="98"/>
      <c r="DP476" s="98"/>
      <c r="DQ476" s="98"/>
      <c r="DR476" s="98"/>
      <c r="DS476" s="98"/>
      <c r="DT476" s="98"/>
      <c r="DU476" s="98"/>
      <c r="DV476" s="98"/>
      <c r="DW476" s="98"/>
      <c r="DX476" s="98"/>
      <c r="DY476" s="98"/>
      <c r="DZ476" s="98"/>
      <c r="EA476" s="98"/>
      <c r="EB476" s="98"/>
      <c r="EC476" s="98"/>
      <c r="ED476" s="98"/>
      <c r="EE476" s="98"/>
      <c r="EF476" s="98"/>
      <c r="EG476" s="98"/>
      <c r="EH476" s="98"/>
      <c r="EI476" s="98"/>
      <c r="EJ476" s="98"/>
      <c r="EK476" s="98"/>
      <c r="EL476" s="98"/>
      <c r="EM476" s="98"/>
      <c r="EN476" s="98"/>
      <c r="EO476" s="98"/>
      <c r="EP476" s="98"/>
      <c r="EQ476" s="98"/>
      <c r="ER476" s="98"/>
      <c r="ES476" s="98"/>
      <c r="ET476" s="98"/>
      <c r="EU476" s="98"/>
      <c r="EV476" s="98"/>
      <c r="EW476" s="98"/>
      <c r="EX476" s="98"/>
      <c r="EY476" s="98"/>
      <c r="EZ476" s="98"/>
      <c r="FA476" s="98"/>
      <c r="FB476" s="98"/>
      <c r="FC476" s="98"/>
      <c r="FD476" s="98"/>
      <c r="FE476" s="98"/>
      <c r="FF476" s="98"/>
      <c r="FG476" s="98"/>
      <c r="FH476" s="98"/>
      <c r="FI476" s="98"/>
      <c r="FJ476" s="98"/>
      <c r="FK476" s="98"/>
      <c r="FL476" s="98"/>
      <c r="FM476" s="98"/>
      <c r="FN476" s="98"/>
      <c r="FO476" s="98"/>
      <c r="FP476" s="98"/>
      <c r="FQ476" s="98"/>
      <c r="FR476" s="98"/>
      <c r="FS476" s="98"/>
      <c r="FT476" s="98"/>
      <c r="FU476" s="98"/>
      <c r="FV476" s="98"/>
      <c r="FW476" s="98"/>
      <c r="FX476" s="98"/>
      <c r="FY476" s="98"/>
      <c r="FZ476" s="98"/>
      <c r="GA476" s="98"/>
      <c r="GB476" s="98"/>
      <c r="GC476" s="98"/>
      <c r="GD476" s="98"/>
      <c r="GE476" s="98"/>
      <c r="GF476" s="98"/>
      <c r="GG476" s="98"/>
      <c r="GH476" s="98"/>
      <c r="GI476" s="98"/>
      <c r="GJ476" s="98"/>
      <c r="GK476" s="98"/>
      <c r="GL476" s="98"/>
      <c r="GM476" s="98"/>
      <c r="GN476" s="98"/>
      <c r="GO476" s="98"/>
      <c r="GP476" s="98"/>
      <c r="GQ476" s="98"/>
      <c r="GR476" s="98"/>
      <c r="GS476" s="98"/>
      <c r="GT476" s="98"/>
      <c r="GU476" s="98"/>
      <c r="GV476" s="98"/>
      <c r="GW476" s="98"/>
      <c r="GX476" s="98"/>
      <c r="GY476" s="98"/>
      <c r="GZ476" s="98"/>
      <c r="HA476" s="98"/>
      <c r="HB476" s="98"/>
      <c r="HC476" s="98"/>
      <c r="HD476" s="98"/>
      <c r="HE476" s="98"/>
      <c r="HF476" s="98"/>
      <c r="HG476" s="98"/>
      <c r="HH476" s="98"/>
      <c r="HI476" s="98"/>
      <c r="HJ476" s="98"/>
      <c r="HK476" s="98"/>
      <c r="HL476" s="98"/>
      <c r="HM476" s="98"/>
      <c r="HN476" s="98"/>
      <c r="HO476" s="98"/>
      <c r="HP476" s="98"/>
      <c r="HQ476" s="98"/>
      <c r="HR476" s="98"/>
      <c r="HS476" s="98"/>
      <c r="HT476" s="98"/>
      <c r="HU476" s="98"/>
      <c r="HV476" s="98"/>
      <c r="HW476" s="98"/>
      <c r="HX476" s="98"/>
      <c r="HY476" s="98"/>
      <c r="HZ476" s="98"/>
      <c r="IA476" s="98"/>
      <c r="IB476" s="98"/>
      <c r="IC476" s="98"/>
      <c r="ID476" s="98"/>
      <c r="IE476" s="98"/>
      <c r="IF476" s="98"/>
      <c r="IG476" s="98"/>
      <c r="IH476" s="98"/>
      <c r="II476" s="98"/>
      <c r="IJ476" s="98"/>
      <c r="IK476" s="98"/>
    </row>
    <row r="477" spans="1:245" ht="15">
      <c r="A477" s="98"/>
      <c r="B477" s="98"/>
      <c r="C477" s="111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  <c r="AA477" s="98"/>
      <c r="AB477" s="98"/>
      <c r="AC477" s="98"/>
      <c r="AD477" s="98"/>
      <c r="AE477" s="98"/>
      <c r="AF477" s="98"/>
      <c r="AG477" s="98"/>
      <c r="AH477" s="98"/>
      <c r="AI477" s="98"/>
      <c r="AJ477" s="98"/>
      <c r="AK477" s="98"/>
      <c r="AL477" s="98"/>
      <c r="AM477" s="98"/>
      <c r="AN477" s="98"/>
      <c r="AO477" s="98"/>
      <c r="AP477" s="98"/>
      <c r="AQ477" s="98"/>
      <c r="AR477" s="98"/>
      <c r="AS477" s="98"/>
      <c r="AT477" s="98"/>
      <c r="AU477" s="98"/>
      <c r="AV477" s="98"/>
      <c r="AW477" s="98"/>
      <c r="AX477" s="98"/>
      <c r="AY477" s="98"/>
      <c r="AZ477" s="98"/>
      <c r="BA477" s="98"/>
      <c r="BB477" s="98"/>
      <c r="BC477" s="98"/>
      <c r="BD477" s="98"/>
      <c r="BE477" s="98"/>
      <c r="BF477" s="98"/>
      <c r="BG477" s="98"/>
      <c r="BH477" s="98"/>
      <c r="BI477" s="98"/>
      <c r="BJ477" s="98"/>
      <c r="BK477" s="98"/>
      <c r="BL477" s="98"/>
      <c r="BM477" s="98"/>
      <c r="BN477" s="98"/>
      <c r="BO477" s="98"/>
      <c r="BP477" s="98"/>
      <c r="BQ477" s="98"/>
      <c r="BR477" s="98"/>
      <c r="BS477" s="98"/>
      <c r="BT477" s="98"/>
      <c r="BU477" s="98"/>
      <c r="BV477" s="98"/>
      <c r="BW477" s="98"/>
      <c r="BX477" s="98"/>
      <c r="BY477" s="98"/>
      <c r="BZ477" s="98"/>
      <c r="CA477" s="98"/>
      <c r="CB477" s="98"/>
      <c r="CC477" s="98"/>
      <c r="CD477" s="98"/>
      <c r="CE477" s="98"/>
      <c r="CF477" s="98"/>
      <c r="CG477" s="98"/>
      <c r="CH477" s="98"/>
      <c r="CI477" s="98"/>
      <c r="CJ477" s="98"/>
      <c r="CK477" s="98"/>
      <c r="CL477" s="98"/>
      <c r="CM477" s="98"/>
      <c r="CN477" s="98"/>
      <c r="CO477" s="98"/>
      <c r="CP477" s="98"/>
      <c r="CQ477" s="98"/>
      <c r="CR477" s="98"/>
      <c r="CS477" s="98"/>
      <c r="CT477" s="98"/>
      <c r="CU477" s="98"/>
      <c r="CV477" s="98"/>
      <c r="CW477" s="98"/>
      <c r="CX477" s="98"/>
      <c r="CY477" s="98"/>
      <c r="CZ477" s="98"/>
      <c r="DA477" s="98"/>
      <c r="DB477" s="98"/>
      <c r="DC477" s="98"/>
      <c r="DD477" s="98"/>
      <c r="DE477" s="98"/>
      <c r="DF477" s="98"/>
      <c r="DG477" s="98"/>
      <c r="DH477" s="98"/>
      <c r="DI477" s="98"/>
      <c r="DJ477" s="98"/>
      <c r="DK477" s="98"/>
      <c r="DL477" s="98"/>
      <c r="DM477" s="98"/>
      <c r="DN477" s="98"/>
      <c r="DO477" s="98"/>
      <c r="DP477" s="98"/>
      <c r="DQ477" s="98"/>
      <c r="DR477" s="98"/>
      <c r="DS477" s="98"/>
      <c r="DT477" s="98"/>
      <c r="DU477" s="98"/>
      <c r="DV477" s="98"/>
      <c r="DW477" s="98"/>
      <c r="DX477" s="98"/>
      <c r="DY477" s="98"/>
      <c r="DZ477" s="98"/>
      <c r="EA477" s="98"/>
      <c r="EB477" s="98"/>
      <c r="EC477" s="98"/>
      <c r="ED477" s="98"/>
      <c r="EE477" s="98"/>
      <c r="EF477" s="98"/>
      <c r="EG477" s="98"/>
      <c r="EH477" s="98"/>
      <c r="EI477" s="98"/>
      <c r="EJ477" s="98"/>
      <c r="EK477" s="98"/>
      <c r="EL477" s="98"/>
      <c r="EM477" s="98"/>
      <c r="EN477" s="98"/>
      <c r="EO477" s="98"/>
      <c r="EP477" s="98"/>
      <c r="EQ477" s="98"/>
      <c r="ER477" s="98"/>
      <c r="ES477" s="98"/>
      <c r="ET477" s="98"/>
      <c r="EU477" s="98"/>
      <c r="EV477" s="98"/>
      <c r="EW477" s="98"/>
      <c r="EX477" s="98"/>
      <c r="EY477" s="98"/>
      <c r="EZ477" s="98"/>
      <c r="FA477" s="98"/>
      <c r="FB477" s="98"/>
      <c r="FC477" s="98"/>
      <c r="FD477" s="98"/>
      <c r="FE477" s="98"/>
      <c r="FF477" s="98"/>
      <c r="FG477" s="98"/>
      <c r="FH477" s="98"/>
      <c r="FI477" s="98"/>
      <c r="FJ477" s="98"/>
      <c r="FK477" s="98"/>
      <c r="FL477" s="98"/>
      <c r="FM477" s="98"/>
      <c r="FN477" s="98"/>
      <c r="FO477" s="98"/>
      <c r="FP477" s="98"/>
      <c r="FQ477" s="98"/>
      <c r="FR477" s="98"/>
      <c r="FS477" s="98"/>
      <c r="FT477" s="98"/>
      <c r="FU477" s="98"/>
      <c r="FV477" s="98"/>
      <c r="FW477" s="98"/>
      <c r="FX477" s="98"/>
      <c r="FY477" s="98"/>
      <c r="FZ477" s="98"/>
      <c r="GA477" s="98"/>
      <c r="GB477" s="98"/>
      <c r="GC477" s="98"/>
      <c r="GD477" s="98"/>
      <c r="GE477" s="98"/>
      <c r="GF477" s="98"/>
      <c r="GG477" s="98"/>
      <c r="GH477" s="98"/>
      <c r="GI477" s="98"/>
      <c r="GJ477" s="98"/>
      <c r="GK477" s="98"/>
      <c r="GL477" s="98"/>
      <c r="GM477" s="98"/>
      <c r="GN477" s="98"/>
      <c r="GO477" s="98"/>
      <c r="GP477" s="98"/>
      <c r="GQ477" s="98"/>
      <c r="GR477" s="98"/>
      <c r="GS477" s="98"/>
      <c r="GT477" s="98"/>
      <c r="GU477" s="98"/>
      <c r="GV477" s="98"/>
      <c r="GW477" s="98"/>
      <c r="GX477" s="98"/>
      <c r="GY477" s="98"/>
      <c r="GZ477" s="98"/>
      <c r="HA477" s="98"/>
      <c r="HB477" s="98"/>
      <c r="HC477" s="98"/>
      <c r="HD477" s="98"/>
      <c r="HE477" s="98"/>
      <c r="HF477" s="98"/>
      <c r="HG477" s="98"/>
      <c r="HH477" s="98"/>
      <c r="HI477" s="98"/>
      <c r="HJ477" s="98"/>
      <c r="HK477" s="98"/>
      <c r="HL477" s="98"/>
      <c r="HM477" s="98"/>
      <c r="HN477" s="98"/>
      <c r="HO477" s="98"/>
      <c r="HP477" s="98"/>
      <c r="HQ477" s="98"/>
      <c r="HR477" s="98"/>
      <c r="HS477" s="98"/>
      <c r="HT477" s="98"/>
      <c r="HU477" s="98"/>
      <c r="HV477" s="98"/>
      <c r="HW477" s="98"/>
      <c r="HX477" s="98"/>
      <c r="HY477" s="98"/>
      <c r="HZ477" s="98"/>
      <c r="IA477" s="98"/>
      <c r="IB477" s="98"/>
      <c r="IC477" s="98"/>
      <c r="ID477" s="98"/>
      <c r="IE477" s="98"/>
      <c r="IF477" s="98"/>
      <c r="IG477" s="98"/>
      <c r="IH477" s="98"/>
      <c r="II477" s="98"/>
      <c r="IJ477" s="98"/>
      <c r="IK477" s="98"/>
    </row>
    <row r="478" spans="1:245" ht="15">
      <c r="A478" s="98"/>
      <c r="B478" s="98"/>
      <c r="C478" s="111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  <c r="AA478" s="98"/>
      <c r="AB478" s="98"/>
      <c r="AC478" s="98"/>
      <c r="AD478" s="98"/>
      <c r="AE478" s="98"/>
      <c r="AF478" s="98"/>
      <c r="AG478" s="98"/>
      <c r="AH478" s="98"/>
      <c r="AI478" s="98"/>
      <c r="AJ478" s="98"/>
      <c r="AK478" s="98"/>
      <c r="AL478" s="98"/>
      <c r="AM478" s="98"/>
      <c r="AN478" s="98"/>
      <c r="AO478" s="98"/>
      <c r="AP478" s="98"/>
      <c r="AQ478" s="98"/>
      <c r="AR478" s="98"/>
      <c r="AS478" s="98"/>
      <c r="AT478" s="98"/>
      <c r="AU478" s="98"/>
      <c r="AV478" s="98"/>
      <c r="AW478" s="98"/>
      <c r="AX478" s="98"/>
      <c r="AY478" s="98"/>
      <c r="AZ478" s="98"/>
      <c r="BA478" s="98"/>
      <c r="BB478" s="98"/>
      <c r="BC478" s="98"/>
      <c r="BD478" s="98"/>
      <c r="BE478" s="98"/>
      <c r="BF478" s="98"/>
      <c r="BG478" s="98"/>
      <c r="BH478" s="98"/>
      <c r="BI478" s="98"/>
      <c r="BJ478" s="98"/>
      <c r="BK478" s="98"/>
      <c r="BL478" s="98"/>
      <c r="BM478" s="98"/>
      <c r="BN478" s="98"/>
      <c r="BO478" s="98"/>
      <c r="BP478" s="98"/>
      <c r="BQ478" s="98"/>
      <c r="BR478" s="98"/>
      <c r="BS478" s="98"/>
      <c r="BT478" s="98"/>
      <c r="BU478" s="98"/>
      <c r="BV478" s="98"/>
      <c r="BW478" s="98"/>
      <c r="BX478" s="98"/>
      <c r="BY478" s="98"/>
      <c r="BZ478" s="98"/>
      <c r="CA478" s="98"/>
      <c r="CB478" s="98"/>
      <c r="CC478" s="98"/>
      <c r="CD478" s="98"/>
      <c r="CE478" s="98"/>
      <c r="CF478" s="98"/>
      <c r="CG478" s="98"/>
      <c r="CH478" s="98"/>
      <c r="CI478" s="98"/>
      <c r="CJ478" s="98"/>
      <c r="CK478" s="98"/>
      <c r="CL478" s="98"/>
      <c r="CM478" s="98"/>
      <c r="CN478" s="98"/>
      <c r="CO478" s="98"/>
      <c r="CP478" s="98"/>
      <c r="CQ478" s="98"/>
      <c r="CR478" s="98"/>
      <c r="CS478" s="98"/>
      <c r="CT478" s="98"/>
      <c r="CU478" s="98"/>
      <c r="CV478" s="98"/>
      <c r="CW478" s="98"/>
      <c r="CX478" s="98"/>
      <c r="CY478" s="98"/>
      <c r="CZ478" s="98"/>
      <c r="DA478" s="98"/>
      <c r="DB478" s="98"/>
      <c r="DC478" s="98"/>
      <c r="DD478" s="98"/>
      <c r="DE478" s="98"/>
      <c r="DF478" s="98"/>
      <c r="DG478" s="98"/>
      <c r="DH478" s="98"/>
      <c r="DI478" s="98"/>
      <c r="DJ478" s="98"/>
      <c r="DK478" s="98"/>
      <c r="DL478" s="98"/>
      <c r="DM478" s="98"/>
      <c r="DN478" s="98"/>
      <c r="DO478" s="98"/>
      <c r="DP478" s="98"/>
      <c r="DQ478" s="98"/>
      <c r="DR478" s="98"/>
      <c r="DS478" s="98"/>
      <c r="DT478" s="98"/>
      <c r="DU478" s="98"/>
      <c r="DV478" s="98"/>
      <c r="DW478" s="98"/>
      <c r="DX478" s="98"/>
      <c r="DY478" s="98"/>
      <c r="DZ478" s="98"/>
      <c r="EA478" s="98"/>
      <c r="EB478" s="98"/>
      <c r="EC478" s="98"/>
      <c r="ED478" s="98"/>
      <c r="EE478" s="98"/>
      <c r="EF478" s="98"/>
      <c r="EG478" s="98"/>
      <c r="EH478" s="98"/>
      <c r="EI478" s="98"/>
      <c r="EJ478" s="98"/>
      <c r="EK478" s="98"/>
      <c r="EL478" s="98"/>
      <c r="EM478" s="98"/>
      <c r="EN478" s="98"/>
      <c r="EO478" s="98"/>
      <c r="EP478" s="98"/>
      <c r="EQ478" s="98"/>
      <c r="ER478" s="98"/>
      <c r="ES478" s="98"/>
      <c r="ET478" s="98"/>
      <c r="EU478" s="98"/>
      <c r="EV478" s="98"/>
      <c r="EW478" s="98"/>
      <c r="EX478" s="98"/>
      <c r="EY478" s="98"/>
      <c r="EZ478" s="98"/>
      <c r="FA478" s="98"/>
      <c r="FB478" s="98"/>
      <c r="FC478" s="98"/>
      <c r="FD478" s="98"/>
      <c r="FE478" s="98"/>
      <c r="FF478" s="98"/>
      <c r="FG478" s="98"/>
      <c r="FH478" s="98"/>
      <c r="FI478" s="98"/>
      <c r="FJ478" s="98"/>
      <c r="FK478" s="98"/>
      <c r="FL478" s="98"/>
      <c r="FM478" s="98"/>
      <c r="FN478" s="98"/>
      <c r="FO478" s="98"/>
      <c r="FP478" s="98"/>
      <c r="FQ478" s="98"/>
      <c r="FR478" s="98"/>
      <c r="FS478" s="98"/>
      <c r="FT478" s="98"/>
      <c r="FU478" s="98"/>
      <c r="FV478" s="98"/>
      <c r="FW478" s="98"/>
      <c r="FX478" s="98"/>
      <c r="FY478" s="98"/>
      <c r="FZ478" s="98"/>
      <c r="GA478" s="98"/>
      <c r="GB478" s="98"/>
      <c r="GC478" s="98"/>
      <c r="GD478" s="98"/>
      <c r="GE478" s="98"/>
      <c r="GF478" s="98"/>
      <c r="GG478" s="98"/>
      <c r="GH478" s="98"/>
      <c r="GI478" s="98"/>
      <c r="GJ478" s="98"/>
      <c r="GK478" s="98"/>
      <c r="GL478" s="98"/>
      <c r="GM478" s="98"/>
      <c r="GN478" s="98"/>
      <c r="GO478" s="98"/>
      <c r="GP478" s="98"/>
      <c r="GQ478" s="98"/>
      <c r="GR478" s="98"/>
      <c r="GS478" s="98"/>
      <c r="GT478" s="98"/>
      <c r="GU478" s="98"/>
      <c r="GV478" s="98"/>
      <c r="GW478" s="98"/>
      <c r="GX478" s="98"/>
      <c r="GY478" s="98"/>
      <c r="GZ478" s="98"/>
      <c r="HA478" s="98"/>
      <c r="HB478" s="98"/>
      <c r="HC478" s="98"/>
      <c r="HD478" s="98"/>
      <c r="HE478" s="98"/>
      <c r="HF478" s="98"/>
      <c r="HG478" s="98"/>
      <c r="HH478" s="98"/>
      <c r="HI478" s="98"/>
      <c r="HJ478" s="98"/>
      <c r="HK478" s="98"/>
      <c r="HL478" s="98"/>
      <c r="HM478" s="98"/>
      <c r="HN478" s="98"/>
      <c r="HO478" s="98"/>
      <c r="HP478" s="98"/>
      <c r="HQ478" s="98"/>
      <c r="HR478" s="98"/>
      <c r="HS478" s="98"/>
      <c r="HT478" s="98"/>
      <c r="HU478" s="98"/>
      <c r="HV478" s="98"/>
      <c r="HW478" s="98"/>
      <c r="HX478" s="98"/>
      <c r="HY478" s="98"/>
      <c r="HZ478" s="98"/>
      <c r="IA478" s="98"/>
      <c r="IB478" s="98"/>
      <c r="IC478" s="98"/>
      <c r="ID478" s="98"/>
      <c r="IE478" s="98"/>
      <c r="IF478" s="98"/>
      <c r="IG478" s="98"/>
      <c r="IH478" s="98"/>
      <c r="II478" s="98"/>
      <c r="IJ478" s="98"/>
      <c r="IK478" s="98"/>
    </row>
    <row r="479" spans="1:245" ht="15">
      <c r="A479" s="98"/>
      <c r="B479" s="98"/>
      <c r="C479" s="111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  <c r="AA479" s="98"/>
      <c r="AB479" s="98"/>
      <c r="AC479" s="98"/>
      <c r="AD479" s="98"/>
      <c r="AE479" s="98"/>
      <c r="AF479" s="98"/>
      <c r="AG479" s="98"/>
      <c r="AH479" s="98"/>
      <c r="AI479" s="98"/>
      <c r="AJ479" s="98"/>
      <c r="AK479" s="98"/>
      <c r="AL479" s="98"/>
      <c r="AM479" s="98"/>
      <c r="AN479" s="98"/>
      <c r="AO479" s="98"/>
      <c r="AP479" s="98"/>
      <c r="AQ479" s="98"/>
      <c r="AR479" s="98"/>
      <c r="AS479" s="98"/>
      <c r="AT479" s="98"/>
      <c r="AU479" s="98"/>
      <c r="AV479" s="98"/>
      <c r="AW479" s="98"/>
      <c r="AX479" s="98"/>
      <c r="AY479" s="98"/>
      <c r="AZ479" s="98"/>
      <c r="BA479" s="98"/>
      <c r="BB479" s="98"/>
      <c r="BC479" s="98"/>
      <c r="BD479" s="98"/>
      <c r="BE479" s="98"/>
      <c r="BF479" s="98"/>
      <c r="BG479" s="98"/>
      <c r="BH479" s="98"/>
      <c r="BI479" s="98"/>
      <c r="BJ479" s="98"/>
      <c r="BK479" s="98"/>
      <c r="BL479" s="98"/>
      <c r="BM479" s="98"/>
      <c r="BN479" s="98"/>
      <c r="BO479" s="98"/>
      <c r="BP479" s="98"/>
      <c r="BQ479" s="98"/>
      <c r="BR479" s="98"/>
      <c r="BS479" s="98"/>
      <c r="BT479" s="98"/>
      <c r="BU479" s="98"/>
      <c r="BV479" s="98"/>
      <c r="BW479" s="98"/>
      <c r="BX479" s="98"/>
      <c r="BY479" s="98"/>
      <c r="BZ479" s="98"/>
      <c r="CA479" s="98"/>
      <c r="CB479" s="98"/>
      <c r="CC479" s="98"/>
      <c r="CD479" s="98"/>
      <c r="CE479" s="98"/>
      <c r="CF479" s="98"/>
      <c r="CG479" s="98"/>
      <c r="CH479" s="98"/>
      <c r="CI479" s="98"/>
      <c r="CJ479" s="98"/>
      <c r="CK479" s="98"/>
      <c r="CL479" s="98"/>
      <c r="CM479" s="98"/>
      <c r="CN479" s="98"/>
      <c r="CO479" s="98"/>
      <c r="CP479" s="98"/>
      <c r="CQ479" s="98"/>
      <c r="CR479" s="98"/>
      <c r="CS479" s="98"/>
      <c r="CT479" s="98"/>
      <c r="CU479" s="98"/>
      <c r="CV479" s="98"/>
      <c r="CW479" s="98"/>
      <c r="CX479" s="98"/>
      <c r="CY479" s="98"/>
      <c r="CZ479" s="98"/>
      <c r="DA479" s="98"/>
      <c r="DB479" s="98"/>
      <c r="DC479" s="98"/>
      <c r="DD479" s="98"/>
      <c r="DE479" s="98"/>
      <c r="DF479" s="98"/>
      <c r="DG479" s="98"/>
      <c r="DH479" s="98"/>
      <c r="DI479" s="98"/>
      <c r="DJ479" s="98"/>
      <c r="DK479" s="98"/>
      <c r="DL479" s="98"/>
      <c r="DM479" s="98"/>
      <c r="DN479" s="98"/>
      <c r="DO479" s="98"/>
      <c r="DP479" s="98"/>
      <c r="DQ479" s="98"/>
      <c r="DR479" s="98"/>
      <c r="DS479" s="98"/>
      <c r="DT479" s="98"/>
      <c r="DU479" s="98"/>
      <c r="DV479" s="98"/>
      <c r="DW479" s="98"/>
      <c r="DX479" s="98"/>
      <c r="DY479" s="98"/>
      <c r="DZ479" s="98"/>
      <c r="EA479" s="98"/>
      <c r="EB479" s="98"/>
      <c r="EC479" s="98"/>
      <c r="ED479" s="98"/>
      <c r="EE479" s="98"/>
      <c r="EF479" s="98"/>
      <c r="EG479" s="98"/>
      <c r="EH479" s="98"/>
      <c r="EI479" s="98"/>
      <c r="EJ479" s="98"/>
      <c r="EK479" s="98"/>
      <c r="EL479" s="98"/>
      <c r="EM479" s="98"/>
      <c r="EN479" s="98"/>
      <c r="EO479" s="98"/>
      <c r="EP479" s="98"/>
      <c r="EQ479" s="98"/>
      <c r="ER479" s="98"/>
      <c r="ES479" s="98"/>
      <c r="ET479" s="98"/>
      <c r="EU479" s="98"/>
      <c r="EV479" s="98"/>
      <c r="EW479" s="98"/>
      <c r="EX479" s="98"/>
      <c r="EY479" s="98"/>
      <c r="EZ479" s="98"/>
      <c r="FA479" s="98"/>
      <c r="FB479" s="98"/>
      <c r="FC479" s="98"/>
      <c r="FD479" s="98"/>
      <c r="FE479" s="98"/>
      <c r="FF479" s="98"/>
      <c r="FG479" s="98"/>
      <c r="FH479" s="98"/>
      <c r="FI479" s="98"/>
      <c r="FJ479" s="98"/>
      <c r="FK479" s="98"/>
      <c r="FL479" s="98"/>
      <c r="FM479" s="98"/>
      <c r="FN479" s="98"/>
      <c r="FO479" s="98"/>
      <c r="FP479" s="98"/>
      <c r="FQ479" s="98"/>
      <c r="FR479" s="98"/>
      <c r="FS479" s="98"/>
      <c r="FT479" s="98"/>
      <c r="FU479" s="98"/>
      <c r="FV479" s="98"/>
      <c r="FW479" s="98"/>
      <c r="FX479" s="98"/>
      <c r="FY479" s="98"/>
      <c r="FZ479" s="98"/>
      <c r="GA479" s="98"/>
      <c r="GB479" s="98"/>
      <c r="GC479" s="98"/>
      <c r="GD479" s="98"/>
      <c r="GE479" s="98"/>
      <c r="GF479" s="98"/>
      <c r="GG479" s="98"/>
      <c r="GH479" s="98"/>
      <c r="GI479" s="98"/>
      <c r="GJ479" s="98"/>
      <c r="GK479" s="98"/>
      <c r="GL479" s="98"/>
      <c r="GM479" s="98"/>
      <c r="GN479" s="98"/>
      <c r="GO479" s="98"/>
      <c r="GP479" s="98"/>
      <c r="GQ479" s="98"/>
      <c r="GR479" s="98"/>
      <c r="GS479" s="98"/>
      <c r="GT479" s="98"/>
      <c r="GU479" s="98"/>
      <c r="GV479" s="98"/>
      <c r="GW479" s="98"/>
      <c r="GX479" s="98"/>
      <c r="GY479" s="98"/>
      <c r="GZ479" s="98"/>
      <c r="HA479" s="98"/>
      <c r="HB479" s="98"/>
      <c r="HC479" s="98"/>
      <c r="HD479" s="98"/>
      <c r="HE479" s="98"/>
      <c r="HF479" s="98"/>
      <c r="HG479" s="98"/>
      <c r="HH479" s="98"/>
      <c r="HI479" s="98"/>
      <c r="HJ479" s="98"/>
      <c r="HK479" s="98"/>
      <c r="HL479" s="98"/>
      <c r="HM479" s="98"/>
      <c r="HN479" s="98"/>
      <c r="HO479" s="98"/>
      <c r="HP479" s="98"/>
      <c r="HQ479" s="98"/>
      <c r="HR479" s="98"/>
      <c r="HS479" s="98"/>
      <c r="HT479" s="98"/>
      <c r="HU479" s="98"/>
      <c r="HV479" s="98"/>
      <c r="HW479" s="98"/>
      <c r="HX479" s="98"/>
      <c r="HY479" s="98"/>
      <c r="HZ479" s="98"/>
      <c r="IA479" s="98"/>
      <c r="IB479" s="98"/>
      <c r="IC479" s="98"/>
      <c r="ID479" s="98"/>
      <c r="IE479" s="98"/>
      <c r="IF479" s="98"/>
      <c r="IG479" s="98"/>
      <c r="IH479" s="98"/>
      <c r="II479" s="98"/>
      <c r="IJ479" s="98"/>
      <c r="IK479" s="98"/>
    </row>
    <row r="480" spans="1:245" ht="15">
      <c r="A480" s="98"/>
      <c r="B480" s="98"/>
      <c r="C480" s="111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  <c r="AA480" s="98"/>
      <c r="AB480" s="98"/>
      <c r="AC480" s="98"/>
      <c r="AD480" s="98"/>
      <c r="AE480" s="98"/>
      <c r="AF480" s="98"/>
      <c r="AG480" s="98"/>
      <c r="AH480" s="98"/>
      <c r="AI480" s="98"/>
      <c r="AJ480" s="98"/>
      <c r="AK480" s="98"/>
      <c r="AL480" s="98"/>
      <c r="AM480" s="98"/>
      <c r="AN480" s="98"/>
      <c r="AO480" s="98"/>
      <c r="AP480" s="98"/>
      <c r="AQ480" s="98"/>
      <c r="AR480" s="98"/>
      <c r="AS480" s="98"/>
      <c r="AT480" s="98"/>
      <c r="AU480" s="98"/>
      <c r="AV480" s="98"/>
      <c r="AW480" s="98"/>
      <c r="AX480" s="98"/>
      <c r="AY480" s="98"/>
      <c r="AZ480" s="98"/>
      <c r="BA480" s="98"/>
      <c r="BB480" s="98"/>
      <c r="BC480" s="98"/>
      <c r="BD480" s="98"/>
      <c r="BE480" s="98"/>
      <c r="BF480" s="98"/>
      <c r="BG480" s="98"/>
      <c r="BH480" s="98"/>
      <c r="BI480" s="98"/>
      <c r="BJ480" s="98"/>
      <c r="BK480" s="98"/>
      <c r="BL480" s="98"/>
      <c r="BM480" s="98"/>
      <c r="BN480" s="98"/>
      <c r="BO480" s="98"/>
      <c r="BP480" s="98"/>
      <c r="BQ480" s="98"/>
      <c r="BR480" s="98"/>
      <c r="BS480" s="98"/>
      <c r="BT480" s="98"/>
      <c r="BU480" s="98"/>
      <c r="BV480" s="98"/>
      <c r="BW480" s="98"/>
      <c r="BX480" s="98"/>
      <c r="BY480" s="98"/>
      <c r="BZ480" s="98"/>
      <c r="CA480" s="98"/>
      <c r="CB480" s="98"/>
      <c r="CC480" s="98"/>
      <c r="CD480" s="98"/>
      <c r="CE480" s="98"/>
      <c r="CF480" s="98"/>
      <c r="CG480" s="98"/>
      <c r="CH480" s="98"/>
      <c r="CI480" s="98"/>
      <c r="CJ480" s="98"/>
      <c r="CK480" s="98"/>
      <c r="CL480" s="98"/>
      <c r="CM480" s="98"/>
      <c r="CN480" s="98"/>
      <c r="CO480" s="98"/>
      <c r="CP480" s="98"/>
      <c r="CQ480" s="98"/>
      <c r="CR480" s="98"/>
      <c r="CS480" s="98"/>
      <c r="CT480" s="98"/>
      <c r="CU480" s="98"/>
      <c r="CV480" s="98"/>
      <c r="CW480" s="98"/>
      <c r="CX480" s="98"/>
      <c r="CY480" s="98"/>
      <c r="CZ480" s="98"/>
      <c r="DA480" s="98"/>
      <c r="DB480" s="98"/>
      <c r="DC480" s="98"/>
      <c r="DD480" s="98"/>
      <c r="DE480" s="98"/>
      <c r="DF480" s="98"/>
      <c r="DG480" s="98"/>
      <c r="DH480" s="98"/>
      <c r="DI480" s="98"/>
      <c r="DJ480" s="98"/>
      <c r="DK480" s="98"/>
      <c r="DL480" s="98"/>
      <c r="DM480" s="98"/>
      <c r="DN480" s="98"/>
      <c r="DO480" s="98"/>
      <c r="DP480" s="98"/>
      <c r="DQ480" s="98"/>
      <c r="DR480" s="98"/>
      <c r="DS480" s="98"/>
      <c r="DT480" s="98"/>
      <c r="DU480" s="98"/>
      <c r="DV480" s="98"/>
      <c r="DW480" s="98"/>
      <c r="DX480" s="98"/>
      <c r="DY480" s="98"/>
      <c r="DZ480" s="98"/>
      <c r="EA480" s="98"/>
      <c r="EB480" s="98"/>
      <c r="EC480" s="98"/>
      <c r="ED480" s="98"/>
      <c r="EE480" s="98"/>
      <c r="EF480" s="98"/>
      <c r="EG480" s="98"/>
      <c r="EH480" s="98"/>
      <c r="EI480" s="98"/>
      <c r="EJ480" s="98"/>
      <c r="EK480" s="98"/>
      <c r="EL480" s="98"/>
      <c r="EM480" s="98"/>
      <c r="EN480" s="98"/>
      <c r="EO480" s="98"/>
      <c r="EP480" s="98"/>
      <c r="EQ480" s="98"/>
      <c r="ER480" s="98"/>
      <c r="ES480" s="98"/>
      <c r="ET480" s="98"/>
      <c r="EU480" s="98"/>
      <c r="EV480" s="98"/>
      <c r="EW480" s="98"/>
      <c r="EX480" s="98"/>
      <c r="EY480" s="98"/>
      <c r="EZ480" s="98"/>
      <c r="FA480" s="98"/>
      <c r="FB480" s="98"/>
      <c r="FC480" s="98"/>
      <c r="FD480" s="98"/>
      <c r="FE480" s="98"/>
      <c r="FF480" s="98"/>
      <c r="FG480" s="98"/>
      <c r="FH480" s="98"/>
      <c r="FI480" s="98"/>
      <c r="FJ480" s="98"/>
      <c r="FK480" s="98"/>
      <c r="FL480" s="98"/>
      <c r="FM480" s="98"/>
      <c r="FN480" s="98"/>
      <c r="FO480" s="98"/>
      <c r="FP480" s="98"/>
      <c r="FQ480" s="98"/>
      <c r="FR480" s="98"/>
      <c r="FS480" s="98"/>
      <c r="FT480" s="98"/>
      <c r="FU480" s="98"/>
      <c r="FV480" s="98"/>
      <c r="FW480" s="98"/>
      <c r="FX480" s="98"/>
      <c r="FY480" s="98"/>
      <c r="FZ480" s="98"/>
      <c r="GA480" s="98"/>
      <c r="GB480" s="98"/>
      <c r="GC480" s="98"/>
      <c r="GD480" s="98"/>
      <c r="GE480" s="98"/>
      <c r="GF480" s="98"/>
      <c r="GG480" s="98"/>
      <c r="GH480" s="98"/>
      <c r="GI480" s="98"/>
      <c r="GJ480" s="98"/>
      <c r="GK480" s="98"/>
      <c r="GL480" s="98"/>
      <c r="GM480" s="98"/>
      <c r="GN480" s="98"/>
      <c r="GO480" s="98"/>
      <c r="GP480" s="98"/>
      <c r="GQ480" s="98"/>
      <c r="GR480" s="98"/>
      <c r="GS480" s="98"/>
      <c r="GT480" s="98"/>
      <c r="GU480" s="98"/>
      <c r="GV480" s="98"/>
      <c r="GW480" s="98"/>
      <c r="GX480" s="98"/>
      <c r="GY480" s="98"/>
      <c r="GZ480" s="98"/>
      <c r="HA480" s="98"/>
      <c r="HB480" s="98"/>
      <c r="HC480" s="98"/>
      <c r="HD480" s="98"/>
      <c r="HE480" s="98"/>
      <c r="HF480" s="98"/>
      <c r="HG480" s="98"/>
      <c r="HH480" s="98"/>
      <c r="HI480" s="98"/>
      <c r="HJ480" s="98"/>
      <c r="HK480" s="98"/>
      <c r="HL480" s="98"/>
      <c r="HM480" s="98"/>
      <c r="HN480" s="98"/>
      <c r="HO480" s="98"/>
      <c r="HP480" s="98"/>
      <c r="HQ480" s="98"/>
      <c r="HR480" s="98"/>
      <c r="HS480" s="98"/>
      <c r="HT480" s="98"/>
      <c r="HU480" s="98"/>
      <c r="HV480" s="98"/>
      <c r="HW480" s="98"/>
      <c r="HX480" s="98"/>
      <c r="HY480" s="98"/>
      <c r="HZ480" s="98"/>
      <c r="IA480" s="98"/>
      <c r="IB480" s="98"/>
      <c r="IC480" s="98"/>
      <c r="ID480" s="98"/>
      <c r="IE480" s="98"/>
      <c r="IF480" s="98"/>
      <c r="IG480" s="98"/>
      <c r="IH480" s="98"/>
      <c r="II480" s="98"/>
      <c r="IJ480" s="98"/>
      <c r="IK480" s="98"/>
    </row>
    <row r="481" spans="1:245" ht="15">
      <c r="A481" s="98"/>
      <c r="B481" s="98"/>
      <c r="C481" s="111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  <c r="AA481" s="98"/>
      <c r="AB481" s="98"/>
      <c r="AC481" s="98"/>
      <c r="AD481" s="98"/>
      <c r="AE481" s="98"/>
      <c r="AF481" s="98"/>
      <c r="AG481" s="98"/>
      <c r="AH481" s="98"/>
      <c r="AI481" s="98"/>
      <c r="AJ481" s="98"/>
      <c r="AK481" s="98"/>
      <c r="AL481" s="98"/>
      <c r="AM481" s="98"/>
      <c r="AN481" s="98"/>
      <c r="AO481" s="98"/>
      <c r="AP481" s="98"/>
      <c r="AQ481" s="98"/>
      <c r="AR481" s="98"/>
      <c r="AS481" s="98"/>
      <c r="AT481" s="98"/>
      <c r="AU481" s="98"/>
      <c r="AV481" s="98"/>
      <c r="AW481" s="98"/>
      <c r="AX481" s="98"/>
      <c r="AY481" s="98"/>
      <c r="AZ481" s="98"/>
      <c r="BA481" s="98"/>
      <c r="BB481" s="98"/>
      <c r="BC481" s="98"/>
      <c r="BD481" s="98"/>
      <c r="BE481" s="98"/>
      <c r="BF481" s="98"/>
      <c r="BG481" s="98"/>
      <c r="BH481" s="98"/>
      <c r="BI481" s="98"/>
      <c r="BJ481" s="98"/>
      <c r="BK481" s="98"/>
      <c r="BL481" s="98"/>
      <c r="BM481" s="98"/>
      <c r="BN481" s="98"/>
      <c r="BO481" s="98"/>
      <c r="BP481" s="98"/>
      <c r="BQ481" s="98"/>
      <c r="BR481" s="98"/>
      <c r="BS481" s="98"/>
      <c r="BT481" s="98"/>
      <c r="BU481" s="98"/>
      <c r="BV481" s="98"/>
      <c r="BW481" s="98"/>
      <c r="BX481" s="98"/>
      <c r="BY481" s="98"/>
      <c r="BZ481" s="98"/>
      <c r="CA481" s="98"/>
      <c r="CB481" s="98"/>
      <c r="CC481" s="98"/>
      <c r="CD481" s="98"/>
      <c r="CE481" s="98"/>
      <c r="CF481" s="98"/>
      <c r="CG481" s="98"/>
      <c r="CH481" s="98"/>
      <c r="CI481" s="98"/>
      <c r="CJ481" s="98"/>
      <c r="CK481" s="98"/>
      <c r="CL481" s="98"/>
      <c r="CM481" s="98"/>
      <c r="CN481" s="98"/>
      <c r="CO481" s="98"/>
      <c r="CP481" s="98"/>
      <c r="CQ481" s="98"/>
      <c r="CR481" s="98"/>
      <c r="CS481" s="98"/>
      <c r="CT481" s="98"/>
      <c r="CU481" s="98"/>
      <c r="CV481" s="98"/>
      <c r="CW481" s="98"/>
      <c r="CX481" s="98"/>
      <c r="CY481" s="98"/>
      <c r="CZ481" s="98"/>
      <c r="DA481" s="98"/>
      <c r="DB481" s="98"/>
      <c r="DC481" s="98"/>
      <c r="DD481" s="98"/>
      <c r="DE481" s="98"/>
      <c r="DF481" s="98"/>
      <c r="DG481" s="98"/>
      <c r="DH481" s="98"/>
      <c r="DI481" s="98"/>
      <c r="DJ481" s="98"/>
      <c r="DK481" s="98"/>
      <c r="DL481" s="98"/>
      <c r="DM481" s="98"/>
      <c r="DN481" s="98"/>
      <c r="DO481" s="98"/>
      <c r="DP481" s="98"/>
      <c r="DQ481" s="98"/>
      <c r="DR481" s="98"/>
      <c r="DS481" s="98"/>
      <c r="DT481" s="98"/>
      <c r="DU481" s="98"/>
      <c r="DV481" s="98"/>
      <c r="DW481" s="98"/>
      <c r="DX481" s="98"/>
      <c r="DY481" s="98"/>
      <c r="DZ481" s="98"/>
      <c r="EA481" s="98"/>
      <c r="EB481" s="98"/>
      <c r="EC481" s="98"/>
      <c r="ED481" s="98"/>
      <c r="EE481" s="98"/>
      <c r="EF481" s="98"/>
      <c r="EG481" s="98"/>
      <c r="EH481" s="98"/>
      <c r="EI481" s="98"/>
      <c r="EJ481" s="98"/>
      <c r="EK481" s="98"/>
      <c r="EL481" s="98"/>
      <c r="EM481" s="98"/>
      <c r="EN481" s="98"/>
      <c r="EO481" s="98"/>
      <c r="EP481" s="98"/>
      <c r="EQ481" s="98"/>
      <c r="ER481" s="98"/>
      <c r="ES481" s="98"/>
      <c r="ET481" s="98"/>
      <c r="EU481" s="98"/>
      <c r="EV481" s="98"/>
      <c r="EW481" s="98"/>
      <c r="EX481" s="98"/>
      <c r="EY481" s="98"/>
      <c r="EZ481" s="98"/>
      <c r="FA481" s="98"/>
      <c r="FB481" s="98"/>
      <c r="FC481" s="98"/>
      <c r="FD481" s="98"/>
      <c r="FE481" s="98"/>
      <c r="FF481" s="98"/>
      <c r="FG481" s="98"/>
      <c r="FH481" s="98"/>
      <c r="FI481" s="98"/>
      <c r="FJ481" s="98"/>
      <c r="FK481" s="98"/>
      <c r="FL481" s="98"/>
      <c r="FM481" s="98"/>
      <c r="FN481" s="98"/>
      <c r="FO481" s="98"/>
      <c r="FP481" s="98"/>
      <c r="FQ481" s="98"/>
      <c r="FR481" s="98"/>
      <c r="FS481" s="98"/>
      <c r="FT481" s="98"/>
      <c r="FU481" s="98"/>
      <c r="FV481" s="98"/>
      <c r="FW481" s="98"/>
      <c r="FX481" s="98"/>
      <c r="FY481" s="98"/>
      <c r="FZ481" s="98"/>
      <c r="GA481" s="98"/>
      <c r="GB481" s="98"/>
      <c r="GC481" s="98"/>
      <c r="GD481" s="98"/>
      <c r="GE481" s="98"/>
      <c r="GF481" s="98"/>
      <c r="GG481" s="98"/>
      <c r="GH481" s="98"/>
      <c r="GI481" s="98"/>
      <c r="GJ481" s="98"/>
      <c r="GK481" s="98"/>
      <c r="GL481" s="98"/>
      <c r="GM481" s="98"/>
      <c r="GN481" s="98"/>
      <c r="GO481" s="98"/>
      <c r="GP481" s="98"/>
      <c r="GQ481" s="98"/>
      <c r="GR481" s="98"/>
      <c r="GS481" s="98"/>
      <c r="GT481" s="98"/>
      <c r="GU481" s="98"/>
      <c r="GV481" s="98"/>
      <c r="GW481" s="98"/>
      <c r="GX481" s="98"/>
      <c r="GY481" s="98"/>
      <c r="GZ481" s="98"/>
      <c r="HA481" s="98"/>
      <c r="HB481" s="98"/>
      <c r="HC481" s="98"/>
      <c r="HD481" s="98"/>
      <c r="HE481" s="98"/>
      <c r="HF481" s="98"/>
      <c r="HG481" s="98"/>
      <c r="HH481" s="98"/>
      <c r="HI481" s="98"/>
      <c r="HJ481" s="98"/>
      <c r="HK481" s="98"/>
      <c r="HL481" s="98"/>
      <c r="HM481" s="98"/>
      <c r="HN481" s="98"/>
      <c r="HO481" s="98"/>
      <c r="HP481" s="98"/>
      <c r="HQ481" s="98"/>
      <c r="HR481" s="98"/>
      <c r="HS481" s="98"/>
      <c r="HT481" s="98"/>
      <c r="HU481" s="98"/>
      <c r="HV481" s="98"/>
      <c r="HW481" s="98"/>
      <c r="HX481" s="98"/>
      <c r="HY481" s="98"/>
      <c r="HZ481" s="98"/>
      <c r="IA481" s="98"/>
      <c r="IB481" s="98"/>
      <c r="IC481" s="98"/>
      <c r="ID481" s="98"/>
      <c r="IE481" s="98"/>
      <c r="IF481" s="98"/>
      <c r="IG481" s="98"/>
      <c r="IH481" s="98"/>
      <c r="II481" s="98"/>
      <c r="IJ481" s="98"/>
      <c r="IK481" s="98"/>
    </row>
    <row r="482" spans="1:245" ht="15">
      <c r="A482" s="98"/>
      <c r="B482" s="98"/>
      <c r="C482" s="111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  <c r="AA482" s="98"/>
      <c r="AB482" s="98"/>
      <c r="AC482" s="98"/>
      <c r="AD482" s="98"/>
      <c r="AE482" s="98"/>
      <c r="AF482" s="98"/>
      <c r="AG482" s="98"/>
      <c r="AH482" s="98"/>
      <c r="AI482" s="98"/>
      <c r="AJ482" s="98"/>
      <c r="AK482" s="98"/>
      <c r="AL482" s="98"/>
      <c r="AM482" s="98"/>
      <c r="AN482" s="98"/>
      <c r="AO482" s="98"/>
      <c r="AP482" s="98"/>
      <c r="AQ482" s="98"/>
      <c r="AR482" s="98"/>
      <c r="AS482" s="98"/>
      <c r="AT482" s="98"/>
      <c r="AU482" s="98"/>
      <c r="AV482" s="98"/>
      <c r="AW482" s="98"/>
      <c r="AX482" s="98"/>
      <c r="AY482" s="98"/>
      <c r="AZ482" s="98"/>
      <c r="BA482" s="98"/>
      <c r="BB482" s="98"/>
      <c r="BC482" s="98"/>
      <c r="BD482" s="98"/>
      <c r="BE482" s="98"/>
      <c r="BF482" s="98"/>
      <c r="BG482" s="98"/>
      <c r="BH482" s="98"/>
      <c r="BI482" s="98"/>
      <c r="BJ482" s="98"/>
      <c r="BK482" s="98"/>
      <c r="BL482" s="98"/>
      <c r="BM482" s="98"/>
      <c r="BN482" s="98"/>
      <c r="BO482" s="98"/>
      <c r="BP482" s="98"/>
      <c r="BQ482" s="98"/>
      <c r="BR482" s="98"/>
      <c r="BS482" s="98"/>
      <c r="BT482" s="98"/>
      <c r="BU482" s="98"/>
      <c r="BV482" s="98"/>
      <c r="BW482" s="98"/>
      <c r="BX482" s="98"/>
      <c r="BY482" s="98"/>
      <c r="BZ482" s="98"/>
      <c r="CA482" s="98"/>
      <c r="CB482" s="98"/>
      <c r="CC482" s="98"/>
      <c r="CD482" s="98"/>
      <c r="CE482" s="98"/>
      <c r="CF482" s="98"/>
      <c r="CG482" s="98"/>
      <c r="CH482" s="98"/>
      <c r="CI482" s="98"/>
      <c r="CJ482" s="98"/>
      <c r="CK482" s="98"/>
      <c r="CL482" s="98"/>
      <c r="CM482" s="98"/>
      <c r="CN482" s="98"/>
      <c r="CO482" s="98"/>
      <c r="CP482" s="98"/>
      <c r="CQ482" s="98"/>
      <c r="CR482" s="98"/>
      <c r="CS482" s="98"/>
      <c r="CT482" s="98"/>
      <c r="CU482" s="98"/>
      <c r="CV482" s="98"/>
      <c r="CW482" s="98"/>
      <c r="CX482" s="98"/>
      <c r="CY482" s="98"/>
      <c r="CZ482" s="98"/>
      <c r="DA482" s="98"/>
      <c r="DB482" s="98"/>
      <c r="DC482" s="98"/>
      <c r="DD482" s="98"/>
      <c r="DE482" s="98"/>
      <c r="DF482" s="98"/>
      <c r="DG482" s="98"/>
      <c r="DH482" s="98"/>
      <c r="DI482" s="98"/>
      <c r="DJ482" s="98"/>
      <c r="DK482" s="98"/>
      <c r="DL482" s="98"/>
      <c r="DM482" s="98"/>
      <c r="DN482" s="98"/>
      <c r="DO482" s="98"/>
      <c r="DP482" s="98"/>
      <c r="DQ482" s="98"/>
      <c r="DR482" s="98"/>
      <c r="DS482" s="98"/>
      <c r="DT482" s="98"/>
      <c r="DU482" s="98"/>
      <c r="DV482" s="98"/>
      <c r="DW482" s="98"/>
      <c r="DX482" s="98"/>
      <c r="DY482" s="98"/>
      <c r="DZ482" s="98"/>
      <c r="EA482" s="98"/>
      <c r="EB482" s="98"/>
      <c r="EC482" s="98"/>
      <c r="ED482" s="98"/>
      <c r="EE482" s="98"/>
      <c r="EF482" s="98"/>
      <c r="EG482" s="98"/>
      <c r="EH482" s="98"/>
      <c r="EI482" s="98"/>
      <c r="EJ482" s="98"/>
      <c r="EK482" s="98"/>
      <c r="EL482" s="98"/>
      <c r="EM482" s="98"/>
      <c r="EN482" s="98"/>
      <c r="EO482" s="98"/>
      <c r="EP482" s="98"/>
      <c r="EQ482" s="98"/>
      <c r="ER482" s="98"/>
      <c r="ES482" s="98"/>
      <c r="ET482" s="98"/>
      <c r="EU482" s="98"/>
      <c r="EV482" s="98"/>
      <c r="EW482" s="98"/>
      <c r="EX482" s="98"/>
      <c r="EY482" s="98"/>
      <c r="EZ482" s="98"/>
      <c r="FA482" s="98"/>
      <c r="FB482" s="98"/>
      <c r="FC482" s="98"/>
      <c r="FD482" s="98"/>
      <c r="FE482" s="98"/>
      <c r="FF482" s="98"/>
      <c r="FG482" s="98"/>
      <c r="FH482" s="98"/>
      <c r="FI482" s="98"/>
      <c r="FJ482" s="98"/>
      <c r="FK482" s="98"/>
      <c r="FL482" s="98"/>
      <c r="FM482" s="98"/>
      <c r="FN482" s="98"/>
      <c r="FO482" s="98"/>
      <c r="FP482" s="98"/>
      <c r="FQ482" s="98"/>
      <c r="FR482" s="98"/>
      <c r="FS482" s="98"/>
      <c r="FT482" s="98"/>
      <c r="FU482" s="98"/>
      <c r="FV482" s="98"/>
      <c r="FW482" s="98"/>
      <c r="FX482" s="98"/>
      <c r="FY482" s="98"/>
      <c r="FZ482" s="98"/>
      <c r="GA482" s="98"/>
      <c r="GB482" s="98"/>
      <c r="GC482" s="98"/>
      <c r="GD482" s="98"/>
      <c r="GE482" s="98"/>
      <c r="GF482" s="98"/>
      <c r="GG482" s="98"/>
      <c r="GH482" s="98"/>
      <c r="GI482" s="98"/>
      <c r="GJ482" s="98"/>
      <c r="GK482" s="98"/>
      <c r="GL482" s="98"/>
      <c r="GM482" s="98"/>
      <c r="GN482" s="98"/>
      <c r="GO482" s="98"/>
      <c r="GP482" s="98"/>
      <c r="GQ482" s="98"/>
      <c r="GR482" s="98"/>
      <c r="GS482" s="98"/>
      <c r="GT482" s="98"/>
      <c r="GU482" s="98"/>
      <c r="GV482" s="98"/>
      <c r="GW482" s="98"/>
      <c r="GX482" s="98"/>
      <c r="GY482" s="98"/>
      <c r="GZ482" s="98"/>
      <c r="HA482" s="98"/>
      <c r="HB482" s="98"/>
      <c r="HC482" s="98"/>
      <c r="HD482" s="98"/>
      <c r="HE482" s="98"/>
      <c r="HF482" s="98"/>
      <c r="HG482" s="98"/>
      <c r="HH482" s="98"/>
      <c r="HI482" s="98"/>
      <c r="HJ482" s="98"/>
      <c r="HK482" s="98"/>
      <c r="HL482" s="98"/>
      <c r="HM482" s="98"/>
      <c r="HN482" s="98"/>
      <c r="HO482" s="98"/>
      <c r="HP482" s="98"/>
      <c r="HQ482" s="98"/>
      <c r="HR482" s="98"/>
      <c r="HS482" s="98"/>
      <c r="HT482" s="98"/>
      <c r="HU482" s="98"/>
      <c r="HV482" s="98"/>
      <c r="HW482" s="98"/>
      <c r="HX482" s="98"/>
      <c r="HY482" s="98"/>
      <c r="HZ482" s="98"/>
      <c r="IA482" s="98"/>
      <c r="IB482" s="98"/>
      <c r="IC482" s="98"/>
      <c r="ID482" s="98"/>
      <c r="IE482" s="98"/>
      <c r="IF482" s="98"/>
      <c r="IG482" s="98"/>
      <c r="IH482" s="98"/>
      <c r="II482" s="98"/>
      <c r="IJ482" s="98"/>
      <c r="IK482" s="98"/>
    </row>
    <row r="483" spans="1:245" ht="15">
      <c r="A483" s="98"/>
      <c r="B483" s="98"/>
      <c r="C483" s="111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  <c r="AA483" s="98"/>
      <c r="AB483" s="98"/>
      <c r="AC483" s="98"/>
      <c r="AD483" s="98"/>
      <c r="AE483" s="98"/>
      <c r="AF483" s="98"/>
      <c r="AG483" s="98"/>
      <c r="AH483" s="98"/>
      <c r="AI483" s="98"/>
      <c r="AJ483" s="98"/>
      <c r="AK483" s="98"/>
      <c r="AL483" s="98"/>
      <c r="AM483" s="98"/>
      <c r="AN483" s="98"/>
      <c r="AO483" s="98"/>
      <c r="AP483" s="98"/>
      <c r="AQ483" s="98"/>
      <c r="AR483" s="98"/>
      <c r="AS483" s="98"/>
      <c r="AT483" s="98"/>
      <c r="AU483" s="98"/>
      <c r="AV483" s="98"/>
      <c r="AW483" s="98"/>
      <c r="AX483" s="98"/>
      <c r="AY483" s="98"/>
      <c r="AZ483" s="98"/>
      <c r="BA483" s="98"/>
      <c r="BB483" s="98"/>
      <c r="BC483" s="98"/>
      <c r="BD483" s="98"/>
      <c r="BE483" s="98"/>
      <c r="BF483" s="98"/>
      <c r="BG483" s="98"/>
      <c r="BH483" s="98"/>
      <c r="BI483" s="98"/>
      <c r="BJ483" s="98"/>
      <c r="BK483" s="98"/>
      <c r="BL483" s="98"/>
      <c r="BM483" s="98"/>
      <c r="BN483" s="98"/>
      <c r="BO483" s="98"/>
      <c r="BP483" s="98"/>
      <c r="BQ483" s="98"/>
      <c r="BR483" s="98"/>
      <c r="BS483" s="98"/>
      <c r="BT483" s="98"/>
      <c r="BU483" s="98"/>
      <c r="BV483" s="98"/>
      <c r="BW483" s="98"/>
      <c r="BX483" s="98"/>
      <c r="BY483" s="98"/>
      <c r="BZ483" s="98"/>
      <c r="CA483" s="98"/>
      <c r="CB483" s="98"/>
      <c r="CC483" s="98"/>
      <c r="CD483" s="98"/>
      <c r="CE483" s="98"/>
      <c r="CF483" s="98"/>
      <c r="CG483" s="98"/>
      <c r="CH483" s="98"/>
      <c r="CI483" s="98"/>
      <c r="CJ483" s="98"/>
      <c r="CK483" s="98"/>
      <c r="CL483" s="98"/>
      <c r="CM483" s="98"/>
      <c r="CN483" s="98"/>
      <c r="CO483" s="98"/>
      <c r="CP483" s="98"/>
      <c r="CQ483" s="98"/>
      <c r="CR483" s="98"/>
      <c r="CS483" s="98"/>
      <c r="CT483" s="98"/>
      <c r="CU483" s="98"/>
      <c r="CV483" s="98"/>
      <c r="CW483" s="98"/>
      <c r="CX483" s="98"/>
      <c r="CY483" s="98"/>
      <c r="CZ483" s="98"/>
      <c r="DA483" s="98"/>
      <c r="DB483" s="98"/>
      <c r="DC483" s="98"/>
      <c r="DD483" s="98"/>
      <c r="DE483" s="98"/>
      <c r="DF483" s="98"/>
      <c r="DG483" s="98"/>
      <c r="DH483" s="98"/>
      <c r="DI483" s="98"/>
      <c r="DJ483" s="98"/>
      <c r="DK483" s="98"/>
      <c r="DL483" s="98"/>
      <c r="DM483" s="98"/>
      <c r="DN483" s="98"/>
      <c r="DO483" s="98"/>
      <c r="DP483" s="98"/>
      <c r="DQ483" s="98"/>
      <c r="DR483" s="98"/>
      <c r="DS483" s="98"/>
      <c r="DT483" s="98"/>
      <c r="DU483" s="98"/>
      <c r="DV483" s="98"/>
      <c r="DW483" s="98"/>
      <c r="DX483" s="98"/>
      <c r="DY483" s="98"/>
      <c r="DZ483" s="98"/>
      <c r="EA483" s="98"/>
      <c r="EB483" s="98"/>
      <c r="EC483" s="98"/>
      <c r="ED483" s="98"/>
      <c r="EE483" s="98"/>
      <c r="EF483" s="98"/>
      <c r="EG483" s="98"/>
      <c r="EH483" s="98"/>
      <c r="EI483" s="98"/>
      <c r="EJ483" s="98"/>
      <c r="EK483" s="98"/>
      <c r="EL483" s="98"/>
      <c r="EM483" s="98"/>
      <c r="EN483" s="98"/>
      <c r="EO483" s="98"/>
      <c r="EP483" s="98"/>
      <c r="EQ483" s="98"/>
      <c r="ER483" s="98"/>
      <c r="ES483" s="98"/>
      <c r="ET483" s="98"/>
      <c r="EU483" s="98"/>
      <c r="EV483" s="98"/>
      <c r="EW483" s="98"/>
      <c r="EX483" s="98"/>
      <c r="EY483" s="98"/>
      <c r="EZ483" s="98"/>
      <c r="FA483" s="98"/>
      <c r="FB483" s="98"/>
      <c r="FC483" s="98"/>
      <c r="FD483" s="98"/>
      <c r="FE483" s="98"/>
      <c r="FF483" s="98"/>
      <c r="FG483" s="98"/>
      <c r="FH483" s="98"/>
      <c r="FI483" s="98"/>
      <c r="FJ483" s="98"/>
      <c r="FK483" s="98"/>
      <c r="FL483" s="98"/>
      <c r="FM483" s="98"/>
      <c r="FN483" s="98"/>
      <c r="FO483" s="98"/>
      <c r="FP483" s="98"/>
      <c r="FQ483" s="98"/>
      <c r="FR483" s="98"/>
      <c r="FS483" s="98"/>
      <c r="FT483" s="98"/>
      <c r="FU483" s="98"/>
      <c r="FV483" s="98"/>
      <c r="FW483" s="98"/>
      <c r="FX483" s="98"/>
      <c r="FY483" s="98"/>
      <c r="FZ483" s="98"/>
      <c r="GA483" s="98"/>
      <c r="GB483" s="98"/>
      <c r="GC483" s="98"/>
      <c r="GD483" s="98"/>
      <c r="GE483" s="98"/>
      <c r="GF483" s="98"/>
      <c r="GG483" s="98"/>
      <c r="GH483" s="98"/>
      <c r="GI483" s="98"/>
      <c r="GJ483" s="98"/>
      <c r="GK483" s="98"/>
      <c r="GL483" s="98"/>
      <c r="GM483" s="98"/>
      <c r="GN483" s="98"/>
      <c r="GO483" s="98"/>
      <c r="GP483" s="98"/>
      <c r="GQ483" s="98"/>
      <c r="GR483" s="98"/>
      <c r="GS483" s="98"/>
      <c r="GT483" s="98"/>
      <c r="GU483" s="98"/>
      <c r="GV483" s="98"/>
      <c r="GW483" s="98"/>
      <c r="GX483" s="98"/>
      <c r="GY483" s="98"/>
      <c r="GZ483" s="98"/>
      <c r="HA483" s="98"/>
      <c r="HB483" s="98"/>
      <c r="HC483" s="98"/>
      <c r="HD483" s="98"/>
      <c r="HE483" s="98"/>
      <c r="HF483" s="98"/>
      <c r="HG483" s="98"/>
      <c r="HH483" s="98"/>
      <c r="HI483" s="98"/>
      <c r="HJ483" s="98"/>
      <c r="HK483" s="98"/>
      <c r="HL483" s="98"/>
      <c r="HM483" s="98"/>
      <c r="HN483" s="98"/>
      <c r="HO483" s="98"/>
      <c r="HP483" s="98"/>
      <c r="HQ483" s="98"/>
      <c r="HR483" s="98"/>
      <c r="HS483" s="98"/>
      <c r="HT483" s="98"/>
      <c r="HU483" s="98"/>
      <c r="HV483" s="98"/>
      <c r="HW483" s="98"/>
      <c r="HX483" s="98"/>
      <c r="HY483" s="98"/>
      <c r="HZ483" s="98"/>
      <c r="IA483" s="98"/>
      <c r="IB483" s="98"/>
      <c r="IC483" s="98"/>
      <c r="ID483" s="98"/>
      <c r="IE483" s="98"/>
      <c r="IF483" s="98"/>
      <c r="IG483" s="98"/>
      <c r="IH483" s="98"/>
      <c r="II483" s="98"/>
      <c r="IJ483" s="98"/>
      <c r="IK483" s="98"/>
    </row>
    <row r="484" spans="1:245" ht="15">
      <c r="A484" s="98"/>
      <c r="B484" s="98"/>
      <c r="C484" s="111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  <c r="AA484" s="98"/>
      <c r="AB484" s="98"/>
      <c r="AC484" s="98"/>
      <c r="AD484" s="98"/>
      <c r="AE484" s="98"/>
      <c r="AF484" s="98"/>
      <c r="AG484" s="98"/>
      <c r="AH484" s="98"/>
      <c r="AI484" s="98"/>
      <c r="AJ484" s="98"/>
      <c r="AK484" s="98"/>
      <c r="AL484" s="98"/>
      <c r="AM484" s="98"/>
      <c r="AN484" s="98"/>
      <c r="AO484" s="98"/>
      <c r="AP484" s="98"/>
      <c r="AQ484" s="98"/>
      <c r="AR484" s="98"/>
      <c r="AS484" s="98"/>
      <c r="AT484" s="98"/>
      <c r="AU484" s="98"/>
      <c r="AV484" s="98"/>
      <c r="AW484" s="98"/>
      <c r="AX484" s="98"/>
      <c r="AY484" s="98"/>
      <c r="AZ484" s="98"/>
      <c r="BA484" s="98"/>
      <c r="BB484" s="98"/>
      <c r="BC484" s="98"/>
      <c r="BD484" s="98"/>
      <c r="BE484" s="98"/>
      <c r="BF484" s="98"/>
      <c r="BG484" s="98"/>
      <c r="BH484" s="98"/>
      <c r="BI484" s="98"/>
      <c r="BJ484" s="98"/>
      <c r="BK484" s="98"/>
      <c r="BL484" s="98"/>
      <c r="BM484" s="98"/>
      <c r="BN484" s="98"/>
      <c r="BO484" s="98"/>
      <c r="BP484" s="98"/>
      <c r="BQ484" s="98"/>
      <c r="BR484" s="98"/>
      <c r="BS484" s="98"/>
      <c r="BT484" s="98"/>
      <c r="BU484" s="98"/>
      <c r="BV484" s="98"/>
      <c r="BW484" s="98"/>
      <c r="BX484" s="98"/>
      <c r="BY484" s="98"/>
      <c r="BZ484" s="98"/>
      <c r="CA484" s="98"/>
      <c r="CB484" s="98"/>
      <c r="CC484" s="98"/>
      <c r="CD484" s="98"/>
      <c r="CE484" s="98"/>
      <c r="CF484" s="98"/>
      <c r="CG484" s="98"/>
      <c r="CH484" s="98"/>
      <c r="CI484" s="98"/>
      <c r="CJ484" s="98"/>
      <c r="CK484" s="98"/>
      <c r="CL484" s="98"/>
      <c r="CM484" s="98"/>
      <c r="CN484" s="98"/>
      <c r="CO484" s="98"/>
      <c r="CP484" s="98"/>
      <c r="CQ484" s="98"/>
      <c r="CR484" s="98"/>
      <c r="CS484" s="98"/>
      <c r="CT484" s="98"/>
      <c r="CU484" s="98"/>
      <c r="CV484" s="98"/>
      <c r="CW484" s="98"/>
      <c r="CX484" s="98"/>
      <c r="CY484" s="98"/>
      <c r="CZ484" s="98"/>
      <c r="DA484" s="98"/>
      <c r="DB484" s="98"/>
      <c r="DC484" s="98"/>
      <c r="DD484" s="98"/>
      <c r="DE484" s="98"/>
      <c r="DF484" s="98"/>
      <c r="DG484" s="98"/>
      <c r="DH484" s="98"/>
      <c r="DI484" s="98"/>
      <c r="DJ484" s="98"/>
      <c r="DK484" s="98"/>
      <c r="DL484" s="98"/>
      <c r="DM484" s="98"/>
      <c r="DN484" s="98"/>
      <c r="DO484" s="98"/>
      <c r="DP484" s="98"/>
      <c r="DQ484" s="98"/>
      <c r="DR484" s="98"/>
      <c r="DS484" s="98"/>
      <c r="DT484" s="98"/>
      <c r="DU484" s="98"/>
      <c r="DV484" s="98"/>
      <c r="DW484" s="98"/>
      <c r="DX484" s="98"/>
      <c r="DY484" s="98"/>
      <c r="DZ484" s="98"/>
      <c r="EA484" s="98"/>
      <c r="EB484" s="98"/>
      <c r="EC484" s="98"/>
      <c r="ED484" s="98"/>
      <c r="EE484" s="98"/>
      <c r="EF484" s="98"/>
      <c r="EG484" s="98"/>
      <c r="EH484" s="98"/>
      <c r="EI484" s="98"/>
      <c r="EJ484" s="98"/>
      <c r="EK484" s="98"/>
      <c r="EL484" s="98"/>
      <c r="EM484" s="98"/>
      <c r="EN484" s="98"/>
      <c r="EO484" s="98"/>
      <c r="EP484" s="98"/>
      <c r="EQ484" s="98"/>
      <c r="ER484" s="98"/>
      <c r="ES484" s="98"/>
      <c r="ET484" s="98"/>
      <c r="EU484" s="98"/>
      <c r="EV484" s="98"/>
      <c r="EW484" s="98"/>
      <c r="EX484" s="98"/>
      <c r="EY484" s="98"/>
      <c r="EZ484" s="98"/>
      <c r="FA484" s="98"/>
      <c r="FB484" s="98"/>
      <c r="FC484" s="98"/>
      <c r="FD484" s="98"/>
      <c r="FE484" s="98"/>
      <c r="FF484" s="98"/>
      <c r="FG484" s="98"/>
      <c r="FH484" s="98"/>
      <c r="FI484" s="98"/>
      <c r="FJ484" s="98"/>
      <c r="FK484" s="98"/>
      <c r="FL484" s="98"/>
      <c r="FM484" s="98"/>
      <c r="FN484" s="98"/>
      <c r="FO484" s="98"/>
      <c r="FP484" s="98"/>
      <c r="FQ484" s="98"/>
      <c r="FR484" s="98"/>
      <c r="FS484" s="98"/>
      <c r="FT484" s="98"/>
      <c r="FU484" s="98"/>
      <c r="FV484" s="98"/>
      <c r="FW484" s="98"/>
      <c r="FX484" s="98"/>
      <c r="FY484" s="98"/>
      <c r="FZ484" s="98"/>
      <c r="GA484" s="98"/>
      <c r="GB484" s="98"/>
      <c r="GC484" s="98"/>
      <c r="GD484" s="98"/>
      <c r="GE484" s="98"/>
      <c r="GF484" s="98"/>
      <c r="GG484" s="98"/>
      <c r="GH484" s="98"/>
      <c r="GI484" s="98"/>
      <c r="GJ484" s="98"/>
      <c r="GK484" s="98"/>
      <c r="GL484" s="98"/>
      <c r="GM484" s="98"/>
      <c r="GN484" s="98"/>
      <c r="GO484" s="98"/>
      <c r="GP484" s="98"/>
      <c r="GQ484" s="98"/>
      <c r="GR484" s="98"/>
      <c r="GS484" s="98"/>
      <c r="GT484" s="98"/>
      <c r="GU484" s="98"/>
      <c r="GV484" s="98"/>
      <c r="GW484" s="98"/>
      <c r="GX484" s="98"/>
      <c r="GY484" s="98"/>
      <c r="GZ484" s="98"/>
      <c r="HA484" s="98"/>
      <c r="HB484" s="98"/>
      <c r="HC484" s="98"/>
      <c r="HD484" s="98"/>
      <c r="HE484" s="98"/>
      <c r="HF484" s="98"/>
      <c r="HG484" s="98"/>
      <c r="HH484" s="98"/>
      <c r="HI484" s="98"/>
      <c r="HJ484" s="98"/>
      <c r="HK484" s="98"/>
      <c r="HL484" s="98"/>
      <c r="HM484" s="98"/>
      <c r="HN484" s="98"/>
      <c r="HO484" s="98"/>
      <c r="HP484" s="98"/>
      <c r="HQ484" s="98"/>
      <c r="HR484" s="98"/>
      <c r="HS484" s="98"/>
      <c r="HT484" s="98"/>
      <c r="HU484" s="98"/>
      <c r="HV484" s="98"/>
      <c r="HW484" s="98"/>
      <c r="HX484" s="98"/>
      <c r="HY484" s="98"/>
      <c r="HZ484" s="98"/>
      <c r="IA484" s="98"/>
      <c r="IB484" s="98"/>
      <c r="IC484" s="98"/>
      <c r="ID484" s="98"/>
      <c r="IE484" s="98"/>
      <c r="IF484" s="98"/>
      <c r="IG484" s="98"/>
      <c r="IH484" s="98"/>
      <c r="II484" s="98"/>
      <c r="IJ484" s="98"/>
      <c r="IK484" s="98"/>
    </row>
    <row r="485" spans="1:245" ht="15">
      <c r="A485" s="98"/>
      <c r="B485" s="98"/>
      <c r="C485" s="111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  <c r="AA485" s="98"/>
      <c r="AB485" s="98"/>
      <c r="AC485" s="98"/>
      <c r="AD485" s="98"/>
      <c r="AE485" s="98"/>
      <c r="AF485" s="98"/>
      <c r="AG485" s="98"/>
      <c r="AH485" s="98"/>
      <c r="AI485" s="98"/>
      <c r="AJ485" s="98"/>
      <c r="AK485" s="98"/>
      <c r="AL485" s="98"/>
      <c r="AM485" s="98"/>
      <c r="AN485" s="98"/>
      <c r="AO485" s="98"/>
      <c r="AP485" s="98"/>
      <c r="AQ485" s="98"/>
      <c r="AR485" s="98"/>
      <c r="AS485" s="98"/>
      <c r="AT485" s="98"/>
      <c r="AU485" s="98"/>
      <c r="AV485" s="98"/>
      <c r="AW485" s="98"/>
      <c r="AX485" s="98"/>
      <c r="AY485" s="98"/>
      <c r="AZ485" s="98"/>
      <c r="BA485" s="98"/>
      <c r="BB485" s="98"/>
      <c r="BC485" s="98"/>
      <c r="BD485" s="98"/>
      <c r="BE485" s="98"/>
      <c r="BF485" s="98"/>
      <c r="BG485" s="98"/>
      <c r="BH485" s="98"/>
      <c r="BI485" s="98"/>
      <c r="BJ485" s="98"/>
      <c r="BK485" s="98"/>
      <c r="BL485" s="98"/>
      <c r="BM485" s="98"/>
      <c r="BN485" s="98"/>
      <c r="BO485" s="98"/>
      <c r="BP485" s="98"/>
      <c r="BQ485" s="98"/>
      <c r="BR485" s="98"/>
      <c r="BS485" s="98"/>
      <c r="BT485" s="98"/>
      <c r="BU485" s="98"/>
      <c r="BV485" s="98"/>
      <c r="BW485" s="98"/>
      <c r="BX485" s="98"/>
      <c r="BY485" s="98"/>
      <c r="BZ485" s="98"/>
      <c r="CA485" s="98"/>
      <c r="CB485" s="98"/>
      <c r="CC485" s="98"/>
      <c r="CD485" s="98"/>
      <c r="CE485" s="98"/>
      <c r="CF485" s="98"/>
      <c r="CG485" s="98"/>
      <c r="CH485" s="98"/>
      <c r="CI485" s="98"/>
      <c r="CJ485" s="98"/>
      <c r="CK485" s="98"/>
      <c r="CL485" s="98"/>
      <c r="CM485" s="98"/>
      <c r="CN485" s="98"/>
      <c r="CO485" s="98"/>
      <c r="CP485" s="98"/>
      <c r="CQ485" s="98"/>
      <c r="CR485" s="98"/>
      <c r="CS485" s="98"/>
      <c r="CT485" s="98"/>
      <c r="CU485" s="98"/>
      <c r="CV485" s="98"/>
      <c r="CW485" s="98"/>
      <c r="CX485" s="98"/>
      <c r="CY485" s="98"/>
      <c r="CZ485" s="98"/>
      <c r="DA485" s="98"/>
      <c r="DB485" s="98"/>
      <c r="DC485" s="98"/>
      <c r="DD485" s="98"/>
      <c r="DE485" s="98"/>
      <c r="DF485" s="98"/>
      <c r="DG485" s="98"/>
      <c r="DH485" s="98"/>
      <c r="DI485" s="98"/>
      <c r="DJ485" s="98"/>
      <c r="DK485" s="98"/>
      <c r="DL485" s="98"/>
      <c r="DM485" s="98"/>
      <c r="DN485" s="98"/>
      <c r="DO485" s="98"/>
      <c r="DP485" s="98"/>
      <c r="DQ485" s="98"/>
      <c r="DR485" s="98"/>
      <c r="DS485" s="98"/>
      <c r="DT485" s="98"/>
      <c r="DU485" s="98"/>
      <c r="DV485" s="98"/>
      <c r="DW485" s="98"/>
      <c r="DX485" s="98"/>
      <c r="DY485" s="98"/>
      <c r="DZ485" s="98"/>
      <c r="EA485" s="98"/>
      <c r="EB485" s="98"/>
      <c r="EC485" s="98"/>
      <c r="ED485" s="98"/>
      <c r="EE485" s="98"/>
      <c r="EF485" s="98"/>
      <c r="EG485" s="98"/>
      <c r="EH485" s="98"/>
      <c r="EI485" s="98"/>
      <c r="EJ485" s="98"/>
      <c r="EK485" s="98"/>
      <c r="EL485" s="98"/>
      <c r="EM485" s="98"/>
      <c r="EN485" s="98"/>
      <c r="EO485" s="98"/>
      <c r="EP485" s="98"/>
      <c r="EQ485" s="98"/>
      <c r="ER485" s="98"/>
      <c r="ES485" s="98"/>
      <c r="ET485" s="98"/>
      <c r="EU485" s="98"/>
      <c r="EV485" s="98"/>
      <c r="EW485" s="98"/>
      <c r="EX485" s="98"/>
      <c r="EY485" s="98"/>
      <c r="EZ485" s="98"/>
      <c r="FA485" s="98"/>
      <c r="FB485" s="98"/>
      <c r="FC485" s="98"/>
      <c r="FD485" s="98"/>
      <c r="FE485" s="98"/>
      <c r="FF485" s="98"/>
      <c r="FG485" s="98"/>
      <c r="FH485" s="98"/>
      <c r="FI485" s="98"/>
      <c r="FJ485" s="98"/>
      <c r="FK485" s="98"/>
      <c r="FL485" s="98"/>
      <c r="FM485" s="98"/>
      <c r="FN485" s="98"/>
      <c r="FO485" s="98"/>
      <c r="FP485" s="98"/>
      <c r="FQ485" s="98"/>
      <c r="FR485" s="98"/>
      <c r="FS485" s="98"/>
      <c r="FT485" s="98"/>
      <c r="FU485" s="98"/>
      <c r="FV485" s="98"/>
      <c r="FW485" s="98"/>
      <c r="FX485" s="98"/>
      <c r="FY485" s="98"/>
      <c r="FZ485" s="98"/>
      <c r="GA485" s="98"/>
      <c r="GB485" s="98"/>
      <c r="GC485" s="98"/>
      <c r="GD485" s="98"/>
      <c r="GE485" s="98"/>
      <c r="GF485" s="98"/>
      <c r="GG485" s="98"/>
      <c r="GH485" s="98"/>
      <c r="GI485" s="98"/>
      <c r="GJ485" s="98"/>
      <c r="GK485" s="98"/>
      <c r="GL485" s="98"/>
      <c r="GM485" s="98"/>
      <c r="GN485" s="98"/>
      <c r="GO485" s="98"/>
      <c r="GP485" s="98"/>
      <c r="GQ485" s="98"/>
      <c r="GR485" s="98"/>
      <c r="GS485" s="98"/>
      <c r="GT485" s="98"/>
      <c r="GU485" s="98"/>
      <c r="GV485" s="98"/>
      <c r="GW485" s="98"/>
      <c r="GX485" s="98"/>
      <c r="GY485" s="98"/>
      <c r="GZ485" s="98"/>
      <c r="HA485" s="98"/>
      <c r="HB485" s="98"/>
      <c r="HC485" s="98"/>
      <c r="HD485" s="98"/>
      <c r="HE485" s="98"/>
      <c r="HF485" s="98"/>
      <c r="HG485" s="98"/>
      <c r="HH485" s="98"/>
      <c r="HI485" s="98"/>
      <c r="HJ485" s="98"/>
      <c r="HK485" s="98"/>
      <c r="HL485" s="98"/>
      <c r="HM485" s="98"/>
      <c r="HN485" s="98"/>
      <c r="HO485" s="98"/>
      <c r="HP485" s="98"/>
      <c r="HQ485" s="98"/>
      <c r="HR485" s="98"/>
      <c r="HS485" s="98"/>
      <c r="HT485" s="98"/>
      <c r="HU485" s="98"/>
      <c r="HV485" s="98"/>
      <c r="HW485" s="98"/>
      <c r="HX485" s="98"/>
      <c r="HY485" s="98"/>
      <c r="HZ485" s="98"/>
      <c r="IA485" s="98"/>
      <c r="IB485" s="98"/>
      <c r="IC485" s="98"/>
      <c r="ID485" s="98"/>
      <c r="IE485" s="98"/>
      <c r="IF485" s="98"/>
      <c r="IG485" s="98"/>
      <c r="IH485" s="98"/>
      <c r="II485" s="98"/>
      <c r="IJ485" s="98"/>
      <c r="IK485" s="98"/>
    </row>
    <row r="486" spans="1:245" ht="15">
      <c r="A486" s="98"/>
      <c r="B486" s="98"/>
      <c r="C486" s="111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  <c r="AA486" s="98"/>
      <c r="AB486" s="98"/>
      <c r="AC486" s="98"/>
      <c r="AD486" s="98"/>
      <c r="AE486" s="98"/>
      <c r="AF486" s="98"/>
      <c r="AG486" s="98"/>
      <c r="AH486" s="98"/>
      <c r="AI486" s="98"/>
      <c r="AJ486" s="98"/>
      <c r="AK486" s="98"/>
      <c r="AL486" s="98"/>
      <c r="AM486" s="98"/>
      <c r="AN486" s="98"/>
      <c r="AO486" s="98"/>
      <c r="AP486" s="98"/>
      <c r="AQ486" s="98"/>
      <c r="AR486" s="98"/>
      <c r="AS486" s="98"/>
      <c r="AT486" s="98"/>
      <c r="AU486" s="98"/>
      <c r="AV486" s="98"/>
      <c r="AW486" s="98"/>
      <c r="AX486" s="98"/>
      <c r="AY486" s="98"/>
      <c r="AZ486" s="98"/>
      <c r="BA486" s="98"/>
      <c r="BB486" s="98"/>
      <c r="BC486" s="98"/>
      <c r="BD486" s="98"/>
      <c r="BE486" s="98"/>
      <c r="BF486" s="98"/>
      <c r="BG486" s="98"/>
      <c r="BH486" s="98"/>
      <c r="BI486" s="98"/>
      <c r="BJ486" s="98"/>
      <c r="BK486" s="98"/>
      <c r="BL486" s="98"/>
      <c r="BM486" s="98"/>
      <c r="BN486" s="98"/>
      <c r="BO486" s="98"/>
      <c r="BP486" s="98"/>
      <c r="BQ486" s="98"/>
      <c r="BR486" s="98"/>
      <c r="BS486" s="98"/>
      <c r="BT486" s="98"/>
      <c r="BU486" s="98"/>
      <c r="BV486" s="98"/>
      <c r="BW486" s="98"/>
      <c r="BX486" s="98"/>
      <c r="BY486" s="98"/>
      <c r="BZ486" s="98"/>
      <c r="CA486" s="98"/>
      <c r="CB486" s="98"/>
      <c r="CC486" s="98"/>
      <c r="CD486" s="98"/>
      <c r="CE486" s="98"/>
      <c r="CF486" s="98"/>
      <c r="CG486" s="98"/>
      <c r="CH486" s="98"/>
      <c r="CI486" s="98"/>
      <c r="CJ486" s="98"/>
      <c r="CK486" s="98"/>
      <c r="CL486" s="98"/>
      <c r="CM486" s="98"/>
      <c r="CN486" s="98"/>
      <c r="CO486" s="98"/>
      <c r="CP486" s="98"/>
      <c r="CQ486" s="98"/>
      <c r="CR486" s="98"/>
      <c r="CS486" s="98"/>
      <c r="CT486" s="98"/>
      <c r="CU486" s="98"/>
      <c r="CV486" s="98"/>
      <c r="CW486" s="98"/>
      <c r="CX486" s="98"/>
      <c r="CY486" s="98"/>
      <c r="CZ486" s="98"/>
      <c r="DA486" s="98"/>
      <c r="DB486" s="98"/>
      <c r="DC486" s="98"/>
      <c r="DD486" s="98"/>
      <c r="DE486" s="98"/>
      <c r="DF486" s="98"/>
      <c r="DG486" s="98"/>
      <c r="DH486" s="98"/>
      <c r="DI486" s="98"/>
      <c r="DJ486" s="98"/>
      <c r="DK486" s="98"/>
      <c r="DL486" s="98"/>
      <c r="DM486" s="98"/>
      <c r="DN486" s="98"/>
      <c r="DO486" s="98"/>
      <c r="DP486" s="98"/>
      <c r="DQ486" s="98"/>
      <c r="DR486" s="98"/>
      <c r="DS486" s="98"/>
      <c r="DT486" s="98"/>
      <c r="DU486" s="98"/>
      <c r="DV486" s="98"/>
      <c r="DW486" s="98"/>
      <c r="DX486" s="98"/>
      <c r="DY486" s="98"/>
      <c r="DZ486" s="98"/>
      <c r="EA486" s="98"/>
      <c r="EB486" s="98"/>
      <c r="EC486" s="98"/>
      <c r="ED486" s="98"/>
      <c r="EE486" s="98"/>
      <c r="EF486" s="98"/>
      <c r="EG486" s="98"/>
      <c r="EH486" s="98"/>
      <c r="EI486" s="98"/>
      <c r="EJ486" s="98"/>
      <c r="EK486" s="98"/>
      <c r="EL486" s="98"/>
      <c r="EM486" s="98"/>
      <c r="EN486" s="98"/>
      <c r="EO486" s="98"/>
      <c r="EP486" s="98"/>
      <c r="EQ486" s="98"/>
      <c r="ER486" s="98"/>
      <c r="ES486" s="98"/>
      <c r="ET486" s="98"/>
      <c r="EU486" s="98"/>
      <c r="EV486" s="98"/>
      <c r="EW486" s="98"/>
      <c r="EX486" s="98"/>
      <c r="EY486" s="98"/>
      <c r="EZ486" s="98"/>
      <c r="FA486" s="98"/>
      <c r="FB486" s="98"/>
      <c r="FC486" s="98"/>
      <c r="FD486" s="98"/>
      <c r="FE486" s="98"/>
      <c r="FF486" s="98"/>
      <c r="FG486" s="98"/>
      <c r="FH486" s="98"/>
      <c r="FI486" s="98"/>
      <c r="FJ486" s="98"/>
      <c r="FK486" s="98"/>
      <c r="FL486" s="98"/>
      <c r="FM486" s="98"/>
      <c r="FN486" s="98"/>
      <c r="FO486" s="98"/>
      <c r="FP486" s="98"/>
      <c r="FQ486" s="98"/>
      <c r="FR486" s="98"/>
      <c r="FS486" s="98"/>
      <c r="FT486" s="98"/>
      <c r="FU486" s="98"/>
      <c r="FV486" s="98"/>
      <c r="FW486" s="98"/>
      <c r="FX486" s="98"/>
      <c r="FY486" s="98"/>
      <c r="FZ486" s="98"/>
      <c r="GA486" s="98"/>
      <c r="GB486" s="98"/>
      <c r="GC486" s="98"/>
      <c r="GD486" s="98"/>
      <c r="GE486" s="98"/>
      <c r="GF486" s="98"/>
      <c r="GG486" s="98"/>
      <c r="GH486" s="98"/>
      <c r="GI486" s="98"/>
      <c r="GJ486" s="98"/>
      <c r="GK486" s="98"/>
      <c r="GL486" s="98"/>
      <c r="GM486" s="98"/>
      <c r="GN486" s="98"/>
      <c r="GO486" s="98"/>
      <c r="GP486" s="98"/>
      <c r="GQ486" s="98"/>
      <c r="GR486" s="98"/>
      <c r="GS486" s="98"/>
      <c r="GT486" s="98"/>
      <c r="GU486" s="98"/>
      <c r="GV486" s="98"/>
      <c r="GW486" s="98"/>
      <c r="GX486" s="98"/>
      <c r="GY486" s="98"/>
      <c r="GZ486" s="98"/>
      <c r="HA486" s="98"/>
      <c r="HB486" s="98"/>
      <c r="HC486" s="98"/>
      <c r="HD486" s="98"/>
      <c r="HE486" s="98"/>
      <c r="HF486" s="98"/>
      <c r="HG486" s="98"/>
      <c r="HH486" s="98"/>
      <c r="HI486" s="98"/>
      <c r="HJ486" s="98"/>
      <c r="HK486" s="98"/>
      <c r="HL486" s="98"/>
      <c r="HM486" s="98"/>
      <c r="HN486" s="98"/>
      <c r="HO486" s="98"/>
      <c r="HP486" s="98"/>
      <c r="HQ486" s="98"/>
      <c r="HR486" s="98"/>
      <c r="HS486" s="98"/>
      <c r="HT486" s="98"/>
      <c r="HU486" s="98"/>
      <c r="HV486" s="98"/>
      <c r="HW486" s="98"/>
      <c r="HX486" s="98"/>
      <c r="HY486" s="98"/>
      <c r="HZ486" s="98"/>
      <c r="IA486" s="98"/>
      <c r="IB486" s="98"/>
      <c r="IC486" s="98"/>
      <c r="ID486" s="98"/>
      <c r="IE486" s="98"/>
      <c r="IF486" s="98"/>
      <c r="IG486" s="98"/>
      <c r="IH486" s="98"/>
      <c r="II486" s="98"/>
      <c r="IJ486" s="98"/>
      <c r="IK486" s="98"/>
    </row>
    <row r="487" spans="1:245" ht="15">
      <c r="A487" s="98"/>
      <c r="B487" s="98"/>
      <c r="C487" s="111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  <c r="AA487" s="98"/>
      <c r="AB487" s="98"/>
      <c r="AC487" s="98"/>
      <c r="AD487" s="98"/>
      <c r="AE487" s="98"/>
      <c r="AF487" s="98"/>
      <c r="AG487" s="98"/>
      <c r="AH487" s="98"/>
      <c r="AI487" s="98"/>
      <c r="AJ487" s="98"/>
      <c r="AK487" s="98"/>
      <c r="AL487" s="98"/>
      <c r="AM487" s="98"/>
      <c r="AN487" s="98"/>
      <c r="AO487" s="98"/>
      <c r="AP487" s="98"/>
      <c r="AQ487" s="98"/>
      <c r="AR487" s="98"/>
      <c r="AS487" s="98"/>
      <c r="AT487" s="98"/>
      <c r="AU487" s="98"/>
      <c r="AV487" s="98"/>
      <c r="AW487" s="98"/>
      <c r="AX487" s="98"/>
      <c r="AY487" s="98"/>
      <c r="AZ487" s="98"/>
      <c r="BA487" s="98"/>
      <c r="BB487" s="98"/>
      <c r="BC487" s="98"/>
      <c r="BD487" s="98"/>
      <c r="BE487" s="98"/>
      <c r="BF487" s="98"/>
      <c r="BG487" s="98"/>
      <c r="BH487" s="98"/>
      <c r="BI487" s="98"/>
      <c r="BJ487" s="98"/>
      <c r="BK487" s="98"/>
      <c r="BL487" s="98"/>
      <c r="BM487" s="98"/>
      <c r="BN487" s="98"/>
      <c r="BO487" s="98"/>
      <c r="BP487" s="98"/>
      <c r="BQ487" s="98"/>
      <c r="BR487" s="98"/>
      <c r="BS487" s="98"/>
      <c r="BT487" s="98"/>
      <c r="BU487" s="98"/>
      <c r="BV487" s="98"/>
      <c r="BW487" s="98"/>
      <c r="BX487" s="98"/>
      <c r="BY487" s="98"/>
      <c r="BZ487" s="98"/>
      <c r="CA487" s="98"/>
      <c r="CB487" s="98"/>
      <c r="CC487" s="98"/>
      <c r="CD487" s="98"/>
      <c r="CE487" s="98"/>
      <c r="CF487" s="98"/>
      <c r="CG487" s="98"/>
      <c r="CH487" s="98"/>
      <c r="CI487" s="98"/>
      <c r="CJ487" s="98"/>
      <c r="CK487" s="98"/>
      <c r="CL487" s="98"/>
      <c r="CM487" s="98"/>
      <c r="CN487" s="98"/>
      <c r="CO487" s="98"/>
      <c r="CP487" s="98"/>
      <c r="CQ487" s="98"/>
      <c r="CR487" s="98"/>
      <c r="CS487" s="98"/>
      <c r="CT487" s="98"/>
      <c r="CU487" s="98"/>
      <c r="CV487" s="98"/>
      <c r="CW487" s="98"/>
      <c r="CX487" s="98"/>
      <c r="CY487" s="98"/>
      <c r="CZ487" s="98"/>
      <c r="DA487" s="98"/>
      <c r="DB487" s="98"/>
      <c r="DC487" s="98"/>
      <c r="DD487" s="98"/>
      <c r="DE487" s="98"/>
      <c r="DF487" s="98"/>
      <c r="DG487" s="98"/>
      <c r="DH487" s="98"/>
      <c r="DI487" s="98"/>
      <c r="DJ487" s="98"/>
      <c r="DK487" s="98"/>
      <c r="DL487" s="98"/>
      <c r="DM487" s="98"/>
      <c r="DN487" s="98"/>
      <c r="DO487" s="98"/>
      <c r="DP487" s="98"/>
      <c r="DQ487" s="98"/>
      <c r="DR487" s="98"/>
      <c r="DS487" s="98"/>
      <c r="DT487" s="98"/>
      <c r="DU487" s="98"/>
      <c r="DV487" s="98"/>
      <c r="DW487" s="98"/>
      <c r="DX487" s="98"/>
      <c r="DY487" s="98"/>
      <c r="DZ487" s="98"/>
      <c r="EA487" s="98"/>
      <c r="EB487" s="98"/>
      <c r="EC487" s="98"/>
      <c r="ED487" s="98"/>
      <c r="EE487" s="98"/>
      <c r="EF487" s="98"/>
      <c r="EG487" s="98"/>
      <c r="EH487" s="98"/>
      <c r="EI487" s="98"/>
      <c r="EJ487" s="98"/>
      <c r="EK487" s="98"/>
      <c r="EL487" s="98"/>
      <c r="EM487" s="98"/>
      <c r="EN487" s="98"/>
      <c r="EO487" s="98"/>
      <c r="EP487" s="98"/>
      <c r="EQ487" s="98"/>
      <c r="ER487" s="98"/>
      <c r="ES487" s="98"/>
      <c r="ET487" s="98"/>
      <c r="EU487" s="98"/>
      <c r="EV487" s="98"/>
      <c r="EW487" s="98"/>
      <c r="EX487" s="98"/>
      <c r="EY487" s="98"/>
      <c r="EZ487" s="98"/>
      <c r="FA487" s="98"/>
      <c r="FB487" s="98"/>
      <c r="FC487" s="98"/>
      <c r="FD487" s="98"/>
      <c r="FE487" s="98"/>
      <c r="FF487" s="98"/>
      <c r="FG487" s="98"/>
      <c r="FH487" s="98"/>
      <c r="FI487" s="98"/>
      <c r="FJ487" s="98"/>
      <c r="FK487" s="98"/>
      <c r="FL487" s="98"/>
      <c r="FM487" s="98"/>
      <c r="FN487" s="98"/>
      <c r="FO487" s="98"/>
      <c r="FP487" s="98"/>
      <c r="FQ487" s="98"/>
      <c r="FR487" s="98"/>
      <c r="FS487" s="98"/>
      <c r="FT487" s="98"/>
      <c r="FU487" s="98"/>
      <c r="FV487" s="98"/>
      <c r="FW487" s="98"/>
      <c r="FX487" s="98"/>
      <c r="FY487" s="98"/>
      <c r="FZ487" s="98"/>
      <c r="GA487" s="98"/>
      <c r="GB487" s="98"/>
      <c r="GC487" s="98"/>
      <c r="GD487" s="98"/>
      <c r="GE487" s="98"/>
      <c r="GF487" s="98"/>
      <c r="GG487" s="98"/>
      <c r="GH487" s="98"/>
      <c r="GI487" s="98"/>
      <c r="GJ487" s="98"/>
      <c r="GK487" s="98"/>
      <c r="GL487" s="98"/>
      <c r="GM487" s="98"/>
      <c r="GN487" s="98"/>
      <c r="GO487" s="98"/>
      <c r="GP487" s="98"/>
      <c r="GQ487" s="98"/>
      <c r="GR487" s="98"/>
      <c r="GS487" s="98"/>
      <c r="GT487" s="98"/>
      <c r="GU487" s="98"/>
      <c r="GV487" s="98"/>
      <c r="GW487" s="98"/>
      <c r="GX487" s="98"/>
      <c r="GY487" s="98"/>
      <c r="GZ487" s="98"/>
      <c r="HA487" s="98"/>
      <c r="HB487" s="98"/>
      <c r="HC487" s="98"/>
      <c r="HD487" s="98"/>
      <c r="HE487" s="98"/>
      <c r="HF487" s="98"/>
      <c r="HG487" s="98"/>
      <c r="HH487" s="98"/>
      <c r="HI487" s="98"/>
      <c r="HJ487" s="98"/>
      <c r="HK487" s="98"/>
      <c r="HL487" s="98"/>
      <c r="HM487" s="98"/>
      <c r="HN487" s="98"/>
      <c r="HO487" s="98"/>
      <c r="HP487" s="98"/>
      <c r="HQ487" s="98"/>
      <c r="HR487" s="98"/>
      <c r="HS487" s="98"/>
      <c r="HT487" s="98"/>
      <c r="HU487" s="98"/>
      <c r="HV487" s="98"/>
      <c r="HW487" s="98"/>
      <c r="HX487" s="98"/>
      <c r="HY487" s="98"/>
      <c r="HZ487" s="98"/>
      <c r="IA487" s="98"/>
      <c r="IB487" s="98"/>
      <c r="IC487" s="98"/>
      <c r="ID487" s="98"/>
      <c r="IE487" s="98"/>
      <c r="IF487" s="98"/>
      <c r="IG487" s="98"/>
      <c r="IH487" s="98"/>
      <c r="II487" s="98"/>
      <c r="IJ487" s="98"/>
      <c r="IK487" s="98"/>
    </row>
    <row r="488" spans="1:245" ht="15">
      <c r="A488" s="98"/>
      <c r="B488" s="98"/>
      <c r="C488" s="111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  <c r="AA488" s="98"/>
      <c r="AB488" s="98"/>
      <c r="AC488" s="98"/>
      <c r="AD488" s="98"/>
      <c r="AE488" s="98"/>
      <c r="AF488" s="98"/>
      <c r="AG488" s="98"/>
      <c r="AH488" s="98"/>
      <c r="AI488" s="98"/>
      <c r="AJ488" s="98"/>
      <c r="AK488" s="98"/>
      <c r="AL488" s="98"/>
      <c r="AM488" s="98"/>
      <c r="AN488" s="98"/>
      <c r="AO488" s="98"/>
      <c r="AP488" s="98"/>
      <c r="AQ488" s="98"/>
      <c r="AR488" s="98"/>
      <c r="AS488" s="98"/>
      <c r="AT488" s="98"/>
      <c r="AU488" s="98"/>
      <c r="AV488" s="98"/>
      <c r="AW488" s="98"/>
      <c r="AX488" s="98"/>
      <c r="AY488" s="98"/>
      <c r="AZ488" s="98"/>
      <c r="BA488" s="98"/>
      <c r="BB488" s="98"/>
      <c r="BC488" s="98"/>
      <c r="BD488" s="98"/>
      <c r="BE488" s="98"/>
      <c r="BF488" s="98"/>
      <c r="BG488" s="98"/>
      <c r="BH488" s="98"/>
      <c r="BI488" s="98"/>
      <c r="BJ488" s="98"/>
      <c r="BK488" s="98"/>
      <c r="BL488" s="98"/>
      <c r="BM488" s="98"/>
      <c r="BN488" s="98"/>
      <c r="BO488" s="98"/>
      <c r="BP488" s="98"/>
      <c r="BQ488" s="98"/>
      <c r="BR488" s="98"/>
      <c r="BS488" s="98"/>
      <c r="BT488" s="98"/>
      <c r="BU488" s="98"/>
      <c r="BV488" s="98"/>
      <c r="BW488" s="98"/>
      <c r="BX488" s="98"/>
      <c r="BY488" s="98"/>
      <c r="BZ488" s="98"/>
      <c r="CA488" s="98"/>
      <c r="CB488" s="98"/>
      <c r="CC488" s="98"/>
      <c r="CD488" s="98"/>
      <c r="CE488" s="98"/>
      <c r="CF488" s="98"/>
      <c r="CG488" s="98"/>
      <c r="CH488" s="98"/>
      <c r="CI488" s="98"/>
      <c r="CJ488" s="98"/>
      <c r="CK488" s="98"/>
      <c r="CL488" s="98"/>
      <c r="CM488" s="98"/>
      <c r="CN488" s="98"/>
      <c r="CO488" s="98"/>
      <c r="CP488" s="98"/>
      <c r="CQ488" s="98"/>
      <c r="CR488" s="98"/>
      <c r="CS488" s="98"/>
      <c r="CT488" s="98"/>
      <c r="CU488" s="98"/>
      <c r="CV488" s="98"/>
      <c r="CW488" s="98"/>
      <c r="CX488" s="98"/>
      <c r="CY488" s="98"/>
      <c r="CZ488" s="98"/>
      <c r="DA488" s="98"/>
      <c r="DB488" s="98"/>
      <c r="DC488" s="98"/>
      <c r="DD488" s="98"/>
      <c r="DE488" s="98"/>
      <c r="DF488" s="98"/>
      <c r="DG488" s="98"/>
      <c r="DH488" s="98"/>
      <c r="DI488" s="98"/>
      <c r="DJ488" s="98"/>
      <c r="DK488" s="98"/>
      <c r="DL488" s="98"/>
      <c r="DM488" s="98"/>
      <c r="DN488" s="98"/>
      <c r="DO488" s="98"/>
      <c r="DP488" s="98"/>
      <c r="DQ488" s="98"/>
      <c r="DR488" s="98"/>
      <c r="DS488" s="98"/>
      <c r="DT488" s="98"/>
      <c r="DU488" s="98"/>
      <c r="DV488" s="98"/>
      <c r="DW488" s="98"/>
      <c r="DX488" s="98"/>
      <c r="DY488" s="98"/>
      <c r="DZ488" s="98"/>
      <c r="EA488" s="98"/>
      <c r="EB488" s="98"/>
      <c r="EC488" s="98"/>
      <c r="ED488" s="98"/>
      <c r="EE488" s="98"/>
      <c r="EF488" s="98"/>
      <c r="EG488" s="98"/>
      <c r="EH488" s="98"/>
      <c r="EI488" s="98"/>
      <c r="EJ488" s="98"/>
      <c r="EK488" s="98"/>
      <c r="EL488" s="98"/>
      <c r="EM488" s="98"/>
      <c r="EN488" s="98"/>
      <c r="EO488" s="98"/>
      <c r="EP488" s="98"/>
      <c r="EQ488" s="98"/>
      <c r="ER488" s="98"/>
      <c r="ES488" s="98"/>
      <c r="ET488" s="98"/>
      <c r="EU488" s="98"/>
      <c r="EV488" s="98"/>
      <c r="EW488" s="98"/>
      <c r="EX488" s="98"/>
      <c r="EY488" s="98"/>
      <c r="EZ488" s="98"/>
      <c r="FA488" s="98"/>
      <c r="FB488" s="98"/>
      <c r="FC488" s="98"/>
      <c r="FD488" s="98"/>
      <c r="FE488" s="98"/>
      <c r="FF488" s="98"/>
      <c r="FG488" s="98"/>
      <c r="FH488" s="98"/>
      <c r="FI488" s="98"/>
      <c r="FJ488" s="98"/>
      <c r="FK488" s="98"/>
      <c r="FL488" s="98"/>
      <c r="FM488" s="98"/>
      <c r="FN488" s="98"/>
      <c r="FO488" s="98"/>
      <c r="FP488" s="98"/>
      <c r="FQ488" s="98"/>
      <c r="FR488" s="98"/>
      <c r="FS488" s="98"/>
      <c r="FT488" s="98"/>
      <c r="FU488" s="98"/>
      <c r="FV488" s="98"/>
      <c r="FW488" s="98"/>
      <c r="FX488" s="98"/>
      <c r="FY488" s="98"/>
      <c r="FZ488" s="98"/>
      <c r="GA488" s="98"/>
      <c r="GB488" s="98"/>
      <c r="GC488" s="98"/>
      <c r="GD488" s="98"/>
      <c r="GE488" s="98"/>
      <c r="GF488" s="98"/>
      <c r="GG488" s="98"/>
      <c r="GH488" s="98"/>
      <c r="GI488" s="98"/>
      <c r="GJ488" s="98"/>
      <c r="GK488" s="98"/>
      <c r="GL488" s="98"/>
      <c r="GM488" s="98"/>
      <c r="GN488" s="98"/>
      <c r="GO488" s="98"/>
      <c r="GP488" s="98"/>
      <c r="GQ488" s="98"/>
      <c r="GR488" s="98"/>
      <c r="GS488" s="98"/>
      <c r="GT488" s="98"/>
      <c r="GU488" s="98"/>
      <c r="GV488" s="98"/>
      <c r="GW488" s="98"/>
      <c r="GX488" s="98"/>
      <c r="GY488" s="98"/>
      <c r="GZ488" s="98"/>
      <c r="HA488" s="98"/>
      <c r="HB488" s="98"/>
      <c r="HC488" s="98"/>
      <c r="HD488" s="98"/>
      <c r="HE488" s="98"/>
      <c r="HF488" s="98"/>
      <c r="HG488" s="98"/>
      <c r="HH488" s="98"/>
      <c r="HI488" s="98"/>
      <c r="HJ488" s="98"/>
      <c r="HK488" s="98"/>
      <c r="HL488" s="98"/>
      <c r="HM488" s="98"/>
      <c r="HN488" s="98"/>
      <c r="HO488" s="98"/>
      <c r="HP488" s="98"/>
      <c r="HQ488" s="98"/>
      <c r="HR488" s="98"/>
      <c r="HS488" s="98"/>
      <c r="HT488" s="98"/>
      <c r="HU488" s="98"/>
      <c r="HV488" s="98"/>
      <c r="HW488" s="98"/>
      <c r="HX488" s="98"/>
      <c r="HY488" s="98"/>
      <c r="HZ488" s="98"/>
      <c r="IA488" s="98"/>
      <c r="IB488" s="98"/>
      <c r="IC488" s="98"/>
      <c r="ID488" s="98"/>
      <c r="IE488" s="98"/>
      <c r="IF488" s="98"/>
      <c r="IG488" s="98"/>
      <c r="IH488" s="98"/>
      <c r="II488" s="98"/>
      <c r="IJ488" s="98"/>
      <c r="IK488" s="98"/>
    </row>
    <row r="489" spans="1:245" ht="15">
      <c r="A489" s="98"/>
      <c r="B489" s="98"/>
      <c r="C489" s="111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  <c r="AA489" s="98"/>
      <c r="AB489" s="98"/>
      <c r="AC489" s="98"/>
      <c r="AD489" s="98"/>
      <c r="AE489" s="98"/>
      <c r="AF489" s="98"/>
      <c r="AG489" s="98"/>
      <c r="AH489" s="98"/>
      <c r="AI489" s="98"/>
      <c r="AJ489" s="98"/>
      <c r="AK489" s="98"/>
      <c r="AL489" s="98"/>
      <c r="AM489" s="98"/>
      <c r="AN489" s="98"/>
      <c r="AO489" s="98"/>
      <c r="AP489" s="98"/>
      <c r="AQ489" s="98"/>
      <c r="AR489" s="98"/>
      <c r="AS489" s="98"/>
      <c r="AT489" s="98"/>
      <c r="AU489" s="98"/>
      <c r="AV489" s="98"/>
      <c r="AW489" s="98"/>
      <c r="AX489" s="98"/>
      <c r="AY489" s="98"/>
      <c r="AZ489" s="98"/>
      <c r="BA489" s="98"/>
      <c r="BB489" s="98"/>
      <c r="BC489" s="98"/>
      <c r="BD489" s="98"/>
      <c r="BE489" s="98"/>
      <c r="BF489" s="98"/>
      <c r="BG489" s="98"/>
      <c r="BH489" s="98"/>
      <c r="BI489" s="98"/>
      <c r="BJ489" s="98"/>
      <c r="BK489" s="98"/>
      <c r="BL489" s="98"/>
      <c r="BM489" s="98"/>
      <c r="BN489" s="98"/>
      <c r="BO489" s="98"/>
      <c r="BP489" s="98"/>
      <c r="BQ489" s="98"/>
      <c r="BR489" s="98"/>
      <c r="BS489" s="98"/>
      <c r="BT489" s="98"/>
      <c r="BU489" s="98"/>
      <c r="BV489" s="98"/>
      <c r="BW489" s="98"/>
      <c r="BX489" s="98"/>
      <c r="BY489" s="98"/>
      <c r="BZ489" s="98"/>
      <c r="CA489" s="98"/>
      <c r="CB489" s="98"/>
      <c r="CC489" s="98"/>
      <c r="CD489" s="98"/>
      <c r="CE489" s="98"/>
      <c r="CF489" s="98"/>
      <c r="CG489" s="98"/>
      <c r="CH489" s="98"/>
      <c r="CI489" s="98"/>
      <c r="CJ489" s="98"/>
      <c r="CK489" s="98"/>
      <c r="CL489" s="98"/>
      <c r="CM489" s="98"/>
      <c r="CN489" s="98"/>
      <c r="CO489" s="98"/>
      <c r="CP489" s="98"/>
      <c r="CQ489" s="98"/>
      <c r="CR489" s="98"/>
      <c r="CS489" s="98"/>
      <c r="CT489" s="98"/>
      <c r="CU489" s="98"/>
      <c r="CV489" s="98"/>
      <c r="CW489" s="98"/>
      <c r="CX489" s="98"/>
      <c r="CY489" s="98"/>
      <c r="CZ489" s="98"/>
      <c r="DA489" s="98"/>
      <c r="DB489" s="98"/>
      <c r="DC489" s="98"/>
      <c r="DD489" s="98"/>
      <c r="DE489" s="98"/>
      <c r="DF489" s="98"/>
      <c r="DG489" s="98"/>
      <c r="DH489" s="98"/>
      <c r="DI489" s="98"/>
      <c r="DJ489" s="98"/>
      <c r="DK489" s="98"/>
      <c r="DL489" s="98"/>
      <c r="DM489" s="98"/>
      <c r="DN489" s="98"/>
      <c r="DO489" s="98"/>
      <c r="DP489" s="98"/>
      <c r="DQ489" s="98"/>
      <c r="DR489" s="98"/>
      <c r="DS489" s="98"/>
      <c r="DT489" s="98"/>
      <c r="DU489" s="98"/>
      <c r="DV489" s="98"/>
      <c r="DW489" s="98"/>
      <c r="DX489" s="98"/>
      <c r="DY489" s="98"/>
      <c r="DZ489" s="98"/>
      <c r="EA489" s="98"/>
      <c r="EB489" s="98"/>
      <c r="EC489" s="98"/>
      <c r="ED489" s="98"/>
      <c r="EE489" s="98"/>
      <c r="EF489" s="98"/>
      <c r="EG489" s="98"/>
      <c r="EH489" s="98"/>
      <c r="EI489" s="98"/>
      <c r="EJ489" s="98"/>
      <c r="EK489" s="98"/>
      <c r="EL489" s="98"/>
      <c r="EM489" s="98"/>
      <c r="EN489" s="98"/>
      <c r="EO489" s="98"/>
      <c r="EP489" s="98"/>
      <c r="EQ489" s="98"/>
      <c r="ER489" s="98"/>
      <c r="ES489" s="98"/>
      <c r="ET489" s="98"/>
      <c r="EU489" s="98"/>
      <c r="EV489" s="98"/>
      <c r="EW489" s="98"/>
      <c r="EX489" s="98"/>
      <c r="EY489" s="98"/>
      <c r="EZ489" s="98"/>
      <c r="FA489" s="98"/>
      <c r="FB489" s="98"/>
      <c r="FC489" s="98"/>
      <c r="FD489" s="98"/>
      <c r="FE489" s="98"/>
      <c r="FF489" s="98"/>
      <c r="FG489" s="98"/>
      <c r="FH489" s="98"/>
      <c r="FI489" s="98"/>
      <c r="FJ489" s="98"/>
      <c r="FK489" s="98"/>
      <c r="FL489" s="98"/>
      <c r="FM489" s="98"/>
      <c r="FN489" s="98"/>
      <c r="FO489" s="98"/>
      <c r="FP489" s="98"/>
      <c r="FQ489" s="98"/>
      <c r="FR489" s="98"/>
      <c r="FS489" s="98"/>
      <c r="FT489" s="98"/>
      <c r="FU489" s="98"/>
      <c r="FV489" s="98"/>
      <c r="FW489" s="98"/>
      <c r="FX489" s="98"/>
      <c r="FY489" s="98"/>
      <c r="FZ489" s="98"/>
      <c r="GA489" s="98"/>
      <c r="GB489" s="98"/>
      <c r="GC489" s="98"/>
      <c r="GD489" s="98"/>
      <c r="GE489" s="98"/>
      <c r="GF489" s="98"/>
      <c r="GG489" s="98"/>
      <c r="GH489" s="98"/>
      <c r="GI489" s="98"/>
      <c r="GJ489" s="98"/>
      <c r="GK489" s="98"/>
      <c r="GL489" s="98"/>
      <c r="GM489" s="98"/>
      <c r="GN489" s="98"/>
      <c r="GO489" s="98"/>
      <c r="GP489" s="98"/>
      <c r="GQ489" s="98"/>
      <c r="GR489" s="98"/>
      <c r="GS489" s="98"/>
      <c r="GT489" s="98"/>
      <c r="GU489" s="98"/>
      <c r="GV489" s="98"/>
      <c r="GW489" s="98"/>
      <c r="GX489" s="98"/>
      <c r="GY489" s="98"/>
      <c r="GZ489" s="98"/>
      <c r="HA489" s="98"/>
      <c r="HB489" s="98"/>
      <c r="HC489" s="98"/>
      <c r="HD489" s="98"/>
      <c r="HE489" s="98"/>
      <c r="HF489" s="98"/>
      <c r="HG489" s="98"/>
      <c r="HH489" s="98"/>
      <c r="HI489" s="98"/>
      <c r="HJ489" s="98"/>
      <c r="HK489" s="98"/>
      <c r="HL489" s="98"/>
      <c r="HM489" s="98"/>
      <c r="HN489" s="98"/>
      <c r="HO489" s="98"/>
      <c r="HP489" s="98"/>
      <c r="HQ489" s="98"/>
      <c r="HR489" s="98"/>
      <c r="HS489" s="98"/>
      <c r="HT489" s="98"/>
      <c r="HU489" s="98"/>
      <c r="HV489" s="98"/>
      <c r="HW489" s="98"/>
      <c r="HX489" s="98"/>
      <c r="HY489" s="98"/>
      <c r="HZ489" s="98"/>
      <c r="IA489" s="98"/>
      <c r="IB489" s="98"/>
      <c r="IC489" s="98"/>
      <c r="ID489" s="98"/>
      <c r="IE489" s="98"/>
      <c r="IF489" s="98"/>
      <c r="IG489" s="98"/>
      <c r="IH489" s="98"/>
      <c r="II489" s="98"/>
      <c r="IJ489" s="98"/>
      <c r="IK489" s="98"/>
    </row>
    <row r="490" spans="1:245" ht="15">
      <c r="A490" s="98"/>
      <c r="B490" s="98"/>
      <c r="C490" s="111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  <c r="AA490" s="98"/>
      <c r="AB490" s="98"/>
      <c r="AC490" s="98"/>
      <c r="AD490" s="98"/>
      <c r="AE490" s="98"/>
      <c r="AF490" s="98"/>
      <c r="AG490" s="98"/>
      <c r="AH490" s="98"/>
      <c r="AI490" s="98"/>
      <c r="AJ490" s="98"/>
      <c r="AK490" s="98"/>
      <c r="AL490" s="98"/>
      <c r="AM490" s="98"/>
      <c r="AN490" s="98"/>
      <c r="AO490" s="98"/>
      <c r="AP490" s="98"/>
      <c r="AQ490" s="98"/>
      <c r="AR490" s="98"/>
      <c r="AS490" s="98"/>
      <c r="AT490" s="98"/>
      <c r="AU490" s="98"/>
      <c r="AV490" s="98"/>
      <c r="AW490" s="98"/>
      <c r="AX490" s="98"/>
      <c r="AY490" s="98"/>
      <c r="AZ490" s="98"/>
      <c r="BA490" s="98"/>
      <c r="BB490" s="98"/>
      <c r="BC490" s="98"/>
      <c r="BD490" s="98"/>
      <c r="BE490" s="98"/>
      <c r="BF490" s="98"/>
      <c r="BG490" s="98"/>
      <c r="BH490" s="98"/>
      <c r="BI490" s="98"/>
      <c r="BJ490" s="98"/>
      <c r="BK490" s="98"/>
      <c r="BL490" s="98"/>
      <c r="BM490" s="98"/>
      <c r="BN490" s="98"/>
      <c r="BO490" s="98"/>
      <c r="BP490" s="98"/>
      <c r="BQ490" s="98"/>
      <c r="BR490" s="98"/>
      <c r="BS490" s="98"/>
      <c r="BT490" s="98"/>
      <c r="BU490" s="98"/>
      <c r="BV490" s="98"/>
      <c r="BW490" s="98"/>
      <c r="BX490" s="98"/>
      <c r="BY490" s="98"/>
      <c r="BZ490" s="98"/>
      <c r="CA490" s="98"/>
      <c r="CB490" s="98"/>
      <c r="CC490" s="98"/>
      <c r="CD490" s="98"/>
      <c r="CE490" s="98"/>
      <c r="CF490" s="98"/>
      <c r="CG490" s="98"/>
      <c r="CH490" s="98"/>
      <c r="CI490" s="98"/>
      <c r="CJ490" s="98"/>
      <c r="CK490" s="98"/>
      <c r="CL490" s="98"/>
      <c r="CM490" s="98"/>
      <c r="CN490" s="98"/>
      <c r="CO490" s="98"/>
      <c r="CP490" s="98"/>
      <c r="CQ490" s="98"/>
      <c r="CR490" s="98"/>
      <c r="CS490" s="98"/>
      <c r="CT490" s="98"/>
      <c r="CU490" s="98"/>
      <c r="CV490" s="98"/>
      <c r="CW490" s="98"/>
      <c r="CX490" s="98"/>
      <c r="CY490" s="98"/>
      <c r="CZ490" s="98"/>
      <c r="DA490" s="98"/>
      <c r="DB490" s="98"/>
      <c r="DC490" s="98"/>
      <c r="DD490" s="98"/>
      <c r="DE490" s="98"/>
      <c r="DF490" s="98"/>
      <c r="DG490" s="98"/>
      <c r="DH490" s="98"/>
      <c r="DI490" s="98"/>
      <c r="DJ490" s="98"/>
      <c r="DK490" s="98"/>
      <c r="DL490" s="98"/>
      <c r="DM490" s="98"/>
      <c r="DN490" s="98"/>
      <c r="DO490" s="98"/>
      <c r="DP490" s="98"/>
      <c r="DQ490" s="98"/>
      <c r="DR490" s="98"/>
      <c r="DS490" s="98"/>
      <c r="DT490" s="98"/>
      <c r="DU490" s="98"/>
      <c r="DV490" s="98"/>
      <c r="DW490" s="98"/>
      <c r="DX490" s="98"/>
      <c r="DY490" s="98"/>
      <c r="DZ490" s="98"/>
      <c r="EA490" s="98"/>
      <c r="EB490" s="98"/>
      <c r="EC490" s="98"/>
      <c r="ED490" s="98"/>
      <c r="EE490" s="98"/>
      <c r="EF490" s="98"/>
      <c r="EG490" s="98"/>
      <c r="EH490" s="98"/>
      <c r="EI490" s="98"/>
      <c r="EJ490" s="98"/>
      <c r="EK490" s="98"/>
      <c r="EL490" s="98"/>
      <c r="EM490" s="98"/>
      <c r="EN490" s="98"/>
      <c r="EO490" s="98"/>
      <c r="EP490" s="98"/>
      <c r="EQ490" s="98"/>
      <c r="ER490" s="98"/>
      <c r="ES490" s="98"/>
      <c r="ET490" s="98"/>
      <c r="EU490" s="98"/>
      <c r="EV490" s="98"/>
      <c r="EW490" s="98"/>
      <c r="EX490" s="98"/>
      <c r="EY490" s="98"/>
      <c r="EZ490" s="98"/>
      <c r="FA490" s="98"/>
      <c r="FB490" s="98"/>
      <c r="FC490" s="98"/>
      <c r="FD490" s="98"/>
      <c r="FE490" s="98"/>
      <c r="FF490" s="98"/>
      <c r="FG490" s="98"/>
      <c r="FH490" s="98"/>
      <c r="FI490" s="98"/>
      <c r="FJ490" s="98"/>
      <c r="FK490" s="98"/>
      <c r="FL490" s="98"/>
      <c r="FM490" s="98"/>
      <c r="FN490" s="98"/>
      <c r="FO490" s="98"/>
      <c r="FP490" s="98"/>
      <c r="FQ490" s="98"/>
      <c r="FR490" s="98"/>
      <c r="FS490" s="98"/>
      <c r="FT490" s="98"/>
      <c r="FU490" s="98"/>
      <c r="FV490" s="98"/>
      <c r="FW490" s="98"/>
      <c r="FX490" s="98"/>
      <c r="FY490" s="98"/>
      <c r="FZ490" s="98"/>
      <c r="GA490" s="98"/>
      <c r="GB490" s="98"/>
      <c r="GC490" s="98"/>
      <c r="GD490" s="98"/>
      <c r="GE490" s="98"/>
      <c r="GF490" s="98"/>
      <c r="GG490" s="98"/>
      <c r="GH490" s="98"/>
      <c r="GI490" s="98"/>
      <c r="GJ490" s="98"/>
      <c r="GK490" s="98"/>
      <c r="GL490" s="98"/>
      <c r="GM490" s="98"/>
      <c r="GN490" s="98"/>
      <c r="GO490" s="98"/>
      <c r="GP490" s="98"/>
      <c r="GQ490" s="98"/>
      <c r="GR490" s="98"/>
      <c r="GS490" s="98"/>
      <c r="GT490" s="98"/>
      <c r="GU490" s="98"/>
      <c r="GV490" s="98"/>
      <c r="GW490" s="98"/>
      <c r="GX490" s="98"/>
      <c r="GY490" s="98"/>
      <c r="GZ490" s="98"/>
      <c r="HA490" s="98"/>
      <c r="HB490" s="98"/>
      <c r="HC490" s="98"/>
      <c r="HD490" s="98"/>
      <c r="HE490" s="98"/>
      <c r="HF490" s="98"/>
      <c r="HG490" s="98"/>
      <c r="HH490" s="98"/>
      <c r="HI490" s="98"/>
      <c r="HJ490" s="98"/>
      <c r="HK490" s="98"/>
      <c r="HL490" s="98"/>
      <c r="HM490" s="98"/>
      <c r="HN490" s="98"/>
      <c r="HO490" s="98"/>
      <c r="HP490" s="98"/>
      <c r="HQ490" s="98"/>
      <c r="HR490" s="98"/>
      <c r="HS490" s="98"/>
      <c r="HT490" s="98"/>
      <c r="HU490" s="98"/>
      <c r="HV490" s="98"/>
      <c r="HW490" s="98"/>
      <c r="HX490" s="98"/>
      <c r="HY490" s="98"/>
      <c r="HZ490" s="98"/>
      <c r="IA490" s="98"/>
      <c r="IB490" s="98"/>
      <c r="IC490" s="98"/>
      <c r="ID490" s="98"/>
      <c r="IE490" s="98"/>
      <c r="IF490" s="98"/>
      <c r="IG490" s="98"/>
      <c r="IH490" s="98"/>
      <c r="II490" s="98"/>
      <c r="IJ490" s="98"/>
      <c r="IK490" s="98"/>
    </row>
    <row r="491" spans="1:245" ht="15">
      <c r="A491" s="98"/>
      <c r="B491" s="98"/>
      <c r="C491" s="111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  <c r="AA491" s="98"/>
      <c r="AB491" s="98"/>
      <c r="AC491" s="98"/>
      <c r="AD491" s="98"/>
      <c r="AE491" s="98"/>
      <c r="AF491" s="98"/>
      <c r="AG491" s="98"/>
      <c r="AH491" s="98"/>
      <c r="AI491" s="98"/>
      <c r="AJ491" s="98"/>
      <c r="AK491" s="98"/>
      <c r="AL491" s="98"/>
      <c r="AM491" s="98"/>
      <c r="AN491" s="98"/>
      <c r="AO491" s="98"/>
      <c r="AP491" s="98"/>
      <c r="AQ491" s="98"/>
      <c r="AR491" s="98"/>
      <c r="AS491" s="98"/>
      <c r="AT491" s="98"/>
      <c r="AU491" s="98"/>
      <c r="AV491" s="98"/>
      <c r="AW491" s="98"/>
      <c r="AX491" s="98"/>
      <c r="AY491" s="98"/>
      <c r="AZ491" s="98"/>
      <c r="BA491" s="98"/>
      <c r="BB491" s="98"/>
      <c r="BC491" s="98"/>
      <c r="BD491" s="98"/>
      <c r="BE491" s="98"/>
      <c r="BF491" s="98"/>
      <c r="BG491" s="98"/>
      <c r="BH491" s="98"/>
      <c r="BI491" s="98"/>
      <c r="BJ491" s="98"/>
      <c r="BK491" s="98"/>
      <c r="BL491" s="98"/>
      <c r="BM491" s="98"/>
      <c r="BN491" s="98"/>
      <c r="BO491" s="98"/>
      <c r="BP491" s="98"/>
      <c r="BQ491" s="98"/>
      <c r="BR491" s="98"/>
      <c r="BS491" s="98"/>
      <c r="BT491" s="98"/>
      <c r="BU491" s="98"/>
      <c r="BV491" s="98"/>
      <c r="BW491" s="98"/>
      <c r="BX491" s="98"/>
      <c r="BY491" s="98"/>
      <c r="BZ491" s="98"/>
      <c r="CA491" s="98"/>
      <c r="CB491" s="98"/>
      <c r="CC491" s="98"/>
      <c r="CD491" s="98"/>
      <c r="CE491" s="98"/>
      <c r="CF491" s="98"/>
      <c r="CG491" s="98"/>
      <c r="CH491" s="98"/>
      <c r="CI491" s="98"/>
      <c r="CJ491" s="98"/>
      <c r="CK491" s="98"/>
      <c r="CL491" s="98"/>
      <c r="CM491" s="98"/>
      <c r="CN491" s="98"/>
      <c r="CO491" s="98"/>
      <c r="CP491" s="98"/>
      <c r="CQ491" s="98"/>
      <c r="CR491" s="98"/>
      <c r="CS491" s="98"/>
      <c r="CT491" s="98"/>
      <c r="CU491" s="98"/>
      <c r="CV491" s="98"/>
      <c r="CW491" s="98"/>
      <c r="CX491" s="98"/>
      <c r="CY491" s="98"/>
      <c r="CZ491" s="98"/>
      <c r="DA491" s="98"/>
      <c r="DB491" s="98"/>
      <c r="DC491" s="98"/>
      <c r="DD491" s="98"/>
      <c r="DE491" s="98"/>
      <c r="DF491" s="98"/>
      <c r="DG491" s="98"/>
      <c r="DH491" s="98"/>
      <c r="DI491" s="98"/>
      <c r="DJ491" s="98"/>
      <c r="DK491" s="98"/>
      <c r="DL491" s="98"/>
      <c r="DM491" s="98"/>
      <c r="DN491" s="98"/>
      <c r="DO491" s="98"/>
      <c r="DP491" s="98"/>
      <c r="DQ491" s="98"/>
      <c r="DR491" s="98"/>
      <c r="DS491" s="98"/>
      <c r="DT491" s="98"/>
      <c r="DU491" s="98"/>
      <c r="DV491" s="98"/>
      <c r="DW491" s="98"/>
      <c r="DX491" s="98"/>
      <c r="DY491" s="98"/>
      <c r="DZ491" s="98"/>
      <c r="EA491" s="98"/>
      <c r="EB491" s="98"/>
      <c r="EC491" s="98"/>
      <c r="ED491" s="98"/>
      <c r="EE491" s="98"/>
      <c r="EF491" s="98"/>
      <c r="EG491" s="98"/>
      <c r="EH491" s="98"/>
      <c r="EI491" s="98"/>
      <c r="EJ491" s="98"/>
      <c r="EK491" s="98"/>
      <c r="EL491" s="98"/>
      <c r="EM491" s="98"/>
      <c r="EN491" s="98"/>
      <c r="EO491" s="98"/>
      <c r="EP491" s="98"/>
      <c r="EQ491" s="98"/>
      <c r="ER491" s="98"/>
      <c r="ES491" s="98"/>
      <c r="ET491" s="98"/>
      <c r="EU491" s="98"/>
      <c r="EV491" s="98"/>
      <c r="EW491" s="98"/>
      <c r="EX491" s="98"/>
      <c r="EY491" s="98"/>
      <c r="EZ491" s="98"/>
      <c r="FA491" s="98"/>
      <c r="FB491" s="98"/>
      <c r="FC491" s="98"/>
      <c r="FD491" s="98"/>
      <c r="FE491" s="98"/>
      <c r="FF491" s="98"/>
      <c r="FG491" s="98"/>
      <c r="FH491" s="98"/>
      <c r="FI491" s="98"/>
      <c r="FJ491" s="98"/>
      <c r="FK491" s="98"/>
      <c r="FL491" s="98"/>
      <c r="FM491" s="98"/>
      <c r="FN491" s="98"/>
      <c r="FO491" s="98"/>
      <c r="FP491" s="98"/>
      <c r="FQ491" s="98"/>
      <c r="FR491" s="98"/>
      <c r="FS491" s="98"/>
      <c r="FT491" s="98"/>
      <c r="FU491" s="98"/>
      <c r="FV491" s="98"/>
      <c r="FW491" s="98"/>
      <c r="FX491" s="98"/>
      <c r="FY491" s="98"/>
      <c r="FZ491" s="98"/>
      <c r="GA491" s="98"/>
      <c r="GB491" s="98"/>
      <c r="GC491" s="98"/>
      <c r="GD491" s="98"/>
      <c r="GE491" s="98"/>
      <c r="GF491" s="98"/>
      <c r="GG491" s="98"/>
      <c r="GH491" s="98"/>
      <c r="GI491" s="98"/>
      <c r="GJ491" s="98"/>
      <c r="GK491" s="98"/>
      <c r="GL491" s="98"/>
      <c r="GM491" s="98"/>
      <c r="GN491" s="98"/>
      <c r="GO491" s="98"/>
      <c r="GP491" s="98"/>
      <c r="GQ491" s="98"/>
      <c r="GR491" s="98"/>
      <c r="GS491" s="98"/>
      <c r="GT491" s="98"/>
      <c r="GU491" s="98"/>
      <c r="GV491" s="98"/>
      <c r="GW491" s="98"/>
      <c r="GX491" s="98"/>
      <c r="GY491" s="98"/>
      <c r="GZ491" s="98"/>
      <c r="HA491" s="98"/>
      <c r="HB491" s="98"/>
      <c r="HC491" s="98"/>
      <c r="HD491" s="98"/>
      <c r="HE491" s="98"/>
      <c r="HF491" s="98"/>
      <c r="HG491" s="98"/>
      <c r="HH491" s="98"/>
      <c r="HI491" s="98"/>
      <c r="HJ491" s="98"/>
      <c r="HK491" s="98"/>
      <c r="HL491" s="98"/>
      <c r="HM491" s="98"/>
      <c r="HN491" s="98"/>
      <c r="HO491" s="98"/>
      <c r="HP491" s="98"/>
      <c r="HQ491" s="98"/>
      <c r="HR491" s="98"/>
      <c r="HS491" s="98"/>
      <c r="HT491" s="98"/>
      <c r="HU491" s="98"/>
      <c r="HV491" s="98"/>
      <c r="HW491" s="98"/>
      <c r="HX491" s="98"/>
      <c r="HY491" s="98"/>
      <c r="HZ491" s="98"/>
      <c r="IA491" s="98"/>
      <c r="IB491" s="98"/>
      <c r="IC491" s="98"/>
      <c r="ID491" s="98"/>
      <c r="IE491" s="98"/>
      <c r="IF491" s="98"/>
      <c r="IG491" s="98"/>
      <c r="IH491" s="98"/>
      <c r="II491" s="98"/>
      <c r="IJ491" s="98"/>
      <c r="IK491" s="98"/>
    </row>
    <row r="492" spans="1:245" ht="15">
      <c r="A492" s="98"/>
      <c r="B492" s="98"/>
      <c r="C492" s="111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  <c r="AA492" s="98"/>
      <c r="AB492" s="98"/>
      <c r="AC492" s="98"/>
      <c r="AD492" s="98"/>
      <c r="AE492" s="98"/>
      <c r="AF492" s="98"/>
      <c r="AG492" s="98"/>
      <c r="AH492" s="98"/>
      <c r="AI492" s="98"/>
      <c r="AJ492" s="98"/>
      <c r="AK492" s="98"/>
      <c r="AL492" s="98"/>
      <c r="AM492" s="98"/>
      <c r="AN492" s="98"/>
      <c r="AO492" s="98"/>
      <c r="AP492" s="98"/>
      <c r="AQ492" s="98"/>
      <c r="AR492" s="98"/>
      <c r="AS492" s="98"/>
      <c r="AT492" s="98"/>
      <c r="AU492" s="98"/>
      <c r="AV492" s="98"/>
      <c r="AW492" s="98"/>
      <c r="AX492" s="98"/>
      <c r="AY492" s="98"/>
      <c r="AZ492" s="98"/>
      <c r="BA492" s="98"/>
      <c r="BB492" s="98"/>
      <c r="BC492" s="98"/>
      <c r="BD492" s="98"/>
      <c r="BE492" s="98"/>
      <c r="BF492" s="98"/>
      <c r="BG492" s="98"/>
      <c r="BH492" s="98"/>
      <c r="BI492" s="98"/>
      <c r="BJ492" s="98"/>
      <c r="BK492" s="98"/>
      <c r="BL492" s="98"/>
      <c r="BM492" s="98"/>
      <c r="BN492" s="98"/>
      <c r="BO492" s="98"/>
      <c r="BP492" s="98"/>
      <c r="BQ492" s="98"/>
      <c r="BR492" s="98"/>
      <c r="BS492" s="98"/>
      <c r="BT492" s="98"/>
      <c r="BU492" s="98"/>
      <c r="BV492" s="98"/>
      <c r="BW492" s="98"/>
      <c r="BX492" s="98"/>
      <c r="BY492" s="98"/>
      <c r="BZ492" s="98"/>
      <c r="CA492" s="98"/>
      <c r="CB492" s="98"/>
      <c r="CC492" s="98"/>
      <c r="CD492" s="98"/>
      <c r="CE492" s="98"/>
      <c r="CF492" s="98"/>
      <c r="CG492" s="98"/>
      <c r="CH492" s="98"/>
      <c r="CI492" s="98"/>
      <c r="CJ492" s="98"/>
      <c r="CK492" s="98"/>
      <c r="CL492" s="98"/>
      <c r="CM492" s="98"/>
      <c r="CN492" s="98"/>
      <c r="CO492" s="98"/>
      <c r="CP492" s="98"/>
      <c r="CQ492" s="98"/>
      <c r="CR492" s="98"/>
      <c r="CS492" s="98"/>
      <c r="CT492" s="98"/>
      <c r="CU492" s="98"/>
      <c r="CV492" s="98"/>
      <c r="CW492" s="98"/>
      <c r="CX492" s="98"/>
      <c r="CY492" s="98"/>
      <c r="CZ492" s="98"/>
      <c r="DA492" s="98"/>
      <c r="DB492" s="98"/>
      <c r="DC492" s="98"/>
      <c r="DD492" s="98"/>
      <c r="DE492" s="98"/>
      <c r="DF492" s="98"/>
      <c r="DG492" s="98"/>
      <c r="DH492" s="98"/>
      <c r="DI492" s="98"/>
      <c r="DJ492" s="98"/>
      <c r="DK492" s="98"/>
      <c r="DL492" s="98"/>
      <c r="DM492" s="98"/>
      <c r="DN492" s="98"/>
      <c r="DO492" s="98"/>
      <c r="DP492" s="98"/>
      <c r="DQ492" s="98"/>
      <c r="DR492" s="98"/>
      <c r="DS492" s="98"/>
      <c r="DT492" s="98"/>
      <c r="DU492" s="98"/>
      <c r="DV492" s="98"/>
      <c r="DW492" s="98"/>
      <c r="DX492" s="98"/>
      <c r="DY492" s="98"/>
      <c r="DZ492" s="98"/>
      <c r="EA492" s="98"/>
      <c r="EB492" s="98"/>
      <c r="EC492" s="98"/>
      <c r="ED492" s="98"/>
      <c r="EE492" s="98"/>
      <c r="EF492" s="98"/>
      <c r="EG492" s="98"/>
      <c r="EH492" s="98"/>
      <c r="EI492" s="98"/>
      <c r="EJ492" s="98"/>
      <c r="EK492" s="98"/>
      <c r="EL492" s="98"/>
      <c r="EM492" s="98"/>
      <c r="EN492" s="98"/>
      <c r="EO492" s="98"/>
      <c r="EP492" s="98"/>
      <c r="EQ492" s="98"/>
      <c r="ER492" s="98"/>
      <c r="ES492" s="98"/>
      <c r="ET492" s="98"/>
      <c r="EU492" s="98"/>
      <c r="EV492" s="98"/>
      <c r="EW492" s="98"/>
      <c r="EX492" s="98"/>
      <c r="EY492" s="98"/>
      <c r="EZ492" s="98"/>
      <c r="FA492" s="98"/>
      <c r="FB492" s="98"/>
      <c r="FC492" s="98"/>
      <c r="FD492" s="98"/>
      <c r="FE492" s="98"/>
      <c r="FF492" s="98"/>
      <c r="FG492" s="98"/>
      <c r="FH492" s="98"/>
      <c r="FI492" s="98"/>
      <c r="FJ492" s="98"/>
      <c r="FK492" s="98"/>
      <c r="FL492" s="98"/>
      <c r="FM492" s="98"/>
      <c r="FN492" s="98"/>
      <c r="FO492" s="98"/>
      <c r="FP492" s="98"/>
      <c r="FQ492" s="98"/>
      <c r="FR492" s="98"/>
      <c r="FS492" s="98"/>
      <c r="FT492" s="98"/>
      <c r="FU492" s="98"/>
      <c r="FV492" s="98"/>
      <c r="FW492" s="98"/>
      <c r="FX492" s="98"/>
      <c r="FY492" s="98"/>
      <c r="FZ492" s="98"/>
      <c r="GA492" s="98"/>
      <c r="GB492" s="98"/>
      <c r="GC492" s="98"/>
      <c r="GD492" s="98"/>
      <c r="GE492" s="98"/>
      <c r="GF492" s="98"/>
      <c r="GG492" s="98"/>
      <c r="GH492" s="98"/>
      <c r="GI492" s="98"/>
      <c r="GJ492" s="98"/>
      <c r="GK492" s="98"/>
      <c r="GL492" s="98"/>
      <c r="GM492" s="98"/>
      <c r="GN492" s="98"/>
      <c r="GO492" s="98"/>
      <c r="GP492" s="98"/>
      <c r="GQ492" s="98"/>
      <c r="GR492" s="98"/>
      <c r="GS492" s="98"/>
      <c r="GT492" s="98"/>
      <c r="GU492" s="98"/>
      <c r="GV492" s="98"/>
      <c r="GW492" s="98"/>
      <c r="GX492" s="98"/>
      <c r="GY492" s="98"/>
      <c r="GZ492" s="98"/>
      <c r="HA492" s="98"/>
      <c r="HB492" s="98"/>
      <c r="HC492" s="98"/>
      <c r="HD492" s="98"/>
      <c r="HE492" s="98"/>
      <c r="HF492" s="98"/>
      <c r="HG492" s="98"/>
      <c r="HH492" s="98"/>
      <c r="HI492" s="98"/>
      <c r="HJ492" s="98"/>
      <c r="HK492" s="98"/>
      <c r="HL492" s="98"/>
      <c r="HM492" s="98"/>
      <c r="HN492" s="98"/>
      <c r="HO492" s="98"/>
      <c r="HP492" s="98"/>
      <c r="HQ492" s="98"/>
      <c r="HR492" s="98"/>
      <c r="HS492" s="98"/>
      <c r="HT492" s="98"/>
      <c r="HU492" s="98"/>
      <c r="HV492" s="98"/>
      <c r="HW492" s="98"/>
      <c r="HX492" s="98"/>
      <c r="HY492" s="98"/>
      <c r="HZ492" s="98"/>
      <c r="IA492" s="98"/>
      <c r="IB492" s="98"/>
      <c r="IC492" s="98"/>
      <c r="ID492" s="98"/>
      <c r="IE492" s="98"/>
      <c r="IF492" s="98"/>
      <c r="IG492" s="98"/>
      <c r="IH492" s="98"/>
      <c r="II492" s="98"/>
      <c r="IJ492" s="98"/>
      <c r="IK492" s="98"/>
    </row>
    <row r="493" spans="1:245" ht="15">
      <c r="A493" s="98"/>
      <c r="B493" s="98"/>
      <c r="C493" s="111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  <c r="AA493" s="98"/>
      <c r="AB493" s="98"/>
      <c r="AC493" s="98"/>
      <c r="AD493" s="98"/>
      <c r="AE493" s="98"/>
      <c r="AF493" s="98"/>
      <c r="AG493" s="98"/>
      <c r="AH493" s="98"/>
      <c r="AI493" s="98"/>
      <c r="AJ493" s="98"/>
      <c r="AK493" s="98"/>
      <c r="AL493" s="98"/>
      <c r="AM493" s="98"/>
      <c r="AN493" s="98"/>
      <c r="AO493" s="98"/>
      <c r="AP493" s="98"/>
      <c r="AQ493" s="98"/>
      <c r="AR493" s="98"/>
      <c r="AS493" s="98"/>
      <c r="AT493" s="98"/>
      <c r="AU493" s="98"/>
      <c r="AV493" s="98"/>
      <c r="AW493" s="98"/>
      <c r="AX493" s="98"/>
      <c r="AY493" s="98"/>
      <c r="AZ493" s="98"/>
      <c r="BA493" s="98"/>
      <c r="BB493" s="98"/>
      <c r="BC493" s="98"/>
      <c r="BD493" s="98"/>
      <c r="BE493" s="98"/>
      <c r="BF493" s="98"/>
      <c r="BG493" s="98"/>
      <c r="BH493" s="98"/>
      <c r="BI493" s="98"/>
      <c r="BJ493" s="98"/>
      <c r="BK493" s="98"/>
      <c r="BL493" s="98"/>
      <c r="BM493" s="98"/>
      <c r="BN493" s="98"/>
      <c r="BO493" s="98"/>
      <c r="BP493" s="98"/>
      <c r="BQ493" s="98"/>
      <c r="BR493" s="98"/>
      <c r="BS493" s="98"/>
      <c r="BT493" s="98"/>
      <c r="BU493" s="98"/>
      <c r="BV493" s="98"/>
      <c r="BW493" s="98"/>
      <c r="BX493" s="98"/>
      <c r="BY493" s="98"/>
      <c r="BZ493" s="98"/>
      <c r="CA493" s="98"/>
      <c r="CB493" s="98"/>
      <c r="CC493" s="98"/>
      <c r="CD493" s="98"/>
      <c r="CE493" s="98"/>
      <c r="CF493" s="98"/>
      <c r="CG493" s="98"/>
      <c r="CH493" s="98"/>
      <c r="CI493" s="98"/>
      <c r="CJ493" s="98"/>
      <c r="CK493" s="98"/>
      <c r="CL493" s="98"/>
      <c r="CM493" s="98"/>
      <c r="CN493" s="98"/>
      <c r="CO493" s="98"/>
      <c r="CP493" s="98"/>
      <c r="CQ493" s="98"/>
      <c r="CR493" s="98"/>
      <c r="CS493" s="98"/>
      <c r="CT493" s="98"/>
      <c r="CU493" s="98"/>
      <c r="CV493" s="98"/>
      <c r="CW493" s="98"/>
      <c r="CX493" s="98"/>
      <c r="CY493" s="98"/>
      <c r="CZ493" s="98"/>
      <c r="DA493" s="98"/>
      <c r="DB493" s="98"/>
      <c r="DC493" s="98"/>
      <c r="DD493" s="98"/>
      <c r="DE493" s="98"/>
      <c r="DF493" s="98"/>
      <c r="DG493" s="98"/>
      <c r="DH493" s="98"/>
      <c r="DI493" s="98"/>
      <c r="DJ493" s="98"/>
      <c r="DK493" s="98"/>
      <c r="DL493" s="98"/>
      <c r="DM493" s="98"/>
      <c r="DN493" s="98"/>
      <c r="DO493" s="98"/>
      <c r="DP493" s="98"/>
      <c r="DQ493" s="98"/>
      <c r="DR493" s="98"/>
      <c r="DS493" s="98"/>
      <c r="DT493" s="98"/>
      <c r="DU493" s="98"/>
      <c r="DV493" s="98"/>
      <c r="DW493" s="98"/>
      <c r="DX493" s="98"/>
      <c r="DY493" s="98"/>
      <c r="DZ493" s="98"/>
      <c r="EA493" s="98"/>
      <c r="EB493" s="98"/>
      <c r="EC493" s="98"/>
      <c r="ED493" s="98"/>
      <c r="EE493" s="98"/>
      <c r="EF493" s="98"/>
      <c r="EG493" s="98"/>
      <c r="EH493" s="98"/>
      <c r="EI493" s="98"/>
      <c r="EJ493" s="98"/>
      <c r="EK493" s="98"/>
      <c r="EL493" s="98"/>
      <c r="EM493" s="98"/>
      <c r="EN493" s="98"/>
      <c r="EO493" s="98"/>
      <c r="EP493" s="98"/>
      <c r="EQ493" s="98"/>
      <c r="ER493" s="98"/>
      <c r="ES493" s="98"/>
      <c r="ET493" s="98"/>
      <c r="EU493" s="98"/>
      <c r="EV493" s="98"/>
      <c r="EW493" s="98"/>
      <c r="EX493" s="98"/>
      <c r="EY493" s="98"/>
      <c r="EZ493" s="98"/>
      <c r="FA493" s="98"/>
      <c r="FB493" s="98"/>
      <c r="FC493" s="98"/>
      <c r="FD493" s="98"/>
      <c r="FE493" s="98"/>
      <c r="FF493" s="98"/>
      <c r="FG493" s="98"/>
      <c r="FH493" s="98"/>
      <c r="FI493" s="98"/>
      <c r="FJ493" s="98"/>
      <c r="FK493" s="98"/>
      <c r="FL493" s="98"/>
      <c r="FM493" s="98"/>
      <c r="FN493" s="98"/>
      <c r="FO493" s="98"/>
      <c r="FP493" s="98"/>
      <c r="FQ493" s="98"/>
      <c r="FR493" s="98"/>
      <c r="FS493" s="98"/>
      <c r="FT493" s="98"/>
      <c r="FU493" s="98"/>
      <c r="FV493" s="98"/>
      <c r="FW493" s="98"/>
      <c r="FX493" s="98"/>
      <c r="FY493" s="98"/>
      <c r="FZ493" s="98"/>
      <c r="GA493" s="98"/>
      <c r="GB493" s="98"/>
      <c r="GC493" s="98"/>
      <c r="GD493" s="98"/>
      <c r="GE493" s="98"/>
      <c r="GF493" s="98"/>
      <c r="GG493" s="98"/>
      <c r="GH493" s="98"/>
      <c r="GI493" s="98"/>
      <c r="GJ493" s="98"/>
      <c r="GK493" s="98"/>
      <c r="GL493" s="98"/>
      <c r="GM493" s="98"/>
      <c r="GN493" s="98"/>
      <c r="GO493" s="98"/>
      <c r="GP493" s="98"/>
      <c r="GQ493" s="98"/>
      <c r="GR493" s="98"/>
      <c r="GS493" s="98"/>
      <c r="GT493" s="98"/>
      <c r="GU493" s="98"/>
      <c r="GV493" s="98"/>
      <c r="GW493" s="98"/>
      <c r="GX493" s="98"/>
      <c r="GY493" s="98"/>
      <c r="GZ493" s="98"/>
      <c r="HA493" s="98"/>
      <c r="HB493" s="98"/>
      <c r="HC493" s="98"/>
      <c r="HD493" s="98"/>
      <c r="HE493" s="98"/>
      <c r="HF493" s="98"/>
      <c r="HG493" s="98"/>
      <c r="HH493" s="98"/>
      <c r="HI493" s="98"/>
      <c r="HJ493" s="98"/>
      <c r="HK493" s="98"/>
      <c r="HL493" s="98"/>
      <c r="HM493" s="98"/>
      <c r="HN493" s="98"/>
      <c r="HO493" s="98"/>
      <c r="HP493" s="98"/>
      <c r="HQ493" s="98"/>
      <c r="HR493" s="98"/>
      <c r="HS493" s="98"/>
      <c r="HT493" s="98"/>
      <c r="HU493" s="98"/>
      <c r="HV493" s="98"/>
      <c r="HW493" s="98"/>
      <c r="HX493" s="98"/>
      <c r="HY493" s="98"/>
      <c r="HZ493" s="98"/>
      <c r="IA493" s="98"/>
      <c r="IB493" s="98"/>
      <c r="IC493" s="98"/>
      <c r="ID493" s="98"/>
      <c r="IE493" s="98"/>
      <c r="IF493" s="98"/>
      <c r="IG493" s="98"/>
      <c r="IH493" s="98"/>
      <c r="II493" s="98"/>
      <c r="IJ493" s="98"/>
      <c r="IK493" s="98"/>
    </row>
    <row r="494" spans="1:245" ht="15">
      <c r="A494" s="98"/>
      <c r="B494" s="98"/>
      <c r="C494" s="111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  <c r="AA494" s="98"/>
      <c r="AB494" s="98"/>
      <c r="AC494" s="98"/>
      <c r="AD494" s="98"/>
      <c r="AE494" s="98"/>
      <c r="AF494" s="98"/>
      <c r="AG494" s="98"/>
      <c r="AH494" s="98"/>
      <c r="AI494" s="98"/>
      <c r="AJ494" s="98"/>
      <c r="AK494" s="98"/>
      <c r="AL494" s="98"/>
      <c r="AM494" s="98"/>
      <c r="AN494" s="98"/>
      <c r="AO494" s="98"/>
      <c r="AP494" s="98"/>
      <c r="AQ494" s="98"/>
      <c r="AR494" s="98"/>
      <c r="AS494" s="98"/>
      <c r="AT494" s="98"/>
      <c r="AU494" s="98"/>
      <c r="AV494" s="98"/>
      <c r="AW494" s="98"/>
      <c r="AX494" s="98"/>
      <c r="AY494" s="98"/>
      <c r="AZ494" s="98"/>
      <c r="BA494" s="98"/>
      <c r="BB494" s="98"/>
      <c r="BC494" s="98"/>
      <c r="BD494" s="98"/>
      <c r="BE494" s="98"/>
      <c r="BF494" s="98"/>
      <c r="BG494" s="98"/>
      <c r="BH494" s="98"/>
      <c r="BI494" s="98"/>
      <c r="BJ494" s="98"/>
      <c r="BK494" s="98"/>
      <c r="BL494" s="98"/>
      <c r="BM494" s="98"/>
      <c r="BN494" s="98"/>
      <c r="BO494" s="98"/>
      <c r="BP494" s="98"/>
      <c r="BQ494" s="98"/>
      <c r="BR494" s="98"/>
      <c r="BS494" s="98"/>
      <c r="BT494" s="98"/>
      <c r="BU494" s="98"/>
      <c r="BV494" s="98"/>
      <c r="BW494" s="98"/>
      <c r="BX494" s="98"/>
      <c r="BY494" s="98"/>
      <c r="BZ494" s="98"/>
      <c r="CA494" s="98"/>
      <c r="CB494" s="98"/>
      <c r="CC494" s="98"/>
      <c r="CD494" s="98"/>
      <c r="CE494" s="98"/>
      <c r="CF494" s="98"/>
      <c r="CG494" s="98"/>
      <c r="CH494" s="98"/>
      <c r="CI494" s="98"/>
      <c r="CJ494" s="98"/>
      <c r="CK494" s="98"/>
      <c r="CL494" s="98"/>
      <c r="CM494" s="98"/>
      <c r="CN494" s="98"/>
      <c r="CO494" s="98"/>
      <c r="CP494" s="98"/>
      <c r="CQ494" s="98"/>
      <c r="CR494" s="98"/>
      <c r="CS494" s="98"/>
      <c r="CT494" s="98"/>
      <c r="CU494" s="98"/>
      <c r="CV494" s="98"/>
      <c r="CW494" s="98"/>
      <c r="CX494" s="98"/>
      <c r="CY494" s="98"/>
      <c r="CZ494" s="98"/>
      <c r="DA494" s="98"/>
      <c r="DB494" s="98"/>
      <c r="DC494" s="98"/>
      <c r="DD494" s="98"/>
      <c r="DE494" s="98"/>
      <c r="DF494" s="98"/>
      <c r="DG494" s="98"/>
      <c r="DH494" s="98"/>
      <c r="DI494" s="98"/>
      <c r="DJ494" s="98"/>
      <c r="DK494" s="98"/>
      <c r="DL494" s="98"/>
      <c r="DM494" s="98"/>
      <c r="DN494" s="98"/>
      <c r="DO494" s="98"/>
      <c r="DP494" s="98"/>
      <c r="DQ494" s="98"/>
      <c r="DR494" s="98"/>
      <c r="DS494" s="98"/>
      <c r="DT494" s="98"/>
      <c r="DU494" s="98"/>
      <c r="DV494" s="98"/>
      <c r="DW494" s="98"/>
      <c r="DX494" s="98"/>
      <c r="DY494" s="98"/>
      <c r="DZ494" s="98"/>
      <c r="EA494" s="98"/>
      <c r="EB494" s="98"/>
      <c r="EC494" s="98"/>
      <c r="ED494" s="98"/>
      <c r="EE494" s="98"/>
      <c r="EF494" s="98"/>
      <c r="EG494" s="98"/>
      <c r="EH494" s="98"/>
      <c r="EI494" s="98"/>
      <c r="EJ494" s="98"/>
      <c r="EK494" s="98"/>
      <c r="EL494" s="98"/>
      <c r="EM494" s="98"/>
      <c r="EN494" s="98"/>
      <c r="EO494" s="98"/>
      <c r="EP494" s="98"/>
      <c r="EQ494" s="98"/>
      <c r="ER494" s="98"/>
      <c r="ES494" s="98"/>
      <c r="ET494" s="98"/>
      <c r="EU494" s="98"/>
      <c r="EV494" s="98"/>
      <c r="EW494" s="98"/>
      <c r="EX494" s="98"/>
      <c r="EY494" s="98"/>
      <c r="EZ494" s="98"/>
      <c r="FA494" s="98"/>
      <c r="FB494" s="98"/>
      <c r="FC494" s="98"/>
      <c r="FD494" s="98"/>
      <c r="FE494" s="98"/>
      <c r="FF494" s="98"/>
      <c r="FG494" s="98"/>
      <c r="FH494" s="98"/>
      <c r="FI494" s="98"/>
      <c r="FJ494" s="98"/>
      <c r="FK494" s="98"/>
      <c r="FL494" s="98"/>
      <c r="FM494" s="98"/>
      <c r="FN494" s="98"/>
      <c r="FO494" s="98"/>
      <c r="FP494" s="98"/>
      <c r="FQ494" s="98"/>
      <c r="FR494" s="98"/>
      <c r="FS494" s="98"/>
      <c r="FT494" s="98"/>
      <c r="FU494" s="98"/>
      <c r="FV494" s="98"/>
      <c r="FW494" s="98"/>
      <c r="FX494" s="98"/>
      <c r="FY494" s="98"/>
      <c r="FZ494" s="98"/>
      <c r="GA494" s="98"/>
      <c r="GB494" s="98"/>
      <c r="GC494" s="98"/>
      <c r="GD494" s="98"/>
      <c r="GE494" s="98"/>
      <c r="GF494" s="98"/>
      <c r="GG494" s="98"/>
      <c r="GH494" s="98"/>
      <c r="GI494" s="98"/>
      <c r="GJ494" s="98"/>
      <c r="GK494" s="98"/>
      <c r="GL494" s="98"/>
      <c r="GM494" s="98"/>
      <c r="GN494" s="98"/>
      <c r="GO494" s="98"/>
      <c r="GP494" s="98"/>
      <c r="GQ494" s="98"/>
      <c r="GR494" s="98"/>
      <c r="GS494" s="98"/>
      <c r="GT494" s="98"/>
      <c r="GU494" s="98"/>
      <c r="GV494" s="98"/>
      <c r="GW494" s="98"/>
      <c r="GX494" s="98"/>
      <c r="GY494" s="98"/>
      <c r="GZ494" s="98"/>
      <c r="HA494" s="98"/>
      <c r="HB494" s="98"/>
      <c r="HC494" s="98"/>
      <c r="HD494" s="98"/>
      <c r="HE494" s="98"/>
      <c r="HF494" s="98"/>
      <c r="HG494" s="98"/>
      <c r="HH494" s="98"/>
      <c r="HI494" s="98"/>
      <c r="HJ494" s="98"/>
      <c r="HK494" s="98"/>
      <c r="HL494" s="98"/>
      <c r="HM494" s="98"/>
      <c r="HN494" s="98"/>
      <c r="HO494" s="98"/>
      <c r="HP494" s="98"/>
      <c r="HQ494" s="98"/>
      <c r="HR494" s="98"/>
      <c r="HS494" s="98"/>
      <c r="HT494" s="98"/>
      <c r="HU494" s="98"/>
      <c r="HV494" s="98"/>
      <c r="HW494" s="98"/>
      <c r="HX494" s="98"/>
      <c r="HY494" s="98"/>
      <c r="HZ494" s="98"/>
      <c r="IA494" s="98"/>
      <c r="IB494" s="98"/>
      <c r="IC494" s="98"/>
      <c r="ID494" s="98"/>
      <c r="IE494" s="98"/>
      <c r="IF494" s="98"/>
      <c r="IG494" s="98"/>
      <c r="IH494" s="98"/>
      <c r="II494" s="98"/>
      <c r="IJ494" s="98"/>
      <c r="IK494" s="98"/>
    </row>
    <row r="495" spans="1:245" ht="15">
      <c r="A495" s="98"/>
      <c r="B495" s="98"/>
      <c r="C495" s="111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  <c r="AA495" s="98"/>
      <c r="AB495" s="98"/>
      <c r="AC495" s="98"/>
      <c r="AD495" s="98"/>
      <c r="AE495" s="98"/>
      <c r="AF495" s="98"/>
      <c r="AG495" s="98"/>
      <c r="AH495" s="98"/>
      <c r="AI495" s="98"/>
      <c r="AJ495" s="98"/>
      <c r="AK495" s="98"/>
      <c r="AL495" s="98"/>
      <c r="AM495" s="98"/>
      <c r="AN495" s="98"/>
      <c r="AO495" s="98"/>
      <c r="AP495" s="98"/>
      <c r="AQ495" s="98"/>
      <c r="AR495" s="98"/>
      <c r="AS495" s="98"/>
      <c r="AT495" s="98"/>
      <c r="AU495" s="98"/>
      <c r="AV495" s="98"/>
      <c r="AW495" s="98"/>
      <c r="AX495" s="98"/>
      <c r="AY495" s="98"/>
      <c r="AZ495" s="98"/>
      <c r="BA495" s="98"/>
      <c r="BB495" s="98"/>
      <c r="BC495" s="98"/>
      <c r="BD495" s="98"/>
      <c r="BE495" s="98"/>
      <c r="BF495" s="98"/>
      <c r="BG495" s="98"/>
      <c r="BH495" s="98"/>
      <c r="BI495" s="98"/>
      <c r="BJ495" s="98"/>
      <c r="BK495" s="98"/>
      <c r="BL495" s="98"/>
      <c r="BM495" s="98"/>
      <c r="BN495" s="98"/>
      <c r="BO495" s="98"/>
      <c r="BP495" s="98"/>
      <c r="BQ495" s="98"/>
      <c r="BR495" s="98"/>
      <c r="BS495" s="98"/>
      <c r="BT495" s="98"/>
      <c r="BU495" s="98"/>
      <c r="BV495" s="98"/>
      <c r="BW495" s="98"/>
      <c r="BX495" s="98"/>
      <c r="BY495" s="98"/>
      <c r="BZ495" s="98"/>
      <c r="CA495" s="98"/>
      <c r="CB495" s="98"/>
      <c r="CC495" s="98"/>
      <c r="CD495" s="98"/>
      <c r="CE495" s="98"/>
      <c r="CF495" s="98"/>
      <c r="CG495" s="98"/>
      <c r="CH495" s="98"/>
      <c r="CI495" s="98"/>
      <c r="CJ495" s="98"/>
      <c r="CK495" s="98"/>
      <c r="CL495" s="98"/>
      <c r="CM495" s="98"/>
      <c r="CN495" s="98"/>
      <c r="CO495" s="98"/>
      <c r="CP495" s="98"/>
      <c r="CQ495" s="98"/>
      <c r="CR495" s="98"/>
      <c r="CS495" s="98"/>
      <c r="CT495" s="98"/>
      <c r="CU495" s="98"/>
      <c r="CV495" s="98"/>
      <c r="CW495" s="98"/>
      <c r="CX495" s="98"/>
      <c r="CY495" s="98"/>
      <c r="CZ495" s="98"/>
      <c r="DA495" s="98"/>
      <c r="DB495" s="98"/>
      <c r="DC495" s="98"/>
      <c r="DD495" s="98"/>
      <c r="DE495" s="98"/>
      <c r="DF495" s="98"/>
      <c r="DG495" s="98"/>
      <c r="DH495" s="98"/>
      <c r="DI495" s="98"/>
      <c r="DJ495" s="98"/>
      <c r="DK495" s="98"/>
      <c r="DL495" s="98"/>
      <c r="DM495" s="98"/>
      <c r="DN495" s="98"/>
      <c r="DO495" s="98"/>
      <c r="DP495" s="98"/>
      <c r="DQ495" s="98"/>
      <c r="DR495" s="98"/>
      <c r="DS495" s="98"/>
      <c r="DT495" s="98"/>
      <c r="DU495" s="98"/>
      <c r="DV495" s="98"/>
      <c r="DW495" s="98"/>
      <c r="DX495" s="98"/>
      <c r="DY495" s="98"/>
      <c r="DZ495" s="98"/>
      <c r="EA495" s="98"/>
      <c r="EB495" s="98"/>
      <c r="EC495" s="98"/>
      <c r="ED495" s="98"/>
      <c r="EE495" s="98"/>
      <c r="EF495" s="98"/>
      <c r="EG495" s="98"/>
      <c r="EH495" s="98"/>
      <c r="EI495" s="98"/>
      <c r="EJ495" s="98"/>
      <c r="EK495" s="98"/>
      <c r="EL495" s="98"/>
      <c r="EM495" s="98"/>
      <c r="EN495" s="98"/>
      <c r="EO495" s="98"/>
      <c r="EP495" s="98"/>
      <c r="EQ495" s="98"/>
      <c r="ER495" s="98"/>
      <c r="ES495" s="98"/>
      <c r="ET495" s="98"/>
      <c r="EU495" s="98"/>
      <c r="EV495" s="98"/>
      <c r="EW495" s="98"/>
      <c r="EX495" s="98"/>
      <c r="EY495" s="98"/>
      <c r="EZ495" s="98"/>
      <c r="FA495" s="98"/>
      <c r="FB495" s="98"/>
      <c r="FC495" s="98"/>
      <c r="FD495" s="98"/>
      <c r="FE495" s="98"/>
      <c r="FF495" s="98"/>
      <c r="FG495" s="98"/>
      <c r="FH495" s="98"/>
      <c r="FI495" s="98"/>
      <c r="FJ495" s="98"/>
      <c r="FK495" s="98"/>
      <c r="FL495" s="98"/>
      <c r="FM495" s="98"/>
      <c r="FN495" s="98"/>
      <c r="FO495" s="98"/>
      <c r="FP495" s="98"/>
      <c r="FQ495" s="98"/>
      <c r="FR495" s="98"/>
      <c r="FS495" s="98"/>
      <c r="FT495" s="98"/>
      <c r="FU495" s="98"/>
      <c r="FV495" s="98"/>
      <c r="FW495" s="98"/>
      <c r="FX495" s="98"/>
      <c r="FY495" s="98"/>
      <c r="FZ495" s="98"/>
      <c r="GA495" s="98"/>
      <c r="GB495" s="98"/>
      <c r="GC495" s="98"/>
      <c r="GD495" s="98"/>
      <c r="GE495" s="98"/>
      <c r="GF495" s="98"/>
      <c r="GG495" s="98"/>
      <c r="GH495" s="98"/>
      <c r="GI495" s="98"/>
      <c r="GJ495" s="98"/>
      <c r="GK495" s="98"/>
      <c r="GL495" s="98"/>
      <c r="GM495" s="98"/>
      <c r="GN495" s="98"/>
      <c r="GO495" s="98"/>
      <c r="GP495" s="98"/>
      <c r="GQ495" s="98"/>
      <c r="GR495" s="98"/>
      <c r="GS495" s="98"/>
      <c r="GT495" s="98"/>
      <c r="GU495" s="98"/>
      <c r="GV495" s="98"/>
      <c r="GW495" s="98"/>
      <c r="GX495" s="98"/>
      <c r="GY495" s="98"/>
      <c r="GZ495" s="98"/>
      <c r="HA495" s="98"/>
      <c r="HB495" s="98"/>
      <c r="HC495" s="98"/>
      <c r="HD495" s="98"/>
      <c r="HE495" s="98"/>
      <c r="HF495" s="98"/>
      <c r="HG495" s="98"/>
      <c r="HH495" s="98"/>
      <c r="HI495" s="98"/>
      <c r="HJ495" s="98"/>
      <c r="HK495" s="98"/>
      <c r="HL495" s="98"/>
      <c r="HM495" s="98"/>
      <c r="HN495" s="98"/>
      <c r="HO495" s="98"/>
      <c r="HP495" s="98"/>
      <c r="HQ495" s="98"/>
      <c r="HR495" s="98"/>
      <c r="HS495" s="98"/>
      <c r="HT495" s="98"/>
      <c r="HU495" s="98"/>
      <c r="HV495" s="98"/>
      <c r="HW495" s="98"/>
      <c r="HX495" s="98"/>
      <c r="HY495" s="98"/>
      <c r="HZ495" s="98"/>
      <c r="IA495" s="98"/>
      <c r="IB495" s="98"/>
      <c r="IC495" s="98"/>
      <c r="ID495" s="98"/>
      <c r="IE495" s="98"/>
      <c r="IF495" s="98"/>
      <c r="IG495" s="98"/>
      <c r="IH495" s="98"/>
      <c r="II495" s="98"/>
      <c r="IJ495" s="98"/>
      <c r="IK495" s="98"/>
    </row>
    <row r="496" spans="1:245" ht="15">
      <c r="A496" s="98"/>
      <c r="B496" s="98"/>
      <c r="C496" s="111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  <c r="AA496" s="98"/>
      <c r="AB496" s="98"/>
      <c r="AC496" s="98"/>
      <c r="AD496" s="98"/>
      <c r="AE496" s="98"/>
      <c r="AF496" s="98"/>
      <c r="AG496" s="98"/>
      <c r="AH496" s="98"/>
      <c r="AI496" s="98"/>
      <c r="AJ496" s="98"/>
      <c r="AK496" s="98"/>
      <c r="AL496" s="98"/>
      <c r="AM496" s="98"/>
      <c r="AN496" s="98"/>
      <c r="AO496" s="98"/>
      <c r="AP496" s="98"/>
      <c r="AQ496" s="98"/>
      <c r="AR496" s="98"/>
      <c r="AS496" s="98"/>
      <c r="AT496" s="98"/>
      <c r="AU496" s="98"/>
      <c r="AV496" s="98"/>
      <c r="AW496" s="98"/>
      <c r="AX496" s="98"/>
      <c r="AY496" s="98"/>
      <c r="AZ496" s="98"/>
      <c r="BA496" s="98"/>
      <c r="BB496" s="98"/>
      <c r="BC496" s="98"/>
      <c r="BD496" s="98"/>
      <c r="BE496" s="98"/>
      <c r="BF496" s="98"/>
      <c r="BG496" s="98"/>
      <c r="BH496" s="98"/>
      <c r="BI496" s="98"/>
      <c r="BJ496" s="98"/>
      <c r="BK496" s="98"/>
      <c r="BL496" s="98"/>
      <c r="BM496" s="98"/>
      <c r="BN496" s="98"/>
      <c r="BO496" s="98"/>
      <c r="BP496" s="98"/>
      <c r="BQ496" s="98"/>
      <c r="BR496" s="98"/>
      <c r="BS496" s="98"/>
      <c r="BT496" s="98"/>
      <c r="BU496" s="98"/>
      <c r="BV496" s="98"/>
      <c r="BW496" s="98"/>
      <c r="BX496" s="98"/>
      <c r="BY496" s="98"/>
      <c r="BZ496" s="98"/>
      <c r="CA496" s="98"/>
      <c r="CB496" s="98"/>
      <c r="CC496" s="98"/>
      <c r="CD496" s="98"/>
      <c r="CE496" s="98"/>
      <c r="CF496" s="98"/>
      <c r="CG496" s="98"/>
      <c r="CH496" s="98"/>
      <c r="CI496" s="98"/>
      <c r="CJ496" s="98"/>
      <c r="CK496" s="98"/>
      <c r="CL496" s="98"/>
      <c r="CM496" s="98"/>
      <c r="CN496" s="98"/>
      <c r="CO496" s="98"/>
      <c r="CP496" s="98"/>
      <c r="CQ496" s="98"/>
      <c r="CR496" s="98"/>
      <c r="CS496" s="98"/>
      <c r="CT496" s="98"/>
      <c r="CU496" s="98"/>
      <c r="CV496" s="98"/>
      <c r="CW496" s="98"/>
      <c r="CX496" s="98"/>
      <c r="CY496" s="98"/>
      <c r="CZ496" s="98"/>
      <c r="DA496" s="98"/>
      <c r="DB496" s="98"/>
      <c r="DC496" s="98"/>
      <c r="DD496" s="98"/>
      <c r="DE496" s="98"/>
      <c r="DF496" s="98"/>
      <c r="DG496" s="98"/>
      <c r="DH496" s="98"/>
      <c r="DI496" s="98"/>
      <c r="DJ496" s="98"/>
      <c r="DK496" s="98"/>
      <c r="DL496" s="98"/>
      <c r="DM496" s="98"/>
      <c r="DN496" s="98"/>
      <c r="DO496" s="98"/>
      <c r="DP496" s="98"/>
      <c r="DQ496" s="98"/>
      <c r="DR496" s="98"/>
      <c r="DS496" s="98"/>
      <c r="DT496" s="98"/>
      <c r="DU496" s="98"/>
      <c r="DV496" s="98"/>
      <c r="DW496" s="98"/>
      <c r="DX496" s="98"/>
      <c r="DY496" s="98"/>
      <c r="DZ496" s="98"/>
      <c r="EA496" s="98"/>
      <c r="EB496" s="98"/>
      <c r="EC496" s="98"/>
      <c r="ED496" s="98"/>
      <c r="EE496" s="98"/>
      <c r="EF496" s="98"/>
      <c r="EG496" s="98"/>
      <c r="EH496" s="98"/>
      <c r="EI496" s="98"/>
      <c r="EJ496" s="98"/>
      <c r="EK496" s="98"/>
      <c r="EL496" s="98"/>
      <c r="EM496" s="98"/>
      <c r="EN496" s="98"/>
      <c r="EO496" s="98"/>
      <c r="EP496" s="98"/>
      <c r="EQ496" s="98"/>
      <c r="ER496" s="98"/>
      <c r="ES496" s="98"/>
      <c r="ET496" s="98"/>
      <c r="EU496" s="98"/>
      <c r="EV496" s="98"/>
      <c r="EW496" s="98"/>
      <c r="EX496" s="98"/>
      <c r="EY496" s="98"/>
      <c r="EZ496" s="98"/>
      <c r="FA496" s="98"/>
      <c r="FB496" s="98"/>
      <c r="FC496" s="98"/>
      <c r="FD496" s="98"/>
      <c r="FE496" s="98"/>
      <c r="FF496" s="98"/>
      <c r="FG496" s="98"/>
      <c r="FH496" s="98"/>
      <c r="FI496" s="98"/>
      <c r="FJ496" s="98"/>
      <c r="FK496" s="98"/>
      <c r="FL496" s="98"/>
      <c r="FM496" s="98"/>
      <c r="FN496" s="98"/>
      <c r="FO496" s="98"/>
      <c r="FP496" s="98"/>
      <c r="FQ496" s="98"/>
      <c r="FR496" s="98"/>
      <c r="FS496" s="98"/>
      <c r="FT496" s="98"/>
      <c r="FU496" s="98"/>
      <c r="FV496" s="98"/>
      <c r="FW496" s="98"/>
      <c r="FX496" s="98"/>
      <c r="FY496" s="98"/>
      <c r="FZ496" s="98"/>
      <c r="GA496" s="98"/>
      <c r="GB496" s="98"/>
      <c r="GC496" s="98"/>
      <c r="GD496" s="98"/>
      <c r="GE496" s="98"/>
      <c r="GF496" s="98"/>
      <c r="GG496" s="98"/>
      <c r="GH496" s="98"/>
      <c r="GI496" s="98"/>
      <c r="GJ496" s="98"/>
      <c r="GK496" s="98"/>
      <c r="GL496" s="98"/>
      <c r="GM496" s="98"/>
      <c r="GN496" s="98"/>
      <c r="GO496" s="98"/>
      <c r="GP496" s="98"/>
      <c r="GQ496" s="98"/>
      <c r="GR496" s="98"/>
      <c r="GS496" s="98"/>
      <c r="GT496" s="98"/>
      <c r="GU496" s="98"/>
      <c r="GV496" s="98"/>
      <c r="GW496" s="98"/>
      <c r="GX496" s="98"/>
      <c r="GY496" s="98"/>
      <c r="GZ496" s="98"/>
      <c r="HA496" s="98"/>
      <c r="HB496" s="98"/>
      <c r="HC496" s="98"/>
      <c r="HD496" s="98"/>
      <c r="HE496" s="98"/>
      <c r="HF496" s="98"/>
      <c r="HG496" s="98"/>
      <c r="HH496" s="98"/>
      <c r="HI496" s="98"/>
      <c r="HJ496" s="98"/>
      <c r="HK496" s="98"/>
      <c r="HL496" s="98"/>
      <c r="HM496" s="98"/>
      <c r="HN496" s="98"/>
      <c r="HO496" s="98"/>
      <c r="HP496" s="98"/>
      <c r="HQ496" s="98"/>
      <c r="HR496" s="98"/>
      <c r="HS496" s="98"/>
      <c r="HT496" s="98"/>
      <c r="HU496" s="98"/>
      <c r="HV496" s="98"/>
      <c r="HW496" s="98"/>
      <c r="HX496" s="98"/>
      <c r="HY496" s="98"/>
      <c r="HZ496" s="98"/>
      <c r="IA496" s="98"/>
      <c r="IB496" s="98"/>
      <c r="IC496" s="98"/>
      <c r="ID496" s="98"/>
      <c r="IE496" s="98"/>
      <c r="IF496" s="98"/>
      <c r="IG496" s="98"/>
      <c r="IH496" s="98"/>
      <c r="II496" s="98"/>
      <c r="IJ496" s="98"/>
      <c r="IK496" s="98"/>
    </row>
    <row r="497" spans="1:245" ht="15">
      <c r="A497" s="98"/>
      <c r="B497" s="98"/>
      <c r="C497" s="111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  <c r="AA497" s="98"/>
      <c r="AB497" s="98"/>
      <c r="AC497" s="98"/>
      <c r="AD497" s="98"/>
      <c r="AE497" s="98"/>
      <c r="AF497" s="98"/>
      <c r="AG497" s="98"/>
      <c r="AH497" s="98"/>
      <c r="AI497" s="98"/>
      <c r="AJ497" s="98"/>
      <c r="AK497" s="98"/>
      <c r="AL497" s="98"/>
      <c r="AM497" s="98"/>
      <c r="AN497" s="98"/>
      <c r="AO497" s="98"/>
      <c r="AP497" s="98"/>
      <c r="AQ497" s="98"/>
      <c r="AR497" s="98"/>
      <c r="AS497" s="98"/>
      <c r="AT497" s="98"/>
      <c r="AU497" s="98"/>
      <c r="AV497" s="98"/>
      <c r="AW497" s="98"/>
      <c r="AX497" s="98"/>
      <c r="AY497" s="98"/>
      <c r="AZ497" s="98"/>
      <c r="BA497" s="98"/>
      <c r="BB497" s="98"/>
      <c r="BC497" s="98"/>
      <c r="BD497" s="98"/>
      <c r="BE497" s="98"/>
      <c r="BF497" s="98"/>
      <c r="BG497" s="98"/>
      <c r="BH497" s="98"/>
      <c r="BI497" s="98"/>
      <c r="BJ497" s="98"/>
      <c r="BK497" s="98"/>
      <c r="BL497" s="98"/>
      <c r="BM497" s="98"/>
      <c r="BN497" s="98"/>
      <c r="BO497" s="98"/>
      <c r="BP497" s="98"/>
      <c r="BQ497" s="98"/>
      <c r="BR497" s="98"/>
      <c r="BS497" s="98"/>
      <c r="BT497" s="98"/>
      <c r="BU497" s="98"/>
      <c r="BV497" s="98"/>
      <c r="BW497" s="98"/>
      <c r="BX497" s="98"/>
      <c r="BY497" s="98"/>
      <c r="BZ497" s="98"/>
      <c r="CA497" s="98"/>
      <c r="CB497" s="98"/>
      <c r="CC497" s="98"/>
      <c r="CD497" s="98"/>
      <c r="CE497" s="98"/>
      <c r="CF497" s="98"/>
      <c r="CG497" s="98"/>
      <c r="CH497" s="98"/>
      <c r="CI497" s="98"/>
      <c r="CJ497" s="98"/>
      <c r="CK497" s="98"/>
      <c r="CL497" s="98"/>
      <c r="CM497" s="98"/>
      <c r="CN497" s="98"/>
      <c r="CO497" s="98"/>
      <c r="CP497" s="98"/>
      <c r="CQ497" s="98"/>
      <c r="CR497" s="98"/>
      <c r="CS497" s="98"/>
      <c r="CT497" s="98"/>
      <c r="CU497" s="98"/>
      <c r="CV497" s="98"/>
      <c r="CW497" s="98"/>
      <c r="CX497" s="98"/>
      <c r="CY497" s="98"/>
      <c r="CZ497" s="98"/>
      <c r="DA497" s="98"/>
      <c r="DB497" s="98"/>
      <c r="DC497" s="98"/>
      <c r="DD497" s="98"/>
      <c r="DE497" s="98"/>
      <c r="DF497" s="98"/>
      <c r="DG497" s="98"/>
      <c r="DH497" s="98"/>
      <c r="DI497" s="98"/>
      <c r="DJ497" s="98"/>
      <c r="DK497" s="98"/>
      <c r="DL497" s="98"/>
      <c r="DM497" s="98"/>
      <c r="DN497" s="98"/>
      <c r="DO497" s="98"/>
      <c r="DP497" s="98"/>
      <c r="DQ497" s="98"/>
      <c r="DR497" s="98"/>
      <c r="DS497" s="98"/>
      <c r="DT497" s="98"/>
      <c r="DU497" s="98"/>
      <c r="DV497" s="98"/>
      <c r="DW497" s="98"/>
      <c r="DX497" s="98"/>
      <c r="DY497" s="98"/>
      <c r="DZ497" s="98"/>
      <c r="EA497" s="98"/>
      <c r="EB497" s="98"/>
      <c r="EC497" s="98"/>
      <c r="ED497" s="98"/>
      <c r="EE497" s="98"/>
      <c r="EF497" s="98"/>
      <c r="EG497" s="98"/>
      <c r="EH497" s="98"/>
      <c r="EI497" s="98"/>
      <c r="EJ497" s="98"/>
      <c r="EK497" s="98"/>
      <c r="EL497" s="98"/>
      <c r="EM497" s="98"/>
      <c r="EN497" s="98"/>
      <c r="EO497" s="98"/>
      <c r="EP497" s="98"/>
      <c r="EQ497" s="98"/>
      <c r="ER497" s="98"/>
      <c r="ES497" s="98"/>
      <c r="ET497" s="98"/>
      <c r="EU497" s="98"/>
      <c r="EV497" s="98"/>
      <c r="EW497" s="98"/>
      <c r="EX497" s="98"/>
      <c r="EY497" s="98"/>
      <c r="EZ497" s="98"/>
      <c r="FA497" s="98"/>
      <c r="FB497" s="98"/>
      <c r="FC497" s="98"/>
      <c r="FD497" s="98"/>
      <c r="FE497" s="98"/>
      <c r="FF497" s="98"/>
      <c r="FG497" s="98"/>
      <c r="FH497" s="98"/>
      <c r="FI497" s="98"/>
      <c r="FJ497" s="98"/>
      <c r="FK497" s="98"/>
      <c r="FL497" s="98"/>
      <c r="FM497" s="98"/>
      <c r="FN497" s="98"/>
      <c r="FO497" s="98"/>
      <c r="FP497" s="98"/>
      <c r="FQ497" s="98"/>
      <c r="FR497" s="98"/>
      <c r="FS497" s="98"/>
      <c r="FT497" s="98"/>
      <c r="FU497" s="98"/>
      <c r="FV497" s="98"/>
      <c r="FW497" s="98"/>
      <c r="FX497" s="98"/>
      <c r="FY497" s="98"/>
      <c r="FZ497" s="98"/>
      <c r="GA497" s="98"/>
      <c r="GB497" s="98"/>
      <c r="GC497" s="98"/>
      <c r="GD497" s="98"/>
      <c r="GE497" s="98"/>
      <c r="GF497" s="98"/>
      <c r="GG497" s="98"/>
      <c r="GH497" s="98"/>
      <c r="GI497" s="98"/>
      <c r="GJ497" s="98"/>
      <c r="GK497" s="98"/>
      <c r="GL497" s="98"/>
      <c r="GM497" s="98"/>
      <c r="GN497" s="98"/>
      <c r="GO497" s="98"/>
      <c r="GP497" s="98"/>
      <c r="GQ497" s="98"/>
      <c r="GR497" s="98"/>
      <c r="GS497" s="98"/>
      <c r="GT497" s="98"/>
      <c r="GU497" s="98"/>
      <c r="GV497" s="98"/>
      <c r="GW497" s="98"/>
      <c r="GX497" s="98"/>
      <c r="GY497" s="98"/>
      <c r="GZ497" s="98"/>
      <c r="HA497" s="98"/>
      <c r="HB497" s="98"/>
      <c r="HC497" s="98"/>
      <c r="HD497" s="98"/>
      <c r="HE497" s="98"/>
      <c r="HF497" s="98"/>
      <c r="HG497" s="98"/>
      <c r="HH497" s="98"/>
      <c r="HI497" s="98"/>
      <c r="HJ497" s="98"/>
      <c r="HK497" s="98"/>
      <c r="HL497" s="98"/>
      <c r="HM497" s="98"/>
      <c r="HN497" s="98"/>
      <c r="HO497" s="98"/>
      <c r="HP497" s="98"/>
      <c r="HQ497" s="98"/>
      <c r="HR497" s="98"/>
      <c r="HS497" s="98"/>
      <c r="HT497" s="98"/>
      <c r="HU497" s="98"/>
      <c r="HV497" s="98"/>
      <c r="HW497" s="98"/>
      <c r="HX497" s="98"/>
      <c r="HY497" s="98"/>
      <c r="HZ497" s="98"/>
      <c r="IA497" s="98"/>
      <c r="IB497" s="98"/>
      <c r="IC497" s="98"/>
      <c r="ID497" s="98"/>
      <c r="IE497" s="98"/>
      <c r="IF497" s="98"/>
      <c r="IG497" s="98"/>
      <c r="IH497" s="98"/>
      <c r="II497" s="98"/>
      <c r="IJ497" s="98"/>
      <c r="IK497" s="98"/>
    </row>
    <row r="498" spans="1:245" ht="15">
      <c r="A498" s="98"/>
      <c r="B498" s="98"/>
      <c r="C498" s="111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  <c r="AA498" s="98"/>
      <c r="AB498" s="98"/>
      <c r="AC498" s="98"/>
      <c r="AD498" s="98"/>
      <c r="AE498" s="98"/>
      <c r="AF498" s="98"/>
      <c r="AG498" s="98"/>
      <c r="AH498" s="98"/>
      <c r="AI498" s="98"/>
      <c r="AJ498" s="98"/>
      <c r="AK498" s="98"/>
      <c r="AL498" s="98"/>
      <c r="AM498" s="98"/>
      <c r="AN498" s="98"/>
      <c r="AO498" s="98"/>
      <c r="AP498" s="98"/>
      <c r="AQ498" s="98"/>
      <c r="AR498" s="98"/>
      <c r="AS498" s="98"/>
      <c r="AT498" s="98"/>
      <c r="AU498" s="98"/>
      <c r="AV498" s="98"/>
      <c r="AW498" s="98"/>
      <c r="AX498" s="98"/>
      <c r="AY498" s="98"/>
      <c r="AZ498" s="98"/>
      <c r="BA498" s="98"/>
      <c r="BB498" s="98"/>
      <c r="BC498" s="98"/>
      <c r="BD498" s="98"/>
      <c r="BE498" s="98"/>
      <c r="BF498" s="98"/>
      <c r="BG498" s="98"/>
      <c r="BH498" s="98"/>
      <c r="BI498" s="98"/>
      <c r="BJ498" s="98"/>
      <c r="BK498" s="98"/>
      <c r="BL498" s="98"/>
      <c r="BM498" s="98"/>
      <c r="BN498" s="98"/>
      <c r="BO498" s="98"/>
      <c r="BP498" s="98"/>
      <c r="BQ498" s="98"/>
      <c r="BR498" s="98"/>
      <c r="BS498" s="98"/>
      <c r="BT498" s="98"/>
      <c r="BU498" s="98"/>
      <c r="BV498" s="98"/>
      <c r="BW498" s="98"/>
      <c r="BX498" s="98"/>
      <c r="BY498" s="98"/>
      <c r="BZ498" s="98"/>
      <c r="CA498" s="98"/>
      <c r="CB498" s="98"/>
      <c r="CC498" s="98"/>
      <c r="CD498" s="98"/>
      <c r="CE498" s="98"/>
      <c r="CF498" s="98"/>
      <c r="CG498" s="98"/>
      <c r="CH498" s="98"/>
      <c r="CI498" s="98"/>
      <c r="CJ498" s="98"/>
      <c r="CK498" s="98"/>
      <c r="CL498" s="98"/>
      <c r="CM498" s="98"/>
      <c r="CN498" s="98"/>
      <c r="CO498" s="98"/>
      <c r="CP498" s="98"/>
      <c r="CQ498" s="98"/>
      <c r="CR498" s="98"/>
      <c r="CS498" s="98"/>
      <c r="CT498" s="98"/>
      <c r="CU498" s="98"/>
      <c r="CV498" s="98"/>
      <c r="CW498" s="98"/>
      <c r="CX498" s="98"/>
      <c r="CY498" s="98"/>
      <c r="CZ498" s="98"/>
      <c r="DA498" s="98"/>
      <c r="DB498" s="98"/>
      <c r="DC498" s="98"/>
      <c r="DD498" s="98"/>
      <c r="DE498" s="98"/>
      <c r="DF498" s="98"/>
      <c r="DG498" s="98"/>
      <c r="DH498" s="98"/>
      <c r="DI498" s="98"/>
      <c r="DJ498" s="98"/>
      <c r="DK498" s="98"/>
      <c r="DL498" s="98"/>
      <c r="DM498" s="98"/>
      <c r="DN498" s="98"/>
      <c r="DO498" s="98"/>
      <c r="DP498" s="98"/>
      <c r="DQ498" s="98"/>
      <c r="DR498" s="98"/>
      <c r="DS498" s="98"/>
      <c r="DT498" s="98"/>
      <c r="DU498" s="98"/>
      <c r="DV498" s="98"/>
      <c r="DW498" s="98"/>
      <c r="DX498" s="98"/>
      <c r="DY498" s="98"/>
      <c r="DZ498" s="98"/>
      <c r="EA498" s="98"/>
      <c r="EB498" s="98"/>
      <c r="EC498" s="98"/>
      <c r="ED498" s="98"/>
      <c r="EE498" s="98"/>
      <c r="EF498" s="98"/>
      <c r="EG498" s="98"/>
      <c r="EH498" s="98"/>
      <c r="EI498" s="98"/>
      <c r="EJ498" s="98"/>
      <c r="EK498" s="98"/>
      <c r="EL498" s="98"/>
      <c r="EM498" s="98"/>
      <c r="EN498" s="98"/>
      <c r="EO498" s="98"/>
      <c r="EP498" s="98"/>
      <c r="EQ498" s="98"/>
      <c r="ER498" s="98"/>
      <c r="ES498" s="98"/>
      <c r="ET498" s="98"/>
      <c r="EU498" s="98"/>
      <c r="EV498" s="98"/>
      <c r="EW498" s="98"/>
      <c r="EX498" s="98"/>
      <c r="EY498" s="98"/>
      <c r="EZ498" s="98"/>
      <c r="FA498" s="98"/>
      <c r="FB498" s="98"/>
      <c r="FC498" s="98"/>
      <c r="FD498" s="98"/>
      <c r="FE498" s="98"/>
      <c r="FF498" s="98"/>
      <c r="FG498" s="98"/>
      <c r="FH498" s="98"/>
      <c r="FI498" s="98"/>
      <c r="FJ498" s="98"/>
      <c r="FK498" s="98"/>
      <c r="FL498" s="98"/>
      <c r="FM498" s="98"/>
      <c r="FN498" s="98"/>
      <c r="FO498" s="98"/>
      <c r="FP498" s="98"/>
      <c r="FQ498" s="98"/>
      <c r="FR498" s="98"/>
      <c r="FS498" s="98"/>
      <c r="FT498" s="98"/>
      <c r="FU498" s="98"/>
      <c r="FV498" s="98"/>
      <c r="FW498" s="98"/>
      <c r="FX498" s="98"/>
      <c r="FY498" s="98"/>
      <c r="FZ498" s="98"/>
      <c r="GA498" s="98"/>
      <c r="GB498" s="98"/>
      <c r="GC498" s="98"/>
      <c r="GD498" s="98"/>
      <c r="GE498" s="98"/>
      <c r="GF498" s="98"/>
      <c r="GG498" s="98"/>
      <c r="GH498" s="98"/>
      <c r="GI498" s="98"/>
      <c r="GJ498" s="98"/>
      <c r="GK498" s="98"/>
      <c r="GL498" s="98"/>
      <c r="GM498" s="98"/>
      <c r="GN498" s="98"/>
      <c r="GO498" s="98"/>
      <c r="GP498" s="98"/>
      <c r="GQ498" s="98"/>
      <c r="GR498" s="98"/>
      <c r="GS498" s="98"/>
      <c r="GT498" s="98"/>
      <c r="GU498" s="98"/>
      <c r="GV498" s="98"/>
      <c r="GW498" s="98"/>
      <c r="GX498" s="98"/>
      <c r="GY498" s="98"/>
      <c r="GZ498" s="98"/>
      <c r="HA498" s="98"/>
      <c r="HB498" s="98"/>
      <c r="HC498" s="98"/>
      <c r="HD498" s="98"/>
      <c r="HE498" s="98"/>
      <c r="HF498" s="98"/>
      <c r="HG498" s="98"/>
      <c r="HH498" s="98"/>
      <c r="HI498" s="98"/>
      <c r="HJ498" s="98"/>
      <c r="HK498" s="98"/>
      <c r="HL498" s="98"/>
      <c r="HM498" s="98"/>
      <c r="HN498" s="98"/>
      <c r="HO498" s="98"/>
      <c r="HP498" s="98"/>
      <c r="HQ498" s="98"/>
      <c r="HR498" s="98"/>
      <c r="HS498" s="98"/>
      <c r="HT498" s="98"/>
      <c r="HU498" s="98"/>
      <c r="HV498" s="98"/>
      <c r="HW498" s="98"/>
      <c r="HX498" s="98"/>
      <c r="HY498" s="98"/>
      <c r="HZ498" s="98"/>
      <c r="IA498" s="98"/>
      <c r="IB498" s="98"/>
      <c r="IC498" s="98"/>
      <c r="ID498" s="98"/>
      <c r="IE498" s="98"/>
      <c r="IF498" s="98"/>
      <c r="IG498" s="98"/>
      <c r="IH498" s="98"/>
      <c r="II498" s="98"/>
      <c r="IJ498" s="98"/>
      <c r="IK498" s="98"/>
    </row>
    <row r="499" spans="1:245" ht="15">
      <c r="A499" s="98"/>
      <c r="B499" s="98"/>
      <c r="C499" s="111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  <c r="AA499" s="98"/>
      <c r="AB499" s="98"/>
      <c r="AC499" s="98"/>
      <c r="AD499" s="98"/>
      <c r="AE499" s="98"/>
      <c r="AF499" s="98"/>
      <c r="AG499" s="98"/>
      <c r="AH499" s="98"/>
      <c r="AI499" s="98"/>
      <c r="AJ499" s="98"/>
      <c r="AK499" s="98"/>
      <c r="AL499" s="98"/>
      <c r="AM499" s="98"/>
      <c r="AN499" s="98"/>
      <c r="AO499" s="98"/>
      <c r="AP499" s="98"/>
      <c r="AQ499" s="98"/>
      <c r="AR499" s="98"/>
      <c r="AS499" s="98"/>
      <c r="AT499" s="98"/>
      <c r="AU499" s="98"/>
      <c r="AV499" s="98"/>
      <c r="AW499" s="98"/>
      <c r="AX499" s="98"/>
      <c r="AY499" s="98"/>
      <c r="AZ499" s="98"/>
      <c r="BA499" s="98"/>
      <c r="BB499" s="98"/>
      <c r="BC499" s="98"/>
      <c r="BD499" s="98"/>
      <c r="BE499" s="98"/>
      <c r="BF499" s="98"/>
      <c r="BG499" s="98"/>
      <c r="BH499" s="98"/>
      <c r="BI499" s="98"/>
      <c r="BJ499" s="98"/>
      <c r="BK499" s="98"/>
      <c r="BL499" s="98"/>
      <c r="BM499" s="98"/>
      <c r="BN499" s="98"/>
      <c r="BO499" s="98"/>
      <c r="BP499" s="98"/>
      <c r="BQ499" s="98"/>
      <c r="BR499" s="98"/>
      <c r="BS499" s="98"/>
      <c r="BT499" s="98"/>
      <c r="BU499" s="98"/>
      <c r="BV499" s="98"/>
      <c r="BW499" s="98"/>
      <c r="BX499" s="98"/>
      <c r="BY499" s="98"/>
      <c r="BZ499" s="98"/>
      <c r="CA499" s="98"/>
      <c r="CB499" s="98"/>
      <c r="CC499" s="98"/>
      <c r="CD499" s="98"/>
      <c r="CE499" s="98"/>
      <c r="CF499" s="98"/>
      <c r="CG499" s="98"/>
      <c r="CH499" s="98"/>
      <c r="CI499" s="98"/>
      <c r="CJ499" s="98"/>
      <c r="CK499" s="98"/>
      <c r="CL499" s="98"/>
      <c r="CM499" s="98"/>
      <c r="CN499" s="98"/>
      <c r="CO499" s="98"/>
      <c r="CP499" s="98"/>
      <c r="CQ499" s="98"/>
      <c r="CR499" s="98"/>
      <c r="CS499" s="98"/>
      <c r="CT499" s="98"/>
      <c r="CU499" s="98"/>
      <c r="CV499" s="98"/>
      <c r="CW499" s="98"/>
      <c r="CX499" s="98"/>
      <c r="CY499" s="98"/>
      <c r="CZ499" s="98"/>
      <c r="DA499" s="98"/>
      <c r="DB499" s="98"/>
      <c r="DC499" s="98"/>
      <c r="DD499" s="98"/>
      <c r="DE499" s="98"/>
      <c r="DF499" s="98"/>
      <c r="DG499" s="98"/>
      <c r="DH499" s="98"/>
      <c r="DI499" s="98"/>
      <c r="DJ499" s="98"/>
      <c r="DK499" s="98"/>
      <c r="DL499" s="98"/>
      <c r="DM499" s="98"/>
      <c r="DN499" s="98"/>
      <c r="DO499" s="98"/>
      <c r="DP499" s="98"/>
      <c r="DQ499" s="98"/>
      <c r="DR499" s="98"/>
      <c r="DS499" s="98"/>
      <c r="DT499" s="98"/>
      <c r="DU499" s="98"/>
      <c r="DV499" s="98"/>
      <c r="DW499" s="98"/>
      <c r="DX499" s="98"/>
      <c r="DY499" s="98"/>
      <c r="DZ499" s="98"/>
      <c r="EA499" s="98"/>
      <c r="EB499" s="98"/>
      <c r="EC499" s="98"/>
      <c r="ED499" s="98"/>
      <c r="EE499" s="98"/>
      <c r="EF499" s="98"/>
      <c r="EG499" s="98"/>
      <c r="EH499" s="98"/>
      <c r="EI499" s="98"/>
      <c r="EJ499" s="98"/>
      <c r="EK499" s="98"/>
      <c r="EL499" s="98"/>
      <c r="EM499" s="98"/>
      <c r="EN499" s="98"/>
      <c r="EO499" s="98"/>
      <c r="EP499" s="98"/>
      <c r="EQ499" s="98"/>
      <c r="ER499" s="98"/>
      <c r="ES499" s="98"/>
      <c r="ET499" s="98"/>
      <c r="EU499" s="98"/>
      <c r="EV499" s="98"/>
      <c r="EW499" s="98"/>
      <c r="EX499" s="98"/>
      <c r="EY499" s="98"/>
      <c r="EZ499" s="98"/>
      <c r="FA499" s="98"/>
      <c r="FB499" s="98"/>
      <c r="FC499" s="98"/>
      <c r="FD499" s="98"/>
      <c r="FE499" s="98"/>
      <c r="FF499" s="98"/>
      <c r="FG499" s="98"/>
      <c r="FH499" s="98"/>
      <c r="FI499" s="98"/>
      <c r="FJ499" s="98"/>
      <c r="FK499" s="98"/>
      <c r="FL499" s="98"/>
      <c r="FM499" s="98"/>
      <c r="FN499" s="98"/>
      <c r="FO499" s="98"/>
      <c r="FP499" s="98"/>
      <c r="FQ499" s="98"/>
      <c r="FR499" s="98"/>
      <c r="FS499" s="98"/>
      <c r="FT499" s="98"/>
      <c r="FU499" s="98"/>
      <c r="FV499" s="98"/>
      <c r="FW499" s="98"/>
      <c r="FX499" s="98"/>
      <c r="FY499" s="98"/>
      <c r="FZ499" s="98"/>
      <c r="GA499" s="98"/>
      <c r="GB499" s="98"/>
      <c r="GC499" s="98"/>
      <c r="GD499" s="98"/>
      <c r="GE499" s="98"/>
      <c r="GF499" s="98"/>
      <c r="GG499" s="98"/>
      <c r="GH499" s="98"/>
      <c r="GI499" s="98"/>
      <c r="GJ499" s="98"/>
      <c r="GK499" s="98"/>
      <c r="GL499" s="98"/>
      <c r="GM499" s="98"/>
      <c r="GN499" s="98"/>
      <c r="GO499" s="98"/>
      <c r="GP499" s="98"/>
      <c r="GQ499" s="98"/>
      <c r="GR499" s="98"/>
      <c r="GS499" s="98"/>
      <c r="GT499" s="98"/>
      <c r="GU499" s="98"/>
      <c r="GV499" s="98"/>
      <c r="GW499" s="98"/>
      <c r="GX499" s="98"/>
      <c r="GY499" s="98"/>
      <c r="GZ499" s="98"/>
      <c r="HA499" s="98"/>
      <c r="HB499" s="98"/>
      <c r="HC499" s="98"/>
      <c r="HD499" s="98"/>
      <c r="HE499" s="98"/>
      <c r="HF499" s="98"/>
      <c r="HG499" s="98"/>
      <c r="HH499" s="98"/>
      <c r="HI499" s="98"/>
      <c r="HJ499" s="98"/>
      <c r="HK499" s="98"/>
      <c r="HL499" s="98"/>
      <c r="HM499" s="98"/>
      <c r="HN499" s="98"/>
      <c r="HO499" s="98"/>
      <c r="HP499" s="98"/>
      <c r="HQ499" s="98"/>
      <c r="HR499" s="98"/>
      <c r="HS499" s="98"/>
      <c r="HT499" s="98"/>
      <c r="HU499" s="98"/>
      <c r="HV499" s="98"/>
      <c r="HW499" s="98"/>
      <c r="HX499" s="98"/>
      <c r="HY499" s="98"/>
      <c r="HZ499" s="98"/>
      <c r="IA499" s="98"/>
      <c r="IB499" s="98"/>
      <c r="IC499" s="98"/>
      <c r="ID499" s="98"/>
      <c r="IE499" s="98"/>
      <c r="IF499" s="98"/>
      <c r="IG499" s="98"/>
      <c r="IH499" s="98"/>
      <c r="II499" s="98"/>
      <c r="IJ499" s="98"/>
      <c r="IK499" s="98"/>
    </row>
    <row r="500" spans="1:245" ht="15">
      <c r="A500" s="98"/>
      <c r="B500" s="98"/>
      <c r="C500" s="111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  <c r="AA500" s="98"/>
      <c r="AB500" s="98"/>
      <c r="AC500" s="98"/>
      <c r="AD500" s="98"/>
      <c r="AE500" s="98"/>
      <c r="AF500" s="98"/>
      <c r="AG500" s="98"/>
      <c r="AH500" s="98"/>
      <c r="AI500" s="98"/>
      <c r="AJ500" s="98"/>
      <c r="AK500" s="98"/>
      <c r="AL500" s="98"/>
      <c r="AM500" s="98"/>
      <c r="AN500" s="98"/>
      <c r="AO500" s="98"/>
      <c r="AP500" s="98"/>
      <c r="AQ500" s="98"/>
      <c r="AR500" s="98"/>
      <c r="AS500" s="98"/>
      <c r="AT500" s="98"/>
      <c r="AU500" s="98"/>
      <c r="AV500" s="98"/>
      <c r="AW500" s="98"/>
      <c r="AX500" s="98"/>
      <c r="AY500" s="98"/>
      <c r="AZ500" s="98"/>
      <c r="BA500" s="98"/>
      <c r="BB500" s="98"/>
      <c r="BC500" s="98"/>
      <c r="BD500" s="98"/>
      <c r="BE500" s="98"/>
      <c r="BF500" s="98"/>
      <c r="BG500" s="98"/>
      <c r="BH500" s="98"/>
      <c r="BI500" s="98"/>
      <c r="BJ500" s="98"/>
      <c r="BK500" s="98"/>
      <c r="BL500" s="98"/>
      <c r="BM500" s="98"/>
      <c r="BN500" s="98"/>
      <c r="BO500" s="98"/>
      <c r="BP500" s="98"/>
      <c r="BQ500" s="98"/>
      <c r="BR500" s="98"/>
      <c r="BS500" s="98"/>
      <c r="BT500" s="98"/>
      <c r="BU500" s="98"/>
      <c r="BV500" s="98"/>
      <c r="BW500" s="98"/>
      <c r="BX500" s="98"/>
      <c r="BY500" s="98"/>
      <c r="BZ500" s="98"/>
      <c r="CA500" s="98"/>
      <c r="CB500" s="98"/>
      <c r="CC500" s="98"/>
      <c r="CD500" s="98"/>
      <c r="CE500" s="98"/>
      <c r="CF500" s="98"/>
      <c r="CG500" s="98"/>
      <c r="CH500" s="98"/>
      <c r="CI500" s="98"/>
      <c r="CJ500" s="98"/>
      <c r="CK500" s="98"/>
      <c r="CL500" s="98"/>
      <c r="CM500" s="98"/>
      <c r="CN500" s="98"/>
      <c r="CO500" s="98"/>
      <c r="CP500" s="98"/>
      <c r="CQ500" s="98"/>
      <c r="CR500" s="98"/>
      <c r="CS500" s="98"/>
      <c r="CT500" s="98"/>
      <c r="CU500" s="98"/>
      <c r="CV500" s="98"/>
      <c r="CW500" s="98"/>
      <c r="CX500" s="98"/>
      <c r="CY500" s="98"/>
      <c r="CZ500" s="98"/>
      <c r="DA500" s="98"/>
      <c r="DB500" s="98"/>
      <c r="DC500" s="98"/>
      <c r="DD500" s="98"/>
      <c r="DE500" s="98"/>
      <c r="DF500" s="98"/>
      <c r="DG500" s="98"/>
      <c r="DH500" s="98"/>
      <c r="DI500" s="98"/>
      <c r="DJ500" s="98"/>
      <c r="DK500" s="98"/>
      <c r="DL500" s="98"/>
      <c r="DM500" s="98"/>
      <c r="DN500" s="98"/>
      <c r="DO500" s="98"/>
      <c r="DP500" s="98"/>
      <c r="DQ500" s="98"/>
      <c r="DR500" s="98"/>
      <c r="DS500" s="98"/>
      <c r="DT500" s="98"/>
      <c r="DU500" s="98"/>
      <c r="DV500" s="98"/>
      <c r="DW500" s="98"/>
      <c r="DX500" s="98"/>
      <c r="DY500" s="98"/>
      <c r="DZ500" s="98"/>
      <c r="EA500" s="98"/>
      <c r="EB500" s="98"/>
      <c r="EC500" s="98"/>
      <c r="ED500" s="98"/>
      <c r="EE500" s="98"/>
      <c r="EF500" s="98"/>
      <c r="EG500" s="98"/>
      <c r="EH500" s="98"/>
      <c r="EI500" s="98"/>
      <c r="EJ500" s="98"/>
      <c r="EK500" s="98"/>
      <c r="EL500" s="98"/>
      <c r="EM500" s="98"/>
      <c r="EN500" s="98"/>
      <c r="EO500" s="98"/>
      <c r="EP500" s="98"/>
      <c r="EQ500" s="98"/>
      <c r="ER500" s="98"/>
      <c r="ES500" s="98"/>
      <c r="ET500" s="98"/>
      <c r="EU500" s="98"/>
      <c r="EV500" s="98"/>
      <c r="EW500" s="98"/>
      <c r="EX500" s="98"/>
      <c r="EY500" s="98"/>
      <c r="EZ500" s="98"/>
      <c r="FA500" s="98"/>
      <c r="FB500" s="98"/>
      <c r="FC500" s="98"/>
      <c r="FD500" s="98"/>
      <c r="FE500" s="98"/>
      <c r="FF500" s="98"/>
      <c r="FG500" s="98"/>
      <c r="FH500" s="98"/>
      <c r="FI500" s="98"/>
      <c r="FJ500" s="98"/>
      <c r="FK500" s="98"/>
      <c r="FL500" s="98"/>
      <c r="FM500" s="98"/>
      <c r="FN500" s="98"/>
      <c r="FO500" s="98"/>
      <c r="FP500" s="98"/>
      <c r="FQ500" s="98"/>
      <c r="FR500" s="98"/>
      <c r="FS500" s="98"/>
      <c r="FT500" s="98"/>
      <c r="FU500" s="98"/>
      <c r="FV500" s="98"/>
      <c r="FW500" s="98"/>
      <c r="FX500" s="98"/>
      <c r="FY500" s="98"/>
      <c r="FZ500" s="98"/>
      <c r="GA500" s="98"/>
      <c r="GB500" s="98"/>
      <c r="GC500" s="98"/>
      <c r="GD500" s="98"/>
      <c r="GE500" s="98"/>
      <c r="GF500" s="98"/>
      <c r="GG500" s="98"/>
      <c r="GH500" s="98"/>
      <c r="GI500" s="98"/>
      <c r="GJ500" s="98"/>
      <c r="GK500" s="98"/>
      <c r="GL500" s="98"/>
      <c r="GM500" s="98"/>
      <c r="GN500" s="98"/>
      <c r="GO500" s="98"/>
      <c r="GP500" s="98"/>
      <c r="GQ500" s="98"/>
      <c r="GR500" s="98"/>
      <c r="GS500" s="98"/>
      <c r="GT500" s="98"/>
      <c r="GU500" s="98"/>
      <c r="GV500" s="98"/>
      <c r="GW500" s="98"/>
      <c r="GX500" s="98"/>
      <c r="GY500" s="98"/>
      <c r="GZ500" s="98"/>
      <c r="HA500" s="98"/>
      <c r="HB500" s="98"/>
      <c r="HC500" s="98"/>
      <c r="HD500" s="98"/>
      <c r="HE500" s="98"/>
      <c r="HF500" s="98"/>
      <c r="HG500" s="98"/>
      <c r="HH500" s="98"/>
      <c r="HI500" s="98"/>
      <c r="HJ500" s="98"/>
      <c r="HK500" s="98"/>
      <c r="HL500" s="98"/>
      <c r="HM500" s="98"/>
      <c r="HN500" s="98"/>
      <c r="HO500" s="98"/>
      <c r="HP500" s="98"/>
      <c r="HQ500" s="98"/>
      <c r="HR500" s="98"/>
      <c r="HS500" s="98"/>
      <c r="HT500" s="98"/>
      <c r="HU500" s="98"/>
      <c r="HV500" s="98"/>
      <c r="HW500" s="98"/>
      <c r="HX500" s="98"/>
      <c r="HY500" s="98"/>
      <c r="HZ500" s="98"/>
      <c r="IA500" s="98"/>
      <c r="IB500" s="98"/>
      <c r="IC500" s="98"/>
      <c r="ID500" s="98"/>
      <c r="IE500" s="98"/>
      <c r="IF500" s="98"/>
      <c r="IG500" s="98"/>
      <c r="IH500" s="98"/>
      <c r="II500" s="98"/>
      <c r="IJ500" s="98"/>
      <c r="IK500" s="98"/>
    </row>
    <row r="501" spans="1:245" ht="15">
      <c r="A501" s="98"/>
      <c r="B501" s="98"/>
      <c r="C501" s="111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  <c r="AA501" s="98"/>
      <c r="AB501" s="98"/>
      <c r="AC501" s="98"/>
      <c r="AD501" s="98"/>
      <c r="AE501" s="98"/>
      <c r="AF501" s="98"/>
      <c r="AG501" s="98"/>
      <c r="AH501" s="98"/>
      <c r="AI501" s="98"/>
      <c r="AJ501" s="98"/>
      <c r="AK501" s="98"/>
      <c r="AL501" s="98"/>
      <c r="AM501" s="98"/>
      <c r="AN501" s="98"/>
      <c r="AO501" s="98"/>
      <c r="AP501" s="98"/>
      <c r="AQ501" s="98"/>
      <c r="AR501" s="98"/>
      <c r="AS501" s="98"/>
      <c r="AT501" s="98"/>
      <c r="AU501" s="98"/>
      <c r="AV501" s="98"/>
      <c r="AW501" s="98"/>
      <c r="AX501" s="98"/>
      <c r="AY501" s="98"/>
      <c r="AZ501" s="98"/>
      <c r="BA501" s="98"/>
      <c r="BB501" s="98"/>
      <c r="BC501" s="98"/>
      <c r="BD501" s="98"/>
      <c r="BE501" s="98"/>
      <c r="BF501" s="98"/>
      <c r="BG501" s="98"/>
      <c r="BH501" s="98"/>
      <c r="BI501" s="98"/>
      <c r="BJ501" s="98"/>
      <c r="BK501" s="98"/>
      <c r="BL501" s="98"/>
      <c r="BM501" s="98"/>
      <c r="BN501" s="98"/>
      <c r="BO501" s="98"/>
      <c r="BP501" s="98"/>
      <c r="BQ501" s="98"/>
      <c r="BR501" s="98"/>
      <c r="BS501" s="98"/>
      <c r="BT501" s="98"/>
      <c r="BU501" s="98"/>
      <c r="BV501" s="98"/>
      <c r="BW501" s="98"/>
      <c r="BX501" s="98"/>
      <c r="BY501" s="98"/>
      <c r="BZ501" s="98"/>
      <c r="CA501" s="98"/>
      <c r="CB501" s="98"/>
      <c r="CC501" s="98"/>
      <c r="CD501" s="98"/>
      <c r="CE501" s="98"/>
      <c r="CF501" s="98"/>
      <c r="CG501" s="98"/>
      <c r="CH501" s="98"/>
      <c r="CI501" s="98"/>
      <c r="CJ501" s="98"/>
      <c r="CK501" s="98"/>
      <c r="CL501" s="98"/>
      <c r="CM501" s="98"/>
      <c r="CN501" s="98"/>
      <c r="CO501" s="98"/>
      <c r="CP501" s="98"/>
      <c r="CQ501" s="98"/>
      <c r="CR501" s="98"/>
      <c r="CS501" s="98"/>
      <c r="CT501" s="98"/>
      <c r="CU501" s="98"/>
      <c r="CV501" s="98"/>
      <c r="CW501" s="98"/>
      <c r="CX501" s="98"/>
      <c r="CY501" s="98"/>
      <c r="CZ501" s="98"/>
      <c r="DA501" s="98"/>
      <c r="DB501" s="98"/>
      <c r="DC501" s="98"/>
      <c r="DD501" s="98"/>
      <c r="DE501" s="98"/>
      <c r="DF501" s="98"/>
      <c r="DG501" s="98"/>
      <c r="DH501" s="98"/>
      <c r="DI501" s="98"/>
      <c r="DJ501" s="98"/>
      <c r="DK501" s="98"/>
      <c r="DL501" s="98"/>
      <c r="DM501" s="98"/>
      <c r="DN501" s="98"/>
      <c r="DO501" s="98"/>
      <c r="DP501" s="98"/>
      <c r="DQ501" s="98"/>
      <c r="DR501" s="98"/>
      <c r="DS501" s="98"/>
      <c r="DT501" s="98"/>
      <c r="DU501" s="98"/>
      <c r="DV501" s="98"/>
      <c r="DW501" s="98"/>
      <c r="DX501" s="98"/>
      <c r="DY501" s="98"/>
      <c r="DZ501" s="98"/>
      <c r="EA501" s="98"/>
      <c r="EB501" s="98"/>
      <c r="EC501" s="98"/>
      <c r="ED501" s="98"/>
      <c r="EE501" s="98"/>
      <c r="EF501" s="98"/>
      <c r="EG501" s="98"/>
      <c r="EH501" s="98"/>
      <c r="EI501" s="98"/>
      <c r="EJ501" s="98"/>
      <c r="EK501" s="98"/>
      <c r="EL501" s="98"/>
      <c r="EM501" s="98"/>
      <c r="EN501" s="98"/>
      <c r="EO501" s="98"/>
      <c r="EP501" s="98"/>
      <c r="EQ501" s="98"/>
      <c r="ER501" s="98"/>
      <c r="ES501" s="98"/>
      <c r="ET501" s="98"/>
      <c r="EU501" s="98"/>
      <c r="EV501" s="98"/>
      <c r="EW501" s="98"/>
      <c r="EX501" s="98"/>
      <c r="EY501" s="98"/>
      <c r="EZ501" s="98"/>
      <c r="FA501" s="98"/>
      <c r="FB501" s="98"/>
      <c r="FC501" s="98"/>
      <c r="FD501" s="98"/>
      <c r="FE501" s="98"/>
      <c r="FF501" s="98"/>
      <c r="FG501" s="98"/>
      <c r="FH501" s="98"/>
      <c r="FI501" s="98"/>
      <c r="FJ501" s="98"/>
      <c r="FK501" s="98"/>
      <c r="FL501" s="98"/>
      <c r="FM501" s="98"/>
      <c r="FN501" s="98"/>
      <c r="FO501" s="98"/>
      <c r="FP501" s="98"/>
      <c r="FQ501" s="98"/>
      <c r="FR501" s="98"/>
      <c r="FS501" s="98"/>
      <c r="FT501" s="98"/>
      <c r="FU501" s="98"/>
      <c r="FV501" s="98"/>
      <c r="FW501" s="98"/>
      <c r="FX501" s="98"/>
      <c r="FY501" s="98"/>
      <c r="FZ501" s="98"/>
      <c r="GA501" s="98"/>
      <c r="GB501" s="98"/>
      <c r="GC501" s="98"/>
      <c r="GD501" s="98"/>
      <c r="GE501" s="98"/>
      <c r="GF501" s="98"/>
      <c r="GG501" s="98"/>
      <c r="GH501" s="98"/>
      <c r="GI501" s="98"/>
      <c r="GJ501" s="98"/>
      <c r="GK501" s="98"/>
      <c r="GL501" s="98"/>
      <c r="GM501" s="98"/>
      <c r="GN501" s="98"/>
      <c r="GO501" s="98"/>
      <c r="GP501" s="98"/>
      <c r="GQ501" s="98"/>
      <c r="GR501" s="98"/>
      <c r="GS501" s="98"/>
      <c r="GT501" s="98"/>
      <c r="GU501" s="98"/>
      <c r="GV501" s="98"/>
      <c r="GW501" s="98"/>
      <c r="GX501" s="98"/>
      <c r="GY501" s="98"/>
      <c r="GZ501" s="98"/>
      <c r="HA501" s="98"/>
      <c r="HB501" s="98"/>
      <c r="HC501" s="98"/>
      <c r="HD501" s="98"/>
      <c r="HE501" s="98"/>
      <c r="HF501" s="98"/>
      <c r="HG501" s="98"/>
      <c r="HH501" s="98"/>
      <c r="HI501" s="98"/>
      <c r="HJ501" s="98"/>
      <c r="HK501" s="98"/>
      <c r="HL501" s="98"/>
      <c r="HM501" s="98"/>
      <c r="HN501" s="98"/>
      <c r="HO501" s="98"/>
      <c r="HP501" s="98"/>
      <c r="HQ501" s="98"/>
      <c r="HR501" s="98"/>
      <c r="HS501" s="98"/>
      <c r="HT501" s="98"/>
      <c r="HU501" s="98"/>
      <c r="HV501" s="98"/>
      <c r="HW501" s="98"/>
      <c r="HX501" s="98"/>
      <c r="HY501" s="98"/>
      <c r="HZ501" s="98"/>
      <c r="IA501" s="98"/>
      <c r="IB501" s="98"/>
      <c r="IC501" s="98"/>
      <c r="ID501" s="98"/>
      <c r="IE501" s="98"/>
      <c r="IF501" s="98"/>
      <c r="IG501" s="98"/>
      <c r="IH501" s="98"/>
      <c r="II501" s="98"/>
      <c r="IJ501" s="98"/>
      <c r="IK501" s="98"/>
    </row>
    <row r="502" spans="1:245" ht="15">
      <c r="A502" s="98"/>
      <c r="B502" s="98"/>
      <c r="C502" s="111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  <c r="AA502" s="98"/>
      <c r="AB502" s="98"/>
      <c r="AC502" s="98"/>
      <c r="AD502" s="98"/>
      <c r="AE502" s="98"/>
      <c r="AF502" s="98"/>
      <c r="AG502" s="98"/>
      <c r="AH502" s="98"/>
      <c r="AI502" s="98"/>
      <c r="AJ502" s="98"/>
      <c r="AK502" s="98"/>
      <c r="AL502" s="98"/>
      <c r="AM502" s="98"/>
      <c r="AN502" s="98"/>
      <c r="AO502" s="98"/>
      <c r="AP502" s="98"/>
      <c r="AQ502" s="98"/>
      <c r="AR502" s="98"/>
      <c r="AS502" s="98"/>
      <c r="AT502" s="98"/>
      <c r="AU502" s="98"/>
      <c r="AV502" s="98"/>
      <c r="AW502" s="98"/>
      <c r="AX502" s="98"/>
      <c r="AY502" s="98"/>
      <c r="AZ502" s="98"/>
      <c r="BA502" s="98"/>
      <c r="BB502" s="98"/>
      <c r="BC502" s="98"/>
      <c r="BD502" s="98"/>
      <c r="BE502" s="98"/>
      <c r="BF502" s="98"/>
      <c r="BG502" s="98"/>
      <c r="BH502" s="98"/>
      <c r="BI502" s="98"/>
      <c r="BJ502" s="98"/>
      <c r="BK502" s="98"/>
      <c r="BL502" s="98"/>
      <c r="BM502" s="98"/>
      <c r="BN502" s="98"/>
      <c r="BO502" s="98"/>
      <c r="BP502" s="98"/>
      <c r="BQ502" s="98"/>
      <c r="BR502" s="98"/>
      <c r="BS502" s="98"/>
      <c r="BT502" s="98"/>
      <c r="BU502" s="98"/>
      <c r="BV502" s="98"/>
      <c r="BW502" s="98"/>
      <c r="BX502" s="98"/>
      <c r="BY502" s="98"/>
      <c r="BZ502" s="98"/>
      <c r="CA502" s="98"/>
      <c r="CB502" s="98"/>
      <c r="CC502" s="98"/>
      <c r="CD502" s="98"/>
      <c r="CE502" s="98"/>
      <c r="CF502" s="98"/>
      <c r="CG502" s="98"/>
      <c r="CH502" s="98"/>
      <c r="CI502" s="98"/>
      <c r="CJ502" s="98"/>
      <c r="CK502" s="98"/>
      <c r="CL502" s="98"/>
      <c r="CM502" s="98"/>
      <c r="CN502" s="98"/>
      <c r="CO502" s="98"/>
      <c r="CP502" s="98"/>
      <c r="CQ502" s="98"/>
      <c r="CR502" s="98"/>
      <c r="CS502" s="98"/>
      <c r="CT502" s="98"/>
      <c r="CU502" s="98"/>
      <c r="CV502" s="98"/>
      <c r="CW502" s="98"/>
      <c r="CX502" s="98"/>
      <c r="CY502" s="98"/>
      <c r="CZ502" s="98"/>
      <c r="DA502" s="98"/>
      <c r="DB502" s="98"/>
      <c r="DC502" s="98"/>
      <c r="DD502" s="98"/>
      <c r="DE502" s="98"/>
      <c r="DF502" s="98"/>
      <c r="DG502" s="98"/>
      <c r="DH502" s="98"/>
      <c r="DI502" s="98"/>
      <c r="DJ502" s="98"/>
      <c r="DK502" s="98"/>
      <c r="DL502" s="98"/>
      <c r="DM502" s="98"/>
      <c r="DN502" s="98"/>
      <c r="DO502" s="98"/>
      <c r="DP502" s="98"/>
      <c r="DQ502" s="98"/>
      <c r="DR502" s="98"/>
      <c r="DS502" s="98"/>
      <c r="DT502" s="98"/>
      <c r="DU502" s="98"/>
      <c r="DV502" s="98"/>
      <c r="DW502" s="98"/>
      <c r="DX502" s="98"/>
      <c r="DY502" s="98"/>
      <c r="DZ502" s="98"/>
      <c r="EA502" s="98"/>
      <c r="EB502" s="98"/>
      <c r="EC502" s="98"/>
      <c r="ED502" s="98"/>
      <c r="EE502" s="98"/>
      <c r="EF502" s="98"/>
      <c r="EG502" s="98"/>
      <c r="EH502" s="98"/>
      <c r="EI502" s="98"/>
      <c r="EJ502" s="98"/>
      <c r="EK502" s="98"/>
      <c r="EL502" s="98"/>
      <c r="EM502" s="98"/>
      <c r="EN502" s="98"/>
      <c r="EO502" s="98"/>
      <c r="EP502" s="98"/>
      <c r="EQ502" s="98"/>
      <c r="ER502" s="98"/>
      <c r="ES502" s="98"/>
      <c r="ET502" s="98"/>
      <c r="EU502" s="98"/>
      <c r="EV502" s="98"/>
      <c r="EW502" s="98"/>
      <c r="EX502" s="98"/>
      <c r="EY502" s="98"/>
      <c r="EZ502" s="98"/>
      <c r="FA502" s="98"/>
      <c r="FB502" s="98"/>
      <c r="FC502" s="98"/>
      <c r="FD502" s="98"/>
      <c r="FE502" s="98"/>
      <c r="FF502" s="98"/>
      <c r="FG502" s="98"/>
      <c r="FH502" s="98"/>
      <c r="FI502" s="98"/>
      <c r="FJ502" s="98"/>
      <c r="FK502" s="98"/>
      <c r="FL502" s="98"/>
      <c r="FM502" s="98"/>
      <c r="FN502" s="98"/>
      <c r="FO502" s="98"/>
      <c r="FP502" s="98"/>
      <c r="FQ502" s="98"/>
      <c r="FR502" s="98"/>
      <c r="FS502" s="98"/>
      <c r="FT502" s="98"/>
      <c r="FU502" s="98"/>
      <c r="FV502" s="98"/>
      <c r="FW502" s="98"/>
      <c r="FX502" s="98"/>
      <c r="FY502" s="98"/>
      <c r="FZ502" s="98"/>
      <c r="GA502" s="98"/>
      <c r="GB502" s="98"/>
      <c r="GC502" s="98"/>
      <c r="GD502" s="98"/>
      <c r="GE502" s="98"/>
      <c r="GF502" s="98"/>
      <c r="GG502" s="98"/>
      <c r="GH502" s="98"/>
      <c r="GI502" s="98"/>
      <c r="GJ502" s="98"/>
      <c r="GK502" s="98"/>
      <c r="GL502" s="98"/>
      <c r="GM502" s="98"/>
      <c r="GN502" s="98"/>
      <c r="GO502" s="98"/>
      <c r="GP502" s="98"/>
      <c r="GQ502" s="98"/>
      <c r="GR502" s="98"/>
      <c r="GS502" s="98"/>
      <c r="GT502" s="98"/>
      <c r="GU502" s="98"/>
      <c r="GV502" s="98"/>
      <c r="GW502" s="98"/>
      <c r="GX502" s="98"/>
      <c r="GY502" s="98"/>
      <c r="GZ502" s="98"/>
      <c r="HA502" s="98"/>
      <c r="HB502" s="98"/>
      <c r="HC502" s="98"/>
      <c r="HD502" s="98"/>
      <c r="HE502" s="98"/>
      <c r="HF502" s="98"/>
      <c r="HG502" s="98"/>
      <c r="HH502" s="98"/>
      <c r="HI502" s="98"/>
      <c r="HJ502" s="98"/>
      <c r="HK502" s="98"/>
      <c r="HL502" s="98"/>
      <c r="HM502" s="98"/>
      <c r="HN502" s="98"/>
      <c r="HO502" s="98"/>
      <c r="HP502" s="98"/>
      <c r="HQ502" s="98"/>
      <c r="HR502" s="98"/>
      <c r="HS502" s="98"/>
      <c r="HT502" s="98"/>
      <c r="HU502" s="98"/>
      <c r="HV502" s="98"/>
      <c r="HW502" s="98"/>
      <c r="HX502" s="98"/>
      <c r="HY502" s="98"/>
      <c r="HZ502" s="98"/>
      <c r="IA502" s="98"/>
      <c r="IB502" s="98"/>
      <c r="IC502" s="98"/>
      <c r="ID502" s="98"/>
      <c r="IE502" s="98"/>
      <c r="IF502" s="98"/>
      <c r="IG502" s="98"/>
      <c r="IH502" s="98"/>
      <c r="II502" s="98"/>
      <c r="IJ502" s="98"/>
      <c r="IK502" s="98"/>
    </row>
    <row r="503" spans="1:245" ht="15">
      <c r="A503" s="98"/>
      <c r="B503" s="98"/>
      <c r="C503" s="111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  <c r="AA503" s="98"/>
      <c r="AB503" s="98"/>
      <c r="AC503" s="98"/>
      <c r="AD503" s="98"/>
      <c r="AE503" s="98"/>
      <c r="AF503" s="98"/>
      <c r="AG503" s="98"/>
      <c r="AH503" s="98"/>
      <c r="AI503" s="98"/>
      <c r="AJ503" s="98"/>
      <c r="AK503" s="98"/>
      <c r="AL503" s="98"/>
      <c r="AM503" s="98"/>
      <c r="AN503" s="98"/>
      <c r="AO503" s="98"/>
      <c r="AP503" s="98"/>
      <c r="AQ503" s="98"/>
      <c r="AR503" s="98"/>
      <c r="AS503" s="98"/>
      <c r="AT503" s="98"/>
      <c r="AU503" s="98"/>
      <c r="AV503" s="98"/>
      <c r="AW503" s="98"/>
      <c r="AX503" s="98"/>
      <c r="AY503" s="98"/>
      <c r="AZ503" s="98"/>
      <c r="BA503" s="98"/>
      <c r="BB503" s="98"/>
      <c r="BC503" s="98"/>
      <c r="BD503" s="98"/>
      <c r="BE503" s="98"/>
      <c r="BF503" s="98"/>
      <c r="BG503" s="98"/>
      <c r="BH503" s="98"/>
      <c r="BI503" s="98"/>
      <c r="BJ503" s="98"/>
      <c r="BK503" s="98"/>
      <c r="BL503" s="98"/>
      <c r="BM503" s="98"/>
      <c r="BN503" s="98"/>
      <c r="BO503" s="98"/>
      <c r="BP503" s="98"/>
      <c r="BQ503" s="98"/>
      <c r="BR503" s="98"/>
      <c r="BS503" s="98"/>
      <c r="BT503" s="98"/>
      <c r="BU503" s="98"/>
      <c r="BV503" s="98"/>
      <c r="BW503" s="98"/>
      <c r="BX503" s="98"/>
      <c r="BY503" s="98"/>
      <c r="BZ503" s="98"/>
      <c r="CA503" s="98"/>
      <c r="CB503" s="98"/>
      <c r="CC503" s="98"/>
      <c r="CD503" s="98"/>
      <c r="CE503" s="98"/>
      <c r="CF503" s="98"/>
      <c r="CG503" s="98"/>
      <c r="CH503" s="98"/>
      <c r="CI503" s="98"/>
      <c r="CJ503" s="98"/>
      <c r="CK503" s="98"/>
      <c r="CL503" s="98"/>
      <c r="CM503" s="98"/>
      <c r="CN503" s="98"/>
      <c r="CO503" s="98"/>
      <c r="CP503" s="98"/>
      <c r="CQ503" s="98"/>
      <c r="CR503" s="98"/>
      <c r="CS503" s="98"/>
      <c r="CT503" s="98"/>
      <c r="CU503" s="98"/>
      <c r="CV503" s="98"/>
      <c r="CW503" s="98"/>
      <c r="CX503" s="98"/>
      <c r="CY503" s="98"/>
      <c r="CZ503" s="98"/>
      <c r="DA503" s="98"/>
      <c r="DB503" s="98"/>
      <c r="DC503" s="98"/>
      <c r="DD503" s="98"/>
      <c r="DE503" s="98"/>
      <c r="DF503" s="98"/>
      <c r="DG503" s="98"/>
      <c r="DH503" s="98"/>
      <c r="DI503" s="98"/>
      <c r="DJ503" s="98"/>
      <c r="DK503" s="98"/>
      <c r="DL503" s="98"/>
      <c r="DM503" s="98"/>
      <c r="DN503" s="98"/>
      <c r="DO503" s="98"/>
      <c r="DP503" s="98"/>
      <c r="DQ503" s="98"/>
      <c r="DR503" s="98"/>
      <c r="DS503" s="98"/>
      <c r="DT503" s="98"/>
      <c r="DU503" s="98"/>
      <c r="DV503" s="98"/>
      <c r="DW503" s="98"/>
      <c r="DX503" s="98"/>
      <c r="DY503" s="98"/>
      <c r="DZ503" s="98"/>
      <c r="EA503" s="98"/>
      <c r="EB503" s="98"/>
      <c r="EC503" s="98"/>
      <c r="ED503" s="98"/>
      <c r="EE503" s="98"/>
      <c r="EF503" s="98"/>
      <c r="EG503" s="98"/>
      <c r="EH503" s="98"/>
      <c r="EI503" s="98"/>
      <c r="EJ503" s="98"/>
      <c r="EK503" s="98"/>
      <c r="EL503" s="98"/>
      <c r="EM503" s="98"/>
      <c r="EN503" s="98"/>
      <c r="EO503" s="98"/>
      <c r="EP503" s="98"/>
      <c r="EQ503" s="98"/>
      <c r="ER503" s="98"/>
      <c r="ES503" s="98"/>
      <c r="ET503" s="98"/>
      <c r="EU503" s="98"/>
      <c r="EV503" s="98"/>
      <c r="EW503" s="98"/>
      <c r="EX503" s="98"/>
      <c r="EY503" s="98"/>
      <c r="EZ503" s="98"/>
      <c r="FA503" s="98"/>
      <c r="FB503" s="98"/>
      <c r="FC503" s="98"/>
      <c r="FD503" s="98"/>
      <c r="FE503" s="98"/>
      <c r="FF503" s="98"/>
      <c r="FG503" s="98"/>
      <c r="FH503" s="98"/>
      <c r="FI503" s="98"/>
      <c r="FJ503" s="98"/>
      <c r="FK503" s="98"/>
      <c r="FL503" s="98"/>
      <c r="FM503" s="98"/>
      <c r="FN503" s="98"/>
      <c r="FO503" s="98"/>
      <c r="FP503" s="98"/>
      <c r="FQ503" s="98"/>
      <c r="FR503" s="98"/>
      <c r="FS503" s="98"/>
      <c r="FT503" s="98"/>
      <c r="FU503" s="98"/>
      <c r="FV503" s="98"/>
      <c r="FW503" s="98"/>
      <c r="FX503" s="98"/>
      <c r="FY503" s="98"/>
      <c r="FZ503" s="98"/>
      <c r="GA503" s="98"/>
      <c r="GB503" s="98"/>
      <c r="GC503" s="98"/>
      <c r="GD503" s="98"/>
      <c r="GE503" s="98"/>
      <c r="GF503" s="98"/>
      <c r="GG503" s="98"/>
      <c r="GH503" s="98"/>
      <c r="GI503" s="98"/>
      <c r="GJ503" s="98"/>
      <c r="GK503" s="98"/>
      <c r="GL503" s="98"/>
      <c r="GM503" s="98"/>
      <c r="GN503" s="98"/>
      <c r="GO503" s="98"/>
      <c r="GP503" s="98"/>
      <c r="GQ503" s="98"/>
      <c r="GR503" s="98"/>
      <c r="GS503" s="98"/>
      <c r="GT503" s="98"/>
      <c r="GU503" s="98"/>
      <c r="GV503" s="98"/>
      <c r="GW503" s="98"/>
      <c r="GX503" s="98"/>
      <c r="GY503" s="98"/>
      <c r="GZ503" s="98"/>
      <c r="HA503" s="98"/>
      <c r="HB503" s="98"/>
      <c r="HC503" s="98"/>
      <c r="HD503" s="98"/>
      <c r="HE503" s="98"/>
      <c r="HF503" s="98"/>
      <c r="HG503" s="98"/>
      <c r="HH503" s="98"/>
      <c r="HI503" s="98"/>
      <c r="HJ503" s="98"/>
      <c r="HK503" s="98"/>
      <c r="HL503" s="98"/>
      <c r="HM503" s="98"/>
      <c r="HN503" s="98"/>
      <c r="HO503" s="98"/>
      <c r="HP503" s="98"/>
      <c r="HQ503" s="98"/>
      <c r="HR503" s="98"/>
      <c r="HS503" s="98"/>
      <c r="HT503" s="98"/>
      <c r="HU503" s="98"/>
      <c r="HV503" s="98"/>
      <c r="HW503" s="98"/>
      <c r="HX503" s="98"/>
      <c r="HY503" s="98"/>
      <c r="HZ503" s="98"/>
      <c r="IA503" s="98"/>
      <c r="IB503" s="98"/>
      <c r="IC503" s="98"/>
      <c r="ID503" s="98"/>
      <c r="IE503" s="98"/>
      <c r="IF503" s="98"/>
      <c r="IG503" s="98"/>
      <c r="IH503" s="98"/>
      <c r="II503" s="98"/>
      <c r="IJ503" s="98"/>
      <c r="IK503" s="98"/>
    </row>
    <row r="504" spans="1:245" ht="15">
      <c r="A504" s="98"/>
      <c r="B504" s="98"/>
      <c r="C504" s="111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  <c r="AA504" s="98"/>
      <c r="AB504" s="98"/>
      <c r="AC504" s="98"/>
      <c r="AD504" s="98"/>
      <c r="AE504" s="98"/>
      <c r="AF504" s="98"/>
      <c r="AG504" s="98"/>
      <c r="AH504" s="98"/>
      <c r="AI504" s="98"/>
      <c r="AJ504" s="98"/>
      <c r="AK504" s="98"/>
      <c r="AL504" s="98"/>
      <c r="AM504" s="98"/>
      <c r="AN504" s="98"/>
      <c r="AO504" s="98"/>
      <c r="AP504" s="98"/>
      <c r="AQ504" s="98"/>
      <c r="AR504" s="98"/>
      <c r="AS504" s="98"/>
      <c r="AT504" s="98"/>
      <c r="AU504" s="98"/>
      <c r="AV504" s="98"/>
      <c r="AW504" s="98"/>
      <c r="AX504" s="98"/>
      <c r="AY504" s="98"/>
      <c r="AZ504" s="98"/>
      <c r="BA504" s="98"/>
      <c r="BB504" s="98"/>
      <c r="BC504" s="98"/>
      <c r="BD504" s="98"/>
      <c r="BE504" s="98"/>
      <c r="BF504" s="98"/>
      <c r="BG504" s="98"/>
      <c r="BH504" s="98"/>
      <c r="BI504" s="98"/>
      <c r="BJ504" s="98"/>
      <c r="BK504" s="98"/>
      <c r="BL504" s="98"/>
      <c r="BM504" s="98"/>
      <c r="BN504" s="98"/>
      <c r="BO504" s="98"/>
      <c r="BP504" s="98"/>
      <c r="BQ504" s="98"/>
      <c r="BR504" s="98"/>
      <c r="BS504" s="98"/>
      <c r="BT504" s="98"/>
      <c r="BU504" s="98"/>
      <c r="BV504" s="98"/>
      <c r="BW504" s="98"/>
      <c r="BX504" s="98"/>
      <c r="BY504" s="98"/>
      <c r="BZ504" s="98"/>
      <c r="CA504" s="98"/>
      <c r="CB504" s="98"/>
      <c r="CC504" s="98"/>
      <c r="CD504" s="98"/>
      <c r="CE504" s="98"/>
      <c r="CF504" s="98"/>
      <c r="CG504" s="98"/>
      <c r="CH504" s="98"/>
      <c r="CI504" s="98"/>
      <c r="CJ504" s="98"/>
      <c r="CK504" s="98"/>
      <c r="CL504" s="98"/>
      <c r="CM504" s="98"/>
      <c r="CN504" s="98"/>
      <c r="CO504" s="98"/>
      <c r="CP504" s="98"/>
      <c r="CQ504" s="98"/>
      <c r="CR504" s="98"/>
      <c r="CS504" s="98"/>
      <c r="CT504" s="98"/>
      <c r="CU504" s="98"/>
      <c r="CV504" s="98"/>
      <c r="CW504" s="98"/>
      <c r="CX504" s="98"/>
      <c r="CY504" s="98"/>
      <c r="CZ504" s="98"/>
      <c r="DA504" s="98"/>
      <c r="DB504" s="98"/>
      <c r="DC504" s="98"/>
      <c r="DD504" s="98"/>
      <c r="DE504" s="98"/>
      <c r="DF504" s="98"/>
      <c r="DG504" s="98"/>
      <c r="DH504" s="98"/>
      <c r="DI504" s="98"/>
      <c r="DJ504" s="98"/>
      <c r="DK504" s="98"/>
      <c r="DL504" s="98"/>
      <c r="DM504" s="98"/>
      <c r="DN504" s="98"/>
      <c r="DO504" s="98"/>
      <c r="DP504" s="98"/>
      <c r="DQ504" s="98"/>
      <c r="DR504" s="98"/>
      <c r="DS504" s="98"/>
      <c r="DT504" s="98"/>
      <c r="DU504" s="98"/>
      <c r="DV504" s="98"/>
      <c r="DW504" s="98"/>
      <c r="DX504" s="98"/>
      <c r="DY504" s="98"/>
      <c r="DZ504" s="98"/>
      <c r="EA504" s="98"/>
      <c r="EB504" s="98"/>
      <c r="EC504" s="98"/>
      <c r="ED504" s="98"/>
      <c r="EE504" s="98"/>
      <c r="EF504" s="98"/>
      <c r="EG504" s="98"/>
      <c r="EH504" s="98"/>
      <c r="EI504" s="98"/>
      <c r="EJ504" s="98"/>
      <c r="EK504" s="98"/>
      <c r="EL504" s="98"/>
      <c r="EM504" s="98"/>
      <c r="EN504" s="98"/>
      <c r="EO504" s="98"/>
      <c r="EP504" s="98"/>
      <c r="EQ504" s="98"/>
      <c r="ER504" s="98"/>
      <c r="ES504" s="98"/>
      <c r="ET504" s="98"/>
      <c r="EU504" s="98"/>
      <c r="EV504" s="98"/>
      <c r="EW504" s="98"/>
      <c r="EX504" s="98"/>
      <c r="EY504" s="98"/>
      <c r="EZ504" s="98"/>
      <c r="FA504" s="98"/>
      <c r="FB504" s="98"/>
      <c r="FC504" s="98"/>
      <c r="FD504" s="98"/>
      <c r="FE504" s="98"/>
      <c r="FF504" s="98"/>
      <c r="FG504" s="98"/>
      <c r="FH504" s="98"/>
      <c r="FI504" s="98"/>
      <c r="FJ504" s="98"/>
      <c r="FK504" s="98"/>
      <c r="FL504" s="98"/>
      <c r="FM504" s="98"/>
      <c r="FN504" s="98"/>
      <c r="FO504" s="98"/>
      <c r="FP504" s="98"/>
      <c r="FQ504" s="98"/>
      <c r="FR504" s="98"/>
      <c r="FS504" s="98"/>
      <c r="FT504" s="98"/>
      <c r="FU504" s="98"/>
      <c r="FV504" s="98"/>
      <c r="FW504" s="98"/>
      <c r="FX504" s="98"/>
      <c r="FY504" s="98"/>
      <c r="FZ504" s="98"/>
      <c r="GA504" s="98"/>
      <c r="GB504" s="98"/>
      <c r="GC504" s="98"/>
      <c r="GD504" s="98"/>
      <c r="GE504" s="98"/>
      <c r="GF504" s="98"/>
      <c r="GG504" s="98"/>
      <c r="GH504" s="98"/>
      <c r="GI504" s="98"/>
      <c r="GJ504" s="98"/>
      <c r="GK504" s="98"/>
      <c r="GL504" s="98"/>
      <c r="GM504" s="98"/>
      <c r="GN504" s="98"/>
      <c r="GO504" s="98"/>
      <c r="GP504" s="98"/>
      <c r="GQ504" s="98"/>
      <c r="GR504" s="98"/>
      <c r="GS504" s="98"/>
      <c r="GT504" s="98"/>
      <c r="GU504" s="98"/>
      <c r="GV504" s="98"/>
      <c r="GW504" s="98"/>
      <c r="GX504" s="98"/>
      <c r="GY504" s="98"/>
      <c r="GZ504" s="98"/>
      <c r="HA504" s="98"/>
      <c r="HB504" s="98"/>
      <c r="HC504" s="98"/>
      <c r="HD504" s="98"/>
      <c r="HE504" s="98"/>
      <c r="HF504" s="98"/>
      <c r="HG504" s="98"/>
      <c r="HH504" s="98"/>
      <c r="HI504" s="98"/>
      <c r="HJ504" s="98"/>
      <c r="HK504" s="98"/>
      <c r="HL504" s="98"/>
      <c r="HM504" s="98"/>
      <c r="HN504" s="98"/>
      <c r="HO504" s="98"/>
      <c r="HP504" s="98"/>
      <c r="HQ504" s="98"/>
      <c r="HR504" s="98"/>
      <c r="HS504" s="98"/>
      <c r="HT504" s="98"/>
      <c r="HU504" s="98"/>
      <c r="HV504" s="98"/>
      <c r="HW504" s="98"/>
      <c r="HX504" s="98"/>
      <c r="HY504" s="98"/>
      <c r="HZ504" s="98"/>
      <c r="IA504" s="98"/>
      <c r="IB504" s="98"/>
      <c r="IC504" s="98"/>
      <c r="ID504" s="98"/>
      <c r="IE504" s="98"/>
      <c r="IF504" s="98"/>
      <c r="IG504" s="98"/>
      <c r="IH504" s="98"/>
      <c r="II504" s="98"/>
      <c r="IJ504" s="98"/>
      <c r="IK504" s="98"/>
    </row>
    <row r="505" spans="1:245" ht="15">
      <c r="A505" s="98"/>
      <c r="B505" s="98"/>
      <c r="C505" s="111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  <c r="AA505" s="98"/>
      <c r="AB505" s="98"/>
      <c r="AC505" s="98"/>
      <c r="AD505" s="98"/>
      <c r="AE505" s="98"/>
      <c r="AF505" s="98"/>
      <c r="AG505" s="98"/>
      <c r="AH505" s="98"/>
      <c r="AI505" s="98"/>
      <c r="AJ505" s="98"/>
      <c r="AK505" s="98"/>
      <c r="AL505" s="98"/>
      <c r="AM505" s="98"/>
      <c r="AN505" s="98"/>
      <c r="AO505" s="98"/>
      <c r="AP505" s="98"/>
      <c r="AQ505" s="98"/>
      <c r="AR505" s="98"/>
      <c r="AS505" s="98"/>
      <c r="AT505" s="98"/>
      <c r="AU505" s="98"/>
      <c r="AV505" s="98"/>
      <c r="AW505" s="98"/>
      <c r="AX505" s="98"/>
      <c r="AY505" s="98"/>
      <c r="AZ505" s="98"/>
      <c r="BA505" s="98"/>
      <c r="BB505" s="98"/>
      <c r="BC505" s="98"/>
      <c r="BD505" s="98"/>
      <c r="BE505" s="98"/>
      <c r="BF505" s="98"/>
      <c r="BG505" s="98"/>
      <c r="BH505" s="98"/>
      <c r="BI505" s="98"/>
      <c r="BJ505" s="98"/>
      <c r="BK505" s="98"/>
      <c r="BL505" s="98"/>
      <c r="BM505" s="98"/>
      <c r="BN505" s="98"/>
      <c r="BO505" s="98"/>
      <c r="BP505" s="98"/>
      <c r="BQ505" s="98"/>
      <c r="BR505" s="98"/>
      <c r="BS505" s="98"/>
      <c r="BT505" s="98"/>
      <c r="BU505" s="98"/>
      <c r="BV505" s="98"/>
      <c r="BW505" s="98"/>
      <c r="BX505" s="98"/>
      <c r="BY505" s="98"/>
      <c r="BZ505" s="98"/>
      <c r="CA505" s="98"/>
      <c r="CB505" s="98"/>
      <c r="CC505" s="98"/>
      <c r="CD505" s="98"/>
      <c r="CE505" s="98"/>
      <c r="CF505" s="98"/>
      <c r="CG505" s="98"/>
      <c r="CH505" s="98"/>
      <c r="CI505" s="98"/>
      <c r="CJ505" s="98"/>
      <c r="CK505" s="98"/>
      <c r="CL505" s="98"/>
      <c r="CM505" s="98"/>
      <c r="CN505" s="98"/>
      <c r="CO505" s="98"/>
      <c r="CP505" s="98"/>
      <c r="CQ505" s="98"/>
      <c r="CR505" s="98"/>
      <c r="CS505" s="98"/>
      <c r="CT505" s="98"/>
      <c r="CU505" s="98"/>
      <c r="CV505" s="98"/>
      <c r="CW505" s="98"/>
      <c r="CX505" s="98"/>
      <c r="CY505" s="98"/>
      <c r="CZ505" s="98"/>
      <c r="DA505" s="98"/>
      <c r="DB505" s="98"/>
      <c r="DC505" s="98"/>
      <c r="DD505" s="98"/>
      <c r="DE505" s="98"/>
      <c r="DF505" s="98"/>
      <c r="DG505" s="98"/>
      <c r="DH505" s="98"/>
      <c r="DI505" s="98"/>
      <c r="DJ505" s="98"/>
      <c r="DK505" s="98"/>
      <c r="DL505" s="98"/>
      <c r="DM505" s="98"/>
      <c r="DN505" s="98"/>
      <c r="DO505" s="98"/>
      <c r="DP505" s="98"/>
      <c r="DQ505" s="98"/>
      <c r="DR505" s="98"/>
      <c r="DS505" s="98"/>
      <c r="DT505" s="98"/>
      <c r="DU505" s="98"/>
      <c r="DV505" s="98"/>
      <c r="DW505" s="98"/>
      <c r="DX505" s="98"/>
      <c r="DY505" s="98"/>
      <c r="DZ505" s="98"/>
      <c r="EA505" s="98"/>
      <c r="EB505" s="98"/>
      <c r="EC505" s="98"/>
      <c r="ED505" s="98"/>
      <c r="EE505" s="98"/>
      <c r="EF505" s="98"/>
      <c r="EG505" s="98"/>
      <c r="EH505" s="98"/>
      <c r="EI505" s="98"/>
      <c r="EJ505" s="98"/>
      <c r="EK505" s="98"/>
      <c r="EL505" s="98"/>
      <c r="EM505" s="98"/>
      <c r="EN505" s="98"/>
      <c r="EO505" s="98"/>
      <c r="EP505" s="98"/>
      <c r="EQ505" s="98"/>
      <c r="ER505" s="98"/>
      <c r="ES505" s="98"/>
      <c r="ET505" s="98"/>
      <c r="EU505" s="98"/>
      <c r="EV505" s="98"/>
      <c r="EW505" s="98"/>
      <c r="EX505" s="98"/>
      <c r="EY505" s="98"/>
      <c r="EZ505" s="98"/>
      <c r="FA505" s="98"/>
      <c r="FB505" s="98"/>
      <c r="FC505" s="98"/>
      <c r="FD505" s="98"/>
      <c r="FE505" s="98"/>
      <c r="FF505" s="98"/>
      <c r="FG505" s="98"/>
      <c r="FH505" s="98"/>
      <c r="FI505" s="98"/>
      <c r="FJ505" s="98"/>
      <c r="FK505" s="98"/>
      <c r="FL505" s="98"/>
      <c r="FM505" s="98"/>
      <c r="FN505" s="98"/>
      <c r="FO505" s="98"/>
      <c r="FP505" s="98"/>
      <c r="FQ505" s="98"/>
      <c r="FR505" s="98"/>
      <c r="FS505" s="98"/>
      <c r="FT505" s="98"/>
      <c r="FU505" s="98"/>
      <c r="FV505" s="98"/>
      <c r="FW505" s="98"/>
      <c r="FX505" s="98"/>
      <c r="FY505" s="98"/>
      <c r="FZ505" s="98"/>
      <c r="GA505" s="98"/>
      <c r="GB505" s="98"/>
      <c r="GC505" s="98"/>
      <c r="GD505" s="98"/>
      <c r="GE505" s="98"/>
      <c r="GF505" s="98"/>
      <c r="GG505" s="98"/>
      <c r="GH505" s="98"/>
      <c r="GI505" s="98"/>
      <c r="GJ505" s="98"/>
      <c r="GK505" s="98"/>
      <c r="GL505" s="98"/>
      <c r="GM505" s="98"/>
      <c r="GN505" s="98"/>
      <c r="GO505" s="98"/>
      <c r="GP505" s="98"/>
      <c r="GQ505" s="98"/>
      <c r="GR505" s="98"/>
      <c r="GS505" s="98"/>
      <c r="GT505" s="98"/>
      <c r="GU505" s="98"/>
      <c r="GV505" s="98"/>
      <c r="GW505" s="98"/>
      <c r="GX505" s="98"/>
      <c r="GY505" s="98"/>
      <c r="GZ505" s="98"/>
      <c r="HA505" s="98"/>
      <c r="HB505" s="98"/>
      <c r="HC505" s="98"/>
      <c r="HD505" s="98"/>
      <c r="HE505" s="98"/>
      <c r="HF505" s="98"/>
      <c r="HG505" s="98"/>
      <c r="HH505" s="98"/>
      <c r="HI505" s="98"/>
      <c r="HJ505" s="98"/>
      <c r="HK505" s="98"/>
      <c r="HL505" s="98"/>
      <c r="HM505" s="98"/>
      <c r="HN505" s="98"/>
      <c r="HO505" s="98"/>
      <c r="HP505" s="98"/>
      <c r="HQ505" s="98"/>
      <c r="HR505" s="98"/>
      <c r="HS505" s="98"/>
      <c r="HT505" s="98"/>
      <c r="HU505" s="98"/>
      <c r="HV505" s="98"/>
      <c r="HW505" s="98"/>
      <c r="HX505" s="98"/>
      <c r="HY505" s="98"/>
      <c r="HZ505" s="98"/>
      <c r="IA505" s="98"/>
      <c r="IB505" s="98"/>
      <c r="IC505" s="98"/>
      <c r="ID505" s="98"/>
      <c r="IE505" s="98"/>
      <c r="IF505" s="98"/>
      <c r="IG505" s="98"/>
      <c r="IH505" s="98"/>
      <c r="II505" s="98"/>
      <c r="IJ505" s="98"/>
      <c r="IK505" s="98"/>
    </row>
    <row r="506" spans="1:245" ht="15">
      <c r="A506" s="98"/>
      <c r="B506" s="98"/>
      <c r="C506" s="111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  <c r="AA506" s="98"/>
      <c r="AB506" s="98"/>
      <c r="AC506" s="98"/>
      <c r="AD506" s="98"/>
      <c r="AE506" s="98"/>
      <c r="AF506" s="98"/>
      <c r="AG506" s="98"/>
      <c r="AH506" s="98"/>
      <c r="AI506" s="98"/>
      <c r="AJ506" s="98"/>
      <c r="AK506" s="98"/>
      <c r="AL506" s="98"/>
      <c r="AM506" s="98"/>
      <c r="AN506" s="98"/>
      <c r="AO506" s="98"/>
      <c r="AP506" s="98"/>
      <c r="AQ506" s="98"/>
      <c r="AR506" s="98"/>
      <c r="AS506" s="98"/>
      <c r="AT506" s="98"/>
      <c r="AU506" s="98"/>
      <c r="AV506" s="98"/>
      <c r="AW506" s="98"/>
      <c r="AX506" s="98"/>
      <c r="AY506" s="98"/>
      <c r="AZ506" s="98"/>
      <c r="BA506" s="98"/>
      <c r="BB506" s="98"/>
      <c r="BC506" s="98"/>
      <c r="BD506" s="98"/>
      <c r="BE506" s="98"/>
      <c r="BF506" s="98"/>
      <c r="BG506" s="98"/>
      <c r="BH506" s="98"/>
      <c r="BI506" s="98"/>
      <c r="BJ506" s="98"/>
      <c r="BK506" s="98"/>
      <c r="BL506" s="98"/>
      <c r="BM506" s="98"/>
      <c r="BN506" s="98"/>
      <c r="BO506" s="98"/>
      <c r="BP506" s="98"/>
      <c r="BQ506" s="98"/>
      <c r="BR506" s="98"/>
      <c r="BS506" s="98"/>
      <c r="BT506" s="98"/>
      <c r="BU506" s="98"/>
      <c r="BV506" s="98"/>
      <c r="BW506" s="98"/>
      <c r="BX506" s="98"/>
      <c r="BY506" s="98"/>
      <c r="BZ506" s="98"/>
      <c r="CA506" s="98"/>
      <c r="CB506" s="98"/>
      <c r="CC506" s="98"/>
      <c r="CD506" s="98"/>
      <c r="CE506" s="98"/>
      <c r="CF506" s="98"/>
      <c r="CG506" s="98"/>
      <c r="CH506" s="98"/>
      <c r="CI506" s="98"/>
      <c r="CJ506" s="98"/>
      <c r="CK506" s="98"/>
      <c r="CL506" s="98"/>
      <c r="CM506" s="98"/>
      <c r="CN506" s="98"/>
      <c r="CO506" s="98"/>
      <c r="CP506" s="98"/>
      <c r="CQ506" s="98"/>
      <c r="CR506" s="98"/>
      <c r="CS506" s="98"/>
      <c r="CT506" s="98"/>
      <c r="CU506" s="98"/>
      <c r="CV506" s="98"/>
      <c r="CW506" s="98"/>
      <c r="CX506" s="98"/>
      <c r="CY506" s="98"/>
      <c r="CZ506" s="98"/>
      <c r="DA506" s="98"/>
      <c r="DB506" s="98"/>
      <c r="DC506" s="98"/>
      <c r="DD506" s="98"/>
      <c r="DE506" s="98"/>
      <c r="DF506" s="98"/>
      <c r="DG506" s="98"/>
      <c r="DH506" s="98"/>
      <c r="DI506" s="98"/>
      <c r="DJ506" s="98"/>
      <c r="DK506" s="98"/>
      <c r="DL506" s="98"/>
      <c r="DM506" s="98"/>
      <c r="DN506" s="98"/>
      <c r="DO506" s="98"/>
      <c r="DP506" s="98"/>
      <c r="DQ506" s="98"/>
      <c r="DR506" s="98"/>
      <c r="DS506" s="98"/>
      <c r="DT506" s="98"/>
      <c r="DU506" s="98"/>
      <c r="DV506" s="98"/>
      <c r="DW506" s="98"/>
      <c r="DX506" s="98"/>
      <c r="DY506" s="98"/>
      <c r="DZ506" s="98"/>
      <c r="EA506" s="98"/>
      <c r="EB506" s="98"/>
      <c r="EC506" s="98"/>
      <c r="ED506" s="98"/>
      <c r="EE506" s="98"/>
      <c r="EF506" s="98"/>
      <c r="EG506" s="98"/>
      <c r="EH506" s="98"/>
      <c r="EI506" s="98"/>
      <c r="EJ506" s="98"/>
      <c r="EK506" s="98"/>
      <c r="EL506" s="98"/>
      <c r="EM506" s="98"/>
      <c r="EN506" s="98"/>
      <c r="EO506" s="98"/>
      <c r="EP506" s="98"/>
      <c r="EQ506" s="98"/>
      <c r="ER506" s="98"/>
      <c r="ES506" s="98"/>
      <c r="ET506" s="98"/>
      <c r="EU506" s="98"/>
      <c r="EV506" s="98"/>
      <c r="EW506" s="98"/>
      <c r="EX506" s="98"/>
      <c r="EY506" s="98"/>
      <c r="EZ506" s="98"/>
      <c r="FA506" s="98"/>
      <c r="FB506" s="98"/>
      <c r="FC506" s="98"/>
      <c r="FD506" s="98"/>
      <c r="FE506" s="98"/>
      <c r="FF506" s="98"/>
      <c r="FG506" s="98"/>
      <c r="FH506" s="98"/>
      <c r="FI506" s="98"/>
      <c r="FJ506" s="98"/>
      <c r="FK506" s="98"/>
      <c r="FL506" s="98"/>
      <c r="FM506" s="98"/>
      <c r="FN506" s="98"/>
      <c r="FO506" s="98"/>
      <c r="FP506" s="98"/>
      <c r="FQ506" s="98"/>
      <c r="FR506" s="98"/>
      <c r="FS506" s="98"/>
      <c r="FT506" s="98"/>
      <c r="FU506" s="98"/>
      <c r="FV506" s="98"/>
      <c r="FW506" s="98"/>
      <c r="FX506" s="98"/>
      <c r="FY506" s="98"/>
      <c r="FZ506" s="98"/>
      <c r="GA506" s="98"/>
      <c r="GB506" s="98"/>
      <c r="GC506" s="98"/>
      <c r="GD506" s="98"/>
      <c r="GE506" s="98"/>
      <c r="GF506" s="98"/>
      <c r="GG506" s="98"/>
      <c r="GH506" s="98"/>
      <c r="GI506" s="98"/>
      <c r="GJ506" s="98"/>
      <c r="GK506" s="98"/>
      <c r="GL506" s="98"/>
      <c r="GM506" s="98"/>
      <c r="GN506" s="98"/>
      <c r="GO506" s="98"/>
      <c r="GP506" s="98"/>
      <c r="GQ506" s="98"/>
      <c r="GR506" s="98"/>
      <c r="GS506" s="98"/>
      <c r="GT506" s="98"/>
      <c r="GU506" s="98"/>
      <c r="GV506" s="98"/>
      <c r="GW506" s="98"/>
      <c r="GX506" s="98"/>
      <c r="GY506" s="98"/>
      <c r="GZ506" s="98"/>
      <c r="HA506" s="98"/>
      <c r="HB506" s="98"/>
      <c r="HC506" s="98"/>
      <c r="HD506" s="98"/>
      <c r="HE506" s="98"/>
      <c r="HF506" s="98"/>
      <c r="HG506" s="98"/>
      <c r="HH506" s="98"/>
      <c r="HI506" s="98"/>
      <c r="HJ506" s="98"/>
      <c r="HK506" s="98"/>
      <c r="HL506" s="98"/>
      <c r="HM506" s="98"/>
      <c r="HN506" s="98"/>
      <c r="HO506" s="98"/>
      <c r="HP506" s="98"/>
      <c r="HQ506" s="98"/>
      <c r="HR506" s="98"/>
      <c r="HS506" s="98"/>
      <c r="HT506" s="98"/>
      <c r="HU506" s="98"/>
      <c r="HV506" s="98"/>
      <c r="HW506" s="98"/>
      <c r="HX506" s="98"/>
      <c r="HY506" s="98"/>
      <c r="HZ506" s="98"/>
      <c r="IA506" s="98"/>
      <c r="IB506" s="98"/>
      <c r="IC506" s="98"/>
      <c r="ID506" s="98"/>
      <c r="IE506" s="98"/>
      <c r="IF506" s="98"/>
      <c r="IG506" s="98"/>
      <c r="IH506" s="98"/>
      <c r="II506" s="98"/>
      <c r="IJ506" s="98"/>
      <c r="IK506" s="98"/>
    </row>
    <row r="507" spans="1:245" ht="15">
      <c r="A507" s="98"/>
      <c r="B507" s="98"/>
      <c r="C507" s="111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  <c r="AA507" s="98"/>
      <c r="AB507" s="98"/>
      <c r="AC507" s="98"/>
      <c r="AD507" s="98"/>
      <c r="AE507" s="98"/>
      <c r="AF507" s="98"/>
      <c r="AG507" s="98"/>
      <c r="AH507" s="98"/>
      <c r="AI507" s="98"/>
      <c r="AJ507" s="98"/>
      <c r="AK507" s="98"/>
      <c r="AL507" s="98"/>
      <c r="AM507" s="98"/>
      <c r="AN507" s="98"/>
      <c r="AO507" s="98"/>
      <c r="AP507" s="98"/>
      <c r="AQ507" s="98"/>
      <c r="AR507" s="98"/>
      <c r="AS507" s="98"/>
      <c r="AT507" s="98"/>
      <c r="AU507" s="98"/>
      <c r="AV507" s="98"/>
      <c r="AW507" s="98"/>
      <c r="AX507" s="98"/>
      <c r="AY507" s="98"/>
      <c r="AZ507" s="98"/>
      <c r="BA507" s="98"/>
      <c r="BB507" s="98"/>
      <c r="BC507" s="98"/>
      <c r="BD507" s="98"/>
      <c r="BE507" s="98"/>
      <c r="BF507" s="98"/>
      <c r="BG507" s="98"/>
      <c r="BH507" s="98"/>
      <c r="BI507" s="98"/>
      <c r="BJ507" s="98"/>
      <c r="BK507" s="98"/>
      <c r="BL507" s="98"/>
      <c r="BM507" s="98"/>
      <c r="BN507" s="98"/>
      <c r="BO507" s="98"/>
      <c r="BP507" s="98"/>
      <c r="BQ507" s="98"/>
      <c r="BR507" s="98"/>
      <c r="BS507" s="98"/>
      <c r="BT507" s="98"/>
      <c r="BU507" s="98"/>
      <c r="BV507" s="98"/>
      <c r="BW507" s="98"/>
      <c r="BX507" s="98"/>
      <c r="BY507" s="98"/>
      <c r="BZ507" s="98"/>
      <c r="CA507" s="98"/>
      <c r="CB507" s="98"/>
      <c r="CC507" s="98"/>
      <c r="CD507" s="98"/>
      <c r="CE507" s="98"/>
      <c r="CF507" s="98"/>
      <c r="CG507" s="98"/>
      <c r="CH507" s="98"/>
      <c r="CI507" s="98"/>
      <c r="CJ507" s="98"/>
      <c r="CK507" s="98"/>
      <c r="CL507" s="98"/>
      <c r="CM507" s="98"/>
      <c r="CN507" s="98"/>
      <c r="CO507" s="98"/>
      <c r="CP507" s="98"/>
      <c r="CQ507" s="98"/>
      <c r="CR507" s="98"/>
      <c r="CS507" s="98"/>
      <c r="CT507" s="98"/>
      <c r="CU507" s="98"/>
      <c r="CV507" s="98"/>
      <c r="CW507" s="98"/>
      <c r="CX507" s="98"/>
      <c r="CY507" s="98"/>
      <c r="CZ507" s="98"/>
      <c r="DA507" s="98"/>
      <c r="DB507" s="98"/>
      <c r="DC507" s="98"/>
      <c r="DD507" s="98"/>
      <c r="DE507" s="98"/>
      <c r="DF507" s="98"/>
      <c r="DG507" s="98"/>
      <c r="DH507" s="98"/>
      <c r="DI507" s="98"/>
      <c r="DJ507" s="98"/>
      <c r="DK507" s="98"/>
      <c r="DL507" s="98"/>
      <c r="DM507" s="98"/>
      <c r="DN507" s="98"/>
      <c r="DO507" s="98"/>
      <c r="DP507" s="98"/>
      <c r="DQ507" s="98"/>
      <c r="DR507" s="98"/>
      <c r="DS507" s="98"/>
      <c r="DT507" s="98"/>
      <c r="DU507" s="98"/>
      <c r="DV507" s="98"/>
      <c r="DW507" s="98"/>
      <c r="DX507" s="98"/>
      <c r="DY507" s="98"/>
      <c r="DZ507" s="98"/>
      <c r="EA507" s="98"/>
      <c r="EB507" s="98"/>
      <c r="EC507" s="98"/>
      <c r="ED507" s="98"/>
      <c r="EE507" s="98"/>
      <c r="EF507" s="98"/>
      <c r="EG507" s="98"/>
      <c r="EH507" s="98"/>
      <c r="EI507" s="98"/>
      <c r="EJ507" s="98"/>
      <c r="EK507" s="98"/>
      <c r="EL507" s="98"/>
      <c r="EM507" s="98"/>
      <c r="EN507" s="98"/>
      <c r="EO507" s="98"/>
      <c r="EP507" s="98"/>
      <c r="EQ507" s="98"/>
      <c r="ER507" s="98"/>
      <c r="ES507" s="98"/>
      <c r="ET507" s="98"/>
      <c r="EU507" s="98"/>
      <c r="EV507" s="98"/>
      <c r="EW507" s="98"/>
      <c r="EX507" s="98"/>
      <c r="EY507" s="98"/>
      <c r="EZ507" s="98"/>
      <c r="FA507" s="98"/>
      <c r="FB507" s="98"/>
      <c r="FC507" s="98"/>
      <c r="FD507" s="98"/>
      <c r="FE507" s="98"/>
      <c r="FF507" s="98"/>
      <c r="FG507" s="98"/>
      <c r="FH507" s="98"/>
      <c r="FI507" s="98"/>
      <c r="FJ507" s="98"/>
      <c r="FK507" s="98"/>
      <c r="FL507" s="98"/>
      <c r="FM507" s="98"/>
      <c r="FN507" s="98"/>
      <c r="FO507" s="98"/>
      <c r="FP507" s="98"/>
      <c r="FQ507" s="98"/>
      <c r="FR507" s="98"/>
      <c r="FS507" s="98"/>
      <c r="FT507" s="98"/>
      <c r="FU507" s="98"/>
      <c r="FV507" s="98"/>
      <c r="FW507" s="98"/>
      <c r="FX507" s="98"/>
      <c r="FY507" s="98"/>
      <c r="FZ507" s="98"/>
      <c r="GA507" s="98"/>
      <c r="GB507" s="98"/>
      <c r="GC507" s="98"/>
      <c r="GD507" s="98"/>
      <c r="GE507" s="98"/>
      <c r="GF507" s="98"/>
      <c r="GG507" s="98"/>
      <c r="GH507" s="98"/>
      <c r="GI507" s="98"/>
      <c r="GJ507" s="98"/>
      <c r="GK507" s="98"/>
      <c r="GL507" s="98"/>
      <c r="GM507" s="98"/>
      <c r="GN507" s="98"/>
      <c r="GO507" s="98"/>
      <c r="GP507" s="98"/>
      <c r="GQ507" s="98"/>
      <c r="GR507" s="98"/>
      <c r="GS507" s="98"/>
      <c r="GT507" s="98"/>
      <c r="GU507" s="98"/>
      <c r="GV507" s="98"/>
      <c r="GW507" s="98"/>
      <c r="GX507" s="98"/>
      <c r="GY507" s="98"/>
      <c r="GZ507" s="98"/>
      <c r="HA507" s="98"/>
      <c r="HB507" s="98"/>
      <c r="HC507" s="98"/>
      <c r="HD507" s="98"/>
      <c r="HE507" s="98"/>
      <c r="HF507" s="98"/>
      <c r="HG507" s="98"/>
      <c r="HH507" s="98"/>
      <c r="HI507" s="98"/>
      <c r="HJ507" s="98"/>
      <c r="HK507" s="98"/>
      <c r="HL507" s="98"/>
      <c r="HM507" s="98"/>
      <c r="HN507" s="98"/>
      <c r="HO507" s="98"/>
      <c r="HP507" s="98"/>
      <c r="HQ507" s="98"/>
      <c r="HR507" s="98"/>
      <c r="HS507" s="98"/>
      <c r="HT507" s="98"/>
      <c r="HU507" s="98"/>
      <c r="HV507" s="98"/>
      <c r="HW507" s="98"/>
      <c r="HX507" s="98"/>
      <c r="HY507" s="98"/>
      <c r="HZ507" s="98"/>
      <c r="IA507" s="98"/>
      <c r="IB507" s="98"/>
      <c r="IC507" s="98"/>
      <c r="ID507" s="98"/>
      <c r="IE507" s="98"/>
      <c r="IF507" s="98"/>
      <c r="IG507" s="98"/>
      <c r="IH507" s="98"/>
      <c r="II507" s="98"/>
      <c r="IJ507" s="98"/>
      <c r="IK507" s="98"/>
    </row>
    <row r="508" spans="1:245" ht="15">
      <c r="A508" s="98"/>
      <c r="B508" s="98"/>
      <c r="C508" s="111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  <c r="AA508" s="98"/>
      <c r="AB508" s="98"/>
      <c r="AC508" s="98"/>
      <c r="AD508" s="98"/>
      <c r="AE508" s="98"/>
      <c r="AF508" s="98"/>
      <c r="AG508" s="98"/>
      <c r="AH508" s="98"/>
      <c r="AI508" s="98"/>
      <c r="AJ508" s="98"/>
      <c r="AK508" s="98"/>
      <c r="AL508" s="98"/>
      <c r="AM508" s="98"/>
      <c r="AN508" s="98"/>
      <c r="AO508" s="98"/>
      <c r="AP508" s="98"/>
      <c r="AQ508" s="98"/>
      <c r="AR508" s="98"/>
      <c r="AS508" s="98"/>
      <c r="AT508" s="98"/>
      <c r="AU508" s="98"/>
      <c r="AV508" s="98"/>
      <c r="AW508" s="98"/>
      <c r="AX508" s="98"/>
      <c r="AY508" s="98"/>
      <c r="AZ508" s="98"/>
      <c r="BA508" s="98"/>
      <c r="BB508" s="98"/>
      <c r="BC508" s="98"/>
      <c r="BD508" s="98"/>
      <c r="BE508" s="98"/>
      <c r="BF508" s="98"/>
      <c r="BG508" s="98"/>
      <c r="BH508" s="98"/>
      <c r="BI508" s="98"/>
      <c r="BJ508" s="98"/>
      <c r="BK508" s="98"/>
      <c r="BL508" s="98"/>
      <c r="BM508" s="98"/>
      <c r="BN508" s="98"/>
      <c r="BO508" s="98"/>
      <c r="BP508" s="98"/>
      <c r="BQ508" s="98"/>
      <c r="BR508" s="98"/>
      <c r="BS508" s="98"/>
      <c r="BT508" s="98"/>
      <c r="BU508" s="98"/>
      <c r="BV508" s="98"/>
      <c r="BW508" s="98"/>
      <c r="BX508" s="98"/>
      <c r="BY508" s="98"/>
      <c r="BZ508" s="98"/>
      <c r="CA508" s="98"/>
      <c r="CB508" s="98"/>
      <c r="CC508" s="98"/>
      <c r="CD508" s="98"/>
      <c r="CE508" s="98"/>
      <c r="CF508" s="98"/>
      <c r="CG508" s="98"/>
      <c r="CH508" s="98"/>
      <c r="CI508" s="98"/>
      <c r="CJ508" s="98"/>
      <c r="CK508" s="98"/>
      <c r="CL508" s="98"/>
      <c r="CM508" s="98"/>
      <c r="CN508" s="98"/>
      <c r="CO508" s="98"/>
      <c r="CP508" s="98"/>
      <c r="CQ508" s="98"/>
      <c r="CR508" s="98"/>
      <c r="CS508" s="98"/>
      <c r="CT508" s="98"/>
      <c r="CU508" s="98"/>
      <c r="CV508" s="98"/>
      <c r="CW508" s="98"/>
      <c r="CX508" s="98"/>
      <c r="CY508" s="98"/>
      <c r="CZ508" s="98"/>
      <c r="DA508" s="98"/>
      <c r="DB508" s="98"/>
      <c r="DC508" s="98"/>
      <c r="DD508" s="98"/>
      <c r="DE508" s="98"/>
      <c r="DF508" s="98"/>
      <c r="DG508" s="98"/>
      <c r="DH508" s="98"/>
      <c r="DI508" s="98"/>
      <c r="DJ508" s="98"/>
      <c r="DK508" s="98"/>
      <c r="DL508" s="98"/>
      <c r="DM508" s="98"/>
      <c r="DN508" s="98"/>
      <c r="DO508" s="98"/>
      <c r="DP508" s="98"/>
      <c r="DQ508" s="98"/>
      <c r="DR508" s="98"/>
      <c r="DS508" s="98"/>
      <c r="DT508" s="98"/>
      <c r="DU508" s="98"/>
      <c r="DV508" s="98"/>
      <c r="DW508" s="98"/>
      <c r="DX508" s="98"/>
      <c r="DY508" s="98"/>
      <c r="DZ508" s="98"/>
      <c r="EA508" s="98"/>
      <c r="EB508" s="98"/>
      <c r="EC508" s="98"/>
      <c r="ED508" s="98"/>
      <c r="EE508" s="98"/>
      <c r="EF508" s="98"/>
      <c r="EG508" s="98"/>
      <c r="EH508" s="98"/>
      <c r="EI508" s="98"/>
      <c r="EJ508" s="98"/>
      <c r="EK508" s="98"/>
      <c r="EL508" s="98"/>
      <c r="EM508" s="98"/>
      <c r="EN508" s="98"/>
      <c r="EO508" s="98"/>
      <c r="EP508" s="98"/>
      <c r="EQ508" s="98"/>
      <c r="ER508" s="98"/>
      <c r="ES508" s="98"/>
      <c r="ET508" s="98"/>
      <c r="EU508" s="98"/>
      <c r="EV508" s="98"/>
      <c r="EW508" s="98"/>
      <c r="EX508" s="98"/>
      <c r="EY508" s="98"/>
      <c r="EZ508" s="98"/>
      <c r="FA508" s="98"/>
      <c r="FB508" s="98"/>
      <c r="FC508" s="98"/>
      <c r="FD508" s="98"/>
      <c r="FE508" s="98"/>
      <c r="FF508" s="98"/>
      <c r="FG508" s="98"/>
      <c r="FH508" s="98"/>
      <c r="FI508" s="98"/>
      <c r="FJ508" s="98"/>
      <c r="FK508" s="98"/>
      <c r="FL508" s="98"/>
      <c r="FM508" s="98"/>
      <c r="FN508" s="98"/>
      <c r="FO508" s="98"/>
      <c r="FP508" s="98"/>
      <c r="FQ508" s="98"/>
      <c r="FR508" s="98"/>
      <c r="FS508" s="98"/>
      <c r="FT508" s="98"/>
      <c r="FU508" s="98"/>
      <c r="FV508" s="98"/>
      <c r="FW508" s="98"/>
      <c r="FX508" s="98"/>
      <c r="FY508" s="98"/>
      <c r="FZ508" s="98"/>
      <c r="GA508" s="98"/>
      <c r="GB508" s="98"/>
      <c r="GC508" s="98"/>
      <c r="GD508" s="98"/>
      <c r="GE508" s="98"/>
      <c r="GF508" s="98"/>
      <c r="GG508" s="98"/>
      <c r="GH508" s="98"/>
      <c r="GI508" s="98"/>
      <c r="GJ508" s="98"/>
      <c r="GK508" s="98"/>
      <c r="GL508" s="98"/>
      <c r="GM508" s="98"/>
      <c r="GN508" s="98"/>
      <c r="GO508" s="98"/>
      <c r="GP508" s="98"/>
      <c r="GQ508" s="98"/>
      <c r="GR508" s="98"/>
      <c r="GS508" s="98"/>
      <c r="GT508" s="98"/>
      <c r="GU508" s="98"/>
      <c r="GV508" s="98"/>
      <c r="GW508" s="98"/>
      <c r="GX508" s="98"/>
      <c r="GY508" s="98"/>
      <c r="GZ508" s="98"/>
      <c r="HA508" s="98"/>
      <c r="HB508" s="98"/>
      <c r="HC508" s="98"/>
      <c r="HD508" s="98"/>
      <c r="HE508" s="98"/>
      <c r="HF508" s="98"/>
      <c r="HG508" s="98"/>
      <c r="HH508" s="98"/>
      <c r="HI508" s="98"/>
      <c r="HJ508" s="98"/>
      <c r="HK508" s="98"/>
      <c r="HL508" s="98"/>
      <c r="HM508" s="98"/>
      <c r="HN508" s="98"/>
      <c r="HO508" s="98"/>
      <c r="HP508" s="98"/>
      <c r="HQ508" s="98"/>
      <c r="HR508" s="98"/>
      <c r="HS508" s="98"/>
      <c r="HT508" s="98"/>
      <c r="HU508" s="98"/>
      <c r="HV508" s="98"/>
      <c r="HW508" s="98"/>
      <c r="HX508" s="98"/>
      <c r="HY508" s="98"/>
      <c r="HZ508" s="98"/>
      <c r="IA508" s="98"/>
      <c r="IB508" s="98"/>
      <c r="IC508" s="98"/>
      <c r="ID508" s="98"/>
      <c r="IE508" s="98"/>
      <c r="IF508" s="98"/>
      <c r="IG508" s="98"/>
      <c r="IH508" s="98"/>
      <c r="II508" s="98"/>
      <c r="IJ508" s="98"/>
      <c r="IK508" s="98"/>
    </row>
    <row r="509" spans="1:245" ht="15">
      <c r="A509" s="98"/>
      <c r="B509" s="98"/>
      <c r="C509" s="111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  <c r="AA509" s="98"/>
      <c r="AB509" s="98"/>
      <c r="AC509" s="98"/>
      <c r="AD509" s="98"/>
      <c r="AE509" s="98"/>
      <c r="AF509" s="98"/>
      <c r="AG509" s="98"/>
      <c r="AH509" s="98"/>
      <c r="AI509" s="98"/>
      <c r="AJ509" s="98"/>
      <c r="AK509" s="98"/>
      <c r="AL509" s="98"/>
      <c r="AM509" s="98"/>
      <c r="AN509" s="98"/>
      <c r="AO509" s="98"/>
      <c r="AP509" s="98"/>
      <c r="AQ509" s="98"/>
      <c r="AR509" s="98"/>
      <c r="AS509" s="98"/>
      <c r="AT509" s="98"/>
      <c r="AU509" s="98"/>
      <c r="AV509" s="98"/>
      <c r="AW509" s="98"/>
      <c r="AX509" s="98"/>
      <c r="AY509" s="98"/>
      <c r="AZ509" s="98"/>
      <c r="BA509" s="98"/>
      <c r="BB509" s="98"/>
      <c r="BC509" s="98"/>
      <c r="BD509" s="98"/>
      <c r="BE509" s="98"/>
      <c r="BF509" s="98"/>
      <c r="BG509" s="98"/>
      <c r="BH509" s="98"/>
      <c r="BI509" s="98"/>
      <c r="BJ509" s="98"/>
      <c r="BK509" s="98"/>
      <c r="BL509" s="98"/>
      <c r="BM509" s="98"/>
      <c r="BN509" s="98"/>
      <c r="BO509" s="98"/>
      <c r="BP509" s="98"/>
      <c r="BQ509" s="98"/>
      <c r="BR509" s="98"/>
      <c r="BS509" s="98"/>
      <c r="BT509" s="98"/>
      <c r="BU509" s="98"/>
      <c r="BV509" s="98"/>
      <c r="BW509" s="98"/>
      <c r="BX509" s="98"/>
      <c r="BY509" s="98"/>
      <c r="BZ509" s="98"/>
      <c r="CA509" s="98"/>
      <c r="CB509" s="98"/>
      <c r="CC509" s="98"/>
      <c r="CD509" s="98"/>
      <c r="CE509" s="98"/>
      <c r="CF509" s="98"/>
      <c r="CG509" s="98"/>
      <c r="CH509" s="98"/>
      <c r="CI509" s="98"/>
      <c r="CJ509" s="98"/>
      <c r="CK509" s="98"/>
      <c r="CL509" s="98"/>
      <c r="CM509" s="98"/>
      <c r="CN509" s="98"/>
      <c r="CO509" s="98"/>
      <c r="CP509" s="98"/>
      <c r="CQ509" s="98"/>
      <c r="CR509" s="98"/>
      <c r="CS509" s="98"/>
      <c r="CT509" s="98"/>
      <c r="CU509" s="98"/>
      <c r="CV509" s="98"/>
      <c r="CW509" s="98"/>
      <c r="CX509" s="98"/>
      <c r="CY509" s="98"/>
      <c r="CZ509" s="98"/>
      <c r="DA509" s="98"/>
      <c r="DB509" s="98"/>
      <c r="DC509" s="98"/>
      <c r="DD509" s="98"/>
      <c r="DE509" s="98"/>
      <c r="DF509" s="98"/>
      <c r="DG509" s="98"/>
      <c r="DH509" s="98"/>
      <c r="DI509" s="98"/>
      <c r="DJ509" s="98"/>
      <c r="DK509" s="98"/>
      <c r="DL509" s="98"/>
      <c r="DM509" s="98"/>
      <c r="DN509" s="98"/>
      <c r="DO509" s="98"/>
      <c r="DP509" s="98"/>
      <c r="DQ509" s="98"/>
      <c r="DR509" s="98"/>
      <c r="DS509" s="98"/>
      <c r="DT509" s="98"/>
      <c r="DU509" s="98"/>
      <c r="DV509" s="98"/>
      <c r="DW509" s="98"/>
      <c r="DX509" s="98"/>
      <c r="DY509" s="98"/>
      <c r="DZ509" s="98"/>
      <c r="EA509" s="98"/>
      <c r="EB509" s="98"/>
      <c r="EC509" s="98"/>
      <c r="ED509" s="98"/>
      <c r="EE509" s="98"/>
      <c r="EF509" s="98"/>
      <c r="EG509" s="98"/>
      <c r="EH509" s="98"/>
      <c r="EI509" s="98"/>
      <c r="EJ509" s="98"/>
      <c r="EK509" s="98"/>
      <c r="EL509" s="98"/>
      <c r="EM509" s="98"/>
      <c r="EN509" s="98"/>
      <c r="EO509" s="98"/>
      <c r="EP509" s="98"/>
      <c r="EQ509" s="98"/>
      <c r="ER509" s="98"/>
      <c r="ES509" s="98"/>
      <c r="ET509" s="98"/>
      <c r="EU509" s="98"/>
      <c r="EV509" s="98"/>
      <c r="EW509" s="98"/>
      <c r="EX509" s="98"/>
      <c r="EY509" s="98"/>
      <c r="EZ509" s="98"/>
      <c r="FA509" s="98"/>
      <c r="FB509" s="98"/>
      <c r="FC509" s="98"/>
      <c r="FD509" s="98"/>
      <c r="FE509" s="98"/>
      <c r="FF509" s="98"/>
      <c r="FG509" s="98"/>
      <c r="FH509" s="98"/>
      <c r="FI509" s="98"/>
      <c r="FJ509" s="98"/>
      <c r="FK509" s="98"/>
      <c r="FL509" s="98"/>
      <c r="FM509" s="98"/>
      <c r="FN509" s="98"/>
      <c r="FO509" s="98"/>
      <c r="FP509" s="98"/>
      <c r="FQ509" s="98"/>
      <c r="FR509" s="98"/>
      <c r="FS509" s="98"/>
      <c r="FT509" s="98"/>
      <c r="FU509" s="98"/>
      <c r="FV509" s="98"/>
      <c r="FW509" s="98"/>
      <c r="FX509" s="98"/>
      <c r="FY509" s="98"/>
      <c r="FZ509" s="98"/>
      <c r="GA509" s="98"/>
      <c r="GB509" s="98"/>
      <c r="GC509" s="98"/>
      <c r="GD509" s="98"/>
      <c r="GE509" s="98"/>
      <c r="GF509" s="98"/>
      <c r="GG509" s="98"/>
      <c r="GH509" s="98"/>
      <c r="GI509" s="98"/>
      <c r="GJ509" s="98"/>
      <c r="GK509" s="98"/>
      <c r="GL509" s="98"/>
      <c r="GM509" s="98"/>
      <c r="GN509" s="98"/>
      <c r="GO509" s="98"/>
      <c r="GP509" s="98"/>
      <c r="GQ509" s="98"/>
      <c r="GR509" s="98"/>
      <c r="GS509" s="98"/>
      <c r="GT509" s="98"/>
      <c r="GU509" s="98"/>
      <c r="GV509" s="98"/>
      <c r="GW509" s="98"/>
      <c r="GX509" s="98"/>
      <c r="GY509" s="98"/>
      <c r="GZ509" s="98"/>
      <c r="HA509" s="98"/>
      <c r="HB509" s="98"/>
      <c r="HC509" s="98"/>
      <c r="HD509" s="98"/>
      <c r="HE509" s="98"/>
      <c r="HF509" s="98"/>
      <c r="HG509" s="98"/>
      <c r="HH509" s="98"/>
      <c r="HI509" s="98"/>
      <c r="HJ509" s="98"/>
      <c r="HK509" s="98"/>
      <c r="HL509" s="98"/>
      <c r="HM509" s="98"/>
      <c r="HN509" s="98"/>
      <c r="HO509" s="98"/>
      <c r="HP509" s="98"/>
      <c r="HQ509" s="98"/>
      <c r="HR509" s="98"/>
      <c r="HS509" s="98"/>
      <c r="HT509" s="98"/>
      <c r="HU509" s="98"/>
      <c r="HV509" s="98"/>
      <c r="HW509" s="98"/>
      <c r="HX509" s="98"/>
      <c r="HY509" s="98"/>
      <c r="HZ509" s="98"/>
      <c r="IA509" s="98"/>
      <c r="IB509" s="98"/>
      <c r="IC509" s="98"/>
      <c r="ID509" s="98"/>
      <c r="IE509" s="98"/>
      <c r="IF509" s="98"/>
      <c r="IG509" s="98"/>
      <c r="IH509" s="98"/>
      <c r="II509" s="98"/>
      <c r="IJ509" s="98"/>
      <c r="IK509" s="98"/>
    </row>
    <row r="510" spans="1:245" ht="15">
      <c r="A510" s="98"/>
      <c r="B510" s="98"/>
      <c r="C510" s="111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  <c r="AA510" s="98"/>
      <c r="AB510" s="98"/>
      <c r="AC510" s="98"/>
      <c r="AD510" s="98"/>
      <c r="AE510" s="98"/>
      <c r="AF510" s="98"/>
      <c r="AG510" s="98"/>
      <c r="AH510" s="98"/>
      <c r="AI510" s="98"/>
      <c r="AJ510" s="98"/>
      <c r="AK510" s="98"/>
      <c r="AL510" s="98"/>
      <c r="AM510" s="98"/>
      <c r="AN510" s="98"/>
      <c r="AO510" s="98"/>
      <c r="AP510" s="98"/>
      <c r="AQ510" s="98"/>
      <c r="AR510" s="98"/>
      <c r="AS510" s="98"/>
      <c r="AT510" s="98"/>
      <c r="AU510" s="98"/>
      <c r="AV510" s="98"/>
      <c r="AW510" s="98"/>
      <c r="AX510" s="98"/>
      <c r="AY510" s="98"/>
      <c r="AZ510" s="98"/>
      <c r="BA510" s="98"/>
      <c r="BB510" s="98"/>
      <c r="BC510" s="98"/>
      <c r="BD510" s="98"/>
      <c r="BE510" s="98"/>
      <c r="BF510" s="98"/>
      <c r="BG510" s="98"/>
      <c r="BH510" s="98"/>
      <c r="BI510" s="98"/>
      <c r="BJ510" s="98"/>
      <c r="BK510" s="98"/>
      <c r="BL510" s="98"/>
      <c r="BM510" s="98"/>
      <c r="BN510" s="98"/>
      <c r="BO510" s="98"/>
      <c r="BP510" s="98"/>
      <c r="BQ510" s="98"/>
      <c r="BR510" s="98"/>
      <c r="BS510" s="98"/>
      <c r="BT510" s="98"/>
      <c r="BU510" s="98"/>
      <c r="BV510" s="98"/>
      <c r="BW510" s="98"/>
      <c r="BX510" s="98"/>
      <c r="BY510" s="98"/>
      <c r="BZ510" s="98"/>
      <c r="CA510" s="98"/>
      <c r="CB510" s="98"/>
      <c r="CC510" s="98"/>
      <c r="CD510" s="98"/>
      <c r="CE510" s="98"/>
      <c r="CF510" s="98"/>
      <c r="CG510" s="98"/>
      <c r="CH510" s="98"/>
      <c r="CI510" s="98"/>
      <c r="CJ510" s="98"/>
      <c r="CK510" s="98"/>
      <c r="CL510" s="98"/>
      <c r="CM510" s="98"/>
      <c r="CN510" s="98"/>
      <c r="CO510" s="98"/>
      <c r="CP510" s="98"/>
      <c r="CQ510" s="98"/>
      <c r="CR510" s="98"/>
      <c r="CS510" s="98"/>
      <c r="CT510" s="98"/>
      <c r="CU510" s="98"/>
      <c r="CV510" s="98"/>
      <c r="CW510" s="98"/>
      <c r="CX510" s="98"/>
      <c r="CY510" s="98"/>
      <c r="CZ510" s="98"/>
      <c r="DA510" s="98"/>
      <c r="DB510" s="98"/>
      <c r="DC510" s="98"/>
      <c r="DD510" s="98"/>
      <c r="DE510" s="98"/>
      <c r="DF510" s="98"/>
      <c r="DG510" s="98"/>
      <c r="DH510" s="98"/>
      <c r="DI510" s="98"/>
      <c r="DJ510" s="98"/>
      <c r="DK510" s="98"/>
      <c r="DL510" s="98"/>
      <c r="DM510" s="98"/>
      <c r="DN510" s="98"/>
      <c r="DO510" s="98"/>
      <c r="DP510" s="98"/>
      <c r="DQ510" s="98"/>
      <c r="DR510" s="98"/>
      <c r="DS510" s="98"/>
      <c r="DT510" s="98"/>
      <c r="DU510" s="98"/>
      <c r="DV510" s="98"/>
      <c r="DW510" s="98"/>
      <c r="DX510" s="98"/>
      <c r="DY510" s="98"/>
      <c r="DZ510" s="98"/>
      <c r="EA510" s="98"/>
      <c r="EB510" s="98"/>
      <c r="EC510" s="98"/>
      <c r="ED510" s="98"/>
      <c r="EE510" s="98"/>
      <c r="EF510" s="98"/>
      <c r="EG510" s="98"/>
      <c r="EH510" s="98"/>
      <c r="EI510" s="98"/>
      <c r="EJ510" s="98"/>
      <c r="EK510" s="98"/>
      <c r="EL510" s="98"/>
      <c r="EM510" s="98"/>
      <c r="EN510" s="98"/>
      <c r="EO510" s="98"/>
      <c r="EP510" s="98"/>
      <c r="EQ510" s="98"/>
      <c r="ER510" s="98"/>
      <c r="ES510" s="98"/>
      <c r="ET510" s="98"/>
      <c r="EU510" s="98"/>
      <c r="EV510" s="98"/>
      <c r="EW510" s="98"/>
      <c r="EX510" s="98"/>
      <c r="EY510" s="98"/>
      <c r="EZ510" s="98"/>
      <c r="FA510" s="98"/>
      <c r="FB510" s="98"/>
      <c r="FC510" s="98"/>
      <c r="FD510" s="98"/>
      <c r="FE510" s="98"/>
      <c r="FF510" s="98"/>
      <c r="FG510" s="98"/>
      <c r="FH510" s="98"/>
      <c r="FI510" s="98"/>
      <c r="FJ510" s="98"/>
      <c r="FK510" s="98"/>
      <c r="FL510" s="98"/>
      <c r="FM510" s="98"/>
      <c r="FN510" s="98"/>
      <c r="FO510" s="98"/>
      <c r="FP510" s="98"/>
      <c r="FQ510" s="98"/>
      <c r="FR510" s="98"/>
      <c r="FS510" s="98"/>
      <c r="FT510" s="98"/>
      <c r="FU510" s="98"/>
      <c r="FV510" s="98"/>
      <c r="FW510" s="98"/>
      <c r="FX510" s="98"/>
      <c r="FY510" s="98"/>
      <c r="FZ510" s="98"/>
      <c r="GA510" s="98"/>
      <c r="GB510" s="98"/>
      <c r="GC510" s="98"/>
      <c r="GD510" s="98"/>
      <c r="GE510" s="98"/>
      <c r="GF510" s="98"/>
      <c r="GG510" s="98"/>
      <c r="GH510" s="98"/>
      <c r="GI510" s="98"/>
      <c r="GJ510" s="98"/>
      <c r="GK510" s="98"/>
      <c r="GL510" s="98"/>
      <c r="GM510" s="98"/>
      <c r="GN510" s="98"/>
      <c r="GO510" s="98"/>
      <c r="GP510" s="98"/>
      <c r="GQ510" s="98"/>
      <c r="GR510" s="98"/>
      <c r="GS510" s="98"/>
      <c r="GT510" s="98"/>
      <c r="GU510" s="98"/>
      <c r="GV510" s="98"/>
      <c r="GW510" s="98"/>
      <c r="GX510" s="98"/>
      <c r="GY510" s="98"/>
      <c r="GZ510" s="98"/>
      <c r="HA510" s="98"/>
      <c r="HB510" s="98"/>
      <c r="HC510" s="98"/>
      <c r="HD510" s="98"/>
      <c r="HE510" s="98"/>
      <c r="HF510" s="98"/>
      <c r="HG510" s="98"/>
      <c r="HH510" s="98"/>
      <c r="HI510" s="98"/>
      <c r="HJ510" s="98"/>
      <c r="HK510" s="98"/>
      <c r="HL510" s="98"/>
      <c r="HM510" s="98"/>
      <c r="HN510" s="98"/>
      <c r="HO510" s="98"/>
      <c r="HP510" s="98"/>
      <c r="HQ510" s="98"/>
      <c r="HR510" s="98"/>
      <c r="HS510" s="98"/>
      <c r="HT510" s="98"/>
      <c r="HU510" s="98"/>
      <c r="HV510" s="98"/>
      <c r="HW510" s="98"/>
      <c r="HX510" s="98"/>
      <c r="HY510" s="98"/>
      <c r="HZ510" s="98"/>
      <c r="IA510" s="98"/>
      <c r="IB510" s="98"/>
      <c r="IC510" s="98"/>
      <c r="ID510" s="98"/>
      <c r="IE510" s="98"/>
      <c r="IF510" s="98"/>
      <c r="IG510" s="98"/>
      <c r="IH510" s="98"/>
      <c r="II510" s="98"/>
      <c r="IJ510" s="98"/>
      <c r="IK510" s="98"/>
    </row>
    <row r="511" spans="1:245" ht="15">
      <c r="A511" s="98"/>
      <c r="B511" s="98"/>
      <c r="C511" s="111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  <c r="AA511" s="98"/>
      <c r="AB511" s="98"/>
      <c r="AC511" s="98"/>
      <c r="AD511" s="98"/>
      <c r="AE511" s="98"/>
      <c r="AF511" s="98"/>
      <c r="AG511" s="98"/>
      <c r="AH511" s="98"/>
      <c r="AI511" s="98"/>
      <c r="AJ511" s="98"/>
      <c r="AK511" s="98"/>
      <c r="AL511" s="98"/>
      <c r="AM511" s="98"/>
      <c r="AN511" s="98"/>
      <c r="AO511" s="98"/>
      <c r="AP511" s="98"/>
      <c r="AQ511" s="98"/>
      <c r="AR511" s="98"/>
      <c r="AS511" s="98"/>
      <c r="AT511" s="98"/>
      <c r="AU511" s="98"/>
      <c r="AV511" s="98"/>
      <c r="AW511" s="98"/>
      <c r="AX511" s="98"/>
      <c r="AY511" s="98"/>
      <c r="AZ511" s="98"/>
      <c r="BA511" s="98"/>
      <c r="BB511" s="98"/>
      <c r="BC511" s="98"/>
      <c r="BD511" s="98"/>
      <c r="BE511" s="98"/>
      <c r="BF511" s="98"/>
      <c r="BG511" s="98"/>
      <c r="BH511" s="98"/>
      <c r="BI511" s="98"/>
      <c r="BJ511" s="98"/>
      <c r="BK511" s="98"/>
      <c r="BL511" s="98"/>
      <c r="BM511" s="98"/>
      <c r="BN511" s="98"/>
      <c r="BO511" s="98"/>
      <c r="BP511" s="98"/>
      <c r="BQ511" s="98"/>
      <c r="BR511" s="98"/>
      <c r="BS511" s="98"/>
      <c r="BT511" s="98"/>
      <c r="BU511" s="98"/>
      <c r="BV511" s="98"/>
      <c r="BW511" s="98"/>
      <c r="BX511" s="98"/>
      <c r="BY511" s="98"/>
      <c r="BZ511" s="98"/>
      <c r="CA511" s="98"/>
      <c r="CB511" s="98"/>
      <c r="CC511" s="98"/>
      <c r="CD511" s="98"/>
      <c r="CE511" s="98"/>
      <c r="CF511" s="98"/>
      <c r="CG511" s="98"/>
      <c r="CH511" s="98"/>
      <c r="CI511" s="98"/>
      <c r="CJ511" s="98"/>
      <c r="CK511" s="98"/>
      <c r="CL511" s="98"/>
      <c r="CM511" s="98"/>
      <c r="CN511" s="98"/>
      <c r="CO511" s="98"/>
      <c r="CP511" s="98"/>
      <c r="CQ511" s="98"/>
      <c r="CR511" s="98"/>
      <c r="CS511" s="98"/>
      <c r="CT511" s="98"/>
      <c r="CU511" s="98"/>
      <c r="CV511" s="98"/>
      <c r="CW511" s="98"/>
      <c r="CX511" s="98"/>
      <c r="CY511" s="98"/>
      <c r="CZ511" s="98"/>
      <c r="DA511" s="98"/>
      <c r="DB511" s="98"/>
      <c r="DC511" s="98"/>
      <c r="DD511" s="98"/>
      <c r="DE511" s="98"/>
      <c r="DF511" s="98"/>
      <c r="DG511" s="98"/>
      <c r="DH511" s="98"/>
      <c r="DI511" s="98"/>
      <c r="DJ511" s="98"/>
      <c r="DK511" s="98"/>
      <c r="DL511" s="98"/>
      <c r="DM511" s="98"/>
      <c r="DN511" s="98"/>
      <c r="DO511" s="98"/>
      <c r="DP511" s="98"/>
      <c r="DQ511" s="98"/>
      <c r="DR511" s="98"/>
      <c r="DS511" s="98"/>
      <c r="DT511" s="98"/>
      <c r="DU511" s="98"/>
      <c r="DV511" s="98"/>
      <c r="DW511" s="98"/>
      <c r="DX511" s="98"/>
      <c r="DY511" s="98"/>
      <c r="DZ511" s="98"/>
      <c r="EA511" s="98"/>
      <c r="EB511" s="98"/>
      <c r="EC511" s="98"/>
      <c r="ED511" s="98"/>
      <c r="EE511" s="98"/>
      <c r="EF511" s="98"/>
      <c r="EG511" s="98"/>
      <c r="EH511" s="98"/>
      <c r="EI511" s="98"/>
      <c r="EJ511" s="98"/>
      <c r="EK511" s="98"/>
      <c r="EL511" s="98"/>
      <c r="EM511" s="98"/>
      <c r="EN511" s="98"/>
      <c r="EO511" s="98"/>
      <c r="EP511" s="98"/>
      <c r="EQ511" s="98"/>
      <c r="ER511" s="98"/>
      <c r="ES511" s="98"/>
      <c r="ET511" s="98"/>
      <c r="EU511" s="98"/>
      <c r="EV511" s="98"/>
      <c r="EW511" s="98"/>
      <c r="EX511" s="98"/>
      <c r="EY511" s="98"/>
      <c r="EZ511" s="98"/>
      <c r="FA511" s="98"/>
      <c r="FB511" s="98"/>
      <c r="FC511" s="98"/>
      <c r="FD511" s="98"/>
      <c r="FE511" s="98"/>
      <c r="FF511" s="98"/>
      <c r="FG511" s="98"/>
      <c r="FH511" s="98"/>
      <c r="FI511" s="98"/>
      <c r="FJ511" s="98"/>
      <c r="FK511" s="98"/>
      <c r="FL511" s="98"/>
      <c r="FM511" s="98"/>
      <c r="FN511" s="98"/>
      <c r="FO511" s="98"/>
      <c r="FP511" s="98"/>
      <c r="FQ511" s="98"/>
      <c r="FR511" s="98"/>
      <c r="FS511" s="98"/>
      <c r="FT511" s="98"/>
      <c r="FU511" s="98"/>
      <c r="FV511" s="98"/>
      <c r="FW511" s="98"/>
      <c r="FX511" s="98"/>
      <c r="FY511" s="98"/>
      <c r="FZ511" s="98"/>
      <c r="GA511" s="98"/>
      <c r="GB511" s="98"/>
      <c r="GC511" s="98"/>
      <c r="GD511" s="98"/>
      <c r="GE511" s="98"/>
      <c r="GF511" s="98"/>
      <c r="GG511" s="98"/>
      <c r="GH511" s="98"/>
      <c r="GI511" s="98"/>
      <c r="GJ511" s="98"/>
      <c r="GK511" s="98"/>
      <c r="GL511" s="98"/>
      <c r="GM511" s="98"/>
      <c r="GN511" s="98"/>
      <c r="GO511" s="98"/>
      <c r="GP511" s="98"/>
      <c r="GQ511" s="98"/>
      <c r="GR511" s="98"/>
      <c r="GS511" s="98"/>
      <c r="GT511" s="98"/>
      <c r="GU511" s="98"/>
      <c r="GV511" s="98"/>
      <c r="GW511" s="98"/>
      <c r="GX511" s="98"/>
      <c r="GY511" s="98"/>
      <c r="GZ511" s="98"/>
      <c r="HA511" s="98"/>
      <c r="HB511" s="98"/>
      <c r="HC511" s="98"/>
      <c r="HD511" s="98"/>
      <c r="HE511" s="98"/>
      <c r="HF511" s="98"/>
      <c r="HG511" s="98"/>
      <c r="HH511" s="98"/>
      <c r="HI511" s="98"/>
      <c r="HJ511" s="98"/>
      <c r="HK511" s="98"/>
      <c r="HL511" s="98"/>
      <c r="HM511" s="98"/>
      <c r="HN511" s="98"/>
      <c r="HO511" s="98"/>
      <c r="HP511" s="98"/>
      <c r="HQ511" s="98"/>
      <c r="HR511" s="98"/>
      <c r="HS511" s="98"/>
      <c r="HT511" s="98"/>
      <c r="HU511" s="98"/>
      <c r="HV511" s="98"/>
      <c r="HW511" s="98"/>
      <c r="HX511" s="98"/>
      <c r="HY511" s="98"/>
      <c r="HZ511" s="98"/>
      <c r="IA511" s="98"/>
      <c r="IB511" s="98"/>
      <c r="IC511" s="98"/>
      <c r="ID511" s="98"/>
      <c r="IE511" s="98"/>
      <c r="IF511" s="98"/>
      <c r="IG511" s="98"/>
      <c r="IH511" s="98"/>
      <c r="II511" s="98"/>
      <c r="IJ511" s="98"/>
      <c r="IK511" s="98"/>
    </row>
    <row r="512" spans="1:245" ht="15">
      <c r="A512" s="98"/>
      <c r="B512" s="98"/>
      <c r="C512" s="111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  <c r="AA512" s="98"/>
      <c r="AB512" s="98"/>
      <c r="AC512" s="98"/>
      <c r="AD512" s="98"/>
      <c r="AE512" s="98"/>
      <c r="AF512" s="98"/>
      <c r="AG512" s="98"/>
      <c r="AH512" s="98"/>
      <c r="AI512" s="98"/>
      <c r="AJ512" s="98"/>
      <c r="AK512" s="98"/>
      <c r="AL512" s="98"/>
      <c r="AM512" s="98"/>
      <c r="AN512" s="98"/>
      <c r="AO512" s="98"/>
      <c r="AP512" s="98"/>
      <c r="AQ512" s="98"/>
      <c r="AR512" s="98"/>
      <c r="AS512" s="98"/>
      <c r="AT512" s="98"/>
      <c r="AU512" s="98"/>
      <c r="AV512" s="98"/>
      <c r="AW512" s="98"/>
      <c r="AX512" s="98"/>
      <c r="AY512" s="98"/>
      <c r="AZ512" s="98"/>
      <c r="BA512" s="98"/>
      <c r="BB512" s="98"/>
      <c r="BC512" s="98"/>
      <c r="BD512" s="98"/>
      <c r="BE512" s="98"/>
      <c r="BF512" s="98"/>
      <c r="BG512" s="98"/>
      <c r="BH512" s="98"/>
      <c r="BI512" s="98"/>
      <c r="BJ512" s="98"/>
      <c r="BK512" s="98"/>
      <c r="BL512" s="98"/>
      <c r="BM512" s="98"/>
      <c r="BN512" s="98"/>
      <c r="BO512" s="98"/>
      <c r="BP512" s="98"/>
      <c r="BQ512" s="98"/>
      <c r="BR512" s="98"/>
      <c r="BS512" s="98"/>
      <c r="BT512" s="98"/>
      <c r="BU512" s="98"/>
      <c r="BV512" s="98"/>
      <c r="BW512" s="98"/>
      <c r="BX512" s="98"/>
      <c r="BY512" s="98"/>
      <c r="BZ512" s="98"/>
      <c r="CA512" s="98"/>
      <c r="CB512" s="98"/>
      <c r="CC512" s="98"/>
      <c r="CD512" s="98"/>
      <c r="CE512" s="98"/>
      <c r="CF512" s="98"/>
      <c r="CG512" s="98"/>
      <c r="CH512" s="98"/>
      <c r="CI512" s="98"/>
      <c r="CJ512" s="98"/>
      <c r="CK512" s="98"/>
      <c r="CL512" s="98"/>
      <c r="CM512" s="98"/>
      <c r="CN512" s="98"/>
      <c r="CO512" s="98"/>
      <c r="CP512" s="98"/>
      <c r="CQ512" s="98"/>
      <c r="CR512" s="98"/>
      <c r="CS512" s="98"/>
      <c r="CT512" s="98"/>
      <c r="CU512" s="98"/>
      <c r="CV512" s="98"/>
      <c r="CW512" s="98"/>
      <c r="CX512" s="98"/>
      <c r="CY512" s="98"/>
      <c r="CZ512" s="98"/>
      <c r="DA512" s="98"/>
      <c r="DB512" s="98"/>
      <c r="DC512" s="98"/>
      <c r="DD512" s="98"/>
      <c r="DE512" s="98"/>
      <c r="DF512" s="98"/>
      <c r="DG512" s="98"/>
      <c r="DH512" s="98"/>
      <c r="DI512" s="98"/>
      <c r="DJ512" s="98"/>
      <c r="DK512" s="98"/>
      <c r="DL512" s="98"/>
      <c r="DM512" s="98"/>
      <c r="DN512" s="98"/>
      <c r="DO512" s="98"/>
      <c r="DP512" s="98"/>
      <c r="DQ512" s="98"/>
      <c r="DR512" s="98"/>
      <c r="DS512" s="98"/>
      <c r="DT512" s="98"/>
      <c r="DU512" s="98"/>
      <c r="DV512" s="98"/>
      <c r="DW512" s="98"/>
      <c r="DX512" s="98"/>
      <c r="DY512" s="98"/>
      <c r="DZ512" s="98"/>
      <c r="EA512" s="98"/>
      <c r="EB512" s="98"/>
      <c r="EC512" s="98"/>
      <c r="ED512" s="98"/>
      <c r="EE512" s="98"/>
      <c r="EF512" s="98"/>
      <c r="EG512" s="98"/>
      <c r="EH512" s="98"/>
      <c r="EI512" s="98"/>
      <c r="EJ512" s="98"/>
      <c r="EK512" s="98"/>
      <c r="EL512" s="98"/>
      <c r="EM512" s="98"/>
      <c r="EN512" s="98"/>
      <c r="EO512" s="98"/>
      <c r="EP512" s="98"/>
      <c r="EQ512" s="98"/>
      <c r="ER512" s="98"/>
      <c r="ES512" s="98"/>
      <c r="ET512" s="98"/>
      <c r="EU512" s="98"/>
      <c r="EV512" s="98"/>
      <c r="EW512" s="98"/>
      <c r="EX512" s="98"/>
      <c r="EY512" s="98"/>
      <c r="EZ512" s="98"/>
      <c r="FA512" s="98"/>
      <c r="FB512" s="98"/>
      <c r="FC512" s="98"/>
      <c r="FD512" s="98"/>
      <c r="FE512" s="98"/>
      <c r="FF512" s="98"/>
      <c r="FG512" s="98"/>
      <c r="FH512" s="98"/>
      <c r="FI512" s="98"/>
      <c r="FJ512" s="98"/>
      <c r="FK512" s="98"/>
      <c r="FL512" s="98"/>
      <c r="FM512" s="98"/>
      <c r="FN512" s="98"/>
      <c r="FO512" s="98"/>
      <c r="FP512" s="98"/>
      <c r="FQ512" s="98"/>
      <c r="FR512" s="98"/>
      <c r="FS512" s="98"/>
      <c r="FT512" s="98"/>
      <c r="FU512" s="98"/>
      <c r="FV512" s="98"/>
      <c r="FW512" s="98"/>
      <c r="FX512" s="98"/>
      <c r="FY512" s="98"/>
      <c r="FZ512" s="98"/>
      <c r="GA512" s="98"/>
      <c r="GB512" s="98"/>
      <c r="GC512" s="98"/>
      <c r="GD512" s="98"/>
      <c r="GE512" s="98"/>
      <c r="GF512" s="98"/>
      <c r="GG512" s="98"/>
      <c r="GH512" s="98"/>
      <c r="GI512" s="98"/>
      <c r="GJ512" s="98"/>
      <c r="GK512" s="98"/>
      <c r="GL512" s="98"/>
      <c r="GM512" s="98"/>
      <c r="GN512" s="98"/>
      <c r="GO512" s="98"/>
      <c r="GP512" s="98"/>
      <c r="GQ512" s="98"/>
      <c r="GR512" s="98"/>
      <c r="GS512" s="98"/>
      <c r="GT512" s="98"/>
      <c r="GU512" s="98"/>
      <c r="GV512" s="98"/>
      <c r="GW512" s="98"/>
      <c r="GX512" s="98"/>
      <c r="GY512" s="98"/>
      <c r="GZ512" s="98"/>
      <c r="HA512" s="98"/>
      <c r="HB512" s="98"/>
      <c r="HC512" s="98"/>
      <c r="HD512" s="98"/>
      <c r="HE512" s="98"/>
      <c r="HF512" s="98"/>
      <c r="HG512" s="98"/>
      <c r="HH512" s="98"/>
      <c r="HI512" s="98"/>
      <c r="HJ512" s="98"/>
      <c r="HK512" s="98"/>
      <c r="HL512" s="98"/>
      <c r="HM512" s="98"/>
      <c r="HN512" s="98"/>
      <c r="HO512" s="98"/>
      <c r="HP512" s="98"/>
      <c r="HQ512" s="98"/>
      <c r="HR512" s="98"/>
      <c r="HS512" s="98"/>
      <c r="HT512" s="98"/>
      <c r="HU512" s="98"/>
      <c r="HV512" s="98"/>
      <c r="HW512" s="98"/>
      <c r="HX512" s="98"/>
      <c r="HY512" s="98"/>
      <c r="HZ512" s="98"/>
      <c r="IA512" s="98"/>
      <c r="IB512" s="98"/>
      <c r="IC512" s="98"/>
      <c r="ID512" s="98"/>
      <c r="IE512" s="98"/>
      <c r="IF512" s="98"/>
      <c r="IG512" s="98"/>
      <c r="IH512" s="98"/>
      <c r="II512" s="98"/>
      <c r="IJ512" s="98"/>
      <c r="IK512" s="98"/>
    </row>
    <row r="513" spans="1:245" ht="15">
      <c r="A513" s="98"/>
      <c r="B513" s="98"/>
      <c r="C513" s="111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  <c r="AA513" s="98"/>
      <c r="AB513" s="98"/>
      <c r="AC513" s="98"/>
      <c r="AD513" s="98"/>
      <c r="AE513" s="98"/>
      <c r="AF513" s="98"/>
      <c r="AG513" s="98"/>
      <c r="AH513" s="98"/>
      <c r="AI513" s="98"/>
      <c r="AJ513" s="98"/>
      <c r="AK513" s="98"/>
      <c r="AL513" s="98"/>
      <c r="AM513" s="98"/>
      <c r="AN513" s="98"/>
      <c r="AO513" s="98"/>
      <c r="AP513" s="98"/>
      <c r="AQ513" s="98"/>
      <c r="AR513" s="98"/>
      <c r="AS513" s="98"/>
      <c r="AT513" s="98"/>
      <c r="AU513" s="98"/>
      <c r="AV513" s="98"/>
      <c r="AW513" s="98"/>
      <c r="AX513" s="98"/>
      <c r="AY513" s="98"/>
      <c r="AZ513" s="98"/>
      <c r="BA513" s="98"/>
      <c r="BB513" s="98"/>
      <c r="BC513" s="98"/>
      <c r="BD513" s="98"/>
      <c r="BE513" s="98"/>
      <c r="BF513" s="98"/>
      <c r="BG513" s="98"/>
      <c r="BH513" s="98"/>
      <c r="BI513" s="98"/>
      <c r="BJ513" s="98"/>
      <c r="BK513" s="98"/>
      <c r="BL513" s="98"/>
      <c r="BM513" s="98"/>
      <c r="BN513" s="98"/>
      <c r="BO513" s="98"/>
      <c r="BP513" s="98"/>
      <c r="BQ513" s="98"/>
      <c r="BR513" s="98"/>
      <c r="BS513" s="98"/>
      <c r="BT513" s="98"/>
      <c r="BU513" s="98"/>
      <c r="BV513" s="98"/>
      <c r="BW513" s="98"/>
      <c r="BX513" s="98"/>
      <c r="BY513" s="98"/>
      <c r="BZ513" s="98"/>
      <c r="CA513" s="98"/>
      <c r="CB513" s="98"/>
      <c r="CC513" s="98"/>
      <c r="CD513" s="98"/>
      <c r="CE513" s="98"/>
      <c r="CF513" s="98"/>
      <c r="CG513" s="98"/>
      <c r="CH513" s="98"/>
      <c r="CI513" s="98"/>
      <c r="CJ513" s="98"/>
      <c r="CK513" s="98"/>
      <c r="CL513" s="98"/>
      <c r="CM513" s="98"/>
      <c r="CN513" s="98"/>
      <c r="CO513" s="98"/>
      <c r="CP513" s="98"/>
      <c r="CQ513" s="98"/>
      <c r="CR513" s="98"/>
      <c r="CS513" s="98"/>
      <c r="CT513" s="98"/>
      <c r="CU513" s="98"/>
      <c r="CV513" s="98"/>
      <c r="CW513" s="98"/>
      <c r="CX513" s="98"/>
      <c r="CY513" s="98"/>
      <c r="CZ513" s="98"/>
      <c r="DA513" s="98"/>
      <c r="DB513" s="98"/>
      <c r="DC513" s="98"/>
      <c r="DD513" s="98"/>
      <c r="DE513" s="98"/>
      <c r="DF513" s="98"/>
      <c r="DG513" s="98"/>
      <c r="DH513" s="98"/>
      <c r="DI513" s="98"/>
      <c r="DJ513" s="98"/>
      <c r="DK513" s="98"/>
      <c r="DL513" s="98"/>
      <c r="DM513" s="98"/>
      <c r="DN513" s="98"/>
      <c r="DO513" s="98"/>
      <c r="DP513" s="98"/>
      <c r="DQ513" s="98"/>
      <c r="DR513" s="98"/>
      <c r="DS513" s="98"/>
      <c r="DT513" s="98"/>
      <c r="DU513" s="98"/>
      <c r="DV513" s="98"/>
      <c r="DW513" s="98"/>
      <c r="DX513" s="98"/>
      <c r="DY513" s="98"/>
      <c r="DZ513" s="98"/>
      <c r="EA513" s="98"/>
      <c r="EB513" s="98"/>
      <c r="EC513" s="98"/>
      <c r="ED513" s="98"/>
      <c r="EE513" s="98"/>
      <c r="EF513" s="98"/>
      <c r="EG513" s="98"/>
      <c r="EH513" s="98"/>
      <c r="EI513" s="98"/>
      <c r="EJ513" s="98"/>
      <c r="EK513" s="98"/>
      <c r="EL513" s="98"/>
      <c r="EM513" s="98"/>
      <c r="EN513" s="98"/>
      <c r="EO513" s="98"/>
      <c r="EP513" s="98"/>
      <c r="EQ513" s="98"/>
      <c r="ER513" s="98"/>
      <c r="ES513" s="98"/>
      <c r="ET513" s="98"/>
      <c r="EU513" s="98"/>
      <c r="EV513" s="98"/>
      <c r="EW513" s="98"/>
      <c r="EX513" s="98"/>
      <c r="EY513" s="98"/>
      <c r="EZ513" s="98"/>
      <c r="FA513" s="98"/>
      <c r="FB513" s="98"/>
      <c r="FC513" s="98"/>
      <c r="FD513" s="98"/>
      <c r="FE513" s="98"/>
      <c r="FF513" s="98"/>
      <c r="FG513" s="98"/>
      <c r="FH513" s="98"/>
      <c r="FI513" s="98"/>
      <c r="FJ513" s="98"/>
      <c r="FK513" s="98"/>
      <c r="FL513" s="98"/>
      <c r="FM513" s="98"/>
      <c r="FN513" s="98"/>
      <c r="FO513" s="98"/>
      <c r="FP513" s="98"/>
      <c r="FQ513" s="98"/>
      <c r="FR513" s="98"/>
      <c r="FS513" s="98"/>
      <c r="FT513" s="98"/>
      <c r="FU513" s="98"/>
      <c r="FV513" s="98"/>
      <c r="FW513" s="98"/>
      <c r="FX513" s="98"/>
      <c r="FY513" s="98"/>
      <c r="FZ513" s="98"/>
      <c r="GA513" s="98"/>
      <c r="GB513" s="98"/>
      <c r="GC513" s="98"/>
      <c r="GD513" s="98"/>
      <c r="GE513" s="98"/>
      <c r="GF513" s="98"/>
      <c r="GG513" s="98"/>
      <c r="GH513" s="98"/>
      <c r="GI513" s="98"/>
      <c r="GJ513" s="98"/>
      <c r="GK513" s="98"/>
      <c r="GL513" s="98"/>
      <c r="GM513" s="98"/>
      <c r="GN513" s="98"/>
      <c r="GO513" s="98"/>
      <c r="GP513" s="98"/>
      <c r="GQ513" s="98"/>
      <c r="GR513" s="98"/>
      <c r="GS513" s="98"/>
      <c r="GT513" s="98"/>
      <c r="GU513" s="98"/>
      <c r="GV513" s="98"/>
      <c r="GW513" s="98"/>
      <c r="GX513" s="98"/>
      <c r="GY513" s="98"/>
      <c r="GZ513" s="98"/>
      <c r="HA513" s="98"/>
      <c r="HB513" s="98"/>
      <c r="HC513" s="98"/>
      <c r="HD513" s="98"/>
      <c r="HE513" s="98"/>
      <c r="HF513" s="98"/>
      <c r="HG513" s="98"/>
      <c r="HH513" s="98"/>
      <c r="HI513" s="98"/>
      <c r="HJ513" s="98"/>
      <c r="HK513" s="98"/>
      <c r="HL513" s="98"/>
      <c r="HM513" s="98"/>
      <c r="HN513" s="98"/>
      <c r="HO513" s="98"/>
      <c r="HP513" s="98"/>
      <c r="HQ513" s="98"/>
      <c r="HR513" s="98"/>
      <c r="HS513" s="98"/>
      <c r="HT513" s="98"/>
      <c r="HU513" s="98"/>
      <c r="HV513" s="98"/>
      <c r="HW513" s="98"/>
      <c r="HX513" s="98"/>
      <c r="HY513" s="98"/>
      <c r="HZ513" s="98"/>
      <c r="IA513" s="98"/>
      <c r="IB513" s="98"/>
      <c r="IC513" s="98"/>
      <c r="ID513" s="98"/>
      <c r="IE513" s="98"/>
      <c r="IF513" s="98"/>
      <c r="IG513" s="98"/>
      <c r="IH513" s="98"/>
      <c r="II513" s="98"/>
      <c r="IJ513" s="98"/>
      <c r="IK513" s="98"/>
    </row>
    <row r="514" spans="1:245" ht="15">
      <c r="A514" s="98"/>
      <c r="B514" s="98"/>
      <c r="C514" s="111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  <c r="AA514" s="98"/>
      <c r="AB514" s="98"/>
      <c r="AC514" s="98"/>
      <c r="AD514" s="98"/>
      <c r="AE514" s="98"/>
      <c r="AF514" s="98"/>
      <c r="AG514" s="98"/>
      <c r="AH514" s="98"/>
      <c r="AI514" s="98"/>
      <c r="AJ514" s="98"/>
      <c r="AK514" s="98"/>
      <c r="AL514" s="98"/>
      <c r="AM514" s="98"/>
      <c r="AN514" s="98"/>
      <c r="AO514" s="98"/>
      <c r="AP514" s="98"/>
      <c r="AQ514" s="98"/>
      <c r="AR514" s="98"/>
      <c r="AS514" s="98"/>
      <c r="AT514" s="98"/>
      <c r="AU514" s="98"/>
      <c r="AV514" s="98"/>
      <c r="AW514" s="98"/>
      <c r="AX514" s="98"/>
      <c r="AY514" s="98"/>
      <c r="AZ514" s="98"/>
      <c r="BA514" s="98"/>
      <c r="BB514" s="98"/>
      <c r="BC514" s="98"/>
      <c r="BD514" s="98"/>
      <c r="BE514" s="98"/>
      <c r="BF514" s="98"/>
      <c r="BG514" s="98"/>
      <c r="BH514" s="98"/>
      <c r="BI514" s="98"/>
      <c r="BJ514" s="98"/>
      <c r="BK514" s="98"/>
      <c r="BL514" s="98"/>
      <c r="BM514" s="98"/>
      <c r="BN514" s="98"/>
      <c r="BO514" s="98"/>
      <c r="BP514" s="98"/>
      <c r="BQ514" s="98"/>
      <c r="BR514" s="98"/>
      <c r="BS514" s="98"/>
      <c r="BT514" s="98"/>
      <c r="BU514" s="98"/>
      <c r="BV514" s="98"/>
      <c r="BW514" s="98"/>
      <c r="BX514" s="98"/>
      <c r="BY514" s="98"/>
      <c r="BZ514" s="98"/>
      <c r="CA514" s="98"/>
      <c r="CB514" s="98"/>
      <c r="CC514" s="98"/>
      <c r="CD514" s="98"/>
      <c r="CE514" s="98"/>
      <c r="CF514" s="98"/>
      <c r="CG514" s="98"/>
      <c r="CH514" s="98"/>
      <c r="CI514" s="98"/>
      <c r="CJ514" s="98"/>
      <c r="CK514" s="98"/>
      <c r="CL514" s="98"/>
      <c r="CM514" s="98"/>
      <c r="CN514" s="98"/>
      <c r="CO514" s="98"/>
      <c r="CP514" s="98"/>
      <c r="CQ514" s="98"/>
      <c r="CR514" s="98"/>
      <c r="CS514" s="98"/>
      <c r="CT514" s="98"/>
      <c r="CU514" s="98"/>
      <c r="CV514" s="98"/>
      <c r="CW514" s="98"/>
      <c r="CX514" s="98"/>
      <c r="CY514" s="98"/>
      <c r="CZ514" s="98"/>
      <c r="DA514" s="98"/>
      <c r="DB514" s="98"/>
      <c r="DC514" s="98"/>
      <c r="DD514" s="98"/>
      <c r="DE514" s="98"/>
      <c r="DF514" s="98"/>
      <c r="DG514" s="98"/>
      <c r="DH514" s="98"/>
      <c r="DI514" s="98"/>
      <c r="DJ514" s="98"/>
      <c r="DK514" s="98"/>
      <c r="DL514" s="98"/>
      <c r="DM514" s="98"/>
      <c r="DN514" s="98"/>
      <c r="DO514" s="98"/>
      <c r="DP514" s="98"/>
      <c r="DQ514" s="98"/>
      <c r="DR514" s="98"/>
      <c r="DS514" s="98"/>
      <c r="DT514" s="98"/>
      <c r="DU514" s="98"/>
      <c r="DV514" s="98"/>
      <c r="DW514" s="98"/>
      <c r="DX514" s="98"/>
      <c r="DY514" s="98"/>
      <c r="DZ514" s="98"/>
      <c r="EA514" s="98"/>
      <c r="EB514" s="98"/>
      <c r="EC514" s="98"/>
      <c r="ED514" s="98"/>
      <c r="EE514" s="98"/>
      <c r="EF514" s="98"/>
      <c r="EG514" s="98"/>
      <c r="EH514" s="98"/>
      <c r="EI514" s="98"/>
      <c r="EJ514" s="98"/>
      <c r="EK514" s="98"/>
      <c r="EL514" s="98"/>
      <c r="EM514" s="98"/>
      <c r="EN514" s="98"/>
      <c r="EO514" s="98"/>
      <c r="EP514" s="98"/>
      <c r="EQ514" s="98"/>
      <c r="ER514" s="98"/>
      <c r="ES514" s="98"/>
      <c r="ET514" s="98"/>
      <c r="EU514" s="98"/>
      <c r="EV514" s="98"/>
      <c r="EW514" s="98"/>
      <c r="EX514" s="98"/>
      <c r="EY514" s="98"/>
      <c r="EZ514" s="98"/>
      <c r="FA514" s="98"/>
      <c r="FB514" s="98"/>
      <c r="FC514" s="98"/>
      <c r="FD514" s="98"/>
      <c r="FE514" s="98"/>
      <c r="FF514" s="98"/>
      <c r="FG514" s="98"/>
      <c r="FH514" s="98"/>
      <c r="FI514" s="98"/>
      <c r="FJ514" s="98"/>
      <c r="FK514" s="98"/>
      <c r="FL514" s="98"/>
      <c r="FM514" s="98"/>
      <c r="FN514" s="98"/>
      <c r="FO514" s="98"/>
      <c r="FP514" s="98"/>
      <c r="FQ514" s="98"/>
      <c r="FR514" s="98"/>
      <c r="FS514" s="98"/>
      <c r="FT514" s="98"/>
      <c r="FU514" s="98"/>
      <c r="FV514" s="98"/>
      <c r="FW514" s="98"/>
      <c r="FX514" s="98"/>
      <c r="FY514" s="98"/>
      <c r="FZ514" s="98"/>
      <c r="GA514" s="98"/>
      <c r="GB514" s="98"/>
      <c r="GC514" s="98"/>
      <c r="GD514" s="98"/>
      <c r="GE514" s="98"/>
      <c r="GF514" s="98"/>
      <c r="GG514" s="98"/>
      <c r="GH514" s="98"/>
      <c r="GI514" s="98"/>
      <c r="GJ514" s="98"/>
      <c r="GK514" s="98"/>
      <c r="GL514" s="98"/>
      <c r="GM514" s="98"/>
      <c r="GN514" s="98"/>
      <c r="GO514" s="98"/>
      <c r="GP514" s="98"/>
      <c r="GQ514" s="98"/>
      <c r="GR514" s="98"/>
      <c r="GS514" s="98"/>
      <c r="GT514" s="98"/>
      <c r="GU514" s="98"/>
      <c r="GV514" s="98"/>
      <c r="GW514" s="98"/>
      <c r="GX514" s="98"/>
      <c r="GY514" s="98"/>
      <c r="GZ514" s="98"/>
      <c r="HA514" s="98"/>
      <c r="HB514" s="98"/>
      <c r="HC514" s="98"/>
      <c r="HD514" s="98"/>
      <c r="HE514" s="98"/>
      <c r="HF514" s="98"/>
      <c r="HG514" s="98"/>
      <c r="HH514" s="98"/>
      <c r="HI514" s="98"/>
      <c r="HJ514" s="98"/>
      <c r="HK514" s="98"/>
      <c r="HL514" s="98"/>
      <c r="HM514" s="98"/>
      <c r="HN514" s="98"/>
      <c r="HO514" s="98"/>
      <c r="HP514" s="98"/>
      <c r="HQ514" s="98"/>
      <c r="HR514" s="98"/>
      <c r="HS514" s="98"/>
      <c r="HT514" s="98"/>
      <c r="HU514" s="98"/>
      <c r="HV514" s="98"/>
      <c r="HW514" s="98"/>
      <c r="HX514" s="98"/>
      <c r="HY514" s="98"/>
      <c r="HZ514" s="98"/>
      <c r="IA514" s="98"/>
      <c r="IB514" s="98"/>
      <c r="IC514" s="98"/>
      <c r="ID514" s="98"/>
      <c r="IE514" s="98"/>
      <c r="IF514" s="98"/>
      <c r="IG514" s="98"/>
      <c r="IH514" s="98"/>
      <c r="II514" s="98"/>
      <c r="IJ514" s="98"/>
      <c r="IK514" s="98"/>
    </row>
    <row r="515" spans="1:245" ht="15">
      <c r="A515" s="98"/>
      <c r="B515" s="98"/>
      <c r="C515" s="111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  <c r="AA515" s="98"/>
      <c r="AB515" s="98"/>
      <c r="AC515" s="98"/>
      <c r="AD515" s="98"/>
      <c r="AE515" s="98"/>
      <c r="AF515" s="98"/>
      <c r="AG515" s="98"/>
      <c r="AH515" s="98"/>
      <c r="AI515" s="98"/>
      <c r="AJ515" s="98"/>
      <c r="AK515" s="98"/>
      <c r="AL515" s="98"/>
      <c r="AM515" s="98"/>
      <c r="AN515" s="98"/>
      <c r="AO515" s="98"/>
      <c r="AP515" s="98"/>
      <c r="AQ515" s="98"/>
      <c r="AR515" s="98"/>
      <c r="AS515" s="98"/>
      <c r="AT515" s="98"/>
      <c r="AU515" s="98"/>
      <c r="AV515" s="98"/>
      <c r="AW515" s="98"/>
      <c r="AX515" s="98"/>
      <c r="AY515" s="98"/>
      <c r="AZ515" s="98"/>
      <c r="BA515" s="98"/>
      <c r="BB515" s="98"/>
      <c r="BC515" s="98"/>
      <c r="BD515" s="98"/>
      <c r="BE515" s="98"/>
      <c r="BF515" s="98"/>
      <c r="BG515" s="98"/>
      <c r="BH515" s="98"/>
      <c r="BI515" s="98"/>
      <c r="BJ515" s="98"/>
      <c r="BK515" s="98"/>
      <c r="BL515" s="98"/>
      <c r="BM515" s="98"/>
      <c r="BN515" s="98"/>
      <c r="BO515" s="98"/>
      <c r="BP515" s="98"/>
      <c r="BQ515" s="98"/>
      <c r="BR515" s="98"/>
      <c r="BS515" s="98"/>
      <c r="BT515" s="98"/>
      <c r="BU515" s="98"/>
      <c r="BV515" s="98"/>
      <c r="BW515" s="98"/>
      <c r="BX515" s="98"/>
      <c r="BY515" s="98"/>
      <c r="BZ515" s="98"/>
      <c r="CA515" s="98"/>
      <c r="CB515" s="98"/>
      <c r="CC515" s="98"/>
      <c r="CD515" s="98"/>
      <c r="CE515" s="98"/>
      <c r="CF515" s="98"/>
      <c r="CG515" s="98"/>
      <c r="CH515" s="98"/>
      <c r="CI515" s="98"/>
      <c r="CJ515" s="98"/>
      <c r="CK515" s="98"/>
      <c r="CL515" s="98"/>
      <c r="CM515" s="98"/>
      <c r="CN515" s="98"/>
      <c r="CO515" s="98"/>
      <c r="CP515" s="98"/>
      <c r="CQ515" s="98"/>
      <c r="CR515" s="98"/>
      <c r="CS515" s="98"/>
      <c r="CT515" s="98"/>
      <c r="CU515" s="98"/>
      <c r="CV515" s="98"/>
      <c r="CW515" s="98"/>
      <c r="CX515" s="98"/>
      <c r="CY515" s="98"/>
      <c r="CZ515" s="98"/>
      <c r="DA515" s="98"/>
      <c r="DB515" s="98"/>
      <c r="DC515" s="98"/>
      <c r="DD515" s="98"/>
      <c r="DE515" s="98"/>
      <c r="DF515" s="98"/>
      <c r="DG515" s="98"/>
      <c r="DH515" s="98"/>
      <c r="DI515" s="98"/>
      <c r="DJ515" s="98"/>
      <c r="DK515" s="98"/>
      <c r="DL515" s="98"/>
      <c r="DM515" s="98"/>
      <c r="DN515" s="98"/>
      <c r="DO515" s="98"/>
      <c r="DP515" s="98"/>
      <c r="DQ515" s="98"/>
      <c r="DR515" s="98"/>
      <c r="DS515" s="98"/>
      <c r="DT515" s="98"/>
      <c r="DU515" s="98"/>
      <c r="DV515" s="98"/>
      <c r="DW515" s="98"/>
      <c r="DX515" s="98"/>
      <c r="DY515" s="98"/>
      <c r="DZ515" s="98"/>
      <c r="EA515" s="98"/>
      <c r="EB515" s="98"/>
      <c r="EC515" s="98"/>
      <c r="ED515" s="98"/>
      <c r="EE515" s="98"/>
      <c r="EF515" s="98"/>
      <c r="EG515" s="98"/>
      <c r="EH515" s="98"/>
      <c r="EI515" s="98"/>
      <c r="EJ515" s="98"/>
      <c r="EK515" s="98"/>
      <c r="EL515" s="98"/>
      <c r="EM515" s="98"/>
      <c r="EN515" s="98"/>
      <c r="EO515" s="98"/>
      <c r="EP515" s="98"/>
      <c r="EQ515" s="98"/>
      <c r="ER515" s="98"/>
      <c r="ES515" s="98"/>
      <c r="ET515" s="98"/>
      <c r="EU515" s="98"/>
      <c r="EV515" s="98"/>
      <c r="EW515" s="98"/>
      <c r="EX515" s="98"/>
      <c r="EY515" s="98"/>
      <c r="EZ515" s="98"/>
      <c r="FA515" s="98"/>
      <c r="FB515" s="98"/>
      <c r="FC515" s="98"/>
      <c r="FD515" s="98"/>
      <c r="FE515" s="98"/>
      <c r="FF515" s="98"/>
      <c r="FG515" s="98"/>
      <c r="FH515" s="98"/>
      <c r="FI515" s="98"/>
      <c r="FJ515" s="98"/>
      <c r="FK515" s="98"/>
      <c r="FL515" s="98"/>
      <c r="FM515" s="98"/>
      <c r="FN515" s="98"/>
      <c r="FO515" s="98"/>
      <c r="FP515" s="98"/>
      <c r="FQ515" s="98"/>
      <c r="FR515" s="98"/>
      <c r="FS515" s="98"/>
      <c r="FT515" s="98"/>
      <c r="FU515" s="98"/>
      <c r="FV515" s="98"/>
      <c r="FW515" s="98"/>
      <c r="FX515" s="98"/>
      <c r="FY515" s="98"/>
      <c r="FZ515" s="98"/>
      <c r="GA515" s="98"/>
      <c r="GB515" s="98"/>
      <c r="GC515" s="98"/>
      <c r="GD515" s="98"/>
      <c r="GE515" s="98"/>
      <c r="GF515" s="98"/>
      <c r="GG515" s="98"/>
      <c r="GH515" s="98"/>
      <c r="GI515" s="98"/>
      <c r="GJ515" s="98"/>
      <c r="GK515" s="98"/>
      <c r="GL515" s="98"/>
      <c r="GM515" s="98"/>
      <c r="GN515" s="98"/>
      <c r="GO515" s="98"/>
      <c r="GP515" s="98"/>
      <c r="GQ515" s="98"/>
      <c r="GR515" s="98"/>
      <c r="GS515" s="98"/>
      <c r="GT515" s="98"/>
      <c r="GU515" s="98"/>
      <c r="GV515" s="98"/>
      <c r="GW515" s="98"/>
      <c r="GX515" s="98"/>
      <c r="GY515" s="98"/>
      <c r="GZ515" s="98"/>
      <c r="HA515" s="98"/>
      <c r="HB515" s="98"/>
      <c r="HC515" s="98"/>
      <c r="HD515" s="98"/>
      <c r="HE515" s="98"/>
      <c r="HF515" s="98"/>
      <c r="HG515" s="98"/>
      <c r="HH515" s="98"/>
      <c r="HI515" s="98"/>
      <c r="HJ515" s="98"/>
      <c r="HK515" s="98"/>
      <c r="HL515" s="98"/>
      <c r="HM515" s="98"/>
      <c r="HN515" s="98"/>
      <c r="HO515" s="98"/>
      <c r="HP515" s="98"/>
      <c r="HQ515" s="98"/>
      <c r="HR515" s="98"/>
      <c r="HS515" s="98"/>
      <c r="HT515" s="98"/>
      <c r="HU515" s="98"/>
      <c r="HV515" s="98"/>
      <c r="HW515" s="98"/>
      <c r="HX515" s="98"/>
      <c r="HY515" s="98"/>
      <c r="HZ515" s="98"/>
      <c r="IA515" s="98"/>
      <c r="IB515" s="98"/>
      <c r="IC515" s="98"/>
      <c r="ID515" s="98"/>
      <c r="IE515" s="98"/>
      <c r="IF515" s="98"/>
      <c r="IG515" s="98"/>
      <c r="IH515" s="98"/>
      <c r="II515" s="98"/>
      <c r="IJ515" s="98"/>
      <c r="IK515" s="98"/>
    </row>
    <row r="516" spans="1:245" ht="15">
      <c r="A516" s="98"/>
      <c r="B516" s="98"/>
      <c r="C516" s="111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  <c r="AA516" s="98"/>
      <c r="AB516" s="98"/>
      <c r="AC516" s="98"/>
      <c r="AD516" s="98"/>
      <c r="AE516" s="98"/>
      <c r="AF516" s="98"/>
      <c r="AG516" s="98"/>
      <c r="AH516" s="98"/>
      <c r="AI516" s="98"/>
      <c r="AJ516" s="98"/>
      <c r="AK516" s="98"/>
      <c r="AL516" s="98"/>
      <c r="AM516" s="98"/>
      <c r="AN516" s="98"/>
      <c r="AO516" s="98"/>
      <c r="AP516" s="98"/>
      <c r="AQ516" s="98"/>
      <c r="AR516" s="98"/>
      <c r="AS516" s="98"/>
      <c r="AT516" s="98"/>
      <c r="AU516" s="98"/>
      <c r="AV516" s="98"/>
      <c r="AW516" s="98"/>
      <c r="AX516" s="98"/>
      <c r="AY516" s="98"/>
      <c r="AZ516" s="98"/>
      <c r="BA516" s="98"/>
      <c r="BB516" s="98"/>
      <c r="BC516" s="98"/>
      <c r="BD516" s="98"/>
      <c r="BE516" s="98"/>
      <c r="BF516" s="98"/>
      <c r="BG516" s="98"/>
      <c r="BH516" s="98"/>
      <c r="BI516" s="98"/>
      <c r="BJ516" s="98"/>
      <c r="BK516" s="98"/>
      <c r="BL516" s="98"/>
      <c r="BM516" s="98"/>
      <c r="BN516" s="98"/>
      <c r="BO516" s="98"/>
      <c r="BP516" s="98"/>
      <c r="BQ516" s="98"/>
      <c r="BR516" s="98"/>
      <c r="BS516" s="98"/>
      <c r="BT516" s="98"/>
      <c r="BU516" s="98"/>
      <c r="BV516" s="98"/>
      <c r="BW516" s="98"/>
      <c r="BX516" s="98"/>
      <c r="BY516" s="98"/>
      <c r="BZ516" s="98"/>
      <c r="CA516" s="98"/>
      <c r="CB516" s="98"/>
      <c r="CC516" s="98"/>
      <c r="CD516" s="98"/>
      <c r="CE516" s="98"/>
      <c r="CF516" s="98"/>
      <c r="CG516" s="98"/>
      <c r="CH516" s="98"/>
      <c r="CI516" s="98"/>
      <c r="CJ516" s="98"/>
      <c r="CK516" s="98"/>
      <c r="CL516" s="98"/>
      <c r="CM516" s="98"/>
      <c r="CN516" s="98"/>
      <c r="CO516" s="98"/>
      <c r="CP516" s="98"/>
      <c r="CQ516" s="98"/>
      <c r="CR516" s="98"/>
      <c r="CS516" s="98"/>
      <c r="CT516" s="98"/>
      <c r="CU516" s="98"/>
      <c r="CV516" s="98"/>
      <c r="CW516" s="98"/>
      <c r="CX516" s="98"/>
      <c r="CY516" s="98"/>
      <c r="CZ516" s="98"/>
      <c r="DA516" s="98"/>
      <c r="DB516" s="98"/>
      <c r="DC516" s="98"/>
      <c r="DD516" s="98"/>
      <c r="DE516" s="98"/>
      <c r="DF516" s="98"/>
      <c r="DG516" s="98"/>
      <c r="DH516" s="98"/>
      <c r="DI516" s="98"/>
      <c r="DJ516" s="98"/>
      <c r="DK516" s="98"/>
      <c r="DL516" s="98"/>
      <c r="DM516" s="98"/>
      <c r="DN516" s="98"/>
      <c r="DO516" s="98"/>
      <c r="DP516" s="98"/>
      <c r="DQ516" s="98"/>
      <c r="DR516" s="98"/>
      <c r="DS516" s="98"/>
      <c r="DT516" s="98"/>
      <c r="DU516" s="98"/>
      <c r="DV516" s="98"/>
      <c r="DW516" s="98"/>
      <c r="DX516" s="98"/>
      <c r="DY516" s="98"/>
      <c r="DZ516" s="98"/>
      <c r="EA516" s="98"/>
      <c r="EB516" s="98"/>
      <c r="EC516" s="98"/>
      <c r="ED516" s="98"/>
      <c r="EE516" s="98"/>
      <c r="EF516" s="98"/>
      <c r="EG516" s="98"/>
      <c r="EH516" s="98"/>
      <c r="EI516" s="98"/>
      <c r="EJ516" s="98"/>
      <c r="EK516" s="98"/>
      <c r="EL516" s="98"/>
      <c r="EM516" s="98"/>
      <c r="EN516" s="98"/>
      <c r="EO516" s="98"/>
      <c r="EP516" s="98"/>
      <c r="EQ516" s="98"/>
      <c r="ER516" s="98"/>
      <c r="ES516" s="98"/>
      <c r="ET516" s="98"/>
      <c r="EU516" s="98"/>
      <c r="EV516" s="98"/>
      <c r="EW516" s="98"/>
      <c r="EX516" s="98"/>
      <c r="EY516" s="98"/>
      <c r="EZ516" s="98"/>
      <c r="FA516" s="98"/>
      <c r="FB516" s="98"/>
      <c r="FC516" s="98"/>
      <c r="FD516" s="98"/>
      <c r="FE516" s="98"/>
      <c r="FF516" s="98"/>
      <c r="FG516" s="98"/>
      <c r="FH516" s="98"/>
      <c r="FI516" s="98"/>
      <c r="FJ516" s="98"/>
      <c r="FK516" s="98"/>
      <c r="FL516" s="98"/>
      <c r="FM516" s="98"/>
      <c r="FN516" s="98"/>
      <c r="FO516" s="98"/>
      <c r="FP516" s="98"/>
      <c r="FQ516" s="98"/>
      <c r="FR516" s="98"/>
      <c r="FS516" s="98"/>
      <c r="FT516" s="98"/>
      <c r="FU516" s="98"/>
      <c r="FV516" s="98"/>
      <c r="FW516" s="98"/>
      <c r="FX516" s="98"/>
      <c r="FY516" s="98"/>
      <c r="FZ516" s="98"/>
      <c r="GA516" s="98"/>
      <c r="GB516" s="98"/>
      <c r="GC516" s="98"/>
      <c r="GD516" s="98"/>
      <c r="GE516" s="98"/>
      <c r="GF516" s="98"/>
      <c r="GG516" s="98"/>
      <c r="GH516" s="98"/>
      <c r="GI516" s="98"/>
      <c r="GJ516" s="98"/>
      <c r="GK516" s="98"/>
      <c r="GL516" s="98"/>
      <c r="GM516" s="98"/>
      <c r="GN516" s="98"/>
      <c r="GO516" s="98"/>
      <c r="GP516" s="98"/>
      <c r="GQ516" s="98"/>
      <c r="GR516" s="98"/>
      <c r="GS516" s="98"/>
      <c r="GT516" s="98"/>
      <c r="GU516" s="98"/>
      <c r="GV516" s="98"/>
      <c r="GW516" s="98"/>
      <c r="GX516" s="98"/>
      <c r="GY516" s="98"/>
      <c r="GZ516" s="98"/>
      <c r="HA516" s="98"/>
      <c r="HB516" s="98"/>
      <c r="HC516" s="98"/>
      <c r="HD516" s="98"/>
      <c r="HE516" s="98"/>
      <c r="HF516" s="98"/>
      <c r="HG516" s="98"/>
      <c r="HH516" s="98"/>
      <c r="HI516" s="98"/>
      <c r="HJ516" s="98"/>
      <c r="HK516" s="98"/>
      <c r="HL516" s="98"/>
      <c r="HM516" s="98"/>
      <c r="HN516" s="98"/>
      <c r="HO516" s="98"/>
      <c r="HP516" s="98"/>
      <c r="HQ516" s="98"/>
      <c r="HR516" s="98"/>
      <c r="HS516" s="98"/>
      <c r="HT516" s="98"/>
      <c r="HU516" s="98"/>
      <c r="HV516" s="98"/>
      <c r="HW516" s="98"/>
      <c r="HX516" s="98"/>
      <c r="HY516" s="98"/>
      <c r="HZ516" s="98"/>
      <c r="IA516" s="98"/>
      <c r="IB516" s="98"/>
      <c r="IC516" s="98"/>
      <c r="ID516" s="98"/>
      <c r="IE516" s="98"/>
      <c r="IF516" s="98"/>
      <c r="IG516" s="98"/>
      <c r="IH516" s="98"/>
      <c r="II516" s="98"/>
      <c r="IJ516" s="98"/>
      <c r="IK516" s="98"/>
    </row>
    <row r="517" spans="1:245" ht="15">
      <c r="A517" s="98"/>
      <c r="B517" s="98"/>
      <c r="C517" s="111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  <c r="AA517" s="98"/>
      <c r="AB517" s="98"/>
      <c r="AC517" s="98"/>
      <c r="AD517" s="98"/>
      <c r="AE517" s="98"/>
      <c r="AF517" s="98"/>
      <c r="AG517" s="98"/>
      <c r="AH517" s="98"/>
      <c r="AI517" s="98"/>
      <c r="AJ517" s="98"/>
      <c r="AK517" s="98"/>
      <c r="AL517" s="98"/>
      <c r="AM517" s="98"/>
      <c r="AN517" s="98"/>
      <c r="AO517" s="98"/>
      <c r="AP517" s="98"/>
      <c r="AQ517" s="98"/>
      <c r="AR517" s="98"/>
      <c r="AS517" s="98"/>
      <c r="AT517" s="98"/>
      <c r="AU517" s="98"/>
      <c r="AV517" s="98"/>
      <c r="AW517" s="98"/>
      <c r="AX517" s="98"/>
      <c r="AY517" s="98"/>
      <c r="AZ517" s="98"/>
      <c r="BA517" s="98"/>
      <c r="BB517" s="98"/>
      <c r="BC517" s="98"/>
      <c r="BD517" s="98"/>
      <c r="BE517" s="98"/>
      <c r="BF517" s="98"/>
      <c r="BG517" s="98"/>
      <c r="BH517" s="98"/>
      <c r="BI517" s="98"/>
      <c r="BJ517" s="98"/>
      <c r="BK517" s="98"/>
      <c r="BL517" s="98"/>
      <c r="BM517" s="98"/>
      <c r="BN517" s="98"/>
      <c r="BO517" s="98"/>
      <c r="BP517" s="98"/>
      <c r="BQ517" s="98"/>
      <c r="BR517" s="98"/>
      <c r="BS517" s="98"/>
      <c r="BT517" s="98"/>
      <c r="BU517" s="98"/>
      <c r="BV517" s="98"/>
      <c r="BW517" s="98"/>
      <c r="BX517" s="98"/>
      <c r="BY517" s="98"/>
      <c r="BZ517" s="98"/>
      <c r="CA517" s="98"/>
      <c r="CB517" s="98"/>
      <c r="CC517" s="98"/>
      <c r="CD517" s="98"/>
      <c r="CE517" s="98"/>
      <c r="CF517" s="98"/>
      <c r="CG517" s="98"/>
      <c r="CH517" s="98"/>
      <c r="CI517" s="98"/>
      <c r="CJ517" s="98"/>
      <c r="CK517" s="98"/>
      <c r="CL517" s="98"/>
      <c r="CM517" s="98"/>
      <c r="CN517" s="98"/>
      <c r="CO517" s="98"/>
      <c r="CP517" s="98"/>
      <c r="CQ517" s="98"/>
      <c r="CR517" s="98"/>
      <c r="CS517" s="98"/>
      <c r="CT517" s="98"/>
      <c r="CU517" s="98"/>
      <c r="CV517" s="98"/>
      <c r="CW517" s="98"/>
      <c r="CX517" s="98"/>
      <c r="CY517" s="98"/>
      <c r="CZ517" s="98"/>
      <c r="DA517" s="98"/>
      <c r="DB517" s="98"/>
      <c r="DC517" s="98"/>
      <c r="DD517" s="98"/>
      <c r="DE517" s="98"/>
      <c r="DF517" s="98"/>
      <c r="DG517" s="98"/>
      <c r="DH517" s="98"/>
      <c r="DI517" s="98"/>
      <c r="DJ517" s="98"/>
      <c r="DK517" s="98"/>
      <c r="DL517" s="98"/>
      <c r="DM517" s="98"/>
      <c r="DN517" s="98"/>
      <c r="DO517" s="98"/>
      <c r="DP517" s="98"/>
      <c r="DQ517" s="98"/>
      <c r="DR517" s="98"/>
      <c r="DS517" s="98"/>
      <c r="DT517" s="98"/>
      <c r="DU517" s="98"/>
      <c r="DV517" s="98"/>
      <c r="DW517" s="98"/>
      <c r="DX517" s="98"/>
      <c r="DY517" s="98"/>
      <c r="DZ517" s="98"/>
      <c r="EA517" s="98"/>
      <c r="EB517" s="98"/>
      <c r="EC517" s="98"/>
      <c r="ED517" s="98"/>
      <c r="EE517" s="98"/>
      <c r="EF517" s="98"/>
      <c r="EG517" s="98"/>
      <c r="EH517" s="98"/>
      <c r="EI517" s="98"/>
      <c r="EJ517" s="98"/>
      <c r="EK517" s="98"/>
      <c r="EL517" s="98"/>
      <c r="EM517" s="98"/>
      <c r="EN517" s="98"/>
      <c r="EO517" s="98"/>
      <c r="EP517" s="98"/>
      <c r="EQ517" s="98"/>
      <c r="ER517" s="98"/>
      <c r="ES517" s="98"/>
      <c r="ET517" s="98"/>
      <c r="EU517" s="98"/>
      <c r="EV517" s="98"/>
      <c r="EW517" s="98"/>
      <c r="EX517" s="98"/>
      <c r="EY517" s="98"/>
      <c r="EZ517" s="98"/>
      <c r="FA517" s="98"/>
      <c r="FB517" s="98"/>
      <c r="FC517" s="98"/>
      <c r="FD517" s="98"/>
      <c r="FE517" s="98"/>
      <c r="FF517" s="98"/>
      <c r="FG517" s="98"/>
      <c r="FH517" s="98"/>
      <c r="FI517" s="98"/>
      <c r="FJ517" s="98"/>
      <c r="FK517" s="98"/>
      <c r="FL517" s="98"/>
      <c r="FM517" s="98"/>
      <c r="FN517" s="98"/>
      <c r="FO517" s="98"/>
      <c r="FP517" s="98"/>
      <c r="FQ517" s="98"/>
      <c r="FR517" s="98"/>
      <c r="FS517" s="98"/>
      <c r="FT517" s="98"/>
      <c r="FU517" s="98"/>
      <c r="FV517" s="98"/>
      <c r="FW517" s="98"/>
      <c r="FX517" s="98"/>
      <c r="FY517" s="98"/>
      <c r="FZ517" s="98"/>
      <c r="GA517" s="98"/>
      <c r="GB517" s="98"/>
      <c r="GC517" s="98"/>
      <c r="GD517" s="98"/>
      <c r="GE517" s="98"/>
      <c r="GF517" s="98"/>
      <c r="GG517" s="98"/>
      <c r="GH517" s="98"/>
      <c r="GI517" s="98"/>
      <c r="GJ517" s="98"/>
      <c r="GK517" s="98"/>
      <c r="GL517" s="98"/>
      <c r="GM517" s="98"/>
      <c r="GN517" s="98"/>
      <c r="GO517" s="98"/>
      <c r="GP517" s="98"/>
      <c r="GQ517" s="98"/>
      <c r="GR517" s="98"/>
      <c r="GS517" s="98"/>
      <c r="GT517" s="98"/>
      <c r="GU517" s="98"/>
      <c r="GV517" s="98"/>
      <c r="GW517" s="98"/>
      <c r="GX517" s="98"/>
      <c r="GY517" s="98"/>
      <c r="GZ517" s="98"/>
      <c r="HA517" s="98"/>
      <c r="HB517" s="98"/>
      <c r="HC517" s="98"/>
      <c r="HD517" s="98"/>
      <c r="HE517" s="98"/>
      <c r="HF517" s="98"/>
      <c r="HG517" s="98"/>
      <c r="HH517" s="98"/>
      <c r="HI517" s="98"/>
      <c r="HJ517" s="98"/>
      <c r="HK517" s="98"/>
      <c r="HL517" s="98"/>
      <c r="HM517" s="98"/>
      <c r="HN517" s="98"/>
      <c r="HO517" s="98"/>
      <c r="HP517" s="98"/>
      <c r="HQ517" s="98"/>
      <c r="HR517" s="98"/>
      <c r="HS517" s="98"/>
      <c r="HT517" s="98"/>
      <c r="HU517" s="98"/>
      <c r="HV517" s="98"/>
      <c r="HW517" s="98"/>
      <c r="HX517" s="98"/>
      <c r="HY517" s="98"/>
      <c r="HZ517" s="98"/>
      <c r="IA517" s="98"/>
      <c r="IB517" s="98"/>
      <c r="IC517" s="98"/>
      <c r="ID517" s="98"/>
      <c r="IE517" s="98"/>
      <c r="IF517" s="98"/>
      <c r="IG517" s="98"/>
      <c r="IH517" s="98"/>
      <c r="II517" s="98"/>
      <c r="IJ517" s="98"/>
      <c r="IK517" s="98"/>
    </row>
    <row r="518" spans="1:245" ht="15">
      <c r="A518" s="98"/>
      <c r="B518" s="98"/>
      <c r="C518" s="111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  <c r="AA518" s="98"/>
      <c r="AB518" s="98"/>
      <c r="AC518" s="98"/>
      <c r="AD518" s="98"/>
      <c r="AE518" s="98"/>
      <c r="AF518" s="98"/>
      <c r="AG518" s="98"/>
      <c r="AH518" s="98"/>
      <c r="AI518" s="98"/>
      <c r="AJ518" s="98"/>
      <c r="AK518" s="98"/>
      <c r="AL518" s="98"/>
      <c r="AM518" s="98"/>
      <c r="AN518" s="98"/>
      <c r="AO518" s="98"/>
      <c r="AP518" s="98"/>
      <c r="AQ518" s="98"/>
      <c r="AR518" s="98"/>
      <c r="AS518" s="98"/>
      <c r="AT518" s="98"/>
      <c r="AU518" s="98"/>
      <c r="AV518" s="98"/>
      <c r="AW518" s="98"/>
      <c r="AX518" s="98"/>
      <c r="AY518" s="98"/>
      <c r="AZ518" s="98"/>
      <c r="BA518" s="98"/>
      <c r="BB518" s="98"/>
      <c r="BC518" s="98"/>
      <c r="BD518" s="98"/>
      <c r="BE518" s="98"/>
      <c r="BF518" s="98"/>
      <c r="BG518" s="98"/>
      <c r="BH518" s="98"/>
      <c r="BI518" s="98"/>
      <c r="BJ518" s="98"/>
      <c r="BK518" s="98"/>
      <c r="BL518" s="98"/>
      <c r="BM518" s="98"/>
      <c r="BN518" s="98"/>
      <c r="BO518" s="98"/>
      <c r="BP518" s="98"/>
      <c r="BQ518" s="98"/>
      <c r="BR518" s="98"/>
      <c r="BS518" s="98"/>
      <c r="BT518" s="98"/>
      <c r="BU518" s="98"/>
      <c r="BV518" s="98"/>
      <c r="BW518" s="98"/>
      <c r="BX518" s="98"/>
      <c r="BY518" s="98"/>
      <c r="BZ518" s="98"/>
      <c r="CA518" s="98"/>
      <c r="CB518" s="98"/>
      <c r="CC518" s="98"/>
      <c r="CD518" s="98"/>
      <c r="CE518" s="98"/>
      <c r="CF518" s="98"/>
      <c r="CG518" s="98"/>
      <c r="CH518" s="98"/>
      <c r="CI518" s="98"/>
      <c r="CJ518" s="98"/>
      <c r="CK518" s="98"/>
      <c r="CL518" s="98"/>
      <c r="CM518" s="98"/>
      <c r="CN518" s="98"/>
      <c r="CO518" s="98"/>
      <c r="CP518" s="98"/>
      <c r="CQ518" s="98"/>
      <c r="CR518" s="98"/>
      <c r="CS518" s="98"/>
      <c r="CT518" s="98"/>
      <c r="CU518" s="98"/>
      <c r="CV518" s="98"/>
      <c r="CW518" s="98"/>
      <c r="CX518" s="98"/>
      <c r="CY518" s="98"/>
      <c r="CZ518" s="98"/>
      <c r="DA518" s="98"/>
      <c r="DB518" s="98"/>
      <c r="DC518" s="98"/>
      <c r="DD518" s="98"/>
      <c r="DE518" s="98"/>
      <c r="DF518" s="98"/>
      <c r="DG518" s="98"/>
      <c r="DH518" s="98"/>
      <c r="DI518" s="98"/>
      <c r="DJ518" s="98"/>
      <c r="DK518" s="98"/>
      <c r="DL518" s="98"/>
      <c r="DM518" s="98"/>
      <c r="DN518" s="98"/>
      <c r="DO518" s="98"/>
      <c r="DP518" s="98"/>
      <c r="DQ518" s="98"/>
      <c r="DR518" s="98"/>
      <c r="DS518" s="98"/>
      <c r="DT518" s="98"/>
      <c r="DU518" s="98"/>
      <c r="DV518" s="98"/>
      <c r="DW518" s="98"/>
      <c r="DX518" s="98"/>
      <c r="DY518" s="98"/>
      <c r="DZ518" s="98"/>
      <c r="EA518" s="98"/>
      <c r="EB518" s="98"/>
      <c r="EC518" s="98"/>
      <c r="ED518" s="98"/>
      <c r="EE518" s="98"/>
      <c r="EF518" s="98"/>
      <c r="EG518" s="98"/>
      <c r="EH518" s="98"/>
      <c r="EI518" s="98"/>
      <c r="EJ518" s="98"/>
      <c r="EK518" s="98"/>
      <c r="EL518" s="98"/>
      <c r="EM518" s="98"/>
      <c r="EN518" s="98"/>
      <c r="EO518" s="98"/>
      <c r="EP518" s="98"/>
      <c r="EQ518" s="98"/>
      <c r="ER518" s="98"/>
      <c r="ES518" s="98"/>
      <c r="ET518" s="98"/>
      <c r="EU518" s="98"/>
      <c r="EV518" s="98"/>
      <c r="EW518" s="98"/>
      <c r="EX518" s="98"/>
      <c r="EY518" s="98"/>
      <c r="EZ518" s="98"/>
      <c r="FA518" s="98"/>
      <c r="FB518" s="98"/>
      <c r="FC518" s="98"/>
      <c r="FD518" s="98"/>
      <c r="FE518" s="98"/>
      <c r="FF518" s="98"/>
      <c r="FG518" s="98"/>
      <c r="FH518" s="98"/>
      <c r="FI518" s="98"/>
      <c r="FJ518" s="98"/>
      <c r="FK518" s="98"/>
      <c r="FL518" s="98"/>
      <c r="FM518" s="98"/>
      <c r="FN518" s="98"/>
      <c r="FO518" s="98"/>
      <c r="FP518" s="98"/>
      <c r="FQ518" s="98"/>
      <c r="FR518" s="98"/>
      <c r="FS518" s="98"/>
      <c r="FT518" s="98"/>
      <c r="FU518" s="98"/>
      <c r="FV518" s="98"/>
      <c r="FW518" s="98"/>
      <c r="FX518" s="98"/>
      <c r="FY518" s="98"/>
      <c r="FZ518" s="98"/>
      <c r="GA518" s="98"/>
      <c r="GB518" s="98"/>
      <c r="GC518" s="98"/>
      <c r="GD518" s="98"/>
      <c r="GE518" s="98"/>
      <c r="GF518" s="98"/>
      <c r="GG518" s="98"/>
      <c r="GH518" s="98"/>
      <c r="GI518" s="98"/>
      <c r="GJ518" s="98"/>
      <c r="GK518" s="98"/>
      <c r="GL518" s="98"/>
      <c r="GM518" s="98"/>
      <c r="GN518" s="98"/>
      <c r="GO518" s="98"/>
      <c r="GP518" s="98"/>
      <c r="GQ518" s="98"/>
      <c r="GR518" s="98"/>
      <c r="GS518" s="98"/>
      <c r="GT518" s="98"/>
      <c r="GU518" s="98"/>
      <c r="GV518" s="98"/>
      <c r="GW518" s="98"/>
      <c r="GX518" s="98"/>
      <c r="GY518" s="98"/>
      <c r="GZ518" s="98"/>
      <c r="HA518" s="98"/>
      <c r="HB518" s="98"/>
      <c r="HC518" s="98"/>
      <c r="HD518" s="98"/>
      <c r="HE518" s="98"/>
      <c r="HF518" s="98"/>
      <c r="HG518" s="98"/>
      <c r="HH518" s="98"/>
      <c r="HI518" s="98"/>
      <c r="HJ518" s="98"/>
      <c r="HK518" s="98"/>
      <c r="HL518" s="98"/>
      <c r="HM518" s="98"/>
      <c r="HN518" s="98"/>
      <c r="HO518" s="98"/>
      <c r="HP518" s="98"/>
      <c r="HQ518" s="98"/>
      <c r="HR518" s="98"/>
      <c r="HS518" s="98"/>
      <c r="HT518" s="98"/>
      <c r="HU518" s="98"/>
      <c r="HV518" s="98"/>
      <c r="HW518" s="98"/>
      <c r="HX518" s="98"/>
      <c r="HY518" s="98"/>
      <c r="HZ518" s="98"/>
      <c r="IA518" s="98"/>
      <c r="IB518" s="98"/>
      <c r="IC518" s="98"/>
      <c r="ID518" s="98"/>
      <c r="IE518" s="98"/>
      <c r="IF518" s="98"/>
      <c r="IG518" s="98"/>
      <c r="IH518" s="98"/>
      <c r="II518" s="98"/>
      <c r="IJ518" s="98"/>
      <c r="IK518" s="98"/>
    </row>
    <row r="519" spans="1:245" ht="15">
      <c r="A519" s="98"/>
      <c r="B519" s="98"/>
      <c r="C519" s="111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  <c r="AA519" s="98"/>
      <c r="AB519" s="98"/>
      <c r="AC519" s="98"/>
      <c r="AD519" s="98"/>
      <c r="AE519" s="98"/>
      <c r="AF519" s="98"/>
      <c r="AG519" s="98"/>
      <c r="AH519" s="98"/>
      <c r="AI519" s="98"/>
      <c r="AJ519" s="98"/>
      <c r="AK519" s="98"/>
      <c r="AL519" s="98"/>
      <c r="AM519" s="98"/>
      <c r="AN519" s="98"/>
      <c r="AO519" s="98"/>
      <c r="AP519" s="98"/>
      <c r="AQ519" s="98"/>
      <c r="AR519" s="98"/>
      <c r="AS519" s="98"/>
      <c r="AT519" s="98"/>
      <c r="AU519" s="98"/>
      <c r="AV519" s="98"/>
      <c r="AW519" s="98"/>
      <c r="AX519" s="98"/>
      <c r="AY519" s="98"/>
      <c r="AZ519" s="98"/>
      <c r="BA519" s="98"/>
      <c r="BB519" s="98"/>
      <c r="BC519" s="98"/>
      <c r="BD519" s="98"/>
      <c r="BE519" s="98"/>
      <c r="BF519" s="98"/>
      <c r="BG519" s="98"/>
      <c r="BH519" s="98"/>
      <c r="BI519" s="98"/>
      <c r="BJ519" s="98"/>
      <c r="BK519" s="98"/>
      <c r="BL519" s="98"/>
      <c r="BM519" s="98"/>
      <c r="BN519" s="98"/>
      <c r="BO519" s="98"/>
      <c r="BP519" s="98"/>
      <c r="BQ519" s="98"/>
      <c r="BR519" s="98"/>
      <c r="BS519" s="98"/>
      <c r="BT519" s="98"/>
      <c r="BU519" s="98"/>
      <c r="BV519" s="98"/>
      <c r="BW519" s="98"/>
      <c r="BX519" s="98"/>
      <c r="BY519" s="98"/>
      <c r="BZ519" s="98"/>
      <c r="CA519" s="98"/>
      <c r="CB519" s="98"/>
      <c r="CC519" s="98"/>
      <c r="CD519" s="98"/>
      <c r="CE519" s="98"/>
      <c r="CF519" s="98"/>
      <c r="CG519" s="98"/>
      <c r="CH519" s="98"/>
      <c r="CI519" s="98"/>
      <c r="CJ519" s="98"/>
      <c r="CK519" s="98"/>
      <c r="CL519" s="98"/>
      <c r="CM519" s="98"/>
      <c r="CN519" s="98"/>
      <c r="CO519" s="98"/>
      <c r="CP519" s="98"/>
      <c r="CQ519" s="98"/>
      <c r="CR519" s="98"/>
      <c r="CS519" s="98"/>
      <c r="CT519" s="98"/>
      <c r="CU519" s="98"/>
      <c r="CV519" s="98"/>
      <c r="CW519" s="98"/>
      <c r="CX519" s="98"/>
      <c r="CY519" s="98"/>
      <c r="CZ519" s="98"/>
      <c r="DA519" s="98"/>
      <c r="DB519" s="98"/>
      <c r="DC519" s="98"/>
      <c r="DD519" s="98"/>
      <c r="DE519" s="98"/>
      <c r="DF519" s="98"/>
      <c r="DG519" s="98"/>
      <c r="DH519" s="98"/>
      <c r="DI519" s="98"/>
      <c r="DJ519" s="98"/>
      <c r="DK519" s="98"/>
      <c r="DL519" s="98"/>
      <c r="DM519" s="98"/>
      <c r="DN519" s="98"/>
      <c r="DO519" s="98"/>
      <c r="DP519" s="98"/>
      <c r="DQ519" s="98"/>
      <c r="DR519" s="98"/>
      <c r="DS519" s="98"/>
      <c r="DT519" s="98"/>
      <c r="DU519" s="98"/>
      <c r="DV519" s="98"/>
      <c r="DW519" s="98"/>
      <c r="DX519" s="98"/>
      <c r="DY519" s="98"/>
      <c r="DZ519" s="98"/>
      <c r="EA519" s="98"/>
      <c r="EB519" s="98"/>
      <c r="EC519" s="98"/>
      <c r="ED519" s="98"/>
      <c r="EE519" s="98"/>
      <c r="EF519" s="98"/>
      <c r="EG519" s="98"/>
      <c r="EH519" s="98"/>
      <c r="EI519" s="98"/>
      <c r="EJ519" s="98"/>
      <c r="EK519" s="98"/>
      <c r="EL519" s="98"/>
      <c r="EM519" s="98"/>
      <c r="EN519" s="98"/>
      <c r="EO519" s="98"/>
      <c r="EP519" s="98"/>
      <c r="EQ519" s="98"/>
      <c r="ER519" s="98"/>
      <c r="ES519" s="98"/>
      <c r="ET519" s="98"/>
      <c r="EU519" s="98"/>
      <c r="EV519" s="98"/>
      <c r="EW519" s="98"/>
      <c r="EX519" s="98"/>
      <c r="EY519" s="98"/>
      <c r="EZ519" s="98"/>
      <c r="FA519" s="98"/>
      <c r="FB519" s="98"/>
      <c r="FC519" s="98"/>
      <c r="FD519" s="98"/>
      <c r="FE519" s="98"/>
      <c r="FF519" s="98"/>
      <c r="FG519" s="98"/>
      <c r="FH519" s="98"/>
      <c r="FI519" s="98"/>
      <c r="FJ519" s="98"/>
      <c r="FK519" s="98"/>
      <c r="FL519" s="98"/>
      <c r="FM519" s="98"/>
      <c r="FN519" s="98"/>
      <c r="FO519" s="98"/>
      <c r="FP519" s="98"/>
      <c r="FQ519" s="98"/>
      <c r="FR519" s="98"/>
      <c r="FS519" s="98"/>
      <c r="FT519" s="98"/>
      <c r="FU519" s="98"/>
      <c r="FV519" s="98"/>
      <c r="FW519" s="98"/>
      <c r="FX519" s="98"/>
      <c r="FY519" s="98"/>
      <c r="FZ519" s="98"/>
      <c r="GA519" s="98"/>
      <c r="GB519" s="98"/>
      <c r="GC519" s="98"/>
      <c r="GD519" s="98"/>
      <c r="GE519" s="98"/>
      <c r="GF519" s="98"/>
      <c r="GG519" s="98"/>
      <c r="GH519" s="98"/>
      <c r="GI519" s="98"/>
      <c r="GJ519" s="98"/>
      <c r="GK519" s="98"/>
      <c r="GL519" s="98"/>
      <c r="GM519" s="98"/>
      <c r="GN519" s="98"/>
      <c r="GO519" s="98"/>
      <c r="GP519" s="98"/>
      <c r="GQ519" s="98"/>
      <c r="GR519" s="98"/>
      <c r="GS519" s="98"/>
      <c r="GT519" s="98"/>
      <c r="GU519" s="98"/>
      <c r="GV519" s="98"/>
      <c r="GW519" s="98"/>
      <c r="GX519" s="98"/>
      <c r="GY519" s="98"/>
      <c r="GZ519" s="98"/>
      <c r="HA519" s="98"/>
      <c r="HB519" s="98"/>
      <c r="HC519" s="98"/>
      <c r="HD519" s="98"/>
      <c r="HE519" s="98"/>
      <c r="HF519" s="98"/>
      <c r="HG519" s="98"/>
      <c r="HH519" s="98"/>
      <c r="HI519" s="98"/>
      <c r="HJ519" s="98"/>
      <c r="HK519" s="98"/>
      <c r="HL519" s="98"/>
      <c r="HM519" s="98"/>
      <c r="HN519" s="98"/>
      <c r="HO519" s="98"/>
      <c r="HP519" s="98"/>
      <c r="HQ519" s="98"/>
      <c r="HR519" s="98"/>
      <c r="HS519" s="98"/>
      <c r="HT519" s="98"/>
      <c r="HU519" s="98"/>
      <c r="HV519" s="98"/>
      <c r="HW519" s="98"/>
      <c r="HX519" s="98"/>
      <c r="HY519" s="98"/>
      <c r="HZ519" s="98"/>
      <c r="IA519" s="98"/>
      <c r="IB519" s="98"/>
      <c r="IC519" s="98"/>
      <c r="ID519" s="98"/>
      <c r="IE519" s="98"/>
      <c r="IF519" s="98"/>
      <c r="IG519" s="98"/>
      <c r="IH519" s="98"/>
      <c r="II519" s="98"/>
      <c r="IJ519" s="98"/>
      <c r="IK519" s="98"/>
    </row>
    <row r="520" spans="1:245" ht="15">
      <c r="A520" s="98"/>
      <c r="B520" s="98"/>
      <c r="C520" s="111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  <c r="AA520" s="98"/>
      <c r="AB520" s="98"/>
      <c r="AC520" s="98"/>
      <c r="AD520" s="98"/>
      <c r="AE520" s="98"/>
      <c r="AF520" s="98"/>
      <c r="AG520" s="98"/>
      <c r="AH520" s="98"/>
      <c r="AI520" s="98"/>
      <c r="AJ520" s="98"/>
      <c r="AK520" s="98"/>
      <c r="AL520" s="98"/>
      <c r="AM520" s="98"/>
      <c r="AN520" s="98"/>
      <c r="AO520" s="98"/>
      <c r="AP520" s="98"/>
      <c r="AQ520" s="98"/>
      <c r="AR520" s="98"/>
      <c r="AS520" s="98"/>
      <c r="AT520" s="98"/>
      <c r="AU520" s="98"/>
      <c r="AV520" s="98"/>
      <c r="AW520" s="98"/>
      <c r="AX520" s="98"/>
      <c r="AY520" s="98"/>
      <c r="AZ520" s="98"/>
      <c r="BA520" s="98"/>
      <c r="BB520" s="98"/>
      <c r="BC520" s="98"/>
      <c r="BD520" s="98"/>
      <c r="BE520" s="98"/>
      <c r="BF520" s="98"/>
      <c r="BG520" s="98"/>
      <c r="BH520" s="98"/>
      <c r="BI520" s="98"/>
      <c r="BJ520" s="98"/>
      <c r="BK520" s="98"/>
      <c r="BL520" s="98"/>
      <c r="BM520" s="98"/>
      <c r="BN520" s="98"/>
      <c r="BO520" s="98"/>
      <c r="BP520" s="98"/>
      <c r="BQ520" s="98"/>
      <c r="BR520" s="98"/>
      <c r="BS520" s="98"/>
      <c r="BT520" s="98"/>
      <c r="BU520" s="98"/>
      <c r="BV520" s="98"/>
      <c r="BW520" s="98"/>
      <c r="BX520" s="98"/>
      <c r="BY520" s="98"/>
      <c r="BZ520" s="98"/>
      <c r="CA520" s="98"/>
      <c r="CB520" s="98"/>
      <c r="CC520" s="98"/>
      <c r="CD520" s="98"/>
      <c r="CE520" s="98"/>
      <c r="CF520" s="98"/>
      <c r="CG520" s="98"/>
      <c r="CH520" s="98"/>
      <c r="CI520" s="98"/>
      <c r="CJ520" s="98"/>
      <c r="CK520" s="98"/>
      <c r="CL520" s="98"/>
      <c r="CM520" s="98"/>
      <c r="CN520" s="98"/>
      <c r="CO520" s="98"/>
      <c r="CP520" s="98"/>
      <c r="CQ520" s="98"/>
      <c r="CR520" s="98"/>
      <c r="CS520" s="98"/>
      <c r="CT520" s="98"/>
      <c r="CU520" s="98"/>
      <c r="CV520" s="98"/>
      <c r="CW520" s="98"/>
      <c r="CX520" s="98"/>
      <c r="CY520" s="98"/>
      <c r="CZ520" s="98"/>
      <c r="DA520" s="98"/>
      <c r="DB520" s="98"/>
      <c r="DC520" s="98"/>
      <c r="DD520" s="98"/>
      <c r="DE520" s="98"/>
      <c r="DF520" s="98"/>
      <c r="DG520" s="98"/>
      <c r="DH520" s="98"/>
      <c r="DI520" s="98"/>
      <c r="DJ520" s="98"/>
      <c r="DK520" s="98"/>
      <c r="DL520" s="98"/>
      <c r="DM520" s="98"/>
      <c r="DN520" s="98"/>
      <c r="DO520" s="98"/>
      <c r="DP520" s="98"/>
      <c r="DQ520" s="98"/>
      <c r="DR520" s="98"/>
      <c r="DS520" s="98"/>
      <c r="DT520" s="98"/>
      <c r="DU520" s="98"/>
      <c r="DV520" s="98"/>
      <c r="DW520" s="98"/>
      <c r="DX520" s="98"/>
      <c r="DY520" s="98"/>
      <c r="DZ520" s="98"/>
      <c r="EA520" s="98"/>
      <c r="EB520" s="98"/>
      <c r="EC520" s="98"/>
      <c r="ED520" s="98"/>
      <c r="EE520" s="98"/>
      <c r="EF520" s="98"/>
      <c r="EG520" s="98"/>
      <c r="EH520" s="98"/>
      <c r="EI520" s="98"/>
      <c r="EJ520" s="98"/>
      <c r="EK520" s="98"/>
      <c r="EL520" s="98"/>
      <c r="EM520" s="98"/>
      <c r="EN520" s="98"/>
      <c r="EO520" s="98"/>
      <c r="EP520" s="98"/>
      <c r="EQ520" s="98"/>
      <c r="ER520" s="98"/>
      <c r="ES520" s="98"/>
      <c r="ET520" s="98"/>
      <c r="EU520" s="98"/>
      <c r="EV520" s="98"/>
      <c r="EW520" s="98"/>
      <c r="EX520" s="98"/>
      <c r="EY520" s="98"/>
      <c r="EZ520" s="98"/>
      <c r="FA520" s="98"/>
      <c r="FB520" s="98"/>
      <c r="FC520" s="98"/>
      <c r="FD520" s="98"/>
      <c r="FE520" s="98"/>
      <c r="FF520" s="98"/>
      <c r="FG520" s="98"/>
      <c r="FH520" s="98"/>
      <c r="FI520" s="98"/>
      <c r="FJ520" s="98"/>
      <c r="FK520" s="98"/>
      <c r="FL520" s="98"/>
      <c r="FM520" s="98"/>
      <c r="FN520" s="98"/>
      <c r="FO520" s="98"/>
      <c r="FP520" s="98"/>
      <c r="FQ520" s="98"/>
      <c r="FR520" s="98"/>
      <c r="FS520" s="98"/>
      <c r="FT520" s="98"/>
      <c r="FU520" s="98"/>
      <c r="FV520" s="98"/>
      <c r="FW520" s="98"/>
      <c r="FX520" s="98"/>
      <c r="FY520" s="98"/>
      <c r="FZ520" s="98"/>
      <c r="GA520" s="98"/>
      <c r="GB520" s="98"/>
      <c r="GC520" s="98"/>
      <c r="GD520" s="98"/>
      <c r="GE520" s="98"/>
      <c r="GF520" s="98"/>
      <c r="GG520" s="98"/>
      <c r="GH520" s="98"/>
      <c r="GI520" s="98"/>
      <c r="GJ520" s="98"/>
      <c r="GK520" s="98"/>
      <c r="GL520" s="98"/>
      <c r="GM520" s="98"/>
      <c r="GN520" s="98"/>
      <c r="GO520" s="98"/>
      <c r="GP520" s="98"/>
      <c r="GQ520" s="98"/>
      <c r="GR520" s="98"/>
      <c r="GS520" s="98"/>
      <c r="GT520" s="98"/>
      <c r="GU520" s="98"/>
      <c r="GV520" s="98"/>
      <c r="GW520" s="98"/>
      <c r="GX520" s="98"/>
      <c r="GY520" s="98"/>
      <c r="GZ520" s="98"/>
      <c r="HA520" s="98"/>
      <c r="HB520" s="98"/>
      <c r="HC520" s="98"/>
      <c r="HD520" s="98"/>
      <c r="HE520" s="98"/>
      <c r="HF520" s="98"/>
      <c r="HG520" s="98"/>
      <c r="HH520" s="98"/>
      <c r="HI520" s="98"/>
      <c r="HJ520" s="98"/>
      <c r="HK520" s="98"/>
      <c r="HL520" s="98"/>
      <c r="HM520" s="98"/>
      <c r="HN520" s="98"/>
      <c r="HO520" s="98"/>
      <c r="HP520" s="98"/>
      <c r="HQ520" s="98"/>
      <c r="HR520" s="98"/>
      <c r="HS520" s="98"/>
      <c r="HT520" s="98"/>
      <c r="HU520" s="98"/>
      <c r="HV520" s="98"/>
      <c r="HW520" s="98"/>
      <c r="HX520" s="98"/>
      <c r="HY520" s="98"/>
      <c r="HZ520" s="98"/>
      <c r="IA520" s="98"/>
      <c r="IB520" s="98"/>
      <c r="IC520" s="98"/>
      <c r="ID520" s="98"/>
      <c r="IE520" s="98"/>
      <c r="IF520" s="98"/>
      <c r="IG520" s="98"/>
      <c r="IH520" s="98"/>
      <c r="II520" s="98"/>
      <c r="IJ520" s="98"/>
      <c r="IK520" s="98"/>
    </row>
    <row r="521" spans="1:245" ht="15">
      <c r="A521" s="98"/>
      <c r="B521" s="98"/>
      <c r="C521" s="111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  <c r="AA521" s="98"/>
      <c r="AB521" s="98"/>
      <c r="AC521" s="98"/>
      <c r="AD521" s="98"/>
      <c r="AE521" s="98"/>
      <c r="AF521" s="98"/>
      <c r="AG521" s="98"/>
      <c r="AH521" s="98"/>
      <c r="AI521" s="98"/>
      <c r="AJ521" s="98"/>
      <c r="AK521" s="98"/>
      <c r="AL521" s="98"/>
      <c r="AM521" s="98"/>
      <c r="AN521" s="98"/>
      <c r="AO521" s="98"/>
      <c r="AP521" s="98"/>
      <c r="AQ521" s="98"/>
      <c r="AR521" s="98"/>
      <c r="AS521" s="98"/>
      <c r="AT521" s="98"/>
      <c r="AU521" s="98"/>
      <c r="AV521" s="98"/>
      <c r="AW521" s="98"/>
      <c r="AX521" s="98"/>
      <c r="AY521" s="98"/>
      <c r="AZ521" s="98"/>
      <c r="BA521" s="98"/>
      <c r="BB521" s="98"/>
      <c r="BC521" s="98"/>
      <c r="BD521" s="98"/>
      <c r="BE521" s="98"/>
      <c r="BF521" s="98"/>
      <c r="BG521" s="98"/>
      <c r="BH521" s="98"/>
      <c r="BI521" s="98"/>
      <c r="BJ521" s="98"/>
      <c r="BK521" s="98"/>
      <c r="BL521" s="98"/>
      <c r="BM521" s="98"/>
      <c r="BN521" s="98"/>
      <c r="BO521" s="98"/>
      <c r="BP521" s="98"/>
      <c r="BQ521" s="98"/>
      <c r="BR521" s="98"/>
      <c r="BS521" s="98"/>
      <c r="BT521" s="98"/>
      <c r="BU521" s="98"/>
      <c r="BV521" s="98"/>
      <c r="BW521" s="98"/>
      <c r="BX521" s="98"/>
      <c r="BY521" s="98"/>
      <c r="BZ521" s="98"/>
      <c r="CA521" s="98"/>
      <c r="CB521" s="98"/>
      <c r="CC521" s="98"/>
      <c r="CD521" s="98"/>
      <c r="CE521" s="98"/>
      <c r="CF521" s="98"/>
      <c r="CG521" s="98"/>
      <c r="CH521" s="98"/>
      <c r="CI521" s="98"/>
      <c r="CJ521" s="98"/>
      <c r="CK521" s="98"/>
      <c r="CL521" s="98"/>
      <c r="CM521" s="98"/>
      <c r="CN521" s="98"/>
      <c r="CO521" s="98"/>
      <c r="CP521" s="98"/>
      <c r="CQ521" s="98"/>
      <c r="CR521" s="98"/>
      <c r="CS521" s="98"/>
      <c r="CT521" s="98"/>
      <c r="CU521" s="98"/>
      <c r="CV521" s="98"/>
      <c r="CW521" s="98"/>
      <c r="CX521" s="98"/>
      <c r="CY521" s="98"/>
      <c r="CZ521" s="98"/>
      <c r="DA521" s="98"/>
      <c r="DB521" s="98"/>
      <c r="DC521" s="98"/>
      <c r="DD521" s="98"/>
      <c r="DE521" s="98"/>
      <c r="DF521" s="98"/>
      <c r="DG521" s="98"/>
      <c r="DH521" s="98"/>
      <c r="DI521" s="98"/>
      <c r="DJ521" s="98"/>
      <c r="DK521" s="98"/>
      <c r="DL521" s="98"/>
      <c r="DM521" s="98"/>
      <c r="DN521" s="98"/>
      <c r="DO521" s="98"/>
      <c r="DP521" s="98"/>
      <c r="DQ521" s="98"/>
      <c r="DR521" s="98"/>
      <c r="DS521" s="98"/>
      <c r="DT521" s="98"/>
      <c r="DU521" s="98"/>
      <c r="DV521" s="98"/>
      <c r="DW521" s="98"/>
      <c r="DX521" s="98"/>
      <c r="DY521" s="98"/>
      <c r="DZ521" s="98"/>
      <c r="EA521" s="98"/>
      <c r="EB521" s="98"/>
      <c r="EC521" s="98"/>
      <c r="ED521" s="98"/>
      <c r="EE521" s="98"/>
      <c r="EF521" s="98"/>
      <c r="EG521" s="98"/>
      <c r="EH521" s="98"/>
      <c r="EI521" s="98"/>
      <c r="EJ521" s="98"/>
      <c r="EK521" s="98"/>
      <c r="EL521" s="98"/>
      <c r="EM521" s="98"/>
      <c r="EN521" s="98"/>
      <c r="EO521" s="98"/>
      <c r="EP521" s="98"/>
      <c r="EQ521" s="98"/>
      <c r="ER521" s="98"/>
      <c r="ES521" s="98"/>
      <c r="ET521" s="98"/>
      <c r="EU521" s="98"/>
      <c r="EV521" s="98"/>
      <c r="EW521" s="98"/>
      <c r="EX521" s="98"/>
      <c r="EY521" s="98"/>
      <c r="EZ521" s="98"/>
      <c r="FA521" s="98"/>
      <c r="FB521" s="98"/>
      <c r="FC521" s="98"/>
      <c r="FD521" s="98"/>
      <c r="FE521" s="98"/>
      <c r="FF521" s="98"/>
      <c r="FG521" s="98"/>
      <c r="FH521" s="98"/>
      <c r="FI521" s="98"/>
      <c r="FJ521" s="98"/>
      <c r="FK521" s="98"/>
      <c r="FL521" s="98"/>
      <c r="FM521" s="98"/>
      <c r="FN521" s="98"/>
      <c r="FO521" s="98"/>
      <c r="FP521" s="98"/>
      <c r="FQ521" s="98"/>
      <c r="FR521" s="98"/>
      <c r="FS521" s="98"/>
      <c r="FT521" s="98"/>
      <c r="FU521" s="98"/>
      <c r="FV521" s="98"/>
      <c r="FW521" s="98"/>
      <c r="FX521" s="98"/>
      <c r="FY521" s="98"/>
      <c r="FZ521" s="98"/>
      <c r="GA521" s="98"/>
      <c r="GB521" s="98"/>
      <c r="GC521" s="98"/>
      <c r="GD521" s="98"/>
      <c r="GE521" s="98"/>
      <c r="GF521" s="98"/>
      <c r="GG521" s="98"/>
      <c r="GH521" s="98"/>
      <c r="GI521" s="98"/>
      <c r="GJ521" s="98"/>
      <c r="GK521" s="98"/>
      <c r="GL521" s="98"/>
      <c r="GM521" s="98"/>
      <c r="GN521" s="98"/>
      <c r="GO521" s="98"/>
      <c r="GP521" s="98"/>
      <c r="GQ521" s="98"/>
      <c r="GR521" s="98"/>
      <c r="GS521" s="98"/>
      <c r="GT521" s="98"/>
      <c r="GU521" s="98"/>
      <c r="GV521" s="98"/>
      <c r="GW521" s="98"/>
      <c r="GX521" s="98"/>
      <c r="GY521" s="98"/>
      <c r="GZ521" s="98"/>
      <c r="HA521" s="98"/>
      <c r="HB521" s="98"/>
      <c r="HC521" s="98"/>
      <c r="HD521" s="98"/>
      <c r="HE521" s="98"/>
      <c r="HF521" s="98"/>
      <c r="HG521" s="98"/>
      <c r="HH521" s="98"/>
      <c r="HI521" s="98"/>
      <c r="HJ521" s="98"/>
      <c r="HK521" s="98"/>
      <c r="HL521" s="98"/>
      <c r="HM521" s="98"/>
      <c r="HN521" s="98"/>
      <c r="HO521" s="98"/>
      <c r="HP521" s="98"/>
      <c r="HQ521" s="98"/>
      <c r="HR521" s="98"/>
      <c r="HS521" s="98"/>
      <c r="HT521" s="98"/>
      <c r="HU521" s="98"/>
      <c r="HV521" s="98"/>
      <c r="HW521" s="98"/>
      <c r="HX521" s="98"/>
      <c r="HY521" s="98"/>
      <c r="HZ521" s="98"/>
      <c r="IA521" s="98"/>
      <c r="IB521" s="98"/>
      <c r="IC521" s="98"/>
      <c r="ID521" s="98"/>
      <c r="IE521" s="98"/>
      <c r="IF521" s="98"/>
      <c r="IG521" s="98"/>
      <c r="IH521" s="98"/>
      <c r="II521" s="98"/>
      <c r="IJ521" s="98"/>
      <c r="IK521" s="98"/>
    </row>
    <row r="522" spans="1:245" ht="15">
      <c r="A522" s="98"/>
      <c r="B522" s="98"/>
      <c r="C522" s="111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  <c r="AA522" s="98"/>
      <c r="AB522" s="98"/>
      <c r="AC522" s="98"/>
      <c r="AD522" s="98"/>
      <c r="AE522" s="98"/>
      <c r="AF522" s="98"/>
      <c r="AG522" s="98"/>
      <c r="AH522" s="98"/>
      <c r="AI522" s="98"/>
      <c r="AJ522" s="98"/>
      <c r="AK522" s="98"/>
      <c r="AL522" s="98"/>
      <c r="AM522" s="98"/>
      <c r="AN522" s="98"/>
      <c r="AO522" s="98"/>
      <c r="AP522" s="98"/>
      <c r="AQ522" s="98"/>
      <c r="AR522" s="98"/>
      <c r="AS522" s="98"/>
      <c r="AT522" s="98"/>
      <c r="AU522" s="98"/>
      <c r="AV522" s="98"/>
      <c r="AW522" s="98"/>
      <c r="AX522" s="98"/>
      <c r="AY522" s="98"/>
      <c r="AZ522" s="98"/>
      <c r="BA522" s="98"/>
      <c r="BB522" s="98"/>
      <c r="BC522" s="98"/>
      <c r="BD522" s="98"/>
      <c r="BE522" s="98"/>
      <c r="BF522" s="98"/>
      <c r="BG522" s="98"/>
      <c r="BH522" s="98"/>
      <c r="BI522" s="98"/>
      <c r="BJ522" s="98"/>
      <c r="BK522" s="98"/>
      <c r="BL522" s="98"/>
      <c r="BM522" s="98"/>
      <c r="BN522" s="98"/>
      <c r="BO522" s="98"/>
      <c r="BP522" s="98"/>
      <c r="BQ522" s="98"/>
      <c r="BR522" s="98"/>
      <c r="BS522" s="98"/>
      <c r="BT522" s="98"/>
      <c r="BU522" s="98"/>
      <c r="BV522" s="98"/>
      <c r="BW522" s="98"/>
      <c r="BX522" s="98"/>
      <c r="BY522" s="98"/>
      <c r="BZ522" s="98"/>
      <c r="CA522" s="98"/>
      <c r="CB522" s="98"/>
      <c r="CC522" s="98"/>
      <c r="CD522" s="98"/>
      <c r="CE522" s="98"/>
      <c r="CF522" s="98"/>
      <c r="CG522" s="98"/>
      <c r="CH522" s="98"/>
      <c r="CI522" s="98"/>
      <c r="CJ522" s="98"/>
      <c r="CK522" s="98"/>
      <c r="CL522" s="98"/>
      <c r="CM522" s="98"/>
      <c r="CN522" s="98"/>
      <c r="CO522" s="98"/>
      <c r="CP522" s="98"/>
      <c r="CQ522" s="98"/>
      <c r="CR522" s="98"/>
      <c r="CS522" s="98"/>
      <c r="CT522" s="98"/>
      <c r="CU522" s="98"/>
      <c r="CV522" s="98"/>
      <c r="CW522" s="98"/>
      <c r="CX522" s="98"/>
      <c r="CY522" s="98"/>
      <c r="CZ522" s="98"/>
      <c r="DA522" s="98"/>
      <c r="DB522" s="98"/>
      <c r="DC522" s="98"/>
      <c r="DD522" s="98"/>
      <c r="DE522" s="98"/>
      <c r="DF522" s="98"/>
      <c r="DG522" s="98"/>
      <c r="DH522" s="98"/>
      <c r="DI522" s="98"/>
      <c r="DJ522" s="98"/>
      <c r="DK522" s="98"/>
      <c r="DL522" s="98"/>
      <c r="DM522" s="98"/>
      <c r="DN522" s="98"/>
      <c r="DO522" s="98"/>
      <c r="DP522" s="98"/>
      <c r="DQ522" s="98"/>
      <c r="DR522" s="98"/>
      <c r="DS522" s="98"/>
      <c r="DT522" s="98"/>
      <c r="DU522" s="98"/>
      <c r="DV522" s="98"/>
      <c r="DW522" s="98"/>
      <c r="DX522" s="98"/>
      <c r="DY522" s="98"/>
      <c r="DZ522" s="98"/>
      <c r="EA522" s="98"/>
      <c r="EB522" s="98"/>
      <c r="EC522" s="98"/>
      <c r="ED522" s="98"/>
      <c r="EE522" s="98"/>
      <c r="EF522" s="98"/>
      <c r="EG522" s="98"/>
      <c r="EH522" s="98"/>
      <c r="EI522" s="98"/>
      <c r="EJ522" s="98"/>
      <c r="EK522" s="98"/>
      <c r="EL522" s="98"/>
      <c r="EM522" s="98"/>
      <c r="EN522" s="98"/>
      <c r="EO522" s="98"/>
      <c r="EP522" s="98"/>
      <c r="EQ522" s="98"/>
      <c r="ER522" s="98"/>
      <c r="ES522" s="98"/>
      <c r="ET522" s="98"/>
      <c r="EU522" s="98"/>
      <c r="EV522" s="98"/>
      <c r="EW522" s="98"/>
      <c r="EX522" s="98"/>
      <c r="EY522" s="98"/>
      <c r="EZ522" s="98"/>
      <c r="FA522" s="98"/>
      <c r="FB522" s="98"/>
      <c r="FC522" s="98"/>
      <c r="FD522" s="98"/>
      <c r="FE522" s="98"/>
      <c r="FF522" s="98"/>
      <c r="FG522" s="98"/>
      <c r="FH522" s="98"/>
      <c r="FI522" s="98"/>
      <c r="FJ522" s="98"/>
      <c r="FK522" s="98"/>
      <c r="FL522" s="98"/>
      <c r="FM522" s="98"/>
      <c r="FN522" s="98"/>
      <c r="FO522" s="98"/>
      <c r="FP522" s="98"/>
      <c r="FQ522" s="98"/>
      <c r="FR522" s="98"/>
      <c r="FS522" s="98"/>
      <c r="FT522" s="98"/>
      <c r="FU522" s="98"/>
      <c r="FV522" s="98"/>
      <c r="FW522" s="98"/>
      <c r="FX522" s="98"/>
      <c r="FY522" s="98"/>
      <c r="FZ522" s="98"/>
      <c r="GA522" s="98"/>
      <c r="GB522" s="98"/>
      <c r="GC522" s="98"/>
      <c r="GD522" s="98"/>
      <c r="GE522" s="98"/>
      <c r="GF522" s="98"/>
      <c r="GG522" s="98"/>
      <c r="GH522" s="98"/>
      <c r="GI522" s="98"/>
      <c r="GJ522" s="98"/>
      <c r="GK522" s="98"/>
      <c r="GL522" s="98"/>
      <c r="GM522" s="98"/>
      <c r="GN522" s="98"/>
      <c r="GO522" s="98"/>
      <c r="GP522" s="98"/>
      <c r="GQ522" s="98"/>
      <c r="GR522" s="98"/>
      <c r="GS522" s="98"/>
      <c r="GT522" s="98"/>
      <c r="GU522" s="98"/>
      <c r="GV522" s="98"/>
      <c r="GW522" s="98"/>
      <c r="GX522" s="98"/>
      <c r="GY522" s="98"/>
      <c r="GZ522" s="98"/>
      <c r="HA522" s="98"/>
      <c r="HB522" s="98"/>
      <c r="HC522" s="98"/>
      <c r="HD522" s="98"/>
      <c r="HE522" s="98"/>
      <c r="HF522" s="98"/>
      <c r="HG522" s="98"/>
      <c r="HH522" s="98"/>
      <c r="HI522" s="98"/>
      <c r="HJ522" s="98"/>
      <c r="HK522" s="98"/>
      <c r="HL522" s="98"/>
      <c r="HM522" s="98"/>
      <c r="HN522" s="98"/>
      <c r="HO522" s="98"/>
      <c r="HP522" s="98"/>
      <c r="HQ522" s="98"/>
      <c r="HR522" s="98"/>
      <c r="HS522" s="98"/>
      <c r="HT522" s="98"/>
      <c r="HU522" s="98"/>
      <c r="HV522" s="98"/>
      <c r="HW522" s="98"/>
      <c r="HX522" s="98"/>
      <c r="HY522" s="98"/>
      <c r="HZ522" s="98"/>
      <c r="IA522" s="98"/>
      <c r="IB522" s="98"/>
      <c r="IC522" s="98"/>
      <c r="ID522" s="98"/>
      <c r="IE522" s="98"/>
      <c r="IF522" s="98"/>
      <c r="IG522" s="98"/>
      <c r="IH522" s="98"/>
      <c r="II522" s="98"/>
      <c r="IJ522" s="98"/>
      <c r="IK522" s="98"/>
    </row>
    <row r="523" spans="1:245" ht="15">
      <c r="A523" s="98"/>
      <c r="B523" s="98"/>
      <c r="C523" s="111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  <c r="AA523" s="98"/>
      <c r="AB523" s="98"/>
      <c r="AC523" s="98"/>
      <c r="AD523" s="98"/>
      <c r="AE523" s="98"/>
      <c r="AF523" s="98"/>
      <c r="AG523" s="98"/>
      <c r="AH523" s="98"/>
      <c r="AI523" s="98"/>
      <c r="AJ523" s="98"/>
      <c r="AK523" s="98"/>
      <c r="AL523" s="98"/>
      <c r="AM523" s="98"/>
      <c r="AN523" s="98"/>
      <c r="AO523" s="98"/>
      <c r="AP523" s="98"/>
      <c r="AQ523" s="98"/>
      <c r="AR523" s="98"/>
      <c r="AS523" s="98"/>
      <c r="AT523" s="98"/>
      <c r="AU523" s="98"/>
      <c r="AV523" s="98"/>
      <c r="AW523" s="98"/>
      <c r="AX523" s="98"/>
      <c r="AY523" s="98"/>
      <c r="AZ523" s="98"/>
      <c r="BA523" s="98"/>
      <c r="BB523" s="98"/>
      <c r="BC523" s="98"/>
      <c r="BD523" s="98"/>
      <c r="BE523" s="98"/>
      <c r="BF523" s="98"/>
      <c r="BG523" s="98"/>
      <c r="BH523" s="98"/>
      <c r="BI523" s="98"/>
      <c r="BJ523" s="98"/>
      <c r="BK523" s="98"/>
      <c r="BL523" s="98"/>
      <c r="BM523" s="98"/>
      <c r="BN523" s="98"/>
      <c r="BO523" s="98"/>
      <c r="BP523" s="98"/>
      <c r="BQ523" s="98"/>
      <c r="BR523" s="98"/>
      <c r="BS523" s="98"/>
      <c r="BT523" s="98"/>
      <c r="BU523" s="98"/>
      <c r="BV523" s="98"/>
      <c r="BW523" s="98"/>
      <c r="BX523" s="98"/>
      <c r="BY523" s="98"/>
      <c r="BZ523" s="98"/>
      <c r="CA523" s="98"/>
      <c r="CB523" s="98"/>
      <c r="CC523" s="98"/>
      <c r="CD523" s="98"/>
      <c r="CE523" s="98"/>
      <c r="CF523" s="98"/>
      <c r="CG523" s="98"/>
      <c r="CH523" s="98"/>
      <c r="CI523" s="98"/>
      <c r="CJ523" s="98"/>
      <c r="CK523" s="98"/>
      <c r="CL523" s="98"/>
      <c r="CM523" s="98"/>
      <c r="CN523" s="98"/>
      <c r="CO523" s="98"/>
      <c r="CP523" s="98"/>
      <c r="CQ523" s="98"/>
      <c r="CR523" s="98"/>
      <c r="CS523" s="98"/>
      <c r="CT523" s="98"/>
      <c r="CU523" s="98"/>
      <c r="CV523" s="98"/>
      <c r="CW523" s="98"/>
      <c r="CX523" s="98"/>
      <c r="CY523" s="98"/>
      <c r="CZ523" s="98"/>
      <c r="DA523" s="98"/>
      <c r="DB523" s="98"/>
      <c r="DC523" s="98"/>
      <c r="DD523" s="98"/>
      <c r="DE523" s="98"/>
      <c r="DF523" s="98"/>
      <c r="DG523" s="98"/>
      <c r="DH523" s="98"/>
      <c r="DI523" s="98"/>
      <c r="DJ523" s="98"/>
      <c r="DK523" s="98"/>
      <c r="DL523" s="98"/>
      <c r="DM523" s="98"/>
      <c r="DN523" s="98"/>
      <c r="DO523" s="98"/>
      <c r="DP523" s="98"/>
      <c r="DQ523" s="98"/>
      <c r="DR523" s="98"/>
      <c r="DS523" s="98"/>
      <c r="DT523" s="98"/>
      <c r="DU523" s="98"/>
      <c r="DV523" s="98"/>
      <c r="DW523" s="98"/>
      <c r="DX523" s="98"/>
      <c r="DY523" s="98"/>
      <c r="DZ523" s="98"/>
      <c r="EA523" s="98"/>
      <c r="EB523" s="98"/>
      <c r="EC523" s="98"/>
      <c r="ED523" s="98"/>
      <c r="EE523" s="98"/>
      <c r="EF523" s="98"/>
      <c r="EG523" s="98"/>
      <c r="EH523" s="98"/>
      <c r="EI523" s="98"/>
      <c r="EJ523" s="98"/>
      <c r="EK523" s="98"/>
      <c r="EL523" s="98"/>
      <c r="EM523" s="98"/>
      <c r="EN523" s="98"/>
      <c r="EO523" s="98"/>
      <c r="EP523" s="98"/>
      <c r="EQ523" s="98"/>
      <c r="ER523" s="98"/>
      <c r="ES523" s="98"/>
      <c r="ET523" s="98"/>
      <c r="EU523" s="98"/>
      <c r="EV523" s="98"/>
      <c r="EW523" s="98"/>
      <c r="EX523" s="98"/>
      <c r="EY523" s="98"/>
      <c r="EZ523" s="98"/>
      <c r="FA523" s="98"/>
      <c r="FB523" s="98"/>
      <c r="FC523" s="98"/>
      <c r="FD523" s="98"/>
      <c r="FE523" s="98"/>
      <c r="FF523" s="98"/>
      <c r="FG523" s="98"/>
      <c r="FH523" s="98"/>
      <c r="FI523" s="98"/>
      <c r="FJ523" s="98"/>
      <c r="FK523" s="98"/>
      <c r="FL523" s="98"/>
      <c r="FM523" s="98"/>
      <c r="FN523" s="98"/>
      <c r="FO523" s="98"/>
      <c r="FP523" s="98"/>
      <c r="FQ523" s="98"/>
      <c r="FR523" s="98"/>
      <c r="FS523" s="98"/>
      <c r="FT523" s="98"/>
      <c r="FU523" s="98"/>
      <c r="FV523" s="98"/>
      <c r="FW523" s="98"/>
      <c r="FX523" s="98"/>
      <c r="FY523" s="98"/>
      <c r="FZ523" s="98"/>
      <c r="GA523" s="98"/>
      <c r="GB523" s="98"/>
      <c r="GC523" s="98"/>
      <c r="GD523" s="98"/>
      <c r="GE523" s="98"/>
      <c r="GF523" s="98"/>
      <c r="GG523" s="98"/>
      <c r="GH523" s="98"/>
      <c r="GI523" s="98"/>
      <c r="GJ523" s="98"/>
      <c r="GK523" s="98"/>
      <c r="GL523" s="98"/>
      <c r="GM523" s="98"/>
      <c r="GN523" s="98"/>
      <c r="GO523" s="98"/>
      <c r="GP523" s="98"/>
      <c r="GQ523" s="98"/>
      <c r="GR523" s="98"/>
      <c r="GS523" s="98"/>
      <c r="GT523" s="98"/>
      <c r="GU523" s="98"/>
      <c r="GV523" s="98"/>
      <c r="GW523" s="98"/>
      <c r="GX523" s="98"/>
      <c r="GY523" s="98"/>
      <c r="GZ523" s="98"/>
      <c r="HA523" s="98"/>
      <c r="HB523" s="98"/>
      <c r="HC523" s="98"/>
      <c r="HD523" s="98"/>
      <c r="HE523" s="98"/>
      <c r="HF523" s="98"/>
      <c r="HG523" s="98"/>
      <c r="HH523" s="98"/>
      <c r="HI523" s="98"/>
      <c r="HJ523" s="98"/>
      <c r="HK523" s="98"/>
      <c r="HL523" s="98"/>
      <c r="HM523" s="98"/>
      <c r="HN523" s="98"/>
      <c r="HO523" s="98"/>
      <c r="HP523" s="98"/>
      <c r="HQ523" s="98"/>
      <c r="HR523" s="98"/>
      <c r="HS523" s="98"/>
      <c r="HT523" s="98"/>
      <c r="HU523" s="98"/>
      <c r="HV523" s="98"/>
      <c r="HW523" s="98"/>
      <c r="HX523" s="98"/>
      <c r="HY523" s="98"/>
      <c r="HZ523" s="98"/>
      <c r="IA523" s="98"/>
      <c r="IB523" s="98"/>
      <c r="IC523" s="98"/>
      <c r="ID523" s="98"/>
      <c r="IE523" s="98"/>
      <c r="IF523" s="98"/>
      <c r="IG523" s="98"/>
      <c r="IH523" s="98"/>
      <c r="II523" s="98"/>
      <c r="IJ523" s="98"/>
      <c r="IK523" s="98"/>
    </row>
    <row r="524" spans="1:245" ht="15">
      <c r="A524" s="98"/>
      <c r="B524" s="98"/>
      <c r="C524" s="111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  <c r="AA524" s="98"/>
      <c r="AB524" s="98"/>
      <c r="AC524" s="98"/>
      <c r="AD524" s="98"/>
      <c r="AE524" s="98"/>
      <c r="AF524" s="98"/>
      <c r="AG524" s="98"/>
      <c r="AH524" s="98"/>
      <c r="AI524" s="98"/>
      <c r="AJ524" s="98"/>
      <c r="AK524" s="98"/>
      <c r="AL524" s="98"/>
      <c r="AM524" s="98"/>
      <c r="AN524" s="98"/>
      <c r="AO524" s="98"/>
      <c r="AP524" s="98"/>
      <c r="AQ524" s="98"/>
      <c r="AR524" s="98"/>
      <c r="AS524" s="98"/>
      <c r="AT524" s="98"/>
      <c r="AU524" s="98"/>
      <c r="AV524" s="98"/>
      <c r="AW524" s="98"/>
      <c r="AX524" s="98"/>
      <c r="AY524" s="98"/>
      <c r="AZ524" s="98"/>
      <c r="BA524" s="98"/>
      <c r="BB524" s="98"/>
      <c r="BC524" s="98"/>
      <c r="BD524" s="98"/>
      <c r="BE524" s="98"/>
      <c r="BF524" s="98"/>
      <c r="BG524" s="98"/>
      <c r="BH524" s="98"/>
      <c r="BI524" s="98"/>
      <c r="BJ524" s="98"/>
      <c r="BK524" s="98"/>
      <c r="BL524" s="98"/>
      <c r="BM524" s="98"/>
      <c r="BN524" s="98"/>
      <c r="BO524" s="98"/>
      <c r="BP524" s="98"/>
      <c r="BQ524" s="98"/>
      <c r="BR524" s="98"/>
      <c r="BS524" s="98"/>
      <c r="BT524" s="98"/>
      <c r="BU524" s="98"/>
      <c r="BV524" s="98"/>
      <c r="BW524" s="98"/>
      <c r="BX524" s="98"/>
      <c r="BY524" s="98"/>
      <c r="BZ524" s="98"/>
      <c r="CA524" s="98"/>
      <c r="CB524" s="98"/>
      <c r="CC524" s="98"/>
      <c r="CD524" s="98"/>
      <c r="CE524" s="98"/>
      <c r="CF524" s="98"/>
      <c r="CG524" s="98"/>
      <c r="CH524" s="98"/>
      <c r="CI524" s="98"/>
      <c r="CJ524" s="98"/>
      <c r="CK524" s="98"/>
      <c r="CL524" s="98"/>
      <c r="CM524" s="98"/>
      <c r="CN524" s="98"/>
      <c r="CO524" s="98"/>
      <c r="CP524" s="98"/>
      <c r="CQ524" s="98"/>
      <c r="CR524" s="98"/>
      <c r="CS524" s="98"/>
      <c r="CT524" s="98"/>
      <c r="CU524" s="98"/>
      <c r="CV524" s="98"/>
      <c r="CW524" s="98"/>
      <c r="CX524" s="98"/>
      <c r="CY524" s="98"/>
      <c r="CZ524" s="98"/>
      <c r="DA524" s="98"/>
      <c r="DB524" s="98"/>
      <c r="DC524" s="98"/>
      <c r="DD524" s="98"/>
      <c r="DE524" s="98"/>
      <c r="DF524" s="98"/>
      <c r="DG524" s="98"/>
      <c r="DH524" s="98"/>
      <c r="DI524" s="98"/>
      <c r="DJ524" s="98"/>
      <c r="DK524" s="98"/>
      <c r="DL524" s="98"/>
      <c r="DM524" s="98"/>
      <c r="DN524" s="98"/>
      <c r="DO524" s="98"/>
      <c r="DP524" s="98"/>
      <c r="DQ524" s="98"/>
      <c r="DR524" s="98"/>
      <c r="DS524" s="98"/>
      <c r="DT524" s="98"/>
      <c r="DU524" s="98"/>
      <c r="DV524" s="98"/>
      <c r="DW524" s="98"/>
      <c r="DX524" s="98"/>
      <c r="DY524" s="98"/>
      <c r="DZ524" s="98"/>
      <c r="EA524" s="98"/>
      <c r="EB524" s="98"/>
      <c r="EC524" s="98"/>
      <c r="ED524" s="98"/>
      <c r="EE524" s="98"/>
      <c r="EF524" s="98"/>
      <c r="EG524" s="98"/>
      <c r="EH524" s="98"/>
      <c r="EI524" s="98"/>
      <c r="EJ524" s="98"/>
      <c r="EK524" s="98"/>
      <c r="EL524" s="98"/>
      <c r="EM524" s="98"/>
      <c r="EN524" s="98"/>
      <c r="EO524" s="98"/>
      <c r="EP524" s="98"/>
      <c r="EQ524" s="98"/>
      <c r="ER524" s="98"/>
      <c r="ES524" s="98"/>
      <c r="ET524" s="98"/>
      <c r="EU524" s="98"/>
      <c r="EV524" s="98"/>
      <c r="EW524" s="98"/>
      <c r="EX524" s="98"/>
      <c r="EY524" s="98"/>
      <c r="EZ524" s="98"/>
      <c r="FA524" s="98"/>
      <c r="FB524" s="98"/>
      <c r="FC524" s="98"/>
      <c r="FD524" s="98"/>
      <c r="FE524" s="98"/>
      <c r="FF524" s="98"/>
      <c r="FG524" s="98"/>
      <c r="FH524" s="98"/>
      <c r="FI524" s="98"/>
      <c r="FJ524" s="98"/>
      <c r="FK524" s="98"/>
      <c r="FL524" s="98"/>
      <c r="FM524" s="98"/>
      <c r="FN524" s="98"/>
      <c r="FO524" s="98"/>
      <c r="FP524" s="98"/>
      <c r="FQ524" s="98"/>
      <c r="FR524" s="98"/>
      <c r="FS524" s="98"/>
      <c r="FT524" s="98"/>
      <c r="FU524" s="98"/>
      <c r="FV524" s="98"/>
      <c r="FW524" s="98"/>
      <c r="FX524" s="98"/>
      <c r="FY524" s="98"/>
      <c r="FZ524" s="98"/>
      <c r="GA524" s="98"/>
      <c r="GB524" s="98"/>
      <c r="GC524" s="98"/>
      <c r="GD524" s="98"/>
      <c r="GE524" s="98"/>
      <c r="GF524" s="98"/>
      <c r="GG524" s="98"/>
      <c r="GH524" s="98"/>
      <c r="GI524" s="98"/>
      <c r="GJ524" s="98"/>
      <c r="GK524" s="98"/>
      <c r="GL524" s="98"/>
      <c r="GM524" s="98"/>
      <c r="GN524" s="98"/>
      <c r="GO524" s="98"/>
      <c r="GP524" s="98"/>
      <c r="GQ524" s="98"/>
      <c r="GR524" s="98"/>
      <c r="GS524" s="98"/>
      <c r="GT524" s="98"/>
      <c r="GU524" s="98"/>
      <c r="GV524" s="98"/>
      <c r="GW524" s="98"/>
      <c r="GX524" s="98"/>
      <c r="GY524" s="98"/>
      <c r="GZ524" s="98"/>
      <c r="HA524" s="98"/>
      <c r="HB524" s="98"/>
      <c r="HC524" s="98"/>
      <c r="HD524" s="98"/>
      <c r="HE524" s="98"/>
      <c r="HF524" s="98"/>
      <c r="HG524" s="98"/>
      <c r="HH524" s="98"/>
      <c r="HI524" s="98"/>
      <c r="HJ524" s="98"/>
      <c r="HK524" s="98"/>
      <c r="HL524" s="98"/>
      <c r="HM524" s="98"/>
      <c r="HN524" s="98"/>
      <c r="HO524" s="98"/>
      <c r="HP524" s="98"/>
      <c r="HQ524" s="98"/>
      <c r="HR524" s="98"/>
      <c r="HS524" s="98"/>
      <c r="HT524" s="98"/>
      <c r="HU524" s="98"/>
      <c r="HV524" s="98"/>
      <c r="HW524" s="98"/>
      <c r="HX524" s="98"/>
      <c r="HY524" s="98"/>
      <c r="HZ524" s="98"/>
      <c r="IA524" s="98"/>
      <c r="IB524" s="98"/>
      <c r="IC524" s="98"/>
      <c r="ID524" s="98"/>
      <c r="IE524" s="98"/>
      <c r="IF524" s="98"/>
      <c r="IG524" s="98"/>
      <c r="IH524" s="98"/>
      <c r="II524" s="98"/>
      <c r="IJ524" s="98"/>
      <c r="IK524" s="98"/>
    </row>
    <row r="525" spans="1:245" ht="15">
      <c r="A525" s="98"/>
      <c r="B525" s="98"/>
      <c r="C525" s="111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  <c r="AA525" s="98"/>
      <c r="AB525" s="98"/>
      <c r="AC525" s="98"/>
      <c r="AD525" s="98"/>
      <c r="AE525" s="98"/>
      <c r="AF525" s="98"/>
      <c r="AG525" s="98"/>
      <c r="AH525" s="98"/>
      <c r="AI525" s="98"/>
      <c r="AJ525" s="98"/>
      <c r="AK525" s="98"/>
      <c r="AL525" s="98"/>
      <c r="AM525" s="98"/>
      <c r="AN525" s="98"/>
      <c r="AO525" s="98"/>
      <c r="AP525" s="98"/>
      <c r="AQ525" s="98"/>
      <c r="AR525" s="98"/>
      <c r="AS525" s="98"/>
      <c r="AT525" s="98"/>
      <c r="AU525" s="98"/>
      <c r="AV525" s="98"/>
      <c r="AW525" s="98"/>
      <c r="AX525" s="98"/>
      <c r="AY525" s="98"/>
      <c r="AZ525" s="98"/>
      <c r="BA525" s="98"/>
      <c r="BB525" s="98"/>
      <c r="BC525" s="98"/>
      <c r="BD525" s="98"/>
      <c r="BE525" s="98"/>
      <c r="BF525" s="98"/>
      <c r="BG525" s="98"/>
      <c r="BH525" s="98"/>
      <c r="BI525" s="98"/>
      <c r="BJ525" s="98"/>
      <c r="BK525" s="98"/>
      <c r="BL525" s="98"/>
      <c r="BM525" s="98"/>
      <c r="BN525" s="98"/>
      <c r="BO525" s="98"/>
      <c r="BP525" s="98"/>
      <c r="BQ525" s="98"/>
      <c r="BR525" s="98"/>
      <c r="BS525" s="98"/>
      <c r="BT525" s="98"/>
      <c r="BU525" s="98"/>
      <c r="BV525" s="98"/>
      <c r="BW525" s="98"/>
      <c r="BX525" s="98"/>
      <c r="BY525" s="98"/>
      <c r="BZ525" s="98"/>
      <c r="CA525" s="98"/>
      <c r="CB525" s="98"/>
      <c r="CC525" s="98"/>
      <c r="CD525" s="98"/>
      <c r="CE525" s="98"/>
      <c r="CF525" s="98"/>
      <c r="CG525" s="98"/>
      <c r="CH525" s="98"/>
      <c r="CI525" s="98"/>
      <c r="CJ525" s="98"/>
      <c r="CK525" s="98"/>
      <c r="CL525" s="98"/>
      <c r="CM525" s="98"/>
      <c r="CN525" s="98"/>
      <c r="CO525" s="98"/>
      <c r="CP525" s="98"/>
      <c r="CQ525" s="98"/>
      <c r="CR525" s="98"/>
      <c r="CS525" s="98"/>
      <c r="CT525" s="98"/>
      <c r="CU525" s="98"/>
      <c r="CV525" s="98"/>
      <c r="CW525" s="98"/>
      <c r="CX525" s="98"/>
      <c r="CY525" s="98"/>
      <c r="CZ525" s="98"/>
      <c r="DA525" s="98"/>
      <c r="DB525" s="98"/>
      <c r="DC525" s="98"/>
      <c r="DD525" s="98"/>
      <c r="DE525" s="98"/>
      <c r="DF525" s="98"/>
      <c r="DG525" s="98"/>
      <c r="DH525" s="98"/>
      <c r="DI525" s="98"/>
      <c r="DJ525" s="98"/>
      <c r="DK525" s="98"/>
      <c r="DL525" s="98"/>
      <c r="DM525" s="98"/>
      <c r="DN525" s="98"/>
      <c r="DO525" s="98"/>
      <c r="DP525" s="98"/>
      <c r="DQ525" s="98"/>
      <c r="DR525" s="98"/>
      <c r="DS525" s="98"/>
      <c r="DT525" s="98"/>
      <c r="DU525" s="98"/>
      <c r="DV525" s="98"/>
      <c r="DW525" s="98"/>
      <c r="DX525" s="98"/>
      <c r="DY525" s="98"/>
      <c r="DZ525" s="98"/>
      <c r="EA525" s="98"/>
      <c r="EB525" s="98"/>
      <c r="EC525" s="98"/>
      <c r="ED525" s="98"/>
      <c r="EE525" s="98"/>
      <c r="EF525" s="98"/>
      <c r="EG525" s="98"/>
      <c r="EH525" s="98"/>
      <c r="EI525" s="98"/>
      <c r="EJ525" s="98"/>
      <c r="EK525" s="98"/>
      <c r="EL525" s="98"/>
      <c r="EM525" s="98"/>
      <c r="EN525" s="98"/>
      <c r="EO525" s="98"/>
      <c r="EP525" s="98"/>
      <c r="EQ525" s="98"/>
      <c r="ER525" s="98"/>
      <c r="ES525" s="98"/>
      <c r="ET525" s="98"/>
      <c r="EU525" s="98"/>
      <c r="EV525" s="98"/>
      <c r="EW525" s="98"/>
      <c r="EX525" s="98"/>
      <c r="EY525" s="98"/>
      <c r="EZ525" s="98"/>
      <c r="FA525" s="98"/>
      <c r="FB525" s="98"/>
      <c r="FC525" s="98"/>
      <c r="FD525" s="98"/>
      <c r="FE525" s="98"/>
      <c r="FF525" s="98"/>
      <c r="FG525" s="98"/>
      <c r="FH525" s="98"/>
      <c r="FI525" s="98"/>
      <c r="FJ525" s="98"/>
      <c r="FK525" s="98"/>
      <c r="FL525" s="98"/>
      <c r="FM525" s="98"/>
      <c r="FN525" s="98"/>
      <c r="FO525" s="98"/>
      <c r="FP525" s="98"/>
      <c r="FQ525" s="98"/>
      <c r="FR525" s="98"/>
      <c r="FS525" s="98"/>
      <c r="FT525" s="98"/>
      <c r="FU525" s="98"/>
      <c r="FV525" s="98"/>
      <c r="FW525" s="98"/>
      <c r="FX525" s="98"/>
      <c r="FY525" s="98"/>
      <c r="FZ525" s="98"/>
      <c r="GA525" s="98"/>
      <c r="GB525" s="98"/>
      <c r="GC525" s="98"/>
      <c r="GD525" s="98"/>
      <c r="GE525" s="98"/>
      <c r="GF525" s="98"/>
      <c r="GG525" s="98"/>
      <c r="GH525" s="98"/>
      <c r="GI525" s="98"/>
      <c r="GJ525" s="98"/>
      <c r="GK525" s="98"/>
      <c r="GL525" s="98"/>
      <c r="GM525" s="98"/>
      <c r="GN525" s="98"/>
      <c r="GO525" s="98"/>
      <c r="GP525" s="98"/>
      <c r="GQ525" s="98"/>
      <c r="GR525" s="98"/>
      <c r="GS525" s="98"/>
      <c r="GT525" s="98"/>
      <c r="GU525" s="98"/>
      <c r="GV525" s="98"/>
      <c r="GW525" s="98"/>
      <c r="GX525" s="98"/>
      <c r="GY525" s="98"/>
      <c r="GZ525" s="98"/>
      <c r="HA525" s="98"/>
      <c r="HB525" s="98"/>
      <c r="HC525" s="98"/>
      <c r="HD525" s="98"/>
      <c r="HE525" s="98"/>
      <c r="HF525" s="98"/>
      <c r="HG525" s="98"/>
      <c r="HH525" s="98"/>
      <c r="HI525" s="98"/>
      <c r="HJ525" s="98"/>
      <c r="HK525" s="98"/>
      <c r="HL525" s="98"/>
      <c r="HM525" s="98"/>
      <c r="HN525" s="98"/>
      <c r="HO525" s="98"/>
      <c r="HP525" s="98"/>
      <c r="HQ525" s="98"/>
      <c r="HR525" s="98"/>
      <c r="HS525" s="98"/>
      <c r="HT525" s="98"/>
      <c r="HU525" s="98"/>
      <c r="HV525" s="98"/>
      <c r="HW525" s="98"/>
      <c r="HX525" s="98"/>
      <c r="HY525" s="98"/>
      <c r="HZ525" s="98"/>
      <c r="IA525" s="98"/>
      <c r="IB525" s="98"/>
      <c r="IC525" s="98"/>
      <c r="ID525" s="98"/>
      <c r="IE525" s="98"/>
      <c r="IF525" s="98"/>
      <c r="IG525" s="98"/>
      <c r="IH525" s="98"/>
      <c r="II525" s="98"/>
      <c r="IJ525" s="98"/>
      <c r="IK525" s="98"/>
    </row>
    <row r="526" spans="1:245" ht="15">
      <c r="A526" s="98"/>
      <c r="B526" s="98"/>
      <c r="C526" s="111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  <c r="AA526" s="98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98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  <c r="BC526" s="98"/>
      <c r="BD526" s="98"/>
      <c r="BE526" s="98"/>
      <c r="BF526" s="98"/>
      <c r="BG526" s="98"/>
      <c r="BH526" s="98"/>
      <c r="BI526" s="98"/>
      <c r="BJ526" s="98"/>
      <c r="BK526" s="98"/>
      <c r="BL526" s="98"/>
      <c r="BM526" s="98"/>
      <c r="BN526" s="98"/>
      <c r="BO526" s="98"/>
      <c r="BP526" s="98"/>
      <c r="BQ526" s="98"/>
      <c r="BR526" s="98"/>
      <c r="BS526" s="98"/>
      <c r="BT526" s="98"/>
      <c r="BU526" s="98"/>
      <c r="BV526" s="98"/>
      <c r="BW526" s="98"/>
      <c r="BX526" s="98"/>
      <c r="BY526" s="98"/>
      <c r="BZ526" s="98"/>
      <c r="CA526" s="98"/>
      <c r="CB526" s="98"/>
      <c r="CC526" s="98"/>
      <c r="CD526" s="98"/>
      <c r="CE526" s="98"/>
      <c r="CF526" s="98"/>
      <c r="CG526" s="98"/>
      <c r="CH526" s="98"/>
      <c r="CI526" s="98"/>
      <c r="CJ526" s="98"/>
      <c r="CK526" s="98"/>
      <c r="CL526" s="98"/>
      <c r="CM526" s="98"/>
      <c r="CN526" s="98"/>
      <c r="CO526" s="98"/>
      <c r="CP526" s="98"/>
      <c r="CQ526" s="98"/>
      <c r="CR526" s="98"/>
      <c r="CS526" s="98"/>
      <c r="CT526" s="98"/>
      <c r="CU526" s="98"/>
      <c r="CV526" s="98"/>
      <c r="CW526" s="98"/>
      <c r="CX526" s="98"/>
      <c r="CY526" s="98"/>
      <c r="CZ526" s="98"/>
      <c r="DA526" s="98"/>
      <c r="DB526" s="98"/>
      <c r="DC526" s="98"/>
      <c r="DD526" s="98"/>
      <c r="DE526" s="98"/>
      <c r="DF526" s="98"/>
      <c r="DG526" s="98"/>
      <c r="DH526" s="98"/>
      <c r="DI526" s="98"/>
      <c r="DJ526" s="98"/>
      <c r="DK526" s="98"/>
      <c r="DL526" s="98"/>
      <c r="DM526" s="98"/>
      <c r="DN526" s="98"/>
      <c r="DO526" s="98"/>
      <c r="DP526" s="98"/>
      <c r="DQ526" s="98"/>
      <c r="DR526" s="98"/>
      <c r="DS526" s="98"/>
      <c r="DT526" s="98"/>
      <c r="DU526" s="98"/>
      <c r="DV526" s="98"/>
      <c r="DW526" s="98"/>
      <c r="DX526" s="98"/>
      <c r="DY526" s="98"/>
      <c r="DZ526" s="98"/>
      <c r="EA526" s="98"/>
      <c r="EB526" s="98"/>
      <c r="EC526" s="98"/>
      <c r="ED526" s="98"/>
      <c r="EE526" s="98"/>
      <c r="EF526" s="98"/>
      <c r="EG526" s="98"/>
      <c r="EH526" s="98"/>
      <c r="EI526" s="98"/>
      <c r="EJ526" s="98"/>
      <c r="EK526" s="98"/>
      <c r="EL526" s="98"/>
      <c r="EM526" s="98"/>
      <c r="EN526" s="98"/>
      <c r="EO526" s="98"/>
      <c r="EP526" s="98"/>
      <c r="EQ526" s="98"/>
      <c r="ER526" s="98"/>
      <c r="ES526" s="98"/>
      <c r="ET526" s="98"/>
      <c r="EU526" s="98"/>
      <c r="EV526" s="98"/>
      <c r="EW526" s="98"/>
      <c r="EX526" s="98"/>
      <c r="EY526" s="98"/>
      <c r="EZ526" s="98"/>
      <c r="FA526" s="98"/>
      <c r="FB526" s="98"/>
      <c r="FC526" s="98"/>
      <c r="FD526" s="98"/>
      <c r="FE526" s="98"/>
      <c r="FF526" s="98"/>
      <c r="FG526" s="98"/>
      <c r="FH526" s="98"/>
      <c r="FI526" s="98"/>
      <c r="FJ526" s="98"/>
      <c r="FK526" s="98"/>
      <c r="FL526" s="98"/>
      <c r="FM526" s="98"/>
      <c r="FN526" s="98"/>
      <c r="FO526" s="98"/>
      <c r="FP526" s="98"/>
      <c r="FQ526" s="98"/>
      <c r="FR526" s="98"/>
      <c r="FS526" s="98"/>
      <c r="FT526" s="98"/>
      <c r="FU526" s="98"/>
      <c r="FV526" s="98"/>
      <c r="FW526" s="98"/>
      <c r="FX526" s="98"/>
      <c r="FY526" s="98"/>
      <c r="FZ526" s="98"/>
      <c r="GA526" s="98"/>
      <c r="GB526" s="98"/>
      <c r="GC526" s="98"/>
      <c r="GD526" s="98"/>
      <c r="GE526" s="98"/>
      <c r="GF526" s="98"/>
      <c r="GG526" s="98"/>
      <c r="GH526" s="98"/>
      <c r="GI526" s="98"/>
      <c r="GJ526" s="98"/>
      <c r="GK526" s="98"/>
      <c r="GL526" s="98"/>
      <c r="GM526" s="98"/>
      <c r="GN526" s="98"/>
      <c r="GO526" s="98"/>
      <c r="GP526" s="98"/>
      <c r="GQ526" s="98"/>
      <c r="GR526" s="98"/>
      <c r="GS526" s="98"/>
      <c r="GT526" s="98"/>
      <c r="GU526" s="98"/>
      <c r="GV526" s="98"/>
      <c r="GW526" s="98"/>
      <c r="GX526" s="98"/>
      <c r="GY526" s="98"/>
      <c r="GZ526" s="98"/>
      <c r="HA526" s="98"/>
      <c r="HB526" s="98"/>
      <c r="HC526" s="98"/>
      <c r="HD526" s="98"/>
      <c r="HE526" s="98"/>
      <c r="HF526" s="98"/>
      <c r="HG526" s="98"/>
      <c r="HH526" s="98"/>
      <c r="HI526" s="98"/>
      <c r="HJ526" s="98"/>
      <c r="HK526" s="98"/>
      <c r="HL526" s="98"/>
      <c r="HM526" s="98"/>
      <c r="HN526" s="98"/>
      <c r="HO526" s="98"/>
      <c r="HP526" s="98"/>
      <c r="HQ526" s="98"/>
      <c r="HR526" s="98"/>
      <c r="HS526" s="98"/>
      <c r="HT526" s="98"/>
      <c r="HU526" s="98"/>
      <c r="HV526" s="98"/>
      <c r="HW526" s="98"/>
      <c r="HX526" s="98"/>
      <c r="HY526" s="98"/>
      <c r="HZ526" s="98"/>
      <c r="IA526" s="98"/>
      <c r="IB526" s="98"/>
      <c r="IC526" s="98"/>
      <c r="ID526" s="98"/>
      <c r="IE526" s="98"/>
      <c r="IF526" s="98"/>
      <c r="IG526" s="98"/>
      <c r="IH526" s="98"/>
      <c r="II526" s="98"/>
      <c r="IJ526" s="98"/>
      <c r="IK526" s="98"/>
    </row>
    <row r="527" spans="1:245" ht="15">
      <c r="A527" s="98"/>
      <c r="B527" s="98"/>
      <c r="C527" s="111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  <c r="AA527" s="98"/>
      <c r="AB527" s="98"/>
      <c r="AC527" s="98"/>
      <c r="AD527" s="98"/>
      <c r="AE527" s="98"/>
      <c r="AF527" s="98"/>
      <c r="AG527" s="98"/>
      <c r="AH527" s="98"/>
      <c r="AI527" s="98"/>
      <c r="AJ527" s="98"/>
      <c r="AK527" s="98"/>
      <c r="AL527" s="98"/>
      <c r="AM527" s="98"/>
      <c r="AN527" s="98"/>
      <c r="AO527" s="98"/>
      <c r="AP527" s="98"/>
      <c r="AQ527" s="98"/>
      <c r="AR527" s="98"/>
      <c r="AS527" s="98"/>
      <c r="AT527" s="98"/>
      <c r="AU527" s="98"/>
      <c r="AV527" s="98"/>
      <c r="AW527" s="98"/>
      <c r="AX527" s="98"/>
      <c r="AY527" s="98"/>
      <c r="AZ527" s="98"/>
      <c r="BA527" s="98"/>
      <c r="BB527" s="98"/>
      <c r="BC527" s="98"/>
      <c r="BD527" s="98"/>
      <c r="BE527" s="98"/>
      <c r="BF527" s="98"/>
      <c r="BG527" s="98"/>
      <c r="BH527" s="98"/>
      <c r="BI527" s="98"/>
      <c r="BJ527" s="98"/>
      <c r="BK527" s="98"/>
      <c r="BL527" s="98"/>
      <c r="BM527" s="98"/>
      <c r="BN527" s="98"/>
      <c r="BO527" s="98"/>
      <c r="BP527" s="98"/>
      <c r="BQ527" s="98"/>
      <c r="BR527" s="98"/>
      <c r="BS527" s="98"/>
      <c r="BT527" s="98"/>
      <c r="BU527" s="98"/>
      <c r="BV527" s="98"/>
      <c r="BW527" s="98"/>
      <c r="BX527" s="98"/>
      <c r="BY527" s="98"/>
      <c r="BZ527" s="98"/>
      <c r="CA527" s="98"/>
      <c r="CB527" s="98"/>
      <c r="CC527" s="98"/>
      <c r="CD527" s="98"/>
      <c r="CE527" s="98"/>
      <c r="CF527" s="98"/>
      <c r="CG527" s="98"/>
      <c r="CH527" s="98"/>
      <c r="CI527" s="98"/>
      <c r="CJ527" s="98"/>
      <c r="CK527" s="98"/>
      <c r="CL527" s="98"/>
      <c r="CM527" s="98"/>
      <c r="CN527" s="98"/>
      <c r="CO527" s="98"/>
      <c r="CP527" s="98"/>
      <c r="CQ527" s="98"/>
      <c r="CR527" s="98"/>
      <c r="CS527" s="98"/>
      <c r="CT527" s="98"/>
      <c r="CU527" s="98"/>
      <c r="CV527" s="98"/>
      <c r="CW527" s="98"/>
      <c r="CX527" s="98"/>
      <c r="CY527" s="98"/>
      <c r="CZ527" s="98"/>
      <c r="DA527" s="98"/>
      <c r="DB527" s="98"/>
      <c r="DC527" s="98"/>
      <c r="DD527" s="98"/>
      <c r="DE527" s="98"/>
      <c r="DF527" s="98"/>
      <c r="DG527" s="98"/>
      <c r="DH527" s="98"/>
      <c r="DI527" s="98"/>
      <c r="DJ527" s="98"/>
      <c r="DK527" s="98"/>
      <c r="DL527" s="98"/>
      <c r="DM527" s="98"/>
      <c r="DN527" s="98"/>
      <c r="DO527" s="98"/>
      <c r="DP527" s="98"/>
      <c r="DQ527" s="98"/>
      <c r="DR527" s="98"/>
      <c r="DS527" s="98"/>
      <c r="DT527" s="98"/>
      <c r="DU527" s="98"/>
      <c r="DV527" s="98"/>
      <c r="DW527" s="98"/>
      <c r="DX527" s="98"/>
      <c r="DY527" s="98"/>
      <c r="DZ527" s="98"/>
      <c r="EA527" s="98"/>
      <c r="EB527" s="98"/>
      <c r="EC527" s="98"/>
      <c r="ED527" s="98"/>
      <c r="EE527" s="98"/>
      <c r="EF527" s="98"/>
      <c r="EG527" s="98"/>
      <c r="EH527" s="98"/>
      <c r="EI527" s="98"/>
      <c r="EJ527" s="98"/>
      <c r="EK527" s="98"/>
      <c r="EL527" s="98"/>
      <c r="EM527" s="98"/>
      <c r="EN527" s="98"/>
      <c r="EO527" s="98"/>
      <c r="EP527" s="98"/>
      <c r="EQ527" s="98"/>
      <c r="ER527" s="98"/>
      <c r="ES527" s="98"/>
      <c r="ET527" s="98"/>
      <c r="EU527" s="98"/>
      <c r="EV527" s="98"/>
      <c r="EW527" s="98"/>
      <c r="EX527" s="98"/>
      <c r="EY527" s="98"/>
      <c r="EZ527" s="98"/>
      <c r="FA527" s="98"/>
      <c r="FB527" s="98"/>
      <c r="FC527" s="98"/>
      <c r="FD527" s="98"/>
      <c r="FE527" s="98"/>
      <c r="FF527" s="98"/>
      <c r="FG527" s="98"/>
      <c r="FH527" s="98"/>
      <c r="FI527" s="98"/>
      <c r="FJ527" s="98"/>
      <c r="FK527" s="98"/>
      <c r="FL527" s="98"/>
      <c r="FM527" s="98"/>
      <c r="FN527" s="98"/>
      <c r="FO527" s="98"/>
      <c r="FP527" s="98"/>
      <c r="FQ527" s="98"/>
      <c r="FR527" s="98"/>
      <c r="FS527" s="98"/>
      <c r="FT527" s="98"/>
      <c r="FU527" s="98"/>
      <c r="FV527" s="98"/>
      <c r="FW527" s="98"/>
      <c r="FX527" s="98"/>
      <c r="FY527" s="98"/>
      <c r="FZ527" s="98"/>
      <c r="GA527" s="98"/>
      <c r="GB527" s="98"/>
      <c r="GC527" s="98"/>
      <c r="GD527" s="98"/>
      <c r="GE527" s="98"/>
      <c r="GF527" s="98"/>
      <c r="GG527" s="98"/>
      <c r="GH527" s="98"/>
      <c r="GI527" s="98"/>
      <c r="GJ527" s="98"/>
      <c r="GK527" s="98"/>
      <c r="GL527" s="98"/>
      <c r="GM527" s="98"/>
      <c r="GN527" s="98"/>
      <c r="GO527" s="98"/>
      <c r="GP527" s="98"/>
      <c r="GQ527" s="98"/>
      <c r="GR527" s="98"/>
      <c r="GS527" s="98"/>
      <c r="GT527" s="98"/>
      <c r="GU527" s="98"/>
      <c r="GV527" s="98"/>
      <c r="GW527" s="98"/>
      <c r="GX527" s="98"/>
      <c r="GY527" s="98"/>
      <c r="GZ527" s="98"/>
      <c r="HA527" s="98"/>
      <c r="HB527" s="98"/>
      <c r="HC527" s="98"/>
      <c r="HD527" s="98"/>
      <c r="HE527" s="98"/>
      <c r="HF527" s="98"/>
      <c r="HG527" s="98"/>
      <c r="HH527" s="98"/>
      <c r="HI527" s="98"/>
      <c r="HJ527" s="98"/>
      <c r="HK527" s="98"/>
      <c r="HL527" s="98"/>
      <c r="HM527" s="98"/>
      <c r="HN527" s="98"/>
      <c r="HO527" s="98"/>
      <c r="HP527" s="98"/>
      <c r="HQ527" s="98"/>
      <c r="HR527" s="98"/>
      <c r="HS527" s="98"/>
      <c r="HT527" s="98"/>
      <c r="HU527" s="98"/>
      <c r="HV527" s="98"/>
      <c r="HW527" s="98"/>
      <c r="HX527" s="98"/>
      <c r="HY527" s="98"/>
      <c r="HZ527" s="98"/>
      <c r="IA527" s="98"/>
      <c r="IB527" s="98"/>
      <c r="IC527" s="98"/>
      <c r="ID527" s="98"/>
      <c r="IE527" s="98"/>
      <c r="IF527" s="98"/>
      <c r="IG527" s="98"/>
      <c r="IH527" s="98"/>
      <c r="II527" s="98"/>
      <c r="IJ527" s="98"/>
      <c r="IK527" s="98"/>
    </row>
    <row r="528" spans="1:245" ht="15">
      <c r="A528" s="98"/>
      <c r="B528" s="98"/>
      <c r="C528" s="111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98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  <c r="BC528" s="98"/>
      <c r="BD528" s="98"/>
      <c r="BE528" s="98"/>
      <c r="BF528" s="98"/>
      <c r="BG528" s="98"/>
      <c r="BH528" s="98"/>
      <c r="BI528" s="98"/>
      <c r="BJ528" s="98"/>
      <c r="BK528" s="98"/>
      <c r="BL528" s="98"/>
      <c r="BM528" s="98"/>
      <c r="BN528" s="98"/>
      <c r="BO528" s="98"/>
      <c r="BP528" s="98"/>
      <c r="BQ528" s="98"/>
      <c r="BR528" s="98"/>
      <c r="BS528" s="98"/>
      <c r="BT528" s="98"/>
      <c r="BU528" s="98"/>
      <c r="BV528" s="98"/>
      <c r="BW528" s="98"/>
      <c r="BX528" s="98"/>
      <c r="BY528" s="98"/>
      <c r="BZ528" s="98"/>
      <c r="CA528" s="98"/>
      <c r="CB528" s="98"/>
      <c r="CC528" s="98"/>
      <c r="CD528" s="98"/>
      <c r="CE528" s="98"/>
      <c r="CF528" s="98"/>
      <c r="CG528" s="98"/>
      <c r="CH528" s="98"/>
      <c r="CI528" s="98"/>
      <c r="CJ528" s="98"/>
      <c r="CK528" s="98"/>
      <c r="CL528" s="98"/>
      <c r="CM528" s="98"/>
      <c r="CN528" s="98"/>
      <c r="CO528" s="98"/>
      <c r="CP528" s="98"/>
      <c r="CQ528" s="98"/>
      <c r="CR528" s="98"/>
      <c r="CS528" s="98"/>
      <c r="CT528" s="98"/>
      <c r="CU528" s="98"/>
      <c r="CV528" s="98"/>
      <c r="CW528" s="98"/>
      <c r="CX528" s="98"/>
      <c r="CY528" s="98"/>
      <c r="CZ528" s="98"/>
      <c r="DA528" s="98"/>
      <c r="DB528" s="98"/>
      <c r="DC528" s="98"/>
      <c r="DD528" s="98"/>
      <c r="DE528" s="98"/>
      <c r="DF528" s="98"/>
      <c r="DG528" s="98"/>
      <c r="DH528" s="98"/>
      <c r="DI528" s="98"/>
      <c r="DJ528" s="98"/>
      <c r="DK528" s="98"/>
      <c r="DL528" s="98"/>
      <c r="DM528" s="98"/>
      <c r="DN528" s="98"/>
      <c r="DO528" s="98"/>
      <c r="DP528" s="98"/>
      <c r="DQ528" s="98"/>
      <c r="DR528" s="98"/>
      <c r="DS528" s="98"/>
      <c r="DT528" s="98"/>
      <c r="DU528" s="98"/>
      <c r="DV528" s="98"/>
      <c r="DW528" s="98"/>
      <c r="DX528" s="98"/>
      <c r="DY528" s="98"/>
      <c r="DZ528" s="98"/>
      <c r="EA528" s="98"/>
      <c r="EB528" s="98"/>
      <c r="EC528" s="98"/>
      <c r="ED528" s="98"/>
      <c r="EE528" s="98"/>
      <c r="EF528" s="98"/>
      <c r="EG528" s="98"/>
      <c r="EH528" s="98"/>
      <c r="EI528" s="98"/>
      <c r="EJ528" s="98"/>
      <c r="EK528" s="98"/>
      <c r="EL528" s="98"/>
      <c r="EM528" s="98"/>
      <c r="EN528" s="98"/>
      <c r="EO528" s="98"/>
      <c r="EP528" s="98"/>
      <c r="EQ528" s="98"/>
      <c r="ER528" s="98"/>
      <c r="ES528" s="98"/>
      <c r="ET528" s="98"/>
      <c r="EU528" s="98"/>
      <c r="EV528" s="98"/>
      <c r="EW528" s="98"/>
      <c r="EX528" s="98"/>
      <c r="EY528" s="98"/>
      <c r="EZ528" s="98"/>
      <c r="FA528" s="98"/>
      <c r="FB528" s="98"/>
      <c r="FC528" s="98"/>
      <c r="FD528" s="98"/>
      <c r="FE528" s="98"/>
      <c r="FF528" s="98"/>
      <c r="FG528" s="98"/>
      <c r="FH528" s="98"/>
      <c r="FI528" s="98"/>
      <c r="FJ528" s="98"/>
      <c r="FK528" s="98"/>
      <c r="FL528" s="98"/>
      <c r="FM528" s="98"/>
      <c r="FN528" s="98"/>
      <c r="FO528" s="98"/>
      <c r="FP528" s="98"/>
      <c r="FQ528" s="98"/>
      <c r="FR528" s="98"/>
      <c r="FS528" s="98"/>
      <c r="FT528" s="98"/>
      <c r="FU528" s="98"/>
      <c r="FV528" s="98"/>
      <c r="FW528" s="98"/>
      <c r="FX528" s="98"/>
      <c r="FY528" s="98"/>
      <c r="FZ528" s="98"/>
      <c r="GA528" s="98"/>
      <c r="GB528" s="98"/>
      <c r="GC528" s="98"/>
      <c r="GD528" s="98"/>
      <c r="GE528" s="98"/>
      <c r="GF528" s="98"/>
      <c r="GG528" s="98"/>
      <c r="GH528" s="98"/>
      <c r="GI528" s="98"/>
      <c r="GJ528" s="98"/>
      <c r="GK528" s="98"/>
      <c r="GL528" s="98"/>
      <c r="GM528" s="98"/>
      <c r="GN528" s="98"/>
      <c r="GO528" s="98"/>
      <c r="GP528" s="98"/>
      <c r="GQ528" s="98"/>
      <c r="GR528" s="98"/>
      <c r="GS528" s="98"/>
      <c r="GT528" s="98"/>
      <c r="GU528" s="98"/>
      <c r="GV528" s="98"/>
      <c r="GW528" s="98"/>
      <c r="GX528" s="98"/>
      <c r="GY528" s="98"/>
      <c r="GZ528" s="98"/>
      <c r="HA528" s="98"/>
      <c r="HB528" s="98"/>
      <c r="HC528" s="98"/>
      <c r="HD528" s="98"/>
      <c r="HE528" s="98"/>
      <c r="HF528" s="98"/>
      <c r="HG528" s="98"/>
      <c r="HH528" s="98"/>
      <c r="HI528" s="98"/>
      <c r="HJ528" s="98"/>
      <c r="HK528" s="98"/>
      <c r="HL528" s="98"/>
      <c r="HM528" s="98"/>
      <c r="HN528" s="98"/>
      <c r="HO528" s="98"/>
      <c r="HP528" s="98"/>
      <c r="HQ528" s="98"/>
      <c r="HR528" s="98"/>
      <c r="HS528" s="98"/>
      <c r="HT528" s="98"/>
      <c r="HU528" s="98"/>
      <c r="HV528" s="98"/>
      <c r="HW528" s="98"/>
      <c r="HX528" s="98"/>
      <c r="HY528" s="98"/>
      <c r="HZ528" s="98"/>
      <c r="IA528" s="98"/>
      <c r="IB528" s="98"/>
      <c r="IC528" s="98"/>
      <c r="ID528" s="98"/>
      <c r="IE528" s="98"/>
      <c r="IF528" s="98"/>
      <c r="IG528" s="98"/>
      <c r="IH528" s="98"/>
      <c r="II528" s="98"/>
      <c r="IJ528" s="98"/>
      <c r="IK528" s="98"/>
    </row>
    <row r="529" spans="1:245" ht="15">
      <c r="A529" s="98"/>
      <c r="B529" s="98"/>
      <c r="C529" s="111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  <c r="AA529" s="98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98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  <c r="BC529" s="98"/>
      <c r="BD529" s="98"/>
      <c r="BE529" s="98"/>
      <c r="BF529" s="98"/>
      <c r="BG529" s="98"/>
      <c r="BH529" s="98"/>
      <c r="BI529" s="98"/>
      <c r="BJ529" s="98"/>
      <c r="BK529" s="98"/>
      <c r="BL529" s="98"/>
      <c r="BM529" s="98"/>
      <c r="BN529" s="98"/>
      <c r="BO529" s="98"/>
      <c r="BP529" s="98"/>
      <c r="BQ529" s="98"/>
      <c r="BR529" s="98"/>
      <c r="BS529" s="98"/>
      <c r="BT529" s="98"/>
      <c r="BU529" s="98"/>
      <c r="BV529" s="98"/>
      <c r="BW529" s="98"/>
      <c r="BX529" s="98"/>
      <c r="BY529" s="98"/>
      <c r="BZ529" s="98"/>
      <c r="CA529" s="98"/>
      <c r="CB529" s="98"/>
      <c r="CC529" s="98"/>
      <c r="CD529" s="98"/>
      <c r="CE529" s="98"/>
      <c r="CF529" s="98"/>
      <c r="CG529" s="98"/>
      <c r="CH529" s="98"/>
      <c r="CI529" s="98"/>
      <c r="CJ529" s="98"/>
      <c r="CK529" s="98"/>
      <c r="CL529" s="98"/>
      <c r="CM529" s="98"/>
      <c r="CN529" s="98"/>
      <c r="CO529" s="98"/>
      <c r="CP529" s="98"/>
      <c r="CQ529" s="98"/>
      <c r="CR529" s="98"/>
      <c r="CS529" s="98"/>
      <c r="CT529" s="98"/>
      <c r="CU529" s="98"/>
      <c r="CV529" s="98"/>
      <c r="CW529" s="98"/>
      <c r="CX529" s="98"/>
      <c r="CY529" s="98"/>
      <c r="CZ529" s="98"/>
      <c r="DA529" s="98"/>
      <c r="DB529" s="98"/>
      <c r="DC529" s="98"/>
      <c r="DD529" s="98"/>
      <c r="DE529" s="98"/>
      <c r="DF529" s="98"/>
      <c r="DG529" s="98"/>
      <c r="DH529" s="98"/>
      <c r="DI529" s="98"/>
      <c r="DJ529" s="98"/>
      <c r="DK529" s="98"/>
      <c r="DL529" s="98"/>
      <c r="DM529" s="98"/>
      <c r="DN529" s="98"/>
      <c r="DO529" s="98"/>
      <c r="DP529" s="98"/>
      <c r="DQ529" s="98"/>
      <c r="DR529" s="98"/>
      <c r="DS529" s="98"/>
      <c r="DT529" s="98"/>
      <c r="DU529" s="98"/>
      <c r="DV529" s="98"/>
      <c r="DW529" s="98"/>
      <c r="DX529" s="98"/>
      <c r="DY529" s="98"/>
      <c r="DZ529" s="98"/>
      <c r="EA529" s="98"/>
      <c r="EB529" s="98"/>
      <c r="EC529" s="98"/>
      <c r="ED529" s="98"/>
      <c r="EE529" s="98"/>
      <c r="EF529" s="98"/>
      <c r="EG529" s="98"/>
      <c r="EH529" s="98"/>
      <c r="EI529" s="98"/>
      <c r="EJ529" s="98"/>
      <c r="EK529" s="98"/>
      <c r="EL529" s="98"/>
      <c r="EM529" s="98"/>
      <c r="EN529" s="98"/>
      <c r="EO529" s="98"/>
      <c r="EP529" s="98"/>
      <c r="EQ529" s="98"/>
      <c r="ER529" s="98"/>
      <c r="ES529" s="98"/>
      <c r="ET529" s="98"/>
      <c r="EU529" s="98"/>
      <c r="EV529" s="98"/>
      <c r="EW529" s="98"/>
      <c r="EX529" s="98"/>
      <c r="EY529" s="98"/>
      <c r="EZ529" s="98"/>
      <c r="FA529" s="98"/>
      <c r="FB529" s="98"/>
      <c r="FC529" s="98"/>
      <c r="FD529" s="98"/>
      <c r="FE529" s="98"/>
      <c r="FF529" s="98"/>
      <c r="FG529" s="98"/>
      <c r="FH529" s="98"/>
      <c r="FI529" s="98"/>
      <c r="FJ529" s="98"/>
      <c r="FK529" s="98"/>
      <c r="FL529" s="98"/>
      <c r="FM529" s="98"/>
      <c r="FN529" s="98"/>
      <c r="FO529" s="98"/>
      <c r="FP529" s="98"/>
      <c r="FQ529" s="98"/>
      <c r="FR529" s="98"/>
      <c r="FS529" s="98"/>
      <c r="FT529" s="98"/>
      <c r="FU529" s="98"/>
      <c r="FV529" s="98"/>
      <c r="FW529" s="98"/>
      <c r="FX529" s="98"/>
      <c r="FY529" s="98"/>
      <c r="FZ529" s="98"/>
      <c r="GA529" s="98"/>
      <c r="GB529" s="98"/>
      <c r="GC529" s="98"/>
      <c r="GD529" s="98"/>
      <c r="GE529" s="98"/>
      <c r="GF529" s="98"/>
      <c r="GG529" s="98"/>
      <c r="GH529" s="98"/>
      <c r="GI529" s="98"/>
      <c r="GJ529" s="98"/>
      <c r="GK529" s="98"/>
      <c r="GL529" s="98"/>
      <c r="GM529" s="98"/>
      <c r="GN529" s="98"/>
      <c r="GO529" s="98"/>
      <c r="GP529" s="98"/>
      <c r="GQ529" s="98"/>
      <c r="GR529" s="98"/>
      <c r="GS529" s="98"/>
      <c r="GT529" s="98"/>
      <c r="GU529" s="98"/>
      <c r="GV529" s="98"/>
      <c r="GW529" s="98"/>
      <c r="GX529" s="98"/>
      <c r="GY529" s="98"/>
      <c r="GZ529" s="98"/>
      <c r="HA529" s="98"/>
      <c r="HB529" s="98"/>
      <c r="HC529" s="98"/>
      <c r="HD529" s="98"/>
      <c r="HE529" s="98"/>
      <c r="HF529" s="98"/>
      <c r="HG529" s="98"/>
      <c r="HH529" s="98"/>
      <c r="HI529" s="98"/>
      <c r="HJ529" s="98"/>
      <c r="HK529" s="98"/>
      <c r="HL529" s="98"/>
      <c r="HM529" s="98"/>
      <c r="HN529" s="98"/>
      <c r="HO529" s="98"/>
      <c r="HP529" s="98"/>
      <c r="HQ529" s="98"/>
      <c r="HR529" s="98"/>
      <c r="HS529" s="98"/>
      <c r="HT529" s="98"/>
      <c r="HU529" s="98"/>
      <c r="HV529" s="98"/>
      <c r="HW529" s="98"/>
      <c r="HX529" s="98"/>
      <c r="HY529" s="98"/>
      <c r="HZ529" s="98"/>
      <c r="IA529" s="98"/>
      <c r="IB529" s="98"/>
      <c r="IC529" s="98"/>
      <c r="ID529" s="98"/>
      <c r="IE529" s="98"/>
      <c r="IF529" s="98"/>
      <c r="IG529" s="98"/>
      <c r="IH529" s="98"/>
      <c r="II529" s="98"/>
      <c r="IJ529" s="98"/>
      <c r="IK529" s="98"/>
    </row>
    <row r="530" spans="1:245" ht="15">
      <c r="A530" s="98"/>
      <c r="B530" s="98"/>
      <c r="C530" s="111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  <c r="AA530" s="98"/>
      <c r="AB530" s="98"/>
      <c r="AC530" s="98"/>
      <c r="AD530" s="98"/>
      <c r="AE530" s="98"/>
      <c r="AF530" s="98"/>
      <c r="AG530" s="98"/>
      <c r="AH530" s="98"/>
      <c r="AI530" s="98"/>
      <c r="AJ530" s="98"/>
      <c r="AK530" s="98"/>
      <c r="AL530" s="98"/>
      <c r="AM530" s="98"/>
      <c r="AN530" s="98"/>
      <c r="AO530" s="98"/>
      <c r="AP530" s="98"/>
      <c r="AQ530" s="98"/>
      <c r="AR530" s="98"/>
      <c r="AS530" s="98"/>
      <c r="AT530" s="98"/>
      <c r="AU530" s="98"/>
      <c r="AV530" s="98"/>
      <c r="AW530" s="98"/>
      <c r="AX530" s="98"/>
      <c r="AY530" s="98"/>
      <c r="AZ530" s="98"/>
      <c r="BA530" s="98"/>
      <c r="BB530" s="98"/>
      <c r="BC530" s="98"/>
      <c r="BD530" s="98"/>
      <c r="BE530" s="98"/>
      <c r="BF530" s="98"/>
      <c r="BG530" s="98"/>
      <c r="BH530" s="98"/>
      <c r="BI530" s="98"/>
      <c r="BJ530" s="98"/>
      <c r="BK530" s="98"/>
      <c r="BL530" s="98"/>
      <c r="BM530" s="98"/>
      <c r="BN530" s="98"/>
      <c r="BO530" s="98"/>
      <c r="BP530" s="98"/>
      <c r="BQ530" s="98"/>
      <c r="BR530" s="98"/>
      <c r="BS530" s="98"/>
      <c r="BT530" s="98"/>
      <c r="BU530" s="98"/>
      <c r="BV530" s="98"/>
      <c r="BW530" s="98"/>
      <c r="BX530" s="98"/>
      <c r="BY530" s="98"/>
      <c r="BZ530" s="98"/>
      <c r="CA530" s="98"/>
      <c r="CB530" s="98"/>
      <c r="CC530" s="98"/>
      <c r="CD530" s="98"/>
      <c r="CE530" s="98"/>
      <c r="CF530" s="98"/>
      <c r="CG530" s="98"/>
      <c r="CH530" s="98"/>
      <c r="CI530" s="98"/>
      <c r="CJ530" s="98"/>
      <c r="CK530" s="98"/>
      <c r="CL530" s="98"/>
      <c r="CM530" s="98"/>
      <c r="CN530" s="98"/>
      <c r="CO530" s="98"/>
      <c r="CP530" s="98"/>
      <c r="CQ530" s="98"/>
      <c r="CR530" s="98"/>
      <c r="CS530" s="98"/>
      <c r="CT530" s="98"/>
      <c r="CU530" s="98"/>
      <c r="CV530" s="98"/>
      <c r="CW530" s="98"/>
      <c r="CX530" s="98"/>
      <c r="CY530" s="98"/>
      <c r="CZ530" s="98"/>
      <c r="DA530" s="98"/>
      <c r="DB530" s="98"/>
      <c r="DC530" s="98"/>
      <c r="DD530" s="98"/>
      <c r="DE530" s="98"/>
      <c r="DF530" s="98"/>
      <c r="DG530" s="98"/>
      <c r="DH530" s="98"/>
      <c r="DI530" s="98"/>
      <c r="DJ530" s="98"/>
      <c r="DK530" s="98"/>
      <c r="DL530" s="98"/>
      <c r="DM530" s="98"/>
      <c r="DN530" s="98"/>
      <c r="DO530" s="98"/>
      <c r="DP530" s="98"/>
      <c r="DQ530" s="98"/>
      <c r="DR530" s="98"/>
      <c r="DS530" s="98"/>
      <c r="DT530" s="98"/>
      <c r="DU530" s="98"/>
      <c r="DV530" s="98"/>
      <c r="DW530" s="98"/>
      <c r="DX530" s="98"/>
      <c r="DY530" s="98"/>
      <c r="DZ530" s="98"/>
      <c r="EA530" s="98"/>
      <c r="EB530" s="98"/>
      <c r="EC530" s="98"/>
      <c r="ED530" s="98"/>
      <c r="EE530" s="98"/>
      <c r="EF530" s="98"/>
      <c r="EG530" s="98"/>
      <c r="EH530" s="98"/>
      <c r="EI530" s="98"/>
      <c r="EJ530" s="98"/>
      <c r="EK530" s="98"/>
      <c r="EL530" s="98"/>
      <c r="EM530" s="98"/>
      <c r="EN530" s="98"/>
      <c r="EO530" s="98"/>
      <c r="EP530" s="98"/>
      <c r="EQ530" s="98"/>
      <c r="ER530" s="98"/>
      <c r="ES530" s="98"/>
      <c r="ET530" s="98"/>
      <c r="EU530" s="98"/>
      <c r="EV530" s="98"/>
      <c r="EW530" s="98"/>
      <c r="EX530" s="98"/>
      <c r="EY530" s="98"/>
      <c r="EZ530" s="98"/>
      <c r="FA530" s="98"/>
      <c r="FB530" s="98"/>
      <c r="FC530" s="98"/>
      <c r="FD530" s="98"/>
      <c r="FE530" s="98"/>
      <c r="FF530" s="98"/>
      <c r="FG530" s="98"/>
      <c r="FH530" s="98"/>
      <c r="FI530" s="98"/>
      <c r="FJ530" s="98"/>
      <c r="FK530" s="98"/>
      <c r="FL530" s="98"/>
      <c r="FM530" s="98"/>
      <c r="FN530" s="98"/>
      <c r="FO530" s="98"/>
      <c r="FP530" s="98"/>
      <c r="FQ530" s="98"/>
      <c r="FR530" s="98"/>
      <c r="FS530" s="98"/>
      <c r="FT530" s="98"/>
      <c r="FU530" s="98"/>
      <c r="FV530" s="98"/>
      <c r="FW530" s="98"/>
      <c r="FX530" s="98"/>
      <c r="FY530" s="98"/>
      <c r="FZ530" s="98"/>
      <c r="GA530" s="98"/>
      <c r="GB530" s="98"/>
      <c r="GC530" s="98"/>
      <c r="GD530" s="98"/>
      <c r="GE530" s="98"/>
      <c r="GF530" s="98"/>
      <c r="GG530" s="98"/>
      <c r="GH530" s="98"/>
      <c r="GI530" s="98"/>
      <c r="GJ530" s="98"/>
      <c r="GK530" s="98"/>
      <c r="GL530" s="98"/>
      <c r="GM530" s="98"/>
      <c r="GN530" s="98"/>
      <c r="GO530" s="98"/>
      <c r="GP530" s="98"/>
      <c r="GQ530" s="98"/>
      <c r="GR530" s="98"/>
      <c r="GS530" s="98"/>
      <c r="GT530" s="98"/>
      <c r="GU530" s="98"/>
      <c r="GV530" s="98"/>
      <c r="GW530" s="98"/>
      <c r="GX530" s="98"/>
      <c r="GY530" s="98"/>
      <c r="GZ530" s="98"/>
      <c r="HA530" s="98"/>
      <c r="HB530" s="98"/>
      <c r="HC530" s="98"/>
      <c r="HD530" s="98"/>
      <c r="HE530" s="98"/>
      <c r="HF530" s="98"/>
      <c r="HG530" s="98"/>
      <c r="HH530" s="98"/>
      <c r="HI530" s="98"/>
      <c r="HJ530" s="98"/>
      <c r="HK530" s="98"/>
      <c r="HL530" s="98"/>
      <c r="HM530" s="98"/>
      <c r="HN530" s="98"/>
      <c r="HO530" s="98"/>
      <c r="HP530" s="98"/>
      <c r="HQ530" s="98"/>
      <c r="HR530" s="98"/>
      <c r="HS530" s="98"/>
      <c r="HT530" s="98"/>
      <c r="HU530" s="98"/>
      <c r="HV530" s="98"/>
      <c r="HW530" s="98"/>
      <c r="HX530" s="98"/>
      <c r="HY530" s="98"/>
      <c r="HZ530" s="98"/>
      <c r="IA530" s="98"/>
      <c r="IB530" s="98"/>
      <c r="IC530" s="98"/>
      <c r="ID530" s="98"/>
      <c r="IE530" s="98"/>
      <c r="IF530" s="98"/>
      <c r="IG530" s="98"/>
      <c r="IH530" s="98"/>
      <c r="II530" s="98"/>
      <c r="IJ530" s="98"/>
      <c r="IK530" s="98"/>
    </row>
    <row r="531" spans="1:245" ht="15">
      <c r="A531" s="98"/>
      <c r="B531" s="98"/>
      <c r="C531" s="111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  <c r="AA531" s="98"/>
      <c r="AB531" s="98"/>
      <c r="AC531" s="98"/>
      <c r="AD531" s="98"/>
      <c r="AE531" s="98"/>
      <c r="AF531" s="98"/>
      <c r="AG531" s="98"/>
      <c r="AH531" s="98"/>
      <c r="AI531" s="98"/>
      <c r="AJ531" s="98"/>
      <c r="AK531" s="98"/>
      <c r="AL531" s="98"/>
      <c r="AM531" s="98"/>
      <c r="AN531" s="98"/>
      <c r="AO531" s="98"/>
      <c r="AP531" s="98"/>
      <c r="AQ531" s="98"/>
      <c r="AR531" s="98"/>
      <c r="AS531" s="98"/>
      <c r="AT531" s="98"/>
      <c r="AU531" s="98"/>
      <c r="AV531" s="98"/>
      <c r="AW531" s="98"/>
      <c r="AX531" s="98"/>
      <c r="AY531" s="98"/>
      <c r="AZ531" s="98"/>
      <c r="BA531" s="98"/>
      <c r="BB531" s="98"/>
      <c r="BC531" s="98"/>
      <c r="BD531" s="98"/>
      <c r="BE531" s="98"/>
      <c r="BF531" s="98"/>
      <c r="BG531" s="98"/>
      <c r="BH531" s="98"/>
      <c r="BI531" s="98"/>
      <c r="BJ531" s="98"/>
      <c r="BK531" s="98"/>
      <c r="BL531" s="98"/>
      <c r="BM531" s="98"/>
      <c r="BN531" s="98"/>
      <c r="BO531" s="98"/>
      <c r="BP531" s="98"/>
      <c r="BQ531" s="98"/>
      <c r="BR531" s="98"/>
      <c r="BS531" s="98"/>
      <c r="BT531" s="98"/>
      <c r="BU531" s="98"/>
      <c r="BV531" s="98"/>
      <c r="BW531" s="98"/>
      <c r="BX531" s="98"/>
      <c r="BY531" s="98"/>
      <c r="BZ531" s="98"/>
      <c r="CA531" s="98"/>
      <c r="CB531" s="98"/>
      <c r="CC531" s="98"/>
      <c r="CD531" s="98"/>
      <c r="CE531" s="98"/>
      <c r="CF531" s="98"/>
      <c r="CG531" s="98"/>
      <c r="CH531" s="98"/>
      <c r="CI531" s="98"/>
      <c r="CJ531" s="98"/>
      <c r="CK531" s="98"/>
      <c r="CL531" s="98"/>
      <c r="CM531" s="98"/>
      <c r="CN531" s="98"/>
      <c r="CO531" s="98"/>
      <c r="CP531" s="98"/>
      <c r="CQ531" s="98"/>
      <c r="CR531" s="98"/>
      <c r="CS531" s="98"/>
      <c r="CT531" s="98"/>
      <c r="CU531" s="98"/>
      <c r="CV531" s="98"/>
      <c r="CW531" s="98"/>
      <c r="CX531" s="98"/>
      <c r="CY531" s="98"/>
      <c r="CZ531" s="98"/>
      <c r="DA531" s="98"/>
      <c r="DB531" s="98"/>
      <c r="DC531" s="98"/>
      <c r="DD531" s="98"/>
      <c r="DE531" s="98"/>
      <c r="DF531" s="98"/>
      <c r="DG531" s="98"/>
      <c r="DH531" s="98"/>
      <c r="DI531" s="98"/>
      <c r="DJ531" s="98"/>
      <c r="DK531" s="98"/>
      <c r="DL531" s="98"/>
      <c r="DM531" s="98"/>
      <c r="DN531" s="98"/>
      <c r="DO531" s="98"/>
      <c r="DP531" s="98"/>
      <c r="DQ531" s="98"/>
      <c r="DR531" s="98"/>
      <c r="DS531" s="98"/>
      <c r="DT531" s="98"/>
      <c r="DU531" s="98"/>
      <c r="DV531" s="98"/>
      <c r="DW531" s="98"/>
      <c r="DX531" s="98"/>
      <c r="DY531" s="98"/>
      <c r="DZ531" s="98"/>
      <c r="EA531" s="98"/>
      <c r="EB531" s="98"/>
      <c r="EC531" s="98"/>
      <c r="ED531" s="98"/>
      <c r="EE531" s="98"/>
      <c r="EF531" s="98"/>
      <c r="EG531" s="98"/>
      <c r="EH531" s="98"/>
      <c r="EI531" s="98"/>
      <c r="EJ531" s="98"/>
      <c r="EK531" s="98"/>
      <c r="EL531" s="98"/>
      <c r="EM531" s="98"/>
      <c r="EN531" s="98"/>
      <c r="EO531" s="98"/>
      <c r="EP531" s="98"/>
      <c r="EQ531" s="98"/>
      <c r="ER531" s="98"/>
      <c r="ES531" s="98"/>
      <c r="ET531" s="98"/>
      <c r="EU531" s="98"/>
      <c r="EV531" s="98"/>
      <c r="EW531" s="98"/>
      <c r="EX531" s="98"/>
      <c r="EY531" s="98"/>
      <c r="EZ531" s="98"/>
      <c r="FA531" s="98"/>
      <c r="FB531" s="98"/>
      <c r="FC531" s="98"/>
      <c r="FD531" s="98"/>
      <c r="FE531" s="98"/>
      <c r="FF531" s="98"/>
      <c r="FG531" s="98"/>
      <c r="FH531" s="98"/>
      <c r="FI531" s="98"/>
      <c r="FJ531" s="98"/>
      <c r="FK531" s="98"/>
      <c r="FL531" s="98"/>
      <c r="FM531" s="98"/>
      <c r="FN531" s="98"/>
      <c r="FO531" s="98"/>
      <c r="FP531" s="98"/>
      <c r="FQ531" s="98"/>
      <c r="FR531" s="98"/>
      <c r="FS531" s="98"/>
      <c r="FT531" s="98"/>
      <c r="FU531" s="98"/>
      <c r="FV531" s="98"/>
      <c r="FW531" s="98"/>
      <c r="FX531" s="98"/>
      <c r="FY531" s="98"/>
      <c r="FZ531" s="98"/>
      <c r="GA531" s="98"/>
      <c r="GB531" s="98"/>
      <c r="GC531" s="98"/>
      <c r="GD531" s="98"/>
      <c r="GE531" s="98"/>
      <c r="GF531" s="98"/>
      <c r="GG531" s="98"/>
      <c r="GH531" s="98"/>
      <c r="GI531" s="98"/>
      <c r="GJ531" s="98"/>
      <c r="GK531" s="98"/>
      <c r="GL531" s="98"/>
      <c r="GM531" s="98"/>
      <c r="GN531" s="98"/>
      <c r="GO531" s="98"/>
      <c r="GP531" s="98"/>
      <c r="GQ531" s="98"/>
      <c r="GR531" s="98"/>
      <c r="GS531" s="98"/>
      <c r="GT531" s="98"/>
      <c r="GU531" s="98"/>
      <c r="GV531" s="98"/>
      <c r="GW531" s="98"/>
      <c r="GX531" s="98"/>
      <c r="GY531" s="98"/>
      <c r="GZ531" s="98"/>
      <c r="HA531" s="98"/>
      <c r="HB531" s="98"/>
      <c r="HC531" s="98"/>
      <c r="HD531" s="98"/>
      <c r="HE531" s="98"/>
      <c r="HF531" s="98"/>
      <c r="HG531" s="98"/>
      <c r="HH531" s="98"/>
      <c r="HI531" s="98"/>
      <c r="HJ531" s="98"/>
      <c r="HK531" s="98"/>
      <c r="HL531" s="98"/>
      <c r="HM531" s="98"/>
      <c r="HN531" s="98"/>
      <c r="HO531" s="98"/>
      <c r="HP531" s="98"/>
      <c r="HQ531" s="98"/>
      <c r="HR531" s="98"/>
      <c r="HS531" s="98"/>
      <c r="HT531" s="98"/>
      <c r="HU531" s="98"/>
      <c r="HV531" s="98"/>
      <c r="HW531" s="98"/>
      <c r="HX531" s="98"/>
      <c r="HY531" s="98"/>
      <c r="HZ531" s="98"/>
      <c r="IA531" s="98"/>
      <c r="IB531" s="98"/>
      <c r="IC531" s="98"/>
      <c r="ID531" s="98"/>
      <c r="IE531" s="98"/>
      <c r="IF531" s="98"/>
      <c r="IG531" s="98"/>
      <c r="IH531" s="98"/>
      <c r="II531" s="98"/>
      <c r="IJ531" s="98"/>
      <c r="IK531" s="98"/>
    </row>
    <row r="532" spans="1:245" ht="15">
      <c r="A532" s="98"/>
      <c r="B532" s="98"/>
      <c r="C532" s="111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  <c r="AA532" s="98"/>
      <c r="AB532" s="98"/>
      <c r="AC532" s="98"/>
      <c r="AD532" s="98"/>
      <c r="AE532" s="98"/>
      <c r="AF532" s="98"/>
      <c r="AG532" s="98"/>
      <c r="AH532" s="98"/>
      <c r="AI532" s="98"/>
      <c r="AJ532" s="98"/>
      <c r="AK532" s="98"/>
      <c r="AL532" s="98"/>
      <c r="AM532" s="98"/>
      <c r="AN532" s="98"/>
      <c r="AO532" s="98"/>
      <c r="AP532" s="98"/>
      <c r="AQ532" s="98"/>
      <c r="AR532" s="98"/>
      <c r="AS532" s="98"/>
      <c r="AT532" s="98"/>
      <c r="AU532" s="98"/>
      <c r="AV532" s="98"/>
      <c r="AW532" s="98"/>
      <c r="AX532" s="98"/>
      <c r="AY532" s="98"/>
      <c r="AZ532" s="98"/>
      <c r="BA532" s="98"/>
      <c r="BB532" s="98"/>
      <c r="BC532" s="98"/>
      <c r="BD532" s="98"/>
      <c r="BE532" s="98"/>
      <c r="BF532" s="98"/>
      <c r="BG532" s="98"/>
      <c r="BH532" s="98"/>
      <c r="BI532" s="98"/>
      <c r="BJ532" s="98"/>
      <c r="BK532" s="98"/>
      <c r="BL532" s="98"/>
      <c r="BM532" s="98"/>
      <c r="BN532" s="98"/>
      <c r="BO532" s="98"/>
      <c r="BP532" s="98"/>
      <c r="BQ532" s="98"/>
      <c r="BR532" s="98"/>
      <c r="BS532" s="98"/>
      <c r="BT532" s="98"/>
      <c r="BU532" s="98"/>
      <c r="BV532" s="98"/>
      <c r="BW532" s="98"/>
      <c r="BX532" s="98"/>
      <c r="BY532" s="98"/>
      <c r="BZ532" s="98"/>
      <c r="CA532" s="98"/>
      <c r="CB532" s="98"/>
      <c r="CC532" s="98"/>
      <c r="CD532" s="98"/>
      <c r="CE532" s="98"/>
      <c r="CF532" s="98"/>
      <c r="CG532" s="98"/>
      <c r="CH532" s="98"/>
      <c r="CI532" s="98"/>
      <c r="CJ532" s="98"/>
      <c r="CK532" s="98"/>
      <c r="CL532" s="98"/>
      <c r="CM532" s="98"/>
      <c r="CN532" s="98"/>
      <c r="CO532" s="98"/>
      <c r="CP532" s="98"/>
      <c r="CQ532" s="98"/>
      <c r="CR532" s="98"/>
      <c r="CS532" s="98"/>
      <c r="CT532" s="98"/>
      <c r="CU532" s="98"/>
      <c r="CV532" s="98"/>
      <c r="CW532" s="98"/>
      <c r="CX532" s="98"/>
      <c r="CY532" s="98"/>
      <c r="CZ532" s="98"/>
      <c r="DA532" s="98"/>
      <c r="DB532" s="98"/>
      <c r="DC532" s="98"/>
      <c r="DD532" s="98"/>
      <c r="DE532" s="98"/>
      <c r="DF532" s="98"/>
      <c r="DG532" s="98"/>
      <c r="DH532" s="98"/>
      <c r="DI532" s="98"/>
      <c r="DJ532" s="98"/>
      <c r="DK532" s="98"/>
      <c r="DL532" s="98"/>
      <c r="DM532" s="98"/>
      <c r="DN532" s="98"/>
      <c r="DO532" s="98"/>
      <c r="DP532" s="98"/>
      <c r="DQ532" s="98"/>
      <c r="DR532" s="98"/>
      <c r="DS532" s="98"/>
      <c r="DT532" s="98"/>
      <c r="DU532" s="98"/>
      <c r="DV532" s="98"/>
      <c r="DW532" s="98"/>
      <c r="DX532" s="98"/>
      <c r="DY532" s="98"/>
      <c r="DZ532" s="98"/>
      <c r="EA532" s="98"/>
      <c r="EB532" s="98"/>
      <c r="EC532" s="98"/>
      <c r="ED532" s="98"/>
      <c r="EE532" s="98"/>
      <c r="EF532" s="98"/>
      <c r="EG532" s="98"/>
      <c r="EH532" s="98"/>
      <c r="EI532" s="98"/>
      <c r="EJ532" s="98"/>
      <c r="EK532" s="98"/>
      <c r="EL532" s="98"/>
      <c r="EM532" s="98"/>
      <c r="EN532" s="98"/>
      <c r="EO532" s="98"/>
      <c r="EP532" s="98"/>
      <c r="EQ532" s="98"/>
      <c r="ER532" s="98"/>
      <c r="ES532" s="98"/>
      <c r="ET532" s="98"/>
      <c r="EU532" s="98"/>
      <c r="EV532" s="98"/>
      <c r="EW532" s="98"/>
      <c r="EX532" s="98"/>
      <c r="EY532" s="98"/>
      <c r="EZ532" s="98"/>
      <c r="FA532" s="98"/>
      <c r="FB532" s="98"/>
      <c r="FC532" s="98"/>
      <c r="FD532" s="98"/>
      <c r="FE532" s="98"/>
      <c r="FF532" s="98"/>
      <c r="FG532" s="98"/>
      <c r="FH532" s="98"/>
      <c r="FI532" s="98"/>
      <c r="FJ532" s="98"/>
      <c r="FK532" s="98"/>
      <c r="FL532" s="98"/>
      <c r="FM532" s="98"/>
      <c r="FN532" s="98"/>
      <c r="FO532" s="98"/>
      <c r="FP532" s="98"/>
      <c r="FQ532" s="98"/>
      <c r="FR532" s="98"/>
      <c r="FS532" s="98"/>
      <c r="FT532" s="98"/>
      <c r="FU532" s="98"/>
      <c r="FV532" s="98"/>
      <c r="FW532" s="98"/>
      <c r="FX532" s="98"/>
      <c r="FY532" s="98"/>
      <c r="FZ532" s="98"/>
      <c r="GA532" s="98"/>
      <c r="GB532" s="98"/>
      <c r="GC532" s="98"/>
      <c r="GD532" s="98"/>
      <c r="GE532" s="98"/>
      <c r="GF532" s="98"/>
      <c r="GG532" s="98"/>
      <c r="GH532" s="98"/>
      <c r="GI532" s="98"/>
      <c r="GJ532" s="98"/>
      <c r="GK532" s="98"/>
      <c r="GL532" s="98"/>
      <c r="GM532" s="98"/>
      <c r="GN532" s="98"/>
      <c r="GO532" s="98"/>
      <c r="GP532" s="98"/>
      <c r="GQ532" s="98"/>
      <c r="GR532" s="98"/>
      <c r="GS532" s="98"/>
      <c r="GT532" s="98"/>
      <c r="GU532" s="98"/>
      <c r="GV532" s="98"/>
      <c r="GW532" s="98"/>
      <c r="GX532" s="98"/>
      <c r="GY532" s="98"/>
      <c r="GZ532" s="98"/>
      <c r="HA532" s="98"/>
      <c r="HB532" s="98"/>
      <c r="HC532" s="98"/>
      <c r="HD532" s="98"/>
      <c r="HE532" s="98"/>
      <c r="HF532" s="98"/>
      <c r="HG532" s="98"/>
      <c r="HH532" s="98"/>
      <c r="HI532" s="98"/>
      <c r="HJ532" s="98"/>
      <c r="HK532" s="98"/>
      <c r="HL532" s="98"/>
      <c r="HM532" s="98"/>
      <c r="HN532" s="98"/>
      <c r="HO532" s="98"/>
      <c r="HP532" s="98"/>
      <c r="HQ532" s="98"/>
      <c r="HR532" s="98"/>
      <c r="HS532" s="98"/>
      <c r="HT532" s="98"/>
      <c r="HU532" s="98"/>
      <c r="HV532" s="98"/>
      <c r="HW532" s="98"/>
      <c r="HX532" s="98"/>
      <c r="HY532" s="98"/>
      <c r="HZ532" s="98"/>
      <c r="IA532" s="98"/>
      <c r="IB532" s="98"/>
      <c r="IC532" s="98"/>
      <c r="ID532" s="98"/>
      <c r="IE532" s="98"/>
      <c r="IF532" s="98"/>
      <c r="IG532" s="98"/>
      <c r="IH532" s="98"/>
      <c r="II532" s="98"/>
      <c r="IJ532" s="98"/>
      <c r="IK532" s="98"/>
    </row>
    <row r="533" spans="1:245" ht="15">
      <c r="A533" s="98"/>
      <c r="B533" s="98"/>
      <c r="C533" s="111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  <c r="AA533" s="98"/>
      <c r="AB533" s="98"/>
      <c r="AC533" s="98"/>
      <c r="AD533" s="98"/>
      <c r="AE533" s="98"/>
      <c r="AF533" s="98"/>
      <c r="AG533" s="98"/>
      <c r="AH533" s="98"/>
      <c r="AI533" s="98"/>
      <c r="AJ533" s="98"/>
      <c r="AK533" s="98"/>
      <c r="AL533" s="98"/>
      <c r="AM533" s="98"/>
      <c r="AN533" s="98"/>
      <c r="AO533" s="98"/>
      <c r="AP533" s="98"/>
      <c r="AQ533" s="98"/>
      <c r="AR533" s="98"/>
      <c r="AS533" s="98"/>
      <c r="AT533" s="98"/>
      <c r="AU533" s="98"/>
      <c r="AV533" s="98"/>
      <c r="AW533" s="98"/>
      <c r="AX533" s="98"/>
      <c r="AY533" s="98"/>
      <c r="AZ533" s="98"/>
      <c r="BA533" s="98"/>
      <c r="BB533" s="98"/>
      <c r="BC533" s="98"/>
      <c r="BD533" s="98"/>
      <c r="BE533" s="98"/>
      <c r="BF533" s="98"/>
      <c r="BG533" s="98"/>
      <c r="BH533" s="98"/>
      <c r="BI533" s="98"/>
      <c r="BJ533" s="98"/>
      <c r="BK533" s="98"/>
      <c r="BL533" s="98"/>
      <c r="BM533" s="98"/>
      <c r="BN533" s="98"/>
      <c r="BO533" s="98"/>
      <c r="BP533" s="98"/>
      <c r="BQ533" s="98"/>
      <c r="BR533" s="98"/>
      <c r="BS533" s="98"/>
      <c r="BT533" s="98"/>
      <c r="BU533" s="98"/>
      <c r="BV533" s="98"/>
      <c r="BW533" s="98"/>
      <c r="BX533" s="98"/>
      <c r="BY533" s="98"/>
      <c r="BZ533" s="98"/>
      <c r="CA533" s="98"/>
      <c r="CB533" s="98"/>
      <c r="CC533" s="98"/>
      <c r="CD533" s="98"/>
      <c r="CE533" s="98"/>
      <c r="CF533" s="98"/>
      <c r="CG533" s="98"/>
      <c r="CH533" s="98"/>
      <c r="CI533" s="98"/>
      <c r="CJ533" s="98"/>
      <c r="CK533" s="98"/>
      <c r="CL533" s="98"/>
      <c r="CM533" s="98"/>
      <c r="CN533" s="98"/>
      <c r="CO533" s="98"/>
      <c r="CP533" s="98"/>
      <c r="CQ533" s="98"/>
      <c r="CR533" s="98"/>
      <c r="CS533" s="98"/>
      <c r="CT533" s="98"/>
      <c r="CU533" s="98"/>
      <c r="CV533" s="98"/>
      <c r="CW533" s="98"/>
      <c r="CX533" s="98"/>
      <c r="CY533" s="98"/>
      <c r="CZ533" s="98"/>
      <c r="DA533" s="98"/>
      <c r="DB533" s="98"/>
      <c r="DC533" s="98"/>
      <c r="DD533" s="98"/>
      <c r="DE533" s="98"/>
      <c r="DF533" s="98"/>
      <c r="DG533" s="98"/>
      <c r="DH533" s="98"/>
      <c r="DI533" s="98"/>
      <c r="DJ533" s="98"/>
      <c r="DK533" s="98"/>
      <c r="DL533" s="98"/>
      <c r="DM533" s="98"/>
      <c r="DN533" s="98"/>
      <c r="DO533" s="98"/>
      <c r="DP533" s="98"/>
      <c r="DQ533" s="98"/>
      <c r="DR533" s="98"/>
      <c r="DS533" s="98"/>
      <c r="DT533" s="98"/>
      <c r="DU533" s="98"/>
      <c r="DV533" s="98"/>
      <c r="DW533" s="98"/>
      <c r="DX533" s="98"/>
      <c r="DY533" s="98"/>
      <c r="DZ533" s="98"/>
      <c r="EA533" s="98"/>
      <c r="EB533" s="98"/>
      <c r="EC533" s="98"/>
      <c r="ED533" s="98"/>
      <c r="EE533" s="98"/>
      <c r="EF533" s="98"/>
      <c r="EG533" s="98"/>
      <c r="EH533" s="98"/>
      <c r="EI533" s="98"/>
      <c r="EJ533" s="98"/>
      <c r="EK533" s="98"/>
      <c r="EL533" s="98"/>
      <c r="EM533" s="98"/>
      <c r="EN533" s="98"/>
      <c r="EO533" s="98"/>
      <c r="EP533" s="98"/>
      <c r="EQ533" s="98"/>
      <c r="ER533" s="98"/>
      <c r="ES533" s="98"/>
      <c r="ET533" s="98"/>
      <c r="EU533" s="98"/>
      <c r="EV533" s="98"/>
      <c r="EW533" s="98"/>
      <c r="EX533" s="98"/>
      <c r="EY533" s="98"/>
      <c r="EZ533" s="98"/>
      <c r="FA533" s="98"/>
      <c r="FB533" s="98"/>
      <c r="FC533" s="98"/>
      <c r="FD533" s="98"/>
      <c r="FE533" s="98"/>
      <c r="FF533" s="98"/>
      <c r="FG533" s="98"/>
      <c r="FH533" s="98"/>
      <c r="FI533" s="98"/>
      <c r="FJ533" s="98"/>
      <c r="FK533" s="98"/>
      <c r="FL533" s="98"/>
      <c r="FM533" s="98"/>
      <c r="FN533" s="98"/>
      <c r="FO533" s="98"/>
      <c r="FP533" s="98"/>
      <c r="FQ533" s="98"/>
      <c r="FR533" s="98"/>
      <c r="FS533" s="98"/>
      <c r="FT533" s="98"/>
      <c r="FU533" s="98"/>
      <c r="FV533" s="98"/>
      <c r="FW533" s="98"/>
      <c r="FX533" s="98"/>
      <c r="FY533" s="98"/>
      <c r="FZ533" s="98"/>
      <c r="GA533" s="98"/>
      <c r="GB533" s="98"/>
      <c r="GC533" s="98"/>
      <c r="GD533" s="98"/>
      <c r="GE533" s="98"/>
      <c r="GF533" s="98"/>
      <c r="GG533" s="98"/>
      <c r="GH533" s="98"/>
      <c r="GI533" s="98"/>
      <c r="GJ533" s="98"/>
      <c r="GK533" s="98"/>
      <c r="GL533" s="98"/>
      <c r="GM533" s="98"/>
      <c r="GN533" s="98"/>
      <c r="GO533" s="98"/>
      <c r="GP533" s="98"/>
      <c r="GQ533" s="98"/>
      <c r="GR533" s="98"/>
      <c r="GS533" s="98"/>
      <c r="GT533" s="98"/>
      <c r="GU533" s="98"/>
      <c r="GV533" s="98"/>
      <c r="GW533" s="98"/>
      <c r="GX533" s="98"/>
      <c r="GY533" s="98"/>
      <c r="GZ533" s="98"/>
      <c r="HA533" s="98"/>
      <c r="HB533" s="98"/>
      <c r="HC533" s="98"/>
      <c r="HD533" s="98"/>
      <c r="HE533" s="98"/>
      <c r="HF533" s="98"/>
      <c r="HG533" s="98"/>
      <c r="HH533" s="98"/>
      <c r="HI533" s="98"/>
      <c r="HJ533" s="98"/>
      <c r="HK533" s="98"/>
      <c r="HL533" s="98"/>
      <c r="HM533" s="98"/>
      <c r="HN533" s="98"/>
      <c r="HO533" s="98"/>
      <c r="HP533" s="98"/>
      <c r="HQ533" s="98"/>
      <c r="HR533" s="98"/>
      <c r="HS533" s="98"/>
      <c r="HT533" s="98"/>
      <c r="HU533" s="98"/>
      <c r="HV533" s="98"/>
      <c r="HW533" s="98"/>
      <c r="HX533" s="98"/>
      <c r="HY533" s="98"/>
      <c r="HZ533" s="98"/>
      <c r="IA533" s="98"/>
      <c r="IB533" s="98"/>
      <c r="IC533" s="98"/>
      <c r="ID533" s="98"/>
      <c r="IE533" s="98"/>
      <c r="IF533" s="98"/>
      <c r="IG533" s="98"/>
      <c r="IH533" s="98"/>
      <c r="II533" s="98"/>
      <c r="IJ533" s="98"/>
      <c r="IK533" s="98"/>
    </row>
    <row r="534" spans="1:245" ht="15">
      <c r="A534" s="98"/>
      <c r="B534" s="98"/>
      <c r="C534" s="111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  <c r="AA534" s="98"/>
      <c r="AB534" s="98"/>
      <c r="AC534" s="98"/>
      <c r="AD534" s="98"/>
      <c r="AE534" s="98"/>
      <c r="AF534" s="98"/>
      <c r="AG534" s="98"/>
      <c r="AH534" s="98"/>
      <c r="AI534" s="98"/>
      <c r="AJ534" s="98"/>
      <c r="AK534" s="98"/>
      <c r="AL534" s="98"/>
      <c r="AM534" s="98"/>
      <c r="AN534" s="98"/>
      <c r="AO534" s="98"/>
      <c r="AP534" s="98"/>
      <c r="AQ534" s="98"/>
      <c r="AR534" s="98"/>
      <c r="AS534" s="98"/>
      <c r="AT534" s="98"/>
      <c r="AU534" s="98"/>
      <c r="AV534" s="98"/>
      <c r="AW534" s="98"/>
      <c r="AX534" s="98"/>
      <c r="AY534" s="98"/>
      <c r="AZ534" s="98"/>
      <c r="BA534" s="98"/>
      <c r="BB534" s="98"/>
      <c r="BC534" s="98"/>
      <c r="BD534" s="98"/>
      <c r="BE534" s="98"/>
      <c r="BF534" s="98"/>
      <c r="BG534" s="98"/>
      <c r="BH534" s="98"/>
      <c r="BI534" s="98"/>
      <c r="BJ534" s="98"/>
      <c r="BK534" s="98"/>
      <c r="BL534" s="98"/>
      <c r="BM534" s="98"/>
      <c r="BN534" s="98"/>
      <c r="BO534" s="98"/>
      <c r="BP534" s="98"/>
      <c r="BQ534" s="98"/>
      <c r="BR534" s="98"/>
      <c r="BS534" s="98"/>
      <c r="BT534" s="98"/>
      <c r="BU534" s="98"/>
      <c r="BV534" s="98"/>
      <c r="BW534" s="98"/>
      <c r="BX534" s="98"/>
      <c r="BY534" s="98"/>
      <c r="BZ534" s="98"/>
      <c r="CA534" s="98"/>
      <c r="CB534" s="98"/>
      <c r="CC534" s="98"/>
      <c r="CD534" s="98"/>
      <c r="CE534" s="98"/>
      <c r="CF534" s="98"/>
      <c r="CG534" s="98"/>
      <c r="CH534" s="98"/>
      <c r="CI534" s="98"/>
      <c r="CJ534" s="98"/>
      <c r="CK534" s="98"/>
      <c r="CL534" s="98"/>
      <c r="CM534" s="98"/>
      <c r="CN534" s="98"/>
      <c r="CO534" s="98"/>
      <c r="CP534" s="98"/>
      <c r="CQ534" s="98"/>
      <c r="CR534" s="98"/>
      <c r="CS534" s="98"/>
      <c r="CT534" s="98"/>
      <c r="CU534" s="98"/>
      <c r="CV534" s="98"/>
      <c r="CW534" s="98"/>
      <c r="CX534" s="98"/>
      <c r="CY534" s="98"/>
      <c r="CZ534" s="98"/>
      <c r="DA534" s="98"/>
      <c r="DB534" s="98"/>
      <c r="DC534" s="98"/>
      <c r="DD534" s="98"/>
      <c r="DE534" s="98"/>
      <c r="DF534" s="98"/>
      <c r="DG534" s="98"/>
      <c r="DH534" s="98"/>
      <c r="DI534" s="98"/>
      <c r="DJ534" s="98"/>
      <c r="DK534" s="98"/>
      <c r="DL534" s="98"/>
      <c r="DM534" s="98"/>
      <c r="DN534" s="98"/>
      <c r="DO534" s="98"/>
      <c r="DP534" s="98"/>
      <c r="DQ534" s="98"/>
      <c r="DR534" s="98"/>
      <c r="DS534" s="98"/>
      <c r="DT534" s="98"/>
      <c r="DU534" s="98"/>
      <c r="DV534" s="98"/>
      <c r="DW534" s="98"/>
      <c r="DX534" s="98"/>
      <c r="DY534" s="98"/>
      <c r="DZ534" s="98"/>
      <c r="EA534" s="98"/>
      <c r="EB534" s="98"/>
      <c r="EC534" s="98"/>
      <c r="ED534" s="98"/>
      <c r="EE534" s="98"/>
      <c r="EF534" s="98"/>
      <c r="EG534" s="98"/>
      <c r="EH534" s="98"/>
      <c r="EI534" s="98"/>
      <c r="EJ534" s="98"/>
      <c r="EK534" s="98"/>
      <c r="EL534" s="98"/>
      <c r="EM534" s="98"/>
      <c r="EN534" s="98"/>
      <c r="EO534" s="98"/>
      <c r="EP534" s="98"/>
      <c r="EQ534" s="98"/>
      <c r="ER534" s="98"/>
      <c r="ES534" s="98"/>
      <c r="ET534" s="98"/>
      <c r="EU534" s="98"/>
      <c r="EV534" s="98"/>
      <c r="EW534" s="98"/>
      <c r="EX534" s="98"/>
      <c r="EY534" s="98"/>
      <c r="EZ534" s="98"/>
      <c r="FA534" s="98"/>
      <c r="FB534" s="98"/>
      <c r="FC534" s="98"/>
      <c r="FD534" s="98"/>
      <c r="FE534" s="98"/>
      <c r="FF534" s="98"/>
      <c r="FG534" s="98"/>
      <c r="FH534" s="98"/>
      <c r="FI534" s="98"/>
      <c r="FJ534" s="98"/>
      <c r="FK534" s="98"/>
      <c r="FL534" s="98"/>
      <c r="FM534" s="98"/>
      <c r="FN534" s="98"/>
      <c r="FO534" s="98"/>
      <c r="FP534" s="98"/>
      <c r="FQ534" s="98"/>
      <c r="FR534" s="98"/>
      <c r="FS534" s="98"/>
      <c r="FT534" s="98"/>
      <c r="FU534" s="98"/>
      <c r="FV534" s="98"/>
      <c r="FW534" s="98"/>
      <c r="FX534" s="98"/>
      <c r="FY534" s="98"/>
      <c r="FZ534" s="98"/>
      <c r="GA534" s="98"/>
      <c r="GB534" s="98"/>
      <c r="GC534" s="98"/>
      <c r="GD534" s="98"/>
      <c r="GE534" s="98"/>
      <c r="GF534" s="98"/>
      <c r="GG534" s="98"/>
      <c r="GH534" s="98"/>
      <c r="GI534" s="98"/>
      <c r="GJ534" s="98"/>
      <c r="GK534" s="98"/>
      <c r="GL534" s="98"/>
      <c r="GM534" s="98"/>
      <c r="GN534" s="98"/>
      <c r="GO534" s="98"/>
      <c r="GP534" s="98"/>
      <c r="GQ534" s="98"/>
      <c r="GR534" s="98"/>
      <c r="GS534" s="98"/>
      <c r="GT534" s="98"/>
      <c r="GU534" s="98"/>
      <c r="GV534" s="98"/>
      <c r="GW534" s="98"/>
      <c r="GX534" s="98"/>
      <c r="GY534" s="98"/>
      <c r="GZ534" s="98"/>
      <c r="HA534" s="98"/>
      <c r="HB534" s="98"/>
      <c r="HC534" s="98"/>
      <c r="HD534" s="98"/>
      <c r="HE534" s="98"/>
      <c r="HF534" s="98"/>
      <c r="HG534" s="98"/>
      <c r="HH534" s="98"/>
      <c r="HI534" s="98"/>
      <c r="HJ534" s="98"/>
      <c r="HK534" s="98"/>
      <c r="HL534" s="98"/>
      <c r="HM534" s="98"/>
      <c r="HN534" s="98"/>
      <c r="HO534" s="98"/>
      <c r="HP534" s="98"/>
      <c r="HQ534" s="98"/>
      <c r="HR534" s="98"/>
      <c r="HS534" s="98"/>
      <c r="HT534" s="98"/>
      <c r="HU534" s="98"/>
      <c r="HV534" s="98"/>
      <c r="HW534" s="98"/>
      <c r="HX534" s="98"/>
      <c r="HY534" s="98"/>
      <c r="HZ534" s="98"/>
      <c r="IA534" s="98"/>
      <c r="IB534" s="98"/>
      <c r="IC534" s="98"/>
      <c r="ID534" s="98"/>
      <c r="IE534" s="98"/>
      <c r="IF534" s="98"/>
      <c r="IG534" s="98"/>
      <c r="IH534" s="98"/>
      <c r="II534" s="98"/>
      <c r="IJ534" s="98"/>
      <c r="IK534" s="98"/>
    </row>
    <row r="535" spans="1:245" ht="15">
      <c r="A535" s="98"/>
      <c r="B535" s="98"/>
      <c r="C535" s="111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  <c r="AA535" s="98"/>
      <c r="AB535" s="98"/>
      <c r="AC535" s="98"/>
      <c r="AD535" s="98"/>
      <c r="AE535" s="98"/>
      <c r="AF535" s="98"/>
      <c r="AG535" s="98"/>
      <c r="AH535" s="98"/>
      <c r="AI535" s="98"/>
      <c r="AJ535" s="98"/>
      <c r="AK535" s="98"/>
      <c r="AL535" s="98"/>
      <c r="AM535" s="98"/>
      <c r="AN535" s="98"/>
      <c r="AO535" s="98"/>
      <c r="AP535" s="98"/>
      <c r="AQ535" s="98"/>
      <c r="AR535" s="98"/>
      <c r="AS535" s="98"/>
      <c r="AT535" s="98"/>
      <c r="AU535" s="98"/>
      <c r="AV535" s="98"/>
      <c r="AW535" s="98"/>
      <c r="AX535" s="98"/>
      <c r="AY535" s="98"/>
      <c r="AZ535" s="98"/>
      <c r="BA535" s="98"/>
      <c r="BB535" s="98"/>
      <c r="BC535" s="98"/>
      <c r="BD535" s="98"/>
      <c r="BE535" s="98"/>
      <c r="BF535" s="98"/>
      <c r="BG535" s="98"/>
      <c r="BH535" s="98"/>
      <c r="BI535" s="98"/>
      <c r="BJ535" s="98"/>
      <c r="BK535" s="98"/>
      <c r="BL535" s="98"/>
      <c r="BM535" s="98"/>
      <c r="BN535" s="98"/>
      <c r="BO535" s="98"/>
      <c r="BP535" s="98"/>
      <c r="BQ535" s="98"/>
      <c r="BR535" s="98"/>
      <c r="BS535" s="98"/>
      <c r="BT535" s="98"/>
      <c r="BU535" s="98"/>
      <c r="BV535" s="98"/>
      <c r="BW535" s="98"/>
      <c r="BX535" s="98"/>
      <c r="BY535" s="98"/>
      <c r="BZ535" s="98"/>
      <c r="CA535" s="98"/>
      <c r="CB535" s="98"/>
      <c r="CC535" s="98"/>
      <c r="CD535" s="98"/>
      <c r="CE535" s="98"/>
      <c r="CF535" s="98"/>
      <c r="CG535" s="98"/>
      <c r="CH535" s="98"/>
      <c r="CI535" s="98"/>
      <c r="CJ535" s="98"/>
      <c r="CK535" s="98"/>
      <c r="CL535" s="98"/>
      <c r="CM535" s="98"/>
      <c r="CN535" s="98"/>
      <c r="CO535" s="98"/>
      <c r="CP535" s="98"/>
      <c r="CQ535" s="98"/>
      <c r="CR535" s="98"/>
      <c r="CS535" s="98"/>
      <c r="CT535" s="98"/>
      <c r="CU535" s="98"/>
      <c r="CV535" s="98"/>
      <c r="CW535" s="98"/>
      <c r="CX535" s="98"/>
      <c r="CY535" s="98"/>
      <c r="CZ535" s="98"/>
      <c r="DA535" s="98"/>
      <c r="DB535" s="98"/>
      <c r="DC535" s="98"/>
      <c r="DD535" s="98"/>
      <c r="DE535" s="98"/>
      <c r="DF535" s="98"/>
      <c r="DG535" s="98"/>
      <c r="DH535" s="98"/>
      <c r="DI535" s="98"/>
      <c r="DJ535" s="98"/>
      <c r="DK535" s="98"/>
      <c r="DL535" s="98"/>
      <c r="DM535" s="98"/>
      <c r="DN535" s="98"/>
      <c r="DO535" s="98"/>
      <c r="DP535" s="98"/>
      <c r="DQ535" s="98"/>
      <c r="DR535" s="98"/>
      <c r="DS535" s="98"/>
      <c r="DT535" s="98"/>
      <c r="DU535" s="98"/>
      <c r="DV535" s="98"/>
      <c r="DW535" s="98"/>
      <c r="DX535" s="98"/>
      <c r="DY535" s="98"/>
      <c r="DZ535" s="98"/>
      <c r="EA535" s="98"/>
      <c r="EB535" s="98"/>
      <c r="EC535" s="98"/>
      <c r="ED535" s="98"/>
      <c r="EE535" s="98"/>
      <c r="EF535" s="98"/>
      <c r="EG535" s="98"/>
      <c r="EH535" s="98"/>
      <c r="EI535" s="98"/>
      <c r="EJ535" s="98"/>
      <c r="EK535" s="98"/>
      <c r="EL535" s="98"/>
      <c r="EM535" s="98"/>
      <c r="EN535" s="98"/>
      <c r="EO535" s="98"/>
      <c r="EP535" s="98"/>
      <c r="EQ535" s="98"/>
      <c r="ER535" s="98"/>
      <c r="ES535" s="98"/>
      <c r="ET535" s="98"/>
      <c r="EU535" s="98"/>
      <c r="EV535" s="98"/>
      <c r="EW535" s="98"/>
      <c r="EX535" s="98"/>
      <c r="EY535" s="98"/>
      <c r="EZ535" s="98"/>
      <c r="FA535" s="98"/>
      <c r="FB535" s="98"/>
      <c r="FC535" s="98"/>
      <c r="FD535" s="98"/>
      <c r="FE535" s="98"/>
      <c r="FF535" s="98"/>
      <c r="FG535" s="98"/>
      <c r="FH535" s="98"/>
      <c r="FI535" s="98"/>
      <c r="FJ535" s="98"/>
      <c r="FK535" s="98"/>
      <c r="FL535" s="98"/>
      <c r="FM535" s="98"/>
      <c r="FN535" s="98"/>
      <c r="FO535" s="98"/>
      <c r="FP535" s="98"/>
      <c r="FQ535" s="98"/>
      <c r="FR535" s="98"/>
      <c r="FS535" s="98"/>
      <c r="FT535" s="98"/>
      <c r="FU535" s="98"/>
      <c r="FV535" s="98"/>
      <c r="FW535" s="98"/>
      <c r="FX535" s="98"/>
      <c r="FY535" s="98"/>
      <c r="FZ535" s="98"/>
      <c r="GA535" s="98"/>
      <c r="GB535" s="98"/>
      <c r="GC535" s="98"/>
      <c r="GD535" s="98"/>
      <c r="GE535" s="98"/>
      <c r="GF535" s="98"/>
      <c r="GG535" s="98"/>
      <c r="GH535" s="98"/>
      <c r="GI535" s="98"/>
      <c r="GJ535" s="98"/>
      <c r="GK535" s="98"/>
      <c r="GL535" s="98"/>
      <c r="GM535" s="98"/>
      <c r="GN535" s="98"/>
      <c r="GO535" s="98"/>
      <c r="GP535" s="98"/>
      <c r="GQ535" s="98"/>
      <c r="GR535" s="98"/>
      <c r="GS535" s="98"/>
      <c r="GT535" s="98"/>
      <c r="GU535" s="98"/>
      <c r="GV535" s="98"/>
      <c r="GW535" s="98"/>
      <c r="GX535" s="98"/>
      <c r="GY535" s="98"/>
      <c r="GZ535" s="98"/>
      <c r="HA535" s="98"/>
      <c r="HB535" s="98"/>
      <c r="HC535" s="98"/>
      <c r="HD535" s="98"/>
      <c r="HE535" s="98"/>
      <c r="HF535" s="98"/>
      <c r="HG535" s="98"/>
      <c r="HH535" s="98"/>
      <c r="HI535" s="98"/>
      <c r="HJ535" s="98"/>
      <c r="HK535" s="98"/>
      <c r="HL535" s="98"/>
      <c r="HM535" s="98"/>
      <c r="HN535" s="98"/>
      <c r="HO535" s="98"/>
      <c r="HP535" s="98"/>
      <c r="HQ535" s="98"/>
      <c r="HR535" s="98"/>
      <c r="HS535" s="98"/>
      <c r="HT535" s="98"/>
      <c r="HU535" s="98"/>
      <c r="HV535" s="98"/>
      <c r="HW535" s="98"/>
      <c r="HX535" s="98"/>
      <c r="HY535" s="98"/>
      <c r="HZ535" s="98"/>
      <c r="IA535" s="98"/>
      <c r="IB535" s="98"/>
      <c r="IC535" s="98"/>
      <c r="ID535" s="98"/>
      <c r="IE535" s="98"/>
      <c r="IF535" s="98"/>
      <c r="IG535" s="98"/>
      <c r="IH535" s="98"/>
      <c r="II535" s="98"/>
      <c r="IJ535" s="98"/>
      <c r="IK535" s="98"/>
    </row>
    <row r="536" spans="1:245" ht="15">
      <c r="A536" s="98"/>
      <c r="B536" s="98"/>
      <c r="C536" s="111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  <c r="AA536" s="98"/>
      <c r="AB536" s="98"/>
      <c r="AC536" s="98"/>
      <c r="AD536" s="98"/>
      <c r="AE536" s="98"/>
      <c r="AF536" s="98"/>
      <c r="AG536" s="98"/>
      <c r="AH536" s="98"/>
      <c r="AI536" s="98"/>
      <c r="AJ536" s="98"/>
      <c r="AK536" s="98"/>
      <c r="AL536" s="98"/>
      <c r="AM536" s="98"/>
      <c r="AN536" s="98"/>
      <c r="AO536" s="98"/>
      <c r="AP536" s="98"/>
      <c r="AQ536" s="98"/>
      <c r="AR536" s="98"/>
      <c r="AS536" s="98"/>
      <c r="AT536" s="98"/>
      <c r="AU536" s="98"/>
      <c r="AV536" s="98"/>
      <c r="AW536" s="98"/>
      <c r="AX536" s="98"/>
      <c r="AY536" s="98"/>
      <c r="AZ536" s="98"/>
      <c r="BA536" s="98"/>
      <c r="BB536" s="98"/>
      <c r="BC536" s="98"/>
      <c r="BD536" s="98"/>
      <c r="BE536" s="98"/>
      <c r="BF536" s="98"/>
      <c r="BG536" s="98"/>
      <c r="BH536" s="98"/>
      <c r="BI536" s="98"/>
      <c r="BJ536" s="98"/>
      <c r="BK536" s="98"/>
      <c r="BL536" s="98"/>
      <c r="BM536" s="98"/>
      <c r="BN536" s="98"/>
      <c r="BO536" s="98"/>
      <c r="BP536" s="98"/>
      <c r="BQ536" s="98"/>
      <c r="BR536" s="98"/>
      <c r="BS536" s="98"/>
      <c r="BT536" s="98"/>
      <c r="BU536" s="98"/>
      <c r="BV536" s="98"/>
      <c r="BW536" s="98"/>
      <c r="BX536" s="98"/>
      <c r="BY536" s="98"/>
      <c r="BZ536" s="98"/>
      <c r="CA536" s="98"/>
      <c r="CB536" s="98"/>
      <c r="CC536" s="98"/>
      <c r="CD536" s="98"/>
      <c r="CE536" s="98"/>
      <c r="CF536" s="98"/>
      <c r="CG536" s="98"/>
      <c r="CH536" s="98"/>
      <c r="CI536" s="98"/>
      <c r="CJ536" s="98"/>
      <c r="CK536" s="98"/>
      <c r="CL536" s="98"/>
      <c r="CM536" s="98"/>
      <c r="CN536" s="98"/>
      <c r="CO536" s="98"/>
      <c r="CP536" s="98"/>
      <c r="CQ536" s="98"/>
      <c r="CR536" s="98"/>
      <c r="CS536" s="98"/>
      <c r="CT536" s="98"/>
      <c r="CU536" s="98"/>
      <c r="CV536" s="98"/>
      <c r="CW536" s="98"/>
      <c r="CX536" s="98"/>
      <c r="CY536" s="98"/>
      <c r="CZ536" s="98"/>
      <c r="DA536" s="98"/>
      <c r="DB536" s="98"/>
      <c r="DC536" s="98"/>
      <c r="DD536" s="98"/>
      <c r="DE536" s="98"/>
      <c r="DF536" s="98"/>
      <c r="DG536" s="98"/>
      <c r="DH536" s="98"/>
      <c r="DI536" s="98"/>
      <c r="DJ536" s="98"/>
      <c r="DK536" s="98"/>
      <c r="DL536" s="98"/>
      <c r="DM536" s="98"/>
      <c r="DN536" s="98"/>
      <c r="DO536" s="98"/>
      <c r="DP536" s="98"/>
      <c r="DQ536" s="98"/>
      <c r="DR536" s="98"/>
      <c r="DS536" s="98"/>
      <c r="DT536" s="98"/>
      <c r="DU536" s="98"/>
      <c r="DV536" s="98"/>
      <c r="DW536" s="98"/>
      <c r="DX536" s="98"/>
      <c r="DY536" s="98"/>
      <c r="DZ536" s="98"/>
      <c r="EA536" s="98"/>
      <c r="EB536" s="98"/>
      <c r="EC536" s="98"/>
      <c r="ED536" s="98"/>
      <c r="EE536" s="98"/>
      <c r="EF536" s="98"/>
      <c r="EG536" s="98"/>
      <c r="EH536" s="98"/>
      <c r="EI536" s="98"/>
      <c r="EJ536" s="98"/>
      <c r="EK536" s="98"/>
      <c r="EL536" s="98"/>
      <c r="EM536" s="98"/>
      <c r="EN536" s="98"/>
      <c r="EO536" s="98"/>
      <c r="EP536" s="98"/>
      <c r="EQ536" s="98"/>
      <c r="ER536" s="98"/>
      <c r="ES536" s="98"/>
      <c r="ET536" s="98"/>
      <c r="EU536" s="98"/>
      <c r="EV536" s="98"/>
      <c r="EW536" s="98"/>
      <c r="EX536" s="98"/>
      <c r="EY536" s="98"/>
      <c r="EZ536" s="98"/>
      <c r="FA536" s="98"/>
      <c r="FB536" s="98"/>
      <c r="FC536" s="98"/>
      <c r="FD536" s="98"/>
      <c r="FE536" s="98"/>
      <c r="FF536" s="98"/>
      <c r="FG536" s="98"/>
      <c r="FH536" s="98"/>
      <c r="FI536" s="98"/>
      <c r="FJ536" s="98"/>
      <c r="FK536" s="98"/>
      <c r="FL536" s="98"/>
      <c r="FM536" s="98"/>
      <c r="FN536" s="98"/>
      <c r="FO536" s="98"/>
      <c r="FP536" s="98"/>
      <c r="FQ536" s="98"/>
      <c r="FR536" s="98"/>
      <c r="FS536" s="98"/>
      <c r="FT536" s="98"/>
      <c r="FU536" s="98"/>
      <c r="FV536" s="98"/>
      <c r="FW536" s="98"/>
      <c r="FX536" s="98"/>
      <c r="FY536" s="98"/>
      <c r="FZ536" s="98"/>
      <c r="GA536" s="98"/>
      <c r="GB536" s="98"/>
      <c r="GC536" s="98"/>
      <c r="GD536" s="98"/>
      <c r="GE536" s="98"/>
      <c r="GF536" s="98"/>
      <c r="GG536" s="98"/>
      <c r="GH536" s="98"/>
      <c r="GI536" s="98"/>
      <c r="GJ536" s="98"/>
      <c r="GK536" s="98"/>
      <c r="GL536" s="98"/>
      <c r="GM536" s="98"/>
      <c r="GN536" s="98"/>
      <c r="GO536" s="98"/>
      <c r="GP536" s="98"/>
      <c r="GQ536" s="98"/>
      <c r="GR536" s="98"/>
      <c r="GS536" s="98"/>
      <c r="GT536" s="98"/>
      <c r="GU536" s="98"/>
      <c r="GV536" s="98"/>
      <c r="GW536" s="98"/>
      <c r="GX536" s="98"/>
      <c r="GY536" s="98"/>
      <c r="GZ536" s="98"/>
      <c r="HA536" s="98"/>
      <c r="HB536" s="98"/>
      <c r="HC536" s="98"/>
      <c r="HD536" s="98"/>
      <c r="HE536" s="98"/>
      <c r="HF536" s="98"/>
      <c r="HG536" s="98"/>
      <c r="HH536" s="98"/>
      <c r="HI536" s="98"/>
      <c r="HJ536" s="98"/>
      <c r="HK536" s="98"/>
      <c r="HL536" s="98"/>
      <c r="HM536" s="98"/>
      <c r="HN536" s="98"/>
      <c r="HO536" s="98"/>
      <c r="HP536" s="98"/>
      <c r="HQ536" s="98"/>
      <c r="HR536" s="98"/>
      <c r="HS536" s="98"/>
      <c r="HT536" s="98"/>
      <c r="HU536" s="98"/>
      <c r="HV536" s="98"/>
      <c r="HW536" s="98"/>
      <c r="HX536" s="98"/>
      <c r="HY536" s="98"/>
      <c r="HZ536" s="98"/>
      <c r="IA536" s="98"/>
      <c r="IB536" s="98"/>
      <c r="IC536" s="98"/>
      <c r="ID536" s="98"/>
      <c r="IE536" s="98"/>
      <c r="IF536" s="98"/>
      <c r="IG536" s="98"/>
      <c r="IH536" s="98"/>
      <c r="II536" s="98"/>
      <c r="IJ536" s="98"/>
      <c r="IK536" s="98"/>
    </row>
    <row r="537" spans="1:245" ht="15">
      <c r="A537" s="98"/>
      <c r="B537" s="98"/>
      <c r="C537" s="111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  <c r="AA537" s="98"/>
      <c r="AB537" s="98"/>
      <c r="AC537" s="98"/>
      <c r="AD537" s="98"/>
      <c r="AE537" s="98"/>
      <c r="AF537" s="98"/>
      <c r="AG537" s="98"/>
      <c r="AH537" s="98"/>
      <c r="AI537" s="98"/>
      <c r="AJ537" s="98"/>
      <c r="AK537" s="98"/>
      <c r="AL537" s="98"/>
      <c r="AM537" s="98"/>
      <c r="AN537" s="98"/>
      <c r="AO537" s="98"/>
      <c r="AP537" s="98"/>
      <c r="AQ537" s="98"/>
      <c r="AR537" s="98"/>
      <c r="AS537" s="98"/>
      <c r="AT537" s="98"/>
      <c r="AU537" s="98"/>
      <c r="AV537" s="98"/>
      <c r="AW537" s="98"/>
      <c r="AX537" s="98"/>
      <c r="AY537" s="98"/>
      <c r="AZ537" s="98"/>
      <c r="BA537" s="98"/>
      <c r="BB537" s="98"/>
      <c r="BC537" s="98"/>
      <c r="BD537" s="98"/>
      <c r="BE537" s="98"/>
      <c r="BF537" s="98"/>
      <c r="BG537" s="98"/>
      <c r="BH537" s="98"/>
      <c r="BI537" s="98"/>
      <c r="BJ537" s="98"/>
      <c r="BK537" s="98"/>
      <c r="BL537" s="98"/>
      <c r="BM537" s="98"/>
      <c r="BN537" s="98"/>
      <c r="BO537" s="98"/>
      <c r="BP537" s="98"/>
      <c r="BQ537" s="98"/>
      <c r="BR537" s="98"/>
      <c r="BS537" s="98"/>
      <c r="BT537" s="98"/>
      <c r="BU537" s="98"/>
      <c r="BV537" s="98"/>
      <c r="BW537" s="98"/>
      <c r="BX537" s="98"/>
      <c r="BY537" s="98"/>
      <c r="BZ537" s="98"/>
      <c r="CA537" s="98"/>
      <c r="CB537" s="98"/>
      <c r="CC537" s="98"/>
      <c r="CD537" s="98"/>
      <c r="CE537" s="98"/>
      <c r="CF537" s="98"/>
      <c r="CG537" s="98"/>
      <c r="CH537" s="98"/>
      <c r="CI537" s="98"/>
      <c r="CJ537" s="98"/>
      <c r="CK537" s="98"/>
      <c r="CL537" s="98"/>
      <c r="CM537" s="98"/>
      <c r="CN537" s="98"/>
      <c r="CO537" s="98"/>
      <c r="CP537" s="98"/>
      <c r="CQ537" s="98"/>
      <c r="CR537" s="98"/>
      <c r="CS537" s="98"/>
      <c r="CT537" s="98"/>
      <c r="CU537" s="98"/>
      <c r="CV537" s="98"/>
      <c r="CW537" s="98"/>
      <c r="CX537" s="98"/>
      <c r="CY537" s="98"/>
      <c r="CZ537" s="98"/>
      <c r="DA537" s="98"/>
      <c r="DB537" s="98"/>
      <c r="DC537" s="98"/>
      <c r="DD537" s="98"/>
      <c r="DE537" s="98"/>
      <c r="DF537" s="98"/>
      <c r="DG537" s="98"/>
      <c r="DH537" s="98"/>
      <c r="DI537" s="98"/>
      <c r="DJ537" s="98"/>
      <c r="DK537" s="98"/>
      <c r="DL537" s="98"/>
      <c r="DM537" s="98"/>
      <c r="DN537" s="98"/>
      <c r="DO537" s="98"/>
      <c r="DP537" s="98"/>
      <c r="DQ537" s="98"/>
      <c r="DR537" s="98"/>
      <c r="DS537" s="98"/>
      <c r="DT537" s="98"/>
      <c r="DU537" s="98"/>
      <c r="DV537" s="98"/>
      <c r="DW537" s="98"/>
      <c r="DX537" s="98"/>
      <c r="DY537" s="98"/>
      <c r="DZ537" s="98"/>
      <c r="EA537" s="98"/>
      <c r="EB537" s="98"/>
      <c r="EC537" s="98"/>
      <c r="ED537" s="98"/>
      <c r="EE537" s="98"/>
      <c r="EF537" s="98"/>
      <c r="EG537" s="98"/>
      <c r="EH537" s="98"/>
      <c r="EI537" s="98"/>
      <c r="EJ537" s="98"/>
      <c r="EK537" s="98"/>
      <c r="EL537" s="98"/>
      <c r="EM537" s="98"/>
      <c r="EN537" s="98"/>
      <c r="EO537" s="98"/>
      <c r="EP537" s="98"/>
      <c r="EQ537" s="98"/>
      <c r="ER537" s="98"/>
      <c r="ES537" s="98"/>
      <c r="ET537" s="98"/>
      <c r="EU537" s="98"/>
      <c r="EV537" s="98"/>
      <c r="EW537" s="98"/>
      <c r="EX537" s="98"/>
      <c r="EY537" s="98"/>
      <c r="EZ537" s="98"/>
      <c r="FA537" s="98"/>
      <c r="FB537" s="98"/>
      <c r="FC537" s="98"/>
      <c r="FD537" s="98"/>
      <c r="FE537" s="98"/>
      <c r="FF537" s="98"/>
      <c r="FG537" s="98"/>
      <c r="FH537" s="98"/>
      <c r="FI537" s="98"/>
      <c r="FJ537" s="98"/>
      <c r="FK537" s="98"/>
      <c r="FL537" s="98"/>
      <c r="FM537" s="98"/>
      <c r="FN537" s="98"/>
      <c r="FO537" s="98"/>
      <c r="FP537" s="98"/>
      <c r="FQ537" s="98"/>
      <c r="FR537" s="98"/>
      <c r="FS537" s="98"/>
      <c r="FT537" s="98"/>
      <c r="FU537" s="98"/>
      <c r="FV537" s="98"/>
      <c r="FW537" s="98"/>
      <c r="FX537" s="98"/>
      <c r="FY537" s="98"/>
      <c r="FZ537" s="98"/>
      <c r="GA537" s="98"/>
      <c r="GB537" s="98"/>
      <c r="GC537" s="98"/>
      <c r="GD537" s="98"/>
      <c r="GE537" s="98"/>
      <c r="GF537" s="98"/>
      <c r="GG537" s="98"/>
      <c r="GH537" s="98"/>
      <c r="GI537" s="98"/>
      <c r="GJ537" s="98"/>
      <c r="GK537" s="98"/>
      <c r="GL537" s="98"/>
      <c r="GM537" s="98"/>
      <c r="GN537" s="98"/>
      <c r="GO537" s="98"/>
      <c r="GP537" s="98"/>
      <c r="GQ537" s="98"/>
      <c r="GR537" s="98"/>
      <c r="GS537" s="98"/>
      <c r="GT537" s="98"/>
      <c r="GU537" s="98"/>
      <c r="GV537" s="98"/>
      <c r="GW537" s="98"/>
      <c r="GX537" s="98"/>
      <c r="GY537" s="98"/>
      <c r="GZ537" s="98"/>
      <c r="HA537" s="98"/>
      <c r="HB537" s="98"/>
      <c r="HC537" s="98"/>
      <c r="HD537" s="98"/>
      <c r="HE537" s="98"/>
      <c r="HF537" s="98"/>
      <c r="HG537" s="98"/>
      <c r="HH537" s="98"/>
      <c r="HI537" s="98"/>
      <c r="HJ537" s="98"/>
      <c r="HK537" s="98"/>
      <c r="HL537" s="98"/>
      <c r="HM537" s="98"/>
      <c r="HN537" s="98"/>
      <c r="HO537" s="98"/>
      <c r="HP537" s="98"/>
      <c r="HQ537" s="98"/>
      <c r="HR537" s="98"/>
      <c r="HS537" s="98"/>
      <c r="HT537" s="98"/>
      <c r="HU537" s="98"/>
      <c r="HV537" s="98"/>
      <c r="HW537" s="98"/>
      <c r="HX537" s="98"/>
      <c r="HY537" s="98"/>
      <c r="HZ537" s="98"/>
      <c r="IA537" s="98"/>
      <c r="IB537" s="98"/>
      <c r="IC537" s="98"/>
      <c r="ID537" s="98"/>
      <c r="IE537" s="98"/>
      <c r="IF537" s="98"/>
      <c r="IG537" s="98"/>
      <c r="IH537" s="98"/>
      <c r="II537" s="98"/>
      <c r="IJ537" s="98"/>
      <c r="IK537" s="98"/>
    </row>
    <row r="538" spans="1:245" ht="15">
      <c r="A538" s="98"/>
      <c r="B538" s="98"/>
      <c r="C538" s="111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  <c r="AA538" s="98"/>
      <c r="AB538" s="98"/>
      <c r="AC538" s="98"/>
      <c r="AD538" s="98"/>
      <c r="AE538" s="98"/>
      <c r="AF538" s="98"/>
      <c r="AG538" s="98"/>
      <c r="AH538" s="98"/>
      <c r="AI538" s="98"/>
      <c r="AJ538" s="98"/>
      <c r="AK538" s="98"/>
      <c r="AL538" s="98"/>
      <c r="AM538" s="98"/>
      <c r="AN538" s="98"/>
      <c r="AO538" s="98"/>
      <c r="AP538" s="98"/>
      <c r="AQ538" s="98"/>
      <c r="AR538" s="98"/>
      <c r="AS538" s="98"/>
      <c r="AT538" s="98"/>
      <c r="AU538" s="98"/>
      <c r="AV538" s="98"/>
      <c r="AW538" s="98"/>
      <c r="AX538" s="98"/>
      <c r="AY538" s="98"/>
      <c r="AZ538" s="98"/>
      <c r="BA538" s="98"/>
      <c r="BB538" s="98"/>
      <c r="BC538" s="98"/>
      <c r="BD538" s="98"/>
      <c r="BE538" s="98"/>
      <c r="BF538" s="98"/>
      <c r="BG538" s="98"/>
      <c r="BH538" s="98"/>
      <c r="BI538" s="98"/>
      <c r="BJ538" s="98"/>
      <c r="BK538" s="98"/>
      <c r="BL538" s="98"/>
      <c r="BM538" s="98"/>
      <c r="BN538" s="98"/>
      <c r="BO538" s="98"/>
      <c r="BP538" s="98"/>
      <c r="BQ538" s="98"/>
      <c r="BR538" s="98"/>
      <c r="BS538" s="98"/>
      <c r="BT538" s="98"/>
      <c r="BU538" s="98"/>
      <c r="BV538" s="98"/>
      <c r="BW538" s="98"/>
      <c r="BX538" s="98"/>
      <c r="BY538" s="98"/>
      <c r="BZ538" s="98"/>
      <c r="CA538" s="98"/>
      <c r="CB538" s="98"/>
      <c r="CC538" s="98"/>
      <c r="CD538" s="98"/>
      <c r="CE538" s="98"/>
      <c r="CF538" s="98"/>
      <c r="CG538" s="98"/>
      <c r="CH538" s="98"/>
      <c r="CI538" s="98"/>
      <c r="CJ538" s="98"/>
      <c r="CK538" s="98"/>
      <c r="CL538" s="98"/>
      <c r="CM538" s="98"/>
      <c r="CN538" s="98"/>
      <c r="CO538" s="98"/>
      <c r="CP538" s="98"/>
      <c r="CQ538" s="98"/>
      <c r="CR538" s="98"/>
      <c r="CS538" s="98"/>
      <c r="CT538" s="98"/>
      <c r="CU538" s="98"/>
      <c r="CV538" s="98"/>
      <c r="CW538" s="98"/>
      <c r="CX538" s="98"/>
      <c r="CY538" s="98"/>
      <c r="CZ538" s="98"/>
      <c r="DA538" s="98"/>
      <c r="DB538" s="98"/>
      <c r="DC538" s="98"/>
      <c r="DD538" s="98"/>
      <c r="DE538" s="98"/>
      <c r="DF538" s="98"/>
      <c r="DG538" s="98"/>
      <c r="DH538" s="98"/>
      <c r="DI538" s="98"/>
      <c r="DJ538" s="98"/>
      <c r="DK538" s="98"/>
      <c r="DL538" s="98"/>
      <c r="DM538" s="98"/>
      <c r="DN538" s="98"/>
      <c r="DO538" s="98"/>
      <c r="DP538" s="98"/>
      <c r="DQ538" s="98"/>
      <c r="DR538" s="98"/>
      <c r="DS538" s="98"/>
      <c r="DT538" s="98"/>
      <c r="DU538" s="98"/>
      <c r="DV538" s="98"/>
      <c r="DW538" s="98"/>
      <c r="DX538" s="98"/>
      <c r="DY538" s="98"/>
      <c r="DZ538" s="98"/>
      <c r="EA538" s="98"/>
      <c r="EB538" s="98"/>
      <c r="EC538" s="98"/>
      <c r="ED538" s="98"/>
      <c r="EE538" s="98"/>
      <c r="EF538" s="98"/>
      <c r="EG538" s="98"/>
      <c r="EH538" s="98"/>
      <c r="EI538" s="98"/>
      <c r="EJ538" s="98"/>
      <c r="EK538" s="98"/>
      <c r="EL538" s="98"/>
      <c r="EM538" s="98"/>
      <c r="EN538" s="98"/>
      <c r="EO538" s="98"/>
      <c r="EP538" s="98"/>
      <c r="EQ538" s="98"/>
      <c r="ER538" s="98"/>
      <c r="ES538" s="98"/>
      <c r="ET538" s="98"/>
      <c r="EU538" s="98"/>
      <c r="EV538" s="98"/>
      <c r="EW538" s="98"/>
      <c r="EX538" s="98"/>
      <c r="EY538" s="98"/>
      <c r="EZ538" s="98"/>
      <c r="FA538" s="98"/>
      <c r="FB538" s="98"/>
      <c r="FC538" s="98"/>
      <c r="FD538" s="98"/>
      <c r="FE538" s="98"/>
      <c r="FF538" s="98"/>
      <c r="FG538" s="98"/>
      <c r="FH538" s="98"/>
      <c r="FI538" s="98"/>
      <c r="FJ538" s="98"/>
      <c r="FK538" s="98"/>
      <c r="FL538" s="98"/>
      <c r="FM538" s="98"/>
      <c r="FN538" s="98"/>
      <c r="FO538" s="98"/>
      <c r="FP538" s="98"/>
      <c r="FQ538" s="98"/>
      <c r="FR538" s="98"/>
      <c r="FS538" s="98"/>
      <c r="FT538" s="98"/>
      <c r="FU538" s="98"/>
      <c r="FV538" s="98"/>
      <c r="FW538" s="98"/>
      <c r="FX538" s="98"/>
      <c r="FY538" s="98"/>
      <c r="FZ538" s="98"/>
      <c r="GA538" s="98"/>
      <c r="GB538" s="98"/>
      <c r="GC538" s="98"/>
      <c r="GD538" s="98"/>
      <c r="GE538" s="98"/>
      <c r="GF538" s="98"/>
      <c r="GG538" s="98"/>
      <c r="GH538" s="98"/>
      <c r="GI538" s="98"/>
      <c r="GJ538" s="98"/>
      <c r="GK538" s="98"/>
      <c r="GL538" s="98"/>
      <c r="GM538" s="98"/>
      <c r="GN538" s="98"/>
      <c r="GO538" s="98"/>
      <c r="GP538" s="98"/>
      <c r="GQ538" s="98"/>
      <c r="GR538" s="98"/>
      <c r="GS538" s="98"/>
      <c r="GT538" s="98"/>
      <c r="GU538" s="98"/>
      <c r="GV538" s="98"/>
      <c r="GW538" s="98"/>
      <c r="GX538" s="98"/>
      <c r="GY538" s="98"/>
      <c r="GZ538" s="98"/>
      <c r="HA538" s="98"/>
      <c r="HB538" s="98"/>
      <c r="HC538" s="98"/>
      <c r="HD538" s="98"/>
      <c r="HE538" s="98"/>
      <c r="HF538" s="98"/>
      <c r="HG538" s="98"/>
      <c r="HH538" s="98"/>
      <c r="HI538" s="98"/>
      <c r="HJ538" s="98"/>
      <c r="HK538" s="98"/>
      <c r="HL538" s="98"/>
      <c r="HM538" s="98"/>
      <c r="HN538" s="98"/>
      <c r="HO538" s="98"/>
      <c r="HP538" s="98"/>
      <c r="HQ538" s="98"/>
      <c r="HR538" s="98"/>
      <c r="HS538" s="98"/>
      <c r="HT538" s="98"/>
      <c r="HU538" s="98"/>
      <c r="HV538" s="98"/>
      <c r="HW538" s="98"/>
      <c r="HX538" s="98"/>
      <c r="HY538" s="98"/>
      <c r="HZ538" s="98"/>
      <c r="IA538" s="98"/>
      <c r="IB538" s="98"/>
      <c r="IC538" s="98"/>
      <c r="ID538" s="98"/>
      <c r="IE538" s="98"/>
      <c r="IF538" s="98"/>
      <c r="IG538" s="98"/>
      <c r="IH538" s="98"/>
      <c r="II538" s="98"/>
      <c r="IJ538" s="98"/>
      <c r="IK538" s="98"/>
    </row>
    <row r="539" spans="1:245" ht="15">
      <c r="A539" s="98"/>
      <c r="B539" s="98"/>
      <c r="C539" s="111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98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  <c r="BC539" s="98"/>
      <c r="BD539" s="98"/>
      <c r="BE539" s="98"/>
      <c r="BF539" s="98"/>
      <c r="BG539" s="98"/>
      <c r="BH539" s="98"/>
      <c r="BI539" s="98"/>
      <c r="BJ539" s="98"/>
      <c r="BK539" s="98"/>
      <c r="BL539" s="98"/>
      <c r="BM539" s="98"/>
      <c r="BN539" s="98"/>
      <c r="BO539" s="98"/>
      <c r="BP539" s="98"/>
      <c r="BQ539" s="98"/>
      <c r="BR539" s="98"/>
      <c r="BS539" s="98"/>
      <c r="BT539" s="98"/>
      <c r="BU539" s="98"/>
      <c r="BV539" s="98"/>
      <c r="BW539" s="98"/>
      <c r="BX539" s="98"/>
      <c r="BY539" s="98"/>
      <c r="BZ539" s="98"/>
      <c r="CA539" s="98"/>
      <c r="CB539" s="98"/>
      <c r="CC539" s="98"/>
      <c r="CD539" s="98"/>
      <c r="CE539" s="98"/>
      <c r="CF539" s="98"/>
      <c r="CG539" s="98"/>
      <c r="CH539" s="98"/>
      <c r="CI539" s="98"/>
      <c r="CJ539" s="98"/>
      <c r="CK539" s="98"/>
      <c r="CL539" s="98"/>
      <c r="CM539" s="98"/>
      <c r="CN539" s="98"/>
      <c r="CO539" s="98"/>
      <c r="CP539" s="98"/>
      <c r="CQ539" s="98"/>
      <c r="CR539" s="98"/>
      <c r="CS539" s="98"/>
      <c r="CT539" s="98"/>
      <c r="CU539" s="98"/>
      <c r="CV539" s="98"/>
      <c r="CW539" s="98"/>
      <c r="CX539" s="98"/>
      <c r="CY539" s="98"/>
      <c r="CZ539" s="98"/>
      <c r="DA539" s="98"/>
      <c r="DB539" s="98"/>
      <c r="DC539" s="98"/>
      <c r="DD539" s="98"/>
      <c r="DE539" s="98"/>
      <c r="DF539" s="98"/>
      <c r="DG539" s="98"/>
      <c r="DH539" s="98"/>
      <c r="DI539" s="98"/>
      <c r="DJ539" s="98"/>
      <c r="DK539" s="98"/>
      <c r="DL539" s="98"/>
      <c r="DM539" s="98"/>
      <c r="DN539" s="98"/>
      <c r="DO539" s="98"/>
      <c r="DP539" s="98"/>
      <c r="DQ539" s="98"/>
      <c r="DR539" s="98"/>
      <c r="DS539" s="98"/>
      <c r="DT539" s="98"/>
      <c r="DU539" s="98"/>
      <c r="DV539" s="98"/>
      <c r="DW539" s="98"/>
      <c r="DX539" s="98"/>
      <c r="DY539" s="98"/>
      <c r="DZ539" s="98"/>
      <c r="EA539" s="98"/>
      <c r="EB539" s="98"/>
      <c r="EC539" s="98"/>
      <c r="ED539" s="98"/>
      <c r="EE539" s="98"/>
      <c r="EF539" s="98"/>
      <c r="EG539" s="98"/>
      <c r="EH539" s="98"/>
      <c r="EI539" s="98"/>
      <c r="EJ539" s="98"/>
      <c r="EK539" s="98"/>
      <c r="EL539" s="98"/>
      <c r="EM539" s="98"/>
      <c r="EN539" s="98"/>
      <c r="EO539" s="98"/>
      <c r="EP539" s="98"/>
      <c r="EQ539" s="98"/>
      <c r="ER539" s="98"/>
      <c r="ES539" s="98"/>
      <c r="ET539" s="98"/>
      <c r="EU539" s="98"/>
      <c r="EV539" s="98"/>
      <c r="EW539" s="98"/>
      <c r="EX539" s="98"/>
      <c r="EY539" s="98"/>
      <c r="EZ539" s="98"/>
      <c r="FA539" s="98"/>
      <c r="FB539" s="98"/>
      <c r="FC539" s="98"/>
      <c r="FD539" s="98"/>
      <c r="FE539" s="98"/>
      <c r="FF539" s="98"/>
      <c r="FG539" s="98"/>
      <c r="FH539" s="98"/>
      <c r="FI539" s="98"/>
      <c r="FJ539" s="98"/>
      <c r="FK539" s="98"/>
      <c r="FL539" s="98"/>
      <c r="FM539" s="98"/>
      <c r="FN539" s="98"/>
      <c r="FO539" s="98"/>
      <c r="FP539" s="98"/>
      <c r="FQ539" s="98"/>
      <c r="FR539" s="98"/>
      <c r="FS539" s="98"/>
      <c r="FT539" s="98"/>
      <c r="FU539" s="98"/>
      <c r="FV539" s="98"/>
      <c r="FW539" s="98"/>
      <c r="FX539" s="98"/>
      <c r="FY539" s="98"/>
      <c r="FZ539" s="98"/>
      <c r="GA539" s="98"/>
      <c r="GB539" s="98"/>
      <c r="GC539" s="98"/>
      <c r="GD539" s="98"/>
      <c r="GE539" s="98"/>
      <c r="GF539" s="98"/>
      <c r="GG539" s="98"/>
      <c r="GH539" s="98"/>
      <c r="GI539" s="98"/>
      <c r="GJ539" s="98"/>
      <c r="GK539" s="98"/>
      <c r="GL539" s="98"/>
      <c r="GM539" s="98"/>
      <c r="GN539" s="98"/>
      <c r="GO539" s="98"/>
      <c r="GP539" s="98"/>
      <c r="GQ539" s="98"/>
      <c r="GR539" s="98"/>
      <c r="GS539" s="98"/>
      <c r="GT539" s="98"/>
      <c r="GU539" s="98"/>
      <c r="GV539" s="98"/>
      <c r="GW539" s="98"/>
      <c r="GX539" s="98"/>
      <c r="GY539" s="98"/>
      <c r="GZ539" s="98"/>
      <c r="HA539" s="98"/>
      <c r="HB539" s="98"/>
      <c r="HC539" s="98"/>
      <c r="HD539" s="98"/>
      <c r="HE539" s="98"/>
      <c r="HF539" s="98"/>
      <c r="HG539" s="98"/>
      <c r="HH539" s="98"/>
      <c r="HI539" s="98"/>
      <c r="HJ539" s="98"/>
      <c r="HK539" s="98"/>
      <c r="HL539" s="98"/>
      <c r="HM539" s="98"/>
      <c r="HN539" s="98"/>
      <c r="HO539" s="98"/>
      <c r="HP539" s="98"/>
      <c r="HQ539" s="98"/>
      <c r="HR539" s="98"/>
      <c r="HS539" s="98"/>
      <c r="HT539" s="98"/>
      <c r="HU539" s="98"/>
      <c r="HV539" s="98"/>
      <c r="HW539" s="98"/>
      <c r="HX539" s="98"/>
      <c r="HY539" s="98"/>
      <c r="HZ539" s="98"/>
      <c r="IA539" s="98"/>
      <c r="IB539" s="98"/>
      <c r="IC539" s="98"/>
      <c r="ID539" s="98"/>
      <c r="IE539" s="98"/>
      <c r="IF539" s="98"/>
      <c r="IG539" s="98"/>
      <c r="IH539" s="98"/>
      <c r="II539" s="98"/>
      <c r="IJ539" s="98"/>
      <c r="IK539" s="98"/>
    </row>
    <row r="540" spans="1:245" ht="15">
      <c r="A540" s="98"/>
      <c r="B540" s="98"/>
      <c r="C540" s="111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  <c r="AA540" s="98"/>
      <c r="AB540" s="98"/>
      <c r="AC540" s="98"/>
      <c r="AD540" s="98"/>
      <c r="AE540" s="98"/>
      <c r="AF540" s="98"/>
      <c r="AG540" s="98"/>
      <c r="AH540" s="98"/>
      <c r="AI540" s="98"/>
      <c r="AJ540" s="98"/>
      <c r="AK540" s="98"/>
      <c r="AL540" s="98"/>
      <c r="AM540" s="98"/>
      <c r="AN540" s="98"/>
      <c r="AO540" s="98"/>
      <c r="AP540" s="98"/>
      <c r="AQ540" s="98"/>
      <c r="AR540" s="98"/>
      <c r="AS540" s="98"/>
      <c r="AT540" s="98"/>
      <c r="AU540" s="98"/>
      <c r="AV540" s="98"/>
      <c r="AW540" s="98"/>
      <c r="AX540" s="98"/>
      <c r="AY540" s="98"/>
      <c r="AZ540" s="98"/>
      <c r="BA540" s="98"/>
      <c r="BB540" s="98"/>
      <c r="BC540" s="98"/>
      <c r="BD540" s="98"/>
      <c r="BE540" s="98"/>
      <c r="BF540" s="98"/>
      <c r="BG540" s="98"/>
      <c r="BH540" s="98"/>
      <c r="BI540" s="98"/>
      <c r="BJ540" s="98"/>
      <c r="BK540" s="98"/>
      <c r="BL540" s="98"/>
      <c r="BM540" s="98"/>
      <c r="BN540" s="98"/>
      <c r="BO540" s="98"/>
      <c r="BP540" s="98"/>
      <c r="BQ540" s="98"/>
      <c r="BR540" s="98"/>
      <c r="BS540" s="98"/>
      <c r="BT540" s="98"/>
      <c r="BU540" s="98"/>
      <c r="BV540" s="98"/>
      <c r="BW540" s="98"/>
      <c r="BX540" s="98"/>
      <c r="BY540" s="98"/>
      <c r="BZ540" s="98"/>
      <c r="CA540" s="98"/>
      <c r="CB540" s="98"/>
      <c r="CC540" s="98"/>
      <c r="CD540" s="98"/>
      <c r="CE540" s="98"/>
      <c r="CF540" s="98"/>
      <c r="CG540" s="98"/>
      <c r="CH540" s="98"/>
      <c r="CI540" s="98"/>
      <c r="CJ540" s="98"/>
      <c r="CK540" s="98"/>
      <c r="CL540" s="98"/>
      <c r="CM540" s="98"/>
      <c r="CN540" s="98"/>
      <c r="CO540" s="98"/>
      <c r="CP540" s="98"/>
      <c r="CQ540" s="98"/>
      <c r="CR540" s="98"/>
      <c r="CS540" s="98"/>
      <c r="CT540" s="98"/>
      <c r="CU540" s="98"/>
      <c r="CV540" s="98"/>
      <c r="CW540" s="98"/>
      <c r="CX540" s="98"/>
      <c r="CY540" s="98"/>
      <c r="CZ540" s="98"/>
      <c r="DA540" s="98"/>
      <c r="DB540" s="98"/>
      <c r="DC540" s="98"/>
      <c r="DD540" s="98"/>
      <c r="DE540" s="98"/>
      <c r="DF540" s="98"/>
      <c r="DG540" s="98"/>
      <c r="DH540" s="98"/>
      <c r="DI540" s="98"/>
      <c r="DJ540" s="98"/>
      <c r="DK540" s="98"/>
      <c r="DL540" s="98"/>
      <c r="DM540" s="98"/>
      <c r="DN540" s="98"/>
      <c r="DO540" s="98"/>
      <c r="DP540" s="98"/>
      <c r="DQ540" s="98"/>
      <c r="DR540" s="98"/>
      <c r="DS540" s="98"/>
      <c r="DT540" s="98"/>
      <c r="DU540" s="98"/>
      <c r="DV540" s="98"/>
      <c r="DW540" s="98"/>
      <c r="DX540" s="98"/>
      <c r="DY540" s="98"/>
      <c r="DZ540" s="98"/>
      <c r="EA540" s="98"/>
      <c r="EB540" s="98"/>
      <c r="EC540" s="98"/>
      <c r="ED540" s="98"/>
      <c r="EE540" s="98"/>
      <c r="EF540" s="98"/>
      <c r="EG540" s="98"/>
      <c r="EH540" s="98"/>
      <c r="EI540" s="98"/>
      <c r="EJ540" s="98"/>
      <c r="EK540" s="98"/>
      <c r="EL540" s="98"/>
      <c r="EM540" s="98"/>
      <c r="EN540" s="98"/>
      <c r="EO540" s="98"/>
      <c r="EP540" s="98"/>
      <c r="EQ540" s="98"/>
      <c r="ER540" s="98"/>
      <c r="ES540" s="98"/>
      <c r="ET540" s="98"/>
      <c r="EU540" s="98"/>
      <c r="EV540" s="98"/>
      <c r="EW540" s="98"/>
      <c r="EX540" s="98"/>
      <c r="EY540" s="98"/>
      <c r="EZ540" s="98"/>
      <c r="FA540" s="98"/>
      <c r="FB540" s="98"/>
      <c r="FC540" s="98"/>
      <c r="FD540" s="98"/>
      <c r="FE540" s="98"/>
      <c r="FF540" s="98"/>
      <c r="FG540" s="98"/>
      <c r="FH540" s="98"/>
      <c r="FI540" s="98"/>
      <c r="FJ540" s="98"/>
      <c r="FK540" s="98"/>
      <c r="FL540" s="98"/>
      <c r="FM540" s="98"/>
      <c r="FN540" s="98"/>
      <c r="FO540" s="98"/>
      <c r="FP540" s="98"/>
      <c r="FQ540" s="98"/>
      <c r="FR540" s="98"/>
      <c r="FS540" s="98"/>
      <c r="FT540" s="98"/>
      <c r="FU540" s="98"/>
      <c r="FV540" s="98"/>
      <c r="FW540" s="98"/>
      <c r="FX540" s="98"/>
      <c r="FY540" s="98"/>
      <c r="FZ540" s="98"/>
      <c r="GA540" s="98"/>
      <c r="GB540" s="98"/>
      <c r="GC540" s="98"/>
      <c r="GD540" s="98"/>
      <c r="GE540" s="98"/>
      <c r="GF540" s="98"/>
      <c r="GG540" s="98"/>
      <c r="GH540" s="98"/>
      <c r="GI540" s="98"/>
      <c r="GJ540" s="98"/>
      <c r="GK540" s="98"/>
      <c r="GL540" s="98"/>
      <c r="GM540" s="98"/>
      <c r="GN540" s="98"/>
      <c r="GO540" s="98"/>
      <c r="GP540" s="98"/>
      <c r="GQ540" s="98"/>
      <c r="GR540" s="98"/>
      <c r="GS540" s="98"/>
      <c r="GT540" s="98"/>
      <c r="GU540" s="98"/>
      <c r="GV540" s="98"/>
      <c r="GW540" s="98"/>
      <c r="GX540" s="98"/>
      <c r="GY540" s="98"/>
      <c r="GZ540" s="98"/>
      <c r="HA540" s="98"/>
      <c r="HB540" s="98"/>
      <c r="HC540" s="98"/>
      <c r="HD540" s="98"/>
      <c r="HE540" s="98"/>
      <c r="HF540" s="98"/>
      <c r="HG540" s="98"/>
      <c r="HH540" s="98"/>
      <c r="HI540" s="98"/>
      <c r="HJ540" s="98"/>
      <c r="HK540" s="98"/>
      <c r="HL540" s="98"/>
      <c r="HM540" s="98"/>
      <c r="HN540" s="98"/>
      <c r="HO540" s="98"/>
      <c r="HP540" s="98"/>
      <c r="HQ540" s="98"/>
      <c r="HR540" s="98"/>
      <c r="HS540" s="98"/>
      <c r="HT540" s="98"/>
      <c r="HU540" s="98"/>
      <c r="HV540" s="98"/>
      <c r="HW540" s="98"/>
      <c r="HX540" s="98"/>
      <c r="HY540" s="98"/>
      <c r="HZ540" s="98"/>
      <c r="IA540" s="98"/>
      <c r="IB540" s="98"/>
      <c r="IC540" s="98"/>
      <c r="ID540" s="98"/>
      <c r="IE540" s="98"/>
      <c r="IF540" s="98"/>
      <c r="IG540" s="98"/>
      <c r="IH540" s="98"/>
      <c r="II540" s="98"/>
      <c r="IJ540" s="98"/>
      <c r="IK540" s="98"/>
    </row>
    <row r="541" spans="1:245" ht="15">
      <c r="A541" s="98"/>
      <c r="B541" s="98"/>
      <c r="C541" s="111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  <c r="AA541" s="98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98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  <c r="BC541" s="98"/>
      <c r="BD541" s="98"/>
      <c r="BE541" s="98"/>
      <c r="BF541" s="98"/>
      <c r="BG541" s="98"/>
      <c r="BH541" s="98"/>
      <c r="BI541" s="98"/>
      <c r="BJ541" s="98"/>
      <c r="BK541" s="98"/>
      <c r="BL541" s="98"/>
      <c r="BM541" s="98"/>
      <c r="BN541" s="98"/>
      <c r="BO541" s="98"/>
      <c r="BP541" s="98"/>
      <c r="BQ541" s="98"/>
      <c r="BR541" s="98"/>
      <c r="BS541" s="98"/>
      <c r="BT541" s="98"/>
      <c r="BU541" s="98"/>
      <c r="BV541" s="98"/>
      <c r="BW541" s="98"/>
      <c r="BX541" s="98"/>
      <c r="BY541" s="98"/>
      <c r="BZ541" s="98"/>
      <c r="CA541" s="98"/>
      <c r="CB541" s="98"/>
      <c r="CC541" s="98"/>
      <c r="CD541" s="98"/>
      <c r="CE541" s="98"/>
      <c r="CF541" s="98"/>
      <c r="CG541" s="98"/>
      <c r="CH541" s="98"/>
      <c r="CI541" s="98"/>
      <c r="CJ541" s="98"/>
      <c r="CK541" s="98"/>
      <c r="CL541" s="98"/>
      <c r="CM541" s="98"/>
      <c r="CN541" s="98"/>
      <c r="CO541" s="98"/>
      <c r="CP541" s="98"/>
      <c r="CQ541" s="98"/>
      <c r="CR541" s="98"/>
      <c r="CS541" s="98"/>
      <c r="CT541" s="98"/>
      <c r="CU541" s="98"/>
      <c r="CV541" s="98"/>
      <c r="CW541" s="98"/>
      <c r="CX541" s="98"/>
      <c r="CY541" s="98"/>
      <c r="CZ541" s="98"/>
      <c r="DA541" s="98"/>
      <c r="DB541" s="98"/>
      <c r="DC541" s="98"/>
      <c r="DD541" s="98"/>
      <c r="DE541" s="98"/>
      <c r="DF541" s="98"/>
      <c r="DG541" s="98"/>
      <c r="DH541" s="98"/>
      <c r="DI541" s="98"/>
      <c r="DJ541" s="98"/>
      <c r="DK541" s="98"/>
      <c r="DL541" s="98"/>
      <c r="DM541" s="98"/>
      <c r="DN541" s="98"/>
      <c r="DO541" s="98"/>
      <c r="DP541" s="98"/>
      <c r="DQ541" s="98"/>
      <c r="DR541" s="98"/>
      <c r="DS541" s="98"/>
      <c r="DT541" s="98"/>
      <c r="DU541" s="98"/>
      <c r="DV541" s="98"/>
      <c r="DW541" s="98"/>
      <c r="DX541" s="98"/>
      <c r="DY541" s="98"/>
      <c r="DZ541" s="98"/>
      <c r="EA541" s="98"/>
      <c r="EB541" s="98"/>
      <c r="EC541" s="98"/>
      <c r="ED541" s="98"/>
      <c r="EE541" s="98"/>
      <c r="EF541" s="98"/>
      <c r="EG541" s="98"/>
      <c r="EH541" s="98"/>
      <c r="EI541" s="98"/>
      <c r="EJ541" s="98"/>
      <c r="EK541" s="98"/>
      <c r="EL541" s="98"/>
      <c r="EM541" s="98"/>
      <c r="EN541" s="98"/>
      <c r="EO541" s="98"/>
      <c r="EP541" s="98"/>
      <c r="EQ541" s="98"/>
      <c r="ER541" s="98"/>
      <c r="ES541" s="98"/>
      <c r="ET541" s="98"/>
      <c r="EU541" s="98"/>
      <c r="EV541" s="98"/>
      <c r="EW541" s="98"/>
      <c r="EX541" s="98"/>
      <c r="EY541" s="98"/>
      <c r="EZ541" s="98"/>
      <c r="FA541" s="98"/>
      <c r="FB541" s="98"/>
      <c r="FC541" s="98"/>
      <c r="FD541" s="98"/>
      <c r="FE541" s="98"/>
      <c r="FF541" s="98"/>
      <c r="FG541" s="98"/>
      <c r="FH541" s="98"/>
      <c r="FI541" s="98"/>
      <c r="FJ541" s="98"/>
      <c r="FK541" s="98"/>
      <c r="FL541" s="98"/>
      <c r="FM541" s="98"/>
      <c r="FN541" s="98"/>
      <c r="FO541" s="98"/>
      <c r="FP541" s="98"/>
      <c r="FQ541" s="98"/>
      <c r="FR541" s="98"/>
      <c r="FS541" s="98"/>
      <c r="FT541" s="98"/>
      <c r="FU541" s="98"/>
      <c r="FV541" s="98"/>
      <c r="FW541" s="98"/>
      <c r="FX541" s="98"/>
      <c r="FY541" s="98"/>
      <c r="FZ541" s="98"/>
      <c r="GA541" s="98"/>
      <c r="GB541" s="98"/>
      <c r="GC541" s="98"/>
      <c r="GD541" s="98"/>
      <c r="GE541" s="98"/>
      <c r="GF541" s="98"/>
      <c r="GG541" s="98"/>
      <c r="GH541" s="98"/>
      <c r="GI541" s="98"/>
      <c r="GJ541" s="98"/>
      <c r="GK541" s="98"/>
      <c r="GL541" s="98"/>
      <c r="GM541" s="98"/>
      <c r="GN541" s="98"/>
      <c r="GO541" s="98"/>
      <c r="GP541" s="98"/>
      <c r="GQ541" s="98"/>
      <c r="GR541" s="98"/>
      <c r="GS541" s="98"/>
      <c r="GT541" s="98"/>
      <c r="GU541" s="98"/>
      <c r="GV541" s="98"/>
      <c r="GW541" s="98"/>
      <c r="GX541" s="98"/>
      <c r="GY541" s="98"/>
      <c r="GZ541" s="98"/>
      <c r="HA541" s="98"/>
      <c r="HB541" s="98"/>
      <c r="HC541" s="98"/>
      <c r="HD541" s="98"/>
      <c r="HE541" s="98"/>
      <c r="HF541" s="98"/>
      <c r="HG541" s="98"/>
      <c r="HH541" s="98"/>
      <c r="HI541" s="98"/>
      <c r="HJ541" s="98"/>
      <c r="HK541" s="98"/>
      <c r="HL541" s="98"/>
      <c r="HM541" s="98"/>
      <c r="HN541" s="98"/>
      <c r="HO541" s="98"/>
      <c r="HP541" s="98"/>
      <c r="HQ541" s="98"/>
      <c r="HR541" s="98"/>
      <c r="HS541" s="98"/>
      <c r="HT541" s="98"/>
      <c r="HU541" s="98"/>
      <c r="HV541" s="98"/>
      <c r="HW541" s="98"/>
      <c r="HX541" s="98"/>
      <c r="HY541" s="98"/>
      <c r="HZ541" s="98"/>
      <c r="IA541" s="98"/>
      <c r="IB541" s="98"/>
      <c r="IC541" s="98"/>
      <c r="ID541" s="98"/>
      <c r="IE541" s="98"/>
      <c r="IF541" s="98"/>
      <c r="IG541" s="98"/>
      <c r="IH541" s="98"/>
      <c r="II541" s="98"/>
      <c r="IJ541" s="98"/>
      <c r="IK541" s="98"/>
    </row>
    <row r="542" spans="1:245" ht="15">
      <c r="A542" s="98"/>
      <c r="B542" s="98"/>
      <c r="C542" s="111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  <c r="AA542" s="98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98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  <c r="BC542" s="98"/>
      <c r="BD542" s="98"/>
      <c r="BE542" s="98"/>
      <c r="BF542" s="98"/>
      <c r="BG542" s="98"/>
      <c r="BH542" s="98"/>
      <c r="BI542" s="98"/>
      <c r="BJ542" s="98"/>
      <c r="BK542" s="98"/>
      <c r="BL542" s="98"/>
      <c r="BM542" s="98"/>
      <c r="BN542" s="98"/>
      <c r="BO542" s="98"/>
      <c r="BP542" s="98"/>
      <c r="BQ542" s="98"/>
      <c r="BR542" s="98"/>
      <c r="BS542" s="98"/>
      <c r="BT542" s="98"/>
      <c r="BU542" s="98"/>
      <c r="BV542" s="98"/>
      <c r="BW542" s="98"/>
      <c r="BX542" s="98"/>
      <c r="BY542" s="98"/>
      <c r="BZ542" s="98"/>
      <c r="CA542" s="98"/>
      <c r="CB542" s="98"/>
      <c r="CC542" s="98"/>
      <c r="CD542" s="98"/>
      <c r="CE542" s="98"/>
      <c r="CF542" s="98"/>
      <c r="CG542" s="98"/>
      <c r="CH542" s="98"/>
      <c r="CI542" s="98"/>
      <c r="CJ542" s="98"/>
      <c r="CK542" s="98"/>
      <c r="CL542" s="98"/>
      <c r="CM542" s="98"/>
      <c r="CN542" s="98"/>
      <c r="CO542" s="98"/>
      <c r="CP542" s="98"/>
      <c r="CQ542" s="98"/>
      <c r="CR542" s="98"/>
      <c r="CS542" s="98"/>
      <c r="CT542" s="98"/>
      <c r="CU542" s="98"/>
      <c r="CV542" s="98"/>
      <c r="CW542" s="98"/>
      <c r="CX542" s="98"/>
      <c r="CY542" s="98"/>
      <c r="CZ542" s="98"/>
      <c r="DA542" s="98"/>
      <c r="DB542" s="98"/>
      <c r="DC542" s="98"/>
      <c r="DD542" s="98"/>
      <c r="DE542" s="98"/>
      <c r="DF542" s="98"/>
      <c r="DG542" s="98"/>
      <c r="DH542" s="98"/>
      <c r="DI542" s="98"/>
      <c r="DJ542" s="98"/>
      <c r="DK542" s="98"/>
      <c r="DL542" s="98"/>
      <c r="DM542" s="98"/>
      <c r="DN542" s="98"/>
      <c r="DO542" s="98"/>
      <c r="DP542" s="98"/>
      <c r="DQ542" s="98"/>
      <c r="DR542" s="98"/>
      <c r="DS542" s="98"/>
      <c r="DT542" s="98"/>
      <c r="DU542" s="98"/>
      <c r="DV542" s="98"/>
      <c r="DW542" s="98"/>
      <c r="DX542" s="98"/>
      <c r="DY542" s="98"/>
      <c r="DZ542" s="98"/>
      <c r="EA542" s="98"/>
      <c r="EB542" s="98"/>
      <c r="EC542" s="98"/>
      <c r="ED542" s="98"/>
      <c r="EE542" s="98"/>
      <c r="EF542" s="98"/>
      <c r="EG542" s="98"/>
      <c r="EH542" s="98"/>
      <c r="EI542" s="98"/>
      <c r="EJ542" s="98"/>
      <c r="EK542" s="98"/>
      <c r="EL542" s="98"/>
      <c r="EM542" s="98"/>
      <c r="EN542" s="98"/>
      <c r="EO542" s="98"/>
      <c r="EP542" s="98"/>
      <c r="EQ542" s="98"/>
      <c r="ER542" s="98"/>
      <c r="ES542" s="98"/>
      <c r="ET542" s="98"/>
      <c r="EU542" s="98"/>
      <c r="EV542" s="98"/>
      <c r="EW542" s="98"/>
      <c r="EX542" s="98"/>
      <c r="EY542" s="98"/>
      <c r="EZ542" s="98"/>
      <c r="FA542" s="98"/>
      <c r="FB542" s="98"/>
      <c r="FC542" s="98"/>
      <c r="FD542" s="98"/>
      <c r="FE542" s="98"/>
      <c r="FF542" s="98"/>
      <c r="FG542" s="98"/>
      <c r="FH542" s="98"/>
      <c r="FI542" s="98"/>
      <c r="FJ542" s="98"/>
      <c r="FK542" s="98"/>
      <c r="FL542" s="98"/>
      <c r="FM542" s="98"/>
      <c r="FN542" s="98"/>
      <c r="FO542" s="98"/>
      <c r="FP542" s="98"/>
      <c r="FQ542" s="98"/>
      <c r="FR542" s="98"/>
      <c r="FS542" s="98"/>
      <c r="FT542" s="98"/>
      <c r="FU542" s="98"/>
      <c r="FV542" s="98"/>
      <c r="FW542" s="98"/>
      <c r="FX542" s="98"/>
      <c r="FY542" s="98"/>
      <c r="FZ542" s="98"/>
      <c r="GA542" s="98"/>
      <c r="GB542" s="98"/>
      <c r="GC542" s="98"/>
      <c r="GD542" s="98"/>
      <c r="GE542" s="98"/>
      <c r="GF542" s="98"/>
      <c r="GG542" s="98"/>
      <c r="GH542" s="98"/>
      <c r="GI542" s="98"/>
      <c r="GJ542" s="98"/>
      <c r="GK542" s="98"/>
      <c r="GL542" s="98"/>
      <c r="GM542" s="98"/>
      <c r="GN542" s="98"/>
      <c r="GO542" s="98"/>
      <c r="GP542" s="98"/>
      <c r="GQ542" s="98"/>
      <c r="GR542" s="98"/>
      <c r="GS542" s="98"/>
      <c r="GT542" s="98"/>
      <c r="GU542" s="98"/>
      <c r="GV542" s="98"/>
      <c r="GW542" s="98"/>
      <c r="GX542" s="98"/>
      <c r="GY542" s="98"/>
      <c r="GZ542" s="98"/>
      <c r="HA542" s="98"/>
      <c r="HB542" s="98"/>
      <c r="HC542" s="98"/>
      <c r="HD542" s="98"/>
      <c r="HE542" s="98"/>
      <c r="HF542" s="98"/>
      <c r="HG542" s="98"/>
      <c r="HH542" s="98"/>
      <c r="HI542" s="98"/>
      <c r="HJ542" s="98"/>
      <c r="HK542" s="98"/>
      <c r="HL542" s="98"/>
      <c r="HM542" s="98"/>
      <c r="HN542" s="98"/>
      <c r="HO542" s="98"/>
      <c r="HP542" s="98"/>
      <c r="HQ542" s="98"/>
      <c r="HR542" s="98"/>
      <c r="HS542" s="98"/>
      <c r="HT542" s="98"/>
      <c r="HU542" s="98"/>
      <c r="HV542" s="98"/>
      <c r="HW542" s="98"/>
      <c r="HX542" s="98"/>
      <c r="HY542" s="98"/>
      <c r="HZ542" s="98"/>
      <c r="IA542" s="98"/>
      <c r="IB542" s="98"/>
      <c r="IC542" s="98"/>
      <c r="ID542" s="98"/>
      <c r="IE542" s="98"/>
      <c r="IF542" s="98"/>
      <c r="IG542" s="98"/>
      <c r="IH542" s="98"/>
      <c r="II542" s="98"/>
      <c r="IJ542" s="98"/>
      <c r="IK542" s="98"/>
    </row>
    <row r="543" spans="1:245" ht="15">
      <c r="A543" s="98"/>
      <c r="B543" s="98"/>
      <c r="C543" s="111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  <c r="AA543" s="98"/>
      <c r="AB543" s="98"/>
      <c r="AC543" s="98"/>
      <c r="AD543" s="98"/>
      <c r="AE543" s="98"/>
      <c r="AF543" s="98"/>
      <c r="AG543" s="98"/>
      <c r="AH543" s="98"/>
      <c r="AI543" s="98"/>
      <c r="AJ543" s="98"/>
      <c r="AK543" s="98"/>
      <c r="AL543" s="98"/>
      <c r="AM543" s="98"/>
      <c r="AN543" s="98"/>
      <c r="AO543" s="98"/>
      <c r="AP543" s="98"/>
      <c r="AQ543" s="98"/>
      <c r="AR543" s="98"/>
      <c r="AS543" s="98"/>
      <c r="AT543" s="98"/>
      <c r="AU543" s="98"/>
      <c r="AV543" s="98"/>
      <c r="AW543" s="98"/>
      <c r="AX543" s="98"/>
      <c r="AY543" s="98"/>
      <c r="AZ543" s="98"/>
      <c r="BA543" s="98"/>
      <c r="BB543" s="98"/>
      <c r="BC543" s="98"/>
      <c r="BD543" s="98"/>
      <c r="BE543" s="98"/>
      <c r="BF543" s="98"/>
      <c r="BG543" s="98"/>
      <c r="BH543" s="98"/>
      <c r="BI543" s="98"/>
      <c r="BJ543" s="98"/>
      <c r="BK543" s="98"/>
      <c r="BL543" s="98"/>
      <c r="BM543" s="98"/>
      <c r="BN543" s="98"/>
      <c r="BO543" s="98"/>
      <c r="BP543" s="98"/>
      <c r="BQ543" s="98"/>
      <c r="BR543" s="98"/>
      <c r="BS543" s="98"/>
      <c r="BT543" s="98"/>
      <c r="BU543" s="98"/>
      <c r="BV543" s="98"/>
      <c r="BW543" s="98"/>
      <c r="BX543" s="98"/>
      <c r="BY543" s="98"/>
      <c r="BZ543" s="98"/>
      <c r="CA543" s="98"/>
      <c r="CB543" s="98"/>
      <c r="CC543" s="98"/>
      <c r="CD543" s="98"/>
      <c r="CE543" s="98"/>
      <c r="CF543" s="98"/>
      <c r="CG543" s="98"/>
      <c r="CH543" s="98"/>
      <c r="CI543" s="98"/>
      <c r="CJ543" s="98"/>
      <c r="CK543" s="98"/>
      <c r="CL543" s="98"/>
      <c r="CM543" s="98"/>
      <c r="CN543" s="98"/>
      <c r="CO543" s="98"/>
      <c r="CP543" s="98"/>
      <c r="CQ543" s="98"/>
      <c r="CR543" s="98"/>
      <c r="CS543" s="98"/>
      <c r="CT543" s="98"/>
      <c r="CU543" s="98"/>
      <c r="CV543" s="98"/>
      <c r="CW543" s="98"/>
      <c r="CX543" s="98"/>
      <c r="CY543" s="98"/>
      <c r="CZ543" s="98"/>
      <c r="DA543" s="98"/>
      <c r="DB543" s="98"/>
      <c r="DC543" s="98"/>
      <c r="DD543" s="98"/>
      <c r="DE543" s="98"/>
      <c r="DF543" s="98"/>
      <c r="DG543" s="98"/>
      <c r="DH543" s="98"/>
      <c r="DI543" s="98"/>
      <c r="DJ543" s="98"/>
      <c r="DK543" s="98"/>
      <c r="DL543" s="98"/>
      <c r="DM543" s="98"/>
      <c r="DN543" s="98"/>
      <c r="DO543" s="98"/>
      <c r="DP543" s="98"/>
      <c r="DQ543" s="98"/>
      <c r="DR543" s="98"/>
      <c r="DS543" s="98"/>
      <c r="DT543" s="98"/>
      <c r="DU543" s="98"/>
      <c r="DV543" s="98"/>
      <c r="DW543" s="98"/>
      <c r="DX543" s="98"/>
      <c r="DY543" s="98"/>
      <c r="DZ543" s="98"/>
      <c r="EA543" s="98"/>
      <c r="EB543" s="98"/>
      <c r="EC543" s="98"/>
      <c r="ED543" s="98"/>
      <c r="EE543" s="98"/>
      <c r="EF543" s="98"/>
      <c r="EG543" s="98"/>
      <c r="EH543" s="98"/>
      <c r="EI543" s="98"/>
      <c r="EJ543" s="98"/>
      <c r="EK543" s="98"/>
      <c r="EL543" s="98"/>
      <c r="EM543" s="98"/>
      <c r="EN543" s="98"/>
      <c r="EO543" s="98"/>
      <c r="EP543" s="98"/>
      <c r="EQ543" s="98"/>
      <c r="ER543" s="98"/>
      <c r="ES543" s="98"/>
      <c r="ET543" s="98"/>
      <c r="EU543" s="98"/>
      <c r="EV543" s="98"/>
      <c r="EW543" s="98"/>
      <c r="EX543" s="98"/>
      <c r="EY543" s="98"/>
      <c r="EZ543" s="98"/>
      <c r="FA543" s="98"/>
      <c r="FB543" s="98"/>
      <c r="FC543" s="98"/>
      <c r="FD543" s="98"/>
      <c r="FE543" s="98"/>
      <c r="FF543" s="98"/>
      <c r="FG543" s="98"/>
      <c r="FH543" s="98"/>
      <c r="FI543" s="98"/>
      <c r="FJ543" s="98"/>
      <c r="FK543" s="98"/>
      <c r="FL543" s="98"/>
      <c r="FM543" s="98"/>
      <c r="FN543" s="98"/>
      <c r="FO543" s="98"/>
      <c r="FP543" s="98"/>
      <c r="FQ543" s="98"/>
      <c r="FR543" s="98"/>
      <c r="FS543" s="98"/>
      <c r="FT543" s="98"/>
      <c r="FU543" s="98"/>
      <c r="FV543" s="98"/>
      <c r="FW543" s="98"/>
      <c r="FX543" s="98"/>
      <c r="FY543" s="98"/>
      <c r="FZ543" s="98"/>
      <c r="GA543" s="98"/>
      <c r="GB543" s="98"/>
      <c r="GC543" s="98"/>
      <c r="GD543" s="98"/>
      <c r="GE543" s="98"/>
      <c r="GF543" s="98"/>
      <c r="GG543" s="98"/>
      <c r="GH543" s="98"/>
      <c r="GI543" s="98"/>
      <c r="GJ543" s="98"/>
      <c r="GK543" s="98"/>
      <c r="GL543" s="98"/>
      <c r="GM543" s="98"/>
      <c r="GN543" s="98"/>
      <c r="GO543" s="98"/>
      <c r="GP543" s="98"/>
      <c r="GQ543" s="98"/>
      <c r="GR543" s="98"/>
      <c r="GS543" s="98"/>
      <c r="GT543" s="98"/>
      <c r="GU543" s="98"/>
      <c r="GV543" s="98"/>
      <c r="GW543" s="98"/>
      <c r="GX543" s="98"/>
      <c r="GY543" s="98"/>
      <c r="GZ543" s="98"/>
      <c r="HA543" s="98"/>
      <c r="HB543" s="98"/>
      <c r="HC543" s="98"/>
      <c r="HD543" s="98"/>
      <c r="HE543" s="98"/>
      <c r="HF543" s="98"/>
      <c r="HG543" s="98"/>
      <c r="HH543" s="98"/>
      <c r="HI543" s="98"/>
      <c r="HJ543" s="98"/>
      <c r="HK543" s="98"/>
      <c r="HL543" s="98"/>
      <c r="HM543" s="98"/>
      <c r="HN543" s="98"/>
      <c r="HO543" s="98"/>
      <c r="HP543" s="98"/>
      <c r="HQ543" s="98"/>
      <c r="HR543" s="98"/>
      <c r="HS543" s="98"/>
      <c r="HT543" s="98"/>
      <c r="HU543" s="98"/>
      <c r="HV543" s="98"/>
      <c r="HW543" s="98"/>
      <c r="HX543" s="98"/>
      <c r="HY543" s="98"/>
      <c r="HZ543" s="98"/>
      <c r="IA543" s="98"/>
      <c r="IB543" s="98"/>
      <c r="IC543" s="98"/>
      <c r="ID543" s="98"/>
      <c r="IE543" s="98"/>
      <c r="IF543" s="98"/>
      <c r="IG543" s="98"/>
      <c r="IH543" s="98"/>
      <c r="II543" s="98"/>
      <c r="IJ543" s="98"/>
      <c r="IK543" s="98"/>
    </row>
    <row r="544" spans="1:245" ht="15">
      <c r="A544" s="98"/>
      <c r="B544" s="98"/>
      <c r="C544" s="111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  <c r="AA544" s="98"/>
      <c r="AB544" s="98"/>
      <c r="AC544" s="98"/>
      <c r="AD544" s="98"/>
      <c r="AE544" s="98"/>
      <c r="AF544" s="98"/>
      <c r="AG544" s="98"/>
      <c r="AH544" s="98"/>
      <c r="AI544" s="98"/>
      <c r="AJ544" s="98"/>
      <c r="AK544" s="98"/>
      <c r="AL544" s="98"/>
      <c r="AM544" s="98"/>
      <c r="AN544" s="98"/>
      <c r="AO544" s="98"/>
      <c r="AP544" s="98"/>
      <c r="AQ544" s="98"/>
      <c r="AR544" s="98"/>
      <c r="AS544" s="98"/>
      <c r="AT544" s="98"/>
      <c r="AU544" s="98"/>
      <c r="AV544" s="98"/>
      <c r="AW544" s="98"/>
      <c r="AX544" s="98"/>
      <c r="AY544" s="98"/>
      <c r="AZ544" s="98"/>
      <c r="BA544" s="98"/>
      <c r="BB544" s="98"/>
      <c r="BC544" s="98"/>
      <c r="BD544" s="98"/>
      <c r="BE544" s="98"/>
      <c r="BF544" s="98"/>
      <c r="BG544" s="98"/>
      <c r="BH544" s="98"/>
      <c r="BI544" s="98"/>
      <c r="BJ544" s="98"/>
      <c r="BK544" s="98"/>
      <c r="BL544" s="98"/>
      <c r="BM544" s="98"/>
      <c r="BN544" s="98"/>
      <c r="BO544" s="98"/>
      <c r="BP544" s="98"/>
      <c r="BQ544" s="98"/>
      <c r="BR544" s="98"/>
      <c r="BS544" s="98"/>
      <c r="BT544" s="98"/>
      <c r="BU544" s="98"/>
      <c r="BV544" s="98"/>
      <c r="BW544" s="98"/>
      <c r="BX544" s="98"/>
      <c r="BY544" s="98"/>
      <c r="BZ544" s="98"/>
      <c r="CA544" s="98"/>
      <c r="CB544" s="98"/>
      <c r="CC544" s="98"/>
      <c r="CD544" s="98"/>
      <c r="CE544" s="98"/>
      <c r="CF544" s="98"/>
      <c r="CG544" s="98"/>
      <c r="CH544" s="98"/>
      <c r="CI544" s="98"/>
      <c r="CJ544" s="98"/>
      <c r="CK544" s="98"/>
      <c r="CL544" s="98"/>
      <c r="CM544" s="98"/>
      <c r="CN544" s="98"/>
      <c r="CO544" s="98"/>
      <c r="CP544" s="98"/>
      <c r="CQ544" s="98"/>
      <c r="CR544" s="98"/>
      <c r="CS544" s="98"/>
      <c r="CT544" s="98"/>
      <c r="CU544" s="98"/>
      <c r="CV544" s="98"/>
      <c r="CW544" s="98"/>
      <c r="CX544" s="98"/>
      <c r="CY544" s="98"/>
      <c r="CZ544" s="98"/>
      <c r="DA544" s="98"/>
      <c r="DB544" s="98"/>
      <c r="DC544" s="98"/>
      <c r="DD544" s="98"/>
      <c r="DE544" s="98"/>
      <c r="DF544" s="98"/>
      <c r="DG544" s="98"/>
      <c r="DH544" s="98"/>
      <c r="DI544" s="98"/>
      <c r="DJ544" s="98"/>
      <c r="DK544" s="98"/>
      <c r="DL544" s="98"/>
      <c r="DM544" s="98"/>
      <c r="DN544" s="98"/>
      <c r="DO544" s="98"/>
      <c r="DP544" s="98"/>
      <c r="DQ544" s="98"/>
      <c r="DR544" s="98"/>
      <c r="DS544" s="98"/>
      <c r="DT544" s="98"/>
      <c r="DU544" s="98"/>
      <c r="DV544" s="98"/>
      <c r="DW544" s="98"/>
      <c r="DX544" s="98"/>
      <c r="DY544" s="98"/>
      <c r="DZ544" s="98"/>
      <c r="EA544" s="98"/>
      <c r="EB544" s="98"/>
      <c r="EC544" s="98"/>
      <c r="ED544" s="98"/>
      <c r="EE544" s="98"/>
      <c r="EF544" s="98"/>
      <c r="EG544" s="98"/>
      <c r="EH544" s="98"/>
      <c r="EI544" s="98"/>
      <c r="EJ544" s="98"/>
      <c r="EK544" s="98"/>
      <c r="EL544" s="98"/>
      <c r="EM544" s="98"/>
      <c r="EN544" s="98"/>
      <c r="EO544" s="98"/>
      <c r="EP544" s="98"/>
      <c r="EQ544" s="98"/>
      <c r="ER544" s="98"/>
      <c r="ES544" s="98"/>
      <c r="ET544" s="98"/>
      <c r="EU544" s="98"/>
      <c r="EV544" s="98"/>
      <c r="EW544" s="98"/>
      <c r="EX544" s="98"/>
      <c r="EY544" s="98"/>
      <c r="EZ544" s="98"/>
      <c r="FA544" s="98"/>
      <c r="FB544" s="98"/>
      <c r="FC544" s="98"/>
      <c r="FD544" s="98"/>
      <c r="FE544" s="98"/>
      <c r="FF544" s="98"/>
      <c r="FG544" s="98"/>
      <c r="FH544" s="98"/>
      <c r="FI544" s="98"/>
      <c r="FJ544" s="98"/>
      <c r="FK544" s="98"/>
      <c r="FL544" s="98"/>
      <c r="FM544" s="98"/>
      <c r="FN544" s="98"/>
      <c r="FO544" s="98"/>
      <c r="FP544" s="98"/>
      <c r="FQ544" s="98"/>
      <c r="FR544" s="98"/>
      <c r="FS544" s="98"/>
      <c r="FT544" s="98"/>
      <c r="FU544" s="98"/>
      <c r="FV544" s="98"/>
      <c r="FW544" s="98"/>
      <c r="FX544" s="98"/>
      <c r="FY544" s="98"/>
      <c r="FZ544" s="98"/>
      <c r="GA544" s="98"/>
      <c r="GB544" s="98"/>
      <c r="GC544" s="98"/>
      <c r="GD544" s="98"/>
      <c r="GE544" s="98"/>
      <c r="GF544" s="98"/>
      <c r="GG544" s="98"/>
      <c r="GH544" s="98"/>
      <c r="GI544" s="98"/>
      <c r="GJ544" s="98"/>
      <c r="GK544" s="98"/>
      <c r="GL544" s="98"/>
      <c r="GM544" s="98"/>
      <c r="GN544" s="98"/>
      <c r="GO544" s="98"/>
      <c r="GP544" s="98"/>
      <c r="GQ544" s="98"/>
      <c r="GR544" s="98"/>
      <c r="GS544" s="98"/>
      <c r="GT544" s="98"/>
      <c r="GU544" s="98"/>
      <c r="GV544" s="98"/>
      <c r="GW544" s="98"/>
      <c r="GX544" s="98"/>
      <c r="GY544" s="98"/>
      <c r="GZ544" s="98"/>
      <c r="HA544" s="98"/>
      <c r="HB544" s="98"/>
      <c r="HC544" s="98"/>
      <c r="HD544" s="98"/>
      <c r="HE544" s="98"/>
      <c r="HF544" s="98"/>
      <c r="HG544" s="98"/>
      <c r="HH544" s="98"/>
      <c r="HI544" s="98"/>
      <c r="HJ544" s="98"/>
      <c r="HK544" s="98"/>
      <c r="HL544" s="98"/>
      <c r="HM544" s="98"/>
      <c r="HN544" s="98"/>
      <c r="HO544" s="98"/>
      <c r="HP544" s="98"/>
      <c r="HQ544" s="98"/>
      <c r="HR544" s="98"/>
      <c r="HS544" s="98"/>
      <c r="HT544" s="98"/>
      <c r="HU544" s="98"/>
      <c r="HV544" s="98"/>
      <c r="HW544" s="98"/>
      <c r="HX544" s="98"/>
      <c r="HY544" s="98"/>
      <c r="HZ544" s="98"/>
      <c r="IA544" s="98"/>
      <c r="IB544" s="98"/>
      <c r="IC544" s="98"/>
      <c r="ID544" s="98"/>
      <c r="IE544" s="98"/>
      <c r="IF544" s="98"/>
      <c r="IG544" s="98"/>
      <c r="IH544" s="98"/>
      <c r="II544" s="98"/>
      <c r="IJ544" s="98"/>
      <c r="IK544" s="98"/>
    </row>
    <row r="545" spans="1:245" ht="15">
      <c r="A545" s="98"/>
      <c r="B545" s="98"/>
      <c r="C545" s="111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  <c r="AA545" s="98"/>
      <c r="AB545" s="98"/>
      <c r="AC545" s="98"/>
      <c r="AD545" s="98"/>
      <c r="AE545" s="98"/>
      <c r="AF545" s="98"/>
      <c r="AG545" s="98"/>
      <c r="AH545" s="98"/>
      <c r="AI545" s="98"/>
      <c r="AJ545" s="98"/>
      <c r="AK545" s="98"/>
      <c r="AL545" s="98"/>
      <c r="AM545" s="98"/>
      <c r="AN545" s="98"/>
      <c r="AO545" s="98"/>
      <c r="AP545" s="98"/>
      <c r="AQ545" s="98"/>
      <c r="AR545" s="98"/>
      <c r="AS545" s="98"/>
      <c r="AT545" s="98"/>
      <c r="AU545" s="98"/>
      <c r="AV545" s="98"/>
      <c r="AW545" s="98"/>
      <c r="AX545" s="98"/>
      <c r="AY545" s="98"/>
      <c r="AZ545" s="98"/>
      <c r="BA545" s="98"/>
      <c r="BB545" s="98"/>
      <c r="BC545" s="98"/>
      <c r="BD545" s="98"/>
      <c r="BE545" s="98"/>
      <c r="BF545" s="98"/>
      <c r="BG545" s="98"/>
      <c r="BH545" s="98"/>
      <c r="BI545" s="98"/>
      <c r="BJ545" s="98"/>
      <c r="BK545" s="98"/>
      <c r="BL545" s="98"/>
      <c r="BM545" s="98"/>
      <c r="BN545" s="98"/>
      <c r="BO545" s="98"/>
      <c r="BP545" s="98"/>
      <c r="BQ545" s="98"/>
      <c r="BR545" s="98"/>
      <c r="BS545" s="98"/>
      <c r="BT545" s="98"/>
      <c r="BU545" s="98"/>
      <c r="BV545" s="98"/>
      <c r="BW545" s="98"/>
      <c r="BX545" s="98"/>
      <c r="BY545" s="98"/>
      <c r="BZ545" s="98"/>
      <c r="CA545" s="98"/>
      <c r="CB545" s="98"/>
      <c r="CC545" s="98"/>
      <c r="CD545" s="98"/>
      <c r="CE545" s="98"/>
      <c r="CF545" s="98"/>
      <c r="CG545" s="98"/>
      <c r="CH545" s="98"/>
      <c r="CI545" s="98"/>
      <c r="CJ545" s="98"/>
      <c r="CK545" s="98"/>
      <c r="CL545" s="98"/>
      <c r="CM545" s="98"/>
      <c r="CN545" s="98"/>
      <c r="CO545" s="98"/>
      <c r="CP545" s="98"/>
      <c r="CQ545" s="98"/>
      <c r="CR545" s="98"/>
      <c r="CS545" s="98"/>
      <c r="CT545" s="98"/>
      <c r="CU545" s="98"/>
      <c r="CV545" s="98"/>
      <c r="CW545" s="98"/>
      <c r="CX545" s="98"/>
      <c r="CY545" s="98"/>
      <c r="CZ545" s="98"/>
      <c r="DA545" s="98"/>
      <c r="DB545" s="98"/>
      <c r="DC545" s="98"/>
      <c r="DD545" s="98"/>
      <c r="DE545" s="98"/>
      <c r="DF545" s="98"/>
      <c r="DG545" s="98"/>
      <c r="DH545" s="98"/>
      <c r="DI545" s="98"/>
      <c r="DJ545" s="98"/>
      <c r="DK545" s="98"/>
      <c r="DL545" s="98"/>
      <c r="DM545" s="98"/>
      <c r="DN545" s="98"/>
      <c r="DO545" s="98"/>
      <c r="DP545" s="98"/>
      <c r="DQ545" s="98"/>
      <c r="DR545" s="98"/>
      <c r="DS545" s="98"/>
      <c r="DT545" s="98"/>
      <c r="DU545" s="98"/>
      <c r="DV545" s="98"/>
      <c r="DW545" s="98"/>
      <c r="DX545" s="98"/>
      <c r="DY545" s="98"/>
      <c r="DZ545" s="98"/>
      <c r="EA545" s="98"/>
      <c r="EB545" s="98"/>
      <c r="EC545" s="98"/>
      <c r="ED545" s="98"/>
      <c r="EE545" s="98"/>
      <c r="EF545" s="98"/>
      <c r="EG545" s="98"/>
      <c r="EH545" s="98"/>
      <c r="EI545" s="98"/>
      <c r="EJ545" s="98"/>
      <c r="EK545" s="98"/>
      <c r="EL545" s="98"/>
      <c r="EM545" s="98"/>
      <c r="EN545" s="98"/>
      <c r="EO545" s="98"/>
      <c r="EP545" s="98"/>
      <c r="EQ545" s="98"/>
      <c r="ER545" s="98"/>
      <c r="ES545" s="98"/>
      <c r="ET545" s="98"/>
      <c r="EU545" s="98"/>
      <c r="EV545" s="98"/>
      <c r="EW545" s="98"/>
      <c r="EX545" s="98"/>
      <c r="EY545" s="98"/>
      <c r="EZ545" s="98"/>
      <c r="FA545" s="98"/>
      <c r="FB545" s="98"/>
      <c r="FC545" s="98"/>
      <c r="FD545" s="98"/>
      <c r="FE545" s="98"/>
      <c r="FF545" s="98"/>
      <c r="FG545" s="98"/>
      <c r="FH545" s="98"/>
      <c r="FI545" s="98"/>
      <c r="FJ545" s="98"/>
      <c r="FK545" s="98"/>
      <c r="FL545" s="98"/>
      <c r="FM545" s="98"/>
      <c r="FN545" s="98"/>
      <c r="FO545" s="98"/>
      <c r="FP545" s="98"/>
      <c r="FQ545" s="98"/>
      <c r="FR545" s="98"/>
      <c r="FS545" s="98"/>
      <c r="FT545" s="98"/>
      <c r="FU545" s="98"/>
      <c r="FV545" s="98"/>
      <c r="FW545" s="98"/>
      <c r="FX545" s="98"/>
      <c r="FY545" s="98"/>
      <c r="FZ545" s="98"/>
      <c r="GA545" s="98"/>
      <c r="GB545" s="98"/>
      <c r="GC545" s="98"/>
      <c r="GD545" s="98"/>
      <c r="GE545" s="98"/>
      <c r="GF545" s="98"/>
      <c r="GG545" s="98"/>
      <c r="GH545" s="98"/>
      <c r="GI545" s="98"/>
      <c r="GJ545" s="98"/>
      <c r="GK545" s="98"/>
      <c r="GL545" s="98"/>
      <c r="GM545" s="98"/>
      <c r="GN545" s="98"/>
      <c r="GO545" s="98"/>
      <c r="GP545" s="98"/>
      <c r="GQ545" s="98"/>
      <c r="GR545" s="98"/>
      <c r="GS545" s="98"/>
      <c r="GT545" s="98"/>
      <c r="GU545" s="98"/>
      <c r="GV545" s="98"/>
      <c r="GW545" s="98"/>
      <c r="GX545" s="98"/>
      <c r="GY545" s="98"/>
      <c r="GZ545" s="98"/>
      <c r="HA545" s="98"/>
      <c r="HB545" s="98"/>
      <c r="HC545" s="98"/>
      <c r="HD545" s="98"/>
      <c r="HE545" s="98"/>
      <c r="HF545" s="98"/>
      <c r="HG545" s="98"/>
      <c r="HH545" s="98"/>
      <c r="HI545" s="98"/>
      <c r="HJ545" s="98"/>
      <c r="HK545" s="98"/>
      <c r="HL545" s="98"/>
      <c r="HM545" s="98"/>
      <c r="HN545" s="98"/>
      <c r="HO545" s="98"/>
      <c r="HP545" s="98"/>
      <c r="HQ545" s="98"/>
      <c r="HR545" s="98"/>
      <c r="HS545" s="98"/>
      <c r="HT545" s="98"/>
      <c r="HU545" s="98"/>
      <c r="HV545" s="98"/>
      <c r="HW545" s="98"/>
      <c r="HX545" s="98"/>
      <c r="HY545" s="98"/>
      <c r="HZ545" s="98"/>
      <c r="IA545" s="98"/>
      <c r="IB545" s="98"/>
      <c r="IC545" s="98"/>
      <c r="ID545" s="98"/>
      <c r="IE545" s="98"/>
      <c r="IF545" s="98"/>
      <c r="IG545" s="98"/>
      <c r="IH545" s="98"/>
      <c r="II545" s="98"/>
      <c r="IJ545" s="98"/>
      <c r="IK545" s="98"/>
    </row>
    <row r="546" spans="1:245" ht="15">
      <c r="A546" s="98"/>
      <c r="B546" s="98"/>
      <c r="C546" s="111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  <c r="AA546" s="98"/>
      <c r="AB546" s="98"/>
      <c r="AC546" s="98"/>
      <c r="AD546" s="98"/>
      <c r="AE546" s="98"/>
      <c r="AF546" s="98"/>
      <c r="AG546" s="98"/>
      <c r="AH546" s="98"/>
      <c r="AI546" s="98"/>
      <c r="AJ546" s="98"/>
      <c r="AK546" s="98"/>
      <c r="AL546" s="98"/>
      <c r="AM546" s="98"/>
      <c r="AN546" s="98"/>
      <c r="AO546" s="98"/>
      <c r="AP546" s="98"/>
      <c r="AQ546" s="98"/>
      <c r="AR546" s="98"/>
      <c r="AS546" s="98"/>
      <c r="AT546" s="98"/>
      <c r="AU546" s="98"/>
      <c r="AV546" s="98"/>
      <c r="AW546" s="98"/>
      <c r="AX546" s="98"/>
      <c r="AY546" s="98"/>
      <c r="AZ546" s="98"/>
      <c r="BA546" s="98"/>
      <c r="BB546" s="98"/>
      <c r="BC546" s="98"/>
      <c r="BD546" s="98"/>
      <c r="BE546" s="98"/>
      <c r="BF546" s="98"/>
      <c r="BG546" s="98"/>
      <c r="BH546" s="98"/>
      <c r="BI546" s="98"/>
      <c r="BJ546" s="98"/>
      <c r="BK546" s="98"/>
      <c r="BL546" s="98"/>
      <c r="BM546" s="98"/>
      <c r="BN546" s="98"/>
      <c r="BO546" s="98"/>
      <c r="BP546" s="98"/>
      <c r="BQ546" s="98"/>
      <c r="BR546" s="98"/>
      <c r="BS546" s="98"/>
      <c r="BT546" s="98"/>
      <c r="BU546" s="98"/>
      <c r="BV546" s="98"/>
      <c r="BW546" s="98"/>
      <c r="BX546" s="98"/>
      <c r="BY546" s="98"/>
      <c r="BZ546" s="98"/>
      <c r="CA546" s="98"/>
      <c r="CB546" s="98"/>
      <c r="CC546" s="98"/>
      <c r="CD546" s="98"/>
      <c r="CE546" s="98"/>
      <c r="CF546" s="98"/>
      <c r="CG546" s="98"/>
      <c r="CH546" s="98"/>
      <c r="CI546" s="98"/>
      <c r="CJ546" s="98"/>
      <c r="CK546" s="98"/>
      <c r="CL546" s="98"/>
      <c r="CM546" s="98"/>
      <c r="CN546" s="98"/>
      <c r="CO546" s="98"/>
      <c r="CP546" s="98"/>
      <c r="CQ546" s="98"/>
      <c r="CR546" s="98"/>
      <c r="CS546" s="98"/>
      <c r="CT546" s="98"/>
      <c r="CU546" s="98"/>
      <c r="CV546" s="98"/>
      <c r="CW546" s="98"/>
      <c r="CX546" s="98"/>
      <c r="CY546" s="98"/>
      <c r="CZ546" s="98"/>
      <c r="DA546" s="98"/>
      <c r="DB546" s="98"/>
      <c r="DC546" s="98"/>
      <c r="DD546" s="98"/>
      <c r="DE546" s="98"/>
      <c r="DF546" s="98"/>
      <c r="DG546" s="98"/>
      <c r="DH546" s="98"/>
      <c r="DI546" s="98"/>
      <c r="DJ546" s="98"/>
      <c r="DK546" s="98"/>
      <c r="DL546" s="98"/>
      <c r="DM546" s="98"/>
      <c r="DN546" s="98"/>
      <c r="DO546" s="98"/>
      <c r="DP546" s="98"/>
      <c r="DQ546" s="98"/>
      <c r="DR546" s="98"/>
      <c r="DS546" s="98"/>
      <c r="DT546" s="98"/>
      <c r="DU546" s="98"/>
      <c r="DV546" s="98"/>
      <c r="DW546" s="98"/>
      <c r="DX546" s="98"/>
      <c r="DY546" s="98"/>
      <c r="DZ546" s="98"/>
      <c r="EA546" s="98"/>
      <c r="EB546" s="98"/>
      <c r="EC546" s="98"/>
      <c r="ED546" s="98"/>
      <c r="EE546" s="98"/>
      <c r="EF546" s="98"/>
      <c r="EG546" s="98"/>
      <c r="EH546" s="98"/>
      <c r="EI546" s="98"/>
      <c r="EJ546" s="98"/>
      <c r="EK546" s="98"/>
      <c r="EL546" s="98"/>
      <c r="EM546" s="98"/>
      <c r="EN546" s="98"/>
      <c r="EO546" s="98"/>
      <c r="EP546" s="98"/>
      <c r="EQ546" s="98"/>
      <c r="ER546" s="98"/>
      <c r="ES546" s="98"/>
      <c r="ET546" s="98"/>
      <c r="EU546" s="98"/>
      <c r="EV546" s="98"/>
      <c r="EW546" s="98"/>
      <c r="EX546" s="98"/>
      <c r="EY546" s="98"/>
      <c r="EZ546" s="98"/>
      <c r="FA546" s="98"/>
      <c r="FB546" s="98"/>
      <c r="FC546" s="98"/>
      <c r="FD546" s="98"/>
      <c r="FE546" s="98"/>
      <c r="FF546" s="98"/>
      <c r="FG546" s="98"/>
      <c r="FH546" s="98"/>
      <c r="FI546" s="98"/>
      <c r="FJ546" s="98"/>
      <c r="FK546" s="98"/>
      <c r="FL546" s="98"/>
      <c r="FM546" s="98"/>
      <c r="FN546" s="98"/>
      <c r="FO546" s="98"/>
      <c r="FP546" s="98"/>
      <c r="FQ546" s="98"/>
      <c r="FR546" s="98"/>
      <c r="FS546" s="98"/>
      <c r="FT546" s="98"/>
      <c r="FU546" s="98"/>
      <c r="FV546" s="98"/>
      <c r="FW546" s="98"/>
      <c r="FX546" s="98"/>
      <c r="FY546" s="98"/>
      <c r="FZ546" s="98"/>
      <c r="GA546" s="98"/>
      <c r="GB546" s="98"/>
      <c r="GC546" s="98"/>
      <c r="GD546" s="98"/>
      <c r="GE546" s="98"/>
      <c r="GF546" s="98"/>
      <c r="GG546" s="98"/>
      <c r="GH546" s="98"/>
      <c r="GI546" s="98"/>
      <c r="GJ546" s="98"/>
      <c r="GK546" s="98"/>
      <c r="GL546" s="98"/>
      <c r="GM546" s="98"/>
      <c r="GN546" s="98"/>
      <c r="GO546" s="98"/>
      <c r="GP546" s="98"/>
      <c r="GQ546" s="98"/>
      <c r="GR546" s="98"/>
      <c r="GS546" s="98"/>
      <c r="GT546" s="98"/>
      <c r="GU546" s="98"/>
      <c r="GV546" s="98"/>
      <c r="GW546" s="98"/>
      <c r="GX546" s="98"/>
      <c r="GY546" s="98"/>
      <c r="GZ546" s="98"/>
      <c r="HA546" s="98"/>
      <c r="HB546" s="98"/>
      <c r="HC546" s="98"/>
      <c r="HD546" s="98"/>
      <c r="HE546" s="98"/>
      <c r="HF546" s="98"/>
      <c r="HG546" s="98"/>
      <c r="HH546" s="98"/>
      <c r="HI546" s="98"/>
      <c r="HJ546" s="98"/>
      <c r="HK546" s="98"/>
      <c r="HL546" s="98"/>
      <c r="HM546" s="98"/>
      <c r="HN546" s="98"/>
      <c r="HO546" s="98"/>
      <c r="HP546" s="98"/>
      <c r="HQ546" s="98"/>
      <c r="HR546" s="98"/>
      <c r="HS546" s="98"/>
      <c r="HT546" s="98"/>
      <c r="HU546" s="98"/>
      <c r="HV546" s="98"/>
      <c r="HW546" s="98"/>
      <c r="HX546" s="98"/>
      <c r="HY546" s="98"/>
      <c r="HZ546" s="98"/>
      <c r="IA546" s="98"/>
      <c r="IB546" s="98"/>
      <c r="IC546" s="98"/>
      <c r="ID546" s="98"/>
      <c r="IE546" s="98"/>
      <c r="IF546" s="98"/>
      <c r="IG546" s="98"/>
      <c r="IH546" s="98"/>
      <c r="II546" s="98"/>
      <c r="IJ546" s="98"/>
      <c r="IK546" s="98"/>
    </row>
    <row r="547" spans="1:245" ht="15">
      <c r="A547" s="98"/>
      <c r="B547" s="98"/>
      <c r="C547" s="111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  <c r="AA547" s="98"/>
      <c r="AB547" s="98"/>
      <c r="AC547" s="98"/>
      <c r="AD547" s="98"/>
      <c r="AE547" s="98"/>
      <c r="AF547" s="98"/>
      <c r="AG547" s="98"/>
      <c r="AH547" s="98"/>
      <c r="AI547" s="98"/>
      <c r="AJ547" s="98"/>
      <c r="AK547" s="98"/>
      <c r="AL547" s="98"/>
      <c r="AM547" s="98"/>
      <c r="AN547" s="98"/>
      <c r="AO547" s="98"/>
      <c r="AP547" s="98"/>
      <c r="AQ547" s="98"/>
      <c r="AR547" s="98"/>
      <c r="AS547" s="98"/>
      <c r="AT547" s="98"/>
      <c r="AU547" s="98"/>
      <c r="AV547" s="98"/>
      <c r="AW547" s="98"/>
      <c r="AX547" s="98"/>
      <c r="AY547" s="98"/>
      <c r="AZ547" s="98"/>
      <c r="BA547" s="98"/>
      <c r="BB547" s="98"/>
      <c r="BC547" s="98"/>
      <c r="BD547" s="98"/>
      <c r="BE547" s="98"/>
      <c r="BF547" s="98"/>
      <c r="BG547" s="98"/>
      <c r="BH547" s="98"/>
      <c r="BI547" s="98"/>
      <c r="BJ547" s="98"/>
      <c r="BK547" s="98"/>
      <c r="BL547" s="98"/>
      <c r="BM547" s="98"/>
      <c r="BN547" s="98"/>
      <c r="BO547" s="98"/>
      <c r="BP547" s="98"/>
      <c r="BQ547" s="98"/>
      <c r="BR547" s="98"/>
      <c r="BS547" s="98"/>
      <c r="BT547" s="98"/>
      <c r="BU547" s="98"/>
      <c r="BV547" s="98"/>
      <c r="BW547" s="98"/>
      <c r="BX547" s="98"/>
      <c r="BY547" s="98"/>
      <c r="BZ547" s="98"/>
      <c r="CA547" s="98"/>
      <c r="CB547" s="98"/>
      <c r="CC547" s="98"/>
      <c r="CD547" s="98"/>
      <c r="CE547" s="98"/>
      <c r="CF547" s="98"/>
      <c r="CG547" s="98"/>
      <c r="CH547" s="98"/>
      <c r="CI547" s="98"/>
      <c r="CJ547" s="98"/>
      <c r="CK547" s="98"/>
      <c r="CL547" s="98"/>
      <c r="CM547" s="98"/>
      <c r="CN547" s="98"/>
      <c r="CO547" s="98"/>
      <c r="CP547" s="98"/>
      <c r="CQ547" s="98"/>
      <c r="CR547" s="98"/>
      <c r="CS547" s="98"/>
      <c r="CT547" s="98"/>
      <c r="CU547" s="98"/>
      <c r="CV547" s="98"/>
      <c r="CW547" s="98"/>
      <c r="CX547" s="98"/>
      <c r="CY547" s="98"/>
      <c r="CZ547" s="98"/>
      <c r="DA547" s="98"/>
      <c r="DB547" s="98"/>
      <c r="DC547" s="98"/>
      <c r="DD547" s="98"/>
      <c r="DE547" s="98"/>
      <c r="DF547" s="98"/>
      <c r="DG547" s="98"/>
      <c r="DH547" s="98"/>
      <c r="DI547" s="98"/>
      <c r="DJ547" s="98"/>
      <c r="DK547" s="98"/>
      <c r="DL547" s="98"/>
      <c r="DM547" s="98"/>
      <c r="DN547" s="98"/>
      <c r="DO547" s="98"/>
      <c r="DP547" s="98"/>
      <c r="DQ547" s="98"/>
      <c r="DR547" s="98"/>
      <c r="DS547" s="98"/>
      <c r="DT547" s="98"/>
      <c r="DU547" s="98"/>
      <c r="DV547" s="98"/>
      <c r="DW547" s="98"/>
      <c r="DX547" s="98"/>
      <c r="DY547" s="98"/>
      <c r="DZ547" s="98"/>
      <c r="EA547" s="98"/>
      <c r="EB547" s="98"/>
      <c r="EC547" s="98"/>
      <c r="ED547" s="98"/>
      <c r="EE547" s="98"/>
      <c r="EF547" s="98"/>
      <c r="EG547" s="98"/>
      <c r="EH547" s="98"/>
      <c r="EI547" s="98"/>
      <c r="EJ547" s="98"/>
      <c r="EK547" s="98"/>
      <c r="EL547" s="98"/>
      <c r="EM547" s="98"/>
      <c r="EN547" s="98"/>
      <c r="EO547" s="98"/>
      <c r="EP547" s="98"/>
      <c r="EQ547" s="98"/>
      <c r="ER547" s="98"/>
      <c r="ES547" s="98"/>
      <c r="ET547" s="98"/>
      <c r="EU547" s="98"/>
      <c r="EV547" s="98"/>
      <c r="EW547" s="98"/>
      <c r="EX547" s="98"/>
      <c r="EY547" s="98"/>
      <c r="EZ547" s="98"/>
      <c r="FA547" s="98"/>
      <c r="FB547" s="98"/>
      <c r="FC547" s="98"/>
      <c r="FD547" s="98"/>
      <c r="FE547" s="98"/>
      <c r="FF547" s="98"/>
      <c r="FG547" s="98"/>
      <c r="FH547" s="98"/>
      <c r="FI547" s="98"/>
      <c r="FJ547" s="98"/>
      <c r="FK547" s="98"/>
      <c r="FL547" s="98"/>
      <c r="FM547" s="98"/>
      <c r="FN547" s="98"/>
      <c r="FO547" s="98"/>
      <c r="FP547" s="98"/>
      <c r="FQ547" s="98"/>
      <c r="FR547" s="98"/>
      <c r="FS547" s="98"/>
      <c r="FT547" s="98"/>
      <c r="FU547" s="98"/>
      <c r="FV547" s="98"/>
      <c r="FW547" s="98"/>
      <c r="FX547" s="98"/>
      <c r="FY547" s="98"/>
      <c r="FZ547" s="98"/>
      <c r="GA547" s="98"/>
      <c r="GB547" s="98"/>
      <c r="GC547" s="98"/>
      <c r="GD547" s="98"/>
      <c r="GE547" s="98"/>
      <c r="GF547" s="98"/>
      <c r="GG547" s="98"/>
      <c r="GH547" s="98"/>
      <c r="GI547" s="98"/>
      <c r="GJ547" s="98"/>
      <c r="GK547" s="98"/>
      <c r="GL547" s="98"/>
      <c r="GM547" s="98"/>
      <c r="GN547" s="98"/>
      <c r="GO547" s="98"/>
      <c r="GP547" s="98"/>
      <c r="GQ547" s="98"/>
      <c r="GR547" s="98"/>
      <c r="GS547" s="98"/>
      <c r="GT547" s="98"/>
      <c r="GU547" s="98"/>
      <c r="GV547" s="98"/>
      <c r="GW547" s="98"/>
      <c r="GX547" s="98"/>
      <c r="GY547" s="98"/>
      <c r="GZ547" s="98"/>
      <c r="HA547" s="98"/>
      <c r="HB547" s="98"/>
      <c r="HC547" s="98"/>
      <c r="HD547" s="98"/>
      <c r="HE547" s="98"/>
      <c r="HF547" s="98"/>
      <c r="HG547" s="98"/>
      <c r="HH547" s="98"/>
      <c r="HI547" s="98"/>
      <c r="HJ547" s="98"/>
      <c r="HK547" s="98"/>
      <c r="HL547" s="98"/>
      <c r="HM547" s="98"/>
      <c r="HN547" s="98"/>
      <c r="HO547" s="98"/>
      <c r="HP547" s="98"/>
      <c r="HQ547" s="98"/>
      <c r="HR547" s="98"/>
      <c r="HS547" s="98"/>
      <c r="HT547" s="98"/>
      <c r="HU547" s="98"/>
      <c r="HV547" s="98"/>
      <c r="HW547" s="98"/>
      <c r="HX547" s="98"/>
      <c r="HY547" s="98"/>
      <c r="HZ547" s="98"/>
      <c r="IA547" s="98"/>
      <c r="IB547" s="98"/>
      <c r="IC547" s="98"/>
      <c r="ID547" s="98"/>
      <c r="IE547" s="98"/>
      <c r="IF547" s="98"/>
      <c r="IG547" s="98"/>
      <c r="IH547" s="98"/>
      <c r="II547" s="98"/>
      <c r="IJ547" s="98"/>
      <c r="IK547" s="98"/>
    </row>
    <row r="548" spans="1:245" ht="15">
      <c r="A548" s="98"/>
      <c r="B548" s="98"/>
      <c r="C548" s="111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  <c r="AA548" s="98"/>
      <c r="AB548" s="98"/>
      <c r="AC548" s="98"/>
      <c r="AD548" s="98"/>
      <c r="AE548" s="98"/>
      <c r="AF548" s="98"/>
      <c r="AG548" s="98"/>
      <c r="AH548" s="98"/>
      <c r="AI548" s="98"/>
      <c r="AJ548" s="98"/>
      <c r="AK548" s="98"/>
      <c r="AL548" s="98"/>
      <c r="AM548" s="98"/>
      <c r="AN548" s="98"/>
      <c r="AO548" s="98"/>
      <c r="AP548" s="98"/>
      <c r="AQ548" s="98"/>
      <c r="AR548" s="98"/>
      <c r="AS548" s="98"/>
      <c r="AT548" s="98"/>
      <c r="AU548" s="98"/>
      <c r="AV548" s="98"/>
      <c r="AW548" s="98"/>
      <c r="AX548" s="98"/>
      <c r="AY548" s="98"/>
      <c r="AZ548" s="98"/>
      <c r="BA548" s="98"/>
      <c r="BB548" s="98"/>
      <c r="BC548" s="98"/>
      <c r="BD548" s="98"/>
      <c r="BE548" s="98"/>
      <c r="BF548" s="98"/>
      <c r="BG548" s="98"/>
      <c r="BH548" s="98"/>
      <c r="BI548" s="98"/>
      <c r="BJ548" s="98"/>
      <c r="BK548" s="98"/>
      <c r="BL548" s="98"/>
      <c r="BM548" s="98"/>
      <c r="BN548" s="98"/>
      <c r="BO548" s="98"/>
      <c r="BP548" s="98"/>
      <c r="BQ548" s="98"/>
      <c r="BR548" s="98"/>
      <c r="BS548" s="98"/>
      <c r="BT548" s="98"/>
      <c r="BU548" s="98"/>
      <c r="BV548" s="98"/>
      <c r="BW548" s="98"/>
      <c r="BX548" s="98"/>
      <c r="BY548" s="98"/>
      <c r="BZ548" s="98"/>
      <c r="CA548" s="98"/>
      <c r="CB548" s="98"/>
      <c r="CC548" s="98"/>
      <c r="CD548" s="98"/>
      <c r="CE548" s="98"/>
      <c r="CF548" s="98"/>
      <c r="CG548" s="98"/>
      <c r="CH548" s="98"/>
      <c r="CI548" s="98"/>
      <c r="CJ548" s="98"/>
      <c r="CK548" s="98"/>
      <c r="CL548" s="98"/>
      <c r="CM548" s="98"/>
      <c r="CN548" s="98"/>
      <c r="CO548" s="98"/>
      <c r="CP548" s="98"/>
      <c r="CQ548" s="98"/>
      <c r="CR548" s="98"/>
      <c r="CS548" s="98"/>
      <c r="CT548" s="98"/>
      <c r="CU548" s="98"/>
      <c r="CV548" s="98"/>
      <c r="CW548" s="98"/>
      <c r="CX548" s="98"/>
      <c r="CY548" s="98"/>
      <c r="CZ548" s="98"/>
      <c r="DA548" s="98"/>
      <c r="DB548" s="98"/>
      <c r="DC548" s="98"/>
      <c r="DD548" s="98"/>
      <c r="DE548" s="98"/>
      <c r="DF548" s="98"/>
      <c r="DG548" s="98"/>
      <c r="DH548" s="98"/>
      <c r="DI548" s="98"/>
      <c r="DJ548" s="98"/>
      <c r="DK548" s="98"/>
      <c r="DL548" s="98"/>
      <c r="DM548" s="98"/>
      <c r="DN548" s="98"/>
      <c r="DO548" s="98"/>
      <c r="DP548" s="98"/>
      <c r="DQ548" s="98"/>
      <c r="DR548" s="98"/>
      <c r="DS548" s="98"/>
      <c r="DT548" s="98"/>
      <c r="DU548" s="98"/>
      <c r="DV548" s="98"/>
      <c r="DW548" s="98"/>
      <c r="DX548" s="98"/>
      <c r="DY548" s="98"/>
      <c r="DZ548" s="98"/>
      <c r="EA548" s="98"/>
      <c r="EB548" s="98"/>
      <c r="EC548" s="98"/>
      <c r="ED548" s="98"/>
      <c r="EE548" s="98"/>
      <c r="EF548" s="98"/>
      <c r="EG548" s="98"/>
      <c r="EH548" s="98"/>
      <c r="EI548" s="98"/>
      <c r="EJ548" s="98"/>
      <c r="EK548" s="98"/>
      <c r="EL548" s="98"/>
      <c r="EM548" s="98"/>
      <c r="EN548" s="98"/>
      <c r="EO548" s="98"/>
      <c r="EP548" s="98"/>
      <c r="EQ548" s="98"/>
      <c r="ER548" s="98"/>
      <c r="ES548" s="98"/>
      <c r="ET548" s="98"/>
      <c r="EU548" s="98"/>
      <c r="EV548" s="98"/>
      <c r="EW548" s="98"/>
      <c r="EX548" s="98"/>
      <c r="EY548" s="98"/>
      <c r="EZ548" s="98"/>
      <c r="FA548" s="98"/>
      <c r="FB548" s="98"/>
      <c r="FC548" s="98"/>
      <c r="FD548" s="98"/>
      <c r="FE548" s="98"/>
      <c r="FF548" s="98"/>
      <c r="FG548" s="98"/>
      <c r="FH548" s="98"/>
      <c r="FI548" s="98"/>
      <c r="FJ548" s="98"/>
      <c r="FK548" s="98"/>
      <c r="FL548" s="98"/>
      <c r="FM548" s="98"/>
      <c r="FN548" s="98"/>
      <c r="FO548" s="98"/>
      <c r="FP548" s="98"/>
      <c r="FQ548" s="98"/>
      <c r="FR548" s="98"/>
      <c r="FS548" s="98"/>
      <c r="FT548" s="98"/>
      <c r="FU548" s="98"/>
      <c r="FV548" s="98"/>
      <c r="FW548" s="98"/>
      <c r="FX548" s="98"/>
      <c r="FY548" s="98"/>
      <c r="FZ548" s="98"/>
      <c r="GA548" s="98"/>
      <c r="GB548" s="98"/>
      <c r="GC548" s="98"/>
      <c r="GD548" s="98"/>
      <c r="GE548" s="98"/>
      <c r="GF548" s="98"/>
      <c r="GG548" s="98"/>
      <c r="GH548" s="98"/>
      <c r="GI548" s="98"/>
      <c r="GJ548" s="98"/>
      <c r="GK548" s="98"/>
      <c r="GL548" s="98"/>
      <c r="GM548" s="98"/>
      <c r="GN548" s="98"/>
      <c r="GO548" s="98"/>
      <c r="GP548" s="98"/>
      <c r="GQ548" s="98"/>
      <c r="GR548" s="98"/>
      <c r="GS548" s="98"/>
      <c r="GT548" s="98"/>
      <c r="GU548" s="98"/>
      <c r="GV548" s="98"/>
      <c r="GW548" s="98"/>
      <c r="GX548" s="98"/>
      <c r="GY548" s="98"/>
      <c r="GZ548" s="98"/>
      <c r="HA548" s="98"/>
      <c r="HB548" s="98"/>
      <c r="HC548" s="98"/>
      <c r="HD548" s="98"/>
      <c r="HE548" s="98"/>
      <c r="HF548" s="98"/>
      <c r="HG548" s="98"/>
      <c r="HH548" s="98"/>
      <c r="HI548" s="98"/>
      <c r="HJ548" s="98"/>
      <c r="HK548" s="98"/>
      <c r="HL548" s="98"/>
      <c r="HM548" s="98"/>
      <c r="HN548" s="98"/>
      <c r="HO548" s="98"/>
      <c r="HP548" s="98"/>
      <c r="HQ548" s="98"/>
      <c r="HR548" s="98"/>
      <c r="HS548" s="98"/>
      <c r="HT548" s="98"/>
      <c r="HU548" s="98"/>
      <c r="HV548" s="98"/>
      <c r="HW548" s="98"/>
      <c r="HX548" s="98"/>
      <c r="HY548" s="98"/>
      <c r="HZ548" s="98"/>
      <c r="IA548" s="98"/>
      <c r="IB548" s="98"/>
      <c r="IC548" s="98"/>
      <c r="ID548" s="98"/>
      <c r="IE548" s="98"/>
      <c r="IF548" s="98"/>
      <c r="IG548" s="98"/>
      <c r="IH548" s="98"/>
      <c r="II548" s="98"/>
      <c r="IJ548" s="98"/>
      <c r="IK548" s="98"/>
    </row>
  </sheetData>
  <mergeCells count="6">
    <mergeCell ref="A1:E1"/>
    <mergeCell ref="D2:E2"/>
    <mergeCell ref="D3:E3"/>
    <mergeCell ref="A3:A4"/>
    <mergeCell ref="B3:B4"/>
    <mergeCell ref="C3:C4"/>
  </mergeCells>
  <phoneticPr fontId="9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E30"/>
  <sheetViews>
    <sheetView workbookViewId="0">
      <pane xSplit="1" ySplit="1" topLeftCell="B2" activePane="bottomRight" state="frozen"/>
      <selection pane="topRight"/>
      <selection pane="bottomLeft"/>
      <selection pane="bottomRight" activeCell="H19" sqref="H19"/>
    </sheetView>
  </sheetViews>
  <sheetFormatPr defaultColWidth="9" defaultRowHeight="14.25"/>
  <cols>
    <col min="1" max="1" width="39.375" customWidth="1"/>
    <col min="2" max="2" width="16" customWidth="1"/>
    <col min="3" max="3" width="16.875" style="133" customWidth="1"/>
    <col min="4" max="4" width="15.875" customWidth="1"/>
    <col min="5" max="5" width="15.5" customWidth="1"/>
  </cols>
  <sheetData>
    <row r="1" spans="1:5" ht="26.25" customHeight="1">
      <c r="A1" s="240" t="s">
        <v>2</v>
      </c>
      <c r="B1" s="241"/>
      <c r="C1" s="242"/>
      <c r="D1" s="241"/>
      <c r="E1" s="241"/>
    </row>
    <row r="2" spans="1:5" ht="26.25" customHeight="1">
      <c r="D2" s="243" t="s">
        <v>3</v>
      </c>
      <c r="E2" s="243"/>
    </row>
    <row r="3" spans="1:5" ht="21.75" customHeight="1">
      <c r="A3" s="246" t="s">
        <v>4</v>
      </c>
      <c r="B3" s="248" t="s">
        <v>5</v>
      </c>
      <c r="C3" s="248" t="s">
        <v>6</v>
      </c>
      <c r="D3" s="244" t="s">
        <v>7</v>
      </c>
      <c r="E3" s="245"/>
    </row>
    <row r="4" spans="1:5" ht="21.75" customHeight="1">
      <c r="A4" s="247"/>
      <c r="B4" s="249"/>
      <c r="C4" s="249"/>
      <c r="D4" s="231" t="s">
        <v>8</v>
      </c>
      <c r="E4" s="231" t="s">
        <v>9</v>
      </c>
    </row>
    <row r="5" spans="1:5" ht="20.100000000000001" customHeight="1">
      <c r="A5" s="145" t="s">
        <v>10</v>
      </c>
      <c r="B5" s="186">
        <f>B6+B22</f>
        <v>127232</v>
      </c>
      <c r="C5" s="223">
        <f>C6+C22</f>
        <v>131700</v>
      </c>
      <c r="D5" s="186">
        <f>C5-B5</f>
        <v>4468</v>
      </c>
      <c r="E5" s="232">
        <f t="shared" ref="E5:E30" si="0">D5/B5*100</f>
        <v>3.5</v>
      </c>
    </row>
    <row r="6" spans="1:5" ht="20.100000000000001" customHeight="1">
      <c r="A6" s="145" t="s">
        <v>11</v>
      </c>
      <c r="B6" s="186">
        <f>SUM(B7:B21)</f>
        <v>95507</v>
      </c>
      <c r="C6" s="223">
        <f>SUM(C7:C21)</f>
        <v>97075</v>
      </c>
      <c r="D6" s="186">
        <f>SUM(D7:D21)</f>
        <v>1567</v>
      </c>
      <c r="E6" s="232">
        <f t="shared" si="0"/>
        <v>1.6</v>
      </c>
    </row>
    <row r="7" spans="1:5" ht="20.100000000000001" customHeight="1">
      <c r="A7" s="145" t="s">
        <v>12</v>
      </c>
      <c r="B7" s="233">
        <v>36562</v>
      </c>
      <c r="C7" s="223">
        <v>37800</v>
      </c>
      <c r="D7" s="186">
        <f t="shared" ref="D7:D30" si="1">C7-B7</f>
        <v>1238</v>
      </c>
      <c r="E7" s="232">
        <f t="shared" si="0"/>
        <v>3.4</v>
      </c>
    </row>
    <row r="8" spans="1:5" ht="20.100000000000001" customHeight="1">
      <c r="A8" s="145" t="s">
        <v>13</v>
      </c>
      <c r="B8" s="233">
        <v>8228</v>
      </c>
      <c r="C8" s="223">
        <v>10182</v>
      </c>
      <c r="D8" s="186">
        <f t="shared" si="1"/>
        <v>1954</v>
      </c>
      <c r="E8" s="232">
        <f t="shared" si="0"/>
        <v>23.7</v>
      </c>
    </row>
    <row r="9" spans="1:5" ht="20.100000000000001" customHeight="1">
      <c r="A9" s="145" t="s">
        <v>14</v>
      </c>
      <c r="B9" s="233">
        <v>2188</v>
      </c>
      <c r="C9" s="223">
        <v>2010</v>
      </c>
      <c r="D9" s="186">
        <f t="shared" si="1"/>
        <v>-178</v>
      </c>
      <c r="E9" s="232">
        <f t="shared" si="0"/>
        <v>-8.1</v>
      </c>
    </row>
    <row r="10" spans="1:5" ht="20.100000000000001" customHeight="1">
      <c r="A10" s="145" t="s">
        <v>15</v>
      </c>
      <c r="B10" s="233">
        <v>19731</v>
      </c>
      <c r="C10" s="223">
        <v>19666</v>
      </c>
      <c r="D10" s="186">
        <f t="shared" si="1"/>
        <v>-65</v>
      </c>
      <c r="E10" s="232">
        <f t="shared" si="0"/>
        <v>-0.3</v>
      </c>
    </row>
    <row r="11" spans="1:5" ht="20.100000000000001" customHeight="1">
      <c r="A11" s="145" t="s">
        <v>16</v>
      </c>
      <c r="B11" s="233">
        <v>3058</v>
      </c>
      <c r="C11" s="223">
        <v>3160</v>
      </c>
      <c r="D11" s="186">
        <f t="shared" si="1"/>
        <v>102</v>
      </c>
      <c r="E11" s="232">
        <f t="shared" si="0"/>
        <v>3.3</v>
      </c>
    </row>
    <row r="12" spans="1:5" ht="20.100000000000001" customHeight="1">
      <c r="A12" s="145" t="s">
        <v>17</v>
      </c>
      <c r="B12" s="233">
        <v>2134</v>
      </c>
      <c r="C12" s="223">
        <v>2827</v>
      </c>
      <c r="D12" s="186">
        <f t="shared" si="1"/>
        <v>693</v>
      </c>
      <c r="E12" s="232">
        <f t="shared" si="0"/>
        <v>32.5</v>
      </c>
    </row>
    <row r="13" spans="1:5" ht="20.100000000000001" customHeight="1">
      <c r="A13" s="145" t="s">
        <v>18</v>
      </c>
      <c r="B13" s="233">
        <v>1282</v>
      </c>
      <c r="C13" s="223">
        <v>1422</v>
      </c>
      <c r="D13" s="186">
        <f t="shared" si="1"/>
        <v>140</v>
      </c>
      <c r="E13" s="232">
        <f t="shared" si="0"/>
        <v>10.9</v>
      </c>
    </row>
    <row r="14" spans="1:5" ht="20.100000000000001" customHeight="1">
      <c r="A14" s="145" t="s">
        <v>19</v>
      </c>
      <c r="B14" s="233">
        <v>9910</v>
      </c>
      <c r="C14" s="223">
        <v>5034</v>
      </c>
      <c r="D14" s="186">
        <f t="shared" si="1"/>
        <v>-4876</v>
      </c>
      <c r="E14" s="232">
        <f t="shared" si="0"/>
        <v>-49.2</v>
      </c>
    </row>
    <row r="15" spans="1:5" ht="20.100000000000001" customHeight="1">
      <c r="A15" s="145" t="s">
        <v>20</v>
      </c>
      <c r="B15" s="233">
        <v>1050</v>
      </c>
      <c r="C15" s="223">
        <v>-170</v>
      </c>
      <c r="D15" s="186">
        <f t="shared" si="1"/>
        <v>-1220</v>
      </c>
      <c r="E15" s="232">
        <f t="shared" si="0"/>
        <v>-116.2</v>
      </c>
    </row>
    <row r="16" spans="1:5" ht="20.100000000000001" customHeight="1">
      <c r="A16" s="145" t="s">
        <v>21</v>
      </c>
      <c r="B16" s="233">
        <v>2509</v>
      </c>
      <c r="C16" s="223">
        <v>1539</v>
      </c>
      <c r="D16" s="186">
        <f t="shared" si="1"/>
        <v>-970</v>
      </c>
      <c r="E16" s="232">
        <f t="shared" si="0"/>
        <v>-38.700000000000003</v>
      </c>
    </row>
    <row r="17" spans="1:5" ht="20.100000000000001" customHeight="1">
      <c r="A17" s="145" t="s">
        <v>22</v>
      </c>
      <c r="B17" s="233">
        <v>1666</v>
      </c>
      <c r="C17" s="223">
        <v>2968</v>
      </c>
      <c r="D17" s="186">
        <f t="shared" si="1"/>
        <v>1302</v>
      </c>
      <c r="E17" s="232">
        <f t="shared" si="0"/>
        <v>78.2</v>
      </c>
    </row>
    <row r="18" spans="1:5" ht="20.100000000000001" customHeight="1">
      <c r="A18" s="145" t="s">
        <v>23</v>
      </c>
      <c r="B18" s="233">
        <v>4670</v>
      </c>
      <c r="C18" s="223">
        <v>7863</v>
      </c>
      <c r="D18" s="186">
        <f t="shared" si="1"/>
        <v>3193</v>
      </c>
      <c r="E18" s="232">
        <f t="shared" si="0"/>
        <v>68.400000000000006</v>
      </c>
    </row>
    <row r="19" spans="1:5" ht="20.100000000000001" customHeight="1">
      <c r="A19" s="145" t="s">
        <v>24</v>
      </c>
      <c r="B19" s="233">
        <v>950</v>
      </c>
      <c r="C19" s="223">
        <v>833</v>
      </c>
      <c r="D19" s="186">
        <f t="shared" si="1"/>
        <v>-117</v>
      </c>
      <c r="E19" s="232">
        <f t="shared" si="0"/>
        <v>-12.3</v>
      </c>
    </row>
    <row r="20" spans="1:5" ht="20.100000000000001" customHeight="1">
      <c r="A20" s="145" t="s">
        <v>25</v>
      </c>
      <c r="B20" s="233">
        <v>1569</v>
      </c>
      <c r="C20" s="223">
        <v>1940</v>
      </c>
      <c r="D20" s="186">
        <f t="shared" si="1"/>
        <v>371</v>
      </c>
      <c r="E20" s="232">
        <f t="shared" si="0"/>
        <v>23.6</v>
      </c>
    </row>
    <row r="21" spans="1:5" ht="20.100000000000001" customHeight="1">
      <c r="A21" s="145" t="s">
        <v>26</v>
      </c>
      <c r="B21" s="186"/>
      <c r="C21" s="223">
        <v>1</v>
      </c>
      <c r="D21" s="186"/>
      <c r="E21" s="232"/>
    </row>
    <row r="22" spans="1:5" ht="20.100000000000001" customHeight="1">
      <c r="A22" s="145" t="s">
        <v>27</v>
      </c>
      <c r="B22" s="186">
        <f>SUM(B23:B30)-B24</f>
        <v>31725</v>
      </c>
      <c r="C22" s="223">
        <f>SUM(C23:C30)-C24</f>
        <v>34625</v>
      </c>
      <c r="D22" s="186">
        <f t="shared" si="1"/>
        <v>2900</v>
      </c>
      <c r="E22" s="232">
        <f t="shared" si="0"/>
        <v>9.1</v>
      </c>
    </row>
    <row r="23" spans="1:5" ht="20.100000000000001" customHeight="1">
      <c r="A23" s="145" t="s">
        <v>28</v>
      </c>
      <c r="B23" s="234">
        <v>3044</v>
      </c>
      <c r="C23" s="223">
        <v>3100</v>
      </c>
      <c r="D23" s="186">
        <f t="shared" si="1"/>
        <v>56</v>
      </c>
      <c r="E23" s="232">
        <f t="shared" si="0"/>
        <v>1.8</v>
      </c>
    </row>
    <row r="24" spans="1:5" ht="20.100000000000001" customHeight="1">
      <c r="A24" s="145" t="s">
        <v>29</v>
      </c>
      <c r="B24" s="233">
        <v>1893</v>
      </c>
      <c r="C24" s="223">
        <v>1925</v>
      </c>
      <c r="D24" s="186">
        <f t="shared" si="1"/>
        <v>32</v>
      </c>
      <c r="E24" s="232">
        <f t="shared" si="0"/>
        <v>1.7</v>
      </c>
    </row>
    <row r="25" spans="1:5" ht="20.100000000000001" customHeight="1">
      <c r="A25" s="145" t="s">
        <v>30</v>
      </c>
      <c r="B25" s="233">
        <v>3252</v>
      </c>
      <c r="C25" s="223">
        <v>3050</v>
      </c>
      <c r="D25" s="186">
        <f t="shared" si="1"/>
        <v>-202</v>
      </c>
      <c r="E25" s="232">
        <f t="shared" si="0"/>
        <v>-6.2</v>
      </c>
    </row>
    <row r="26" spans="1:5" ht="20.100000000000001" customHeight="1">
      <c r="A26" s="145" t="s">
        <v>31</v>
      </c>
      <c r="B26" s="233">
        <v>4541</v>
      </c>
      <c r="C26" s="223">
        <v>6050</v>
      </c>
      <c r="D26" s="186">
        <f t="shared" si="1"/>
        <v>1509</v>
      </c>
      <c r="E26" s="232">
        <f t="shared" si="0"/>
        <v>33.200000000000003</v>
      </c>
    </row>
    <row r="27" spans="1:5" ht="20.100000000000001" customHeight="1">
      <c r="A27" s="145" t="s">
        <v>32</v>
      </c>
      <c r="B27" s="233">
        <v>20774</v>
      </c>
      <c r="C27" s="223">
        <v>22292</v>
      </c>
      <c r="D27" s="186">
        <f t="shared" si="1"/>
        <v>1518</v>
      </c>
      <c r="E27" s="232">
        <f t="shared" si="0"/>
        <v>7.3</v>
      </c>
    </row>
    <row r="28" spans="1:5" ht="20.100000000000001" customHeight="1">
      <c r="A28" s="145" t="s">
        <v>33</v>
      </c>
      <c r="B28" s="233">
        <v>0</v>
      </c>
      <c r="C28" s="223"/>
      <c r="D28" s="186"/>
      <c r="E28" s="232"/>
    </row>
    <row r="29" spans="1:5" ht="20.100000000000001" customHeight="1">
      <c r="A29" s="145" t="s">
        <v>34</v>
      </c>
      <c r="B29" s="233">
        <v>113</v>
      </c>
      <c r="C29" s="223">
        <v>133</v>
      </c>
      <c r="D29" s="186">
        <f t="shared" si="1"/>
        <v>20</v>
      </c>
      <c r="E29" s="232">
        <f t="shared" si="0"/>
        <v>17.7</v>
      </c>
    </row>
    <row r="30" spans="1:5" ht="20.100000000000001" customHeight="1">
      <c r="A30" s="145" t="s">
        <v>35</v>
      </c>
      <c r="B30" s="233">
        <v>1</v>
      </c>
      <c r="C30" s="223"/>
      <c r="D30" s="186">
        <f t="shared" si="1"/>
        <v>-1</v>
      </c>
      <c r="E30" s="232">
        <f t="shared" si="0"/>
        <v>-100</v>
      </c>
    </row>
  </sheetData>
  <mergeCells count="6">
    <mergeCell ref="A1:E1"/>
    <mergeCell ref="D2:E2"/>
    <mergeCell ref="D3:E3"/>
    <mergeCell ref="A3:A4"/>
    <mergeCell ref="B3:B4"/>
    <mergeCell ref="C3:C4"/>
  </mergeCells>
  <phoneticPr fontId="92" type="noConversion"/>
  <printOptions horizontalCentered="1"/>
  <pageMargins left="0.17" right="0.18" top="1.2204724409448799" bottom="1.2204724409448799" header="0.118110236220472" footer="0.511811023622047"/>
  <pageSetup paperSize="9" orientation="portrait" useFirstPageNumber="1"/>
  <headerFooter alignWithMargins="0">
    <oddFooter>&amp;C&amp;"Times New Roman,常规"&amp;P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B050"/>
  </sheetPr>
  <dimension ref="A2:C32"/>
  <sheetViews>
    <sheetView workbookViewId="0">
      <selection activeCell="I10" sqref="I10"/>
    </sheetView>
  </sheetViews>
  <sheetFormatPr defaultColWidth="9" defaultRowHeight="14.25"/>
  <cols>
    <col min="1" max="1" width="17.75" style="89" customWidth="1"/>
    <col min="2" max="2" width="36.875" style="90" customWidth="1"/>
    <col min="3" max="3" width="28" style="90" customWidth="1"/>
    <col min="4" max="16384" width="9" style="89"/>
  </cols>
  <sheetData>
    <row r="2" spans="1:3" ht="25.5">
      <c r="A2" s="300" t="s">
        <v>931</v>
      </c>
      <c r="B2" s="300"/>
      <c r="C2" s="300"/>
    </row>
    <row r="3" spans="1:3" ht="14.25" customHeight="1">
      <c r="C3" s="91"/>
    </row>
    <row r="4" spans="1:3" ht="15" customHeight="1">
      <c r="C4" s="92" t="s">
        <v>3</v>
      </c>
    </row>
    <row r="5" spans="1:3" ht="24.75" customHeight="1">
      <c r="A5" s="93" t="s">
        <v>878</v>
      </c>
      <c r="B5" s="94" t="s">
        <v>879</v>
      </c>
      <c r="C5" s="94" t="s">
        <v>880</v>
      </c>
    </row>
    <row r="6" spans="1:3" ht="24.75" customHeight="1">
      <c r="A6" s="93" t="s">
        <v>636</v>
      </c>
      <c r="B6" s="94"/>
      <c r="C6" s="95">
        <f>C7+C12+C22+C24+C27+C29</f>
        <v>98783</v>
      </c>
    </row>
    <row r="7" spans="1:3" s="88" customFormat="1" ht="24.75" customHeight="1">
      <c r="A7" s="96">
        <v>501</v>
      </c>
      <c r="B7" s="97" t="s">
        <v>881</v>
      </c>
      <c r="C7" s="95">
        <f>SUM(C8:C11)</f>
        <v>30153</v>
      </c>
    </row>
    <row r="8" spans="1:3" s="88" customFormat="1" ht="24.75" customHeight="1">
      <c r="A8" s="96">
        <v>50101</v>
      </c>
      <c r="B8" s="97" t="s">
        <v>882</v>
      </c>
      <c r="C8" s="95">
        <v>18770</v>
      </c>
    </row>
    <row r="9" spans="1:3" s="88" customFormat="1" ht="24.75" customHeight="1">
      <c r="A9" s="96">
        <v>50102</v>
      </c>
      <c r="B9" s="97" t="s">
        <v>883</v>
      </c>
      <c r="C9" s="95">
        <v>8164</v>
      </c>
    </row>
    <row r="10" spans="1:3" s="88" customFormat="1" ht="24.75" customHeight="1">
      <c r="A10" s="96">
        <v>50103</v>
      </c>
      <c r="B10" s="97" t="s">
        <v>884</v>
      </c>
      <c r="C10" s="95">
        <v>2390</v>
      </c>
    </row>
    <row r="11" spans="1:3" s="88" customFormat="1" ht="24.75" customHeight="1">
      <c r="A11" s="96">
        <v>50199</v>
      </c>
      <c r="B11" s="97" t="s">
        <v>885</v>
      </c>
      <c r="C11" s="95">
        <v>829</v>
      </c>
    </row>
    <row r="12" spans="1:3" s="88" customFormat="1" ht="24.75" customHeight="1">
      <c r="A12" s="96">
        <v>502</v>
      </c>
      <c r="B12" s="97" t="s">
        <v>886</v>
      </c>
      <c r="C12" s="95">
        <f>SUM(C13:C21)</f>
        <v>4356</v>
      </c>
    </row>
    <row r="13" spans="1:3" s="88" customFormat="1" ht="24.75" customHeight="1">
      <c r="A13" s="96">
        <v>50201</v>
      </c>
      <c r="B13" s="97" t="s">
        <v>887</v>
      </c>
      <c r="C13" s="95">
        <v>3337</v>
      </c>
    </row>
    <row r="14" spans="1:3" s="88" customFormat="1" ht="24.75" customHeight="1">
      <c r="A14" s="96">
        <v>50202</v>
      </c>
      <c r="B14" s="97" t="s">
        <v>888</v>
      </c>
      <c r="C14" s="95">
        <v>8</v>
      </c>
    </row>
    <row r="15" spans="1:3" s="88" customFormat="1" ht="24.75" customHeight="1">
      <c r="A15" s="96">
        <v>50203</v>
      </c>
      <c r="B15" s="97" t="s">
        <v>889</v>
      </c>
      <c r="C15" s="95">
        <v>61</v>
      </c>
    </row>
    <row r="16" spans="1:3" s="88" customFormat="1" ht="24.75" customHeight="1">
      <c r="A16" s="96">
        <v>50204</v>
      </c>
      <c r="B16" s="97" t="s">
        <v>890</v>
      </c>
      <c r="C16" s="95"/>
    </row>
    <row r="17" spans="1:3" s="88" customFormat="1" ht="24.75" customHeight="1">
      <c r="A17" s="96">
        <v>50205</v>
      </c>
      <c r="B17" s="97" t="s">
        <v>891</v>
      </c>
      <c r="C17" s="95">
        <v>83</v>
      </c>
    </row>
    <row r="18" spans="1:3" s="88" customFormat="1" ht="24.75" customHeight="1">
      <c r="A18" s="96">
        <v>50206</v>
      </c>
      <c r="B18" s="97" t="s">
        <v>892</v>
      </c>
      <c r="C18" s="95">
        <v>24</v>
      </c>
    </row>
    <row r="19" spans="1:3" s="88" customFormat="1" ht="24.75" customHeight="1">
      <c r="A19" s="96">
        <v>50208</v>
      </c>
      <c r="B19" s="97" t="s">
        <v>893</v>
      </c>
      <c r="C19" s="95">
        <v>715</v>
      </c>
    </row>
    <row r="20" spans="1:3" s="88" customFormat="1" ht="23.25" customHeight="1">
      <c r="A20" s="96">
        <v>50209</v>
      </c>
      <c r="B20" s="97" t="s">
        <v>894</v>
      </c>
      <c r="C20" s="95">
        <v>97</v>
      </c>
    </row>
    <row r="21" spans="1:3" s="88" customFormat="1" ht="23.25" customHeight="1">
      <c r="A21" s="96">
        <v>50299</v>
      </c>
      <c r="B21" s="97" t="s">
        <v>895</v>
      </c>
      <c r="C21" s="95">
        <v>31</v>
      </c>
    </row>
    <row r="22" spans="1:3" s="88" customFormat="1" ht="24.75" customHeight="1">
      <c r="A22" s="96">
        <v>503</v>
      </c>
      <c r="B22" s="97" t="s">
        <v>896</v>
      </c>
      <c r="C22" s="95">
        <f>SUM(C23:C23)</f>
        <v>0</v>
      </c>
    </row>
    <row r="23" spans="1:3" s="88" customFormat="1" ht="24.75" customHeight="1">
      <c r="A23" s="96">
        <v>50306</v>
      </c>
      <c r="B23" s="97" t="s">
        <v>897</v>
      </c>
      <c r="C23" s="95"/>
    </row>
    <row r="24" spans="1:3" s="88" customFormat="1" ht="24.75" customHeight="1">
      <c r="A24" s="96">
        <v>505</v>
      </c>
      <c r="B24" s="97" t="s">
        <v>898</v>
      </c>
      <c r="C24" s="95">
        <f>C25+C26</f>
        <v>61171</v>
      </c>
    </row>
    <row r="25" spans="1:3" s="88" customFormat="1" ht="24.75" customHeight="1">
      <c r="A25" s="96">
        <v>50501</v>
      </c>
      <c r="B25" s="97" t="s">
        <v>899</v>
      </c>
      <c r="C25" s="95">
        <v>59858</v>
      </c>
    </row>
    <row r="26" spans="1:3" s="88" customFormat="1" ht="24.75" customHeight="1">
      <c r="A26" s="96">
        <v>50502</v>
      </c>
      <c r="B26" s="97" t="s">
        <v>900</v>
      </c>
      <c r="C26" s="95">
        <v>1313</v>
      </c>
    </row>
    <row r="27" spans="1:3" s="88" customFormat="1" ht="24.75" customHeight="1">
      <c r="A27" s="96">
        <v>506</v>
      </c>
      <c r="B27" s="97" t="s">
        <v>901</v>
      </c>
      <c r="C27" s="95">
        <f>C28</f>
        <v>0</v>
      </c>
    </row>
    <row r="28" spans="1:3" s="88" customFormat="1" ht="24.75" customHeight="1">
      <c r="A28" s="96">
        <v>50601</v>
      </c>
      <c r="B28" s="97" t="s">
        <v>902</v>
      </c>
      <c r="C28" s="95"/>
    </row>
    <row r="29" spans="1:3" s="88" customFormat="1" ht="24.75" customHeight="1">
      <c r="A29" s="96">
        <v>509</v>
      </c>
      <c r="B29" s="97" t="s">
        <v>903</v>
      </c>
      <c r="C29" s="95">
        <f>SUM(C30:C32)</f>
        <v>3103</v>
      </c>
    </row>
    <row r="30" spans="1:3" s="88" customFormat="1" ht="24.75" customHeight="1">
      <c r="A30" s="96">
        <v>50901</v>
      </c>
      <c r="B30" s="97" t="s">
        <v>904</v>
      </c>
      <c r="C30" s="95">
        <v>2354</v>
      </c>
    </row>
    <row r="31" spans="1:3" s="88" customFormat="1" ht="22.5" customHeight="1">
      <c r="A31" s="96">
        <v>50905</v>
      </c>
      <c r="B31" s="97" t="s">
        <v>905</v>
      </c>
      <c r="C31" s="95">
        <v>749</v>
      </c>
    </row>
    <row r="32" spans="1:3" s="88" customFormat="1" ht="22.5" customHeight="1">
      <c r="A32" s="96">
        <v>50999</v>
      </c>
      <c r="B32" s="97" t="s">
        <v>906</v>
      </c>
      <c r="C32" s="95"/>
    </row>
  </sheetData>
  <mergeCells count="1">
    <mergeCell ref="A2:C2"/>
  </mergeCells>
  <phoneticPr fontId="92" type="noConversion"/>
  <pageMargins left="0.70866141732283505" right="0.70866141732283505" top="0.74803149606299202" bottom="0.74803149606299202" header="0.31496062992126" footer="0.31496062992126"/>
  <pageSetup paperSize="9" firstPageNumber="9" orientation="portrait" useFirstPageNumber="1"/>
  <headerFooter alignWithMargins="0"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B050"/>
  </sheetPr>
  <dimension ref="A1:D52"/>
  <sheetViews>
    <sheetView topLeftCell="B1" workbookViewId="0">
      <selection activeCell="F11" sqref="F11"/>
    </sheetView>
  </sheetViews>
  <sheetFormatPr defaultColWidth="9" defaultRowHeight="12"/>
  <cols>
    <col min="1" max="1" width="38.5" style="81" customWidth="1"/>
    <col min="2" max="2" width="16.125" style="81" customWidth="1"/>
    <col min="3" max="3" width="34.75" style="81" customWidth="1"/>
    <col min="4" max="4" width="16.25" style="81" customWidth="1"/>
    <col min="5" max="5" width="10" style="81" customWidth="1"/>
    <col min="6" max="6" width="10.5" style="81" customWidth="1"/>
    <col min="7" max="8" width="9.5" style="81" customWidth="1"/>
    <col min="9" max="16384" width="9" style="81"/>
  </cols>
  <sheetData>
    <row r="1" spans="1:4" s="79" customFormat="1" ht="25.5">
      <c r="A1" s="301" t="s">
        <v>932</v>
      </c>
      <c r="B1" s="302"/>
      <c r="C1" s="302"/>
      <c r="D1" s="302"/>
    </row>
    <row r="2" spans="1:4" s="80" customFormat="1" ht="27" customHeight="1">
      <c r="A2" s="82"/>
      <c r="B2" s="82"/>
      <c r="D2" s="83" t="s">
        <v>3</v>
      </c>
    </row>
    <row r="3" spans="1:4" s="79" customFormat="1" ht="27" customHeight="1">
      <c r="A3" s="37" t="s">
        <v>4</v>
      </c>
      <c r="B3" s="37" t="s">
        <v>880</v>
      </c>
      <c r="C3" s="37" t="s">
        <v>4</v>
      </c>
      <c r="D3" s="37" t="s">
        <v>880</v>
      </c>
    </row>
    <row r="4" spans="1:4" s="80" customFormat="1" ht="27" customHeight="1">
      <c r="A4" s="84" t="s">
        <v>425</v>
      </c>
      <c r="B4" s="85">
        <f>109100-4200</f>
        <v>104900</v>
      </c>
      <c r="C4" s="85" t="s">
        <v>426</v>
      </c>
      <c r="D4" s="85">
        <f>B13-D5-D8-D10-D9</f>
        <v>280601</v>
      </c>
    </row>
    <row r="5" spans="1:4" s="80" customFormat="1" ht="27" customHeight="1">
      <c r="A5" s="84" t="s">
        <v>908</v>
      </c>
      <c r="B5" s="85">
        <f>SUM(B6:B8)</f>
        <v>148439</v>
      </c>
      <c r="C5" s="85" t="s">
        <v>428</v>
      </c>
      <c r="D5" s="85">
        <f>SUM(D6:D7)</f>
        <v>42888</v>
      </c>
    </row>
    <row r="6" spans="1:4" s="80" customFormat="1" ht="27" customHeight="1">
      <c r="A6" s="84" t="s">
        <v>429</v>
      </c>
      <c r="B6" s="39">
        <v>3177</v>
      </c>
      <c r="C6" s="85" t="s">
        <v>909</v>
      </c>
      <c r="D6" s="85">
        <v>32469</v>
      </c>
    </row>
    <row r="7" spans="1:4" s="80" customFormat="1" ht="27" customHeight="1">
      <c r="A7" s="84" t="s">
        <v>431</v>
      </c>
      <c r="B7" s="39">
        <v>145262</v>
      </c>
      <c r="C7" s="85" t="s">
        <v>432</v>
      </c>
      <c r="D7" s="85">
        <v>10419</v>
      </c>
    </row>
    <row r="8" spans="1:4" s="80" customFormat="1" ht="27" customHeight="1">
      <c r="A8" s="86" t="s">
        <v>433</v>
      </c>
      <c r="B8" s="39"/>
      <c r="C8" s="85" t="s">
        <v>434</v>
      </c>
      <c r="D8" s="85">
        <v>35000</v>
      </c>
    </row>
    <row r="9" spans="1:4" s="80" customFormat="1" ht="27" customHeight="1">
      <c r="A9" s="84" t="s">
        <v>435</v>
      </c>
      <c r="B9" s="85">
        <v>15000</v>
      </c>
      <c r="C9" s="85" t="s">
        <v>910</v>
      </c>
      <c r="D9" s="85">
        <v>3060</v>
      </c>
    </row>
    <row r="10" spans="1:4" s="80" customFormat="1" ht="27" customHeight="1">
      <c r="A10" s="84" t="s">
        <v>437</v>
      </c>
      <c r="B10" s="84">
        <v>6500</v>
      </c>
      <c r="C10" s="84" t="s">
        <v>911</v>
      </c>
      <c r="D10" s="84"/>
    </row>
    <row r="11" spans="1:4" s="80" customFormat="1" ht="27" customHeight="1">
      <c r="A11" s="84" t="s">
        <v>912</v>
      </c>
      <c r="B11" s="84">
        <v>86710</v>
      </c>
      <c r="C11" s="84" t="s">
        <v>913</v>
      </c>
      <c r="D11" s="84"/>
    </row>
    <row r="12" spans="1:4" s="80" customFormat="1" ht="27" customHeight="1">
      <c r="A12" s="84"/>
      <c r="B12" s="87"/>
      <c r="C12" s="84"/>
      <c r="D12" s="84"/>
    </row>
    <row r="13" spans="1:4" s="80" customFormat="1" ht="27" customHeight="1">
      <c r="A13" s="45" t="s">
        <v>448</v>
      </c>
      <c r="B13" s="45">
        <f>B4+B5+B9+B10+B11</f>
        <v>361549</v>
      </c>
      <c r="C13" s="45" t="s">
        <v>449</v>
      </c>
      <c r="D13" s="45">
        <f>D4+D8+D9+D5+D10</f>
        <v>361549</v>
      </c>
    </row>
    <row r="14" spans="1:4" s="80" customFormat="1" ht="14.25">
      <c r="A14" s="79"/>
      <c r="B14" s="79"/>
      <c r="C14" s="79"/>
      <c r="D14" s="79"/>
    </row>
    <row r="15" spans="1:4" s="80" customFormat="1" ht="14.25">
      <c r="A15" s="79"/>
      <c r="B15" s="79"/>
      <c r="C15" s="79"/>
      <c r="D15" s="79"/>
    </row>
    <row r="16" spans="1:4" s="79" customFormat="1"/>
    <row r="17" s="79" customFormat="1"/>
    <row r="18" s="79" customFormat="1"/>
    <row r="19" s="79" customFormat="1"/>
    <row r="20" s="79" customFormat="1"/>
    <row r="21" s="79" customFormat="1"/>
    <row r="22" s="79" customFormat="1"/>
    <row r="23" s="79" customFormat="1"/>
    <row r="24" s="79" customFormat="1"/>
    <row r="25" s="79" customFormat="1"/>
    <row r="26" s="79" customFormat="1"/>
    <row r="27" s="79" customFormat="1"/>
    <row r="28" s="79" customFormat="1"/>
    <row r="29" s="79" customFormat="1"/>
    <row r="30" s="79" customFormat="1"/>
    <row r="31" s="79" customFormat="1"/>
    <row r="32" s="79" customFormat="1"/>
    <row r="33" s="79" customFormat="1"/>
    <row r="34" s="79" customFormat="1"/>
    <row r="35" s="79" customFormat="1"/>
    <row r="36" s="79" customFormat="1"/>
    <row r="37" s="79" customFormat="1"/>
    <row r="38" s="79" customFormat="1"/>
    <row r="39" s="79" customFormat="1"/>
    <row r="40" s="79" customFormat="1"/>
    <row r="41" s="79" customFormat="1"/>
    <row r="42" s="79" customFormat="1"/>
    <row r="43" s="79" customFormat="1"/>
    <row r="44" s="79" customFormat="1"/>
    <row r="45" s="79" customFormat="1"/>
    <row r="46" s="79" customFormat="1"/>
    <row r="47" s="79" customFormat="1"/>
    <row r="48" s="79" customFormat="1"/>
    <row r="49" spans="1:4" s="79" customFormat="1"/>
    <row r="50" spans="1:4" s="79" customFormat="1"/>
    <row r="51" spans="1:4" s="79" customFormat="1"/>
    <row r="52" spans="1:4" s="79" customFormat="1">
      <c r="A52" s="81"/>
      <c r="B52" s="81"/>
      <c r="C52" s="81"/>
      <c r="D52" s="81"/>
    </row>
  </sheetData>
  <mergeCells count="1">
    <mergeCell ref="A1:D1"/>
  </mergeCells>
  <phoneticPr fontId="92" type="noConversion"/>
  <pageMargins left="1.1023622047244099" right="0.70866141732283505" top="0.74803149606299202" bottom="0.74803149606299202" header="0.31496062992126" footer="0.31496062992126"/>
  <pageSetup paperSize="9" firstPageNumber="10" orientation="landscape" useFirstPageNumber="1"/>
  <headerFooter alignWithMargins="0"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00B050"/>
  </sheetPr>
  <dimension ref="A1:F11"/>
  <sheetViews>
    <sheetView showZeros="0" workbookViewId="0">
      <pane xSplit="1" ySplit="4" topLeftCell="B5" activePane="bottomRight" state="frozen"/>
      <selection pane="topRight"/>
      <selection pane="bottomLeft"/>
      <selection pane="bottomRight" activeCell="C14" sqref="C14"/>
    </sheetView>
  </sheetViews>
  <sheetFormatPr defaultColWidth="9" defaultRowHeight="14.25"/>
  <cols>
    <col min="1" max="1" width="40.375" style="68" customWidth="1"/>
    <col min="2" max="2" width="20.875" style="68" customWidth="1"/>
    <col min="3" max="3" width="21" style="68" customWidth="1"/>
    <col min="4" max="4" width="19.75" style="68" customWidth="1"/>
    <col min="5" max="5" width="18.625" style="68" customWidth="1"/>
    <col min="6" max="40" width="9" style="68"/>
    <col min="41" max="41" width="4" style="68" customWidth="1"/>
    <col min="42" max="16384" width="9" style="68"/>
  </cols>
  <sheetData>
    <row r="1" spans="1:6" s="67" customFormat="1" ht="37.5" customHeight="1">
      <c r="A1" s="311" t="s">
        <v>933</v>
      </c>
      <c r="B1" s="312"/>
      <c r="C1" s="312"/>
      <c r="D1" s="312"/>
      <c r="E1" s="312"/>
    </row>
    <row r="2" spans="1:6" ht="19.5" customHeight="1">
      <c r="A2" s="69"/>
      <c r="E2" s="70" t="s">
        <v>3</v>
      </c>
    </row>
    <row r="3" spans="1:6" ht="18" customHeight="1">
      <c r="A3" s="315" t="s">
        <v>604</v>
      </c>
      <c r="B3" s="315" t="s">
        <v>6</v>
      </c>
      <c r="C3" s="315" t="s">
        <v>605</v>
      </c>
      <c r="D3" s="313" t="s">
        <v>606</v>
      </c>
      <c r="E3" s="314"/>
    </row>
    <row r="4" spans="1:6" ht="19.5" customHeight="1">
      <c r="A4" s="315"/>
      <c r="B4" s="315"/>
      <c r="C4" s="315"/>
      <c r="D4" s="71" t="s">
        <v>8</v>
      </c>
      <c r="E4" s="71" t="s">
        <v>934</v>
      </c>
    </row>
    <row r="5" spans="1:6" s="47" customFormat="1" ht="24.75" customHeight="1">
      <c r="A5" s="72" t="s">
        <v>457</v>
      </c>
      <c r="B5" s="58">
        <f>SUM(B6:B11)</f>
        <v>17600</v>
      </c>
      <c r="C5" s="58">
        <f>SUM(C6:C11)</f>
        <v>19900</v>
      </c>
      <c r="D5" s="58">
        <f>C5-B5</f>
        <v>2300</v>
      </c>
      <c r="E5" s="73">
        <f>D5/B5*100</f>
        <v>13.1</v>
      </c>
      <c r="F5" s="74"/>
    </row>
    <row r="6" spans="1:6" s="49" customFormat="1" ht="24.75" customHeight="1">
      <c r="A6" s="75" t="s">
        <v>935</v>
      </c>
      <c r="B6" s="58"/>
      <c r="C6" s="58"/>
      <c r="D6" s="58">
        <f t="shared" ref="D6:D11" si="0">C6-B6</f>
        <v>0</v>
      </c>
      <c r="E6" s="73"/>
      <c r="F6" s="76"/>
    </row>
    <row r="7" spans="1:6" s="49" customFormat="1" ht="24.75" customHeight="1">
      <c r="A7" s="75" t="s">
        <v>459</v>
      </c>
      <c r="B7" s="58"/>
      <c r="C7" s="58"/>
      <c r="D7" s="58">
        <f t="shared" si="0"/>
        <v>0</v>
      </c>
      <c r="E7" s="73"/>
      <c r="F7" s="76"/>
    </row>
    <row r="8" spans="1:6" s="49" customFormat="1" ht="24.75" customHeight="1">
      <c r="A8" s="75" t="s">
        <v>460</v>
      </c>
      <c r="B8" s="58">
        <v>16278</v>
      </c>
      <c r="C8" s="58">
        <v>19000</v>
      </c>
      <c r="D8" s="58">
        <f t="shared" si="0"/>
        <v>2722</v>
      </c>
      <c r="E8" s="73">
        <f>D8/B8*100</f>
        <v>16.7</v>
      </c>
      <c r="F8" s="76"/>
    </row>
    <row r="9" spans="1:6" s="49" customFormat="1" ht="24.75" customHeight="1">
      <c r="A9" s="75" t="s">
        <v>461</v>
      </c>
      <c r="B9" s="58">
        <v>522</v>
      </c>
      <c r="C9" s="58">
        <v>500</v>
      </c>
      <c r="D9" s="58">
        <f t="shared" si="0"/>
        <v>-22</v>
      </c>
      <c r="E9" s="73">
        <f>D9/B9*100</f>
        <v>-4.2</v>
      </c>
      <c r="F9" s="76"/>
    </row>
    <row r="10" spans="1:6" s="49" customFormat="1" ht="24.75" customHeight="1">
      <c r="A10" s="75" t="s">
        <v>462</v>
      </c>
      <c r="B10" s="58">
        <v>800</v>
      </c>
      <c r="C10" s="58">
        <v>400</v>
      </c>
      <c r="D10" s="58">
        <f t="shared" si="0"/>
        <v>-400</v>
      </c>
      <c r="E10" s="73"/>
      <c r="F10" s="76"/>
    </row>
    <row r="11" spans="1:6" s="49" customFormat="1" ht="24.75" customHeight="1">
      <c r="A11" s="75" t="s">
        <v>463</v>
      </c>
      <c r="B11" s="77"/>
      <c r="C11" s="77"/>
      <c r="D11" s="77">
        <f t="shared" si="0"/>
        <v>0</v>
      </c>
      <c r="E11" s="78"/>
      <c r="F11" s="76"/>
    </row>
  </sheetData>
  <mergeCells count="5">
    <mergeCell ref="A1:E1"/>
    <mergeCell ref="D3:E3"/>
    <mergeCell ref="A3:A4"/>
    <mergeCell ref="B3:B4"/>
    <mergeCell ref="C3:C4"/>
  </mergeCells>
  <phoneticPr fontId="92" type="noConversion"/>
  <printOptions horizontalCentered="1"/>
  <pageMargins left="0.94488188976377996" right="0.98425196850393704" top="0.98425196850393704" bottom="1.14173228346457" header="0.511811023622047" footer="0.98425196850393704"/>
  <pageSetup paperSize="9" scale="95" firstPageNumber="11" orientation="landscape" useFirstPageNumber="1"/>
  <headerFooter alignWithMargins="0">
    <oddFooter>&amp;C&amp;P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00B050"/>
  </sheetPr>
  <dimension ref="A1:G30"/>
  <sheetViews>
    <sheetView showZeros="0" workbookViewId="0">
      <pane xSplit="1" ySplit="4" topLeftCell="C5" activePane="bottomRight" state="frozen"/>
      <selection pane="topRight"/>
      <selection pane="bottomLeft"/>
      <selection pane="bottomRight" activeCell="A10" sqref="A10"/>
    </sheetView>
  </sheetViews>
  <sheetFormatPr defaultColWidth="9" defaultRowHeight="14.25"/>
  <cols>
    <col min="1" max="1" width="52.625" style="50" customWidth="1"/>
    <col min="2" max="2" width="13.5" style="46" customWidth="1"/>
    <col min="3" max="3" width="13.125" style="50" customWidth="1"/>
    <col min="4" max="4" width="12" style="50" customWidth="1"/>
    <col min="5" max="5" width="12.875" style="50" customWidth="1"/>
    <col min="6" max="6" width="9.25" style="51" customWidth="1"/>
    <col min="7" max="7" width="13.25" style="50" customWidth="1"/>
    <col min="8" max="16384" width="9" style="50"/>
  </cols>
  <sheetData>
    <row r="1" spans="1:7" s="46" customFormat="1" ht="42" customHeight="1">
      <c r="A1" s="316" t="s">
        <v>936</v>
      </c>
      <c r="B1" s="316"/>
      <c r="C1" s="316"/>
      <c r="D1" s="316"/>
      <c r="E1" s="316"/>
      <c r="F1" s="316"/>
      <c r="G1" s="316"/>
    </row>
    <row r="2" spans="1:7" s="46" customFormat="1" ht="28.5" customHeight="1">
      <c r="A2" s="52"/>
      <c r="B2" s="53"/>
      <c r="C2" s="53"/>
      <c r="D2" s="52"/>
      <c r="E2" s="52"/>
      <c r="F2" s="54"/>
      <c r="G2" s="55" t="s">
        <v>3</v>
      </c>
    </row>
    <row r="3" spans="1:7" s="46" customFormat="1" ht="33.75" customHeight="1">
      <c r="A3" s="318" t="s">
        <v>4</v>
      </c>
      <c r="B3" s="320" t="s">
        <v>626</v>
      </c>
      <c r="C3" s="320" t="s">
        <v>937</v>
      </c>
      <c r="D3" s="317" t="s">
        <v>628</v>
      </c>
      <c r="E3" s="317"/>
      <c r="F3" s="320" t="s">
        <v>629</v>
      </c>
      <c r="G3" s="322" t="s">
        <v>630</v>
      </c>
    </row>
    <row r="4" spans="1:7" s="46" customFormat="1" ht="42" customHeight="1">
      <c r="A4" s="319"/>
      <c r="B4" s="321"/>
      <c r="C4" s="321"/>
      <c r="D4" s="56" t="s">
        <v>8</v>
      </c>
      <c r="E4" s="56" t="s">
        <v>9</v>
      </c>
      <c r="F4" s="321"/>
      <c r="G4" s="323"/>
    </row>
    <row r="5" spans="1:7" s="47" customFormat="1" ht="22.5" customHeight="1">
      <c r="A5" s="57" t="s">
        <v>465</v>
      </c>
      <c r="B5" s="58">
        <f>B6+B9+B24+B28+B16</f>
        <v>24124</v>
      </c>
      <c r="C5" s="58">
        <f>C6+C9+C24+C28+C16</f>
        <v>73342</v>
      </c>
      <c r="D5" s="58">
        <f>D6+D9+D24+D28</f>
        <v>-8220</v>
      </c>
      <c r="E5" s="59">
        <f>D5/B5*100</f>
        <v>-34.1</v>
      </c>
      <c r="F5" s="60">
        <f>F6+F9+F24+F28+F16</f>
        <v>0</v>
      </c>
      <c r="G5" s="60">
        <f>G6+G9+G24+G28+G16</f>
        <v>73342</v>
      </c>
    </row>
    <row r="6" spans="1:7" s="47" customFormat="1" ht="22.5" customHeight="1">
      <c r="A6" s="38" t="s">
        <v>153</v>
      </c>
      <c r="B6" s="58">
        <f>B7</f>
        <v>28</v>
      </c>
      <c r="C6" s="58">
        <f>C7</f>
        <v>0</v>
      </c>
      <c r="D6" s="58">
        <f>C6-B6</f>
        <v>-28</v>
      </c>
      <c r="E6" s="59">
        <f t="shared" ref="E6:E30" si="0">D6/B6*100</f>
        <v>-100</v>
      </c>
      <c r="F6" s="58"/>
      <c r="G6" s="60">
        <f t="shared" ref="G6:G30" si="1">C6+F6</f>
        <v>0</v>
      </c>
    </row>
    <row r="7" spans="1:7" s="47" customFormat="1" ht="22.5" customHeight="1">
      <c r="A7" s="38" t="s">
        <v>938</v>
      </c>
      <c r="B7" s="58">
        <f>B8</f>
        <v>28</v>
      </c>
      <c r="C7" s="58">
        <f>C8</f>
        <v>0</v>
      </c>
      <c r="D7" s="58">
        <f>C7-B7</f>
        <v>-28</v>
      </c>
      <c r="E7" s="59">
        <f t="shared" si="0"/>
        <v>-100</v>
      </c>
      <c r="F7" s="58"/>
      <c r="G7" s="60">
        <f t="shared" si="1"/>
        <v>0</v>
      </c>
    </row>
    <row r="8" spans="1:7" s="47" customFormat="1" ht="22.5" customHeight="1">
      <c r="A8" s="38" t="s">
        <v>939</v>
      </c>
      <c r="B8" s="58">
        <v>28</v>
      </c>
      <c r="C8" s="58"/>
      <c r="D8" s="58">
        <f>C8-B8</f>
        <v>-28</v>
      </c>
      <c r="E8" s="59">
        <f t="shared" si="0"/>
        <v>-100</v>
      </c>
      <c r="F8" s="58"/>
      <c r="G8" s="60">
        <f t="shared" si="1"/>
        <v>0</v>
      </c>
    </row>
    <row r="9" spans="1:7" s="48" customFormat="1" ht="21" customHeight="1">
      <c r="A9" s="38" t="s">
        <v>290</v>
      </c>
      <c r="B9" s="61">
        <f>B10+B14</f>
        <v>20092</v>
      </c>
      <c r="C9" s="61">
        <f>C10+C14</f>
        <v>11649</v>
      </c>
      <c r="D9" s="58">
        <f t="shared" ref="D9:D30" si="2">C9-B9</f>
        <v>-8443</v>
      </c>
      <c r="E9" s="59">
        <f t="shared" si="0"/>
        <v>-42</v>
      </c>
      <c r="F9" s="61">
        <f>F10+F14</f>
        <v>0</v>
      </c>
      <c r="G9" s="60">
        <f t="shared" si="1"/>
        <v>11649</v>
      </c>
    </row>
    <row r="10" spans="1:7" s="48" customFormat="1" ht="21" customHeight="1">
      <c r="A10" s="38" t="s">
        <v>940</v>
      </c>
      <c r="B10" s="58">
        <f>SUM(B11:B13)</f>
        <v>17182</v>
      </c>
      <c r="C10" s="58">
        <f>SUM(C11:C13)</f>
        <v>11164</v>
      </c>
      <c r="D10" s="58">
        <f t="shared" si="2"/>
        <v>-6018</v>
      </c>
      <c r="E10" s="59">
        <f t="shared" si="0"/>
        <v>-35</v>
      </c>
      <c r="F10" s="62"/>
      <c r="G10" s="60">
        <f t="shared" si="1"/>
        <v>11164</v>
      </c>
    </row>
    <row r="11" spans="1:7" s="48" customFormat="1" ht="21" customHeight="1">
      <c r="A11" s="38" t="s">
        <v>941</v>
      </c>
      <c r="B11" s="58">
        <v>17182</v>
      </c>
      <c r="C11" s="58">
        <v>9846</v>
      </c>
      <c r="D11" s="58">
        <f t="shared" si="2"/>
        <v>-7336</v>
      </c>
      <c r="E11" s="59">
        <f t="shared" si="0"/>
        <v>-42.7</v>
      </c>
      <c r="F11" s="62"/>
      <c r="G11" s="60">
        <f t="shared" si="1"/>
        <v>9846</v>
      </c>
    </row>
    <row r="12" spans="1:7" s="48" customFormat="1" ht="21" customHeight="1">
      <c r="A12" s="38" t="s">
        <v>942</v>
      </c>
      <c r="B12" s="58"/>
      <c r="C12" s="58">
        <v>1172</v>
      </c>
      <c r="D12" s="58">
        <f t="shared" si="2"/>
        <v>1172</v>
      </c>
      <c r="E12" s="59" t="e">
        <f t="shared" si="0"/>
        <v>#DIV/0!</v>
      </c>
      <c r="F12" s="62"/>
      <c r="G12" s="60">
        <f t="shared" si="1"/>
        <v>1172</v>
      </c>
    </row>
    <row r="13" spans="1:7" s="48" customFormat="1" ht="21" customHeight="1">
      <c r="A13" s="38" t="s">
        <v>943</v>
      </c>
      <c r="B13" s="58"/>
      <c r="C13" s="58">
        <v>146</v>
      </c>
      <c r="D13" s="58">
        <f t="shared" si="2"/>
        <v>146</v>
      </c>
      <c r="E13" s="59" t="e">
        <f t="shared" si="0"/>
        <v>#DIV/0!</v>
      </c>
      <c r="F13" s="62"/>
      <c r="G13" s="60">
        <f t="shared" si="1"/>
        <v>146</v>
      </c>
    </row>
    <row r="14" spans="1:7" s="49" customFormat="1" ht="21" customHeight="1">
      <c r="A14" s="38" t="s">
        <v>944</v>
      </c>
      <c r="B14" s="63">
        <f>B15</f>
        <v>2910</v>
      </c>
      <c r="C14" s="63">
        <f>C15</f>
        <v>485</v>
      </c>
      <c r="D14" s="58">
        <f t="shared" si="2"/>
        <v>-2425</v>
      </c>
      <c r="E14" s="59">
        <f t="shared" si="0"/>
        <v>-83.3</v>
      </c>
      <c r="F14" s="14"/>
      <c r="G14" s="60">
        <f t="shared" si="1"/>
        <v>485</v>
      </c>
    </row>
    <row r="15" spans="1:7" ht="21" customHeight="1">
      <c r="A15" s="38" t="s">
        <v>945</v>
      </c>
      <c r="B15" s="63">
        <v>2910</v>
      </c>
      <c r="C15" s="63">
        <v>485</v>
      </c>
      <c r="D15" s="58">
        <f t="shared" si="2"/>
        <v>-2425</v>
      </c>
      <c r="E15" s="59">
        <f t="shared" si="0"/>
        <v>-83.3</v>
      </c>
      <c r="F15" s="64"/>
      <c r="G15" s="60">
        <f t="shared" si="1"/>
        <v>485</v>
      </c>
    </row>
    <row r="16" spans="1:7" ht="21" customHeight="1">
      <c r="A16" s="38" t="s">
        <v>302</v>
      </c>
      <c r="B16" s="63">
        <f>B17+B20</f>
        <v>613</v>
      </c>
      <c r="C16" s="63">
        <f>C17+C20+C22</f>
        <v>58051</v>
      </c>
      <c r="D16" s="58">
        <f t="shared" si="2"/>
        <v>57438</v>
      </c>
      <c r="E16" s="59">
        <f t="shared" si="0"/>
        <v>9370</v>
      </c>
      <c r="F16" s="64"/>
      <c r="G16" s="60">
        <f t="shared" si="1"/>
        <v>58051</v>
      </c>
    </row>
    <row r="17" spans="1:7" ht="21" customHeight="1">
      <c r="A17" s="38" t="s">
        <v>946</v>
      </c>
      <c r="B17" s="63">
        <f>SUM(B18:B19)</f>
        <v>533</v>
      </c>
      <c r="C17" s="63">
        <f>SUM(C18:C19)</f>
        <v>848</v>
      </c>
      <c r="D17" s="58">
        <f t="shared" si="2"/>
        <v>315</v>
      </c>
      <c r="E17" s="59">
        <f t="shared" si="0"/>
        <v>59.1</v>
      </c>
      <c r="F17" s="64"/>
      <c r="G17" s="60">
        <f t="shared" si="1"/>
        <v>848</v>
      </c>
    </row>
    <row r="18" spans="1:7" ht="21" customHeight="1">
      <c r="A18" s="38" t="s">
        <v>947</v>
      </c>
      <c r="B18" s="63">
        <v>60</v>
      </c>
      <c r="C18" s="63">
        <v>33</v>
      </c>
      <c r="D18" s="58">
        <f t="shared" si="2"/>
        <v>-27</v>
      </c>
      <c r="E18" s="59">
        <f t="shared" si="0"/>
        <v>-45</v>
      </c>
      <c r="F18" s="64"/>
      <c r="G18" s="60">
        <f t="shared" si="1"/>
        <v>33</v>
      </c>
    </row>
    <row r="19" spans="1:7" ht="21" customHeight="1">
      <c r="A19" s="38" t="s">
        <v>948</v>
      </c>
      <c r="B19" s="63">
        <v>473</v>
      </c>
      <c r="C19" s="63">
        <v>815</v>
      </c>
      <c r="D19" s="58">
        <f t="shared" si="2"/>
        <v>342</v>
      </c>
      <c r="E19" s="59">
        <f t="shared" si="0"/>
        <v>72.3</v>
      </c>
      <c r="F19" s="64"/>
      <c r="G19" s="60">
        <f t="shared" si="1"/>
        <v>815</v>
      </c>
    </row>
    <row r="20" spans="1:7" ht="21" customHeight="1">
      <c r="A20" s="38" t="s">
        <v>949</v>
      </c>
      <c r="B20" s="63">
        <f>B21</f>
        <v>80</v>
      </c>
      <c r="C20" s="63">
        <f>C21</f>
        <v>203</v>
      </c>
      <c r="D20" s="58">
        <f t="shared" si="2"/>
        <v>123</v>
      </c>
      <c r="E20" s="59">
        <f t="shared" si="0"/>
        <v>153.80000000000001</v>
      </c>
      <c r="F20" s="64"/>
      <c r="G20" s="60">
        <f t="shared" si="1"/>
        <v>203</v>
      </c>
    </row>
    <row r="21" spans="1:7" ht="21" customHeight="1">
      <c r="A21" s="38" t="s">
        <v>948</v>
      </c>
      <c r="B21" s="63">
        <v>80</v>
      </c>
      <c r="C21" s="63">
        <v>203</v>
      </c>
      <c r="D21" s="58">
        <f t="shared" si="2"/>
        <v>123</v>
      </c>
      <c r="E21" s="59">
        <f t="shared" si="0"/>
        <v>153.80000000000001</v>
      </c>
      <c r="F21" s="64"/>
      <c r="G21" s="60">
        <f t="shared" si="1"/>
        <v>203</v>
      </c>
    </row>
    <row r="22" spans="1:7" ht="21" customHeight="1">
      <c r="A22" s="38" t="s">
        <v>950</v>
      </c>
      <c r="B22" s="63"/>
      <c r="C22" s="63">
        <f>C23</f>
        <v>57000</v>
      </c>
      <c r="D22" s="58">
        <f t="shared" si="2"/>
        <v>57000</v>
      </c>
      <c r="E22" s="59" t="e">
        <f t="shared" si="0"/>
        <v>#DIV/0!</v>
      </c>
      <c r="F22" s="64"/>
      <c r="G22" s="60">
        <f t="shared" si="1"/>
        <v>57000</v>
      </c>
    </row>
    <row r="23" spans="1:7" ht="21" customHeight="1">
      <c r="A23" s="38" t="s">
        <v>951</v>
      </c>
      <c r="B23" s="63"/>
      <c r="C23" s="63">
        <v>57000</v>
      </c>
      <c r="D23" s="58">
        <f t="shared" si="2"/>
        <v>57000</v>
      </c>
      <c r="E23" s="59" t="e">
        <f t="shared" si="0"/>
        <v>#DIV/0!</v>
      </c>
      <c r="F23" s="64"/>
      <c r="G23" s="60">
        <f t="shared" si="1"/>
        <v>57000</v>
      </c>
    </row>
    <row r="24" spans="1:7" ht="21" customHeight="1">
      <c r="A24" s="38" t="s">
        <v>414</v>
      </c>
      <c r="B24" s="63">
        <f>B25</f>
        <v>431</v>
      </c>
      <c r="C24" s="63">
        <f>C25</f>
        <v>573</v>
      </c>
      <c r="D24" s="58">
        <f t="shared" si="2"/>
        <v>142</v>
      </c>
      <c r="E24" s="59">
        <f t="shared" si="0"/>
        <v>32.9</v>
      </c>
      <c r="F24" s="63"/>
      <c r="G24" s="60">
        <f t="shared" si="1"/>
        <v>573</v>
      </c>
    </row>
    <row r="25" spans="1:7" ht="21" customHeight="1">
      <c r="A25" s="65" t="s">
        <v>952</v>
      </c>
      <c r="B25" s="63">
        <f>SUM(B26:B27)</f>
        <v>431</v>
      </c>
      <c r="C25" s="63">
        <f>SUM(C26:C27)</f>
        <v>573</v>
      </c>
      <c r="D25" s="58">
        <f t="shared" si="2"/>
        <v>142</v>
      </c>
      <c r="E25" s="59">
        <f t="shared" si="0"/>
        <v>32.9</v>
      </c>
      <c r="F25" s="63"/>
      <c r="G25" s="60">
        <f t="shared" si="1"/>
        <v>573</v>
      </c>
    </row>
    <row r="26" spans="1:7" ht="21" customHeight="1">
      <c r="A26" s="65" t="s">
        <v>953</v>
      </c>
      <c r="B26" s="63">
        <v>350</v>
      </c>
      <c r="C26" s="63">
        <v>434</v>
      </c>
      <c r="D26" s="58">
        <f t="shared" si="2"/>
        <v>84</v>
      </c>
      <c r="E26" s="59">
        <f t="shared" si="0"/>
        <v>24</v>
      </c>
      <c r="F26" s="63"/>
      <c r="G26" s="60">
        <f t="shared" si="1"/>
        <v>434</v>
      </c>
    </row>
    <row r="27" spans="1:7" ht="21" customHeight="1">
      <c r="A27" s="65" t="s">
        <v>954</v>
      </c>
      <c r="B27" s="63">
        <v>81</v>
      </c>
      <c r="C27" s="63">
        <v>139</v>
      </c>
      <c r="D27" s="58">
        <f t="shared" si="2"/>
        <v>58</v>
      </c>
      <c r="E27" s="59">
        <f t="shared" si="0"/>
        <v>71.599999999999994</v>
      </c>
      <c r="F27" s="63"/>
      <c r="G27" s="60">
        <f t="shared" si="1"/>
        <v>139</v>
      </c>
    </row>
    <row r="28" spans="1:7" ht="21" customHeight="1">
      <c r="A28" s="38" t="s">
        <v>416</v>
      </c>
      <c r="B28" s="63">
        <f>B29</f>
        <v>2960</v>
      </c>
      <c r="C28" s="63">
        <f>C29</f>
        <v>3069</v>
      </c>
      <c r="D28" s="58">
        <f t="shared" si="2"/>
        <v>109</v>
      </c>
      <c r="E28" s="59">
        <f t="shared" si="0"/>
        <v>3.7</v>
      </c>
      <c r="F28" s="66"/>
      <c r="G28" s="60">
        <f t="shared" si="1"/>
        <v>3069</v>
      </c>
    </row>
    <row r="29" spans="1:7" ht="21" customHeight="1">
      <c r="A29" s="65" t="s">
        <v>496</v>
      </c>
      <c r="B29" s="63">
        <f>B30</f>
        <v>2960</v>
      </c>
      <c r="C29" s="63">
        <f>C30</f>
        <v>3069</v>
      </c>
      <c r="D29" s="58">
        <f t="shared" si="2"/>
        <v>109</v>
      </c>
      <c r="E29" s="59">
        <f t="shared" si="0"/>
        <v>3.7</v>
      </c>
      <c r="F29" s="66"/>
      <c r="G29" s="60">
        <f t="shared" si="1"/>
        <v>3069</v>
      </c>
    </row>
    <row r="30" spans="1:7" ht="21" customHeight="1">
      <c r="A30" s="65" t="s">
        <v>497</v>
      </c>
      <c r="B30" s="63">
        <v>2960</v>
      </c>
      <c r="C30" s="63">
        <v>3069</v>
      </c>
      <c r="D30" s="58">
        <f t="shared" si="2"/>
        <v>109</v>
      </c>
      <c r="E30" s="59">
        <f t="shared" si="0"/>
        <v>3.7</v>
      </c>
      <c r="F30" s="66"/>
      <c r="G30" s="60">
        <f t="shared" si="1"/>
        <v>3069</v>
      </c>
    </row>
  </sheetData>
  <mergeCells count="7">
    <mergeCell ref="A1:G1"/>
    <mergeCell ref="D3:E3"/>
    <mergeCell ref="A3:A4"/>
    <mergeCell ref="B3:B4"/>
    <mergeCell ref="C3:C4"/>
    <mergeCell ref="F3:F4"/>
    <mergeCell ref="G3:G4"/>
  </mergeCells>
  <phoneticPr fontId="92" type="noConversion"/>
  <dataValidations count="1">
    <dataValidation type="whole" allowBlank="1" showInputMessage="1" showErrorMessage="1" error="请输入整数！" sqref="F6:F8 B5:E8 D9:E30">
      <formula1>-100000000</formula1>
      <formula2>100000000</formula2>
    </dataValidation>
  </dataValidations>
  <printOptions horizontalCentered="1"/>
  <pageMargins left="0.47244094488188998" right="0.511811023622047" top="0.70866141732283505" bottom="0.86614173228346403" header="0.66929133858267698" footer="0.59055118110236204"/>
  <pageSetup paperSize="9" firstPageNumber="12" orientation="landscape" useFirstPageNumber="1"/>
  <headerFooter alignWithMargins="0"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00B050"/>
  </sheetPr>
  <dimension ref="A1:F12"/>
  <sheetViews>
    <sheetView workbookViewId="0">
      <selection activeCell="F6" sqref="F5:F6"/>
    </sheetView>
  </sheetViews>
  <sheetFormatPr defaultColWidth="9" defaultRowHeight="14.25"/>
  <cols>
    <col min="1" max="1" width="34.75" style="32" customWidth="1"/>
    <col min="2" max="2" width="18.625" style="32" customWidth="1"/>
    <col min="3" max="3" width="32.875" style="32" customWidth="1"/>
    <col min="4" max="4" width="19.875" style="32" customWidth="1"/>
    <col min="5" max="5" width="9" style="32"/>
    <col min="6" max="6" width="29.5" style="32" customWidth="1"/>
    <col min="7" max="16384" width="9" style="32"/>
  </cols>
  <sheetData>
    <row r="1" spans="1:6" ht="36" customHeight="1">
      <c r="A1" s="324" t="s">
        <v>955</v>
      </c>
      <c r="B1" s="324"/>
      <c r="C1" s="324"/>
      <c r="D1" s="324"/>
      <c r="E1" s="33"/>
      <c r="F1" s="33"/>
    </row>
    <row r="2" spans="1:6" ht="30" customHeight="1">
      <c r="A2" s="34"/>
      <c r="B2" s="33"/>
      <c r="C2" s="33"/>
      <c r="D2" s="35" t="s">
        <v>3</v>
      </c>
      <c r="E2" s="33"/>
      <c r="F2" s="33"/>
    </row>
    <row r="3" spans="1:6" ht="42" customHeight="1">
      <c r="A3" s="36" t="s">
        <v>4</v>
      </c>
      <c r="B3" s="37" t="s">
        <v>880</v>
      </c>
      <c r="C3" s="36" t="s">
        <v>4</v>
      </c>
      <c r="D3" s="37" t="s">
        <v>880</v>
      </c>
    </row>
    <row r="4" spans="1:6" ht="25.5" customHeight="1">
      <c r="A4" s="38" t="s">
        <v>504</v>
      </c>
      <c r="B4" s="39">
        <v>19900</v>
      </c>
      <c r="C4" s="38" t="s">
        <v>505</v>
      </c>
      <c r="D4" s="39">
        <v>73342</v>
      </c>
    </row>
    <row r="5" spans="1:6" ht="25.5" customHeight="1">
      <c r="A5" s="40" t="s">
        <v>506</v>
      </c>
      <c r="B5" s="39"/>
      <c r="C5" s="38" t="s">
        <v>507</v>
      </c>
      <c r="D5" s="41"/>
    </row>
    <row r="6" spans="1:6" ht="25.5" customHeight="1">
      <c r="A6" s="40" t="s">
        <v>508</v>
      </c>
      <c r="B6" s="39">
        <v>59942</v>
      </c>
      <c r="C6" s="40" t="s">
        <v>509</v>
      </c>
      <c r="D6" s="39">
        <v>6500</v>
      </c>
    </row>
    <row r="7" spans="1:6" ht="25.5" customHeight="1">
      <c r="A7" s="42" t="s">
        <v>437</v>
      </c>
      <c r="B7" s="43"/>
      <c r="C7" s="40" t="s">
        <v>510</v>
      </c>
      <c r="D7" s="39"/>
    </row>
    <row r="8" spans="1:6" ht="25.5" customHeight="1">
      <c r="A8" s="42"/>
      <c r="B8" s="43"/>
      <c r="C8" s="43"/>
      <c r="D8" s="43"/>
    </row>
    <row r="9" spans="1:6" ht="25.5" customHeight="1">
      <c r="A9" s="42"/>
      <c r="B9" s="43"/>
      <c r="C9" s="43"/>
      <c r="D9" s="43"/>
    </row>
    <row r="10" spans="1:6" ht="25.5" customHeight="1">
      <c r="A10" s="42"/>
      <c r="B10" s="43"/>
      <c r="C10" s="43"/>
      <c r="D10" s="43"/>
    </row>
    <row r="11" spans="1:6" ht="25.5" customHeight="1">
      <c r="A11" s="42"/>
      <c r="B11" s="43"/>
      <c r="C11" s="43"/>
      <c r="D11" s="43"/>
    </row>
    <row r="12" spans="1:6" ht="25.5" customHeight="1">
      <c r="A12" s="44" t="s">
        <v>448</v>
      </c>
      <c r="B12" s="39">
        <f>SUM(B4:B7)</f>
        <v>79842</v>
      </c>
      <c r="C12" s="45" t="s">
        <v>449</v>
      </c>
      <c r="D12" s="39">
        <f>SUM(D4:D7)</f>
        <v>79842</v>
      </c>
    </row>
  </sheetData>
  <mergeCells count="1">
    <mergeCell ref="A1:D1"/>
  </mergeCells>
  <phoneticPr fontId="92" type="noConversion"/>
  <pageMargins left="1.61417322834646" right="0.74803149606299202" top="0.62992125984252001" bottom="0.98425196850393704" header="0.511811023622047" footer="0.82677165354330695"/>
  <pageSetup paperSize="9" firstPageNumber="13" orientation="landscape" useFirstPageNumber="1" horizontalDpi="360" verticalDpi="180"/>
  <headerFooter alignWithMargins="0"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00B050"/>
  </sheetPr>
  <dimension ref="A1:F15"/>
  <sheetViews>
    <sheetView showZeros="0" workbookViewId="0">
      <selection activeCell="A19" sqref="A19"/>
    </sheetView>
  </sheetViews>
  <sheetFormatPr defaultColWidth="9" defaultRowHeight="14.25"/>
  <cols>
    <col min="1" max="1" width="49.625" style="8" customWidth="1"/>
    <col min="2" max="2" width="17.25" style="9" customWidth="1"/>
    <col min="3" max="3" width="18.625" style="9" customWidth="1"/>
    <col min="4" max="5" width="16.375" style="8" customWidth="1"/>
    <col min="6" max="16384" width="9" style="8"/>
  </cols>
  <sheetData>
    <row r="1" spans="1:6" ht="40.5" customHeight="1">
      <c r="A1" s="278" t="s">
        <v>956</v>
      </c>
      <c r="B1" s="278"/>
      <c r="C1" s="278"/>
      <c r="D1" s="278"/>
      <c r="E1" s="278"/>
    </row>
    <row r="2" spans="1:6" ht="20.100000000000001" customHeight="1">
      <c r="B2" s="10"/>
      <c r="C2" s="10"/>
      <c r="D2" s="11"/>
      <c r="E2" s="12" t="s">
        <v>3</v>
      </c>
    </row>
    <row r="3" spans="1:6" s="6" customFormat="1" ht="17.25" customHeight="1">
      <c r="A3" s="325" t="s">
        <v>4</v>
      </c>
      <c r="B3" s="273" t="s">
        <v>6</v>
      </c>
      <c r="C3" s="273" t="s">
        <v>605</v>
      </c>
      <c r="D3" s="279" t="s">
        <v>606</v>
      </c>
      <c r="E3" s="280"/>
      <c r="F3" s="25"/>
    </row>
    <row r="4" spans="1:6" s="6" customFormat="1" ht="17.25" customHeight="1">
      <c r="A4" s="326"/>
      <c r="B4" s="274"/>
      <c r="C4" s="274"/>
      <c r="D4" s="14" t="s">
        <v>8</v>
      </c>
      <c r="E4" s="14" t="s">
        <v>9</v>
      </c>
      <c r="F4" s="25"/>
    </row>
    <row r="5" spans="1:6" s="7" customFormat="1" ht="17.25" customHeight="1">
      <c r="A5" s="15" t="s">
        <v>520</v>
      </c>
      <c r="B5" s="3">
        <f>B6+B9</f>
        <v>77697</v>
      </c>
      <c r="C5" s="3">
        <f>C6+C9</f>
        <v>82521</v>
      </c>
      <c r="D5" s="3">
        <f>D6+D9</f>
        <v>4824</v>
      </c>
      <c r="E5" s="26">
        <f>D5/B5*100</f>
        <v>6.2</v>
      </c>
    </row>
    <row r="6" spans="1:6" s="7" customFormat="1" ht="17.25" customHeight="1">
      <c r="A6" s="27" t="s">
        <v>957</v>
      </c>
      <c r="B6" s="3">
        <v>55381</v>
      </c>
      <c r="C6" s="18">
        <v>57120</v>
      </c>
      <c r="D6" s="28">
        <f t="shared" ref="D6:D15" si="0">C6-B6</f>
        <v>1739</v>
      </c>
      <c r="E6" s="26">
        <f t="shared" ref="E6:E15" si="1">D6/B6*100</f>
        <v>3.1</v>
      </c>
    </row>
    <row r="7" spans="1:6" s="7" customFormat="1" ht="17.25" customHeight="1">
      <c r="A7" s="27" t="s">
        <v>958</v>
      </c>
      <c r="B7" s="3">
        <v>22895</v>
      </c>
      <c r="C7" s="18">
        <v>23763</v>
      </c>
      <c r="D7" s="28">
        <f t="shared" si="0"/>
        <v>868</v>
      </c>
      <c r="E7" s="26">
        <f t="shared" si="1"/>
        <v>3.8</v>
      </c>
    </row>
    <row r="8" spans="1:6" s="7" customFormat="1" ht="17.25" customHeight="1">
      <c r="A8" s="27" t="s">
        <v>525</v>
      </c>
      <c r="B8" s="3">
        <v>31843</v>
      </c>
      <c r="C8" s="18">
        <v>32547</v>
      </c>
      <c r="D8" s="28">
        <f t="shared" si="0"/>
        <v>704</v>
      </c>
      <c r="E8" s="26">
        <f t="shared" si="1"/>
        <v>2.2000000000000002</v>
      </c>
    </row>
    <row r="9" spans="1:6" s="7" customFormat="1" ht="17.25" customHeight="1">
      <c r="A9" s="27" t="s">
        <v>959</v>
      </c>
      <c r="B9" s="3">
        <v>22316</v>
      </c>
      <c r="C9" s="18">
        <v>25401</v>
      </c>
      <c r="D9" s="28">
        <f t="shared" si="0"/>
        <v>3085</v>
      </c>
      <c r="E9" s="26">
        <f t="shared" si="1"/>
        <v>13.8</v>
      </c>
      <c r="F9" s="29"/>
    </row>
    <row r="10" spans="1:6" s="7" customFormat="1" ht="17.25" customHeight="1">
      <c r="A10" s="27" t="s">
        <v>958</v>
      </c>
      <c r="B10" s="3">
        <v>3149</v>
      </c>
      <c r="C10" s="18">
        <v>3297</v>
      </c>
      <c r="D10" s="28">
        <f t="shared" si="0"/>
        <v>148</v>
      </c>
      <c r="E10" s="26">
        <f t="shared" si="1"/>
        <v>4.7</v>
      </c>
      <c r="F10" s="29"/>
    </row>
    <row r="11" spans="1:6" s="7" customFormat="1" ht="17.25" customHeight="1">
      <c r="A11" s="27" t="s">
        <v>525</v>
      </c>
      <c r="B11" s="3">
        <v>18594</v>
      </c>
      <c r="C11" s="28">
        <v>21430</v>
      </c>
      <c r="D11" s="28">
        <f t="shared" si="0"/>
        <v>2836</v>
      </c>
      <c r="E11" s="26">
        <f t="shared" si="1"/>
        <v>15.3</v>
      </c>
      <c r="F11" s="29"/>
    </row>
    <row r="12" spans="1:6" s="7" customFormat="1" ht="17.25" customHeight="1">
      <c r="A12" s="27"/>
      <c r="B12" s="30"/>
      <c r="C12" s="28"/>
      <c r="D12" s="28"/>
      <c r="E12" s="26"/>
      <c r="F12" s="29"/>
    </row>
    <row r="13" spans="1:6" ht="17.25" customHeight="1">
      <c r="A13" s="31" t="s">
        <v>526</v>
      </c>
      <c r="B13" s="18">
        <v>37140</v>
      </c>
      <c r="C13" s="28">
        <v>41003</v>
      </c>
      <c r="D13" s="28">
        <f t="shared" si="0"/>
        <v>3863</v>
      </c>
      <c r="E13" s="26">
        <f t="shared" si="1"/>
        <v>10.4</v>
      </c>
      <c r="F13" s="29"/>
    </row>
    <row r="14" spans="1:6" ht="17.25" customHeight="1">
      <c r="A14" s="31"/>
      <c r="B14" s="28"/>
      <c r="C14" s="28"/>
      <c r="D14" s="28">
        <f t="shared" si="0"/>
        <v>0</v>
      </c>
      <c r="E14" s="26"/>
      <c r="F14" s="29"/>
    </row>
    <row r="15" spans="1:6" ht="17.25" customHeight="1">
      <c r="A15" s="24" t="s">
        <v>448</v>
      </c>
      <c r="B15" s="28">
        <f>B13+B5</f>
        <v>114837</v>
      </c>
      <c r="C15" s="28">
        <f>C13+C5</f>
        <v>123524</v>
      </c>
      <c r="D15" s="28">
        <f t="shared" si="0"/>
        <v>8687</v>
      </c>
      <c r="E15" s="26">
        <f t="shared" si="1"/>
        <v>7.6</v>
      </c>
      <c r="F15" s="29"/>
    </row>
  </sheetData>
  <mergeCells count="5">
    <mergeCell ref="A1:E1"/>
    <mergeCell ref="D3:E3"/>
    <mergeCell ref="A3:A4"/>
    <mergeCell ref="B3:B4"/>
    <mergeCell ref="C3:C4"/>
  </mergeCells>
  <phoneticPr fontId="92" type="noConversion"/>
  <pageMargins left="1.49606299212598" right="0.74803149606299202" top="0.39370078740157499" bottom="0.31496062992126" header="0.43307086614173201" footer="0.35433070866141703"/>
  <pageSetup paperSize="9" scale="90" firstPageNumber="14" orientation="landscape" useFirstPageNumber="1" horizontalDpi="180" verticalDpi="180"/>
  <headerFooter alignWithMargins="0"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F15"/>
  <sheetViews>
    <sheetView showZeros="0" workbookViewId="0">
      <selection activeCell="C19" sqref="C19"/>
    </sheetView>
  </sheetViews>
  <sheetFormatPr defaultColWidth="9" defaultRowHeight="14.25"/>
  <cols>
    <col min="1" max="1" width="43.625" style="8" customWidth="1"/>
    <col min="2" max="2" width="13.375" style="9" customWidth="1"/>
    <col min="3" max="3" width="13.125" style="9" customWidth="1"/>
    <col min="4" max="4" width="18.5" style="8" customWidth="1"/>
    <col min="5" max="5" width="17.625" style="8" customWidth="1"/>
    <col min="6" max="16384" width="9" style="8"/>
  </cols>
  <sheetData>
    <row r="1" spans="1:6" ht="28.5" customHeight="1">
      <c r="A1" s="278" t="s">
        <v>960</v>
      </c>
      <c r="B1" s="285"/>
      <c r="C1" s="285"/>
      <c r="D1" s="285"/>
      <c r="E1" s="285"/>
    </row>
    <row r="2" spans="1:6" ht="20.100000000000001" customHeight="1">
      <c r="B2" s="10"/>
      <c r="C2" s="10"/>
      <c r="D2" s="11"/>
      <c r="E2" s="12" t="s">
        <v>3</v>
      </c>
    </row>
    <row r="3" spans="1:6" s="6" customFormat="1" ht="20.100000000000001" customHeight="1">
      <c r="A3" s="327" t="s">
        <v>4</v>
      </c>
      <c r="B3" s="271" t="s">
        <v>6</v>
      </c>
      <c r="C3" s="271" t="s">
        <v>605</v>
      </c>
      <c r="D3" s="270" t="s">
        <v>606</v>
      </c>
      <c r="E3" s="270"/>
      <c r="F3" s="13"/>
    </row>
    <row r="4" spans="1:6" s="6" customFormat="1" ht="20.100000000000001" customHeight="1">
      <c r="A4" s="328"/>
      <c r="B4" s="271"/>
      <c r="C4" s="271"/>
      <c r="D4" s="14" t="s">
        <v>8</v>
      </c>
      <c r="E4" s="14" t="s">
        <v>9</v>
      </c>
      <c r="F4" s="13"/>
    </row>
    <row r="5" spans="1:6" s="7" customFormat="1" ht="15" customHeight="1">
      <c r="A5" s="15" t="s">
        <v>528</v>
      </c>
      <c r="B5" s="3">
        <f>B6+B9</f>
        <v>73834</v>
      </c>
      <c r="C5" s="3">
        <f>C6+C9</f>
        <v>79965</v>
      </c>
      <c r="D5" s="3">
        <f>D6+D9</f>
        <v>6131</v>
      </c>
      <c r="E5" s="16">
        <f>D5/B5*100</f>
        <v>8.3000000000000007</v>
      </c>
    </row>
    <row r="6" spans="1:6" s="7" customFormat="1" ht="15" customHeight="1">
      <c r="A6" s="17" t="s">
        <v>529</v>
      </c>
      <c r="B6" s="3">
        <v>54189</v>
      </c>
      <c r="C6" s="18">
        <v>57120</v>
      </c>
      <c r="D6" s="3">
        <f t="shared" ref="D6:D15" si="0">C6-B6</f>
        <v>2931</v>
      </c>
      <c r="E6" s="16">
        <f t="shared" ref="E6:E15" si="1">D6/B6*100</f>
        <v>5.4</v>
      </c>
    </row>
    <row r="7" spans="1:6" s="7" customFormat="1" ht="15" customHeight="1">
      <c r="A7" s="17" t="s">
        <v>961</v>
      </c>
      <c r="B7" s="3">
        <v>53372</v>
      </c>
      <c r="C7" s="18">
        <v>57026</v>
      </c>
      <c r="D7" s="3">
        <f t="shared" si="0"/>
        <v>3654</v>
      </c>
      <c r="E7" s="16">
        <f t="shared" si="1"/>
        <v>6.8</v>
      </c>
    </row>
    <row r="8" spans="1:6" s="7" customFormat="1" ht="15" customHeight="1">
      <c r="A8" s="17" t="s">
        <v>531</v>
      </c>
      <c r="B8" s="3">
        <v>817</v>
      </c>
      <c r="C8" s="18">
        <v>94</v>
      </c>
      <c r="D8" s="3">
        <f t="shared" si="0"/>
        <v>-723</v>
      </c>
      <c r="E8" s="16">
        <f t="shared" si="1"/>
        <v>-88.5</v>
      </c>
    </row>
    <row r="9" spans="1:6" s="7" customFormat="1" ht="15" customHeight="1">
      <c r="A9" s="17" t="s">
        <v>532</v>
      </c>
      <c r="B9" s="3">
        <v>19645</v>
      </c>
      <c r="C9" s="18">
        <v>22845</v>
      </c>
      <c r="D9" s="3">
        <f t="shared" si="0"/>
        <v>3200</v>
      </c>
      <c r="E9" s="16">
        <f t="shared" si="1"/>
        <v>16.3</v>
      </c>
    </row>
    <row r="10" spans="1:6" s="7" customFormat="1" ht="15" customHeight="1">
      <c r="A10" s="17" t="s">
        <v>961</v>
      </c>
      <c r="B10" s="3">
        <v>19613</v>
      </c>
      <c r="C10" s="18">
        <v>22810</v>
      </c>
      <c r="D10" s="3">
        <f t="shared" si="0"/>
        <v>3197</v>
      </c>
      <c r="E10" s="16">
        <f t="shared" si="1"/>
        <v>16.3</v>
      </c>
    </row>
    <row r="11" spans="1:6" s="7" customFormat="1" ht="15" customHeight="1">
      <c r="A11" s="17" t="s">
        <v>534</v>
      </c>
      <c r="B11" s="3">
        <v>32</v>
      </c>
      <c r="C11" s="18">
        <v>35</v>
      </c>
      <c r="D11" s="3">
        <f t="shared" si="0"/>
        <v>3</v>
      </c>
      <c r="E11" s="16">
        <f t="shared" si="1"/>
        <v>9.4</v>
      </c>
    </row>
    <row r="12" spans="1:6" ht="15" customHeight="1">
      <c r="A12" s="19"/>
      <c r="B12" s="20"/>
      <c r="C12" s="20"/>
      <c r="D12" s="3">
        <f t="shared" si="0"/>
        <v>0</v>
      </c>
      <c r="E12" s="16"/>
      <c r="F12" s="21"/>
    </row>
    <row r="13" spans="1:6" ht="15" customHeight="1">
      <c r="A13" s="22" t="s">
        <v>535</v>
      </c>
      <c r="B13" s="23">
        <v>41003</v>
      </c>
      <c r="C13" s="23">
        <v>43559</v>
      </c>
      <c r="D13" s="3">
        <f t="shared" si="0"/>
        <v>2556</v>
      </c>
      <c r="E13" s="16">
        <f t="shared" si="1"/>
        <v>6.2</v>
      </c>
      <c r="F13" s="21"/>
    </row>
    <row r="14" spans="1:6" ht="15" customHeight="1">
      <c r="A14" s="22"/>
      <c r="B14" s="20"/>
      <c r="C14" s="20"/>
      <c r="D14" s="3">
        <f t="shared" si="0"/>
        <v>0</v>
      </c>
      <c r="E14" s="16"/>
      <c r="F14" s="21"/>
    </row>
    <row r="15" spans="1:6" ht="15" customHeight="1">
      <c r="A15" s="24" t="s">
        <v>449</v>
      </c>
      <c r="B15" s="23">
        <f>B13+B5</f>
        <v>114837</v>
      </c>
      <c r="C15" s="23">
        <f>C13+C5</f>
        <v>123524</v>
      </c>
      <c r="D15" s="3">
        <f t="shared" si="0"/>
        <v>8687</v>
      </c>
      <c r="E15" s="16">
        <f t="shared" si="1"/>
        <v>7.6</v>
      </c>
      <c r="F15" s="21"/>
    </row>
  </sheetData>
  <mergeCells count="5">
    <mergeCell ref="A1:E1"/>
    <mergeCell ref="D3:E3"/>
    <mergeCell ref="A3:A4"/>
    <mergeCell ref="B3:B4"/>
    <mergeCell ref="C3:C4"/>
  </mergeCells>
  <phoneticPr fontId="92" type="noConversion"/>
  <pageMargins left="1.0629921259842501" right="0.74803149606299202" top="0.59055118110236204" bottom="0.66929133858267698" header="0.511811023622047" footer="0.39370078740157499"/>
  <pageSetup paperSize="9" firstPageNumber="15" orientation="landscape" useFirstPageNumber="1" horizontalDpi="180" verticalDpi="180"/>
  <headerFooter alignWithMargins="0"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00B050"/>
  </sheetPr>
  <dimension ref="A1:D23"/>
  <sheetViews>
    <sheetView workbookViewId="0">
      <selection activeCell="F17" sqref="F17"/>
    </sheetView>
  </sheetViews>
  <sheetFormatPr defaultColWidth="9" defaultRowHeight="14.25"/>
  <cols>
    <col min="1" max="1" width="41" customWidth="1"/>
    <col min="2" max="2" width="15.625" customWidth="1"/>
    <col min="3" max="3" width="37.625" customWidth="1"/>
    <col min="4" max="4" width="19.5" customWidth="1"/>
  </cols>
  <sheetData>
    <row r="1" spans="1:4" ht="22.5">
      <c r="A1" s="250" t="s">
        <v>962</v>
      </c>
      <c r="B1" s="250"/>
      <c r="C1" s="250"/>
      <c r="D1" s="250"/>
    </row>
    <row r="2" spans="1:4">
      <c r="A2" s="287"/>
      <c r="B2" s="287"/>
      <c r="C2" s="287"/>
      <c r="D2" s="287"/>
    </row>
    <row r="3" spans="1:4">
      <c r="A3" s="288" t="s">
        <v>68</v>
      </c>
      <c r="B3" s="288"/>
      <c r="C3" s="288"/>
      <c r="D3" s="288"/>
    </row>
    <row r="4" spans="1:4" ht="18.75" customHeight="1">
      <c r="A4" s="1" t="s">
        <v>4</v>
      </c>
      <c r="B4" s="1" t="s">
        <v>880</v>
      </c>
      <c r="C4" s="1" t="s">
        <v>4</v>
      </c>
      <c r="D4" s="1" t="s">
        <v>880</v>
      </c>
    </row>
    <row r="5" spans="1:4" ht="18.75" customHeight="1">
      <c r="A5" s="2" t="s">
        <v>537</v>
      </c>
      <c r="B5" s="2"/>
      <c r="C5" s="2" t="s">
        <v>538</v>
      </c>
      <c r="D5" s="3">
        <v>78</v>
      </c>
    </row>
    <row r="6" spans="1:4" ht="18.75" customHeight="1">
      <c r="A6" s="2" t="s">
        <v>539</v>
      </c>
      <c r="B6" s="2"/>
      <c r="C6" s="2" t="s">
        <v>540</v>
      </c>
      <c r="D6" s="3"/>
    </row>
    <row r="7" spans="1:4" ht="18.75" customHeight="1">
      <c r="A7" s="2" t="s">
        <v>541</v>
      </c>
      <c r="B7" s="2"/>
      <c r="C7" s="2" t="s">
        <v>542</v>
      </c>
      <c r="D7" s="3"/>
    </row>
    <row r="8" spans="1:4" ht="18.75" customHeight="1">
      <c r="A8" s="2" t="s">
        <v>543</v>
      </c>
      <c r="B8" s="2"/>
      <c r="C8" s="2" t="s">
        <v>544</v>
      </c>
      <c r="D8" s="3"/>
    </row>
    <row r="9" spans="1:4" ht="18.75" customHeight="1">
      <c r="A9" s="2" t="s">
        <v>545</v>
      </c>
      <c r="B9" s="2"/>
      <c r="C9" s="2" t="s">
        <v>546</v>
      </c>
      <c r="D9" s="3"/>
    </row>
    <row r="10" spans="1:4" ht="18.75" customHeight="1">
      <c r="A10" s="2" t="s">
        <v>547</v>
      </c>
      <c r="B10" s="2"/>
      <c r="C10" s="2" t="s">
        <v>548</v>
      </c>
      <c r="D10" s="3">
        <f>SUM(D5:D9)</f>
        <v>78</v>
      </c>
    </row>
    <row r="11" spans="1:4" ht="18.75" customHeight="1">
      <c r="A11" s="2" t="s">
        <v>549</v>
      </c>
      <c r="B11" s="3">
        <v>64</v>
      </c>
      <c r="C11" s="2"/>
      <c r="D11" s="3"/>
    </row>
    <row r="12" spans="1:4" ht="18.75" customHeight="1">
      <c r="A12" s="2" t="s">
        <v>550</v>
      </c>
      <c r="B12" s="3">
        <v>14</v>
      </c>
      <c r="C12" s="2"/>
      <c r="D12" s="3"/>
    </row>
    <row r="13" spans="1:4" ht="18.75" customHeight="1">
      <c r="A13" s="2" t="s">
        <v>551</v>
      </c>
      <c r="B13" s="2"/>
      <c r="C13" s="2"/>
      <c r="D13" s="3"/>
    </row>
    <row r="14" spans="1:4" ht="18.75" customHeight="1">
      <c r="A14" s="2"/>
      <c r="B14" s="2"/>
      <c r="C14" s="2" t="s">
        <v>552</v>
      </c>
      <c r="D14" s="3"/>
    </row>
    <row r="15" spans="1:4" ht="18.75" customHeight="1">
      <c r="A15" s="2"/>
      <c r="B15" s="2"/>
      <c r="C15" s="2" t="s">
        <v>445</v>
      </c>
      <c r="D15" s="3"/>
    </row>
    <row r="16" spans="1:4" ht="18.75" customHeight="1">
      <c r="A16" s="5"/>
      <c r="B16" s="5"/>
      <c r="C16" s="5"/>
      <c r="D16" s="3"/>
    </row>
    <row r="17" spans="1:4" ht="18.75" customHeight="1">
      <c r="A17" s="5"/>
      <c r="B17" s="5"/>
      <c r="C17" s="5"/>
      <c r="D17" s="3"/>
    </row>
    <row r="18" spans="1:4" ht="18.75" customHeight="1">
      <c r="A18" s="5"/>
      <c r="B18" s="5"/>
      <c r="C18" s="5"/>
      <c r="D18" s="3"/>
    </row>
    <row r="19" spans="1:4" ht="18.75" customHeight="1">
      <c r="A19" s="5"/>
      <c r="B19" s="5"/>
      <c r="C19" s="5"/>
      <c r="D19" s="3"/>
    </row>
    <row r="20" spans="1:4" ht="18.75" customHeight="1">
      <c r="A20" s="5"/>
      <c r="B20" s="5"/>
      <c r="C20" s="5"/>
      <c r="D20" s="3"/>
    </row>
    <row r="21" spans="1:4" ht="18.75" customHeight="1">
      <c r="A21" s="5"/>
      <c r="B21" s="5"/>
      <c r="C21" s="5"/>
      <c r="D21" s="3"/>
    </row>
    <row r="22" spans="1:4" ht="18.75" customHeight="1">
      <c r="A22" s="5" t="s">
        <v>553</v>
      </c>
      <c r="B22" s="3">
        <f>SUM(B5:B13)</f>
        <v>78</v>
      </c>
      <c r="C22" s="5" t="s">
        <v>554</v>
      </c>
      <c r="D22" s="3">
        <v>78</v>
      </c>
    </row>
    <row r="23" spans="1:4" ht="18.75" customHeight="1"/>
  </sheetData>
  <mergeCells count="3">
    <mergeCell ref="A1:D1"/>
    <mergeCell ref="A2:D2"/>
    <mergeCell ref="A3:D3"/>
  </mergeCells>
  <phoneticPr fontId="92" type="noConversion"/>
  <pageMargins left="0.74803149606299202" right="0.74803149606299202" top="0.98425196850393704" bottom="0.98425196850393704" header="0.511811023622047" footer="0.511811023622047"/>
  <pageSetup paperSize="9" firstPageNumber="16" orientation="landscape" useFirstPageNumber="1"/>
  <headerFooter alignWithMargins="0"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00B050"/>
  </sheetPr>
  <dimension ref="A1:D36"/>
  <sheetViews>
    <sheetView workbookViewId="0">
      <selection activeCell="F6" sqref="F6"/>
    </sheetView>
  </sheetViews>
  <sheetFormatPr defaultColWidth="9" defaultRowHeight="14.25"/>
  <cols>
    <col min="1" max="1" width="46.875" customWidth="1"/>
    <col min="2" max="2" width="12.375" customWidth="1"/>
    <col min="3" max="3" width="46.125" customWidth="1"/>
    <col min="4" max="4" width="12" customWidth="1"/>
  </cols>
  <sheetData>
    <row r="1" spans="1:4" ht="28.5" customHeight="1">
      <c r="A1" s="250" t="s">
        <v>963</v>
      </c>
      <c r="B1" s="250"/>
      <c r="C1" s="250"/>
      <c r="D1" s="250"/>
    </row>
    <row r="2" spans="1:4">
      <c r="A2" s="243" t="s">
        <v>68</v>
      </c>
      <c r="B2" s="243"/>
      <c r="C2" s="243"/>
      <c r="D2" s="243"/>
    </row>
    <row r="3" spans="1:4" ht="17.25" customHeight="1">
      <c r="A3" s="1" t="s">
        <v>4</v>
      </c>
      <c r="B3" s="1" t="s">
        <v>880</v>
      </c>
      <c r="C3" s="1" t="s">
        <v>4</v>
      </c>
      <c r="D3" s="1" t="s">
        <v>880</v>
      </c>
    </row>
    <row r="4" spans="1:4" ht="17.25" customHeight="1">
      <c r="A4" s="2" t="s">
        <v>537</v>
      </c>
      <c r="B4" s="2"/>
      <c r="C4" s="2" t="s">
        <v>538</v>
      </c>
      <c r="D4" s="3">
        <v>78</v>
      </c>
    </row>
    <row r="5" spans="1:4" ht="17.25" customHeight="1">
      <c r="A5" s="2" t="s">
        <v>556</v>
      </c>
      <c r="B5" s="2"/>
      <c r="C5" s="2" t="s">
        <v>557</v>
      </c>
      <c r="D5" s="3"/>
    </row>
    <row r="6" spans="1:4" ht="17.25" customHeight="1">
      <c r="A6" s="2" t="s">
        <v>558</v>
      </c>
      <c r="B6" s="2"/>
      <c r="C6" s="2" t="s">
        <v>559</v>
      </c>
      <c r="D6" s="3"/>
    </row>
    <row r="7" spans="1:4" ht="17.25" customHeight="1">
      <c r="A7" s="2" t="s">
        <v>560</v>
      </c>
      <c r="B7" s="2"/>
      <c r="C7" s="2" t="s">
        <v>561</v>
      </c>
      <c r="D7" s="3"/>
    </row>
    <row r="8" spans="1:4" ht="17.25" customHeight="1">
      <c r="A8" s="2" t="s">
        <v>562</v>
      </c>
      <c r="B8" s="2"/>
      <c r="C8" s="2" t="s">
        <v>563</v>
      </c>
      <c r="D8" s="3"/>
    </row>
    <row r="9" spans="1:4" ht="17.25" customHeight="1">
      <c r="A9" s="2" t="s">
        <v>564</v>
      </c>
      <c r="B9" s="2"/>
      <c r="C9" s="2" t="s">
        <v>565</v>
      </c>
      <c r="D9" s="3">
        <v>78</v>
      </c>
    </row>
    <row r="10" spans="1:4" ht="17.25" customHeight="1">
      <c r="A10" s="2" t="s">
        <v>566</v>
      </c>
      <c r="B10" s="2"/>
      <c r="C10" s="2" t="s">
        <v>567</v>
      </c>
      <c r="D10" s="3"/>
    </row>
    <row r="11" spans="1:4" ht="17.25" customHeight="1">
      <c r="A11" s="2" t="s">
        <v>568</v>
      </c>
      <c r="B11" s="2"/>
      <c r="C11" s="2" t="s">
        <v>569</v>
      </c>
      <c r="D11" s="3"/>
    </row>
    <row r="12" spans="1:4" ht="17.25" customHeight="1">
      <c r="A12" s="2" t="s">
        <v>570</v>
      </c>
      <c r="B12" s="2"/>
      <c r="C12" s="2" t="s">
        <v>571</v>
      </c>
      <c r="D12" s="3"/>
    </row>
    <row r="13" spans="1:4" ht="17.25" customHeight="1">
      <c r="A13" s="2" t="s">
        <v>572</v>
      </c>
      <c r="B13" s="2"/>
      <c r="C13" s="2" t="s">
        <v>540</v>
      </c>
      <c r="D13" s="3"/>
    </row>
    <row r="14" spans="1:4" ht="17.25" customHeight="1">
      <c r="A14" s="2" t="s">
        <v>573</v>
      </c>
      <c r="B14" s="2"/>
      <c r="C14" s="2" t="s">
        <v>574</v>
      </c>
      <c r="D14" s="3"/>
    </row>
    <row r="15" spans="1:4" ht="17.25" customHeight="1">
      <c r="A15" s="2" t="s">
        <v>575</v>
      </c>
      <c r="B15" s="2"/>
      <c r="C15" s="2" t="s">
        <v>576</v>
      </c>
      <c r="D15" s="3"/>
    </row>
    <row r="16" spans="1:4" ht="17.25" customHeight="1">
      <c r="A16" s="2" t="s">
        <v>577</v>
      </c>
      <c r="B16" s="2"/>
      <c r="C16" s="2" t="s">
        <v>578</v>
      </c>
      <c r="D16" s="3"/>
    </row>
    <row r="17" spans="1:4" ht="17.25" customHeight="1">
      <c r="A17" s="2" t="s">
        <v>579</v>
      </c>
      <c r="B17" s="2"/>
      <c r="C17" s="2" t="s">
        <v>580</v>
      </c>
      <c r="D17" s="3"/>
    </row>
    <row r="18" spans="1:4" ht="17.25" customHeight="1">
      <c r="A18" s="2" t="s">
        <v>581</v>
      </c>
      <c r="B18" s="2"/>
      <c r="C18" s="2" t="s">
        <v>582</v>
      </c>
      <c r="D18" s="3"/>
    </row>
    <row r="19" spans="1:4" ht="17.25" customHeight="1">
      <c r="A19" s="2" t="s">
        <v>583</v>
      </c>
      <c r="B19" s="2"/>
      <c r="C19" s="2" t="s">
        <v>584</v>
      </c>
      <c r="D19" s="3"/>
    </row>
    <row r="20" spans="1:4" ht="17.25" customHeight="1">
      <c r="A20" s="2" t="s">
        <v>585</v>
      </c>
      <c r="B20" s="2"/>
      <c r="C20" s="2" t="s">
        <v>586</v>
      </c>
      <c r="D20" s="3"/>
    </row>
    <row r="21" spans="1:4" ht="17.25" customHeight="1">
      <c r="A21" s="2" t="s">
        <v>539</v>
      </c>
      <c r="B21" s="2"/>
      <c r="C21" s="2" t="s">
        <v>544</v>
      </c>
      <c r="D21" s="3"/>
    </row>
    <row r="22" spans="1:4" ht="17.25" customHeight="1">
      <c r="A22" s="2" t="s">
        <v>587</v>
      </c>
      <c r="B22" s="2"/>
      <c r="C22" s="2" t="s">
        <v>588</v>
      </c>
      <c r="D22" s="3"/>
    </row>
    <row r="23" spans="1:4" ht="17.25" customHeight="1">
      <c r="A23" s="2" t="s">
        <v>589</v>
      </c>
      <c r="B23" s="2"/>
      <c r="C23" s="2" t="s">
        <v>590</v>
      </c>
      <c r="D23" s="3"/>
    </row>
    <row r="24" spans="1:4" ht="17.25" customHeight="1">
      <c r="A24" s="2" t="s">
        <v>591</v>
      </c>
      <c r="B24" s="2"/>
      <c r="C24" s="2" t="s">
        <v>592</v>
      </c>
      <c r="D24" s="3"/>
    </row>
    <row r="25" spans="1:4" ht="17.25" customHeight="1">
      <c r="A25" s="2" t="s">
        <v>593</v>
      </c>
      <c r="B25" s="2"/>
      <c r="C25" s="2" t="s">
        <v>594</v>
      </c>
      <c r="D25" s="3"/>
    </row>
    <row r="26" spans="1:4" ht="17.25" customHeight="1">
      <c r="A26" s="2" t="s">
        <v>541</v>
      </c>
      <c r="B26" s="2"/>
      <c r="C26" s="2" t="s">
        <v>595</v>
      </c>
      <c r="D26" s="3"/>
    </row>
    <row r="27" spans="1:4" ht="17.25" customHeight="1">
      <c r="A27" s="2" t="s">
        <v>596</v>
      </c>
      <c r="B27" s="2"/>
      <c r="C27" s="2"/>
      <c r="D27" s="3"/>
    </row>
    <row r="28" spans="1:4" ht="17.25" customHeight="1">
      <c r="A28" s="2" t="s">
        <v>597</v>
      </c>
      <c r="B28" s="2"/>
      <c r="C28" s="2"/>
      <c r="D28" s="3"/>
    </row>
    <row r="29" spans="1:4" ht="17.25" customHeight="1">
      <c r="A29" s="2" t="s">
        <v>598</v>
      </c>
      <c r="B29" s="2"/>
      <c r="C29" s="2"/>
      <c r="D29" s="3"/>
    </row>
    <row r="30" spans="1:4" ht="17.25" customHeight="1">
      <c r="A30" s="2" t="s">
        <v>543</v>
      </c>
      <c r="B30" s="2"/>
      <c r="C30" s="2"/>
      <c r="D30" s="3"/>
    </row>
    <row r="31" spans="1:4" ht="17.25" customHeight="1">
      <c r="A31" s="2" t="s">
        <v>599</v>
      </c>
      <c r="B31" s="2"/>
      <c r="C31" s="2"/>
      <c r="D31" s="3"/>
    </row>
    <row r="32" spans="1:4" ht="17.25" customHeight="1">
      <c r="A32" s="2" t="s">
        <v>600</v>
      </c>
      <c r="B32" s="2"/>
      <c r="C32" s="2"/>
      <c r="D32" s="3"/>
    </row>
    <row r="33" spans="1:4" ht="17.25" customHeight="1">
      <c r="A33" s="2" t="s">
        <v>601</v>
      </c>
      <c r="B33" s="2"/>
      <c r="C33" s="2"/>
      <c r="D33" s="3"/>
    </row>
    <row r="34" spans="1:4" ht="17.25" customHeight="1">
      <c r="A34" s="2" t="s">
        <v>545</v>
      </c>
      <c r="B34" s="2"/>
      <c r="C34" s="2"/>
      <c r="D34" s="3"/>
    </row>
    <row r="35" spans="1:4" ht="17.25" customHeight="1">
      <c r="A35" s="2" t="s">
        <v>547</v>
      </c>
      <c r="B35" s="2"/>
      <c r="C35" s="2" t="s">
        <v>548</v>
      </c>
      <c r="D35" s="3">
        <v>78</v>
      </c>
    </row>
    <row r="36" spans="1:4" ht="17.25" customHeight="1">
      <c r="A36" s="4"/>
      <c r="B36" s="4"/>
      <c r="C36" s="4"/>
      <c r="D36" s="4"/>
    </row>
  </sheetData>
  <mergeCells count="2">
    <mergeCell ref="A1:D1"/>
    <mergeCell ref="A2:D2"/>
  </mergeCells>
  <phoneticPr fontId="92" type="noConversion"/>
  <pageMargins left="0.94488188976377996" right="0.74803149606299202" top="0.59055118110236204" bottom="0.59055118110236204" header="0.511811023622047" footer="0.511811023622047"/>
  <pageSetup paperSize="9" firstPageNumber="17" orientation="landscape" useFirstPageNumber="1"/>
  <headerFooter alignWithMargins="0"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C26"/>
  <sheetViews>
    <sheetView showFormulas="1" workbookViewId="0"/>
  </sheetViews>
  <sheetFormatPr defaultColWidth="7.25" defaultRowHeight="14.25"/>
  <cols>
    <col min="1" max="1" width="23.5" customWidth="1"/>
    <col min="2" max="2" width="1.125" customWidth="1"/>
    <col min="3" max="3" width="25.25" customWidth="1"/>
  </cols>
  <sheetData>
    <row r="1" spans="1:3">
      <c r="A1" t="s">
        <v>964</v>
      </c>
    </row>
    <row r="2" spans="1:3">
      <c r="A2" t="s">
        <v>965</v>
      </c>
    </row>
    <row r="3" spans="1:3">
      <c r="A3" t="s">
        <v>966</v>
      </c>
      <c r="C3" t="s">
        <v>967</v>
      </c>
    </row>
    <row r="4" spans="1:3">
      <c r="A4">
        <v>3</v>
      </c>
    </row>
    <row r="7" spans="1:3">
      <c r="A7" t="s">
        <v>968</v>
      </c>
    </row>
    <row r="8" spans="1:3">
      <c r="A8" t="s">
        <v>969</v>
      </c>
    </row>
    <row r="9" spans="1:3">
      <c r="A9" t="s">
        <v>970</v>
      </c>
    </row>
    <row r="10" spans="1:3">
      <c r="A10" t="s">
        <v>971</v>
      </c>
    </row>
    <row r="11" spans="1:3">
      <c r="A11" t="s">
        <v>972</v>
      </c>
    </row>
    <row r="14" spans="1:3">
      <c r="A14" t="s">
        <v>973</v>
      </c>
    </row>
    <row r="17" spans="1:3">
      <c r="C17" t="s">
        <v>974</v>
      </c>
    </row>
    <row r="20" spans="1:3">
      <c r="A20" t="s">
        <v>975</v>
      </c>
    </row>
    <row r="26" spans="1:3">
      <c r="C26" t="s">
        <v>976</v>
      </c>
    </row>
  </sheetData>
  <sheetProtection password="8863" sheet="1" objects="1"/>
  <phoneticPr fontId="92" type="noConversion"/>
  <pageMargins left="0.75" right="0.75" top="1" bottom="1" header="0.5" footer="0.5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2:E36"/>
  <sheetViews>
    <sheetView workbookViewId="0">
      <pane xSplit="1" ySplit="5" topLeftCell="C6" activePane="bottomRight" state="frozen"/>
      <selection pane="topRight"/>
      <selection pane="bottomLeft"/>
      <selection pane="bottomRight" activeCell="C18" sqref="C18"/>
    </sheetView>
  </sheetViews>
  <sheetFormatPr defaultColWidth="9" defaultRowHeight="14.25"/>
  <cols>
    <col min="1" max="1" width="42.625" customWidth="1"/>
    <col min="2" max="2" width="20.625" style="133" customWidth="1"/>
    <col min="3" max="3" width="18.5" customWidth="1"/>
    <col min="4" max="4" width="17" customWidth="1"/>
    <col min="5" max="5" width="16.375" customWidth="1"/>
    <col min="257" max="257" width="42.625" customWidth="1"/>
    <col min="258" max="258" width="20.625" customWidth="1"/>
    <col min="259" max="259" width="18.5" customWidth="1"/>
    <col min="260" max="260" width="17" customWidth="1"/>
    <col min="261" max="261" width="16.375" customWidth="1"/>
    <col min="513" max="513" width="42.625" customWidth="1"/>
    <col min="514" max="514" width="20.625" customWidth="1"/>
    <col min="515" max="515" width="18.5" customWidth="1"/>
    <col min="516" max="516" width="17" customWidth="1"/>
    <col min="517" max="517" width="16.375" customWidth="1"/>
    <col min="769" max="769" width="42.625" customWidth="1"/>
    <col min="770" max="770" width="20.625" customWidth="1"/>
    <col min="771" max="771" width="18.5" customWidth="1"/>
    <col min="772" max="772" width="17" customWidth="1"/>
    <col min="773" max="773" width="16.375" customWidth="1"/>
    <col min="1025" max="1025" width="42.625" customWidth="1"/>
    <col min="1026" max="1026" width="20.625" customWidth="1"/>
    <col min="1027" max="1027" width="18.5" customWidth="1"/>
    <col min="1028" max="1028" width="17" customWidth="1"/>
    <col min="1029" max="1029" width="16.375" customWidth="1"/>
    <col min="1281" max="1281" width="42.625" customWidth="1"/>
    <col min="1282" max="1282" width="20.625" customWidth="1"/>
    <col min="1283" max="1283" width="18.5" customWidth="1"/>
    <col min="1284" max="1284" width="17" customWidth="1"/>
    <col min="1285" max="1285" width="16.375" customWidth="1"/>
    <col min="1537" max="1537" width="42.625" customWidth="1"/>
    <col min="1538" max="1538" width="20.625" customWidth="1"/>
    <col min="1539" max="1539" width="18.5" customWidth="1"/>
    <col min="1540" max="1540" width="17" customWidth="1"/>
    <col min="1541" max="1541" width="16.375" customWidth="1"/>
    <col min="1793" max="1793" width="42.625" customWidth="1"/>
    <col min="1794" max="1794" width="20.625" customWidth="1"/>
    <col min="1795" max="1795" width="18.5" customWidth="1"/>
    <col min="1796" max="1796" width="17" customWidth="1"/>
    <col min="1797" max="1797" width="16.375" customWidth="1"/>
    <col min="2049" max="2049" width="42.625" customWidth="1"/>
    <col min="2050" max="2050" width="20.625" customWidth="1"/>
    <col min="2051" max="2051" width="18.5" customWidth="1"/>
    <col min="2052" max="2052" width="17" customWidth="1"/>
    <col min="2053" max="2053" width="16.375" customWidth="1"/>
    <col min="2305" max="2305" width="42.625" customWidth="1"/>
    <col min="2306" max="2306" width="20.625" customWidth="1"/>
    <col min="2307" max="2307" width="18.5" customWidth="1"/>
    <col min="2308" max="2308" width="17" customWidth="1"/>
    <col min="2309" max="2309" width="16.375" customWidth="1"/>
    <col min="2561" max="2561" width="42.625" customWidth="1"/>
    <col min="2562" max="2562" width="20.625" customWidth="1"/>
    <col min="2563" max="2563" width="18.5" customWidth="1"/>
    <col min="2564" max="2564" width="17" customWidth="1"/>
    <col min="2565" max="2565" width="16.375" customWidth="1"/>
    <col min="2817" max="2817" width="42.625" customWidth="1"/>
    <col min="2818" max="2818" width="20.625" customWidth="1"/>
    <col min="2819" max="2819" width="18.5" customWidth="1"/>
    <col min="2820" max="2820" width="17" customWidth="1"/>
    <col min="2821" max="2821" width="16.375" customWidth="1"/>
    <col min="3073" max="3073" width="42.625" customWidth="1"/>
    <col min="3074" max="3074" width="20.625" customWidth="1"/>
    <col min="3075" max="3075" width="18.5" customWidth="1"/>
    <col min="3076" max="3076" width="17" customWidth="1"/>
    <col min="3077" max="3077" width="16.375" customWidth="1"/>
    <col min="3329" max="3329" width="42.625" customWidth="1"/>
    <col min="3330" max="3330" width="20.625" customWidth="1"/>
    <col min="3331" max="3331" width="18.5" customWidth="1"/>
    <col min="3332" max="3332" width="17" customWidth="1"/>
    <col min="3333" max="3333" width="16.375" customWidth="1"/>
    <col min="3585" max="3585" width="42.625" customWidth="1"/>
    <col min="3586" max="3586" width="20.625" customWidth="1"/>
    <col min="3587" max="3587" width="18.5" customWidth="1"/>
    <col min="3588" max="3588" width="17" customWidth="1"/>
    <col min="3589" max="3589" width="16.375" customWidth="1"/>
    <col min="3841" max="3841" width="42.625" customWidth="1"/>
    <col min="3842" max="3842" width="20.625" customWidth="1"/>
    <col min="3843" max="3843" width="18.5" customWidth="1"/>
    <col min="3844" max="3844" width="17" customWidth="1"/>
    <col min="3845" max="3845" width="16.375" customWidth="1"/>
    <col min="4097" max="4097" width="42.625" customWidth="1"/>
    <col min="4098" max="4098" width="20.625" customWidth="1"/>
    <col min="4099" max="4099" width="18.5" customWidth="1"/>
    <col min="4100" max="4100" width="17" customWidth="1"/>
    <col min="4101" max="4101" width="16.375" customWidth="1"/>
    <col min="4353" max="4353" width="42.625" customWidth="1"/>
    <col min="4354" max="4354" width="20.625" customWidth="1"/>
    <col min="4355" max="4355" width="18.5" customWidth="1"/>
    <col min="4356" max="4356" width="17" customWidth="1"/>
    <col min="4357" max="4357" width="16.375" customWidth="1"/>
    <col min="4609" max="4609" width="42.625" customWidth="1"/>
    <col min="4610" max="4610" width="20.625" customWidth="1"/>
    <col min="4611" max="4611" width="18.5" customWidth="1"/>
    <col min="4612" max="4612" width="17" customWidth="1"/>
    <col min="4613" max="4613" width="16.375" customWidth="1"/>
    <col min="4865" max="4865" width="42.625" customWidth="1"/>
    <col min="4866" max="4866" width="20.625" customWidth="1"/>
    <col min="4867" max="4867" width="18.5" customWidth="1"/>
    <col min="4868" max="4868" width="17" customWidth="1"/>
    <col min="4869" max="4869" width="16.375" customWidth="1"/>
    <col min="5121" max="5121" width="42.625" customWidth="1"/>
    <col min="5122" max="5122" width="20.625" customWidth="1"/>
    <col min="5123" max="5123" width="18.5" customWidth="1"/>
    <col min="5124" max="5124" width="17" customWidth="1"/>
    <col min="5125" max="5125" width="16.375" customWidth="1"/>
    <col min="5377" max="5377" width="42.625" customWidth="1"/>
    <col min="5378" max="5378" width="20.625" customWidth="1"/>
    <col min="5379" max="5379" width="18.5" customWidth="1"/>
    <col min="5380" max="5380" width="17" customWidth="1"/>
    <col min="5381" max="5381" width="16.375" customWidth="1"/>
    <col min="5633" max="5633" width="42.625" customWidth="1"/>
    <col min="5634" max="5634" width="20.625" customWidth="1"/>
    <col min="5635" max="5635" width="18.5" customWidth="1"/>
    <col min="5636" max="5636" width="17" customWidth="1"/>
    <col min="5637" max="5637" width="16.375" customWidth="1"/>
    <col min="5889" max="5889" width="42.625" customWidth="1"/>
    <col min="5890" max="5890" width="20.625" customWidth="1"/>
    <col min="5891" max="5891" width="18.5" customWidth="1"/>
    <col min="5892" max="5892" width="17" customWidth="1"/>
    <col min="5893" max="5893" width="16.375" customWidth="1"/>
    <col min="6145" max="6145" width="42.625" customWidth="1"/>
    <col min="6146" max="6146" width="20.625" customWidth="1"/>
    <col min="6147" max="6147" width="18.5" customWidth="1"/>
    <col min="6148" max="6148" width="17" customWidth="1"/>
    <col min="6149" max="6149" width="16.375" customWidth="1"/>
    <col min="6401" max="6401" width="42.625" customWidth="1"/>
    <col min="6402" max="6402" width="20.625" customWidth="1"/>
    <col min="6403" max="6403" width="18.5" customWidth="1"/>
    <col min="6404" max="6404" width="17" customWidth="1"/>
    <col min="6405" max="6405" width="16.375" customWidth="1"/>
    <col min="6657" max="6657" width="42.625" customWidth="1"/>
    <col min="6658" max="6658" width="20.625" customWidth="1"/>
    <col min="6659" max="6659" width="18.5" customWidth="1"/>
    <col min="6660" max="6660" width="17" customWidth="1"/>
    <col min="6661" max="6661" width="16.375" customWidth="1"/>
    <col min="6913" max="6913" width="42.625" customWidth="1"/>
    <col min="6914" max="6914" width="20.625" customWidth="1"/>
    <col min="6915" max="6915" width="18.5" customWidth="1"/>
    <col min="6916" max="6916" width="17" customWidth="1"/>
    <col min="6917" max="6917" width="16.375" customWidth="1"/>
    <col min="7169" max="7169" width="42.625" customWidth="1"/>
    <col min="7170" max="7170" width="20.625" customWidth="1"/>
    <col min="7171" max="7171" width="18.5" customWidth="1"/>
    <col min="7172" max="7172" width="17" customWidth="1"/>
    <col min="7173" max="7173" width="16.375" customWidth="1"/>
    <col min="7425" max="7425" width="42.625" customWidth="1"/>
    <col min="7426" max="7426" width="20.625" customWidth="1"/>
    <col min="7427" max="7427" width="18.5" customWidth="1"/>
    <col min="7428" max="7428" width="17" customWidth="1"/>
    <col min="7429" max="7429" width="16.375" customWidth="1"/>
    <col min="7681" max="7681" width="42.625" customWidth="1"/>
    <col min="7682" max="7682" width="20.625" customWidth="1"/>
    <col min="7683" max="7683" width="18.5" customWidth="1"/>
    <col min="7684" max="7684" width="17" customWidth="1"/>
    <col min="7685" max="7685" width="16.375" customWidth="1"/>
    <col min="7937" max="7937" width="42.625" customWidth="1"/>
    <col min="7938" max="7938" width="20.625" customWidth="1"/>
    <col min="7939" max="7939" width="18.5" customWidth="1"/>
    <col min="7940" max="7940" width="17" customWidth="1"/>
    <col min="7941" max="7941" width="16.375" customWidth="1"/>
    <col min="8193" max="8193" width="42.625" customWidth="1"/>
    <col min="8194" max="8194" width="20.625" customWidth="1"/>
    <col min="8195" max="8195" width="18.5" customWidth="1"/>
    <col min="8196" max="8196" width="17" customWidth="1"/>
    <col min="8197" max="8197" width="16.375" customWidth="1"/>
    <col min="8449" max="8449" width="42.625" customWidth="1"/>
    <col min="8450" max="8450" width="20.625" customWidth="1"/>
    <col min="8451" max="8451" width="18.5" customWidth="1"/>
    <col min="8452" max="8452" width="17" customWidth="1"/>
    <col min="8453" max="8453" width="16.375" customWidth="1"/>
    <col min="8705" max="8705" width="42.625" customWidth="1"/>
    <col min="8706" max="8706" width="20.625" customWidth="1"/>
    <col min="8707" max="8707" width="18.5" customWidth="1"/>
    <col min="8708" max="8708" width="17" customWidth="1"/>
    <col min="8709" max="8709" width="16.375" customWidth="1"/>
    <col min="8961" max="8961" width="42.625" customWidth="1"/>
    <col min="8962" max="8962" width="20.625" customWidth="1"/>
    <col min="8963" max="8963" width="18.5" customWidth="1"/>
    <col min="8964" max="8964" width="17" customWidth="1"/>
    <col min="8965" max="8965" width="16.375" customWidth="1"/>
    <col min="9217" max="9217" width="42.625" customWidth="1"/>
    <col min="9218" max="9218" width="20.625" customWidth="1"/>
    <col min="9219" max="9219" width="18.5" customWidth="1"/>
    <col min="9220" max="9220" width="17" customWidth="1"/>
    <col min="9221" max="9221" width="16.375" customWidth="1"/>
    <col min="9473" max="9473" width="42.625" customWidth="1"/>
    <col min="9474" max="9474" width="20.625" customWidth="1"/>
    <col min="9475" max="9475" width="18.5" customWidth="1"/>
    <col min="9476" max="9476" width="17" customWidth="1"/>
    <col min="9477" max="9477" width="16.375" customWidth="1"/>
    <col min="9729" max="9729" width="42.625" customWidth="1"/>
    <col min="9730" max="9730" width="20.625" customWidth="1"/>
    <col min="9731" max="9731" width="18.5" customWidth="1"/>
    <col min="9732" max="9732" width="17" customWidth="1"/>
    <col min="9733" max="9733" width="16.375" customWidth="1"/>
    <col min="9985" max="9985" width="42.625" customWidth="1"/>
    <col min="9986" max="9986" width="20.625" customWidth="1"/>
    <col min="9987" max="9987" width="18.5" customWidth="1"/>
    <col min="9988" max="9988" width="17" customWidth="1"/>
    <col min="9989" max="9989" width="16.375" customWidth="1"/>
    <col min="10241" max="10241" width="42.625" customWidth="1"/>
    <col min="10242" max="10242" width="20.625" customWidth="1"/>
    <col min="10243" max="10243" width="18.5" customWidth="1"/>
    <col min="10244" max="10244" width="17" customWidth="1"/>
    <col min="10245" max="10245" width="16.375" customWidth="1"/>
    <col min="10497" max="10497" width="42.625" customWidth="1"/>
    <col min="10498" max="10498" width="20.625" customWidth="1"/>
    <col min="10499" max="10499" width="18.5" customWidth="1"/>
    <col min="10500" max="10500" width="17" customWidth="1"/>
    <col min="10501" max="10501" width="16.375" customWidth="1"/>
    <col min="10753" max="10753" width="42.625" customWidth="1"/>
    <col min="10754" max="10754" width="20.625" customWidth="1"/>
    <col min="10755" max="10755" width="18.5" customWidth="1"/>
    <col min="10756" max="10756" width="17" customWidth="1"/>
    <col min="10757" max="10757" width="16.375" customWidth="1"/>
    <col min="11009" max="11009" width="42.625" customWidth="1"/>
    <col min="11010" max="11010" width="20.625" customWidth="1"/>
    <col min="11011" max="11011" width="18.5" customWidth="1"/>
    <col min="11012" max="11012" width="17" customWidth="1"/>
    <col min="11013" max="11013" width="16.375" customWidth="1"/>
    <col min="11265" max="11265" width="42.625" customWidth="1"/>
    <col min="11266" max="11266" width="20.625" customWidth="1"/>
    <col min="11267" max="11267" width="18.5" customWidth="1"/>
    <col min="11268" max="11268" width="17" customWidth="1"/>
    <col min="11269" max="11269" width="16.375" customWidth="1"/>
    <col min="11521" max="11521" width="42.625" customWidth="1"/>
    <col min="11522" max="11522" width="20.625" customWidth="1"/>
    <col min="11523" max="11523" width="18.5" customWidth="1"/>
    <col min="11524" max="11524" width="17" customWidth="1"/>
    <col min="11525" max="11525" width="16.375" customWidth="1"/>
    <col min="11777" max="11777" width="42.625" customWidth="1"/>
    <col min="11778" max="11778" width="20.625" customWidth="1"/>
    <col min="11779" max="11779" width="18.5" customWidth="1"/>
    <col min="11780" max="11780" width="17" customWidth="1"/>
    <col min="11781" max="11781" width="16.375" customWidth="1"/>
    <col min="12033" max="12033" width="42.625" customWidth="1"/>
    <col min="12034" max="12034" width="20.625" customWidth="1"/>
    <col min="12035" max="12035" width="18.5" customWidth="1"/>
    <col min="12036" max="12036" width="17" customWidth="1"/>
    <col min="12037" max="12037" width="16.375" customWidth="1"/>
    <col min="12289" max="12289" width="42.625" customWidth="1"/>
    <col min="12290" max="12290" width="20.625" customWidth="1"/>
    <col min="12291" max="12291" width="18.5" customWidth="1"/>
    <col min="12292" max="12292" width="17" customWidth="1"/>
    <col min="12293" max="12293" width="16.375" customWidth="1"/>
    <col min="12545" max="12545" width="42.625" customWidth="1"/>
    <col min="12546" max="12546" width="20.625" customWidth="1"/>
    <col min="12547" max="12547" width="18.5" customWidth="1"/>
    <col min="12548" max="12548" width="17" customWidth="1"/>
    <col min="12549" max="12549" width="16.375" customWidth="1"/>
    <col min="12801" max="12801" width="42.625" customWidth="1"/>
    <col min="12802" max="12802" width="20.625" customWidth="1"/>
    <col min="12803" max="12803" width="18.5" customWidth="1"/>
    <col min="12804" max="12804" width="17" customWidth="1"/>
    <col min="12805" max="12805" width="16.375" customWidth="1"/>
    <col min="13057" max="13057" width="42.625" customWidth="1"/>
    <col min="13058" max="13058" width="20.625" customWidth="1"/>
    <col min="13059" max="13059" width="18.5" customWidth="1"/>
    <col min="13060" max="13060" width="17" customWidth="1"/>
    <col min="13061" max="13061" width="16.375" customWidth="1"/>
    <col min="13313" max="13313" width="42.625" customWidth="1"/>
    <col min="13314" max="13314" width="20.625" customWidth="1"/>
    <col min="13315" max="13315" width="18.5" customWidth="1"/>
    <col min="13316" max="13316" width="17" customWidth="1"/>
    <col min="13317" max="13317" width="16.375" customWidth="1"/>
    <col min="13569" max="13569" width="42.625" customWidth="1"/>
    <col min="13570" max="13570" width="20.625" customWidth="1"/>
    <col min="13571" max="13571" width="18.5" customWidth="1"/>
    <col min="13572" max="13572" width="17" customWidth="1"/>
    <col min="13573" max="13573" width="16.375" customWidth="1"/>
    <col min="13825" max="13825" width="42.625" customWidth="1"/>
    <col min="13826" max="13826" width="20.625" customWidth="1"/>
    <col min="13827" max="13827" width="18.5" customWidth="1"/>
    <col min="13828" max="13828" width="17" customWidth="1"/>
    <col min="13829" max="13829" width="16.375" customWidth="1"/>
    <col min="14081" max="14081" width="42.625" customWidth="1"/>
    <col min="14082" max="14082" width="20.625" customWidth="1"/>
    <col min="14083" max="14083" width="18.5" customWidth="1"/>
    <col min="14084" max="14084" width="17" customWidth="1"/>
    <col min="14085" max="14085" width="16.375" customWidth="1"/>
    <col min="14337" max="14337" width="42.625" customWidth="1"/>
    <col min="14338" max="14338" width="20.625" customWidth="1"/>
    <col min="14339" max="14339" width="18.5" customWidth="1"/>
    <col min="14340" max="14340" width="17" customWidth="1"/>
    <col min="14341" max="14341" width="16.375" customWidth="1"/>
    <col min="14593" max="14593" width="42.625" customWidth="1"/>
    <col min="14594" max="14594" width="20.625" customWidth="1"/>
    <col min="14595" max="14595" width="18.5" customWidth="1"/>
    <col min="14596" max="14596" width="17" customWidth="1"/>
    <col min="14597" max="14597" width="16.375" customWidth="1"/>
    <col min="14849" max="14849" width="42.625" customWidth="1"/>
    <col min="14850" max="14850" width="20.625" customWidth="1"/>
    <col min="14851" max="14851" width="18.5" customWidth="1"/>
    <col min="14852" max="14852" width="17" customWidth="1"/>
    <col min="14853" max="14853" width="16.375" customWidth="1"/>
    <col min="15105" max="15105" width="42.625" customWidth="1"/>
    <col min="15106" max="15106" width="20.625" customWidth="1"/>
    <col min="15107" max="15107" width="18.5" customWidth="1"/>
    <col min="15108" max="15108" width="17" customWidth="1"/>
    <col min="15109" max="15109" width="16.375" customWidth="1"/>
    <col min="15361" max="15361" width="42.625" customWidth="1"/>
    <col min="15362" max="15362" width="20.625" customWidth="1"/>
    <col min="15363" max="15363" width="18.5" customWidth="1"/>
    <col min="15364" max="15364" width="17" customWidth="1"/>
    <col min="15365" max="15365" width="16.375" customWidth="1"/>
    <col min="15617" max="15617" width="42.625" customWidth="1"/>
    <col min="15618" max="15618" width="20.625" customWidth="1"/>
    <col min="15619" max="15619" width="18.5" customWidth="1"/>
    <col min="15620" max="15620" width="17" customWidth="1"/>
    <col min="15621" max="15621" width="16.375" customWidth="1"/>
    <col min="15873" max="15873" width="42.625" customWidth="1"/>
    <col min="15874" max="15874" width="20.625" customWidth="1"/>
    <col min="15875" max="15875" width="18.5" customWidth="1"/>
    <col min="15876" max="15876" width="17" customWidth="1"/>
    <col min="15877" max="15877" width="16.375" customWidth="1"/>
    <col min="16129" max="16129" width="42.625" customWidth="1"/>
    <col min="16130" max="16130" width="20.625" customWidth="1"/>
    <col min="16131" max="16131" width="18.5" customWidth="1"/>
    <col min="16132" max="16132" width="17" customWidth="1"/>
    <col min="16133" max="16133" width="16.375" customWidth="1"/>
  </cols>
  <sheetData>
    <row r="2" spans="1:5" ht="27" customHeight="1">
      <c r="A2" s="250" t="s">
        <v>36</v>
      </c>
      <c r="B2" s="250"/>
      <c r="C2" s="250"/>
      <c r="D2" s="250"/>
      <c r="E2" s="250"/>
    </row>
    <row r="3" spans="1:5">
      <c r="E3" s="185" t="s">
        <v>3</v>
      </c>
    </row>
    <row r="4" spans="1:5" ht="18.75" customHeight="1">
      <c r="A4" s="252" t="s">
        <v>4</v>
      </c>
      <c r="B4" s="254" t="s">
        <v>5</v>
      </c>
      <c r="C4" s="252" t="s">
        <v>6</v>
      </c>
      <c r="D4" s="251" t="s">
        <v>7</v>
      </c>
      <c r="E4" s="251"/>
    </row>
    <row r="5" spans="1:5">
      <c r="A5" s="253"/>
      <c r="B5" s="255"/>
      <c r="C5" s="253"/>
      <c r="D5" s="230" t="s">
        <v>8</v>
      </c>
      <c r="E5" s="230" t="s">
        <v>9</v>
      </c>
    </row>
    <row r="6" spans="1:5" ht="13.5" customHeight="1">
      <c r="A6" s="2" t="s">
        <v>37</v>
      </c>
      <c r="B6" s="129">
        <f>SUM(B7:B9,B12:B14,B17,B19,B21,B23,B27:B36)</f>
        <v>418891</v>
      </c>
      <c r="C6" s="136">
        <f>SUM(C7:C9,C12:C14,C17,C19,C21,C23,C27:C36)</f>
        <v>421247</v>
      </c>
      <c r="D6" s="136">
        <f>SUM(D7:D9,D12:D14,D17,D19,D21,D23,D27:D36)</f>
        <v>2356</v>
      </c>
      <c r="E6" s="137">
        <f>D6/B6*100</f>
        <v>0.6</v>
      </c>
    </row>
    <row r="7" spans="1:5" ht="13.5" customHeight="1">
      <c r="A7" s="2" t="s">
        <v>38</v>
      </c>
      <c r="B7" s="129">
        <v>33733</v>
      </c>
      <c r="C7" s="136">
        <v>32027</v>
      </c>
      <c r="D7" s="136">
        <f t="shared" ref="D7:D36" si="0">C7-B7</f>
        <v>-1706</v>
      </c>
      <c r="E7" s="137">
        <f t="shared" ref="E7:E36" si="1">D7/B7*100</f>
        <v>-5.0999999999999996</v>
      </c>
    </row>
    <row r="8" spans="1:5" ht="13.5" customHeight="1">
      <c r="A8" s="2" t="s">
        <v>39</v>
      </c>
      <c r="B8" s="129">
        <v>12533</v>
      </c>
      <c r="C8" s="136">
        <v>12601</v>
      </c>
      <c r="D8" s="136">
        <f t="shared" si="0"/>
        <v>68</v>
      </c>
      <c r="E8" s="137">
        <f t="shared" si="1"/>
        <v>0.5</v>
      </c>
    </row>
    <row r="9" spans="1:5" ht="13.5" customHeight="1">
      <c r="A9" s="2" t="s">
        <v>40</v>
      </c>
      <c r="B9" s="129">
        <v>64934</v>
      </c>
      <c r="C9" s="136">
        <v>69179</v>
      </c>
      <c r="D9" s="136">
        <f t="shared" si="0"/>
        <v>4245</v>
      </c>
      <c r="E9" s="137">
        <f t="shared" si="1"/>
        <v>6.5</v>
      </c>
    </row>
    <row r="10" spans="1:5" ht="13.5" customHeight="1">
      <c r="A10" s="2" t="s">
        <v>41</v>
      </c>
      <c r="B10" s="129">
        <v>58543</v>
      </c>
      <c r="C10" s="136">
        <v>61960</v>
      </c>
      <c r="D10" s="136">
        <f t="shared" si="0"/>
        <v>3417</v>
      </c>
      <c r="E10" s="137">
        <f t="shared" si="1"/>
        <v>5.8</v>
      </c>
    </row>
    <row r="11" spans="1:5" ht="13.5" customHeight="1">
      <c r="A11" s="2" t="s">
        <v>42</v>
      </c>
      <c r="B11" s="129">
        <v>3241</v>
      </c>
      <c r="C11" s="136">
        <v>3612</v>
      </c>
      <c r="D11" s="136">
        <f t="shared" si="0"/>
        <v>371</v>
      </c>
      <c r="E11" s="137">
        <f t="shared" si="1"/>
        <v>11.4</v>
      </c>
    </row>
    <row r="12" spans="1:5" ht="13.5" customHeight="1">
      <c r="A12" s="2" t="s">
        <v>43</v>
      </c>
      <c r="B12" s="129">
        <v>205</v>
      </c>
      <c r="C12" s="136">
        <v>188</v>
      </c>
      <c r="D12" s="136">
        <f t="shared" si="0"/>
        <v>-17</v>
      </c>
      <c r="E12" s="137">
        <f t="shared" si="1"/>
        <v>-8.3000000000000007</v>
      </c>
    </row>
    <row r="13" spans="1:5" ht="13.5" customHeight="1">
      <c r="A13" s="2" t="s">
        <v>44</v>
      </c>
      <c r="B13" s="129">
        <v>4097</v>
      </c>
      <c r="C13" s="136">
        <v>8602</v>
      </c>
      <c r="D13" s="136">
        <f t="shared" si="0"/>
        <v>4505</v>
      </c>
      <c r="E13" s="137">
        <f t="shared" si="1"/>
        <v>110</v>
      </c>
    </row>
    <row r="14" spans="1:5" ht="13.5" customHeight="1">
      <c r="A14" s="2" t="s">
        <v>45</v>
      </c>
      <c r="B14" s="129">
        <v>91282</v>
      </c>
      <c r="C14" s="136">
        <v>100416</v>
      </c>
      <c r="D14" s="136">
        <f t="shared" si="0"/>
        <v>9134</v>
      </c>
      <c r="E14" s="137">
        <f t="shared" si="1"/>
        <v>10</v>
      </c>
    </row>
    <row r="15" spans="1:5" ht="13.5" customHeight="1">
      <c r="A15" s="2" t="s">
        <v>46</v>
      </c>
      <c r="B15" s="129">
        <v>45701</v>
      </c>
      <c r="C15" s="136">
        <v>52594</v>
      </c>
      <c r="D15" s="136">
        <f t="shared" si="0"/>
        <v>6893</v>
      </c>
      <c r="E15" s="137">
        <f t="shared" si="1"/>
        <v>15.1</v>
      </c>
    </row>
    <row r="16" spans="1:5" ht="13.5" customHeight="1">
      <c r="A16" s="2" t="s">
        <v>47</v>
      </c>
      <c r="B16" s="129">
        <v>20153</v>
      </c>
      <c r="C16" s="136">
        <v>22440</v>
      </c>
      <c r="D16" s="136">
        <f t="shared" si="0"/>
        <v>2287</v>
      </c>
      <c r="E16" s="137">
        <f t="shared" si="1"/>
        <v>11.3</v>
      </c>
    </row>
    <row r="17" spans="1:5" ht="13.5" customHeight="1">
      <c r="A17" s="2" t="s">
        <v>48</v>
      </c>
      <c r="B17" s="129">
        <v>18794</v>
      </c>
      <c r="C17" s="136">
        <v>23442</v>
      </c>
      <c r="D17" s="136">
        <f t="shared" si="0"/>
        <v>4648</v>
      </c>
      <c r="E17" s="137">
        <f t="shared" si="1"/>
        <v>24.7</v>
      </c>
    </row>
    <row r="18" spans="1:5" ht="13.5" customHeight="1">
      <c r="A18" s="2" t="s">
        <v>49</v>
      </c>
      <c r="B18" s="129">
        <v>2159</v>
      </c>
      <c r="C18" s="136">
        <v>2126</v>
      </c>
      <c r="D18" s="136">
        <f t="shared" si="0"/>
        <v>-33</v>
      </c>
      <c r="E18" s="137">
        <f t="shared" si="1"/>
        <v>-1.5</v>
      </c>
    </row>
    <row r="19" spans="1:5" ht="13.5" customHeight="1">
      <c r="A19" s="2" t="s">
        <v>50</v>
      </c>
      <c r="B19" s="129">
        <v>13527</v>
      </c>
      <c r="C19" s="136">
        <v>6582</v>
      </c>
      <c r="D19" s="136">
        <f t="shared" si="0"/>
        <v>-6945</v>
      </c>
      <c r="E19" s="137">
        <f t="shared" si="1"/>
        <v>-51.3</v>
      </c>
    </row>
    <row r="20" spans="1:5" ht="13.5" customHeight="1">
      <c r="A20" s="2" t="s">
        <v>51</v>
      </c>
      <c r="B20" s="129">
        <v>6530</v>
      </c>
      <c r="C20" s="136">
        <v>5373</v>
      </c>
      <c r="D20" s="136">
        <f t="shared" si="0"/>
        <v>-1157</v>
      </c>
      <c r="E20" s="137">
        <f t="shared" si="1"/>
        <v>-17.7</v>
      </c>
    </row>
    <row r="21" spans="1:5" ht="13.5" customHeight="1">
      <c r="A21" s="2" t="s">
        <v>52</v>
      </c>
      <c r="B21" s="129">
        <v>32920</v>
      </c>
      <c r="C21" s="136">
        <v>27804</v>
      </c>
      <c r="D21" s="136">
        <f t="shared" si="0"/>
        <v>-5116</v>
      </c>
      <c r="E21" s="137">
        <f t="shared" si="1"/>
        <v>-15.5</v>
      </c>
    </row>
    <row r="22" spans="1:5" ht="13.5" customHeight="1">
      <c r="A22" s="2" t="s">
        <v>53</v>
      </c>
      <c r="B22" s="129">
        <v>27415</v>
      </c>
      <c r="C22" s="136">
        <v>22315</v>
      </c>
      <c r="D22" s="136">
        <f t="shared" si="0"/>
        <v>-5100</v>
      </c>
      <c r="E22" s="137">
        <f t="shared" si="1"/>
        <v>-18.600000000000001</v>
      </c>
    </row>
    <row r="23" spans="1:5" ht="13.5" customHeight="1">
      <c r="A23" s="2" t="s">
        <v>54</v>
      </c>
      <c r="B23" s="129">
        <v>87484</v>
      </c>
      <c r="C23" s="136">
        <v>92521</v>
      </c>
      <c r="D23" s="136">
        <f t="shared" si="0"/>
        <v>5037</v>
      </c>
      <c r="E23" s="137">
        <f t="shared" si="1"/>
        <v>5.8</v>
      </c>
    </row>
    <row r="24" spans="1:5" ht="13.5" customHeight="1">
      <c r="A24" s="2" t="s">
        <v>55</v>
      </c>
      <c r="B24" s="129">
        <v>34799</v>
      </c>
      <c r="C24" s="136">
        <v>52762</v>
      </c>
      <c r="D24" s="136">
        <f t="shared" si="0"/>
        <v>17963</v>
      </c>
      <c r="E24" s="137">
        <f t="shared" si="1"/>
        <v>51.6</v>
      </c>
    </row>
    <row r="25" spans="1:5" ht="13.5" customHeight="1">
      <c r="A25" s="2" t="s">
        <v>56</v>
      </c>
      <c r="B25" s="129">
        <v>9750</v>
      </c>
      <c r="C25" s="136">
        <v>3822</v>
      </c>
      <c r="D25" s="136">
        <f t="shared" si="0"/>
        <v>-5928</v>
      </c>
      <c r="E25" s="137">
        <f t="shared" si="1"/>
        <v>-60.8</v>
      </c>
    </row>
    <row r="26" spans="1:5" ht="13.5" customHeight="1">
      <c r="A26" s="2" t="s">
        <v>57</v>
      </c>
      <c r="B26" s="129">
        <v>13043</v>
      </c>
      <c r="C26" s="136">
        <v>9468</v>
      </c>
      <c r="D26" s="136">
        <f t="shared" si="0"/>
        <v>-3575</v>
      </c>
      <c r="E26" s="137">
        <f t="shared" si="1"/>
        <v>-27.4</v>
      </c>
    </row>
    <row r="27" spans="1:5" ht="13.5" customHeight="1">
      <c r="A27" s="2" t="s">
        <v>58</v>
      </c>
      <c r="B27" s="129">
        <v>10563</v>
      </c>
      <c r="C27" s="136">
        <v>9032</v>
      </c>
      <c r="D27" s="136">
        <f t="shared" si="0"/>
        <v>-1531</v>
      </c>
      <c r="E27" s="137">
        <f t="shared" si="1"/>
        <v>-14.5</v>
      </c>
    </row>
    <row r="28" spans="1:5" ht="13.5" customHeight="1">
      <c r="A28" s="2" t="s">
        <v>59</v>
      </c>
      <c r="B28" s="129">
        <v>7549</v>
      </c>
      <c r="C28" s="136">
        <v>2918</v>
      </c>
      <c r="D28" s="136">
        <f t="shared" si="0"/>
        <v>-4631</v>
      </c>
      <c r="E28" s="137">
        <f t="shared" si="1"/>
        <v>-61.3</v>
      </c>
    </row>
    <row r="29" spans="1:5" ht="13.5" customHeight="1">
      <c r="A29" s="2" t="s">
        <v>60</v>
      </c>
      <c r="B29" s="129">
        <v>1513</v>
      </c>
      <c r="C29" s="136">
        <v>283</v>
      </c>
      <c r="D29" s="136">
        <f t="shared" si="0"/>
        <v>-1230</v>
      </c>
      <c r="E29" s="137">
        <f t="shared" si="1"/>
        <v>-81.3</v>
      </c>
    </row>
    <row r="30" spans="1:5" ht="13.5" customHeight="1">
      <c r="A30" s="2" t="s">
        <v>61</v>
      </c>
      <c r="B30" s="129">
        <v>5507</v>
      </c>
      <c r="C30" s="136">
        <v>4610</v>
      </c>
      <c r="D30" s="136">
        <f t="shared" si="0"/>
        <v>-897</v>
      </c>
      <c r="E30" s="137">
        <f t="shared" si="1"/>
        <v>-16.3</v>
      </c>
    </row>
    <row r="31" spans="1:5" ht="13.5" customHeight="1">
      <c r="A31" s="2" t="s">
        <v>62</v>
      </c>
      <c r="B31" s="129">
        <v>13203</v>
      </c>
      <c r="C31" s="136">
        <v>13762</v>
      </c>
      <c r="D31" s="136">
        <f t="shared" si="0"/>
        <v>559</v>
      </c>
      <c r="E31" s="137">
        <f t="shared" si="1"/>
        <v>4.2</v>
      </c>
    </row>
    <row r="32" spans="1:5" ht="13.5" customHeight="1">
      <c r="A32" s="2" t="s">
        <v>63</v>
      </c>
      <c r="B32" s="129">
        <v>686</v>
      </c>
      <c r="C32" s="136"/>
      <c r="D32" s="136">
        <f t="shared" si="0"/>
        <v>-686</v>
      </c>
      <c r="E32" s="137">
        <f t="shared" si="1"/>
        <v>-100</v>
      </c>
    </row>
    <row r="33" spans="1:5" ht="13.5" customHeight="1">
      <c r="A33" s="2" t="s">
        <v>64</v>
      </c>
      <c r="B33" s="129">
        <v>2832</v>
      </c>
      <c r="C33" s="136">
        <v>4238</v>
      </c>
      <c r="D33" s="136">
        <f t="shared" si="0"/>
        <v>1406</v>
      </c>
      <c r="E33" s="137">
        <f t="shared" si="1"/>
        <v>49.6</v>
      </c>
    </row>
    <row r="34" spans="1:5" ht="13.5" customHeight="1">
      <c r="A34" s="2" t="s">
        <v>65</v>
      </c>
      <c r="B34" s="129">
        <v>10171</v>
      </c>
      <c r="C34" s="136">
        <v>5385</v>
      </c>
      <c r="D34" s="136">
        <f t="shared" si="0"/>
        <v>-4786</v>
      </c>
      <c r="E34" s="137">
        <f t="shared" si="1"/>
        <v>-47.1</v>
      </c>
    </row>
    <row r="35" spans="1:5" ht="13.5" customHeight="1">
      <c r="A35" s="2" t="s">
        <v>66</v>
      </c>
      <c r="B35" s="129">
        <v>7311</v>
      </c>
      <c r="C35" s="136">
        <v>7640</v>
      </c>
      <c r="D35" s="136">
        <f t="shared" si="0"/>
        <v>329</v>
      </c>
      <c r="E35" s="137">
        <f t="shared" si="1"/>
        <v>4.5</v>
      </c>
    </row>
    <row r="36" spans="1:5" ht="13.5" customHeight="1">
      <c r="A36" s="2" t="s">
        <v>67</v>
      </c>
      <c r="B36" s="129">
        <v>47</v>
      </c>
      <c r="C36" s="136">
        <v>17</v>
      </c>
      <c r="D36" s="136">
        <f t="shared" si="0"/>
        <v>-30</v>
      </c>
      <c r="E36" s="137">
        <f t="shared" si="1"/>
        <v>-63.8</v>
      </c>
    </row>
  </sheetData>
  <mergeCells count="5">
    <mergeCell ref="A2:E2"/>
    <mergeCell ref="D4:E4"/>
    <mergeCell ref="A4:A5"/>
    <mergeCell ref="B4:B5"/>
    <mergeCell ref="C4:C5"/>
  </mergeCells>
  <phoneticPr fontId="92" type="noConversion"/>
  <printOptions horizontalCentered="1"/>
  <pageMargins left="0.70866141732283505" right="0.70866141732283505" top="0.35433070866141703" bottom="0.35433070866141703" header="0.31496062992126" footer="0.31496062992126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H463"/>
  <sheetViews>
    <sheetView workbookViewId="0">
      <pane xSplit="1" ySplit="5" topLeftCell="B445" activePane="bottomRight" state="frozen"/>
      <selection pane="topRight"/>
      <selection pane="bottomLeft"/>
      <selection pane="bottomRight" activeCell="H20" sqref="H20"/>
    </sheetView>
  </sheetViews>
  <sheetFormatPr defaultColWidth="9" defaultRowHeight="14.25"/>
  <cols>
    <col min="1" max="1" width="39" style="133" customWidth="1"/>
    <col min="2" max="2" width="14.125" style="133" customWidth="1"/>
    <col min="3" max="3" width="14.125" customWidth="1"/>
    <col min="4" max="4" width="11.25" customWidth="1"/>
    <col min="5" max="5" width="11.625" customWidth="1"/>
    <col min="236" max="236" width="33.375" customWidth="1"/>
    <col min="237" max="237" width="15.125" customWidth="1"/>
    <col min="238" max="239" width="14.125" customWidth="1"/>
    <col min="240" max="240" width="13" customWidth="1"/>
    <col min="241" max="241" width="11.25" customWidth="1"/>
    <col min="242" max="242" width="11.625" customWidth="1"/>
    <col min="243" max="244" width="9.5" customWidth="1"/>
    <col min="492" max="492" width="33.375" customWidth="1"/>
    <col min="493" max="493" width="15.125" customWidth="1"/>
    <col min="494" max="495" width="14.125" customWidth="1"/>
    <col min="496" max="496" width="13" customWidth="1"/>
    <col min="497" max="497" width="11.25" customWidth="1"/>
    <col min="498" max="498" width="11.625" customWidth="1"/>
    <col min="499" max="500" width="9.5" customWidth="1"/>
    <col min="748" max="748" width="33.375" customWidth="1"/>
    <col min="749" max="749" width="15.125" customWidth="1"/>
    <col min="750" max="751" width="14.125" customWidth="1"/>
    <col min="752" max="752" width="13" customWidth="1"/>
    <col min="753" max="753" width="11.25" customWidth="1"/>
    <col min="754" max="754" width="11.625" customWidth="1"/>
    <col min="755" max="756" width="9.5" customWidth="1"/>
    <col min="1004" max="1004" width="33.375" customWidth="1"/>
    <col min="1005" max="1005" width="15.125" customWidth="1"/>
    <col min="1006" max="1007" width="14.125" customWidth="1"/>
    <col min="1008" max="1008" width="13" customWidth="1"/>
    <col min="1009" max="1009" width="11.25" customWidth="1"/>
    <col min="1010" max="1010" width="11.625" customWidth="1"/>
    <col min="1011" max="1012" width="9.5" customWidth="1"/>
    <col min="1260" max="1260" width="33.375" customWidth="1"/>
    <col min="1261" max="1261" width="15.125" customWidth="1"/>
    <col min="1262" max="1263" width="14.125" customWidth="1"/>
    <col min="1264" max="1264" width="13" customWidth="1"/>
    <col min="1265" max="1265" width="11.25" customWidth="1"/>
    <col min="1266" max="1266" width="11.625" customWidth="1"/>
    <col min="1267" max="1268" width="9.5" customWidth="1"/>
    <col min="1516" max="1516" width="33.375" customWidth="1"/>
    <col min="1517" max="1517" width="15.125" customWidth="1"/>
    <col min="1518" max="1519" width="14.125" customWidth="1"/>
    <col min="1520" max="1520" width="13" customWidth="1"/>
    <col min="1521" max="1521" width="11.25" customWidth="1"/>
    <col min="1522" max="1522" width="11.625" customWidth="1"/>
    <col min="1523" max="1524" width="9.5" customWidth="1"/>
    <col min="1772" max="1772" width="33.375" customWidth="1"/>
    <col min="1773" max="1773" width="15.125" customWidth="1"/>
    <col min="1774" max="1775" width="14.125" customWidth="1"/>
    <col min="1776" max="1776" width="13" customWidth="1"/>
    <col min="1777" max="1777" width="11.25" customWidth="1"/>
    <col min="1778" max="1778" width="11.625" customWidth="1"/>
    <col min="1779" max="1780" width="9.5" customWidth="1"/>
    <col min="2028" max="2028" width="33.375" customWidth="1"/>
    <col min="2029" max="2029" width="15.125" customWidth="1"/>
    <col min="2030" max="2031" width="14.125" customWidth="1"/>
    <col min="2032" max="2032" width="13" customWidth="1"/>
    <col min="2033" max="2033" width="11.25" customWidth="1"/>
    <col min="2034" max="2034" width="11.625" customWidth="1"/>
    <col min="2035" max="2036" width="9.5" customWidth="1"/>
    <col min="2284" max="2284" width="33.375" customWidth="1"/>
    <col min="2285" max="2285" width="15.125" customWidth="1"/>
    <col min="2286" max="2287" width="14.125" customWidth="1"/>
    <col min="2288" max="2288" width="13" customWidth="1"/>
    <col min="2289" max="2289" width="11.25" customWidth="1"/>
    <col min="2290" max="2290" width="11.625" customWidth="1"/>
    <col min="2291" max="2292" width="9.5" customWidth="1"/>
    <col min="2540" max="2540" width="33.375" customWidth="1"/>
    <col min="2541" max="2541" width="15.125" customWidth="1"/>
    <col min="2542" max="2543" width="14.125" customWidth="1"/>
    <col min="2544" max="2544" width="13" customWidth="1"/>
    <col min="2545" max="2545" width="11.25" customWidth="1"/>
    <col min="2546" max="2546" width="11.625" customWidth="1"/>
    <col min="2547" max="2548" width="9.5" customWidth="1"/>
    <col min="2796" max="2796" width="33.375" customWidth="1"/>
    <col min="2797" max="2797" width="15.125" customWidth="1"/>
    <col min="2798" max="2799" width="14.125" customWidth="1"/>
    <col min="2800" max="2800" width="13" customWidth="1"/>
    <col min="2801" max="2801" width="11.25" customWidth="1"/>
    <col min="2802" max="2802" width="11.625" customWidth="1"/>
    <col min="2803" max="2804" width="9.5" customWidth="1"/>
    <col min="3052" max="3052" width="33.375" customWidth="1"/>
    <col min="3053" max="3053" width="15.125" customWidth="1"/>
    <col min="3054" max="3055" width="14.125" customWidth="1"/>
    <col min="3056" max="3056" width="13" customWidth="1"/>
    <col min="3057" max="3057" width="11.25" customWidth="1"/>
    <col min="3058" max="3058" width="11.625" customWidth="1"/>
    <col min="3059" max="3060" width="9.5" customWidth="1"/>
    <col min="3308" max="3308" width="33.375" customWidth="1"/>
    <col min="3309" max="3309" width="15.125" customWidth="1"/>
    <col min="3310" max="3311" width="14.125" customWidth="1"/>
    <col min="3312" max="3312" width="13" customWidth="1"/>
    <col min="3313" max="3313" width="11.25" customWidth="1"/>
    <col min="3314" max="3314" width="11.625" customWidth="1"/>
    <col min="3315" max="3316" width="9.5" customWidth="1"/>
    <col min="3564" max="3564" width="33.375" customWidth="1"/>
    <col min="3565" max="3565" width="15.125" customWidth="1"/>
    <col min="3566" max="3567" width="14.125" customWidth="1"/>
    <col min="3568" max="3568" width="13" customWidth="1"/>
    <col min="3569" max="3569" width="11.25" customWidth="1"/>
    <col min="3570" max="3570" width="11.625" customWidth="1"/>
    <col min="3571" max="3572" width="9.5" customWidth="1"/>
    <col min="3820" max="3820" width="33.375" customWidth="1"/>
    <col min="3821" max="3821" width="15.125" customWidth="1"/>
    <col min="3822" max="3823" width="14.125" customWidth="1"/>
    <col min="3824" max="3824" width="13" customWidth="1"/>
    <col min="3825" max="3825" width="11.25" customWidth="1"/>
    <col min="3826" max="3826" width="11.625" customWidth="1"/>
    <col min="3827" max="3828" width="9.5" customWidth="1"/>
    <col min="4076" max="4076" width="33.375" customWidth="1"/>
    <col min="4077" max="4077" width="15.125" customWidth="1"/>
    <col min="4078" max="4079" width="14.125" customWidth="1"/>
    <col min="4080" max="4080" width="13" customWidth="1"/>
    <col min="4081" max="4081" width="11.25" customWidth="1"/>
    <col min="4082" max="4082" width="11.625" customWidth="1"/>
    <col min="4083" max="4084" width="9.5" customWidth="1"/>
    <col min="4332" max="4332" width="33.375" customWidth="1"/>
    <col min="4333" max="4333" width="15.125" customWidth="1"/>
    <col min="4334" max="4335" width="14.125" customWidth="1"/>
    <col min="4336" max="4336" width="13" customWidth="1"/>
    <col min="4337" max="4337" width="11.25" customWidth="1"/>
    <col min="4338" max="4338" width="11.625" customWidth="1"/>
    <col min="4339" max="4340" width="9.5" customWidth="1"/>
    <col min="4588" max="4588" width="33.375" customWidth="1"/>
    <col min="4589" max="4589" width="15.125" customWidth="1"/>
    <col min="4590" max="4591" width="14.125" customWidth="1"/>
    <col min="4592" max="4592" width="13" customWidth="1"/>
    <col min="4593" max="4593" width="11.25" customWidth="1"/>
    <col min="4594" max="4594" width="11.625" customWidth="1"/>
    <col min="4595" max="4596" width="9.5" customWidth="1"/>
    <col min="4844" max="4844" width="33.375" customWidth="1"/>
    <col min="4845" max="4845" width="15.125" customWidth="1"/>
    <col min="4846" max="4847" width="14.125" customWidth="1"/>
    <col min="4848" max="4848" width="13" customWidth="1"/>
    <col min="4849" max="4849" width="11.25" customWidth="1"/>
    <col min="4850" max="4850" width="11.625" customWidth="1"/>
    <col min="4851" max="4852" width="9.5" customWidth="1"/>
    <col min="5100" max="5100" width="33.375" customWidth="1"/>
    <col min="5101" max="5101" width="15.125" customWidth="1"/>
    <col min="5102" max="5103" width="14.125" customWidth="1"/>
    <col min="5104" max="5104" width="13" customWidth="1"/>
    <col min="5105" max="5105" width="11.25" customWidth="1"/>
    <col min="5106" max="5106" width="11.625" customWidth="1"/>
    <col min="5107" max="5108" width="9.5" customWidth="1"/>
    <col min="5356" max="5356" width="33.375" customWidth="1"/>
    <col min="5357" max="5357" width="15.125" customWidth="1"/>
    <col min="5358" max="5359" width="14.125" customWidth="1"/>
    <col min="5360" max="5360" width="13" customWidth="1"/>
    <col min="5361" max="5361" width="11.25" customWidth="1"/>
    <col min="5362" max="5362" width="11.625" customWidth="1"/>
    <col min="5363" max="5364" width="9.5" customWidth="1"/>
    <col min="5612" max="5612" width="33.375" customWidth="1"/>
    <col min="5613" max="5613" width="15.125" customWidth="1"/>
    <col min="5614" max="5615" width="14.125" customWidth="1"/>
    <col min="5616" max="5616" width="13" customWidth="1"/>
    <col min="5617" max="5617" width="11.25" customWidth="1"/>
    <col min="5618" max="5618" width="11.625" customWidth="1"/>
    <col min="5619" max="5620" width="9.5" customWidth="1"/>
    <col min="5868" max="5868" width="33.375" customWidth="1"/>
    <col min="5869" max="5869" width="15.125" customWidth="1"/>
    <col min="5870" max="5871" width="14.125" customWidth="1"/>
    <col min="5872" max="5872" width="13" customWidth="1"/>
    <col min="5873" max="5873" width="11.25" customWidth="1"/>
    <col min="5874" max="5874" width="11.625" customWidth="1"/>
    <col min="5875" max="5876" width="9.5" customWidth="1"/>
    <col min="6124" max="6124" width="33.375" customWidth="1"/>
    <col min="6125" max="6125" width="15.125" customWidth="1"/>
    <col min="6126" max="6127" width="14.125" customWidth="1"/>
    <col min="6128" max="6128" width="13" customWidth="1"/>
    <col min="6129" max="6129" width="11.25" customWidth="1"/>
    <col min="6130" max="6130" width="11.625" customWidth="1"/>
    <col min="6131" max="6132" width="9.5" customWidth="1"/>
    <col min="6380" max="6380" width="33.375" customWidth="1"/>
    <col min="6381" max="6381" width="15.125" customWidth="1"/>
    <col min="6382" max="6383" width="14.125" customWidth="1"/>
    <col min="6384" max="6384" width="13" customWidth="1"/>
    <col min="6385" max="6385" width="11.25" customWidth="1"/>
    <col min="6386" max="6386" width="11.625" customWidth="1"/>
    <col min="6387" max="6388" width="9.5" customWidth="1"/>
    <col min="6636" max="6636" width="33.375" customWidth="1"/>
    <col min="6637" max="6637" width="15.125" customWidth="1"/>
    <col min="6638" max="6639" width="14.125" customWidth="1"/>
    <col min="6640" max="6640" width="13" customWidth="1"/>
    <col min="6641" max="6641" width="11.25" customWidth="1"/>
    <col min="6642" max="6642" width="11.625" customWidth="1"/>
    <col min="6643" max="6644" width="9.5" customWidth="1"/>
    <col min="6892" max="6892" width="33.375" customWidth="1"/>
    <col min="6893" max="6893" width="15.125" customWidth="1"/>
    <col min="6894" max="6895" width="14.125" customWidth="1"/>
    <col min="6896" max="6896" width="13" customWidth="1"/>
    <col min="6897" max="6897" width="11.25" customWidth="1"/>
    <col min="6898" max="6898" width="11.625" customWidth="1"/>
    <col min="6899" max="6900" width="9.5" customWidth="1"/>
    <col min="7148" max="7148" width="33.375" customWidth="1"/>
    <col min="7149" max="7149" width="15.125" customWidth="1"/>
    <col min="7150" max="7151" width="14.125" customWidth="1"/>
    <col min="7152" max="7152" width="13" customWidth="1"/>
    <col min="7153" max="7153" width="11.25" customWidth="1"/>
    <col min="7154" max="7154" width="11.625" customWidth="1"/>
    <col min="7155" max="7156" width="9.5" customWidth="1"/>
    <col min="7404" max="7404" width="33.375" customWidth="1"/>
    <col min="7405" max="7405" width="15.125" customWidth="1"/>
    <col min="7406" max="7407" width="14.125" customWidth="1"/>
    <col min="7408" max="7408" width="13" customWidth="1"/>
    <col min="7409" max="7409" width="11.25" customWidth="1"/>
    <col min="7410" max="7410" width="11.625" customWidth="1"/>
    <col min="7411" max="7412" width="9.5" customWidth="1"/>
    <col min="7660" max="7660" width="33.375" customWidth="1"/>
    <col min="7661" max="7661" width="15.125" customWidth="1"/>
    <col min="7662" max="7663" width="14.125" customWidth="1"/>
    <col min="7664" max="7664" width="13" customWidth="1"/>
    <col min="7665" max="7665" width="11.25" customWidth="1"/>
    <col min="7666" max="7666" width="11.625" customWidth="1"/>
    <col min="7667" max="7668" width="9.5" customWidth="1"/>
    <col min="7916" max="7916" width="33.375" customWidth="1"/>
    <col min="7917" max="7917" width="15.125" customWidth="1"/>
    <col min="7918" max="7919" width="14.125" customWidth="1"/>
    <col min="7920" max="7920" width="13" customWidth="1"/>
    <col min="7921" max="7921" width="11.25" customWidth="1"/>
    <col min="7922" max="7922" width="11.625" customWidth="1"/>
    <col min="7923" max="7924" width="9.5" customWidth="1"/>
    <col min="8172" max="8172" width="33.375" customWidth="1"/>
    <col min="8173" max="8173" width="15.125" customWidth="1"/>
    <col min="8174" max="8175" width="14.125" customWidth="1"/>
    <col min="8176" max="8176" width="13" customWidth="1"/>
    <col min="8177" max="8177" width="11.25" customWidth="1"/>
    <col min="8178" max="8178" width="11.625" customWidth="1"/>
    <col min="8179" max="8180" width="9.5" customWidth="1"/>
    <col min="8428" max="8428" width="33.375" customWidth="1"/>
    <col min="8429" max="8429" width="15.125" customWidth="1"/>
    <col min="8430" max="8431" width="14.125" customWidth="1"/>
    <col min="8432" max="8432" width="13" customWidth="1"/>
    <col min="8433" max="8433" width="11.25" customWidth="1"/>
    <col min="8434" max="8434" width="11.625" customWidth="1"/>
    <col min="8435" max="8436" width="9.5" customWidth="1"/>
    <col min="8684" max="8684" width="33.375" customWidth="1"/>
    <col min="8685" max="8685" width="15.125" customWidth="1"/>
    <col min="8686" max="8687" width="14.125" customWidth="1"/>
    <col min="8688" max="8688" width="13" customWidth="1"/>
    <col min="8689" max="8689" width="11.25" customWidth="1"/>
    <col min="8690" max="8690" width="11.625" customWidth="1"/>
    <col min="8691" max="8692" width="9.5" customWidth="1"/>
    <col min="8940" max="8940" width="33.375" customWidth="1"/>
    <col min="8941" max="8941" width="15.125" customWidth="1"/>
    <col min="8942" max="8943" width="14.125" customWidth="1"/>
    <col min="8944" max="8944" width="13" customWidth="1"/>
    <col min="8945" max="8945" width="11.25" customWidth="1"/>
    <col min="8946" max="8946" width="11.625" customWidth="1"/>
    <col min="8947" max="8948" width="9.5" customWidth="1"/>
    <col min="9196" max="9196" width="33.375" customWidth="1"/>
    <col min="9197" max="9197" width="15.125" customWidth="1"/>
    <col min="9198" max="9199" width="14.125" customWidth="1"/>
    <col min="9200" max="9200" width="13" customWidth="1"/>
    <col min="9201" max="9201" width="11.25" customWidth="1"/>
    <col min="9202" max="9202" width="11.625" customWidth="1"/>
    <col min="9203" max="9204" width="9.5" customWidth="1"/>
    <col min="9452" max="9452" width="33.375" customWidth="1"/>
    <col min="9453" max="9453" width="15.125" customWidth="1"/>
    <col min="9454" max="9455" width="14.125" customWidth="1"/>
    <col min="9456" max="9456" width="13" customWidth="1"/>
    <col min="9457" max="9457" width="11.25" customWidth="1"/>
    <col min="9458" max="9458" width="11.625" customWidth="1"/>
    <col min="9459" max="9460" width="9.5" customWidth="1"/>
    <col min="9708" max="9708" width="33.375" customWidth="1"/>
    <col min="9709" max="9709" width="15.125" customWidth="1"/>
    <col min="9710" max="9711" width="14.125" customWidth="1"/>
    <col min="9712" max="9712" width="13" customWidth="1"/>
    <col min="9713" max="9713" width="11.25" customWidth="1"/>
    <col min="9714" max="9714" width="11.625" customWidth="1"/>
    <col min="9715" max="9716" width="9.5" customWidth="1"/>
    <col min="9964" max="9964" width="33.375" customWidth="1"/>
    <col min="9965" max="9965" width="15.125" customWidth="1"/>
    <col min="9966" max="9967" width="14.125" customWidth="1"/>
    <col min="9968" max="9968" width="13" customWidth="1"/>
    <col min="9969" max="9969" width="11.25" customWidth="1"/>
    <col min="9970" max="9970" width="11.625" customWidth="1"/>
    <col min="9971" max="9972" width="9.5" customWidth="1"/>
    <col min="10220" max="10220" width="33.375" customWidth="1"/>
    <col min="10221" max="10221" width="15.125" customWidth="1"/>
    <col min="10222" max="10223" width="14.125" customWidth="1"/>
    <col min="10224" max="10224" width="13" customWidth="1"/>
    <col min="10225" max="10225" width="11.25" customWidth="1"/>
    <col min="10226" max="10226" width="11.625" customWidth="1"/>
    <col min="10227" max="10228" width="9.5" customWidth="1"/>
    <col min="10476" max="10476" width="33.375" customWidth="1"/>
    <col min="10477" max="10477" width="15.125" customWidth="1"/>
    <col min="10478" max="10479" width="14.125" customWidth="1"/>
    <col min="10480" max="10480" width="13" customWidth="1"/>
    <col min="10481" max="10481" width="11.25" customWidth="1"/>
    <col min="10482" max="10482" width="11.625" customWidth="1"/>
    <col min="10483" max="10484" width="9.5" customWidth="1"/>
    <col min="10732" max="10732" width="33.375" customWidth="1"/>
    <col min="10733" max="10733" width="15.125" customWidth="1"/>
    <col min="10734" max="10735" width="14.125" customWidth="1"/>
    <col min="10736" max="10736" width="13" customWidth="1"/>
    <col min="10737" max="10737" width="11.25" customWidth="1"/>
    <col min="10738" max="10738" width="11.625" customWidth="1"/>
    <col min="10739" max="10740" width="9.5" customWidth="1"/>
    <col min="10988" max="10988" width="33.375" customWidth="1"/>
    <col min="10989" max="10989" width="15.125" customWidth="1"/>
    <col min="10990" max="10991" width="14.125" customWidth="1"/>
    <col min="10992" max="10992" width="13" customWidth="1"/>
    <col min="10993" max="10993" width="11.25" customWidth="1"/>
    <col min="10994" max="10994" width="11.625" customWidth="1"/>
    <col min="10995" max="10996" width="9.5" customWidth="1"/>
    <col min="11244" max="11244" width="33.375" customWidth="1"/>
    <col min="11245" max="11245" width="15.125" customWidth="1"/>
    <col min="11246" max="11247" width="14.125" customWidth="1"/>
    <col min="11248" max="11248" width="13" customWidth="1"/>
    <col min="11249" max="11249" width="11.25" customWidth="1"/>
    <col min="11250" max="11250" width="11.625" customWidth="1"/>
    <col min="11251" max="11252" width="9.5" customWidth="1"/>
    <col min="11500" max="11500" width="33.375" customWidth="1"/>
    <col min="11501" max="11501" width="15.125" customWidth="1"/>
    <col min="11502" max="11503" width="14.125" customWidth="1"/>
    <col min="11504" max="11504" width="13" customWidth="1"/>
    <col min="11505" max="11505" width="11.25" customWidth="1"/>
    <col min="11506" max="11506" width="11.625" customWidth="1"/>
    <col min="11507" max="11508" width="9.5" customWidth="1"/>
    <col min="11756" max="11756" width="33.375" customWidth="1"/>
    <col min="11757" max="11757" width="15.125" customWidth="1"/>
    <col min="11758" max="11759" width="14.125" customWidth="1"/>
    <col min="11760" max="11760" width="13" customWidth="1"/>
    <col min="11761" max="11761" width="11.25" customWidth="1"/>
    <col min="11762" max="11762" width="11.625" customWidth="1"/>
    <col min="11763" max="11764" width="9.5" customWidth="1"/>
    <col min="12012" max="12012" width="33.375" customWidth="1"/>
    <col min="12013" max="12013" width="15.125" customWidth="1"/>
    <col min="12014" max="12015" width="14.125" customWidth="1"/>
    <col min="12016" max="12016" width="13" customWidth="1"/>
    <col min="12017" max="12017" width="11.25" customWidth="1"/>
    <col min="12018" max="12018" width="11.625" customWidth="1"/>
    <col min="12019" max="12020" width="9.5" customWidth="1"/>
    <col min="12268" max="12268" width="33.375" customWidth="1"/>
    <col min="12269" max="12269" width="15.125" customWidth="1"/>
    <col min="12270" max="12271" width="14.125" customWidth="1"/>
    <col min="12272" max="12272" width="13" customWidth="1"/>
    <col min="12273" max="12273" width="11.25" customWidth="1"/>
    <col min="12274" max="12274" width="11.625" customWidth="1"/>
    <col min="12275" max="12276" width="9.5" customWidth="1"/>
    <col min="12524" max="12524" width="33.375" customWidth="1"/>
    <col min="12525" max="12525" width="15.125" customWidth="1"/>
    <col min="12526" max="12527" width="14.125" customWidth="1"/>
    <col min="12528" max="12528" width="13" customWidth="1"/>
    <col min="12529" max="12529" width="11.25" customWidth="1"/>
    <col min="12530" max="12530" width="11.625" customWidth="1"/>
    <col min="12531" max="12532" width="9.5" customWidth="1"/>
    <col min="12780" max="12780" width="33.375" customWidth="1"/>
    <col min="12781" max="12781" width="15.125" customWidth="1"/>
    <col min="12782" max="12783" width="14.125" customWidth="1"/>
    <col min="12784" max="12784" width="13" customWidth="1"/>
    <col min="12785" max="12785" width="11.25" customWidth="1"/>
    <col min="12786" max="12786" width="11.625" customWidth="1"/>
    <col min="12787" max="12788" width="9.5" customWidth="1"/>
    <col min="13036" max="13036" width="33.375" customWidth="1"/>
    <col min="13037" max="13037" width="15.125" customWidth="1"/>
    <col min="13038" max="13039" width="14.125" customWidth="1"/>
    <col min="13040" max="13040" width="13" customWidth="1"/>
    <col min="13041" max="13041" width="11.25" customWidth="1"/>
    <col min="13042" max="13042" width="11.625" customWidth="1"/>
    <col min="13043" max="13044" width="9.5" customWidth="1"/>
    <col min="13292" max="13292" width="33.375" customWidth="1"/>
    <col min="13293" max="13293" width="15.125" customWidth="1"/>
    <col min="13294" max="13295" width="14.125" customWidth="1"/>
    <col min="13296" max="13296" width="13" customWidth="1"/>
    <col min="13297" max="13297" width="11.25" customWidth="1"/>
    <col min="13298" max="13298" width="11.625" customWidth="1"/>
    <col min="13299" max="13300" width="9.5" customWidth="1"/>
    <col min="13548" max="13548" width="33.375" customWidth="1"/>
    <col min="13549" max="13549" width="15.125" customWidth="1"/>
    <col min="13550" max="13551" width="14.125" customWidth="1"/>
    <col min="13552" max="13552" width="13" customWidth="1"/>
    <col min="13553" max="13553" width="11.25" customWidth="1"/>
    <col min="13554" max="13554" width="11.625" customWidth="1"/>
    <col min="13555" max="13556" width="9.5" customWidth="1"/>
    <col min="13804" max="13804" width="33.375" customWidth="1"/>
    <col min="13805" max="13805" width="15.125" customWidth="1"/>
    <col min="13806" max="13807" width="14.125" customWidth="1"/>
    <col min="13808" max="13808" width="13" customWidth="1"/>
    <col min="13809" max="13809" width="11.25" customWidth="1"/>
    <col min="13810" max="13810" width="11.625" customWidth="1"/>
    <col min="13811" max="13812" width="9.5" customWidth="1"/>
    <col min="14060" max="14060" width="33.375" customWidth="1"/>
    <col min="14061" max="14061" width="15.125" customWidth="1"/>
    <col min="14062" max="14063" width="14.125" customWidth="1"/>
    <col min="14064" max="14064" width="13" customWidth="1"/>
    <col min="14065" max="14065" width="11.25" customWidth="1"/>
    <col min="14066" max="14066" width="11.625" customWidth="1"/>
    <col min="14067" max="14068" width="9.5" customWidth="1"/>
    <col min="14316" max="14316" width="33.375" customWidth="1"/>
    <col min="14317" max="14317" width="15.125" customWidth="1"/>
    <col min="14318" max="14319" width="14.125" customWidth="1"/>
    <col min="14320" max="14320" width="13" customWidth="1"/>
    <col min="14321" max="14321" width="11.25" customWidth="1"/>
    <col min="14322" max="14322" width="11.625" customWidth="1"/>
    <col min="14323" max="14324" width="9.5" customWidth="1"/>
    <col min="14572" max="14572" width="33.375" customWidth="1"/>
    <col min="14573" max="14573" width="15.125" customWidth="1"/>
    <col min="14574" max="14575" width="14.125" customWidth="1"/>
    <col min="14576" max="14576" width="13" customWidth="1"/>
    <col min="14577" max="14577" width="11.25" customWidth="1"/>
    <col min="14578" max="14578" width="11.625" customWidth="1"/>
    <col min="14579" max="14580" width="9.5" customWidth="1"/>
    <col min="14828" max="14828" width="33.375" customWidth="1"/>
    <col min="14829" max="14829" width="15.125" customWidth="1"/>
    <col min="14830" max="14831" width="14.125" customWidth="1"/>
    <col min="14832" max="14832" width="13" customWidth="1"/>
    <col min="14833" max="14833" width="11.25" customWidth="1"/>
    <col min="14834" max="14834" width="11.625" customWidth="1"/>
    <col min="14835" max="14836" width="9.5" customWidth="1"/>
    <col min="15084" max="15084" width="33.375" customWidth="1"/>
    <col min="15085" max="15085" width="15.125" customWidth="1"/>
    <col min="15086" max="15087" width="14.125" customWidth="1"/>
    <col min="15088" max="15088" width="13" customWidth="1"/>
    <col min="15089" max="15089" width="11.25" customWidth="1"/>
    <col min="15090" max="15090" width="11.625" customWidth="1"/>
    <col min="15091" max="15092" width="9.5" customWidth="1"/>
    <col min="15340" max="15340" width="33.375" customWidth="1"/>
    <col min="15341" max="15341" width="15.125" customWidth="1"/>
    <col min="15342" max="15343" width="14.125" customWidth="1"/>
    <col min="15344" max="15344" width="13" customWidth="1"/>
    <col min="15345" max="15345" width="11.25" customWidth="1"/>
    <col min="15346" max="15346" width="11.625" customWidth="1"/>
    <col min="15347" max="15348" width="9.5" customWidth="1"/>
    <col min="15596" max="15596" width="33.375" customWidth="1"/>
    <col min="15597" max="15597" width="15.125" customWidth="1"/>
    <col min="15598" max="15599" width="14.125" customWidth="1"/>
    <col min="15600" max="15600" width="13" customWidth="1"/>
    <col min="15601" max="15601" width="11.25" customWidth="1"/>
    <col min="15602" max="15602" width="11.625" customWidth="1"/>
    <col min="15603" max="15604" width="9.5" customWidth="1"/>
    <col min="15852" max="15852" width="33.375" customWidth="1"/>
    <col min="15853" max="15853" width="15.125" customWidth="1"/>
    <col min="15854" max="15855" width="14.125" customWidth="1"/>
    <col min="15856" max="15856" width="13" customWidth="1"/>
    <col min="15857" max="15857" width="11.25" customWidth="1"/>
    <col min="15858" max="15858" width="11.625" customWidth="1"/>
    <col min="15859" max="15860" width="9.5" customWidth="1"/>
    <col min="16108" max="16108" width="33.375" customWidth="1"/>
    <col min="16109" max="16109" width="15.125" customWidth="1"/>
    <col min="16110" max="16111" width="14.125" customWidth="1"/>
    <col min="16112" max="16112" width="13" customWidth="1"/>
    <col min="16113" max="16113" width="11.25" customWidth="1"/>
    <col min="16114" max="16114" width="11.625" customWidth="1"/>
    <col min="16115" max="16116" width="9.5" customWidth="1"/>
  </cols>
  <sheetData>
    <row r="1" spans="1:8" ht="24.75" customHeight="1">
      <c r="A1" s="250" t="s">
        <v>36</v>
      </c>
      <c r="B1" s="250"/>
      <c r="C1" s="250"/>
      <c r="D1" s="250"/>
      <c r="E1" s="250"/>
    </row>
    <row r="2" spans="1:8">
      <c r="E2" t="s">
        <v>68</v>
      </c>
    </row>
    <row r="3" spans="1:8">
      <c r="A3" s="257" t="s">
        <v>4</v>
      </c>
      <c r="B3" s="257" t="s">
        <v>5</v>
      </c>
      <c r="C3" s="256" t="s">
        <v>6</v>
      </c>
      <c r="D3" s="256" t="s">
        <v>7</v>
      </c>
      <c r="E3" s="256"/>
    </row>
    <row r="4" spans="1:8">
      <c r="A4" s="257"/>
      <c r="B4" s="257"/>
      <c r="C4" s="256"/>
      <c r="D4" s="228" t="s">
        <v>8</v>
      </c>
      <c r="E4" s="228" t="s">
        <v>9</v>
      </c>
    </row>
    <row r="5" spans="1:8">
      <c r="A5" s="236" t="s">
        <v>37</v>
      </c>
      <c r="B5" s="211">
        <f>B6+B102+B123+B143+B152+B178+B250+B288+B306+B320+B378+B390+B400+B406+B416+B428+B454+B457+B462+B436</f>
        <v>418891</v>
      </c>
      <c r="C5" s="211">
        <f>C6+C102+C123+C143+C152+C178+C250+C288+C306+C320+C378+C390+C400+C406+C416+C428+C454+C457+C462+C436</f>
        <v>421247</v>
      </c>
      <c r="D5" s="211">
        <f t="shared" ref="D5:D69" si="0">C5-B5</f>
        <v>2356</v>
      </c>
      <c r="E5" s="229">
        <f>D5/B5*100</f>
        <v>0.6</v>
      </c>
      <c r="G5" s="195"/>
      <c r="H5" s="195"/>
    </row>
    <row r="6" spans="1:8">
      <c r="A6" s="236" t="s">
        <v>69</v>
      </c>
      <c r="B6" s="211">
        <f>B7+B11+B14+B21+B27+B33+B38+B41+B46+B51+B91+B56+B60+B64+B69+B74+B79+B83+B87+B100</f>
        <v>33733</v>
      </c>
      <c r="C6" s="211">
        <f>C7+C11+C14+C21+C27+C33+C38+C41+C46+C51+C91+C56+C60+C64+C69+C74+C79+C83+C87+C100+C95</f>
        <v>32027</v>
      </c>
      <c r="D6" s="211">
        <f t="shared" si="0"/>
        <v>-1706</v>
      </c>
      <c r="E6" s="229">
        <f t="shared" ref="E6:E70" si="1">D6/B6*100</f>
        <v>-5.0999999999999996</v>
      </c>
    </row>
    <row r="7" spans="1:8">
      <c r="A7" s="236" t="s">
        <v>70</v>
      </c>
      <c r="B7" s="211">
        <f>SUM(B8:B10)</f>
        <v>439</v>
      </c>
      <c r="C7" s="211">
        <f>SUM(C8:C10)</f>
        <v>354</v>
      </c>
      <c r="D7" s="211">
        <f t="shared" si="0"/>
        <v>-85</v>
      </c>
      <c r="E7" s="229">
        <f t="shared" si="1"/>
        <v>-19.399999999999999</v>
      </c>
    </row>
    <row r="8" spans="1:8">
      <c r="A8" s="236" t="s">
        <v>71</v>
      </c>
      <c r="B8" s="211">
        <v>314</v>
      </c>
      <c r="C8" s="211">
        <v>303</v>
      </c>
      <c r="D8" s="211">
        <f t="shared" si="0"/>
        <v>-11</v>
      </c>
      <c r="E8" s="229">
        <f t="shared" si="1"/>
        <v>-3.5</v>
      </c>
    </row>
    <row r="9" spans="1:8">
      <c r="A9" s="236" t="s">
        <v>72</v>
      </c>
      <c r="B9" s="211">
        <v>71</v>
      </c>
      <c r="C9" s="211">
        <v>11</v>
      </c>
      <c r="D9" s="211">
        <f t="shared" si="0"/>
        <v>-60</v>
      </c>
      <c r="E9" s="229">
        <f t="shared" si="1"/>
        <v>-84.5</v>
      </c>
    </row>
    <row r="10" spans="1:8">
      <c r="A10" s="236" t="s">
        <v>73</v>
      </c>
      <c r="B10" s="211">
        <v>54</v>
      </c>
      <c r="C10" s="211">
        <v>40</v>
      </c>
      <c r="D10" s="211">
        <f t="shared" si="0"/>
        <v>-14</v>
      </c>
      <c r="E10" s="229">
        <f t="shared" si="1"/>
        <v>-25.9</v>
      </c>
    </row>
    <row r="11" spans="1:8">
      <c r="A11" s="236" t="s">
        <v>74</v>
      </c>
      <c r="B11" s="211">
        <f>SUM(B12:B13)</f>
        <v>382</v>
      </c>
      <c r="C11" s="211">
        <f>SUM(C12:C13)</f>
        <v>378</v>
      </c>
      <c r="D11" s="211">
        <f t="shared" si="0"/>
        <v>-4</v>
      </c>
      <c r="E11" s="229">
        <f t="shared" si="1"/>
        <v>-1</v>
      </c>
    </row>
    <row r="12" spans="1:8">
      <c r="A12" s="236" t="s">
        <v>71</v>
      </c>
      <c r="B12" s="211">
        <v>297</v>
      </c>
      <c r="C12" s="211">
        <v>286</v>
      </c>
      <c r="D12" s="211">
        <f t="shared" si="0"/>
        <v>-11</v>
      </c>
      <c r="E12" s="229">
        <f t="shared" si="1"/>
        <v>-3.7</v>
      </c>
    </row>
    <row r="13" spans="1:8">
      <c r="A13" s="236" t="s">
        <v>72</v>
      </c>
      <c r="B13" s="211">
        <v>85</v>
      </c>
      <c r="C13" s="211">
        <v>92</v>
      </c>
      <c r="D13" s="211">
        <f t="shared" si="0"/>
        <v>7</v>
      </c>
      <c r="E13" s="229">
        <f t="shared" si="1"/>
        <v>8.1999999999999993</v>
      </c>
    </row>
    <row r="14" spans="1:8">
      <c r="A14" s="236" t="s">
        <v>75</v>
      </c>
      <c r="B14" s="211">
        <f>SUM(B15:B20)</f>
        <v>20315</v>
      </c>
      <c r="C14" s="211">
        <f>SUM(C15:C20)</f>
        <v>18191</v>
      </c>
      <c r="D14" s="211">
        <f t="shared" si="0"/>
        <v>-2124</v>
      </c>
      <c r="E14" s="229">
        <f t="shared" si="1"/>
        <v>-10.5</v>
      </c>
    </row>
    <row r="15" spans="1:8">
      <c r="A15" s="236" t="s">
        <v>71</v>
      </c>
      <c r="B15" s="211">
        <v>8450</v>
      </c>
      <c r="C15" s="211">
        <v>9903</v>
      </c>
      <c r="D15" s="211">
        <f t="shared" si="0"/>
        <v>1453</v>
      </c>
      <c r="E15" s="229">
        <f t="shared" si="1"/>
        <v>17.2</v>
      </c>
    </row>
    <row r="16" spans="1:8">
      <c r="A16" s="236" t="s">
        <v>72</v>
      </c>
      <c r="B16" s="211">
        <v>2218</v>
      </c>
      <c r="C16" s="211">
        <v>1867</v>
      </c>
      <c r="D16" s="211">
        <f t="shared" si="0"/>
        <v>-351</v>
      </c>
      <c r="E16" s="229">
        <f t="shared" si="1"/>
        <v>-15.8</v>
      </c>
    </row>
    <row r="17" spans="1:5">
      <c r="A17" s="236" t="s">
        <v>76</v>
      </c>
      <c r="B17" s="211">
        <v>561</v>
      </c>
      <c r="C17" s="211">
        <v>440</v>
      </c>
      <c r="D17" s="211">
        <f t="shared" si="0"/>
        <v>-121</v>
      </c>
      <c r="E17" s="229">
        <f t="shared" si="1"/>
        <v>-21.6</v>
      </c>
    </row>
    <row r="18" spans="1:5">
      <c r="A18" s="236" t="s">
        <v>77</v>
      </c>
      <c r="B18" s="211">
        <v>1518</v>
      </c>
      <c r="C18" s="211"/>
      <c r="D18" s="211">
        <f t="shared" si="0"/>
        <v>-1518</v>
      </c>
      <c r="E18" s="229">
        <f t="shared" si="1"/>
        <v>-100</v>
      </c>
    </row>
    <row r="19" spans="1:5">
      <c r="A19" s="236" t="s">
        <v>78</v>
      </c>
      <c r="B19" s="211">
        <v>2428</v>
      </c>
      <c r="C19" s="211">
        <v>1568</v>
      </c>
      <c r="D19" s="211">
        <f t="shared" si="0"/>
        <v>-860</v>
      </c>
      <c r="E19" s="229">
        <f t="shared" si="1"/>
        <v>-35.4</v>
      </c>
    </row>
    <row r="20" spans="1:5">
      <c r="A20" s="236" t="s">
        <v>79</v>
      </c>
      <c r="B20" s="211">
        <v>5140</v>
      </c>
      <c r="C20" s="211">
        <v>4413</v>
      </c>
      <c r="D20" s="211">
        <f t="shared" si="0"/>
        <v>-727</v>
      </c>
      <c r="E20" s="229">
        <f t="shared" si="1"/>
        <v>-14.1</v>
      </c>
    </row>
    <row r="21" spans="1:5">
      <c r="A21" s="236" t="s">
        <v>80</v>
      </c>
      <c r="B21" s="211">
        <f>SUM(B22:B26)</f>
        <v>694</v>
      </c>
      <c r="C21" s="211">
        <f>SUM(C22:C26)</f>
        <v>1205</v>
      </c>
      <c r="D21" s="211">
        <f t="shared" si="0"/>
        <v>511</v>
      </c>
      <c r="E21" s="229">
        <f t="shared" si="1"/>
        <v>73.599999999999994</v>
      </c>
    </row>
    <row r="22" spans="1:5">
      <c r="A22" s="236" t="s">
        <v>71</v>
      </c>
      <c r="B22" s="211">
        <v>226</v>
      </c>
      <c r="C22" s="211">
        <v>200</v>
      </c>
      <c r="D22" s="211">
        <f t="shared" si="0"/>
        <v>-26</v>
      </c>
      <c r="E22" s="229">
        <f t="shared" si="1"/>
        <v>-11.5</v>
      </c>
    </row>
    <row r="23" spans="1:5">
      <c r="A23" s="236" t="s">
        <v>72</v>
      </c>
      <c r="B23" s="211">
        <v>24</v>
      </c>
      <c r="C23" s="211">
        <v>234</v>
      </c>
      <c r="D23" s="211">
        <f t="shared" si="0"/>
        <v>210</v>
      </c>
      <c r="E23" s="229">
        <f t="shared" si="1"/>
        <v>875</v>
      </c>
    </row>
    <row r="24" spans="1:5">
      <c r="A24" s="236" t="s">
        <v>81</v>
      </c>
      <c r="B24" s="211">
        <v>4</v>
      </c>
      <c r="C24" s="211">
        <v>7</v>
      </c>
      <c r="D24" s="211">
        <f t="shared" si="0"/>
        <v>3</v>
      </c>
      <c r="E24" s="229">
        <f t="shared" si="1"/>
        <v>75</v>
      </c>
    </row>
    <row r="25" spans="1:5">
      <c r="A25" s="236" t="s">
        <v>78</v>
      </c>
      <c r="B25" s="211">
        <v>142</v>
      </c>
      <c r="C25" s="211">
        <v>202</v>
      </c>
      <c r="D25" s="211">
        <f t="shared" si="0"/>
        <v>60</v>
      </c>
      <c r="E25" s="229">
        <f t="shared" si="1"/>
        <v>42.3</v>
      </c>
    </row>
    <row r="26" spans="1:5">
      <c r="A26" s="236" t="s">
        <v>82</v>
      </c>
      <c r="B26" s="211">
        <v>298</v>
      </c>
      <c r="C26" s="211">
        <v>562</v>
      </c>
      <c r="D26" s="211">
        <f t="shared" si="0"/>
        <v>264</v>
      </c>
      <c r="E26" s="229">
        <f t="shared" si="1"/>
        <v>88.6</v>
      </c>
    </row>
    <row r="27" spans="1:5">
      <c r="A27" s="236" t="s">
        <v>83</v>
      </c>
      <c r="B27" s="211">
        <f>SUM(B28:B32)</f>
        <v>283</v>
      </c>
      <c r="C27" s="211">
        <f>SUM(C28:C32)</f>
        <v>268</v>
      </c>
      <c r="D27" s="211">
        <f t="shared" si="0"/>
        <v>-15</v>
      </c>
      <c r="E27" s="229">
        <f t="shared" si="1"/>
        <v>-5.3</v>
      </c>
    </row>
    <row r="28" spans="1:5">
      <c r="A28" s="236" t="s">
        <v>71</v>
      </c>
      <c r="B28" s="211">
        <v>93</v>
      </c>
      <c r="C28" s="211">
        <v>88</v>
      </c>
      <c r="D28" s="211">
        <f t="shared" si="0"/>
        <v>-5</v>
      </c>
      <c r="E28" s="229">
        <f t="shared" si="1"/>
        <v>-5.4</v>
      </c>
    </row>
    <row r="29" spans="1:5">
      <c r="A29" s="236" t="s">
        <v>72</v>
      </c>
      <c r="B29" s="211">
        <v>9</v>
      </c>
      <c r="C29" s="211">
        <v>3</v>
      </c>
      <c r="D29" s="211">
        <f t="shared" si="0"/>
        <v>-6</v>
      </c>
      <c r="E29" s="229">
        <f t="shared" si="1"/>
        <v>-66.7</v>
      </c>
    </row>
    <row r="30" spans="1:5">
      <c r="A30" s="236" t="s">
        <v>84</v>
      </c>
      <c r="B30" s="211">
        <v>27</v>
      </c>
      <c r="C30" s="211">
        <v>7</v>
      </c>
      <c r="D30" s="211">
        <f t="shared" si="0"/>
        <v>-20</v>
      </c>
      <c r="E30" s="229">
        <f t="shared" si="1"/>
        <v>-74.099999999999994</v>
      </c>
    </row>
    <row r="31" spans="1:5">
      <c r="A31" s="236" t="s">
        <v>85</v>
      </c>
      <c r="B31" s="211">
        <v>79</v>
      </c>
      <c r="C31" s="211">
        <v>96</v>
      </c>
      <c r="D31" s="211">
        <f t="shared" si="0"/>
        <v>17</v>
      </c>
      <c r="E31" s="229">
        <f t="shared" si="1"/>
        <v>21.5</v>
      </c>
    </row>
    <row r="32" spans="1:5">
      <c r="A32" s="236" t="s">
        <v>78</v>
      </c>
      <c r="B32" s="211">
        <v>75</v>
      </c>
      <c r="C32" s="211">
        <v>74</v>
      </c>
      <c r="D32" s="211">
        <f t="shared" si="0"/>
        <v>-1</v>
      </c>
      <c r="E32" s="229">
        <f t="shared" si="1"/>
        <v>-1.3</v>
      </c>
    </row>
    <row r="33" spans="1:5">
      <c r="A33" s="236" t="s">
        <v>86</v>
      </c>
      <c r="B33" s="211">
        <f>SUM(B34:B37)</f>
        <v>1898</v>
      </c>
      <c r="C33" s="211">
        <f>SUM(C34:C37)</f>
        <v>1229</v>
      </c>
      <c r="D33" s="211">
        <f t="shared" si="0"/>
        <v>-669</v>
      </c>
      <c r="E33" s="229">
        <f t="shared" si="1"/>
        <v>-35.200000000000003</v>
      </c>
    </row>
    <row r="34" spans="1:5">
      <c r="A34" s="236" t="s">
        <v>71</v>
      </c>
      <c r="B34" s="211">
        <v>258</v>
      </c>
      <c r="C34" s="211">
        <v>260</v>
      </c>
      <c r="D34" s="211">
        <f t="shared" si="0"/>
        <v>2</v>
      </c>
      <c r="E34" s="229">
        <f t="shared" si="1"/>
        <v>0.8</v>
      </c>
    </row>
    <row r="35" spans="1:5">
      <c r="A35" s="236" t="s">
        <v>72</v>
      </c>
      <c r="B35" s="211">
        <v>368</v>
      </c>
      <c r="C35" s="211">
        <v>245</v>
      </c>
      <c r="D35" s="211">
        <f t="shared" si="0"/>
        <v>-123</v>
      </c>
      <c r="E35" s="229">
        <f t="shared" si="1"/>
        <v>-33.4</v>
      </c>
    </row>
    <row r="36" spans="1:5">
      <c r="A36" s="236" t="s">
        <v>78</v>
      </c>
      <c r="B36" s="211">
        <v>602</v>
      </c>
      <c r="C36" s="211">
        <v>607</v>
      </c>
      <c r="D36" s="211">
        <f t="shared" si="0"/>
        <v>5</v>
      </c>
      <c r="E36" s="229">
        <f t="shared" si="1"/>
        <v>0.8</v>
      </c>
    </row>
    <row r="37" spans="1:5">
      <c r="A37" s="236" t="s">
        <v>87</v>
      </c>
      <c r="B37" s="211">
        <v>670</v>
      </c>
      <c r="C37" s="211">
        <v>117</v>
      </c>
      <c r="D37" s="211">
        <f t="shared" si="0"/>
        <v>-553</v>
      </c>
      <c r="E37" s="229">
        <f t="shared" si="1"/>
        <v>-82.5</v>
      </c>
    </row>
    <row r="38" spans="1:5">
      <c r="A38" s="236" t="s">
        <v>88</v>
      </c>
      <c r="B38" s="211">
        <f>B40</f>
        <v>2860</v>
      </c>
      <c r="C38" s="211">
        <f>SUM(C39:C40)</f>
        <v>2609</v>
      </c>
      <c r="D38" s="211">
        <f t="shared" si="0"/>
        <v>-251</v>
      </c>
      <c r="E38" s="229">
        <f t="shared" si="1"/>
        <v>-8.8000000000000007</v>
      </c>
    </row>
    <row r="39" spans="1:5">
      <c r="A39" s="236" t="s">
        <v>72</v>
      </c>
      <c r="B39" s="211"/>
      <c r="C39" s="211">
        <v>9</v>
      </c>
      <c r="D39" s="211">
        <f t="shared" si="0"/>
        <v>9</v>
      </c>
      <c r="E39" s="229" t="e">
        <f t="shared" si="1"/>
        <v>#DIV/0!</v>
      </c>
    </row>
    <row r="40" spans="1:5">
      <c r="A40" s="236" t="s">
        <v>89</v>
      </c>
      <c r="B40" s="211">
        <v>2860</v>
      </c>
      <c r="C40" s="211">
        <v>2600</v>
      </c>
      <c r="D40" s="211">
        <f t="shared" si="0"/>
        <v>-260</v>
      </c>
      <c r="E40" s="229">
        <f t="shared" si="1"/>
        <v>-9.1</v>
      </c>
    </row>
    <row r="41" spans="1:5">
      <c r="A41" s="236" t="s">
        <v>90</v>
      </c>
      <c r="B41" s="211">
        <f>SUM(B42:B45)</f>
        <v>451</v>
      </c>
      <c r="C41" s="211">
        <f>SUM(C42:C45)</f>
        <v>397</v>
      </c>
      <c r="D41" s="211">
        <f t="shared" si="0"/>
        <v>-54</v>
      </c>
      <c r="E41" s="229">
        <f t="shared" si="1"/>
        <v>-12</v>
      </c>
    </row>
    <row r="42" spans="1:5">
      <c r="A42" s="236" t="s">
        <v>71</v>
      </c>
      <c r="B42" s="211">
        <v>171</v>
      </c>
      <c r="C42" s="211">
        <v>157</v>
      </c>
      <c r="D42" s="211">
        <f t="shared" si="0"/>
        <v>-14</v>
      </c>
      <c r="E42" s="229">
        <f t="shared" si="1"/>
        <v>-8.1999999999999993</v>
      </c>
    </row>
    <row r="43" spans="1:5">
      <c r="A43" s="236" t="s">
        <v>72</v>
      </c>
      <c r="B43" s="211"/>
      <c r="C43" s="211">
        <v>1</v>
      </c>
      <c r="D43" s="211">
        <f t="shared" si="0"/>
        <v>1</v>
      </c>
      <c r="E43" s="229" t="e">
        <f t="shared" si="1"/>
        <v>#DIV/0!</v>
      </c>
    </row>
    <row r="44" spans="1:5">
      <c r="A44" s="236" t="s">
        <v>91</v>
      </c>
      <c r="B44" s="211">
        <v>125</v>
      </c>
      <c r="C44" s="211">
        <v>69</v>
      </c>
      <c r="D44" s="211">
        <f t="shared" si="0"/>
        <v>-56</v>
      </c>
      <c r="E44" s="229">
        <f t="shared" si="1"/>
        <v>-44.8</v>
      </c>
    </row>
    <row r="45" spans="1:5">
      <c r="A45" s="236" t="s">
        <v>78</v>
      </c>
      <c r="B45" s="211">
        <v>155</v>
      </c>
      <c r="C45" s="211">
        <v>170</v>
      </c>
      <c r="D45" s="211">
        <f t="shared" si="0"/>
        <v>15</v>
      </c>
      <c r="E45" s="229">
        <f t="shared" si="1"/>
        <v>9.6999999999999993</v>
      </c>
    </row>
    <row r="46" spans="1:5">
      <c r="A46" s="236" t="s">
        <v>92</v>
      </c>
      <c r="B46" s="211">
        <f>SUM(B47:B50)</f>
        <v>1794</v>
      </c>
      <c r="C46" s="211">
        <f>SUM(C47:C50)</f>
        <v>1937</v>
      </c>
      <c r="D46" s="211">
        <f t="shared" si="0"/>
        <v>143</v>
      </c>
      <c r="E46" s="229">
        <f t="shared" si="1"/>
        <v>8</v>
      </c>
    </row>
    <row r="47" spans="1:5">
      <c r="A47" s="236" t="s">
        <v>71</v>
      </c>
      <c r="B47" s="211">
        <v>986</v>
      </c>
      <c r="C47" s="211">
        <v>1066</v>
      </c>
      <c r="D47" s="211">
        <f t="shared" si="0"/>
        <v>80</v>
      </c>
      <c r="E47" s="229">
        <f t="shared" si="1"/>
        <v>8.1</v>
      </c>
    </row>
    <row r="48" spans="1:5">
      <c r="A48" s="236" t="s">
        <v>72</v>
      </c>
      <c r="B48" s="211">
        <v>321</v>
      </c>
      <c r="C48" s="211">
        <v>338</v>
      </c>
      <c r="D48" s="211">
        <f t="shared" si="0"/>
        <v>17</v>
      </c>
      <c r="E48" s="229">
        <f t="shared" si="1"/>
        <v>5.3</v>
      </c>
    </row>
    <row r="49" spans="1:5">
      <c r="A49" s="236" t="s">
        <v>78</v>
      </c>
      <c r="B49" s="211">
        <v>260</v>
      </c>
      <c r="C49" s="211">
        <v>467</v>
      </c>
      <c r="D49" s="211">
        <f t="shared" si="0"/>
        <v>207</v>
      </c>
      <c r="E49" s="229">
        <f t="shared" si="1"/>
        <v>79.599999999999994</v>
      </c>
    </row>
    <row r="50" spans="1:5">
      <c r="A50" s="236" t="s">
        <v>93</v>
      </c>
      <c r="B50" s="211">
        <v>227</v>
      </c>
      <c r="C50" s="211">
        <v>66</v>
      </c>
      <c r="D50" s="211">
        <f t="shared" si="0"/>
        <v>-161</v>
      </c>
      <c r="E50" s="229">
        <f t="shared" si="1"/>
        <v>-70.900000000000006</v>
      </c>
    </row>
    <row r="51" spans="1:5">
      <c r="A51" s="236" t="s">
        <v>94</v>
      </c>
      <c r="B51" s="211">
        <f>SUM(B52:B55)</f>
        <v>240</v>
      </c>
      <c r="C51" s="211">
        <f>SUM(C52:C55)</f>
        <v>232</v>
      </c>
      <c r="D51" s="211">
        <f t="shared" si="0"/>
        <v>-8</v>
      </c>
      <c r="E51" s="229">
        <f t="shared" si="1"/>
        <v>-3.3</v>
      </c>
    </row>
    <row r="52" spans="1:5">
      <c r="A52" s="236" t="s">
        <v>71</v>
      </c>
      <c r="B52" s="211">
        <v>43</v>
      </c>
      <c r="C52" s="211">
        <v>52</v>
      </c>
      <c r="D52" s="211">
        <f t="shared" si="0"/>
        <v>9</v>
      </c>
      <c r="E52" s="229">
        <f t="shared" si="1"/>
        <v>20.9</v>
      </c>
    </row>
    <row r="53" spans="1:5">
      <c r="A53" s="236" t="s">
        <v>72</v>
      </c>
      <c r="B53" s="211">
        <v>124</v>
      </c>
      <c r="C53" s="211">
        <v>64</v>
      </c>
      <c r="D53" s="211">
        <f t="shared" si="0"/>
        <v>-60</v>
      </c>
      <c r="E53" s="229">
        <f t="shared" si="1"/>
        <v>-48.4</v>
      </c>
    </row>
    <row r="54" spans="1:5">
      <c r="A54" s="236" t="s">
        <v>78</v>
      </c>
      <c r="B54" s="211">
        <v>73</v>
      </c>
      <c r="C54" s="211">
        <v>86</v>
      </c>
      <c r="D54" s="211">
        <f t="shared" si="0"/>
        <v>13</v>
      </c>
      <c r="E54" s="229">
        <f t="shared" si="1"/>
        <v>17.8</v>
      </c>
    </row>
    <row r="55" spans="1:5">
      <c r="A55" s="236" t="s">
        <v>95</v>
      </c>
      <c r="B55" s="211"/>
      <c r="C55" s="211">
        <v>30</v>
      </c>
      <c r="D55" s="211">
        <f t="shared" si="0"/>
        <v>30</v>
      </c>
      <c r="E55" s="229" t="e">
        <f t="shared" si="1"/>
        <v>#DIV/0!</v>
      </c>
    </row>
    <row r="56" spans="1:5">
      <c r="A56" s="236" t="s">
        <v>96</v>
      </c>
      <c r="B56" s="211">
        <f>SUM(B57:B59)</f>
        <v>24</v>
      </c>
      <c r="C56" s="211">
        <f>SUM(C57:C59)</f>
        <v>16</v>
      </c>
      <c r="D56" s="211">
        <f t="shared" si="0"/>
        <v>-8</v>
      </c>
      <c r="E56" s="229">
        <f t="shared" si="1"/>
        <v>-33.299999999999997</v>
      </c>
    </row>
    <row r="57" spans="1:5">
      <c r="A57" s="236" t="s">
        <v>71</v>
      </c>
      <c r="B57" s="211">
        <v>14</v>
      </c>
      <c r="C57" s="211">
        <v>5</v>
      </c>
      <c r="D57" s="211">
        <f t="shared" si="0"/>
        <v>-9</v>
      </c>
      <c r="E57" s="229">
        <f t="shared" si="1"/>
        <v>-64.3</v>
      </c>
    </row>
    <row r="58" spans="1:5">
      <c r="A58" s="236" t="s">
        <v>72</v>
      </c>
      <c r="B58" s="211">
        <v>3</v>
      </c>
      <c r="C58" s="211">
        <v>2</v>
      </c>
      <c r="D58" s="211">
        <f t="shared" si="0"/>
        <v>-1</v>
      </c>
      <c r="E58" s="229">
        <f t="shared" si="1"/>
        <v>-33.299999999999997</v>
      </c>
    </row>
    <row r="59" spans="1:5">
      <c r="A59" s="236" t="s">
        <v>97</v>
      </c>
      <c r="B59" s="211">
        <v>7</v>
      </c>
      <c r="C59" s="211">
        <v>9</v>
      </c>
      <c r="D59" s="211">
        <f t="shared" si="0"/>
        <v>2</v>
      </c>
      <c r="E59" s="229">
        <f t="shared" si="1"/>
        <v>28.6</v>
      </c>
    </row>
    <row r="60" spans="1:5">
      <c r="A60" s="236" t="s">
        <v>98</v>
      </c>
      <c r="B60" s="211">
        <f>SUM(B61:B63)</f>
        <v>159</v>
      </c>
      <c r="C60" s="211">
        <f>SUM(C61:C63)</f>
        <v>157</v>
      </c>
      <c r="D60" s="211">
        <f t="shared" si="0"/>
        <v>-2</v>
      </c>
      <c r="E60" s="229">
        <f t="shared" si="1"/>
        <v>-1.3</v>
      </c>
    </row>
    <row r="61" spans="1:5">
      <c r="A61" s="236" t="s">
        <v>71</v>
      </c>
      <c r="B61" s="211">
        <v>9</v>
      </c>
      <c r="C61" s="211">
        <v>77</v>
      </c>
      <c r="D61" s="211">
        <f t="shared" si="0"/>
        <v>68</v>
      </c>
      <c r="E61" s="229">
        <f t="shared" si="1"/>
        <v>755.6</v>
      </c>
    </row>
    <row r="62" spans="1:5">
      <c r="A62" s="236" t="s">
        <v>99</v>
      </c>
      <c r="B62" s="211">
        <v>132</v>
      </c>
      <c r="C62" s="211">
        <v>54</v>
      </c>
      <c r="D62" s="211">
        <f t="shared" si="0"/>
        <v>-78</v>
      </c>
      <c r="E62" s="229">
        <f t="shared" si="1"/>
        <v>-59.1</v>
      </c>
    </row>
    <row r="63" spans="1:5">
      <c r="A63" s="236" t="s">
        <v>100</v>
      </c>
      <c r="B63" s="211">
        <v>18</v>
      </c>
      <c r="C63" s="211">
        <v>26</v>
      </c>
      <c r="D63" s="211">
        <f t="shared" si="0"/>
        <v>8</v>
      </c>
      <c r="E63" s="229">
        <f t="shared" si="1"/>
        <v>44.4</v>
      </c>
    </row>
    <row r="64" spans="1:5">
      <c r="A64" s="236" t="s">
        <v>101</v>
      </c>
      <c r="B64" s="211">
        <f>SUM(B65:B68)</f>
        <v>254</v>
      </c>
      <c r="C64" s="211">
        <f>SUM(C65:C68)</f>
        <v>278</v>
      </c>
      <c r="D64" s="211">
        <f t="shared" si="0"/>
        <v>24</v>
      </c>
      <c r="E64" s="229">
        <f t="shared" si="1"/>
        <v>9.4</v>
      </c>
    </row>
    <row r="65" spans="1:5">
      <c r="A65" s="236" t="s">
        <v>71</v>
      </c>
      <c r="B65" s="211">
        <v>214</v>
      </c>
      <c r="C65" s="211">
        <v>197</v>
      </c>
      <c r="D65" s="211">
        <f t="shared" si="0"/>
        <v>-17</v>
      </c>
      <c r="E65" s="229">
        <f t="shared" si="1"/>
        <v>-7.9</v>
      </c>
    </row>
    <row r="66" spans="1:5">
      <c r="A66" s="236" t="s">
        <v>72</v>
      </c>
      <c r="B66" s="211">
        <v>23</v>
      </c>
      <c r="C66" s="211">
        <v>52</v>
      </c>
      <c r="D66" s="211">
        <f t="shared" si="0"/>
        <v>29</v>
      </c>
      <c r="E66" s="229">
        <f t="shared" si="1"/>
        <v>126.1</v>
      </c>
    </row>
    <row r="67" spans="1:5">
      <c r="A67" s="236" t="s">
        <v>78</v>
      </c>
      <c r="B67" s="211">
        <v>17</v>
      </c>
      <c r="C67" s="211">
        <v>28</v>
      </c>
      <c r="D67" s="211">
        <f t="shared" si="0"/>
        <v>11</v>
      </c>
      <c r="E67" s="229">
        <f t="shared" si="1"/>
        <v>64.7</v>
      </c>
    </row>
    <row r="68" spans="1:5">
      <c r="A68" s="236" t="s">
        <v>102</v>
      </c>
      <c r="B68" s="211"/>
      <c r="C68" s="211">
        <v>1</v>
      </c>
      <c r="D68" s="211">
        <f t="shared" si="0"/>
        <v>1</v>
      </c>
      <c r="E68" s="229" t="e">
        <f t="shared" si="1"/>
        <v>#DIV/0!</v>
      </c>
    </row>
    <row r="69" spans="1:5">
      <c r="A69" s="236" t="s">
        <v>103</v>
      </c>
      <c r="B69" s="211">
        <f>SUM(B70:B73)</f>
        <v>568</v>
      </c>
      <c r="C69" s="211">
        <f>SUM(C70:C73)</f>
        <v>611</v>
      </c>
      <c r="D69" s="211">
        <f t="shared" si="0"/>
        <v>43</v>
      </c>
      <c r="E69" s="229">
        <f t="shared" si="1"/>
        <v>7.6</v>
      </c>
    </row>
    <row r="70" spans="1:5">
      <c r="A70" s="236" t="s">
        <v>71</v>
      </c>
      <c r="B70" s="211">
        <v>279</v>
      </c>
      <c r="C70" s="211">
        <v>306</v>
      </c>
      <c r="D70" s="211">
        <f t="shared" ref="D70:D133" si="2">C70-B70</f>
        <v>27</v>
      </c>
      <c r="E70" s="229">
        <f t="shared" si="1"/>
        <v>9.6999999999999993</v>
      </c>
    </row>
    <row r="71" spans="1:5">
      <c r="A71" s="236" t="s">
        <v>72</v>
      </c>
      <c r="B71" s="211">
        <v>212</v>
      </c>
      <c r="C71" s="211">
        <v>130</v>
      </c>
      <c r="D71" s="211">
        <f t="shared" si="2"/>
        <v>-82</v>
      </c>
      <c r="E71" s="229">
        <f t="shared" ref="E71:E131" si="3">D71/B71*100</f>
        <v>-38.700000000000003</v>
      </c>
    </row>
    <row r="72" spans="1:5">
      <c r="A72" s="236" t="s">
        <v>78</v>
      </c>
      <c r="B72" s="211">
        <v>59</v>
      </c>
      <c r="C72" s="211">
        <v>175</v>
      </c>
      <c r="D72" s="211">
        <f t="shared" si="2"/>
        <v>116</v>
      </c>
      <c r="E72" s="229">
        <f t="shared" si="3"/>
        <v>196.6</v>
      </c>
    </row>
    <row r="73" spans="1:5">
      <c r="A73" s="236" t="s">
        <v>104</v>
      </c>
      <c r="B73" s="211">
        <v>18</v>
      </c>
      <c r="C73" s="211"/>
      <c r="D73" s="211">
        <f t="shared" si="2"/>
        <v>-18</v>
      </c>
      <c r="E73" s="229">
        <f t="shared" si="3"/>
        <v>-100</v>
      </c>
    </row>
    <row r="74" spans="1:5">
      <c r="A74" s="236" t="s">
        <v>105</v>
      </c>
      <c r="B74" s="211">
        <f>SUM(B75:B78)</f>
        <v>1162</v>
      </c>
      <c r="C74" s="211">
        <f>SUM(C75:C78)</f>
        <v>1175</v>
      </c>
      <c r="D74" s="211">
        <f t="shared" si="2"/>
        <v>13</v>
      </c>
      <c r="E74" s="229">
        <f t="shared" si="3"/>
        <v>1.1000000000000001</v>
      </c>
    </row>
    <row r="75" spans="1:5">
      <c r="A75" s="236" t="s">
        <v>71</v>
      </c>
      <c r="B75" s="211">
        <v>305</v>
      </c>
      <c r="C75" s="211">
        <v>292</v>
      </c>
      <c r="D75" s="211">
        <f t="shared" si="2"/>
        <v>-13</v>
      </c>
      <c r="E75" s="229">
        <f t="shared" si="3"/>
        <v>-4.3</v>
      </c>
    </row>
    <row r="76" spans="1:5">
      <c r="A76" s="236" t="s">
        <v>72</v>
      </c>
      <c r="B76" s="211">
        <v>196</v>
      </c>
      <c r="C76" s="211">
        <v>89</v>
      </c>
      <c r="D76" s="211">
        <f t="shared" si="2"/>
        <v>-107</v>
      </c>
      <c r="E76" s="229">
        <f t="shared" si="3"/>
        <v>-54.6</v>
      </c>
    </row>
    <row r="77" spans="1:5">
      <c r="A77" s="236" t="s">
        <v>78</v>
      </c>
      <c r="B77" s="211">
        <v>144</v>
      </c>
      <c r="C77" s="211">
        <v>188</v>
      </c>
      <c r="D77" s="211">
        <f t="shared" si="2"/>
        <v>44</v>
      </c>
      <c r="E77" s="229">
        <f t="shared" si="3"/>
        <v>30.6</v>
      </c>
    </row>
    <row r="78" spans="1:5">
      <c r="A78" s="236" t="s">
        <v>106</v>
      </c>
      <c r="B78" s="211">
        <v>517</v>
      </c>
      <c r="C78" s="211">
        <v>606</v>
      </c>
      <c r="D78" s="211">
        <f t="shared" si="2"/>
        <v>89</v>
      </c>
      <c r="E78" s="229">
        <f t="shared" si="3"/>
        <v>17.2</v>
      </c>
    </row>
    <row r="79" spans="1:5">
      <c r="A79" s="236" t="s">
        <v>107</v>
      </c>
      <c r="B79" s="211">
        <f>SUM(B80:B82)</f>
        <v>428</v>
      </c>
      <c r="C79" s="211">
        <f>SUM(C80:C82)</f>
        <v>573</v>
      </c>
      <c r="D79" s="211">
        <f t="shared" si="2"/>
        <v>145</v>
      </c>
      <c r="E79" s="229">
        <f t="shared" si="3"/>
        <v>33.9</v>
      </c>
    </row>
    <row r="80" spans="1:5">
      <c r="A80" s="236" t="s">
        <v>71</v>
      </c>
      <c r="B80" s="211">
        <v>183</v>
      </c>
      <c r="C80" s="211">
        <v>171</v>
      </c>
      <c r="D80" s="211">
        <f t="shared" si="2"/>
        <v>-12</v>
      </c>
      <c r="E80" s="229">
        <f t="shared" si="3"/>
        <v>-6.6</v>
      </c>
    </row>
    <row r="81" spans="1:5">
      <c r="A81" s="236" t="s">
        <v>72</v>
      </c>
      <c r="B81" s="211">
        <v>212</v>
      </c>
      <c r="C81" s="211">
        <v>318</v>
      </c>
      <c r="D81" s="211">
        <f t="shared" si="2"/>
        <v>106</v>
      </c>
      <c r="E81" s="229">
        <f t="shared" si="3"/>
        <v>50</v>
      </c>
    </row>
    <row r="82" spans="1:5">
      <c r="A82" s="236" t="s">
        <v>78</v>
      </c>
      <c r="B82" s="211">
        <v>33</v>
      </c>
      <c r="C82" s="211">
        <v>84</v>
      </c>
      <c r="D82" s="211">
        <f t="shared" si="2"/>
        <v>51</v>
      </c>
      <c r="E82" s="229">
        <f t="shared" si="3"/>
        <v>154.5</v>
      </c>
    </row>
    <row r="83" spans="1:5">
      <c r="A83" s="236" t="s">
        <v>108</v>
      </c>
      <c r="B83" s="211">
        <f>SUM(B84:B85)</f>
        <v>128</v>
      </c>
      <c r="C83" s="211">
        <f>SUM(C84:C86)</f>
        <v>113</v>
      </c>
      <c r="D83" s="211">
        <f t="shared" si="2"/>
        <v>-15</v>
      </c>
      <c r="E83" s="229">
        <f t="shared" si="3"/>
        <v>-11.7</v>
      </c>
    </row>
    <row r="84" spans="1:5">
      <c r="A84" s="236" t="s">
        <v>71</v>
      </c>
      <c r="B84" s="211">
        <v>97</v>
      </c>
      <c r="C84" s="211">
        <v>87</v>
      </c>
      <c r="D84" s="211">
        <f t="shared" si="2"/>
        <v>-10</v>
      </c>
      <c r="E84" s="229">
        <f t="shared" si="3"/>
        <v>-10.3</v>
      </c>
    </row>
    <row r="85" spans="1:5">
      <c r="A85" s="236" t="s">
        <v>72</v>
      </c>
      <c r="B85" s="211">
        <v>31</v>
      </c>
      <c r="C85" s="211">
        <v>6</v>
      </c>
      <c r="D85" s="211">
        <f t="shared" si="2"/>
        <v>-25</v>
      </c>
      <c r="E85" s="229">
        <f t="shared" si="3"/>
        <v>-80.599999999999994</v>
      </c>
    </row>
    <row r="86" spans="1:5">
      <c r="A86" s="236" t="s">
        <v>78</v>
      </c>
      <c r="B86" s="211"/>
      <c r="C86" s="211">
        <v>20</v>
      </c>
      <c r="D86" s="211">
        <f t="shared" si="2"/>
        <v>20</v>
      </c>
      <c r="E86" s="229" t="e">
        <f t="shared" si="3"/>
        <v>#DIV/0!</v>
      </c>
    </row>
    <row r="87" spans="1:5">
      <c r="A87" s="236" t="s">
        <v>109</v>
      </c>
      <c r="B87" s="211">
        <f>SUM(B88:B90)</f>
        <v>281</v>
      </c>
      <c r="C87" s="211">
        <f>SUM(C88:C90)</f>
        <v>249</v>
      </c>
      <c r="D87" s="211">
        <f t="shared" si="2"/>
        <v>-32</v>
      </c>
      <c r="E87" s="229">
        <f t="shared" si="3"/>
        <v>-11.4</v>
      </c>
    </row>
    <row r="88" spans="1:5">
      <c r="A88" s="236" t="s">
        <v>71</v>
      </c>
      <c r="B88" s="211">
        <v>230</v>
      </c>
      <c r="C88" s="211">
        <v>205</v>
      </c>
      <c r="D88" s="211">
        <f t="shared" si="2"/>
        <v>-25</v>
      </c>
      <c r="E88" s="229">
        <f t="shared" si="3"/>
        <v>-10.9</v>
      </c>
    </row>
    <row r="89" spans="1:5">
      <c r="A89" s="236" t="s">
        <v>72</v>
      </c>
      <c r="B89" s="211">
        <v>24</v>
      </c>
      <c r="C89" s="211">
        <v>13</v>
      </c>
      <c r="D89" s="211">
        <f t="shared" si="2"/>
        <v>-11</v>
      </c>
      <c r="E89" s="229">
        <f t="shared" si="3"/>
        <v>-45.8</v>
      </c>
    </row>
    <row r="90" spans="1:5">
      <c r="A90" s="236" t="s">
        <v>78</v>
      </c>
      <c r="B90" s="211">
        <v>27</v>
      </c>
      <c r="C90" s="211">
        <v>31</v>
      </c>
      <c r="D90" s="211">
        <f t="shared" si="2"/>
        <v>4</v>
      </c>
      <c r="E90" s="229">
        <f t="shared" si="3"/>
        <v>14.8</v>
      </c>
    </row>
    <row r="91" spans="1:5">
      <c r="A91" s="236" t="s">
        <v>110</v>
      </c>
      <c r="B91" s="211">
        <f>SUM(B92:B94)</f>
        <v>1369</v>
      </c>
      <c r="C91" s="211">
        <f>SUM(C92:C94)</f>
        <v>1489</v>
      </c>
      <c r="D91" s="211">
        <f t="shared" si="2"/>
        <v>120</v>
      </c>
      <c r="E91" s="229">
        <f t="shared" si="3"/>
        <v>8.8000000000000007</v>
      </c>
    </row>
    <row r="92" spans="1:5">
      <c r="A92" s="236" t="s">
        <v>71</v>
      </c>
      <c r="B92" s="211">
        <v>1018</v>
      </c>
      <c r="C92" s="211">
        <v>779</v>
      </c>
      <c r="D92" s="211">
        <f t="shared" si="2"/>
        <v>-239</v>
      </c>
      <c r="E92" s="229">
        <f t="shared" si="3"/>
        <v>-23.5</v>
      </c>
    </row>
    <row r="93" spans="1:5">
      <c r="A93" s="236" t="s">
        <v>72</v>
      </c>
      <c r="B93" s="211">
        <v>15</v>
      </c>
      <c r="C93" s="211">
        <v>277</v>
      </c>
      <c r="D93" s="211">
        <f t="shared" si="2"/>
        <v>262</v>
      </c>
      <c r="E93" s="229">
        <f t="shared" si="3"/>
        <v>1746.7</v>
      </c>
    </row>
    <row r="94" spans="1:5">
      <c r="A94" s="236" t="s">
        <v>78</v>
      </c>
      <c r="B94" s="211">
        <v>336</v>
      </c>
      <c r="C94" s="211">
        <v>433</v>
      </c>
      <c r="D94" s="211">
        <f t="shared" si="2"/>
        <v>97</v>
      </c>
      <c r="E94" s="229">
        <f t="shared" si="3"/>
        <v>28.9</v>
      </c>
    </row>
    <row r="95" spans="1:5">
      <c r="A95" s="236" t="s">
        <v>111</v>
      </c>
      <c r="B95" s="211">
        <f>SUM(B96:B99)</f>
        <v>0</v>
      </c>
      <c r="C95" s="211">
        <f>SUM(C96:C99)</f>
        <v>561</v>
      </c>
      <c r="D95" s="211">
        <f t="shared" si="2"/>
        <v>561</v>
      </c>
      <c r="E95" s="229" t="e">
        <f t="shared" si="3"/>
        <v>#DIV/0!</v>
      </c>
    </row>
    <row r="96" spans="1:5">
      <c r="A96" s="236" t="s">
        <v>71</v>
      </c>
      <c r="B96" s="211"/>
      <c r="C96" s="211">
        <v>82</v>
      </c>
      <c r="D96" s="211">
        <f t="shared" si="2"/>
        <v>82</v>
      </c>
      <c r="E96" s="229" t="e">
        <f t="shared" si="3"/>
        <v>#DIV/0!</v>
      </c>
    </row>
    <row r="97" spans="1:5">
      <c r="A97" s="236" t="s">
        <v>72</v>
      </c>
      <c r="B97" s="211"/>
      <c r="C97" s="211">
        <v>83</v>
      </c>
      <c r="D97" s="211">
        <f t="shared" si="2"/>
        <v>83</v>
      </c>
      <c r="E97" s="229" t="e">
        <f t="shared" si="3"/>
        <v>#DIV/0!</v>
      </c>
    </row>
    <row r="98" spans="1:5">
      <c r="A98" s="236" t="s">
        <v>112</v>
      </c>
      <c r="B98" s="211"/>
      <c r="C98" s="211">
        <v>301</v>
      </c>
      <c r="D98" s="211">
        <f t="shared" si="2"/>
        <v>301</v>
      </c>
      <c r="E98" s="229" t="e">
        <f t="shared" si="3"/>
        <v>#DIV/0!</v>
      </c>
    </row>
    <row r="99" spans="1:5">
      <c r="A99" s="236" t="s">
        <v>113</v>
      </c>
      <c r="B99" s="211"/>
      <c r="C99" s="211">
        <v>95</v>
      </c>
      <c r="D99" s="211">
        <f t="shared" si="2"/>
        <v>95</v>
      </c>
      <c r="E99" s="229" t="e">
        <f t="shared" si="3"/>
        <v>#DIV/0!</v>
      </c>
    </row>
    <row r="100" spans="1:5">
      <c r="A100" s="236" t="s">
        <v>114</v>
      </c>
      <c r="B100" s="211">
        <f>B101</f>
        <v>4</v>
      </c>
      <c r="C100" s="211">
        <f>C101</f>
        <v>5</v>
      </c>
      <c r="D100" s="211">
        <f t="shared" si="2"/>
        <v>1</v>
      </c>
      <c r="E100" s="229">
        <f t="shared" si="3"/>
        <v>25</v>
      </c>
    </row>
    <row r="101" spans="1:5">
      <c r="A101" s="236" t="s">
        <v>115</v>
      </c>
      <c r="B101" s="211">
        <v>4</v>
      </c>
      <c r="C101" s="211">
        <v>5</v>
      </c>
      <c r="D101" s="211">
        <f t="shared" si="2"/>
        <v>1</v>
      </c>
      <c r="E101" s="229">
        <f t="shared" si="3"/>
        <v>25</v>
      </c>
    </row>
    <row r="102" spans="1:5">
      <c r="A102" s="236" t="s">
        <v>116</v>
      </c>
      <c r="B102" s="211">
        <f>B103+B113+B108+B110</f>
        <v>12533</v>
      </c>
      <c r="C102" s="211">
        <f>C103+C113+C108+C110</f>
        <v>12601</v>
      </c>
      <c r="D102" s="211">
        <f t="shared" si="2"/>
        <v>68</v>
      </c>
      <c r="E102" s="229">
        <f t="shared" si="3"/>
        <v>0.5</v>
      </c>
    </row>
    <row r="103" spans="1:5">
      <c r="A103" s="236" t="s">
        <v>117</v>
      </c>
      <c r="B103" s="211">
        <f>SUM(B104:B107)</f>
        <v>11850</v>
      </c>
      <c r="C103" s="211">
        <f>SUM(C104:C107)</f>
        <v>11866</v>
      </c>
      <c r="D103" s="211">
        <f t="shared" si="2"/>
        <v>16</v>
      </c>
      <c r="E103" s="229">
        <f t="shared" si="3"/>
        <v>0.1</v>
      </c>
    </row>
    <row r="104" spans="1:5">
      <c r="A104" s="236" t="s">
        <v>71</v>
      </c>
      <c r="B104" s="211">
        <v>6548</v>
      </c>
      <c r="C104" s="211">
        <v>6557</v>
      </c>
      <c r="D104" s="211">
        <f t="shared" si="2"/>
        <v>9</v>
      </c>
      <c r="E104" s="229">
        <f t="shared" si="3"/>
        <v>0.1</v>
      </c>
    </row>
    <row r="105" spans="1:5">
      <c r="A105" s="236" t="s">
        <v>72</v>
      </c>
      <c r="B105" s="211">
        <v>389</v>
      </c>
      <c r="C105" s="211">
        <v>245</v>
      </c>
      <c r="D105" s="211">
        <f t="shared" si="2"/>
        <v>-144</v>
      </c>
      <c r="E105" s="229">
        <f t="shared" si="3"/>
        <v>-37</v>
      </c>
    </row>
    <row r="106" spans="1:5">
      <c r="A106" s="236" t="s">
        <v>78</v>
      </c>
      <c r="B106" s="211">
        <v>250</v>
      </c>
      <c r="C106" s="211">
        <v>231</v>
      </c>
      <c r="D106" s="211">
        <f t="shared" si="2"/>
        <v>-19</v>
      </c>
      <c r="E106" s="229">
        <f t="shared" si="3"/>
        <v>-7.6</v>
      </c>
    </row>
    <row r="107" spans="1:5">
      <c r="A107" s="236" t="s">
        <v>118</v>
      </c>
      <c r="B107" s="211">
        <v>4663</v>
      </c>
      <c r="C107" s="211">
        <v>4833</v>
      </c>
      <c r="D107" s="211">
        <f t="shared" si="2"/>
        <v>170</v>
      </c>
      <c r="E107" s="229">
        <f t="shared" si="3"/>
        <v>3.6</v>
      </c>
    </row>
    <row r="108" spans="1:5">
      <c r="A108" s="236" t="s">
        <v>119</v>
      </c>
      <c r="B108" s="211">
        <f>B109</f>
        <v>0</v>
      </c>
      <c r="C108" s="211">
        <f>C109</f>
        <v>2</v>
      </c>
      <c r="D108" s="211">
        <f t="shared" si="2"/>
        <v>2</v>
      </c>
      <c r="E108" s="229" t="e">
        <f t="shared" si="3"/>
        <v>#DIV/0!</v>
      </c>
    </row>
    <row r="109" spans="1:5">
      <c r="A109" s="236" t="s">
        <v>72</v>
      </c>
      <c r="B109" s="211"/>
      <c r="C109" s="211">
        <v>2</v>
      </c>
      <c r="D109" s="211">
        <f t="shared" si="2"/>
        <v>2</v>
      </c>
      <c r="E109" s="229" t="e">
        <f t="shared" si="3"/>
        <v>#DIV/0!</v>
      </c>
    </row>
    <row r="110" spans="1:5">
      <c r="A110" s="236" t="s">
        <v>120</v>
      </c>
      <c r="B110" s="211">
        <f>SUM(B111:B112)</f>
        <v>0</v>
      </c>
      <c r="C110" s="211">
        <f>SUM(C111:C112)</f>
        <v>9</v>
      </c>
      <c r="D110" s="211">
        <f t="shared" si="2"/>
        <v>9</v>
      </c>
      <c r="E110" s="229" t="e">
        <f t="shared" si="3"/>
        <v>#DIV/0!</v>
      </c>
    </row>
    <row r="111" spans="1:5">
      <c r="A111" s="236" t="s">
        <v>71</v>
      </c>
      <c r="B111" s="211"/>
      <c r="C111" s="211">
        <v>5</v>
      </c>
      <c r="D111" s="211">
        <f t="shared" si="2"/>
        <v>5</v>
      </c>
      <c r="E111" s="229" t="e">
        <f t="shared" si="3"/>
        <v>#DIV/0!</v>
      </c>
    </row>
    <row r="112" spans="1:5">
      <c r="A112" s="236" t="s">
        <v>72</v>
      </c>
      <c r="B112" s="211"/>
      <c r="C112" s="211">
        <v>4</v>
      </c>
      <c r="D112" s="211">
        <f t="shared" si="2"/>
        <v>4</v>
      </c>
      <c r="E112" s="229" t="e">
        <f t="shared" si="3"/>
        <v>#DIV/0!</v>
      </c>
    </row>
    <row r="113" spans="1:5">
      <c r="A113" s="236" t="s">
        <v>121</v>
      </c>
      <c r="B113" s="211">
        <f>SUM(B114:B122)</f>
        <v>683</v>
      </c>
      <c r="C113" s="211">
        <f>SUM(C114:C122)</f>
        <v>724</v>
      </c>
      <c r="D113" s="211">
        <f t="shared" si="2"/>
        <v>41</v>
      </c>
      <c r="E113" s="229">
        <f t="shared" si="3"/>
        <v>6</v>
      </c>
    </row>
    <row r="114" spans="1:5">
      <c r="A114" s="236" t="s">
        <v>71</v>
      </c>
      <c r="B114" s="211">
        <v>493</v>
      </c>
      <c r="C114" s="211">
        <v>550</v>
      </c>
      <c r="D114" s="211">
        <f t="shared" si="2"/>
        <v>57</v>
      </c>
      <c r="E114" s="229">
        <f t="shared" si="3"/>
        <v>11.6</v>
      </c>
    </row>
    <row r="115" spans="1:5">
      <c r="A115" s="236" t="s">
        <v>72</v>
      </c>
      <c r="B115" s="211">
        <v>15</v>
      </c>
      <c r="C115" s="211">
        <v>5</v>
      </c>
      <c r="D115" s="211">
        <f t="shared" si="2"/>
        <v>-10</v>
      </c>
      <c r="E115" s="229">
        <f t="shared" si="3"/>
        <v>-66.7</v>
      </c>
    </row>
    <row r="116" spans="1:5">
      <c r="A116" s="236" t="s">
        <v>122</v>
      </c>
      <c r="B116" s="211">
        <v>40</v>
      </c>
      <c r="C116" s="211">
        <v>3</v>
      </c>
      <c r="D116" s="211">
        <f t="shared" si="2"/>
        <v>-37</v>
      </c>
      <c r="E116" s="229">
        <f t="shared" si="3"/>
        <v>-92.5</v>
      </c>
    </row>
    <row r="117" spans="1:5">
      <c r="A117" s="236" t="s">
        <v>123</v>
      </c>
      <c r="B117" s="211">
        <v>5</v>
      </c>
      <c r="C117" s="211"/>
      <c r="D117" s="211">
        <f t="shared" si="2"/>
        <v>-5</v>
      </c>
      <c r="E117" s="229">
        <f t="shared" si="3"/>
        <v>-100</v>
      </c>
    </row>
    <row r="118" spans="1:5">
      <c r="A118" s="236" t="s">
        <v>124</v>
      </c>
      <c r="B118" s="211">
        <v>9</v>
      </c>
      <c r="C118" s="211"/>
      <c r="D118" s="211">
        <f t="shared" si="2"/>
        <v>-9</v>
      </c>
      <c r="E118" s="229">
        <f t="shared" si="3"/>
        <v>-100</v>
      </c>
    </row>
    <row r="119" spans="1:5">
      <c r="A119" s="236" t="s">
        <v>125</v>
      </c>
      <c r="B119" s="211">
        <v>34</v>
      </c>
      <c r="C119" s="211">
        <v>45</v>
      </c>
      <c r="D119" s="211">
        <f t="shared" si="2"/>
        <v>11</v>
      </c>
      <c r="E119" s="229">
        <f t="shared" si="3"/>
        <v>32.4</v>
      </c>
    </row>
    <row r="120" spans="1:5">
      <c r="A120" s="236" t="s">
        <v>126</v>
      </c>
      <c r="B120" s="211"/>
      <c r="C120" s="211">
        <v>9</v>
      </c>
      <c r="D120" s="211">
        <f t="shared" si="2"/>
        <v>9</v>
      </c>
      <c r="E120" s="229" t="e">
        <f t="shared" si="3"/>
        <v>#DIV/0!</v>
      </c>
    </row>
    <row r="121" spans="1:5">
      <c r="A121" s="236" t="s">
        <v>78</v>
      </c>
      <c r="B121" s="211">
        <v>36</v>
      </c>
      <c r="C121" s="211">
        <v>42</v>
      </c>
      <c r="D121" s="211">
        <f t="shared" si="2"/>
        <v>6</v>
      </c>
      <c r="E121" s="229">
        <f t="shared" si="3"/>
        <v>16.7</v>
      </c>
    </row>
    <row r="122" spans="1:5">
      <c r="A122" s="236" t="s">
        <v>127</v>
      </c>
      <c r="B122" s="211">
        <v>51</v>
      </c>
      <c r="C122" s="211">
        <v>70</v>
      </c>
      <c r="D122" s="211">
        <f t="shared" si="2"/>
        <v>19</v>
      </c>
      <c r="E122" s="229">
        <f t="shared" si="3"/>
        <v>37.299999999999997</v>
      </c>
    </row>
    <row r="123" spans="1:5">
      <c r="A123" s="236" t="s">
        <v>128</v>
      </c>
      <c r="B123" s="211">
        <f>SUM(B124,B128,B134,B136,B138,B141)</f>
        <v>64934</v>
      </c>
      <c r="C123" s="211">
        <f>SUM(C124,C128,C134,C136,C138,C141)</f>
        <v>69179</v>
      </c>
      <c r="D123" s="211">
        <f t="shared" si="2"/>
        <v>4245</v>
      </c>
      <c r="E123" s="229">
        <f t="shared" si="3"/>
        <v>6.5</v>
      </c>
    </row>
    <row r="124" spans="1:5">
      <c r="A124" s="236" t="s">
        <v>129</v>
      </c>
      <c r="B124" s="211">
        <f>SUM(B125:B126)</f>
        <v>695</v>
      </c>
      <c r="C124" s="211">
        <f>SUM(C125:C127)</f>
        <v>800</v>
      </c>
      <c r="D124" s="211">
        <f t="shared" si="2"/>
        <v>105</v>
      </c>
      <c r="E124" s="229">
        <f t="shared" si="3"/>
        <v>15.1</v>
      </c>
    </row>
    <row r="125" spans="1:5">
      <c r="A125" s="236" t="s">
        <v>71</v>
      </c>
      <c r="B125" s="211">
        <v>106</v>
      </c>
      <c r="C125" s="211">
        <v>120</v>
      </c>
      <c r="D125" s="211">
        <f t="shared" si="2"/>
        <v>14</v>
      </c>
      <c r="E125" s="229">
        <f t="shared" si="3"/>
        <v>13.2</v>
      </c>
    </row>
    <row r="126" spans="1:5">
      <c r="A126" s="236" t="s">
        <v>72</v>
      </c>
      <c r="B126" s="211">
        <v>589</v>
      </c>
      <c r="C126" s="211">
        <v>345</v>
      </c>
      <c r="D126" s="211">
        <f t="shared" si="2"/>
        <v>-244</v>
      </c>
      <c r="E126" s="229">
        <f t="shared" si="3"/>
        <v>-41.4</v>
      </c>
    </row>
    <row r="127" spans="1:5">
      <c r="A127" s="104" t="s">
        <v>977</v>
      </c>
      <c r="B127" s="211"/>
      <c r="C127" s="211">
        <v>335</v>
      </c>
      <c r="D127" s="211">
        <f t="shared" si="2"/>
        <v>335</v>
      </c>
      <c r="E127" s="229" t="e">
        <f t="shared" si="3"/>
        <v>#DIV/0!</v>
      </c>
    </row>
    <row r="128" spans="1:5">
      <c r="A128" s="236" t="s">
        <v>130</v>
      </c>
      <c r="B128" s="211">
        <f>SUM(B129:B133)</f>
        <v>58543</v>
      </c>
      <c r="C128" s="211">
        <f>SUM(C129:C133)</f>
        <v>61960</v>
      </c>
      <c r="D128" s="211">
        <f t="shared" si="2"/>
        <v>3417</v>
      </c>
      <c r="E128" s="229">
        <f t="shared" si="3"/>
        <v>5.8</v>
      </c>
    </row>
    <row r="129" spans="1:5">
      <c r="A129" s="236" t="s">
        <v>131</v>
      </c>
      <c r="B129" s="211">
        <v>790</v>
      </c>
      <c r="C129" s="211">
        <v>1182</v>
      </c>
      <c r="D129" s="211">
        <f t="shared" si="2"/>
        <v>392</v>
      </c>
      <c r="E129" s="229">
        <f t="shared" si="3"/>
        <v>49.6</v>
      </c>
    </row>
    <row r="130" spans="1:5">
      <c r="A130" s="236" t="s">
        <v>132</v>
      </c>
      <c r="B130" s="211">
        <v>25075</v>
      </c>
      <c r="C130" s="211">
        <v>22924</v>
      </c>
      <c r="D130" s="211">
        <f t="shared" si="2"/>
        <v>-2151</v>
      </c>
      <c r="E130" s="229">
        <f t="shared" si="3"/>
        <v>-8.6</v>
      </c>
    </row>
    <row r="131" spans="1:5">
      <c r="A131" s="236" t="s">
        <v>133</v>
      </c>
      <c r="B131" s="211">
        <v>16565</v>
      </c>
      <c r="C131" s="211">
        <v>15995</v>
      </c>
      <c r="D131" s="211">
        <f t="shared" si="2"/>
        <v>-570</v>
      </c>
      <c r="E131" s="229">
        <f t="shared" si="3"/>
        <v>-3.4</v>
      </c>
    </row>
    <row r="132" spans="1:5">
      <c r="A132" s="236" t="s">
        <v>134</v>
      </c>
      <c r="B132" s="211">
        <v>8550</v>
      </c>
      <c r="C132" s="211">
        <v>10245</v>
      </c>
      <c r="D132" s="211">
        <f t="shared" si="2"/>
        <v>1695</v>
      </c>
      <c r="E132" s="229">
        <f t="shared" ref="E132:E192" si="4">D132/B132*100</f>
        <v>19.8</v>
      </c>
    </row>
    <row r="133" spans="1:5">
      <c r="A133" s="236" t="s">
        <v>135</v>
      </c>
      <c r="B133" s="211">
        <v>7563</v>
      </c>
      <c r="C133" s="211">
        <v>11614</v>
      </c>
      <c r="D133" s="211">
        <f t="shared" si="2"/>
        <v>4051</v>
      </c>
      <c r="E133" s="229">
        <f t="shared" si="4"/>
        <v>53.6</v>
      </c>
    </row>
    <row r="134" spans="1:5">
      <c r="A134" s="236" t="s">
        <v>136</v>
      </c>
      <c r="B134" s="211">
        <f>SUM(B135:B135)</f>
        <v>3241</v>
      </c>
      <c r="C134" s="211">
        <f>SUM(C135:C135)</f>
        <v>3612</v>
      </c>
      <c r="D134" s="211">
        <f t="shared" ref="D134:D194" si="5">C134-B134</f>
        <v>371</v>
      </c>
      <c r="E134" s="229">
        <f t="shared" si="4"/>
        <v>11.4</v>
      </c>
    </row>
    <row r="135" spans="1:5">
      <c r="A135" s="236" t="s">
        <v>137</v>
      </c>
      <c r="B135" s="211">
        <v>3241</v>
      </c>
      <c r="C135" s="211">
        <v>3612</v>
      </c>
      <c r="D135" s="211">
        <f t="shared" si="5"/>
        <v>371</v>
      </c>
      <c r="E135" s="229">
        <f t="shared" si="4"/>
        <v>11.4</v>
      </c>
    </row>
    <row r="136" spans="1:5">
      <c r="A136" s="236" t="s">
        <v>138</v>
      </c>
      <c r="B136" s="211">
        <f>B137</f>
        <v>704</v>
      </c>
      <c r="C136" s="211">
        <f>C137</f>
        <v>718</v>
      </c>
      <c r="D136" s="211">
        <f t="shared" si="5"/>
        <v>14</v>
      </c>
      <c r="E136" s="229">
        <f t="shared" si="4"/>
        <v>2</v>
      </c>
    </row>
    <row r="137" spans="1:5">
      <c r="A137" s="236" t="s">
        <v>139</v>
      </c>
      <c r="B137" s="211">
        <v>704</v>
      </c>
      <c r="C137" s="211">
        <v>718</v>
      </c>
      <c r="D137" s="211">
        <f t="shared" si="5"/>
        <v>14</v>
      </c>
      <c r="E137" s="229">
        <f t="shared" si="4"/>
        <v>2</v>
      </c>
    </row>
    <row r="138" spans="1:5">
      <c r="A138" s="236" t="s">
        <v>140</v>
      </c>
      <c r="B138" s="211">
        <f>SUM(B139:B140)</f>
        <v>755</v>
      </c>
      <c r="C138" s="211">
        <f>SUM(C139:C140)</f>
        <v>759</v>
      </c>
      <c r="D138" s="211">
        <f t="shared" si="5"/>
        <v>4</v>
      </c>
      <c r="E138" s="229">
        <f t="shared" si="4"/>
        <v>0.5</v>
      </c>
    </row>
    <row r="139" spans="1:5">
      <c r="A139" s="236" t="s">
        <v>141</v>
      </c>
      <c r="B139" s="211">
        <v>549</v>
      </c>
      <c r="C139" s="211">
        <v>629</v>
      </c>
      <c r="D139" s="211">
        <f t="shared" si="5"/>
        <v>80</v>
      </c>
      <c r="E139" s="229">
        <f t="shared" si="4"/>
        <v>14.6</v>
      </c>
    </row>
    <row r="140" spans="1:5">
      <c r="A140" s="236" t="s">
        <v>142</v>
      </c>
      <c r="B140" s="211">
        <v>206</v>
      </c>
      <c r="C140" s="211">
        <v>130</v>
      </c>
      <c r="D140" s="211">
        <f t="shared" si="5"/>
        <v>-76</v>
      </c>
      <c r="E140" s="229">
        <f t="shared" si="4"/>
        <v>-36.9</v>
      </c>
    </row>
    <row r="141" spans="1:5">
      <c r="A141" s="236" t="s">
        <v>143</v>
      </c>
      <c r="B141" s="211">
        <f>SUM(B142:B142)</f>
        <v>996</v>
      </c>
      <c r="C141" s="211">
        <f>SUM(C142:C142)</f>
        <v>1330</v>
      </c>
      <c r="D141" s="211">
        <f t="shared" si="5"/>
        <v>334</v>
      </c>
      <c r="E141" s="229">
        <f t="shared" si="4"/>
        <v>33.5</v>
      </c>
    </row>
    <row r="142" spans="1:5">
      <c r="A142" s="236" t="s">
        <v>144</v>
      </c>
      <c r="B142" s="211">
        <v>996</v>
      </c>
      <c r="C142" s="211">
        <v>1330</v>
      </c>
      <c r="D142" s="211">
        <f t="shared" si="5"/>
        <v>334</v>
      </c>
      <c r="E142" s="229">
        <f t="shared" si="4"/>
        <v>33.5</v>
      </c>
    </row>
    <row r="143" spans="1:5">
      <c r="A143" s="236" t="s">
        <v>145</v>
      </c>
      <c r="B143" s="211">
        <f>B144+B146+B150</f>
        <v>205</v>
      </c>
      <c r="C143" s="211">
        <f>C144+C146+C150</f>
        <v>188</v>
      </c>
      <c r="D143" s="211">
        <f t="shared" si="5"/>
        <v>-17</v>
      </c>
      <c r="E143" s="229">
        <f t="shared" si="4"/>
        <v>-8.3000000000000007</v>
      </c>
    </row>
    <row r="144" spans="1:5">
      <c r="A144" s="236" t="s">
        <v>146</v>
      </c>
      <c r="B144" s="211">
        <f>SUM(B145:B145)</f>
        <v>101</v>
      </c>
      <c r="C144" s="211">
        <f>SUM(C145:C145)</f>
        <v>84</v>
      </c>
      <c r="D144" s="211">
        <f t="shared" si="5"/>
        <v>-17</v>
      </c>
      <c r="E144" s="229">
        <f t="shared" si="4"/>
        <v>-16.8</v>
      </c>
    </row>
    <row r="145" spans="1:5">
      <c r="A145" s="236" t="s">
        <v>71</v>
      </c>
      <c r="B145" s="211">
        <v>101</v>
      </c>
      <c r="C145" s="211">
        <v>84</v>
      </c>
      <c r="D145" s="211">
        <f t="shared" si="5"/>
        <v>-17</v>
      </c>
      <c r="E145" s="229">
        <f t="shared" si="4"/>
        <v>-16.8</v>
      </c>
    </row>
    <row r="146" spans="1:5">
      <c r="A146" s="236" t="s">
        <v>147</v>
      </c>
      <c r="B146" s="211">
        <f>SUM(B147:B149)</f>
        <v>104</v>
      </c>
      <c r="C146" s="211">
        <f>SUM(C147:C149)</f>
        <v>89</v>
      </c>
      <c r="D146" s="211">
        <f t="shared" si="5"/>
        <v>-15</v>
      </c>
      <c r="E146" s="229">
        <f t="shared" si="4"/>
        <v>-14.4</v>
      </c>
    </row>
    <row r="147" spans="1:5">
      <c r="A147" s="236" t="s">
        <v>148</v>
      </c>
      <c r="B147" s="211">
        <v>76</v>
      </c>
      <c r="C147" s="211">
        <v>83</v>
      </c>
      <c r="D147" s="211">
        <f t="shared" si="5"/>
        <v>7</v>
      </c>
      <c r="E147" s="229">
        <f t="shared" si="4"/>
        <v>9.1999999999999993</v>
      </c>
    </row>
    <row r="148" spans="1:5">
      <c r="A148" s="236" t="s">
        <v>149</v>
      </c>
      <c r="B148" s="211">
        <v>10</v>
      </c>
      <c r="C148" s="211">
        <v>6</v>
      </c>
      <c r="D148" s="211">
        <f t="shared" si="5"/>
        <v>-4</v>
      </c>
      <c r="E148" s="229">
        <f t="shared" si="4"/>
        <v>-40</v>
      </c>
    </row>
    <row r="149" spans="1:5">
      <c r="A149" s="236" t="s">
        <v>150</v>
      </c>
      <c r="B149" s="211">
        <v>18</v>
      </c>
      <c r="C149" s="211"/>
      <c r="D149" s="211">
        <f t="shared" si="5"/>
        <v>-18</v>
      </c>
      <c r="E149" s="229">
        <f t="shared" si="4"/>
        <v>-100</v>
      </c>
    </row>
    <row r="150" spans="1:5">
      <c r="A150" s="236" t="s">
        <v>151</v>
      </c>
      <c r="B150" s="211">
        <f>B151</f>
        <v>0</v>
      </c>
      <c r="C150" s="211">
        <f>C151</f>
        <v>15</v>
      </c>
      <c r="D150" s="211">
        <f t="shared" si="5"/>
        <v>15</v>
      </c>
      <c r="E150" s="229" t="e">
        <f t="shared" si="4"/>
        <v>#DIV/0!</v>
      </c>
    </row>
    <row r="151" spans="1:5">
      <c r="A151" s="236" t="s">
        <v>152</v>
      </c>
      <c r="B151" s="211"/>
      <c r="C151" s="211">
        <v>15</v>
      </c>
      <c r="D151" s="211">
        <f t="shared" si="5"/>
        <v>15</v>
      </c>
      <c r="E151" s="229" t="e">
        <f t="shared" si="4"/>
        <v>#DIV/0!</v>
      </c>
    </row>
    <row r="152" spans="1:5">
      <c r="A152" s="236" t="s">
        <v>153</v>
      </c>
      <c r="B152" s="211">
        <f>SUM(B153,B163,B167,B171,B176)</f>
        <v>4097</v>
      </c>
      <c r="C152" s="211">
        <f>SUM(C153,C163,C167,C171,C176)</f>
        <v>8602</v>
      </c>
      <c r="D152" s="211">
        <f t="shared" si="5"/>
        <v>4505</v>
      </c>
      <c r="E152" s="229">
        <f t="shared" si="4"/>
        <v>110</v>
      </c>
    </row>
    <row r="153" spans="1:5">
      <c r="A153" s="236" t="s">
        <v>154</v>
      </c>
      <c r="B153" s="211">
        <f>SUM(B154:B162)</f>
        <v>1337</v>
      </c>
      <c r="C153" s="211">
        <f>SUM(C154:C162)</f>
        <v>767</v>
      </c>
      <c r="D153" s="211">
        <f t="shared" si="5"/>
        <v>-570</v>
      </c>
      <c r="E153" s="229">
        <f t="shared" si="4"/>
        <v>-42.6</v>
      </c>
    </row>
    <row r="154" spans="1:5">
      <c r="A154" s="236" t="s">
        <v>71</v>
      </c>
      <c r="B154" s="211">
        <v>201</v>
      </c>
      <c r="C154" s="211">
        <v>266</v>
      </c>
      <c r="D154" s="211">
        <f t="shared" si="5"/>
        <v>65</v>
      </c>
      <c r="E154" s="229">
        <f t="shared" si="4"/>
        <v>32.299999999999997</v>
      </c>
    </row>
    <row r="155" spans="1:5">
      <c r="A155" s="236" t="s">
        <v>72</v>
      </c>
      <c r="B155" s="211">
        <v>279</v>
      </c>
      <c r="C155" s="211">
        <v>65</v>
      </c>
      <c r="D155" s="211">
        <f t="shared" si="5"/>
        <v>-214</v>
      </c>
      <c r="E155" s="229">
        <f t="shared" si="4"/>
        <v>-76.7</v>
      </c>
    </row>
    <row r="156" spans="1:5">
      <c r="A156" s="236" t="s">
        <v>155</v>
      </c>
      <c r="B156" s="211">
        <v>76</v>
      </c>
      <c r="C156" s="211">
        <v>76</v>
      </c>
      <c r="D156" s="211">
        <f t="shared" si="5"/>
        <v>0</v>
      </c>
      <c r="E156" s="229">
        <f t="shared" si="4"/>
        <v>0</v>
      </c>
    </row>
    <row r="157" spans="1:5">
      <c r="A157" s="236" t="s">
        <v>156</v>
      </c>
      <c r="B157" s="211">
        <v>30</v>
      </c>
      <c r="C157" s="211">
        <v>8</v>
      </c>
      <c r="D157" s="211">
        <f t="shared" si="5"/>
        <v>-22</v>
      </c>
      <c r="E157" s="229">
        <f t="shared" si="4"/>
        <v>-73.3</v>
      </c>
    </row>
    <row r="158" spans="1:5">
      <c r="A158" s="236" t="s">
        <v>157</v>
      </c>
      <c r="B158" s="211">
        <v>185</v>
      </c>
      <c r="C158" s="211">
        <v>114</v>
      </c>
      <c r="D158" s="211">
        <f t="shared" si="5"/>
        <v>-71</v>
      </c>
      <c r="E158" s="229">
        <f t="shared" si="4"/>
        <v>-38.4</v>
      </c>
    </row>
    <row r="159" spans="1:5">
      <c r="A159" s="236" t="s">
        <v>158</v>
      </c>
      <c r="B159" s="211">
        <v>5</v>
      </c>
      <c r="C159" s="211">
        <v>20</v>
      </c>
      <c r="D159" s="211">
        <f t="shared" si="5"/>
        <v>15</v>
      </c>
      <c r="E159" s="229">
        <f t="shared" si="4"/>
        <v>300</v>
      </c>
    </row>
    <row r="160" spans="1:5">
      <c r="A160" s="236" t="s">
        <v>159</v>
      </c>
      <c r="B160" s="211">
        <v>123</v>
      </c>
      <c r="C160" s="211">
        <v>119</v>
      </c>
      <c r="D160" s="211">
        <f t="shared" si="5"/>
        <v>-4</v>
      </c>
      <c r="E160" s="229">
        <f t="shared" si="4"/>
        <v>-3.3</v>
      </c>
    </row>
    <row r="161" spans="1:5">
      <c r="A161" s="236" t="s">
        <v>160</v>
      </c>
      <c r="B161" s="211">
        <v>15</v>
      </c>
      <c r="C161" s="211">
        <v>7</v>
      </c>
      <c r="D161" s="211">
        <f t="shared" si="5"/>
        <v>-8</v>
      </c>
      <c r="E161" s="229">
        <f t="shared" si="4"/>
        <v>-53.3</v>
      </c>
    </row>
    <row r="162" spans="1:5">
      <c r="A162" s="236" t="s">
        <v>161</v>
      </c>
      <c r="B162" s="211">
        <v>423</v>
      </c>
      <c r="C162" s="211">
        <v>92</v>
      </c>
      <c r="D162" s="211">
        <f t="shared" si="5"/>
        <v>-331</v>
      </c>
      <c r="E162" s="229">
        <f t="shared" si="4"/>
        <v>-78.3</v>
      </c>
    </row>
    <row r="163" spans="1:5">
      <c r="A163" s="236" t="s">
        <v>162</v>
      </c>
      <c r="B163" s="211">
        <f>SUM(B164:B166)</f>
        <v>826</v>
      </c>
      <c r="C163" s="211">
        <f>SUM(C164:C166)</f>
        <v>290</v>
      </c>
      <c r="D163" s="211">
        <f t="shared" si="5"/>
        <v>-536</v>
      </c>
      <c r="E163" s="229">
        <f t="shared" si="4"/>
        <v>-64.900000000000006</v>
      </c>
    </row>
    <row r="164" spans="1:5">
      <c r="A164" s="236" t="s">
        <v>163</v>
      </c>
      <c r="B164" s="211">
        <v>50</v>
      </c>
      <c r="C164" s="211">
        <v>108</v>
      </c>
      <c r="D164" s="211">
        <f t="shared" si="5"/>
        <v>58</v>
      </c>
      <c r="E164" s="229">
        <f t="shared" si="4"/>
        <v>116</v>
      </c>
    </row>
    <row r="165" spans="1:5">
      <c r="A165" s="236" t="s">
        <v>164</v>
      </c>
      <c r="B165" s="211">
        <v>208</v>
      </c>
      <c r="C165" s="211">
        <v>182</v>
      </c>
      <c r="D165" s="211">
        <f t="shared" si="5"/>
        <v>-26</v>
      </c>
      <c r="E165" s="229">
        <f t="shared" si="4"/>
        <v>-12.5</v>
      </c>
    </row>
    <row r="166" spans="1:5">
      <c r="A166" s="236" t="s">
        <v>165</v>
      </c>
      <c r="B166" s="211">
        <v>568</v>
      </c>
      <c r="C166" s="211"/>
      <c r="D166" s="211">
        <f t="shared" si="5"/>
        <v>-568</v>
      </c>
      <c r="E166" s="229">
        <f t="shared" si="4"/>
        <v>-100</v>
      </c>
    </row>
    <row r="167" spans="1:5">
      <c r="A167" s="236" t="s">
        <v>166</v>
      </c>
      <c r="B167" s="211">
        <f>SUM(B168:B170)</f>
        <v>404</v>
      </c>
      <c r="C167" s="211">
        <f>SUM(C168:C170)</f>
        <v>259</v>
      </c>
      <c r="D167" s="211">
        <f t="shared" si="5"/>
        <v>-145</v>
      </c>
      <c r="E167" s="229">
        <f t="shared" si="4"/>
        <v>-35.9</v>
      </c>
    </row>
    <row r="168" spans="1:5">
      <c r="A168" s="236" t="s">
        <v>72</v>
      </c>
      <c r="B168" s="211">
        <v>12</v>
      </c>
      <c r="C168" s="211">
        <v>10</v>
      </c>
      <c r="D168" s="211">
        <f t="shared" si="5"/>
        <v>-2</v>
      </c>
      <c r="E168" s="229">
        <f t="shared" si="4"/>
        <v>-16.7</v>
      </c>
    </row>
    <row r="169" spans="1:5">
      <c r="A169" s="236" t="s">
        <v>167</v>
      </c>
      <c r="B169" s="211">
        <v>112</v>
      </c>
      <c r="C169" s="211">
        <v>73</v>
      </c>
      <c r="D169" s="211">
        <f t="shared" si="5"/>
        <v>-39</v>
      </c>
      <c r="E169" s="229">
        <f t="shared" si="4"/>
        <v>-34.799999999999997</v>
      </c>
    </row>
    <row r="170" spans="1:5">
      <c r="A170" s="236" t="s">
        <v>168</v>
      </c>
      <c r="B170" s="211">
        <v>280</v>
      </c>
      <c r="C170" s="211">
        <v>176</v>
      </c>
      <c r="D170" s="211">
        <f t="shared" si="5"/>
        <v>-104</v>
      </c>
      <c r="E170" s="229">
        <f t="shared" si="4"/>
        <v>-37.1</v>
      </c>
    </row>
    <row r="171" spans="1:5">
      <c r="A171" s="236" t="s">
        <v>169</v>
      </c>
      <c r="B171" s="211">
        <f>SUM(B173:B175)</f>
        <v>1296</v>
      </c>
      <c r="C171" s="211">
        <f>SUM(C172:C175)</f>
        <v>1045</v>
      </c>
      <c r="D171" s="211">
        <f t="shared" si="5"/>
        <v>-251</v>
      </c>
      <c r="E171" s="229">
        <f t="shared" si="4"/>
        <v>-19.399999999999999</v>
      </c>
    </row>
    <row r="172" spans="1:5">
      <c r="A172" s="236" t="s">
        <v>72</v>
      </c>
      <c r="B172" s="211"/>
      <c r="C172" s="211">
        <v>22</v>
      </c>
      <c r="D172" s="211">
        <f t="shared" si="5"/>
        <v>22</v>
      </c>
      <c r="E172" s="229" t="e">
        <f t="shared" si="4"/>
        <v>#DIV/0!</v>
      </c>
    </row>
    <row r="173" spans="1:5">
      <c r="A173" s="236" t="s">
        <v>170</v>
      </c>
      <c r="B173" s="211">
        <v>363</v>
      </c>
      <c r="C173" s="211">
        <v>292</v>
      </c>
      <c r="D173" s="211">
        <f t="shared" si="5"/>
        <v>-71</v>
      </c>
      <c r="E173" s="229">
        <f t="shared" si="4"/>
        <v>-19.600000000000001</v>
      </c>
    </row>
    <row r="174" spans="1:5">
      <c r="A174" s="236" t="s">
        <v>171</v>
      </c>
      <c r="B174" s="211">
        <v>678</v>
      </c>
      <c r="C174" s="211">
        <v>731</v>
      </c>
      <c r="D174" s="211">
        <f t="shared" si="5"/>
        <v>53</v>
      </c>
      <c r="E174" s="229">
        <f t="shared" si="4"/>
        <v>7.8</v>
      </c>
    </row>
    <row r="175" spans="1:5">
      <c r="A175" s="236" t="s">
        <v>172</v>
      </c>
      <c r="B175" s="211">
        <v>255</v>
      </c>
      <c r="C175" s="211"/>
      <c r="D175" s="211">
        <f t="shared" si="5"/>
        <v>-255</v>
      </c>
      <c r="E175" s="229">
        <f t="shared" si="4"/>
        <v>-100</v>
      </c>
    </row>
    <row r="176" spans="1:5">
      <c r="A176" s="236" t="s">
        <v>173</v>
      </c>
      <c r="B176" s="211">
        <f>B177</f>
        <v>234</v>
      </c>
      <c r="C176" s="211">
        <f>C177</f>
        <v>6241</v>
      </c>
      <c r="D176" s="211">
        <f t="shared" si="5"/>
        <v>6007</v>
      </c>
      <c r="E176" s="229">
        <f t="shared" si="4"/>
        <v>2567.1</v>
      </c>
    </row>
    <row r="177" spans="1:5">
      <c r="A177" s="236" t="s">
        <v>174</v>
      </c>
      <c r="B177" s="211">
        <v>234</v>
      </c>
      <c r="C177" s="211">
        <v>6241</v>
      </c>
      <c r="D177" s="211">
        <f t="shared" si="5"/>
        <v>6007</v>
      </c>
      <c r="E177" s="229">
        <f t="shared" si="4"/>
        <v>2567.1</v>
      </c>
    </row>
    <row r="178" spans="1:5">
      <c r="A178" s="236" t="s">
        <v>175</v>
      </c>
      <c r="B178" s="211">
        <f>SUM(B179,B186,B238,B189,B196,B198,B201,B206,B212,B217,B224,B230,B241,B243,B236,B248)</f>
        <v>91282</v>
      </c>
      <c r="C178" s="211">
        <f>SUM(C179,C186,C238,C189,C196,C198,C201,C206,C212,C217,C224,C230,C241,C243,C236,C248,C227,C233)</f>
        <v>100416</v>
      </c>
      <c r="D178" s="211">
        <f t="shared" si="5"/>
        <v>9134</v>
      </c>
      <c r="E178" s="229">
        <f t="shared" si="4"/>
        <v>10</v>
      </c>
    </row>
    <row r="179" spans="1:5">
      <c r="A179" s="236" t="s">
        <v>176</v>
      </c>
      <c r="B179" s="211">
        <f>SUM(B180:B185)</f>
        <v>1175</v>
      </c>
      <c r="C179" s="211">
        <f>SUM(C180:C185)</f>
        <v>890</v>
      </c>
      <c r="D179" s="211">
        <f t="shared" si="5"/>
        <v>-285</v>
      </c>
      <c r="E179" s="229">
        <f t="shared" si="4"/>
        <v>-24.3</v>
      </c>
    </row>
    <row r="180" spans="1:5">
      <c r="A180" s="236" t="s">
        <v>71</v>
      </c>
      <c r="B180" s="211">
        <v>192</v>
      </c>
      <c r="C180" s="211">
        <v>141</v>
      </c>
      <c r="D180" s="211">
        <f t="shared" si="5"/>
        <v>-51</v>
      </c>
      <c r="E180" s="229">
        <f t="shared" si="4"/>
        <v>-26.6</v>
      </c>
    </row>
    <row r="181" spans="1:5">
      <c r="A181" s="236" t="s">
        <v>177</v>
      </c>
      <c r="B181" s="211">
        <v>17</v>
      </c>
      <c r="C181" s="211">
        <v>8</v>
      </c>
      <c r="D181" s="211">
        <f t="shared" si="5"/>
        <v>-9</v>
      </c>
      <c r="E181" s="229">
        <f t="shared" si="4"/>
        <v>-52.9</v>
      </c>
    </row>
    <row r="182" spans="1:5">
      <c r="A182" s="236" t="s">
        <v>178</v>
      </c>
      <c r="B182" s="211">
        <v>180</v>
      </c>
      <c r="C182" s="211">
        <v>170</v>
      </c>
      <c r="D182" s="211">
        <f t="shared" si="5"/>
        <v>-10</v>
      </c>
      <c r="E182" s="229">
        <f t="shared" si="4"/>
        <v>-5.6</v>
      </c>
    </row>
    <row r="183" spans="1:5">
      <c r="A183" s="236" t="s">
        <v>179</v>
      </c>
      <c r="B183" s="211">
        <v>669</v>
      </c>
      <c r="C183" s="211">
        <v>437</v>
      </c>
      <c r="D183" s="211">
        <f t="shared" si="5"/>
        <v>-232</v>
      </c>
      <c r="E183" s="229">
        <f t="shared" si="4"/>
        <v>-34.700000000000003</v>
      </c>
    </row>
    <row r="184" spans="1:5">
      <c r="A184" s="236" t="s">
        <v>78</v>
      </c>
      <c r="B184" s="211">
        <v>89</v>
      </c>
      <c r="C184" s="211">
        <v>134</v>
      </c>
      <c r="D184" s="211">
        <f t="shared" si="5"/>
        <v>45</v>
      </c>
      <c r="E184" s="229">
        <f t="shared" si="4"/>
        <v>50.6</v>
      </c>
    </row>
    <row r="185" spans="1:5">
      <c r="A185" s="236" t="s">
        <v>180</v>
      </c>
      <c r="B185" s="211">
        <v>28</v>
      </c>
      <c r="C185" s="211"/>
      <c r="D185" s="211">
        <f t="shared" si="5"/>
        <v>-28</v>
      </c>
      <c r="E185" s="229">
        <f t="shared" si="4"/>
        <v>-100</v>
      </c>
    </row>
    <row r="186" spans="1:5">
      <c r="A186" s="236" t="s">
        <v>181</v>
      </c>
      <c r="B186" s="211">
        <f>SUM(B187:B188)</f>
        <v>634</v>
      </c>
      <c r="C186" s="211">
        <f>SUM(C187:C188)</f>
        <v>270</v>
      </c>
      <c r="D186" s="211">
        <f t="shared" si="5"/>
        <v>-364</v>
      </c>
      <c r="E186" s="229">
        <f t="shared" si="4"/>
        <v>-57.4</v>
      </c>
    </row>
    <row r="187" spans="1:5">
      <c r="A187" s="236" t="s">
        <v>71</v>
      </c>
      <c r="B187" s="211">
        <v>150</v>
      </c>
      <c r="C187" s="211">
        <v>125</v>
      </c>
      <c r="D187" s="211">
        <f t="shared" si="5"/>
        <v>-25</v>
      </c>
      <c r="E187" s="229">
        <f t="shared" si="4"/>
        <v>-16.7</v>
      </c>
    </row>
    <row r="188" spans="1:5">
      <c r="A188" s="236" t="s">
        <v>182</v>
      </c>
      <c r="B188" s="211">
        <v>484</v>
      </c>
      <c r="C188" s="211">
        <v>145</v>
      </c>
      <c r="D188" s="211">
        <f t="shared" si="5"/>
        <v>-339</v>
      </c>
      <c r="E188" s="229">
        <f t="shared" si="4"/>
        <v>-70</v>
      </c>
    </row>
    <row r="189" spans="1:5">
      <c r="A189" s="236" t="s">
        <v>183</v>
      </c>
      <c r="B189" s="211">
        <f>SUM(B190:B195)</f>
        <v>45701</v>
      </c>
      <c r="C189" s="211">
        <f>SUM(C190:C195)</f>
        <v>52594</v>
      </c>
      <c r="D189" s="211">
        <f t="shared" si="5"/>
        <v>6893</v>
      </c>
      <c r="E189" s="229">
        <f t="shared" si="4"/>
        <v>15.1</v>
      </c>
    </row>
    <row r="190" spans="1:5">
      <c r="A190" s="236" t="s">
        <v>184</v>
      </c>
      <c r="B190" s="211">
        <v>555</v>
      </c>
      <c r="C190" s="211">
        <v>522</v>
      </c>
      <c r="D190" s="211">
        <f t="shared" si="5"/>
        <v>-33</v>
      </c>
      <c r="E190" s="229">
        <f t="shared" si="4"/>
        <v>-5.9</v>
      </c>
    </row>
    <row r="191" spans="1:5">
      <c r="A191" s="236" t="s">
        <v>185</v>
      </c>
      <c r="B191" s="211">
        <v>1319</v>
      </c>
      <c r="C191" s="211">
        <v>1461</v>
      </c>
      <c r="D191" s="211">
        <f t="shared" si="5"/>
        <v>142</v>
      </c>
      <c r="E191" s="229">
        <f t="shared" si="4"/>
        <v>10.8</v>
      </c>
    </row>
    <row r="192" spans="1:5">
      <c r="A192" s="236" t="s">
        <v>186</v>
      </c>
      <c r="B192" s="211">
        <v>13352</v>
      </c>
      <c r="C192" s="211">
        <v>13199</v>
      </c>
      <c r="D192" s="211">
        <f t="shared" si="5"/>
        <v>-153</v>
      </c>
      <c r="E192" s="229">
        <f t="shared" si="4"/>
        <v>-1.1000000000000001</v>
      </c>
    </row>
    <row r="193" spans="1:5">
      <c r="A193" s="236" t="s">
        <v>187</v>
      </c>
      <c r="B193" s="211">
        <v>2942</v>
      </c>
      <c r="C193" s="211">
        <v>5569</v>
      </c>
      <c r="D193" s="211">
        <f t="shared" si="5"/>
        <v>2627</v>
      </c>
      <c r="E193" s="229">
        <f t="shared" ref="E193:E256" si="6">D193/B193*100</f>
        <v>89.3</v>
      </c>
    </row>
    <row r="194" spans="1:5">
      <c r="A194" s="236" t="s">
        <v>188</v>
      </c>
      <c r="B194" s="211">
        <v>27533</v>
      </c>
      <c r="C194" s="211">
        <v>31843</v>
      </c>
      <c r="D194" s="211">
        <f t="shared" si="5"/>
        <v>4310</v>
      </c>
      <c r="E194" s="229">
        <f t="shared" si="6"/>
        <v>15.7</v>
      </c>
    </row>
    <row r="195" spans="1:5">
      <c r="A195" s="236" t="s">
        <v>189</v>
      </c>
      <c r="B195" s="211"/>
      <c r="C195" s="211"/>
      <c r="D195" s="211">
        <f t="shared" ref="D195:D258" si="7">C195-B195</f>
        <v>0</v>
      </c>
      <c r="E195" s="229" t="e">
        <f t="shared" si="6"/>
        <v>#DIV/0!</v>
      </c>
    </row>
    <row r="196" spans="1:5">
      <c r="A196" s="236" t="s">
        <v>190</v>
      </c>
      <c r="B196" s="211">
        <f>B197</f>
        <v>13</v>
      </c>
      <c r="C196" s="211">
        <f>C197</f>
        <v>5</v>
      </c>
      <c r="D196" s="211">
        <f t="shared" si="7"/>
        <v>-8</v>
      </c>
      <c r="E196" s="229">
        <f t="shared" si="6"/>
        <v>-61.5</v>
      </c>
    </row>
    <row r="197" spans="1:5">
      <c r="A197" s="236" t="s">
        <v>191</v>
      </c>
      <c r="B197" s="211">
        <v>13</v>
      </c>
      <c r="C197" s="211">
        <v>5</v>
      </c>
      <c r="D197" s="211">
        <f t="shared" si="7"/>
        <v>-8</v>
      </c>
      <c r="E197" s="229">
        <f t="shared" si="6"/>
        <v>-61.5</v>
      </c>
    </row>
    <row r="198" spans="1:5">
      <c r="A198" s="236" t="s">
        <v>192</v>
      </c>
      <c r="B198" s="211">
        <f>SUM(B199:B200)</f>
        <v>2442</v>
      </c>
      <c r="C198" s="211">
        <f>SUM(C199:C200)</f>
        <v>2047</v>
      </c>
      <c r="D198" s="211">
        <f t="shared" si="7"/>
        <v>-395</v>
      </c>
      <c r="E198" s="229">
        <f t="shared" si="6"/>
        <v>-16.2</v>
      </c>
    </row>
    <row r="199" spans="1:5">
      <c r="A199" s="236" t="s">
        <v>193</v>
      </c>
      <c r="B199" s="211"/>
      <c r="C199" s="211">
        <v>6</v>
      </c>
      <c r="D199" s="211">
        <f t="shared" si="7"/>
        <v>6</v>
      </c>
      <c r="E199" s="229" t="e">
        <f t="shared" si="6"/>
        <v>#DIV/0!</v>
      </c>
    </row>
    <row r="200" spans="1:5">
      <c r="A200" s="236" t="s">
        <v>194</v>
      </c>
      <c r="B200" s="211">
        <v>2442</v>
      </c>
      <c r="C200" s="211">
        <v>2041</v>
      </c>
      <c r="D200" s="211">
        <f t="shared" si="7"/>
        <v>-401</v>
      </c>
      <c r="E200" s="229">
        <f t="shared" si="6"/>
        <v>-16.399999999999999</v>
      </c>
    </row>
    <row r="201" spans="1:5">
      <c r="A201" s="236" t="s">
        <v>195</v>
      </c>
      <c r="B201" s="211">
        <f>SUM(B202:B205)</f>
        <v>5996</v>
      </c>
      <c r="C201" s="211">
        <f>SUM(C202:C205)</f>
        <v>5604</v>
      </c>
      <c r="D201" s="211">
        <f t="shared" si="7"/>
        <v>-392</v>
      </c>
      <c r="E201" s="229">
        <f t="shared" si="6"/>
        <v>-6.5</v>
      </c>
    </row>
    <row r="202" spans="1:5">
      <c r="A202" s="236" t="s">
        <v>196</v>
      </c>
      <c r="B202" s="211">
        <v>2344</v>
      </c>
      <c r="C202" s="211">
        <v>1965</v>
      </c>
      <c r="D202" s="211">
        <f t="shared" si="7"/>
        <v>-379</v>
      </c>
      <c r="E202" s="229">
        <f t="shared" si="6"/>
        <v>-16.2</v>
      </c>
    </row>
    <row r="203" spans="1:5">
      <c r="A203" s="236" t="s">
        <v>197</v>
      </c>
      <c r="B203" s="211">
        <v>370</v>
      </c>
      <c r="C203" s="211">
        <v>228</v>
      </c>
      <c r="D203" s="211">
        <f t="shared" si="7"/>
        <v>-142</v>
      </c>
      <c r="E203" s="229">
        <f t="shared" si="6"/>
        <v>-38.4</v>
      </c>
    </row>
    <row r="204" spans="1:5">
      <c r="A204" s="236" t="s">
        <v>198</v>
      </c>
      <c r="B204" s="211">
        <v>503</v>
      </c>
      <c r="C204" s="211">
        <v>602</v>
      </c>
      <c r="D204" s="211">
        <f t="shared" si="7"/>
        <v>99</v>
      </c>
      <c r="E204" s="229">
        <f t="shared" si="6"/>
        <v>19.7</v>
      </c>
    </row>
    <row r="205" spans="1:5">
      <c r="A205" s="236" t="s">
        <v>199</v>
      </c>
      <c r="B205" s="211">
        <v>2779</v>
      </c>
      <c r="C205" s="211">
        <v>2809</v>
      </c>
      <c r="D205" s="211">
        <f t="shared" si="7"/>
        <v>30</v>
      </c>
      <c r="E205" s="229">
        <f t="shared" si="6"/>
        <v>1.1000000000000001</v>
      </c>
    </row>
    <row r="206" spans="1:5">
      <c r="A206" s="236" t="s">
        <v>200</v>
      </c>
      <c r="B206" s="211">
        <f>SUM(B207:B211)</f>
        <v>1194</v>
      </c>
      <c r="C206" s="211">
        <f>SUM(C207:C211)</f>
        <v>876</v>
      </c>
      <c r="D206" s="211">
        <f t="shared" si="7"/>
        <v>-318</v>
      </c>
      <c r="E206" s="229">
        <f t="shared" si="6"/>
        <v>-26.6</v>
      </c>
    </row>
    <row r="207" spans="1:5">
      <c r="A207" s="236" t="s">
        <v>201</v>
      </c>
      <c r="B207" s="211">
        <v>416</v>
      </c>
      <c r="C207" s="211">
        <v>321</v>
      </c>
      <c r="D207" s="211">
        <f t="shared" si="7"/>
        <v>-95</v>
      </c>
      <c r="E207" s="229">
        <f t="shared" si="6"/>
        <v>-22.8</v>
      </c>
    </row>
    <row r="208" spans="1:5">
      <c r="A208" s="236" t="s">
        <v>202</v>
      </c>
      <c r="B208" s="211">
        <v>313</v>
      </c>
      <c r="C208" s="211">
        <v>347</v>
      </c>
      <c r="D208" s="211">
        <f t="shared" si="7"/>
        <v>34</v>
      </c>
      <c r="E208" s="229">
        <f t="shared" si="6"/>
        <v>10.9</v>
      </c>
    </row>
    <row r="209" spans="1:5">
      <c r="A209" s="236" t="s">
        <v>203</v>
      </c>
      <c r="B209" s="211">
        <v>79</v>
      </c>
      <c r="C209" s="211">
        <v>57</v>
      </c>
      <c r="D209" s="211">
        <f t="shared" si="7"/>
        <v>-22</v>
      </c>
      <c r="E209" s="229">
        <f t="shared" si="6"/>
        <v>-27.8</v>
      </c>
    </row>
    <row r="210" spans="1:5">
      <c r="A210" s="236" t="s">
        <v>204</v>
      </c>
      <c r="B210" s="211">
        <v>9</v>
      </c>
      <c r="C210" s="211">
        <v>112</v>
      </c>
      <c r="D210" s="211">
        <f t="shared" si="7"/>
        <v>103</v>
      </c>
      <c r="E210" s="229">
        <f t="shared" si="6"/>
        <v>1144.4000000000001</v>
      </c>
    </row>
    <row r="211" spans="1:5">
      <c r="A211" s="236" t="s">
        <v>205</v>
      </c>
      <c r="B211" s="211">
        <v>377</v>
      </c>
      <c r="C211" s="211">
        <v>39</v>
      </c>
      <c r="D211" s="211">
        <f t="shared" si="7"/>
        <v>-338</v>
      </c>
      <c r="E211" s="229">
        <f t="shared" si="6"/>
        <v>-89.7</v>
      </c>
    </row>
    <row r="212" spans="1:5">
      <c r="A212" s="236" t="s">
        <v>206</v>
      </c>
      <c r="B212" s="211">
        <f>SUM(B213:B216)</f>
        <v>1327</v>
      </c>
      <c r="C212" s="211">
        <f>SUM(C213:C216)</f>
        <v>1045</v>
      </c>
      <c r="D212" s="211">
        <f t="shared" si="7"/>
        <v>-282</v>
      </c>
      <c r="E212" s="229">
        <f t="shared" si="6"/>
        <v>-21.3</v>
      </c>
    </row>
    <row r="213" spans="1:5">
      <c r="A213" s="236" t="s">
        <v>207</v>
      </c>
      <c r="B213" s="211"/>
      <c r="C213" s="211"/>
      <c r="D213" s="211">
        <f t="shared" si="7"/>
        <v>0</v>
      </c>
      <c r="E213" s="229" t="e">
        <f t="shared" si="6"/>
        <v>#DIV/0!</v>
      </c>
    </row>
    <row r="214" spans="1:5">
      <c r="A214" s="236" t="s">
        <v>208</v>
      </c>
      <c r="B214" s="211">
        <v>574</v>
      </c>
      <c r="C214" s="211">
        <v>316</v>
      </c>
      <c r="D214" s="211">
        <f t="shared" si="7"/>
        <v>-258</v>
      </c>
      <c r="E214" s="229">
        <f t="shared" si="6"/>
        <v>-44.9</v>
      </c>
    </row>
    <row r="215" spans="1:5">
      <c r="A215" s="236" t="s">
        <v>209</v>
      </c>
      <c r="B215" s="211">
        <v>429</v>
      </c>
      <c r="C215" s="211">
        <v>347</v>
      </c>
      <c r="D215" s="211">
        <f t="shared" si="7"/>
        <v>-82</v>
      </c>
      <c r="E215" s="229">
        <f t="shared" si="6"/>
        <v>-19.100000000000001</v>
      </c>
    </row>
    <row r="216" spans="1:5">
      <c r="A216" s="236" t="s">
        <v>210</v>
      </c>
      <c r="B216" s="211">
        <v>324</v>
      </c>
      <c r="C216" s="211">
        <v>382</v>
      </c>
      <c r="D216" s="211">
        <f t="shared" si="7"/>
        <v>58</v>
      </c>
      <c r="E216" s="229">
        <f t="shared" si="6"/>
        <v>17.899999999999999</v>
      </c>
    </row>
    <row r="217" spans="1:5">
      <c r="A217" s="236" t="s">
        <v>211</v>
      </c>
      <c r="B217" s="211">
        <f>SUM(B218:B223)</f>
        <v>1827</v>
      </c>
      <c r="C217" s="211">
        <f>SUM(C218:C223)</f>
        <v>1695</v>
      </c>
      <c r="D217" s="211">
        <f t="shared" si="7"/>
        <v>-132</v>
      </c>
      <c r="E217" s="229">
        <f t="shared" si="6"/>
        <v>-7.2</v>
      </c>
    </row>
    <row r="218" spans="1:5">
      <c r="A218" s="236" t="s">
        <v>71</v>
      </c>
      <c r="B218" s="211">
        <v>70</v>
      </c>
      <c r="C218" s="211">
        <v>71</v>
      </c>
      <c r="D218" s="211">
        <f t="shared" si="7"/>
        <v>1</v>
      </c>
      <c r="E218" s="229">
        <f t="shared" si="6"/>
        <v>1.4</v>
      </c>
    </row>
    <row r="219" spans="1:5">
      <c r="A219" s="236" t="s">
        <v>212</v>
      </c>
      <c r="B219" s="211">
        <v>59</v>
      </c>
      <c r="C219" s="211">
        <v>121</v>
      </c>
      <c r="D219" s="211">
        <f t="shared" si="7"/>
        <v>62</v>
      </c>
      <c r="E219" s="229">
        <f t="shared" si="6"/>
        <v>105.1</v>
      </c>
    </row>
    <row r="220" spans="1:5">
      <c r="A220" s="236" t="s">
        <v>213</v>
      </c>
      <c r="B220" s="211">
        <v>124</v>
      </c>
      <c r="C220" s="211"/>
      <c r="D220" s="211">
        <f t="shared" si="7"/>
        <v>-124</v>
      </c>
      <c r="E220" s="229">
        <f t="shared" si="6"/>
        <v>-100</v>
      </c>
    </row>
    <row r="221" spans="1:5">
      <c r="A221" s="236" t="s">
        <v>214</v>
      </c>
      <c r="B221" s="211">
        <v>33</v>
      </c>
      <c r="C221" s="211">
        <v>2</v>
      </c>
      <c r="D221" s="211">
        <f t="shared" si="7"/>
        <v>-31</v>
      </c>
      <c r="E221" s="229">
        <f t="shared" si="6"/>
        <v>-93.9</v>
      </c>
    </row>
    <row r="222" spans="1:5">
      <c r="A222" s="236" t="s">
        <v>215</v>
      </c>
      <c r="B222" s="211">
        <v>1267</v>
      </c>
      <c r="C222" s="211">
        <v>1277</v>
      </c>
      <c r="D222" s="211">
        <f t="shared" si="7"/>
        <v>10</v>
      </c>
      <c r="E222" s="229">
        <f t="shared" si="6"/>
        <v>0.8</v>
      </c>
    </row>
    <row r="223" spans="1:5">
      <c r="A223" s="236" t="s">
        <v>216</v>
      </c>
      <c r="B223" s="211">
        <v>274</v>
      </c>
      <c r="C223" s="211">
        <v>224</v>
      </c>
      <c r="D223" s="211">
        <f t="shared" si="7"/>
        <v>-50</v>
      </c>
      <c r="E223" s="229">
        <f t="shared" si="6"/>
        <v>-18.2</v>
      </c>
    </row>
    <row r="224" spans="1:5">
      <c r="A224" s="236" t="s">
        <v>217</v>
      </c>
      <c r="B224" s="211">
        <f>SUM(B225:B226)</f>
        <v>4</v>
      </c>
      <c r="C224" s="211">
        <f>SUM(C225:C226)</f>
        <v>16</v>
      </c>
      <c r="D224" s="211">
        <f t="shared" si="7"/>
        <v>12</v>
      </c>
      <c r="E224" s="229">
        <f t="shared" si="6"/>
        <v>300</v>
      </c>
    </row>
    <row r="225" spans="1:5">
      <c r="A225" s="236" t="s">
        <v>71</v>
      </c>
      <c r="B225" s="211">
        <v>1</v>
      </c>
      <c r="C225" s="211">
        <v>16</v>
      </c>
      <c r="D225" s="211">
        <f t="shared" si="7"/>
        <v>15</v>
      </c>
      <c r="E225" s="229">
        <f t="shared" si="6"/>
        <v>1500</v>
      </c>
    </row>
    <row r="226" spans="1:5">
      <c r="A226" s="236" t="s">
        <v>72</v>
      </c>
      <c r="B226" s="211">
        <v>3</v>
      </c>
      <c r="C226" s="211"/>
      <c r="D226" s="211">
        <f t="shared" si="7"/>
        <v>-3</v>
      </c>
      <c r="E226" s="229">
        <f t="shared" si="6"/>
        <v>-100</v>
      </c>
    </row>
    <row r="227" spans="1:5">
      <c r="A227" s="236" t="s">
        <v>218</v>
      </c>
      <c r="B227" s="211"/>
      <c r="C227" s="211">
        <f>SUM(C228:C229)</f>
        <v>3181</v>
      </c>
      <c r="D227" s="211">
        <f t="shared" si="7"/>
        <v>3181</v>
      </c>
      <c r="E227" s="229" t="e">
        <f t="shared" si="6"/>
        <v>#DIV/0!</v>
      </c>
    </row>
    <row r="228" spans="1:5">
      <c r="A228" s="236" t="s">
        <v>219</v>
      </c>
      <c r="B228" s="211"/>
      <c r="C228" s="211">
        <v>537</v>
      </c>
      <c r="D228" s="211">
        <f t="shared" si="7"/>
        <v>537</v>
      </c>
      <c r="E228" s="229" t="e">
        <f t="shared" si="6"/>
        <v>#DIV/0!</v>
      </c>
    </row>
    <row r="229" spans="1:5">
      <c r="A229" s="236" t="s">
        <v>220</v>
      </c>
      <c r="B229" s="211"/>
      <c r="C229" s="211">
        <v>2644</v>
      </c>
      <c r="D229" s="211">
        <f t="shared" si="7"/>
        <v>2644</v>
      </c>
      <c r="E229" s="229" t="e">
        <f t="shared" si="6"/>
        <v>#DIV/0!</v>
      </c>
    </row>
    <row r="230" spans="1:5">
      <c r="A230" s="236" t="s">
        <v>221</v>
      </c>
      <c r="B230" s="211">
        <f>SUM(B232:B232)</f>
        <v>93</v>
      </c>
      <c r="C230" s="211">
        <f>SUM(C231:C232)</f>
        <v>607</v>
      </c>
      <c r="D230" s="211">
        <f t="shared" si="7"/>
        <v>514</v>
      </c>
      <c r="E230" s="229">
        <f t="shared" si="6"/>
        <v>552.70000000000005</v>
      </c>
    </row>
    <row r="231" spans="1:5">
      <c r="A231" s="236" t="s">
        <v>222</v>
      </c>
      <c r="B231" s="211"/>
      <c r="C231" s="211">
        <v>516</v>
      </c>
      <c r="D231" s="211">
        <f t="shared" si="7"/>
        <v>516</v>
      </c>
      <c r="E231" s="229" t="e">
        <f t="shared" si="6"/>
        <v>#DIV/0!</v>
      </c>
    </row>
    <row r="232" spans="1:5">
      <c r="A232" s="236" t="s">
        <v>223</v>
      </c>
      <c r="B232" s="211">
        <v>93</v>
      </c>
      <c r="C232" s="211">
        <v>91</v>
      </c>
      <c r="D232" s="211">
        <f t="shared" si="7"/>
        <v>-2</v>
      </c>
      <c r="E232" s="229">
        <f t="shared" si="6"/>
        <v>-2.2000000000000002</v>
      </c>
    </row>
    <row r="233" spans="1:5">
      <c r="A233" s="236" t="s">
        <v>224</v>
      </c>
      <c r="B233" s="211"/>
      <c r="C233" s="211">
        <f>SUM(C234:C235)</f>
        <v>1890</v>
      </c>
      <c r="D233" s="211">
        <f t="shared" si="7"/>
        <v>1890</v>
      </c>
      <c r="E233" s="229" t="e">
        <f t="shared" si="6"/>
        <v>#DIV/0!</v>
      </c>
    </row>
    <row r="234" spans="1:5">
      <c r="A234" s="236" t="s">
        <v>225</v>
      </c>
      <c r="B234" s="211"/>
      <c r="C234" s="211">
        <v>40</v>
      </c>
      <c r="D234" s="211">
        <f t="shared" si="7"/>
        <v>40</v>
      </c>
      <c r="E234" s="229" t="e">
        <f t="shared" si="6"/>
        <v>#DIV/0!</v>
      </c>
    </row>
    <row r="235" spans="1:5">
      <c r="A235" s="236" t="s">
        <v>226</v>
      </c>
      <c r="B235" s="211"/>
      <c r="C235" s="211">
        <v>1850</v>
      </c>
      <c r="D235" s="211">
        <f t="shared" si="7"/>
        <v>1850</v>
      </c>
      <c r="E235" s="229" t="e">
        <f t="shared" si="6"/>
        <v>#DIV/0!</v>
      </c>
    </row>
    <row r="236" spans="1:5">
      <c r="A236" s="236" t="s">
        <v>227</v>
      </c>
      <c r="B236" s="211">
        <f>SUM(B237:B237)</f>
        <v>397</v>
      </c>
      <c r="C236" s="211">
        <f>SUM(C237:C237)</f>
        <v>697</v>
      </c>
      <c r="D236" s="211">
        <f t="shared" si="7"/>
        <v>300</v>
      </c>
      <c r="E236" s="229">
        <f t="shared" si="6"/>
        <v>75.599999999999994</v>
      </c>
    </row>
    <row r="237" spans="1:5">
      <c r="A237" s="236" t="s">
        <v>228</v>
      </c>
      <c r="B237" s="211">
        <v>397</v>
      </c>
      <c r="C237" s="211">
        <v>697</v>
      </c>
      <c r="D237" s="211">
        <f t="shared" si="7"/>
        <v>300</v>
      </c>
      <c r="E237" s="229">
        <f t="shared" si="6"/>
        <v>75.599999999999994</v>
      </c>
    </row>
    <row r="238" spans="1:5">
      <c r="A238" s="236" t="s">
        <v>229</v>
      </c>
      <c r="B238" s="211">
        <f>SUM(B239:B240)</f>
        <v>20153</v>
      </c>
      <c r="C238" s="211">
        <f>SUM(C239:C240)</f>
        <v>22440</v>
      </c>
      <c r="D238" s="211">
        <f t="shared" si="7"/>
        <v>2287</v>
      </c>
      <c r="E238" s="229">
        <f t="shared" si="6"/>
        <v>11.3</v>
      </c>
    </row>
    <row r="239" spans="1:5">
      <c r="A239" s="236" t="s">
        <v>230</v>
      </c>
      <c r="B239" s="211">
        <v>4226</v>
      </c>
      <c r="C239" s="211">
        <v>3846</v>
      </c>
      <c r="D239" s="211">
        <f t="shared" si="7"/>
        <v>-380</v>
      </c>
      <c r="E239" s="229">
        <f t="shared" si="6"/>
        <v>-9</v>
      </c>
    </row>
    <row r="240" spans="1:5">
      <c r="A240" s="236" t="s">
        <v>231</v>
      </c>
      <c r="B240" s="211">
        <v>15927</v>
      </c>
      <c r="C240" s="211">
        <v>18594</v>
      </c>
      <c r="D240" s="211">
        <f t="shared" si="7"/>
        <v>2667</v>
      </c>
      <c r="E240" s="229">
        <f t="shared" si="6"/>
        <v>16.7</v>
      </c>
    </row>
    <row r="241" spans="1:5">
      <c r="A241" s="236" t="s">
        <v>232</v>
      </c>
      <c r="B241" s="211">
        <f>B242</f>
        <v>81</v>
      </c>
      <c r="C241" s="211">
        <f>C242</f>
        <v>0</v>
      </c>
      <c r="D241" s="211">
        <f t="shared" si="7"/>
        <v>-81</v>
      </c>
      <c r="E241" s="229">
        <f t="shared" si="6"/>
        <v>-100</v>
      </c>
    </row>
    <row r="242" spans="1:5">
      <c r="A242" s="236" t="s">
        <v>233</v>
      </c>
      <c r="B242" s="211">
        <v>81</v>
      </c>
      <c r="C242" s="211"/>
      <c r="D242" s="211">
        <f t="shared" si="7"/>
        <v>-81</v>
      </c>
      <c r="E242" s="229">
        <f t="shared" si="6"/>
        <v>-100</v>
      </c>
    </row>
    <row r="243" spans="1:5">
      <c r="A243" s="236" t="s">
        <v>234</v>
      </c>
      <c r="B243" s="211">
        <f>SUM(B244:B247)</f>
        <v>828</v>
      </c>
      <c r="C243" s="211">
        <f>SUM(C244:C247)</f>
        <v>605</v>
      </c>
      <c r="D243" s="211">
        <f t="shared" si="7"/>
        <v>-223</v>
      </c>
      <c r="E243" s="229">
        <f t="shared" si="6"/>
        <v>-26.9</v>
      </c>
    </row>
    <row r="244" spans="1:5">
      <c r="A244" s="236" t="s">
        <v>71</v>
      </c>
      <c r="B244" s="211">
        <v>86</v>
      </c>
      <c r="C244" s="211">
        <v>88</v>
      </c>
      <c r="D244" s="211">
        <f t="shared" si="7"/>
        <v>2</v>
      </c>
      <c r="E244" s="229">
        <f t="shared" si="6"/>
        <v>2.2999999999999998</v>
      </c>
    </row>
    <row r="245" spans="1:5">
      <c r="A245" s="236" t="s">
        <v>235</v>
      </c>
      <c r="B245" s="211">
        <v>88</v>
      </c>
      <c r="C245" s="211">
        <v>35</v>
      </c>
      <c r="D245" s="211">
        <f t="shared" si="7"/>
        <v>-53</v>
      </c>
      <c r="E245" s="229">
        <f t="shared" si="6"/>
        <v>-60.2</v>
      </c>
    </row>
    <row r="246" spans="1:5">
      <c r="A246" s="236" t="s">
        <v>78</v>
      </c>
      <c r="B246" s="211">
        <v>636</v>
      </c>
      <c r="C246" s="211">
        <v>432</v>
      </c>
      <c r="D246" s="211">
        <f t="shared" si="7"/>
        <v>-204</v>
      </c>
      <c r="E246" s="229">
        <f t="shared" si="6"/>
        <v>-32.1</v>
      </c>
    </row>
    <row r="247" spans="1:5">
      <c r="A247" s="236" t="s">
        <v>236</v>
      </c>
      <c r="B247" s="211">
        <v>18</v>
      </c>
      <c r="C247" s="211">
        <v>50</v>
      </c>
      <c r="D247" s="211">
        <f t="shared" si="7"/>
        <v>32</v>
      </c>
      <c r="E247" s="229">
        <f t="shared" si="6"/>
        <v>177.8</v>
      </c>
    </row>
    <row r="248" spans="1:5">
      <c r="A248" s="236" t="s">
        <v>237</v>
      </c>
      <c r="B248" s="211">
        <f>B249</f>
        <v>9417</v>
      </c>
      <c r="C248" s="211">
        <f>C249</f>
        <v>5954</v>
      </c>
      <c r="D248" s="211">
        <f t="shared" si="7"/>
        <v>-3463</v>
      </c>
      <c r="E248" s="229">
        <f t="shared" si="6"/>
        <v>-36.799999999999997</v>
      </c>
    </row>
    <row r="249" spans="1:5">
      <c r="A249" s="236" t="s">
        <v>238</v>
      </c>
      <c r="B249" s="211">
        <v>9417</v>
      </c>
      <c r="C249" s="211">
        <v>5954</v>
      </c>
      <c r="D249" s="211">
        <f t="shared" si="7"/>
        <v>-3463</v>
      </c>
      <c r="E249" s="229">
        <f t="shared" si="6"/>
        <v>-36.799999999999997</v>
      </c>
    </row>
    <row r="250" spans="1:5">
      <c r="A250" s="236" t="s">
        <v>239</v>
      </c>
      <c r="B250" s="211">
        <f>SUM(B251,B255,B259,B262,B275,B272,B278,B282,B280,B284,B270)</f>
        <v>18794</v>
      </c>
      <c r="C250" s="211">
        <f>SUM(C251,C255,C259,C262,C275,C272,C278,C282,C280,C284,C270)</f>
        <v>23442</v>
      </c>
      <c r="D250" s="211">
        <f t="shared" si="7"/>
        <v>4648</v>
      </c>
      <c r="E250" s="229">
        <f t="shared" si="6"/>
        <v>24.7</v>
      </c>
    </row>
    <row r="251" spans="1:5">
      <c r="A251" s="236" t="s">
        <v>240</v>
      </c>
      <c r="B251" s="211">
        <f>SUM(B252:B254)</f>
        <v>441</v>
      </c>
      <c r="C251" s="211">
        <f>SUM(C252:C254)</f>
        <v>465</v>
      </c>
      <c r="D251" s="211">
        <f t="shared" si="7"/>
        <v>24</v>
      </c>
      <c r="E251" s="229">
        <f t="shared" si="6"/>
        <v>5.4</v>
      </c>
    </row>
    <row r="252" spans="1:5">
      <c r="A252" s="236" t="s">
        <v>71</v>
      </c>
      <c r="B252" s="211">
        <v>192</v>
      </c>
      <c r="C252" s="211">
        <v>195</v>
      </c>
      <c r="D252" s="211">
        <f t="shared" si="7"/>
        <v>3</v>
      </c>
      <c r="E252" s="229">
        <f t="shared" si="6"/>
        <v>1.6</v>
      </c>
    </row>
    <row r="253" spans="1:5">
      <c r="A253" s="236" t="s">
        <v>72</v>
      </c>
      <c r="B253" s="211">
        <v>18</v>
      </c>
      <c r="C253" s="211"/>
      <c r="D253" s="211">
        <f t="shared" si="7"/>
        <v>-18</v>
      </c>
      <c r="E253" s="229">
        <f t="shared" si="6"/>
        <v>-100</v>
      </c>
    </row>
    <row r="254" spans="1:5">
      <c r="A254" s="236" t="s">
        <v>241</v>
      </c>
      <c r="B254" s="211">
        <v>231</v>
      </c>
      <c r="C254" s="211">
        <v>270</v>
      </c>
      <c r="D254" s="211">
        <f t="shared" si="7"/>
        <v>39</v>
      </c>
      <c r="E254" s="229">
        <f t="shared" si="6"/>
        <v>16.899999999999999</v>
      </c>
    </row>
    <row r="255" spans="1:5">
      <c r="A255" s="236" t="s">
        <v>242</v>
      </c>
      <c r="B255" s="211">
        <f>SUM(B256:B258)</f>
        <v>680</v>
      </c>
      <c r="C255" s="211">
        <f>SUM(C256:C258)</f>
        <v>2233</v>
      </c>
      <c r="D255" s="211">
        <f t="shared" si="7"/>
        <v>1553</v>
      </c>
      <c r="E255" s="229">
        <f t="shared" si="6"/>
        <v>228.4</v>
      </c>
    </row>
    <row r="256" spans="1:5">
      <c r="A256" s="236" t="s">
        <v>243</v>
      </c>
      <c r="B256" s="211">
        <v>450</v>
      </c>
      <c r="C256" s="211">
        <v>1713</v>
      </c>
      <c r="D256" s="211">
        <f t="shared" si="7"/>
        <v>1263</v>
      </c>
      <c r="E256" s="229">
        <f t="shared" si="6"/>
        <v>280.7</v>
      </c>
    </row>
    <row r="257" spans="1:5">
      <c r="A257" s="236" t="s">
        <v>244</v>
      </c>
      <c r="B257" s="211"/>
      <c r="C257" s="211">
        <v>67</v>
      </c>
      <c r="D257" s="211">
        <f t="shared" si="7"/>
        <v>67</v>
      </c>
      <c r="E257" s="229" t="e">
        <f t="shared" ref="E257:E314" si="8">D257/B257*100</f>
        <v>#DIV/0!</v>
      </c>
    </row>
    <row r="258" spans="1:5">
      <c r="A258" s="236" t="s">
        <v>245</v>
      </c>
      <c r="B258" s="211">
        <v>230</v>
      </c>
      <c r="C258" s="211">
        <v>453</v>
      </c>
      <c r="D258" s="211">
        <f t="shared" si="7"/>
        <v>223</v>
      </c>
      <c r="E258" s="229">
        <f t="shared" si="8"/>
        <v>97</v>
      </c>
    </row>
    <row r="259" spans="1:5">
      <c r="A259" s="236" t="s">
        <v>246</v>
      </c>
      <c r="B259" s="211">
        <f>SUM(B260:B261)</f>
        <v>1343</v>
      </c>
      <c r="C259" s="211">
        <f>SUM(C260:C261)</f>
        <v>1017</v>
      </c>
      <c r="D259" s="211">
        <f t="shared" ref="D259:D319" si="9">C259-B259</f>
        <v>-326</v>
      </c>
      <c r="E259" s="229">
        <f t="shared" si="8"/>
        <v>-24.3</v>
      </c>
    </row>
    <row r="260" spans="1:5">
      <c r="A260" s="236" t="s">
        <v>247</v>
      </c>
      <c r="B260" s="211">
        <v>10</v>
      </c>
      <c r="C260" s="211"/>
      <c r="D260" s="211">
        <f t="shared" si="9"/>
        <v>-10</v>
      </c>
      <c r="E260" s="229">
        <f t="shared" si="8"/>
        <v>-100</v>
      </c>
    </row>
    <row r="261" spans="1:5">
      <c r="A261" s="236" t="s">
        <v>248</v>
      </c>
      <c r="B261" s="211">
        <v>1333</v>
      </c>
      <c r="C261" s="211">
        <v>1017</v>
      </c>
      <c r="D261" s="211">
        <f t="shared" si="9"/>
        <v>-316</v>
      </c>
      <c r="E261" s="229">
        <f t="shared" si="8"/>
        <v>-23.7</v>
      </c>
    </row>
    <row r="262" spans="1:5">
      <c r="A262" s="236" t="s">
        <v>249</v>
      </c>
      <c r="B262" s="211">
        <f>SUM(B263:B268)</f>
        <v>6742</v>
      </c>
      <c r="C262" s="211">
        <f>SUM(C263:C269)</f>
        <v>5412</v>
      </c>
      <c r="D262" s="211">
        <f t="shared" si="9"/>
        <v>-1330</v>
      </c>
      <c r="E262" s="229">
        <f t="shared" si="8"/>
        <v>-19.7</v>
      </c>
    </row>
    <row r="263" spans="1:5">
      <c r="A263" s="236" t="s">
        <v>250</v>
      </c>
      <c r="B263" s="211">
        <v>365</v>
      </c>
      <c r="C263" s="211">
        <v>410</v>
      </c>
      <c r="D263" s="211">
        <f t="shared" si="9"/>
        <v>45</v>
      </c>
      <c r="E263" s="229">
        <f t="shared" si="8"/>
        <v>12.3</v>
      </c>
    </row>
    <row r="264" spans="1:5">
      <c r="A264" s="236" t="s">
        <v>251</v>
      </c>
      <c r="B264" s="211">
        <v>137</v>
      </c>
      <c r="C264" s="211">
        <v>123</v>
      </c>
      <c r="D264" s="211">
        <f t="shared" si="9"/>
        <v>-14</v>
      </c>
      <c r="E264" s="229">
        <f t="shared" si="8"/>
        <v>-10.199999999999999</v>
      </c>
    </row>
    <row r="265" spans="1:5">
      <c r="A265" s="236" t="s">
        <v>252</v>
      </c>
      <c r="B265" s="211">
        <v>330</v>
      </c>
      <c r="C265" s="211">
        <v>189</v>
      </c>
      <c r="D265" s="211">
        <f t="shared" si="9"/>
        <v>-141</v>
      </c>
      <c r="E265" s="229">
        <f t="shared" si="8"/>
        <v>-42.7</v>
      </c>
    </row>
    <row r="266" spans="1:5">
      <c r="A266" s="236" t="s">
        <v>253</v>
      </c>
      <c r="B266" s="211">
        <v>2809</v>
      </c>
      <c r="C266" s="211">
        <v>2821</v>
      </c>
      <c r="D266" s="211">
        <f t="shared" si="9"/>
        <v>12</v>
      </c>
      <c r="E266" s="229">
        <f t="shared" si="8"/>
        <v>0.4</v>
      </c>
    </row>
    <row r="267" spans="1:5">
      <c r="A267" s="236" t="s">
        <v>254</v>
      </c>
      <c r="B267" s="211">
        <v>2607</v>
      </c>
      <c r="C267" s="211">
        <v>1846</v>
      </c>
      <c r="D267" s="211">
        <f t="shared" si="9"/>
        <v>-761</v>
      </c>
      <c r="E267" s="229">
        <f t="shared" si="8"/>
        <v>-29.2</v>
      </c>
    </row>
    <row r="268" spans="1:5">
      <c r="A268" s="236" t="s">
        <v>255</v>
      </c>
      <c r="B268" s="211">
        <v>494</v>
      </c>
      <c r="C268" s="211"/>
      <c r="D268" s="211">
        <f t="shared" si="9"/>
        <v>-494</v>
      </c>
      <c r="E268" s="229">
        <f t="shared" si="8"/>
        <v>-100</v>
      </c>
    </row>
    <row r="269" spans="1:5">
      <c r="A269" s="236" t="s">
        <v>256</v>
      </c>
      <c r="B269" s="211"/>
      <c r="C269" s="211">
        <v>23</v>
      </c>
      <c r="D269" s="211">
        <f t="shared" si="9"/>
        <v>23</v>
      </c>
      <c r="E269" s="229" t="e">
        <f t="shared" si="8"/>
        <v>#DIV/0!</v>
      </c>
    </row>
    <row r="270" spans="1:5">
      <c r="A270" s="236" t="s">
        <v>257</v>
      </c>
      <c r="B270" s="211">
        <f>SUM(B271)</f>
        <v>306</v>
      </c>
      <c r="C270" s="211">
        <f>SUM(C271)</f>
        <v>0</v>
      </c>
      <c r="D270" s="211">
        <f t="shared" si="9"/>
        <v>-306</v>
      </c>
      <c r="E270" s="229">
        <f t="shared" si="8"/>
        <v>-100</v>
      </c>
    </row>
    <row r="271" spans="1:5">
      <c r="A271" s="236" t="s">
        <v>258</v>
      </c>
      <c r="B271" s="211">
        <v>306</v>
      </c>
      <c r="C271" s="211"/>
      <c r="D271" s="211">
        <f t="shared" si="9"/>
        <v>-306</v>
      </c>
      <c r="E271" s="229">
        <f t="shared" si="8"/>
        <v>-100</v>
      </c>
    </row>
    <row r="272" spans="1:5">
      <c r="A272" s="236" t="s">
        <v>259</v>
      </c>
      <c r="B272" s="211">
        <f>SUM(B273:B274)</f>
        <v>1883</v>
      </c>
      <c r="C272" s="211">
        <f>SUM(C273:C274)</f>
        <v>4003</v>
      </c>
      <c r="D272" s="211">
        <f t="shared" si="9"/>
        <v>2120</v>
      </c>
      <c r="E272" s="229">
        <f t="shared" si="8"/>
        <v>112.6</v>
      </c>
    </row>
    <row r="273" spans="1:5">
      <c r="A273" s="236" t="s">
        <v>260</v>
      </c>
      <c r="B273" s="211">
        <v>1491</v>
      </c>
      <c r="C273" s="211">
        <v>4003</v>
      </c>
      <c r="D273" s="211">
        <f t="shared" si="9"/>
        <v>2512</v>
      </c>
      <c r="E273" s="229">
        <f t="shared" si="8"/>
        <v>168.5</v>
      </c>
    </row>
    <row r="274" spans="1:5">
      <c r="A274" s="236" t="s">
        <v>261</v>
      </c>
      <c r="B274" s="211">
        <v>392</v>
      </c>
      <c r="C274" s="211"/>
      <c r="D274" s="211">
        <f t="shared" si="9"/>
        <v>-392</v>
      </c>
      <c r="E274" s="229">
        <f t="shared" si="8"/>
        <v>-100</v>
      </c>
    </row>
    <row r="275" spans="1:5">
      <c r="A275" s="236" t="s">
        <v>262</v>
      </c>
      <c r="B275" s="211">
        <f>SUM(B276:B277)</f>
        <v>4147</v>
      </c>
      <c r="C275" s="211">
        <f>SUM(C276:C277)</f>
        <v>6559</v>
      </c>
      <c r="D275" s="211">
        <f t="shared" si="9"/>
        <v>2412</v>
      </c>
      <c r="E275" s="229">
        <f t="shared" si="8"/>
        <v>58.2</v>
      </c>
    </row>
    <row r="276" spans="1:5">
      <c r="A276" s="236" t="s">
        <v>263</v>
      </c>
      <c r="B276" s="211">
        <v>1287</v>
      </c>
      <c r="C276" s="211">
        <v>1724</v>
      </c>
      <c r="D276" s="211">
        <f t="shared" si="9"/>
        <v>437</v>
      </c>
      <c r="E276" s="229">
        <f t="shared" si="8"/>
        <v>34</v>
      </c>
    </row>
    <row r="277" spans="1:5">
      <c r="A277" s="236" t="s">
        <v>264</v>
      </c>
      <c r="B277" s="211">
        <v>2860</v>
      </c>
      <c r="C277" s="211">
        <v>4835</v>
      </c>
      <c r="D277" s="211">
        <f t="shared" si="9"/>
        <v>1975</v>
      </c>
      <c r="E277" s="229">
        <f t="shared" si="8"/>
        <v>69.099999999999994</v>
      </c>
    </row>
    <row r="278" spans="1:5">
      <c r="A278" s="236" t="s">
        <v>265</v>
      </c>
      <c r="B278" s="211">
        <f>B279</f>
        <v>2159</v>
      </c>
      <c r="C278" s="211">
        <f>C279</f>
        <v>2126</v>
      </c>
      <c r="D278" s="211">
        <f t="shared" si="9"/>
        <v>-33</v>
      </c>
      <c r="E278" s="229">
        <f t="shared" si="8"/>
        <v>-1.5</v>
      </c>
    </row>
    <row r="279" spans="1:5">
      <c r="A279" s="236" t="s">
        <v>266</v>
      </c>
      <c r="B279" s="211">
        <v>2159</v>
      </c>
      <c r="C279" s="211">
        <v>2126</v>
      </c>
      <c r="D279" s="211">
        <f t="shared" si="9"/>
        <v>-33</v>
      </c>
      <c r="E279" s="229">
        <f t="shared" si="8"/>
        <v>-1.5</v>
      </c>
    </row>
    <row r="280" spans="1:5">
      <c r="A280" s="236" t="s">
        <v>267</v>
      </c>
      <c r="B280" s="211">
        <f>SUM(B281:B281)</f>
        <v>551</v>
      </c>
      <c r="C280" s="211">
        <f>SUM(C281:C281)</f>
        <v>1238</v>
      </c>
      <c r="D280" s="211">
        <f t="shared" si="9"/>
        <v>687</v>
      </c>
      <c r="E280" s="229">
        <f t="shared" si="8"/>
        <v>124.7</v>
      </c>
    </row>
    <row r="281" spans="1:5">
      <c r="A281" s="236" t="s">
        <v>268</v>
      </c>
      <c r="B281" s="211">
        <v>551</v>
      </c>
      <c r="C281" s="211">
        <v>1238</v>
      </c>
      <c r="D281" s="211">
        <f t="shared" si="9"/>
        <v>687</v>
      </c>
      <c r="E281" s="229">
        <f t="shared" si="8"/>
        <v>124.7</v>
      </c>
    </row>
    <row r="282" spans="1:5">
      <c r="A282" s="236" t="s">
        <v>269</v>
      </c>
      <c r="B282" s="211">
        <f>B283</f>
        <v>48</v>
      </c>
      <c r="C282" s="211">
        <f>C283</f>
        <v>25</v>
      </c>
      <c r="D282" s="211">
        <f t="shared" si="9"/>
        <v>-23</v>
      </c>
      <c r="E282" s="229">
        <f t="shared" si="8"/>
        <v>-47.9</v>
      </c>
    </row>
    <row r="283" spans="1:5">
      <c r="A283" s="236" t="s">
        <v>270</v>
      </c>
      <c r="B283" s="211">
        <v>48</v>
      </c>
      <c r="C283" s="211">
        <v>25</v>
      </c>
      <c r="D283" s="211">
        <f t="shared" si="9"/>
        <v>-23</v>
      </c>
      <c r="E283" s="229">
        <f t="shared" si="8"/>
        <v>-47.9</v>
      </c>
    </row>
    <row r="284" spans="1:5">
      <c r="A284" s="236" t="s">
        <v>271</v>
      </c>
      <c r="B284" s="211">
        <f>SUM(B285:B287)</f>
        <v>494</v>
      </c>
      <c r="C284" s="211">
        <f>SUM(C285:C287)</f>
        <v>364</v>
      </c>
      <c r="D284" s="211">
        <f t="shared" si="9"/>
        <v>-130</v>
      </c>
      <c r="E284" s="229">
        <f t="shared" si="8"/>
        <v>-26.3</v>
      </c>
    </row>
    <row r="285" spans="1:5">
      <c r="A285" s="236" t="s">
        <v>71</v>
      </c>
      <c r="B285" s="211">
        <v>69</v>
      </c>
      <c r="C285" s="211">
        <v>60</v>
      </c>
      <c r="D285" s="211">
        <f t="shared" si="9"/>
        <v>-9</v>
      </c>
      <c r="E285" s="229">
        <f t="shared" si="8"/>
        <v>-13</v>
      </c>
    </row>
    <row r="286" spans="1:5">
      <c r="A286" s="236" t="s">
        <v>78</v>
      </c>
      <c r="B286" s="211">
        <v>413</v>
      </c>
      <c r="C286" s="211">
        <v>284</v>
      </c>
      <c r="D286" s="211">
        <f t="shared" si="9"/>
        <v>-129</v>
      </c>
      <c r="E286" s="229">
        <f t="shared" si="8"/>
        <v>-31.2</v>
      </c>
    </row>
    <row r="287" spans="1:5">
      <c r="A287" s="236" t="s">
        <v>272</v>
      </c>
      <c r="B287" s="211">
        <v>12</v>
      </c>
      <c r="C287" s="211">
        <v>20</v>
      </c>
      <c r="D287" s="211">
        <f t="shared" si="9"/>
        <v>8</v>
      </c>
      <c r="E287" s="229">
        <f t="shared" si="8"/>
        <v>66.7</v>
      </c>
    </row>
    <row r="288" spans="1:5">
      <c r="A288" s="236" t="s">
        <v>273</v>
      </c>
      <c r="B288" s="211">
        <f>SUM(B289,B292,B304,B296,B301)</f>
        <v>13527</v>
      </c>
      <c r="C288" s="211">
        <f>SUM(C289,C292,C304,C296,C301)</f>
        <v>6582</v>
      </c>
      <c r="D288" s="211">
        <f t="shared" si="9"/>
        <v>-6945</v>
      </c>
      <c r="E288" s="229">
        <f t="shared" si="8"/>
        <v>-51.3</v>
      </c>
    </row>
    <row r="289" spans="1:5">
      <c r="A289" s="236" t="s">
        <v>274</v>
      </c>
      <c r="B289" s="211">
        <f>SUM(B290:B291)</f>
        <v>37</v>
      </c>
      <c r="C289" s="211">
        <f>SUM(C290:C291)</f>
        <v>43</v>
      </c>
      <c r="D289" s="211">
        <f t="shared" si="9"/>
        <v>6</v>
      </c>
      <c r="E289" s="229">
        <f t="shared" si="8"/>
        <v>16.2</v>
      </c>
    </row>
    <row r="290" spans="1:5">
      <c r="A290" s="236" t="s">
        <v>71</v>
      </c>
      <c r="B290" s="211">
        <v>3</v>
      </c>
      <c r="C290" s="211"/>
      <c r="D290" s="211">
        <f t="shared" si="9"/>
        <v>-3</v>
      </c>
      <c r="E290" s="229">
        <f t="shared" si="8"/>
        <v>-100</v>
      </c>
    </row>
    <row r="291" spans="1:5">
      <c r="A291" s="236" t="s">
        <v>275</v>
      </c>
      <c r="B291" s="211">
        <v>34</v>
      </c>
      <c r="C291" s="211">
        <v>43</v>
      </c>
      <c r="D291" s="211">
        <f t="shared" si="9"/>
        <v>9</v>
      </c>
      <c r="E291" s="229">
        <f t="shared" si="8"/>
        <v>26.5</v>
      </c>
    </row>
    <row r="292" spans="1:5">
      <c r="A292" s="236" t="s">
        <v>276</v>
      </c>
      <c r="B292" s="211">
        <f>SUM(B293:B295)</f>
        <v>6530</v>
      </c>
      <c r="C292" s="211">
        <f>SUM(C293:C295)</f>
        <v>5373</v>
      </c>
      <c r="D292" s="211">
        <f t="shared" si="9"/>
        <v>-1157</v>
      </c>
      <c r="E292" s="229">
        <f t="shared" si="8"/>
        <v>-17.7</v>
      </c>
    </row>
    <row r="293" spans="1:5">
      <c r="A293" s="236" t="s">
        <v>277</v>
      </c>
      <c r="B293" s="211">
        <v>610</v>
      </c>
      <c r="C293" s="211">
        <v>249</v>
      </c>
      <c r="D293" s="211">
        <f t="shared" si="9"/>
        <v>-361</v>
      </c>
      <c r="E293" s="229">
        <f t="shared" si="8"/>
        <v>-59.2</v>
      </c>
    </row>
    <row r="294" spans="1:5">
      <c r="A294" s="236" t="s">
        <v>278</v>
      </c>
      <c r="B294" s="211">
        <v>4350</v>
      </c>
      <c r="C294" s="211">
        <v>5124</v>
      </c>
      <c r="D294" s="211">
        <f t="shared" si="9"/>
        <v>774</v>
      </c>
      <c r="E294" s="229">
        <f t="shared" si="8"/>
        <v>17.8</v>
      </c>
    </row>
    <row r="295" spans="1:5">
      <c r="A295" s="236" t="s">
        <v>279</v>
      </c>
      <c r="B295" s="211">
        <v>1570</v>
      </c>
      <c r="C295" s="211"/>
      <c r="D295" s="211">
        <f t="shared" si="9"/>
        <v>-1570</v>
      </c>
      <c r="E295" s="229">
        <f t="shared" si="8"/>
        <v>-100</v>
      </c>
    </row>
    <row r="296" spans="1:5">
      <c r="A296" s="236" t="s">
        <v>280</v>
      </c>
      <c r="B296" s="211">
        <f>SUM(B297:B300)</f>
        <v>5315</v>
      </c>
      <c r="C296" s="211">
        <f>SUM(C297:C300)</f>
        <v>992</v>
      </c>
      <c r="D296" s="211">
        <f t="shared" si="9"/>
        <v>-4323</v>
      </c>
      <c r="E296" s="229">
        <f t="shared" si="8"/>
        <v>-81.3</v>
      </c>
    </row>
    <row r="297" spans="1:5">
      <c r="A297" s="236" t="s">
        <v>281</v>
      </c>
      <c r="B297" s="211">
        <v>1176</v>
      </c>
      <c r="C297" s="211">
        <v>483</v>
      </c>
      <c r="D297" s="211">
        <f t="shared" si="9"/>
        <v>-693</v>
      </c>
      <c r="E297" s="229">
        <f t="shared" si="8"/>
        <v>-58.9</v>
      </c>
    </row>
    <row r="298" spans="1:5">
      <c r="A298" s="236" t="s">
        <v>282</v>
      </c>
      <c r="B298" s="211">
        <v>3675</v>
      </c>
      <c r="C298" s="211">
        <v>407</v>
      </c>
      <c r="D298" s="211">
        <f t="shared" si="9"/>
        <v>-3268</v>
      </c>
      <c r="E298" s="229">
        <f t="shared" si="8"/>
        <v>-88.9</v>
      </c>
    </row>
    <row r="299" spans="1:5">
      <c r="A299" s="236" t="s">
        <v>283</v>
      </c>
      <c r="B299" s="211">
        <v>436</v>
      </c>
      <c r="C299" s="211">
        <v>102</v>
      </c>
      <c r="D299" s="211">
        <f t="shared" si="9"/>
        <v>-334</v>
      </c>
      <c r="E299" s="229">
        <f t="shared" si="8"/>
        <v>-76.599999999999994</v>
      </c>
    </row>
    <row r="300" spans="1:5">
      <c r="A300" s="236" t="s">
        <v>284</v>
      </c>
      <c r="B300" s="211">
        <v>28</v>
      </c>
      <c r="C300" s="211"/>
      <c r="D300" s="211">
        <f t="shared" si="9"/>
        <v>-28</v>
      </c>
      <c r="E300" s="229">
        <f t="shared" si="8"/>
        <v>-100</v>
      </c>
    </row>
    <row r="301" spans="1:5">
      <c r="A301" s="236" t="s">
        <v>285</v>
      </c>
      <c r="B301" s="211">
        <f>B303</f>
        <v>400</v>
      </c>
      <c r="C301" s="211">
        <f>SUM(C302:C303)</f>
        <v>94</v>
      </c>
      <c r="D301" s="211">
        <f t="shared" si="9"/>
        <v>-306</v>
      </c>
      <c r="E301" s="229">
        <f t="shared" si="8"/>
        <v>-76.5</v>
      </c>
    </row>
    <row r="302" spans="1:5">
      <c r="A302" s="236" t="s">
        <v>286</v>
      </c>
      <c r="B302" s="211"/>
      <c r="C302" s="211">
        <v>94</v>
      </c>
      <c r="D302" s="211">
        <f t="shared" si="9"/>
        <v>94</v>
      </c>
      <c r="E302" s="229" t="e">
        <f t="shared" si="8"/>
        <v>#DIV/0!</v>
      </c>
    </row>
    <row r="303" spans="1:5">
      <c r="A303" s="236" t="s">
        <v>287</v>
      </c>
      <c r="B303" s="211">
        <v>400</v>
      </c>
      <c r="C303" s="211"/>
      <c r="D303" s="211">
        <f t="shared" si="9"/>
        <v>-400</v>
      </c>
      <c r="E303" s="229">
        <f t="shared" si="8"/>
        <v>-100</v>
      </c>
    </row>
    <row r="304" spans="1:5">
      <c r="A304" s="236" t="s">
        <v>288</v>
      </c>
      <c r="B304" s="211">
        <f>B305</f>
        <v>1245</v>
      </c>
      <c r="C304" s="211">
        <f>C305</f>
        <v>80</v>
      </c>
      <c r="D304" s="211">
        <f t="shared" si="9"/>
        <v>-1165</v>
      </c>
      <c r="E304" s="229">
        <f t="shared" si="8"/>
        <v>-93.6</v>
      </c>
    </row>
    <row r="305" spans="1:5">
      <c r="A305" s="236" t="s">
        <v>289</v>
      </c>
      <c r="B305" s="211">
        <v>1245</v>
      </c>
      <c r="C305" s="211">
        <v>80</v>
      </c>
      <c r="D305" s="211">
        <f t="shared" si="9"/>
        <v>-1165</v>
      </c>
      <c r="E305" s="229">
        <f t="shared" si="8"/>
        <v>-93.6</v>
      </c>
    </row>
    <row r="306" spans="1:5">
      <c r="A306" s="236" t="s">
        <v>290</v>
      </c>
      <c r="B306" s="211">
        <f>SUM(B307,B312,B314,B316,B318)</f>
        <v>32920</v>
      </c>
      <c r="C306" s="211">
        <f>SUM(C307,C312,C314,C316,C318)</f>
        <v>27804</v>
      </c>
      <c r="D306" s="211">
        <f t="shared" si="9"/>
        <v>-5116</v>
      </c>
      <c r="E306" s="229">
        <f t="shared" si="8"/>
        <v>-15.5</v>
      </c>
    </row>
    <row r="307" spans="1:5">
      <c r="A307" s="236" t="s">
        <v>291</v>
      </c>
      <c r="B307" s="211">
        <f>SUM(B308:B311)</f>
        <v>1622</v>
      </c>
      <c r="C307" s="211">
        <f>SUM(C308:C311)</f>
        <v>1655</v>
      </c>
      <c r="D307" s="211">
        <f t="shared" si="9"/>
        <v>33</v>
      </c>
      <c r="E307" s="229">
        <f t="shared" si="8"/>
        <v>2</v>
      </c>
    </row>
    <row r="308" spans="1:5">
      <c r="A308" s="236" t="s">
        <v>71</v>
      </c>
      <c r="B308" s="211">
        <v>95</v>
      </c>
      <c r="C308" s="211">
        <v>112</v>
      </c>
      <c r="D308" s="211">
        <f t="shared" si="9"/>
        <v>17</v>
      </c>
      <c r="E308" s="229">
        <f t="shared" si="8"/>
        <v>17.899999999999999</v>
      </c>
    </row>
    <row r="309" spans="1:5">
      <c r="A309" s="236" t="s">
        <v>72</v>
      </c>
      <c r="B309" s="211">
        <v>16</v>
      </c>
      <c r="C309" s="211"/>
      <c r="D309" s="211">
        <f t="shared" si="9"/>
        <v>-16</v>
      </c>
      <c r="E309" s="229">
        <f t="shared" si="8"/>
        <v>-100</v>
      </c>
    </row>
    <row r="310" spans="1:5">
      <c r="A310" s="236" t="s">
        <v>292</v>
      </c>
      <c r="B310" s="211">
        <v>701</v>
      </c>
      <c r="C310" s="211">
        <v>765</v>
      </c>
      <c r="D310" s="211">
        <f t="shared" si="9"/>
        <v>64</v>
      </c>
      <c r="E310" s="229">
        <f t="shared" si="8"/>
        <v>9.1</v>
      </c>
    </row>
    <row r="311" spans="1:5">
      <c r="A311" s="236" t="s">
        <v>293</v>
      </c>
      <c r="B311" s="211">
        <v>810</v>
      </c>
      <c r="C311" s="211">
        <v>778</v>
      </c>
      <c r="D311" s="211">
        <f t="shared" si="9"/>
        <v>-32</v>
      </c>
      <c r="E311" s="229">
        <f t="shared" si="8"/>
        <v>-4</v>
      </c>
    </row>
    <row r="312" spans="1:5">
      <c r="A312" s="236" t="s">
        <v>294</v>
      </c>
      <c r="B312" s="211">
        <f>B313</f>
        <v>534</v>
      </c>
      <c r="C312" s="211">
        <f>C313</f>
        <v>696</v>
      </c>
      <c r="D312" s="211">
        <f t="shared" si="9"/>
        <v>162</v>
      </c>
      <c r="E312" s="229">
        <f t="shared" si="8"/>
        <v>30.3</v>
      </c>
    </row>
    <row r="313" spans="1:5">
      <c r="A313" s="236" t="s">
        <v>295</v>
      </c>
      <c r="B313" s="211">
        <v>534</v>
      </c>
      <c r="C313" s="211">
        <v>696</v>
      </c>
      <c r="D313" s="211">
        <f t="shared" si="9"/>
        <v>162</v>
      </c>
      <c r="E313" s="229">
        <f t="shared" si="8"/>
        <v>30.3</v>
      </c>
    </row>
    <row r="314" spans="1:5">
      <c r="A314" s="236" t="s">
        <v>296</v>
      </c>
      <c r="B314" s="211">
        <f>SUM(B315:B315)</f>
        <v>27415</v>
      </c>
      <c r="C314" s="211">
        <f>SUM(C315:C315)</f>
        <v>22315</v>
      </c>
      <c r="D314" s="211">
        <f t="shared" si="9"/>
        <v>-5100</v>
      </c>
      <c r="E314" s="229">
        <f t="shared" si="8"/>
        <v>-18.600000000000001</v>
      </c>
    </row>
    <row r="315" spans="1:5">
      <c r="A315" s="236" t="s">
        <v>297</v>
      </c>
      <c r="B315" s="211">
        <v>27415</v>
      </c>
      <c r="C315" s="211">
        <v>22315</v>
      </c>
      <c r="D315" s="211">
        <f t="shared" si="9"/>
        <v>-5100</v>
      </c>
      <c r="E315" s="229">
        <f t="shared" ref="E315:E376" si="10">D315/B315*100</f>
        <v>-18.600000000000001</v>
      </c>
    </row>
    <row r="316" spans="1:5">
      <c r="A316" s="236" t="s">
        <v>298</v>
      </c>
      <c r="B316" s="211">
        <f>B317</f>
        <v>3170</v>
      </c>
      <c r="C316" s="211">
        <f>C317</f>
        <v>2988</v>
      </c>
      <c r="D316" s="211">
        <f t="shared" si="9"/>
        <v>-182</v>
      </c>
      <c r="E316" s="229">
        <f t="shared" si="10"/>
        <v>-5.7</v>
      </c>
    </row>
    <row r="317" spans="1:5">
      <c r="A317" s="236" t="s">
        <v>299</v>
      </c>
      <c r="B317" s="211">
        <v>3170</v>
      </c>
      <c r="C317" s="211">
        <v>2988</v>
      </c>
      <c r="D317" s="211">
        <f t="shared" si="9"/>
        <v>-182</v>
      </c>
      <c r="E317" s="229">
        <f t="shared" si="10"/>
        <v>-5.7</v>
      </c>
    </row>
    <row r="318" spans="1:5">
      <c r="A318" s="236" t="s">
        <v>300</v>
      </c>
      <c r="B318" s="211">
        <f>B319</f>
        <v>179</v>
      </c>
      <c r="C318" s="211">
        <f>C319</f>
        <v>150</v>
      </c>
      <c r="D318" s="211">
        <f t="shared" si="9"/>
        <v>-29</v>
      </c>
      <c r="E318" s="229">
        <f t="shared" si="10"/>
        <v>-16.2</v>
      </c>
    </row>
    <row r="319" spans="1:5">
      <c r="A319" s="236" t="s">
        <v>301</v>
      </c>
      <c r="B319" s="211">
        <v>179</v>
      </c>
      <c r="C319" s="211">
        <v>150</v>
      </c>
      <c r="D319" s="211">
        <f t="shared" si="9"/>
        <v>-29</v>
      </c>
      <c r="E319" s="229">
        <f t="shared" si="10"/>
        <v>-16.2</v>
      </c>
    </row>
    <row r="320" spans="1:5">
      <c r="A320" s="236" t="s">
        <v>302</v>
      </c>
      <c r="B320" s="211">
        <f>SUM(B321,B336,B346,B360,B365,B370,B374,B376)</f>
        <v>87484</v>
      </c>
      <c r="C320" s="211">
        <f>SUM(C321,C336,C346,C360,C365,C370,C374,C376)</f>
        <v>92521</v>
      </c>
      <c r="D320" s="211">
        <f t="shared" ref="D320:D382" si="11">C320-B320</f>
        <v>5037</v>
      </c>
      <c r="E320" s="229">
        <f t="shared" si="10"/>
        <v>5.8</v>
      </c>
    </row>
    <row r="321" spans="1:5">
      <c r="A321" s="236" t="s">
        <v>303</v>
      </c>
      <c r="B321" s="211">
        <f>SUM(B322:B335)</f>
        <v>34799</v>
      </c>
      <c r="C321" s="211">
        <f>SUM(C322:C335)</f>
        <v>52762</v>
      </c>
      <c r="D321" s="211">
        <f t="shared" si="11"/>
        <v>17963</v>
      </c>
      <c r="E321" s="229">
        <f t="shared" si="10"/>
        <v>51.6</v>
      </c>
    </row>
    <row r="322" spans="1:5">
      <c r="A322" s="236" t="s">
        <v>71</v>
      </c>
      <c r="B322" s="211">
        <v>346</v>
      </c>
      <c r="C322" s="211">
        <v>254</v>
      </c>
      <c r="D322" s="211">
        <f t="shared" si="11"/>
        <v>-92</v>
      </c>
      <c r="E322" s="229">
        <f t="shared" si="10"/>
        <v>-26.6</v>
      </c>
    </row>
    <row r="323" spans="1:5">
      <c r="A323" s="236" t="s">
        <v>72</v>
      </c>
      <c r="B323" s="211">
        <v>18</v>
      </c>
      <c r="C323" s="211">
        <v>2</v>
      </c>
      <c r="D323" s="211">
        <f t="shared" si="11"/>
        <v>-16</v>
      </c>
      <c r="E323" s="229">
        <f t="shared" si="10"/>
        <v>-88.9</v>
      </c>
    </row>
    <row r="324" spans="1:5">
      <c r="A324" s="236" t="s">
        <v>78</v>
      </c>
      <c r="B324" s="211">
        <v>4572</v>
      </c>
      <c r="C324" s="211">
        <v>2918</v>
      </c>
      <c r="D324" s="211">
        <f t="shared" si="11"/>
        <v>-1654</v>
      </c>
      <c r="E324" s="229">
        <f t="shared" si="10"/>
        <v>-36.200000000000003</v>
      </c>
    </row>
    <row r="325" spans="1:5">
      <c r="A325" s="236" t="s">
        <v>304</v>
      </c>
      <c r="B325" s="211">
        <v>179</v>
      </c>
      <c r="C325" s="211">
        <v>106</v>
      </c>
      <c r="D325" s="211">
        <f t="shared" si="11"/>
        <v>-73</v>
      </c>
      <c r="E325" s="229">
        <f t="shared" si="10"/>
        <v>-40.799999999999997</v>
      </c>
    </row>
    <row r="326" spans="1:5">
      <c r="A326" s="236" t="s">
        <v>305</v>
      </c>
      <c r="B326" s="211">
        <v>653</v>
      </c>
      <c r="C326" s="211">
        <v>261</v>
      </c>
      <c r="D326" s="211">
        <f t="shared" si="11"/>
        <v>-392</v>
      </c>
      <c r="E326" s="229">
        <f t="shared" si="10"/>
        <v>-60</v>
      </c>
    </row>
    <row r="327" spans="1:5">
      <c r="A327" s="236" t="s">
        <v>306</v>
      </c>
      <c r="B327" s="211">
        <v>718</v>
      </c>
      <c r="C327" s="211">
        <v>126</v>
      </c>
      <c r="D327" s="211">
        <f t="shared" si="11"/>
        <v>-592</v>
      </c>
      <c r="E327" s="229">
        <f t="shared" si="10"/>
        <v>-82.5</v>
      </c>
    </row>
    <row r="328" spans="1:5">
      <c r="A328" s="236" t="s">
        <v>307</v>
      </c>
      <c r="B328" s="211"/>
      <c r="C328" s="211">
        <v>15291</v>
      </c>
      <c r="D328" s="211">
        <f t="shared" si="11"/>
        <v>15291</v>
      </c>
      <c r="E328" s="229" t="e">
        <f t="shared" si="10"/>
        <v>#DIV/0!</v>
      </c>
    </row>
    <row r="329" spans="1:5">
      <c r="A329" s="236" t="s">
        <v>308</v>
      </c>
      <c r="B329" s="211">
        <v>16040</v>
      </c>
      <c r="C329" s="211">
        <v>2242</v>
      </c>
      <c r="D329" s="211">
        <f t="shared" si="11"/>
        <v>-13798</v>
      </c>
      <c r="E329" s="229">
        <f t="shared" si="10"/>
        <v>-86</v>
      </c>
    </row>
    <row r="330" spans="1:5">
      <c r="A330" s="236" t="s">
        <v>309</v>
      </c>
      <c r="B330" s="211">
        <v>205</v>
      </c>
      <c r="C330" s="211">
        <v>303</v>
      </c>
      <c r="D330" s="211">
        <f t="shared" si="11"/>
        <v>98</v>
      </c>
      <c r="E330" s="229">
        <f t="shared" si="10"/>
        <v>47.8</v>
      </c>
    </row>
    <row r="331" spans="1:5">
      <c r="A331" s="236" t="s">
        <v>310</v>
      </c>
      <c r="B331" s="211">
        <v>1150</v>
      </c>
      <c r="C331" s="211">
        <v>420</v>
      </c>
      <c r="D331" s="211">
        <f t="shared" si="11"/>
        <v>-730</v>
      </c>
      <c r="E331" s="229">
        <f t="shared" si="10"/>
        <v>-63.5</v>
      </c>
    </row>
    <row r="332" spans="1:5">
      <c r="A332" s="236" t="s">
        <v>311</v>
      </c>
      <c r="B332" s="211">
        <v>1458</v>
      </c>
      <c r="C332" s="211">
        <v>2391</v>
      </c>
      <c r="D332" s="211">
        <f t="shared" si="11"/>
        <v>933</v>
      </c>
      <c r="E332" s="229">
        <f t="shared" si="10"/>
        <v>64</v>
      </c>
    </row>
    <row r="333" spans="1:5">
      <c r="A333" s="236" t="s">
        <v>312</v>
      </c>
      <c r="B333" s="211">
        <v>975</v>
      </c>
      <c r="C333" s="211">
        <v>4458</v>
      </c>
      <c r="D333" s="211">
        <f t="shared" si="11"/>
        <v>3483</v>
      </c>
      <c r="E333" s="229">
        <f t="shared" si="10"/>
        <v>357.2</v>
      </c>
    </row>
    <row r="334" spans="1:5">
      <c r="A334" s="236" t="s">
        <v>313</v>
      </c>
      <c r="B334" s="211">
        <v>7729</v>
      </c>
      <c r="C334" s="211">
        <v>21886</v>
      </c>
      <c r="D334" s="211">
        <f t="shared" si="11"/>
        <v>14157</v>
      </c>
      <c r="E334" s="229">
        <f t="shared" si="10"/>
        <v>183.2</v>
      </c>
    </row>
    <row r="335" spans="1:5">
      <c r="A335" s="236" t="s">
        <v>314</v>
      </c>
      <c r="B335" s="211">
        <v>756</v>
      </c>
      <c r="C335" s="211">
        <v>2104</v>
      </c>
      <c r="D335" s="211">
        <f t="shared" si="11"/>
        <v>1348</v>
      </c>
      <c r="E335" s="229">
        <f t="shared" si="10"/>
        <v>178.3</v>
      </c>
    </row>
    <row r="336" spans="1:5">
      <c r="A336" s="236" t="s">
        <v>315</v>
      </c>
      <c r="B336" s="211">
        <f>SUM(B337:B345)</f>
        <v>9750</v>
      </c>
      <c r="C336" s="211">
        <f>SUM(C337:C345)</f>
        <v>3822</v>
      </c>
      <c r="D336" s="211">
        <f t="shared" si="11"/>
        <v>-5928</v>
      </c>
      <c r="E336" s="229">
        <f t="shared" si="10"/>
        <v>-60.8</v>
      </c>
    </row>
    <row r="337" spans="1:5">
      <c r="A337" s="236" t="s">
        <v>71</v>
      </c>
      <c r="B337" s="211">
        <v>168</v>
      </c>
      <c r="C337" s="211">
        <v>128</v>
      </c>
      <c r="D337" s="211">
        <f t="shared" si="11"/>
        <v>-40</v>
      </c>
      <c r="E337" s="229">
        <f t="shared" si="10"/>
        <v>-23.8</v>
      </c>
    </row>
    <row r="338" spans="1:5">
      <c r="A338" s="236" t="s">
        <v>316</v>
      </c>
      <c r="B338" s="211">
        <v>3087</v>
      </c>
      <c r="C338" s="211">
        <v>2198</v>
      </c>
      <c r="D338" s="211">
        <f t="shared" si="11"/>
        <v>-889</v>
      </c>
      <c r="E338" s="229">
        <f t="shared" si="10"/>
        <v>-28.8</v>
      </c>
    </row>
    <row r="339" spans="1:5">
      <c r="A339" s="236" t="s">
        <v>317</v>
      </c>
      <c r="B339" s="211">
        <v>5232</v>
      </c>
      <c r="C339" s="211">
        <v>478</v>
      </c>
      <c r="D339" s="211">
        <f t="shared" si="11"/>
        <v>-4754</v>
      </c>
      <c r="E339" s="229">
        <f t="shared" si="10"/>
        <v>-90.9</v>
      </c>
    </row>
    <row r="340" spans="1:5">
      <c r="A340" s="236" t="s">
        <v>318</v>
      </c>
      <c r="B340" s="211">
        <v>463</v>
      </c>
      <c r="C340" s="211">
        <v>318</v>
      </c>
      <c r="D340" s="211">
        <f t="shared" si="11"/>
        <v>-145</v>
      </c>
      <c r="E340" s="229">
        <f t="shared" si="10"/>
        <v>-31.3</v>
      </c>
    </row>
    <row r="341" spans="1:5">
      <c r="A341" s="236" t="s">
        <v>319</v>
      </c>
      <c r="B341" s="211"/>
      <c r="C341" s="211">
        <v>100</v>
      </c>
      <c r="D341" s="211">
        <f t="shared" si="11"/>
        <v>100</v>
      </c>
      <c r="E341" s="229" t="e">
        <f t="shared" si="10"/>
        <v>#DIV/0!</v>
      </c>
    </row>
    <row r="342" spans="1:5">
      <c r="A342" s="236" t="s">
        <v>320</v>
      </c>
      <c r="B342" s="211">
        <v>53</v>
      </c>
      <c r="C342" s="211">
        <v>99</v>
      </c>
      <c r="D342" s="211">
        <f t="shared" si="11"/>
        <v>46</v>
      </c>
      <c r="E342" s="229">
        <f t="shared" si="10"/>
        <v>86.8</v>
      </c>
    </row>
    <row r="343" spans="1:5">
      <c r="A343" s="236" t="s">
        <v>321</v>
      </c>
      <c r="B343" s="211"/>
      <c r="C343" s="211">
        <v>200</v>
      </c>
      <c r="D343" s="211">
        <f t="shared" si="11"/>
        <v>200</v>
      </c>
      <c r="E343" s="229" t="e">
        <f t="shared" si="10"/>
        <v>#DIV/0!</v>
      </c>
    </row>
    <row r="344" spans="1:5">
      <c r="A344" s="236" t="s">
        <v>322</v>
      </c>
      <c r="B344" s="211"/>
      <c r="C344" s="211">
        <v>2</v>
      </c>
      <c r="D344" s="211">
        <f t="shared" si="11"/>
        <v>2</v>
      </c>
      <c r="E344" s="229" t="e">
        <f t="shared" si="10"/>
        <v>#DIV/0!</v>
      </c>
    </row>
    <row r="345" spans="1:5">
      <c r="A345" s="236" t="s">
        <v>323</v>
      </c>
      <c r="B345" s="211">
        <v>747</v>
      </c>
      <c r="C345" s="211">
        <v>299</v>
      </c>
      <c r="D345" s="211">
        <f t="shared" si="11"/>
        <v>-448</v>
      </c>
      <c r="E345" s="229">
        <f t="shared" si="10"/>
        <v>-60</v>
      </c>
    </row>
    <row r="346" spans="1:5">
      <c r="A346" s="236" t="s">
        <v>324</v>
      </c>
      <c r="B346" s="211">
        <f>SUM(B347:B359)</f>
        <v>13043</v>
      </c>
      <c r="C346" s="211">
        <f>SUM(C347:C359)</f>
        <v>9468</v>
      </c>
      <c r="D346" s="211">
        <f t="shared" si="11"/>
        <v>-3575</v>
      </c>
      <c r="E346" s="229">
        <f t="shared" si="10"/>
        <v>-27.4</v>
      </c>
    </row>
    <row r="347" spans="1:5">
      <c r="A347" s="236" t="s">
        <v>71</v>
      </c>
      <c r="B347" s="211">
        <v>141</v>
      </c>
      <c r="C347" s="211">
        <v>129</v>
      </c>
      <c r="D347" s="211">
        <f t="shared" si="11"/>
        <v>-12</v>
      </c>
      <c r="E347" s="229">
        <f t="shared" si="10"/>
        <v>-8.5</v>
      </c>
    </row>
    <row r="348" spans="1:5">
      <c r="A348" s="236" t="s">
        <v>325</v>
      </c>
      <c r="B348" s="211">
        <v>884</v>
      </c>
      <c r="C348" s="211">
        <v>773</v>
      </c>
      <c r="D348" s="211">
        <f t="shared" si="11"/>
        <v>-111</v>
      </c>
      <c r="E348" s="229">
        <f t="shared" si="10"/>
        <v>-12.6</v>
      </c>
    </row>
    <row r="349" spans="1:5">
      <c r="A349" s="236" t="s">
        <v>326</v>
      </c>
      <c r="B349" s="211">
        <v>473</v>
      </c>
      <c r="C349" s="211">
        <v>1197</v>
      </c>
      <c r="D349" s="211">
        <f t="shared" si="11"/>
        <v>724</v>
      </c>
      <c r="E349" s="229">
        <f t="shared" si="10"/>
        <v>153.1</v>
      </c>
    </row>
    <row r="350" spans="1:5">
      <c r="A350" s="236" t="s">
        <v>327</v>
      </c>
      <c r="B350" s="211">
        <v>67</v>
      </c>
      <c r="C350" s="211">
        <v>40</v>
      </c>
      <c r="D350" s="211">
        <f t="shared" si="11"/>
        <v>-27</v>
      </c>
      <c r="E350" s="229">
        <f t="shared" si="10"/>
        <v>-40.299999999999997</v>
      </c>
    </row>
    <row r="351" spans="1:5">
      <c r="A351" s="236" t="s">
        <v>328</v>
      </c>
      <c r="B351" s="211">
        <v>876</v>
      </c>
      <c r="C351" s="211"/>
      <c r="D351" s="211">
        <f t="shared" si="11"/>
        <v>-876</v>
      </c>
      <c r="E351" s="229">
        <f t="shared" si="10"/>
        <v>-100</v>
      </c>
    </row>
    <row r="352" spans="1:5">
      <c r="A352" s="236" t="s">
        <v>329</v>
      </c>
      <c r="B352" s="211">
        <v>85</v>
      </c>
      <c r="C352" s="211">
        <v>2</v>
      </c>
      <c r="D352" s="211">
        <f t="shared" si="11"/>
        <v>-83</v>
      </c>
      <c r="E352" s="229">
        <f t="shared" si="10"/>
        <v>-97.6</v>
      </c>
    </row>
    <row r="353" spans="1:5">
      <c r="A353" s="236" t="s">
        <v>330</v>
      </c>
      <c r="B353" s="211">
        <v>38</v>
      </c>
      <c r="C353" s="211">
        <v>48</v>
      </c>
      <c r="D353" s="211">
        <f t="shared" si="11"/>
        <v>10</v>
      </c>
      <c r="E353" s="229">
        <f t="shared" si="10"/>
        <v>26.3</v>
      </c>
    </row>
    <row r="354" spans="1:5">
      <c r="A354" s="236" t="s">
        <v>331</v>
      </c>
      <c r="B354" s="211">
        <v>435</v>
      </c>
      <c r="C354" s="211">
        <v>30</v>
      </c>
      <c r="D354" s="211">
        <f t="shared" si="11"/>
        <v>-405</v>
      </c>
      <c r="E354" s="229">
        <f t="shared" si="10"/>
        <v>-93.1</v>
      </c>
    </row>
    <row r="355" spans="1:5">
      <c r="A355" s="236" t="s">
        <v>332</v>
      </c>
      <c r="B355" s="211">
        <v>429</v>
      </c>
      <c r="C355" s="211"/>
      <c r="D355" s="211">
        <f t="shared" si="11"/>
        <v>-429</v>
      </c>
      <c r="E355" s="229">
        <f t="shared" si="10"/>
        <v>-100</v>
      </c>
    </row>
    <row r="356" spans="1:5">
      <c r="A356" s="236" t="s">
        <v>333</v>
      </c>
      <c r="B356" s="211">
        <v>2038</v>
      </c>
      <c r="C356" s="211">
        <v>43</v>
      </c>
      <c r="D356" s="211">
        <f t="shared" si="11"/>
        <v>-1995</v>
      </c>
      <c r="E356" s="229">
        <f t="shared" si="10"/>
        <v>-97.9</v>
      </c>
    </row>
    <row r="357" spans="1:5">
      <c r="A357" s="236" t="s">
        <v>334</v>
      </c>
      <c r="B357" s="211">
        <v>793</v>
      </c>
      <c r="C357" s="211">
        <v>187</v>
      </c>
      <c r="D357" s="211">
        <f t="shared" si="11"/>
        <v>-606</v>
      </c>
      <c r="E357" s="229">
        <f t="shared" si="10"/>
        <v>-76.400000000000006</v>
      </c>
    </row>
    <row r="358" spans="1:5">
      <c r="A358" s="236" t="s">
        <v>335</v>
      </c>
      <c r="B358" s="211">
        <v>385</v>
      </c>
      <c r="C358" s="211"/>
      <c r="D358" s="211">
        <f t="shared" si="11"/>
        <v>-385</v>
      </c>
      <c r="E358" s="229">
        <f t="shared" si="10"/>
        <v>-100</v>
      </c>
    </row>
    <row r="359" spans="1:5">
      <c r="A359" s="236" t="s">
        <v>336</v>
      </c>
      <c r="B359" s="211">
        <v>6399</v>
      </c>
      <c r="C359" s="211">
        <v>7019</v>
      </c>
      <c r="D359" s="211">
        <f t="shared" si="11"/>
        <v>620</v>
      </c>
      <c r="E359" s="229">
        <f t="shared" si="10"/>
        <v>9.6999999999999993</v>
      </c>
    </row>
    <row r="360" spans="1:5">
      <c r="A360" s="236" t="s">
        <v>337</v>
      </c>
      <c r="B360" s="211">
        <f>SUM(B361:B364)</f>
        <v>5988</v>
      </c>
      <c r="C360" s="211">
        <f>SUM(C361:C364)</f>
        <v>4535</v>
      </c>
      <c r="D360" s="211">
        <f t="shared" si="11"/>
        <v>-1453</v>
      </c>
      <c r="E360" s="229">
        <f t="shared" si="10"/>
        <v>-24.3</v>
      </c>
    </row>
    <row r="361" spans="1:5">
      <c r="A361" s="236" t="s">
        <v>71</v>
      </c>
      <c r="B361" s="211">
        <v>74</v>
      </c>
      <c r="C361" s="211">
        <v>40</v>
      </c>
      <c r="D361" s="211">
        <f t="shared" si="11"/>
        <v>-34</v>
      </c>
      <c r="E361" s="229">
        <f t="shared" si="10"/>
        <v>-45.9</v>
      </c>
    </row>
    <row r="362" spans="1:5">
      <c r="A362" s="236" t="s">
        <v>338</v>
      </c>
      <c r="B362" s="211"/>
      <c r="C362" s="211">
        <v>150</v>
      </c>
      <c r="D362" s="211">
        <f t="shared" si="11"/>
        <v>150</v>
      </c>
      <c r="E362" s="229" t="e">
        <f t="shared" si="10"/>
        <v>#DIV/0!</v>
      </c>
    </row>
    <row r="363" spans="1:5">
      <c r="A363" s="236" t="s">
        <v>78</v>
      </c>
      <c r="B363" s="211">
        <v>474</v>
      </c>
      <c r="C363" s="211">
        <v>108</v>
      </c>
      <c r="D363" s="211">
        <f t="shared" si="11"/>
        <v>-366</v>
      </c>
      <c r="E363" s="229">
        <f t="shared" si="10"/>
        <v>-77.2</v>
      </c>
    </row>
    <row r="364" spans="1:5">
      <c r="A364" s="236" t="s">
        <v>339</v>
      </c>
      <c r="B364" s="211">
        <v>5440</v>
      </c>
      <c r="C364" s="211">
        <v>4237</v>
      </c>
      <c r="D364" s="211">
        <f t="shared" si="11"/>
        <v>-1203</v>
      </c>
      <c r="E364" s="229">
        <f t="shared" si="10"/>
        <v>-22.1</v>
      </c>
    </row>
    <row r="365" spans="1:5">
      <c r="A365" s="236" t="s">
        <v>340</v>
      </c>
      <c r="B365" s="211">
        <f>SUM(B366:B369)</f>
        <v>8369</v>
      </c>
      <c r="C365" s="211">
        <f>SUM(C366:C369)</f>
        <v>5556</v>
      </c>
      <c r="D365" s="211">
        <f t="shared" si="11"/>
        <v>-2813</v>
      </c>
      <c r="E365" s="229">
        <f t="shared" si="10"/>
        <v>-33.6</v>
      </c>
    </row>
    <row r="366" spans="1:5">
      <c r="A366" s="236" t="s">
        <v>341</v>
      </c>
      <c r="B366" s="211">
        <v>3543</v>
      </c>
      <c r="C366" s="211">
        <v>1994</v>
      </c>
      <c r="D366" s="211">
        <f t="shared" si="11"/>
        <v>-1549</v>
      </c>
      <c r="E366" s="229">
        <f t="shared" si="10"/>
        <v>-43.7</v>
      </c>
    </row>
    <row r="367" spans="1:5">
      <c r="A367" s="236" t="s">
        <v>342</v>
      </c>
      <c r="B367" s="211">
        <v>3222</v>
      </c>
      <c r="C367" s="211">
        <v>2895</v>
      </c>
      <c r="D367" s="211">
        <f t="shared" si="11"/>
        <v>-327</v>
      </c>
      <c r="E367" s="229">
        <f t="shared" si="10"/>
        <v>-10.1</v>
      </c>
    </row>
    <row r="368" spans="1:5">
      <c r="A368" s="236" t="s">
        <v>343</v>
      </c>
      <c r="B368" s="211">
        <v>1066</v>
      </c>
      <c r="C368" s="211">
        <v>615</v>
      </c>
      <c r="D368" s="211">
        <f t="shared" si="11"/>
        <v>-451</v>
      </c>
      <c r="E368" s="229">
        <f t="shared" si="10"/>
        <v>-42.3</v>
      </c>
    </row>
    <row r="369" spans="1:5">
      <c r="A369" s="236" t="s">
        <v>344</v>
      </c>
      <c r="B369" s="211">
        <v>538</v>
      </c>
      <c r="C369" s="211">
        <v>52</v>
      </c>
      <c r="D369" s="211">
        <f t="shared" si="11"/>
        <v>-486</v>
      </c>
      <c r="E369" s="229">
        <f t="shared" si="10"/>
        <v>-90.3</v>
      </c>
    </row>
    <row r="370" spans="1:5">
      <c r="A370" s="236" t="s">
        <v>345</v>
      </c>
      <c r="B370" s="211">
        <f>SUM(B371:B373)</f>
        <v>1007</v>
      </c>
      <c r="C370" s="211">
        <f>SUM(C371:C373)</f>
        <v>995</v>
      </c>
      <c r="D370" s="211">
        <f t="shared" si="11"/>
        <v>-12</v>
      </c>
      <c r="E370" s="229">
        <f t="shared" si="10"/>
        <v>-1.2</v>
      </c>
    </row>
    <row r="371" spans="1:5">
      <c r="A371" s="236" t="s">
        <v>346</v>
      </c>
      <c r="B371" s="211">
        <v>688</v>
      </c>
      <c r="C371" s="211">
        <v>604</v>
      </c>
      <c r="D371" s="211">
        <f t="shared" si="11"/>
        <v>-84</v>
      </c>
      <c r="E371" s="229">
        <f t="shared" si="10"/>
        <v>-12.2</v>
      </c>
    </row>
    <row r="372" spans="1:5">
      <c r="A372" s="236" t="s">
        <v>347</v>
      </c>
      <c r="B372" s="211">
        <v>291</v>
      </c>
      <c r="C372" s="211">
        <v>391</v>
      </c>
      <c r="D372" s="211">
        <f t="shared" si="11"/>
        <v>100</v>
      </c>
      <c r="E372" s="229">
        <f t="shared" si="10"/>
        <v>34.4</v>
      </c>
    </row>
    <row r="373" spans="1:5">
      <c r="A373" s="236" t="s">
        <v>348</v>
      </c>
      <c r="B373" s="211">
        <v>28</v>
      </c>
      <c r="C373" s="211"/>
      <c r="D373" s="211">
        <f t="shared" si="11"/>
        <v>-28</v>
      </c>
      <c r="E373" s="229">
        <f t="shared" si="10"/>
        <v>-100</v>
      </c>
    </row>
    <row r="374" spans="1:5">
      <c r="A374" s="236" t="s">
        <v>349</v>
      </c>
      <c r="B374" s="211">
        <f>B375</f>
        <v>14394</v>
      </c>
      <c r="C374" s="211">
        <f>C375</f>
        <v>12779</v>
      </c>
      <c r="D374" s="211">
        <f t="shared" si="11"/>
        <v>-1615</v>
      </c>
      <c r="E374" s="229">
        <f t="shared" si="10"/>
        <v>-11.2</v>
      </c>
    </row>
    <row r="375" spans="1:5">
      <c r="A375" s="236" t="s">
        <v>350</v>
      </c>
      <c r="B375" s="211">
        <v>14394</v>
      </c>
      <c r="C375" s="211">
        <v>12779</v>
      </c>
      <c r="D375" s="211">
        <f t="shared" si="11"/>
        <v>-1615</v>
      </c>
      <c r="E375" s="229">
        <f t="shared" si="10"/>
        <v>-11.2</v>
      </c>
    </row>
    <row r="376" spans="1:5">
      <c r="A376" s="236" t="s">
        <v>351</v>
      </c>
      <c r="B376" s="211">
        <f>B377</f>
        <v>134</v>
      </c>
      <c r="C376" s="211">
        <f>C377</f>
        <v>2604</v>
      </c>
      <c r="D376" s="211">
        <f t="shared" si="11"/>
        <v>2470</v>
      </c>
      <c r="E376" s="229">
        <f t="shared" si="10"/>
        <v>1843.3</v>
      </c>
    </row>
    <row r="377" spans="1:5">
      <c r="A377" s="236" t="s">
        <v>352</v>
      </c>
      <c r="B377" s="211">
        <v>134</v>
      </c>
      <c r="C377" s="211">
        <v>2604</v>
      </c>
      <c r="D377" s="211">
        <f t="shared" si="11"/>
        <v>2470</v>
      </c>
      <c r="E377" s="229">
        <f t="shared" ref="E377:E438" si="12">D377/B377*100</f>
        <v>1843.3</v>
      </c>
    </row>
    <row r="378" spans="1:5">
      <c r="A378" s="236" t="s">
        <v>353</v>
      </c>
      <c r="B378" s="211">
        <f>SUM(B379,B386,B388)</f>
        <v>10563</v>
      </c>
      <c r="C378" s="211">
        <f>SUM(C379,C386,C388)</f>
        <v>9032</v>
      </c>
      <c r="D378" s="211">
        <f t="shared" si="11"/>
        <v>-1531</v>
      </c>
      <c r="E378" s="229">
        <f t="shared" si="12"/>
        <v>-14.5</v>
      </c>
    </row>
    <row r="379" spans="1:5">
      <c r="A379" s="236" t="s">
        <v>354</v>
      </c>
      <c r="B379" s="211">
        <f>SUM(B380:B385)</f>
        <v>4483</v>
      </c>
      <c r="C379" s="211">
        <f>SUM(C380:C385)</f>
        <v>2685</v>
      </c>
      <c r="D379" s="211">
        <f t="shared" si="11"/>
        <v>-1798</v>
      </c>
      <c r="E379" s="229">
        <f t="shared" si="12"/>
        <v>-40.1</v>
      </c>
    </row>
    <row r="380" spans="1:5">
      <c r="A380" s="236" t="s">
        <v>71</v>
      </c>
      <c r="B380" s="211">
        <v>92</v>
      </c>
      <c r="C380" s="211">
        <v>111</v>
      </c>
      <c r="D380" s="211">
        <f t="shared" si="11"/>
        <v>19</v>
      </c>
      <c r="E380" s="229">
        <f t="shared" si="12"/>
        <v>20.7</v>
      </c>
    </row>
    <row r="381" spans="1:5">
      <c r="A381" s="236" t="s">
        <v>72</v>
      </c>
      <c r="B381" s="211">
        <v>10</v>
      </c>
      <c r="C381" s="211"/>
      <c r="D381" s="211">
        <f t="shared" si="11"/>
        <v>-10</v>
      </c>
      <c r="E381" s="229">
        <f t="shared" si="12"/>
        <v>-100</v>
      </c>
    </row>
    <row r="382" spans="1:5">
      <c r="A382" s="236" t="s">
        <v>355</v>
      </c>
      <c r="B382" s="211">
        <v>3633</v>
      </c>
      <c r="C382" s="211">
        <v>1670</v>
      </c>
      <c r="D382" s="211">
        <f t="shared" si="11"/>
        <v>-1963</v>
      </c>
      <c r="E382" s="229">
        <f t="shared" si="12"/>
        <v>-54</v>
      </c>
    </row>
    <row r="383" spans="1:5">
      <c r="A383" s="236" t="s">
        <v>356</v>
      </c>
      <c r="B383" s="211"/>
      <c r="C383" s="211">
        <v>146</v>
      </c>
      <c r="D383" s="211">
        <f t="shared" ref="D383:D444" si="13">C383-B383</f>
        <v>146</v>
      </c>
      <c r="E383" s="229" t="e">
        <f t="shared" si="12"/>
        <v>#DIV/0!</v>
      </c>
    </row>
    <row r="384" spans="1:5">
      <c r="A384" s="236" t="s">
        <v>357</v>
      </c>
      <c r="B384" s="211">
        <v>380</v>
      </c>
      <c r="C384" s="211">
        <v>171</v>
      </c>
      <c r="D384" s="211">
        <f t="shared" si="13"/>
        <v>-209</v>
      </c>
      <c r="E384" s="229">
        <f t="shared" si="12"/>
        <v>-55</v>
      </c>
    </row>
    <row r="385" spans="1:5">
      <c r="A385" s="236" t="s">
        <v>358</v>
      </c>
      <c r="B385" s="211">
        <v>368</v>
      </c>
      <c r="C385" s="211">
        <v>587</v>
      </c>
      <c r="D385" s="211">
        <f t="shared" si="13"/>
        <v>219</v>
      </c>
      <c r="E385" s="229">
        <f t="shared" si="12"/>
        <v>59.5</v>
      </c>
    </row>
    <row r="386" spans="1:5">
      <c r="A386" s="236" t="s">
        <v>359</v>
      </c>
      <c r="B386" s="211">
        <f>SUM(B387:B387)</f>
        <v>2500</v>
      </c>
      <c r="C386" s="211">
        <f>SUM(C387:C387)</f>
        <v>0</v>
      </c>
      <c r="D386" s="211">
        <f t="shared" si="13"/>
        <v>-2500</v>
      </c>
      <c r="E386" s="229">
        <f t="shared" si="12"/>
        <v>-100</v>
      </c>
    </row>
    <row r="387" spans="1:5">
      <c r="A387" s="236" t="s">
        <v>360</v>
      </c>
      <c r="B387" s="211">
        <v>2500</v>
      </c>
      <c r="C387" s="211"/>
      <c r="D387" s="211">
        <f t="shared" si="13"/>
        <v>-2500</v>
      </c>
      <c r="E387" s="229">
        <f t="shared" si="12"/>
        <v>-100</v>
      </c>
    </row>
    <row r="388" spans="1:5">
      <c r="A388" s="236" t="s">
        <v>361</v>
      </c>
      <c r="B388" s="211">
        <f>B389</f>
        <v>3580</v>
      </c>
      <c r="C388" s="211">
        <f>C389</f>
        <v>6347</v>
      </c>
      <c r="D388" s="211">
        <f t="shared" si="13"/>
        <v>2767</v>
      </c>
      <c r="E388" s="229">
        <f t="shared" si="12"/>
        <v>77.3</v>
      </c>
    </row>
    <row r="389" spans="1:5">
      <c r="A389" s="236" t="s">
        <v>362</v>
      </c>
      <c r="B389" s="211">
        <v>3580</v>
      </c>
      <c r="C389" s="211">
        <v>6347</v>
      </c>
      <c r="D389" s="211">
        <f t="shared" si="13"/>
        <v>2767</v>
      </c>
      <c r="E389" s="229">
        <f t="shared" si="12"/>
        <v>77.3</v>
      </c>
    </row>
    <row r="390" spans="1:5">
      <c r="A390" s="236" t="s">
        <v>363</v>
      </c>
      <c r="B390" s="211">
        <f>B391+B396+B398</f>
        <v>7549</v>
      </c>
      <c r="C390" s="211">
        <f>C391+C396+C398</f>
        <v>2918</v>
      </c>
      <c r="D390" s="211">
        <f t="shared" si="13"/>
        <v>-4631</v>
      </c>
      <c r="E390" s="229">
        <f t="shared" si="12"/>
        <v>-61.3</v>
      </c>
    </row>
    <row r="391" spans="1:5">
      <c r="A391" s="236" t="s">
        <v>364</v>
      </c>
      <c r="B391" s="211">
        <f>SUM(B392:B394)</f>
        <v>290</v>
      </c>
      <c r="C391" s="211">
        <f>SUM(C392:C395)</f>
        <v>389</v>
      </c>
      <c r="D391" s="211">
        <f t="shared" si="13"/>
        <v>99</v>
      </c>
      <c r="E391" s="229">
        <f t="shared" si="12"/>
        <v>34.1</v>
      </c>
    </row>
    <row r="392" spans="1:5">
      <c r="A392" s="236" t="s">
        <v>71</v>
      </c>
      <c r="B392" s="211">
        <v>233</v>
      </c>
      <c r="C392" s="211">
        <v>205</v>
      </c>
      <c r="D392" s="211">
        <f t="shared" si="13"/>
        <v>-28</v>
      </c>
      <c r="E392" s="229">
        <f t="shared" si="12"/>
        <v>-12</v>
      </c>
    </row>
    <row r="393" spans="1:5">
      <c r="A393" s="236" t="s">
        <v>72</v>
      </c>
      <c r="B393" s="211"/>
      <c r="C393" s="211">
        <v>2</v>
      </c>
      <c r="D393" s="211">
        <f t="shared" si="13"/>
        <v>2</v>
      </c>
      <c r="E393" s="229" t="e">
        <f t="shared" si="12"/>
        <v>#DIV/0!</v>
      </c>
    </row>
    <row r="394" spans="1:5">
      <c r="A394" s="236" t="s">
        <v>78</v>
      </c>
      <c r="B394" s="211">
        <v>57</v>
      </c>
      <c r="C394" s="211">
        <v>72</v>
      </c>
      <c r="D394" s="211">
        <f t="shared" si="13"/>
        <v>15</v>
      </c>
      <c r="E394" s="229">
        <f t="shared" si="12"/>
        <v>26.3</v>
      </c>
    </row>
    <row r="395" spans="1:5">
      <c r="A395" s="236" t="s">
        <v>365</v>
      </c>
      <c r="B395" s="211"/>
      <c r="C395" s="211">
        <v>110</v>
      </c>
      <c r="D395" s="211">
        <f t="shared" si="13"/>
        <v>110</v>
      </c>
      <c r="E395" s="229" t="e">
        <f t="shared" si="12"/>
        <v>#DIV/0!</v>
      </c>
    </row>
    <row r="396" spans="1:5">
      <c r="A396" s="236" t="s">
        <v>366</v>
      </c>
      <c r="B396" s="211">
        <f>B397</f>
        <v>7259</v>
      </c>
      <c r="C396" s="211">
        <f>C397</f>
        <v>1792</v>
      </c>
      <c r="D396" s="211">
        <f t="shared" si="13"/>
        <v>-5467</v>
      </c>
      <c r="E396" s="229">
        <f t="shared" si="12"/>
        <v>-75.3</v>
      </c>
    </row>
    <row r="397" spans="1:5">
      <c r="A397" s="236" t="s">
        <v>367</v>
      </c>
      <c r="B397" s="211">
        <v>7259</v>
      </c>
      <c r="C397" s="211">
        <v>1792</v>
      </c>
      <c r="D397" s="211">
        <f t="shared" si="13"/>
        <v>-5467</v>
      </c>
      <c r="E397" s="229">
        <f t="shared" si="12"/>
        <v>-75.3</v>
      </c>
    </row>
    <row r="398" spans="1:5">
      <c r="A398" s="236" t="s">
        <v>368</v>
      </c>
      <c r="B398" s="211">
        <f>B399</f>
        <v>0</v>
      </c>
      <c r="C398" s="211">
        <f>C399</f>
        <v>737</v>
      </c>
      <c r="D398" s="211">
        <f t="shared" si="13"/>
        <v>737</v>
      </c>
      <c r="E398" s="229" t="e">
        <f t="shared" si="12"/>
        <v>#DIV/0!</v>
      </c>
    </row>
    <row r="399" spans="1:5">
      <c r="A399" s="236" t="s">
        <v>369</v>
      </c>
      <c r="B399" s="211"/>
      <c r="C399" s="211">
        <v>737</v>
      </c>
      <c r="D399" s="211">
        <f t="shared" si="13"/>
        <v>737</v>
      </c>
      <c r="E399" s="229" t="e">
        <f t="shared" si="12"/>
        <v>#DIV/0!</v>
      </c>
    </row>
    <row r="400" spans="1:5">
      <c r="A400" s="236" t="s">
        <v>370</v>
      </c>
      <c r="B400" s="211">
        <f>B401+B404</f>
        <v>1513</v>
      </c>
      <c r="C400" s="211">
        <f>C401+C404</f>
        <v>283</v>
      </c>
      <c r="D400" s="211">
        <f t="shared" si="13"/>
        <v>-1230</v>
      </c>
      <c r="E400" s="229">
        <f t="shared" si="12"/>
        <v>-81.3</v>
      </c>
    </row>
    <row r="401" spans="1:5">
      <c r="A401" s="236" t="s">
        <v>371</v>
      </c>
      <c r="B401" s="211">
        <f>SUM(B402:B403)</f>
        <v>1458</v>
      </c>
      <c r="C401" s="211">
        <f>SUM(C402:C403)</f>
        <v>249</v>
      </c>
      <c r="D401" s="211">
        <f t="shared" si="13"/>
        <v>-1209</v>
      </c>
      <c r="E401" s="229">
        <f t="shared" si="12"/>
        <v>-82.9</v>
      </c>
    </row>
    <row r="402" spans="1:5">
      <c r="A402" s="236" t="s">
        <v>78</v>
      </c>
      <c r="B402" s="211">
        <v>217</v>
      </c>
      <c r="C402" s="211">
        <v>162</v>
      </c>
      <c r="D402" s="211">
        <f t="shared" si="13"/>
        <v>-55</v>
      </c>
      <c r="E402" s="229">
        <f t="shared" si="12"/>
        <v>-25.3</v>
      </c>
    </row>
    <row r="403" spans="1:5">
      <c r="A403" s="236" t="s">
        <v>372</v>
      </c>
      <c r="B403" s="211">
        <v>1241</v>
      </c>
      <c r="C403" s="211">
        <v>87</v>
      </c>
      <c r="D403" s="211">
        <f t="shared" si="13"/>
        <v>-1154</v>
      </c>
      <c r="E403" s="229">
        <f t="shared" si="12"/>
        <v>-93</v>
      </c>
    </row>
    <row r="404" spans="1:5">
      <c r="A404" s="236" t="s">
        <v>373</v>
      </c>
      <c r="B404" s="211">
        <f>B405</f>
        <v>55</v>
      </c>
      <c r="C404" s="211">
        <f>C405</f>
        <v>34</v>
      </c>
      <c r="D404" s="211">
        <f t="shared" si="13"/>
        <v>-21</v>
      </c>
      <c r="E404" s="229">
        <f t="shared" si="12"/>
        <v>-38.200000000000003</v>
      </c>
    </row>
    <row r="405" spans="1:5">
      <c r="A405" s="236" t="s">
        <v>374</v>
      </c>
      <c r="B405" s="211">
        <v>55</v>
      </c>
      <c r="C405" s="211">
        <v>34</v>
      </c>
      <c r="D405" s="211">
        <f t="shared" si="13"/>
        <v>-21</v>
      </c>
      <c r="E405" s="229">
        <f t="shared" si="12"/>
        <v>-38.200000000000003</v>
      </c>
    </row>
    <row r="406" spans="1:5">
      <c r="A406" s="236" t="s">
        <v>375</v>
      </c>
      <c r="B406" s="211">
        <f>B407+B414</f>
        <v>5507</v>
      </c>
      <c r="C406" s="211">
        <f>C407+C414</f>
        <v>4610</v>
      </c>
      <c r="D406" s="211">
        <f t="shared" si="13"/>
        <v>-897</v>
      </c>
      <c r="E406" s="229">
        <f t="shared" si="12"/>
        <v>-16.3</v>
      </c>
    </row>
    <row r="407" spans="1:5">
      <c r="A407" s="236" t="s">
        <v>376</v>
      </c>
      <c r="B407" s="211">
        <f>SUM(B408:B413)</f>
        <v>5381</v>
      </c>
      <c r="C407" s="211">
        <f>SUM(C408:C413)</f>
        <v>4402</v>
      </c>
      <c r="D407" s="211">
        <f t="shared" si="13"/>
        <v>-979</v>
      </c>
      <c r="E407" s="229">
        <f t="shared" si="12"/>
        <v>-18.2</v>
      </c>
    </row>
    <row r="408" spans="1:5">
      <c r="A408" s="236" t="s">
        <v>71</v>
      </c>
      <c r="B408" s="211">
        <v>239</v>
      </c>
      <c r="C408" s="211">
        <v>187</v>
      </c>
      <c r="D408" s="211">
        <f t="shared" si="13"/>
        <v>-52</v>
      </c>
      <c r="E408" s="229">
        <f t="shared" si="12"/>
        <v>-21.8</v>
      </c>
    </row>
    <row r="409" spans="1:5">
      <c r="A409" s="236" t="s">
        <v>72</v>
      </c>
      <c r="B409" s="211">
        <v>122</v>
      </c>
      <c r="C409" s="211">
        <v>94</v>
      </c>
      <c r="D409" s="211">
        <f t="shared" si="13"/>
        <v>-28</v>
      </c>
      <c r="E409" s="229">
        <f t="shared" si="12"/>
        <v>-23</v>
      </c>
    </row>
    <row r="410" spans="1:5">
      <c r="A410" s="236" t="s">
        <v>377</v>
      </c>
      <c r="B410" s="211">
        <v>809</v>
      </c>
      <c r="C410" s="211">
        <v>800</v>
      </c>
      <c r="D410" s="211">
        <f t="shared" si="13"/>
        <v>-9</v>
      </c>
      <c r="E410" s="229">
        <f t="shared" si="12"/>
        <v>-1.1000000000000001</v>
      </c>
    </row>
    <row r="411" spans="1:5">
      <c r="A411" s="236" t="s">
        <v>378</v>
      </c>
      <c r="B411" s="211">
        <v>746</v>
      </c>
      <c r="C411" s="211">
        <v>691</v>
      </c>
      <c r="D411" s="211">
        <f t="shared" si="13"/>
        <v>-55</v>
      </c>
      <c r="E411" s="229">
        <f t="shared" si="12"/>
        <v>-7.4</v>
      </c>
    </row>
    <row r="412" spans="1:5">
      <c r="A412" s="236" t="s">
        <v>78</v>
      </c>
      <c r="B412" s="211">
        <v>1407</v>
      </c>
      <c r="C412" s="211">
        <v>1409</v>
      </c>
      <c r="D412" s="211">
        <f t="shared" si="13"/>
        <v>2</v>
      </c>
      <c r="E412" s="229">
        <f t="shared" si="12"/>
        <v>0.1</v>
      </c>
    </row>
    <row r="413" spans="1:5">
      <c r="A413" s="236" t="s">
        <v>379</v>
      </c>
      <c r="B413" s="211">
        <v>2058</v>
      </c>
      <c r="C413" s="211">
        <v>1221</v>
      </c>
      <c r="D413" s="211">
        <f t="shared" si="13"/>
        <v>-837</v>
      </c>
      <c r="E413" s="229">
        <f t="shared" si="12"/>
        <v>-40.700000000000003</v>
      </c>
    </row>
    <row r="414" spans="1:5">
      <c r="A414" s="236" t="s">
        <v>380</v>
      </c>
      <c r="B414" s="211">
        <f>SUM(B415:B415)</f>
        <v>126</v>
      </c>
      <c r="C414" s="211">
        <f>SUM(C415:C415)</f>
        <v>208</v>
      </c>
      <c r="D414" s="211">
        <f t="shared" si="13"/>
        <v>82</v>
      </c>
      <c r="E414" s="229">
        <f t="shared" si="12"/>
        <v>65.099999999999994</v>
      </c>
    </row>
    <row r="415" spans="1:5">
      <c r="A415" s="236" t="s">
        <v>381</v>
      </c>
      <c r="B415" s="211">
        <v>126</v>
      </c>
      <c r="C415" s="211">
        <v>208</v>
      </c>
      <c r="D415" s="211">
        <f t="shared" si="13"/>
        <v>82</v>
      </c>
      <c r="E415" s="229">
        <f t="shared" si="12"/>
        <v>65.099999999999994</v>
      </c>
    </row>
    <row r="416" spans="1:5">
      <c r="A416" s="236" t="s">
        <v>382</v>
      </c>
      <c r="B416" s="211">
        <f>B417+B424+B426</f>
        <v>13203</v>
      </c>
      <c r="C416" s="211">
        <f>C417+C424+C426</f>
        <v>13762</v>
      </c>
      <c r="D416" s="211">
        <f t="shared" si="13"/>
        <v>559</v>
      </c>
      <c r="E416" s="229">
        <f t="shared" si="12"/>
        <v>4.2</v>
      </c>
    </row>
    <row r="417" spans="1:5">
      <c r="A417" s="236" t="s">
        <v>383</v>
      </c>
      <c r="B417" s="211">
        <f>SUM(B418:B423)</f>
        <v>2519</v>
      </c>
      <c r="C417" s="211">
        <f>SUM(C418:C423)</f>
        <v>2881</v>
      </c>
      <c r="D417" s="211">
        <f t="shared" si="13"/>
        <v>362</v>
      </c>
      <c r="E417" s="229">
        <f t="shared" si="12"/>
        <v>14.4</v>
      </c>
    </row>
    <row r="418" spans="1:5">
      <c r="A418" s="236" t="s">
        <v>384</v>
      </c>
      <c r="B418" s="211">
        <v>1945</v>
      </c>
      <c r="C418" s="211">
        <v>195</v>
      </c>
      <c r="D418" s="211">
        <f t="shared" si="13"/>
        <v>-1750</v>
      </c>
      <c r="E418" s="229">
        <f t="shared" si="12"/>
        <v>-90</v>
      </c>
    </row>
    <row r="419" spans="1:5">
      <c r="A419" s="236" t="s">
        <v>385</v>
      </c>
      <c r="B419" s="211">
        <v>56</v>
      </c>
      <c r="C419" s="211">
        <v>378</v>
      </c>
      <c r="D419" s="211">
        <f t="shared" si="13"/>
        <v>322</v>
      </c>
      <c r="E419" s="229">
        <f t="shared" si="12"/>
        <v>575</v>
      </c>
    </row>
    <row r="420" spans="1:5">
      <c r="A420" s="236" t="s">
        <v>386</v>
      </c>
      <c r="B420" s="211">
        <v>43</v>
      </c>
      <c r="C420" s="211">
        <v>1066</v>
      </c>
      <c r="D420" s="211">
        <f t="shared" si="13"/>
        <v>1023</v>
      </c>
      <c r="E420" s="229">
        <f t="shared" si="12"/>
        <v>2379.1</v>
      </c>
    </row>
    <row r="421" spans="1:5">
      <c r="A421" s="236" t="s">
        <v>387</v>
      </c>
      <c r="B421" s="211">
        <v>15</v>
      </c>
      <c r="C421" s="211">
        <v>57</v>
      </c>
      <c r="D421" s="211">
        <f t="shared" si="13"/>
        <v>42</v>
      </c>
      <c r="E421" s="229">
        <f t="shared" si="12"/>
        <v>280</v>
      </c>
    </row>
    <row r="422" spans="1:5">
      <c r="A422" s="236" t="s">
        <v>388</v>
      </c>
      <c r="B422" s="211">
        <v>385</v>
      </c>
      <c r="C422" s="211">
        <v>1144</v>
      </c>
      <c r="D422" s="211">
        <f t="shared" si="13"/>
        <v>759</v>
      </c>
      <c r="E422" s="229">
        <f t="shared" si="12"/>
        <v>197.1</v>
      </c>
    </row>
    <row r="423" spans="1:5">
      <c r="A423" s="236" t="s">
        <v>389</v>
      </c>
      <c r="B423" s="211">
        <v>75</v>
      </c>
      <c r="C423" s="211">
        <v>41</v>
      </c>
      <c r="D423" s="211">
        <f t="shared" si="13"/>
        <v>-34</v>
      </c>
      <c r="E423" s="229">
        <f t="shared" si="12"/>
        <v>-45.3</v>
      </c>
    </row>
    <row r="424" spans="1:5">
      <c r="A424" s="236" t="s">
        <v>390</v>
      </c>
      <c r="B424" s="211">
        <f>B425</f>
        <v>10170</v>
      </c>
      <c r="C424" s="211">
        <f>C425</f>
        <v>10260</v>
      </c>
      <c r="D424" s="211">
        <f t="shared" si="13"/>
        <v>90</v>
      </c>
      <c r="E424" s="229">
        <f t="shared" si="12"/>
        <v>0.9</v>
      </c>
    </row>
    <row r="425" spans="1:5">
      <c r="A425" s="236" t="s">
        <v>391</v>
      </c>
      <c r="B425" s="211">
        <v>10170</v>
      </c>
      <c r="C425" s="211">
        <v>10260</v>
      </c>
      <c r="D425" s="211">
        <f t="shared" si="13"/>
        <v>90</v>
      </c>
      <c r="E425" s="229">
        <f t="shared" si="12"/>
        <v>0.9</v>
      </c>
    </row>
    <row r="426" spans="1:5">
      <c r="A426" s="236" t="s">
        <v>392</v>
      </c>
      <c r="B426" s="211">
        <f>B427</f>
        <v>514</v>
      </c>
      <c r="C426" s="211">
        <f>C427</f>
        <v>621</v>
      </c>
      <c r="D426" s="211">
        <f t="shared" si="13"/>
        <v>107</v>
      </c>
      <c r="E426" s="229">
        <f t="shared" si="12"/>
        <v>20.8</v>
      </c>
    </row>
    <row r="427" spans="1:5">
      <c r="A427" s="236" t="s">
        <v>393</v>
      </c>
      <c r="B427" s="211">
        <v>514</v>
      </c>
      <c r="C427" s="211">
        <v>621</v>
      </c>
      <c r="D427" s="211">
        <f t="shared" si="13"/>
        <v>107</v>
      </c>
      <c r="E427" s="229">
        <f t="shared" si="12"/>
        <v>20.8</v>
      </c>
    </row>
    <row r="428" spans="1:5">
      <c r="A428" s="236" t="s">
        <v>394</v>
      </c>
      <c r="B428" s="211">
        <f>B429+B434</f>
        <v>686</v>
      </c>
      <c r="C428" s="211">
        <f>C429+C434</f>
        <v>0</v>
      </c>
      <c r="D428" s="211">
        <f t="shared" si="13"/>
        <v>-686</v>
      </c>
      <c r="E428" s="229">
        <f t="shared" si="12"/>
        <v>-100</v>
      </c>
    </row>
    <row r="429" spans="1:5">
      <c r="A429" s="236" t="s">
        <v>395</v>
      </c>
      <c r="B429" s="211">
        <f>SUM(B430:B433)</f>
        <v>591</v>
      </c>
      <c r="C429" s="211">
        <f>SUM(C430:C433)</f>
        <v>0</v>
      </c>
      <c r="D429" s="211">
        <f t="shared" si="13"/>
        <v>-591</v>
      </c>
      <c r="E429" s="229">
        <f t="shared" si="12"/>
        <v>-100</v>
      </c>
    </row>
    <row r="430" spans="1:5">
      <c r="A430" s="236" t="s">
        <v>71</v>
      </c>
      <c r="B430" s="211">
        <v>22</v>
      </c>
      <c r="C430" s="211"/>
      <c r="D430" s="211">
        <f t="shared" si="13"/>
        <v>-22</v>
      </c>
      <c r="E430" s="229">
        <f t="shared" si="12"/>
        <v>-100</v>
      </c>
    </row>
    <row r="431" spans="1:5">
      <c r="A431" s="236" t="s">
        <v>396</v>
      </c>
      <c r="B431" s="211">
        <v>65</v>
      </c>
      <c r="C431" s="211"/>
      <c r="D431" s="211">
        <f t="shared" si="13"/>
        <v>-65</v>
      </c>
      <c r="E431" s="229">
        <f t="shared" si="12"/>
        <v>-100</v>
      </c>
    </row>
    <row r="432" spans="1:5">
      <c r="A432" s="236" t="s">
        <v>78</v>
      </c>
      <c r="B432" s="211">
        <v>21</v>
      </c>
      <c r="C432" s="211"/>
      <c r="D432" s="211">
        <f t="shared" si="13"/>
        <v>-21</v>
      </c>
      <c r="E432" s="229">
        <f t="shared" si="12"/>
        <v>-100</v>
      </c>
    </row>
    <row r="433" spans="1:5">
      <c r="A433" s="236" t="s">
        <v>397</v>
      </c>
      <c r="B433" s="211">
        <v>483</v>
      </c>
      <c r="C433" s="211"/>
      <c r="D433" s="211">
        <f t="shared" si="13"/>
        <v>-483</v>
      </c>
      <c r="E433" s="229">
        <f t="shared" si="12"/>
        <v>-100</v>
      </c>
    </row>
    <row r="434" spans="1:5">
      <c r="A434" s="236" t="s">
        <v>398</v>
      </c>
      <c r="B434" s="211">
        <f>B435</f>
        <v>95</v>
      </c>
      <c r="C434" s="211">
        <f>C435</f>
        <v>0</v>
      </c>
      <c r="D434" s="211">
        <f t="shared" si="13"/>
        <v>-95</v>
      </c>
      <c r="E434" s="229">
        <f t="shared" si="12"/>
        <v>-100</v>
      </c>
    </row>
    <row r="435" spans="1:5">
      <c r="A435" s="236" t="s">
        <v>399</v>
      </c>
      <c r="B435" s="211">
        <v>95</v>
      </c>
      <c r="C435" s="211"/>
      <c r="D435" s="211">
        <f t="shared" si="13"/>
        <v>-95</v>
      </c>
      <c r="E435" s="229">
        <f t="shared" si="12"/>
        <v>-100</v>
      </c>
    </row>
    <row r="436" spans="1:5">
      <c r="A436" s="236" t="s">
        <v>400</v>
      </c>
      <c r="B436" s="211">
        <f>B437+B444+B452+B449</f>
        <v>2832</v>
      </c>
      <c r="C436" s="211">
        <f>C437+C444+C452+C449+C447</f>
        <v>4238</v>
      </c>
      <c r="D436" s="211">
        <f t="shared" si="13"/>
        <v>1406</v>
      </c>
      <c r="E436" s="229">
        <f t="shared" si="12"/>
        <v>49.6</v>
      </c>
    </row>
    <row r="437" spans="1:5">
      <c r="A437" s="236" t="s">
        <v>401</v>
      </c>
      <c r="B437" s="211">
        <f>SUM(B438:B443)</f>
        <v>1112</v>
      </c>
      <c r="C437" s="211">
        <f>SUM(C438:C443)</f>
        <v>1026</v>
      </c>
      <c r="D437" s="211">
        <f t="shared" si="13"/>
        <v>-86</v>
      </c>
      <c r="E437" s="229">
        <f t="shared" si="12"/>
        <v>-7.7</v>
      </c>
    </row>
    <row r="438" spans="1:5">
      <c r="A438" s="236" t="s">
        <v>71</v>
      </c>
      <c r="B438" s="211">
        <v>699</v>
      </c>
      <c r="C438" s="211">
        <v>135</v>
      </c>
      <c r="D438" s="211">
        <f t="shared" si="13"/>
        <v>-564</v>
      </c>
      <c r="E438" s="229">
        <f t="shared" si="12"/>
        <v>-80.7</v>
      </c>
    </row>
    <row r="439" spans="1:5">
      <c r="A439" s="236" t="s">
        <v>72</v>
      </c>
      <c r="B439" s="211"/>
      <c r="C439" s="211">
        <v>1</v>
      </c>
      <c r="D439" s="211">
        <f t="shared" si="13"/>
        <v>1</v>
      </c>
      <c r="E439" s="229" t="e">
        <f t="shared" ref="E439:E463" si="14">D439/B439*100</f>
        <v>#DIV/0!</v>
      </c>
    </row>
    <row r="440" spans="1:5">
      <c r="A440" s="236" t="s">
        <v>402</v>
      </c>
      <c r="B440" s="211">
        <v>8</v>
      </c>
      <c r="C440" s="211">
        <v>5</v>
      </c>
      <c r="D440" s="211">
        <f t="shared" si="13"/>
        <v>-3</v>
      </c>
      <c r="E440" s="229">
        <f t="shared" si="14"/>
        <v>-37.5</v>
      </c>
    </row>
    <row r="441" spans="1:5">
      <c r="A441" s="236" t="s">
        <v>403</v>
      </c>
      <c r="B441" s="211"/>
      <c r="C441" s="211">
        <v>329</v>
      </c>
      <c r="D441" s="211">
        <f t="shared" si="13"/>
        <v>329</v>
      </c>
      <c r="E441" s="229" t="e">
        <f t="shared" si="14"/>
        <v>#DIV/0!</v>
      </c>
    </row>
    <row r="442" spans="1:5">
      <c r="A442" s="236" t="s">
        <v>78</v>
      </c>
      <c r="B442" s="211">
        <v>168</v>
      </c>
      <c r="C442" s="211">
        <v>189</v>
      </c>
      <c r="D442" s="211">
        <f t="shared" si="13"/>
        <v>21</v>
      </c>
      <c r="E442" s="229">
        <f t="shared" si="14"/>
        <v>12.5</v>
      </c>
    </row>
    <row r="443" spans="1:5">
      <c r="A443" s="236" t="s">
        <v>404</v>
      </c>
      <c r="B443" s="211">
        <v>237</v>
      </c>
      <c r="C443" s="211">
        <v>367</v>
      </c>
      <c r="D443" s="211">
        <f t="shared" si="13"/>
        <v>130</v>
      </c>
      <c r="E443" s="229">
        <f t="shared" si="14"/>
        <v>54.9</v>
      </c>
    </row>
    <row r="444" spans="1:5">
      <c r="A444" s="236" t="s">
        <v>405</v>
      </c>
      <c r="B444" s="211">
        <f>B446</f>
        <v>411</v>
      </c>
      <c r="C444" s="211">
        <f>SUM(C445:C446)</f>
        <v>403</v>
      </c>
      <c r="D444" s="211">
        <f t="shared" si="13"/>
        <v>-8</v>
      </c>
      <c r="E444" s="229">
        <f t="shared" si="14"/>
        <v>-1.9</v>
      </c>
    </row>
    <row r="445" spans="1:5">
      <c r="A445" s="236" t="s">
        <v>72</v>
      </c>
      <c r="B445" s="211"/>
      <c r="C445" s="211">
        <v>120</v>
      </c>
      <c r="D445" s="211">
        <f t="shared" ref="D445:D463" si="15">C445-B445</f>
        <v>120</v>
      </c>
      <c r="E445" s="229" t="e">
        <f t="shared" si="14"/>
        <v>#DIV/0!</v>
      </c>
    </row>
    <row r="446" spans="1:5">
      <c r="A446" s="236" t="s">
        <v>406</v>
      </c>
      <c r="B446" s="211">
        <v>411</v>
      </c>
      <c r="C446" s="211">
        <v>283</v>
      </c>
      <c r="D446" s="211">
        <f t="shared" si="15"/>
        <v>-128</v>
      </c>
      <c r="E446" s="229">
        <f t="shared" si="14"/>
        <v>-31.1</v>
      </c>
    </row>
    <row r="447" spans="1:5">
      <c r="A447" s="236" t="s">
        <v>407</v>
      </c>
      <c r="B447" s="211"/>
      <c r="C447" s="211">
        <f>SUM(C448)</f>
        <v>4</v>
      </c>
      <c r="D447" s="211">
        <f t="shared" si="15"/>
        <v>4</v>
      </c>
      <c r="E447" s="229" t="e">
        <f t="shared" si="14"/>
        <v>#DIV/0!</v>
      </c>
    </row>
    <row r="448" spans="1:5">
      <c r="A448" s="236" t="s">
        <v>408</v>
      </c>
      <c r="B448" s="211"/>
      <c r="C448" s="211">
        <v>4</v>
      </c>
      <c r="D448" s="211">
        <f t="shared" si="15"/>
        <v>4</v>
      </c>
      <c r="E448" s="229" t="e">
        <f t="shared" si="14"/>
        <v>#DIV/0!</v>
      </c>
    </row>
    <row r="449" spans="1:5">
      <c r="A449" s="236" t="s">
        <v>409</v>
      </c>
      <c r="B449" s="211">
        <f>SUM(B450:B451)</f>
        <v>379</v>
      </c>
      <c r="C449" s="211">
        <f>SUM(C450:C451)</f>
        <v>0</v>
      </c>
      <c r="D449" s="211">
        <f t="shared" si="15"/>
        <v>-379</v>
      </c>
      <c r="E449" s="229">
        <f t="shared" si="14"/>
        <v>-100</v>
      </c>
    </row>
    <row r="450" spans="1:5">
      <c r="A450" s="236" t="s">
        <v>410</v>
      </c>
      <c r="B450" s="211">
        <v>216</v>
      </c>
      <c r="C450" s="211"/>
      <c r="D450" s="211">
        <f t="shared" si="15"/>
        <v>-216</v>
      </c>
      <c r="E450" s="229">
        <f t="shared" si="14"/>
        <v>-100</v>
      </c>
    </row>
    <row r="451" spans="1:5">
      <c r="A451" s="236" t="s">
        <v>411</v>
      </c>
      <c r="B451" s="211">
        <v>163</v>
      </c>
      <c r="C451" s="211"/>
      <c r="D451" s="211">
        <f t="shared" si="15"/>
        <v>-163</v>
      </c>
      <c r="E451" s="229">
        <f t="shared" si="14"/>
        <v>-100</v>
      </c>
    </row>
    <row r="452" spans="1:5">
      <c r="A452" s="236" t="s">
        <v>412</v>
      </c>
      <c r="B452" s="211">
        <f>B453</f>
        <v>930</v>
      </c>
      <c r="C452" s="211">
        <f>C453</f>
        <v>2805</v>
      </c>
      <c r="D452" s="211">
        <f t="shared" si="15"/>
        <v>1875</v>
      </c>
      <c r="E452" s="229">
        <f t="shared" si="14"/>
        <v>201.6</v>
      </c>
    </row>
    <row r="453" spans="1:5">
      <c r="A453" s="236" t="s">
        <v>413</v>
      </c>
      <c r="B453" s="211">
        <v>930</v>
      </c>
      <c r="C453" s="211">
        <v>2805</v>
      </c>
      <c r="D453" s="211">
        <f t="shared" si="15"/>
        <v>1875</v>
      </c>
      <c r="E453" s="229">
        <f t="shared" si="14"/>
        <v>201.6</v>
      </c>
    </row>
    <row r="454" spans="1:5">
      <c r="A454" s="236" t="s">
        <v>414</v>
      </c>
      <c r="B454" s="211">
        <f>B455</f>
        <v>10171</v>
      </c>
      <c r="C454" s="211">
        <f>C455</f>
        <v>5385</v>
      </c>
      <c r="D454" s="211">
        <f t="shared" si="15"/>
        <v>-4786</v>
      </c>
      <c r="E454" s="229">
        <f t="shared" si="14"/>
        <v>-47.1</v>
      </c>
    </row>
    <row r="455" spans="1:5">
      <c r="A455" s="236" t="s">
        <v>65</v>
      </c>
      <c r="B455" s="211">
        <f>B456</f>
        <v>10171</v>
      </c>
      <c r="C455" s="211">
        <f>C456</f>
        <v>5385</v>
      </c>
      <c r="D455" s="211">
        <f t="shared" si="15"/>
        <v>-4786</v>
      </c>
      <c r="E455" s="229">
        <f t="shared" si="14"/>
        <v>-47.1</v>
      </c>
    </row>
    <row r="456" spans="1:5">
      <c r="A456" s="236" t="s">
        <v>415</v>
      </c>
      <c r="B456" s="211">
        <v>10171</v>
      </c>
      <c r="C456" s="211">
        <v>5385</v>
      </c>
      <c r="D456" s="211">
        <f t="shared" si="15"/>
        <v>-4786</v>
      </c>
      <c r="E456" s="229">
        <f t="shared" si="14"/>
        <v>-47.1</v>
      </c>
    </row>
    <row r="457" spans="1:5">
      <c r="A457" s="236" t="s">
        <v>416</v>
      </c>
      <c r="B457" s="211">
        <f>B458</f>
        <v>7311</v>
      </c>
      <c r="C457" s="211">
        <f>C458</f>
        <v>7640</v>
      </c>
      <c r="D457" s="211">
        <f t="shared" si="15"/>
        <v>329</v>
      </c>
      <c r="E457" s="229">
        <f t="shared" si="14"/>
        <v>4.5</v>
      </c>
    </row>
    <row r="458" spans="1:5">
      <c r="A458" s="236" t="s">
        <v>417</v>
      </c>
      <c r="B458" s="211">
        <f>SUM(B459:B461)</f>
        <v>7311</v>
      </c>
      <c r="C458" s="211">
        <f>SUM(C459:C461)</f>
        <v>7640</v>
      </c>
      <c r="D458" s="211">
        <f t="shared" si="15"/>
        <v>329</v>
      </c>
      <c r="E458" s="229">
        <f t="shared" si="14"/>
        <v>4.5</v>
      </c>
    </row>
    <row r="459" spans="1:5">
      <c r="A459" s="236" t="s">
        <v>418</v>
      </c>
      <c r="B459" s="211">
        <v>7185</v>
      </c>
      <c r="C459" s="211">
        <v>7569</v>
      </c>
      <c r="D459" s="211">
        <f t="shared" si="15"/>
        <v>384</v>
      </c>
      <c r="E459" s="229">
        <f t="shared" si="14"/>
        <v>5.3</v>
      </c>
    </row>
    <row r="460" spans="1:5">
      <c r="A460" s="236" t="s">
        <v>419</v>
      </c>
      <c r="B460" s="211">
        <v>14</v>
      </c>
      <c r="C460" s="211">
        <v>5</v>
      </c>
      <c r="D460" s="211">
        <f t="shared" si="15"/>
        <v>-9</v>
      </c>
      <c r="E460" s="229">
        <f t="shared" si="14"/>
        <v>-64.3</v>
      </c>
    </row>
    <row r="461" spans="1:5">
      <c r="A461" s="236" t="s">
        <v>420</v>
      </c>
      <c r="B461" s="211">
        <v>112</v>
      </c>
      <c r="C461" s="211">
        <v>66</v>
      </c>
      <c r="D461" s="211">
        <f t="shared" si="15"/>
        <v>-46</v>
      </c>
      <c r="E461" s="229">
        <f t="shared" si="14"/>
        <v>-41.1</v>
      </c>
    </row>
    <row r="462" spans="1:5">
      <c r="A462" s="236" t="s">
        <v>421</v>
      </c>
      <c r="B462" s="211">
        <f>B463</f>
        <v>47</v>
      </c>
      <c r="C462" s="211">
        <f>C463</f>
        <v>17</v>
      </c>
      <c r="D462" s="211">
        <f t="shared" si="15"/>
        <v>-30</v>
      </c>
      <c r="E462" s="229">
        <f t="shared" si="14"/>
        <v>-63.8</v>
      </c>
    </row>
    <row r="463" spans="1:5">
      <c r="A463" s="236" t="s">
        <v>422</v>
      </c>
      <c r="B463" s="211">
        <v>47</v>
      </c>
      <c r="C463" s="211">
        <v>17</v>
      </c>
      <c r="D463" s="211">
        <f t="shared" si="15"/>
        <v>-30</v>
      </c>
      <c r="E463" s="229">
        <f t="shared" si="14"/>
        <v>-63.8</v>
      </c>
    </row>
  </sheetData>
  <mergeCells count="5">
    <mergeCell ref="A1:E1"/>
    <mergeCell ref="D3:E3"/>
    <mergeCell ref="A3:A4"/>
    <mergeCell ref="B3:B4"/>
    <mergeCell ref="C3:C4"/>
  </mergeCells>
  <phoneticPr fontId="9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D19"/>
  <sheetViews>
    <sheetView topLeftCell="B1" workbookViewId="0">
      <selection activeCell="E9" sqref="E9"/>
    </sheetView>
  </sheetViews>
  <sheetFormatPr defaultColWidth="9" defaultRowHeight="24.75" customHeight="1"/>
  <cols>
    <col min="1" max="1" width="34.125" customWidth="1"/>
    <col min="2" max="2" width="16" customWidth="1"/>
    <col min="3" max="3" width="34.875" customWidth="1"/>
    <col min="4" max="4" width="15.75" customWidth="1"/>
    <col min="5" max="5" width="9.5" customWidth="1"/>
    <col min="6" max="6" width="10.5" customWidth="1"/>
  </cols>
  <sheetData>
    <row r="1" spans="1:4" ht="33" customHeight="1">
      <c r="A1" s="250" t="s">
        <v>423</v>
      </c>
      <c r="B1" s="250"/>
      <c r="C1" s="250"/>
      <c r="D1" s="250"/>
    </row>
    <row r="2" spans="1:4" ht="25.5" customHeight="1">
      <c r="D2" s="226" t="s">
        <v>3</v>
      </c>
    </row>
    <row r="3" spans="1:4" ht="21.75" customHeight="1">
      <c r="A3" s="1" t="s">
        <v>4</v>
      </c>
      <c r="B3" s="1" t="s">
        <v>424</v>
      </c>
      <c r="C3" s="1" t="s">
        <v>4</v>
      </c>
      <c r="D3" s="1" t="s">
        <v>424</v>
      </c>
    </row>
    <row r="4" spans="1:4" ht="21.75" customHeight="1">
      <c r="A4" s="2" t="s">
        <v>425</v>
      </c>
      <c r="B4" s="129">
        <v>131700</v>
      </c>
      <c r="C4" s="227" t="s">
        <v>426</v>
      </c>
      <c r="D4" s="129">
        <v>421247</v>
      </c>
    </row>
    <row r="5" spans="1:4" ht="21.75" customHeight="1">
      <c r="A5" s="2" t="s">
        <v>427</v>
      </c>
      <c r="B5" s="129">
        <f>SUM(B6:B8)</f>
        <v>334482</v>
      </c>
      <c r="C5" s="227" t="s">
        <v>428</v>
      </c>
      <c r="D5" s="129">
        <f>D6+D7</f>
        <v>32905</v>
      </c>
    </row>
    <row r="6" spans="1:4" ht="21.75" customHeight="1">
      <c r="A6" s="2" t="s">
        <v>429</v>
      </c>
      <c r="B6" s="129">
        <v>3177</v>
      </c>
      <c r="C6" s="227" t="s">
        <v>430</v>
      </c>
      <c r="D6" s="129">
        <v>22486</v>
      </c>
    </row>
    <row r="7" spans="1:4" ht="21.75" customHeight="1">
      <c r="A7" s="2" t="s">
        <v>431</v>
      </c>
      <c r="B7" s="129">
        <v>317812</v>
      </c>
      <c r="C7" s="227" t="s">
        <v>432</v>
      </c>
      <c r="D7" s="129">
        <v>10419</v>
      </c>
    </row>
    <row r="8" spans="1:4" ht="21.75" customHeight="1">
      <c r="A8" s="2" t="s">
        <v>433</v>
      </c>
      <c r="B8" s="129">
        <v>13493</v>
      </c>
      <c r="C8" s="227" t="s">
        <v>434</v>
      </c>
      <c r="D8" s="129"/>
    </row>
    <row r="9" spans="1:4" ht="21.75" customHeight="1">
      <c r="A9" s="2" t="s">
        <v>435</v>
      </c>
      <c r="B9" s="129"/>
      <c r="C9" s="227" t="s">
        <v>436</v>
      </c>
      <c r="D9" s="129"/>
    </row>
    <row r="10" spans="1:4" ht="21.75" customHeight="1">
      <c r="A10" s="2" t="s">
        <v>437</v>
      </c>
      <c r="B10" s="136">
        <v>2393</v>
      </c>
      <c r="C10" s="2" t="s">
        <v>438</v>
      </c>
      <c r="D10" s="136">
        <v>27395</v>
      </c>
    </row>
    <row r="11" spans="1:4" ht="21.75" customHeight="1">
      <c r="A11" s="2" t="s">
        <v>439</v>
      </c>
      <c r="B11" s="129">
        <v>1232</v>
      </c>
      <c r="C11" s="2" t="s">
        <v>440</v>
      </c>
      <c r="D11" s="136"/>
    </row>
    <row r="12" spans="1:4" ht="21.75" customHeight="1">
      <c r="A12" s="2" t="s">
        <v>441</v>
      </c>
      <c r="B12" s="129">
        <v>24366</v>
      </c>
      <c r="C12" s="2" t="s">
        <v>442</v>
      </c>
      <c r="D12" s="136"/>
    </row>
    <row r="13" spans="1:4" ht="21.75" customHeight="1">
      <c r="A13" s="2" t="s">
        <v>443</v>
      </c>
      <c r="B13" s="129">
        <v>74084</v>
      </c>
      <c r="C13" s="2" t="s">
        <v>444</v>
      </c>
      <c r="D13" s="136"/>
    </row>
    <row r="14" spans="1:4" ht="21.75" customHeight="1">
      <c r="A14" s="2"/>
      <c r="B14" s="136"/>
      <c r="C14" s="2"/>
      <c r="D14" s="136"/>
    </row>
    <row r="15" spans="1:4" ht="21.75" customHeight="1">
      <c r="A15" s="2"/>
      <c r="B15" s="136"/>
      <c r="C15" s="2" t="s">
        <v>445</v>
      </c>
      <c r="D15" s="136">
        <v>86710</v>
      </c>
    </row>
    <row r="16" spans="1:4" ht="21.75" customHeight="1">
      <c r="A16" s="2"/>
      <c r="B16" s="136"/>
      <c r="C16" s="2" t="s">
        <v>446</v>
      </c>
      <c r="D16" s="129">
        <v>86710</v>
      </c>
    </row>
    <row r="17" spans="1:4" ht="21.75" customHeight="1">
      <c r="A17" s="2"/>
      <c r="B17" s="136"/>
      <c r="C17" s="2" t="s">
        <v>447</v>
      </c>
      <c r="D17" s="136"/>
    </row>
    <row r="18" spans="1:4" ht="21.75" customHeight="1">
      <c r="A18" s="2"/>
      <c r="B18" s="136"/>
      <c r="C18" s="2"/>
      <c r="D18" s="136"/>
    </row>
    <row r="19" spans="1:4" ht="21.75" customHeight="1">
      <c r="A19" s="2" t="s">
        <v>448</v>
      </c>
      <c r="B19" s="136">
        <f>B4+B5+B9+B10+B11+B12+B13</f>
        <v>568257</v>
      </c>
      <c r="C19" s="2" t="s">
        <v>449</v>
      </c>
      <c r="D19" s="136">
        <f>D4+D5+D8+D9+D10+D11+D12+D13+D15</f>
        <v>568257</v>
      </c>
    </row>
  </sheetData>
  <mergeCells count="1">
    <mergeCell ref="A1:D1"/>
  </mergeCells>
  <phoneticPr fontId="92" type="noConversion"/>
  <printOptions horizontalCentered="1"/>
  <pageMargins left="0.98425196850393704" right="0.98425196850393704" top="0.90551181102362199" bottom="1.2204724409448799" header="0.511811023622047" footer="0.98425196850393704"/>
  <pageSetup paperSize="9" firstPageNumber="4" orientation="landscape" useFirstPageNumber="1"/>
  <headerFooter alignWithMargins="0"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E31"/>
  <sheetViews>
    <sheetView workbookViewId="0">
      <pane xSplit="1" ySplit="4" topLeftCell="B5" activePane="bottomRight" state="frozen"/>
      <selection pane="topRight"/>
      <selection pane="bottomLeft"/>
      <selection pane="bottomRight" activeCell="C26" sqref="C26"/>
    </sheetView>
  </sheetViews>
  <sheetFormatPr defaultColWidth="9" defaultRowHeight="14.25"/>
  <cols>
    <col min="1" max="1" width="32.125" customWidth="1"/>
    <col min="2" max="2" width="17.5" style="133" customWidth="1"/>
    <col min="3" max="3" width="18.375" customWidth="1"/>
    <col min="4" max="4" width="16.625" customWidth="1"/>
    <col min="5" max="5" width="17.5" customWidth="1"/>
    <col min="6" max="6" width="2.375" customWidth="1"/>
  </cols>
  <sheetData>
    <row r="1" spans="1:5" ht="36" customHeight="1">
      <c r="A1" s="250" t="s">
        <v>450</v>
      </c>
      <c r="B1" s="250"/>
      <c r="C1" s="250"/>
      <c r="D1" s="250"/>
      <c r="E1" s="250"/>
    </row>
    <row r="2" spans="1:5" ht="26.25" customHeight="1">
      <c r="D2" s="243" t="s">
        <v>3</v>
      </c>
      <c r="E2" s="243"/>
    </row>
    <row r="3" spans="1:5" ht="21.75" customHeight="1">
      <c r="A3" s="258" t="s">
        <v>4</v>
      </c>
      <c r="B3" s="259" t="s">
        <v>5</v>
      </c>
      <c r="C3" s="258" t="s">
        <v>6</v>
      </c>
      <c r="D3" s="258" t="s">
        <v>7</v>
      </c>
      <c r="E3" s="258"/>
    </row>
    <row r="4" spans="1:5" ht="21.75" customHeight="1">
      <c r="A4" s="258"/>
      <c r="B4" s="259"/>
      <c r="C4" s="258"/>
      <c r="D4" s="1" t="s">
        <v>8</v>
      </c>
      <c r="E4" s="1" t="s">
        <v>9</v>
      </c>
    </row>
    <row r="5" spans="1:5" ht="20.100000000000001" customHeight="1">
      <c r="A5" s="2" t="s">
        <v>10</v>
      </c>
      <c r="B5" s="129">
        <f>B6+B22</f>
        <v>93498</v>
      </c>
      <c r="C5" s="136">
        <f>C6+C22</f>
        <v>94700</v>
      </c>
      <c r="D5" s="136">
        <f>D6+D22</f>
        <v>1202</v>
      </c>
      <c r="E5" s="137">
        <f>D5/B5*100</f>
        <v>1.3</v>
      </c>
    </row>
    <row r="6" spans="1:5" ht="20.100000000000001" customHeight="1">
      <c r="A6" s="2" t="s">
        <v>11</v>
      </c>
      <c r="B6" s="129">
        <f>SUM(B7:B21)</f>
        <v>63376</v>
      </c>
      <c r="C6" s="136">
        <f>SUM(C7:C21)</f>
        <v>62426</v>
      </c>
      <c r="D6" s="136">
        <f t="shared" ref="D6:D30" si="0">C6-B6</f>
        <v>-950</v>
      </c>
      <c r="E6" s="137">
        <f t="shared" ref="E6:E30" si="1">D6/B6*100</f>
        <v>-1.5</v>
      </c>
    </row>
    <row r="7" spans="1:5" ht="20.100000000000001" customHeight="1">
      <c r="A7" s="2" t="s">
        <v>12</v>
      </c>
      <c r="B7" s="129">
        <v>21681</v>
      </c>
      <c r="C7" s="136">
        <v>23780</v>
      </c>
      <c r="D7" s="136">
        <f t="shared" si="0"/>
        <v>2099</v>
      </c>
      <c r="E7" s="137">
        <f t="shared" si="1"/>
        <v>9.6999999999999993</v>
      </c>
    </row>
    <row r="8" spans="1:5" ht="20.100000000000001" customHeight="1">
      <c r="A8" s="2" t="s">
        <v>13</v>
      </c>
      <c r="B8" s="129">
        <v>6725</v>
      </c>
      <c r="C8" s="136">
        <v>7610</v>
      </c>
      <c r="D8" s="136">
        <f t="shared" si="0"/>
        <v>885</v>
      </c>
      <c r="E8" s="137">
        <f t="shared" si="1"/>
        <v>13.2</v>
      </c>
    </row>
    <row r="9" spans="1:5" ht="20.100000000000001" customHeight="1">
      <c r="A9" s="2" t="s">
        <v>14</v>
      </c>
      <c r="B9" s="129">
        <v>1421</v>
      </c>
      <c r="C9" s="136">
        <v>800</v>
      </c>
      <c r="D9" s="136">
        <f t="shared" si="0"/>
        <v>-621</v>
      </c>
      <c r="E9" s="137">
        <f t="shared" si="1"/>
        <v>-43.7</v>
      </c>
    </row>
    <row r="10" spans="1:5" ht="20.100000000000001" customHeight="1">
      <c r="A10" s="2" t="s">
        <v>15</v>
      </c>
      <c r="B10" s="129">
        <v>9776</v>
      </c>
      <c r="C10" s="136">
        <v>11290</v>
      </c>
      <c r="D10" s="136">
        <f t="shared" si="0"/>
        <v>1514</v>
      </c>
      <c r="E10" s="137">
        <f t="shared" si="1"/>
        <v>15.5</v>
      </c>
    </row>
    <row r="11" spans="1:5" ht="20.100000000000001" customHeight="1">
      <c r="A11" s="2" t="s">
        <v>16</v>
      </c>
      <c r="B11" s="129">
        <v>2062</v>
      </c>
      <c r="C11" s="136">
        <v>1920</v>
      </c>
      <c r="D11" s="136">
        <f t="shared" si="0"/>
        <v>-142</v>
      </c>
      <c r="E11" s="137">
        <f t="shared" si="1"/>
        <v>-6.9</v>
      </c>
    </row>
    <row r="12" spans="1:5" ht="20.100000000000001" customHeight="1">
      <c r="A12" s="2" t="s">
        <v>17</v>
      </c>
      <c r="B12" s="129">
        <v>1896</v>
      </c>
      <c r="C12" s="136">
        <v>2120</v>
      </c>
      <c r="D12" s="136">
        <f t="shared" si="0"/>
        <v>224</v>
      </c>
      <c r="E12" s="137">
        <f t="shared" si="1"/>
        <v>11.8</v>
      </c>
    </row>
    <row r="13" spans="1:5" ht="20.100000000000001" customHeight="1">
      <c r="A13" s="2" t="s">
        <v>18</v>
      </c>
      <c r="B13" s="129">
        <v>939</v>
      </c>
      <c r="C13" s="136">
        <v>1030</v>
      </c>
      <c r="D13" s="136">
        <f t="shared" si="0"/>
        <v>91</v>
      </c>
      <c r="E13" s="137">
        <f t="shared" si="1"/>
        <v>9.6999999999999993</v>
      </c>
    </row>
    <row r="14" spans="1:5" ht="20.100000000000001" customHeight="1">
      <c r="A14" s="2" t="s">
        <v>19</v>
      </c>
      <c r="B14" s="129">
        <v>8996</v>
      </c>
      <c r="C14" s="136">
        <v>3230</v>
      </c>
      <c r="D14" s="136">
        <f t="shared" si="0"/>
        <v>-5766</v>
      </c>
      <c r="E14" s="137">
        <f t="shared" si="1"/>
        <v>-64.099999999999994</v>
      </c>
    </row>
    <row r="15" spans="1:5" ht="20.100000000000001" customHeight="1">
      <c r="A15" s="2" t="s">
        <v>20</v>
      </c>
      <c r="B15" s="129">
        <v>831</v>
      </c>
      <c r="C15" s="136">
        <v>-170</v>
      </c>
      <c r="D15" s="136">
        <f t="shared" si="0"/>
        <v>-1001</v>
      </c>
      <c r="E15" s="137">
        <f t="shared" si="1"/>
        <v>-120.5</v>
      </c>
    </row>
    <row r="16" spans="1:5" ht="20.100000000000001" customHeight="1">
      <c r="A16" s="2" t="s">
        <v>21</v>
      </c>
      <c r="B16" s="129">
        <v>2509</v>
      </c>
      <c r="C16" s="136">
        <v>1440</v>
      </c>
      <c r="D16" s="136">
        <f t="shared" si="0"/>
        <v>-1069</v>
      </c>
      <c r="E16" s="137">
        <f t="shared" si="1"/>
        <v>-42.6</v>
      </c>
    </row>
    <row r="17" spans="1:5" ht="20.100000000000001" customHeight="1">
      <c r="A17" s="2" t="s">
        <v>22</v>
      </c>
      <c r="B17" s="129">
        <v>251</v>
      </c>
      <c r="C17" s="136">
        <v>555</v>
      </c>
      <c r="D17" s="136">
        <f t="shared" si="0"/>
        <v>304</v>
      </c>
      <c r="E17" s="137">
        <f t="shared" si="1"/>
        <v>121.1</v>
      </c>
    </row>
    <row r="18" spans="1:5" ht="20.100000000000001" customHeight="1">
      <c r="A18" s="2" t="s">
        <v>23</v>
      </c>
      <c r="B18" s="129">
        <v>4670</v>
      </c>
      <c r="C18" s="136">
        <v>7537</v>
      </c>
      <c r="D18" s="136">
        <f t="shared" si="0"/>
        <v>2867</v>
      </c>
      <c r="E18" s="137">
        <f t="shared" si="1"/>
        <v>61.4</v>
      </c>
    </row>
    <row r="19" spans="1:5" ht="20.100000000000001" customHeight="1">
      <c r="A19" s="2" t="s">
        <v>24</v>
      </c>
      <c r="B19" s="129">
        <v>950</v>
      </c>
      <c r="C19" s="136">
        <v>833</v>
      </c>
      <c r="D19" s="136">
        <f t="shared" si="0"/>
        <v>-117</v>
      </c>
      <c r="E19" s="137">
        <f t="shared" si="1"/>
        <v>-12.3</v>
      </c>
    </row>
    <row r="20" spans="1:5" ht="20.100000000000001" customHeight="1">
      <c r="A20" s="2" t="s">
        <v>25</v>
      </c>
      <c r="B20" s="129">
        <v>669</v>
      </c>
      <c r="C20" s="136">
        <v>450</v>
      </c>
      <c r="D20" s="136">
        <f t="shared" si="0"/>
        <v>-219</v>
      </c>
      <c r="E20" s="137">
        <f t="shared" si="1"/>
        <v>-32.700000000000003</v>
      </c>
    </row>
    <row r="21" spans="1:5" ht="20.100000000000001" customHeight="1">
      <c r="A21" s="2" t="s">
        <v>451</v>
      </c>
      <c r="B21" s="129"/>
      <c r="C21" s="136">
        <v>1</v>
      </c>
      <c r="D21" s="136">
        <f t="shared" si="0"/>
        <v>1</v>
      </c>
      <c r="E21" s="137"/>
    </row>
    <row r="22" spans="1:5" ht="20.100000000000001" customHeight="1">
      <c r="A22" s="2" t="s">
        <v>27</v>
      </c>
      <c r="B22" s="129">
        <f>B23+B25+B26+B27+B28+B29+B30</f>
        <v>30122</v>
      </c>
      <c r="C22" s="136">
        <f>C23+C25+C26+C27+C28+C29+C30</f>
        <v>32274</v>
      </c>
      <c r="D22" s="136">
        <f t="shared" si="0"/>
        <v>2152</v>
      </c>
      <c r="E22" s="137">
        <f t="shared" si="1"/>
        <v>7.1</v>
      </c>
    </row>
    <row r="23" spans="1:5" ht="20.100000000000001" customHeight="1">
      <c r="A23" s="2" t="s">
        <v>28</v>
      </c>
      <c r="B23" s="129">
        <v>2065</v>
      </c>
      <c r="C23" s="136">
        <v>1980</v>
      </c>
      <c r="D23" s="136">
        <f t="shared" si="0"/>
        <v>-85</v>
      </c>
      <c r="E23" s="137">
        <f t="shared" si="1"/>
        <v>-4.0999999999999996</v>
      </c>
    </row>
    <row r="24" spans="1:5" ht="20.100000000000001" customHeight="1">
      <c r="A24" s="2" t="s">
        <v>29</v>
      </c>
      <c r="B24" s="129">
        <v>1226</v>
      </c>
      <c r="C24" s="136">
        <v>1055</v>
      </c>
      <c r="D24" s="136">
        <f t="shared" si="0"/>
        <v>-171</v>
      </c>
      <c r="E24" s="137">
        <f t="shared" si="1"/>
        <v>-13.9</v>
      </c>
    </row>
    <row r="25" spans="1:5" ht="20.100000000000001" customHeight="1">
      <c r="A25" s="2" t="s">
        <v>30</v>
      </c>
      <c r="B25" s="129">
        <v>3252</v>
      </c>
      <c r="C25" s="136">
        <v>3050</v>
      </c>
      <c r="D25" s="136">
        <f t="shared" si="0"/>
        <v>-202</v>
      </c>
      <c r="E25" s="137">
        <f t="shared" si="1"/>
        <v>-6.2</v>
      </c>
    </row>
    <row r="26" spans="1:5" ht="20.100000000000001" customHeight="1">
      <c r="A26" s="2" t="s">
        <v>31</v>
      </c>
      <c r="B26" s="129">
        <v>4541</v>
      </c>
      <c r="C26" s="136">
        <v>6050</v>
      </c>
      <c r="D26" s="136">
        <f t="shared" si="0"/>
        <v>1509</v>
      </c>
      <c r="E26" s="137">
        <f t="shared" si="1"/>
        <v>33.200000000000003</v>
      </c>
    </row>
    <row r="27" spans="1:5" ht="20.100000000000001" customHeight="1">
      <c r="A27" s="2" t="s">
        <v>32</v>
      </c>
      <c r="B27" s="129">
        <v>20150</v>
      </c>
      <c r="C27" s="136">
        <v>21061</v>
      </c>
      <c r="D27" s="136">
        <f t="shared" si="0"/>
        <v>911</v>
      </c>
      <c r="E27" s="137">
        <f t="shared" si="1"/>
        <v>4.5</v>
      </c>
    </row>
    <row r="28" spans="1:5" ht="20.100000000000001" customHeight="1">
      <c r="A28" s="2" t="s">
        <v>33</v>
      </c>
      <c r="B28" s="129"/>
      <c r="C28" s="136"/>
      <c r="D28" s="136">
        <f t="shared" si="0"/>
        <v>0</v>
      </c>
      <c r="E28" s="137"/>
    </row>
    <row r="29" spans="1:5" ht="20.100000000000001" customHeight="1">
      <c r="A29" s="2" t="s">
        <v>34</v>
      </c>
      <c r="B29" s="129">
        <v>113</v>
      </c>
      <c r="C29" s="136">
        <v>133</v>
      </c>
      <c r="D29" s="136">
        <f t="shared" si="0"/>
        <v>20</v>
      </c>
      <c r="E29" s="137">
        <f t="shared" si="1"/>
        <v>17.7</v>
      </c>
    </row>
    <row r="30" spans="1:5" ht="20.100000000000001" customHeight="1">
      <c r="A30" s="2" t="s">
        <v>35</v>
      </c>
      <c r="B30" s="129">
        <v>1</v>
      </c>
      <c r="C30" s="136"/>
      <c r="D30" s="136">
        <f t="shared" si="0"/>
        <v>-1</v>
      </c>
      <c r="E30" s="137">
        <f t="shared" si="1"/>
        <v>-100</v>
      </c>
    </row>
    <row r="31" spans="1:5" ht="20.100000000000001" customHeight="1"/>
  </sheetData>
  <mergeCells count="6">
    <mergeCell ref="A1:E1"/>
    <mergeCell ref="D2:E2"/>
    <mergeCell ref="D3:E3"/>
    <mergeCell ref="A3:A4"/>
    <mergeCell ref="B3:B4"/>
    <mergeCell ref="C3:C4"/>
  </mergeCells>
  <phoneticPr fontId="9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50"/>
  </sheetPr>
  <dimension ref="A2:I36"/>
  <sheetViews>
    <sheetView workbookViewId="0">
      <pane xSplit="1" ySplit="5" topLeftCell="B6" activePane="bottomRight" state="frozen"/>
      <selection pane="topRight"/>
      <selection pane="bottomLeft"/>
      <selection pane="bottomRight" activeCell="I16" sqref="I16"/>
    </sheetView>
  </sheetViews>
  <sheetFormatPr defaultColWidth="9" defaultRowHeight="14.25"/>
  <cols>
    <col min="1" max="1" width="41.75" customWidth="1"/>
    <col min="2" max="2" width="20.75" style="133" customWidth="1"/>
    <col min="3" max="4" width="20.75" customWidth="1"/>
    <col min="5" max="5" width="19.125" customWidth="1"/>
  </cols>
  <sheetData>
    <row r="2" spans="1:9" ht="34.5" customHeight="1">
      <c r="A2" s="260" t="s">
        <v>452</v>
      </c>
      <c r="B2" s="260"/>
      <c r="C2" s="260"/>
      <c r="D2" s="260"/>
      <c r="E2" s="260"/>
      <c r="F2" s="215"/>
      <c r="G2" s="215"/>
      <c r="H2" s="215"/>
      <c r="I2" s="215"/>
    </row>
    <row r="3" spans="1:9" ht="15">
      <c r="A3" s="215"/>
      <c r="B3" s="216"/>
      <c r="C3" s="215"/>
      <c r="D3" s="215"/>
      <c r="E3" s="217" t="s">
        <v>3</v>
      </c>
      <c r="F3" s="215"/>
      <c r="G3" s="215"/>
      <c r="H3" s="215"/>
      <c r="I3" s="215"/>
    </row>
    <row r="4" spans="1:9" ht="15">
      <c r="A4" s="261" t="s">
        <v>4</v>
      </c>
      <c r="B4" s="262" t="s">
        <v>5</v>
      </c>
      <c r="C4" s="261" t="s">
        <v>6</v>
      </c>
      <c r="D4" s="261" t="s">
        <v>7</v>
      </c>
      <c r="E4" s="261"/>
      <c r="F4" s="215"/>
      <c r="G4" s="215"/>
      <c r="H4" s="215"/>
      <c r="I4" s="215"/>
    </row>
    <row r="5" spans="1:9" ht="15">
      <c r="A5" s="261"/>
      <c r="B5" s="262"/>
      <c r="C5" s="261"/>
      <c r="D5" s="218" t="s">
        <v>8</v>
      </c>
      <c r="E5" s="218" t="s">
        <v>9</v>
      </c>
      <c r="F5" s="215"/>
      <c r="G5" s="215"/>
      <c r="H5" s="215"/>
      <c r="I5" s="215"/>
    </row>
    <row r="6" spans="1:9" ht="15">
      <c r="A6" s="219" t="s">
        <v>37</v>
      </c>
      <c r="B6" s="220">
        <f>B7+B8+B9+B12+B13+B14+B17+B19+B21+B23+B27+B28+B29+B30+B31+B32+B33+B34+B35+B36</f>
        <v>339708</v>
      </c>
      <c r="C6" s="221">
        <f>C7+C8+C9+C12+C13+C14+C17+C19+C21+C23+C27+C28+C29+C30+C31+C32+C33+C34+C35+C36</f>
        <v>342247</v>
      </c>
      <c r="D6" s="221">
        <f>C6-B6</f>
        <v>2539</v>
      </c>
      <c r="E6" s="222">
        <f>D6/B6*100</f>
        <v>0.7</v>
      </c>
      <c r="F6" s="215"/>
      <c r="G6" s="215"/>
      <c r="H6" s="215"/>
      <c r="I6" s="215"/>
    </row>
    <row r="7" spans="1:9" ht="15">
      <c r="A7" s="219" t="s">
        <v>38</v>
      </c>
      <c r="B7" s="220">
        <v>22440</v>
      </c>
      <c r="C7" s="221">
        <v>20487</v>
      </c>
      <c r="D7" s="221">
        <f t="shared" ref="D7:D36" si="0">C7-B7</f>
        <v>-1953</v>
      </c>
      <c r="E7" s="222">
        <f t="shared" ref="E7:E36" si="1">D7/B7*100</f>
        <v>-8.6999999999999993</v>
      </c>
      <c r="F7" s="215"/>
      <c r="G7" s="215"/>
      <c r="H7" s="215"/>
      <c r="I7" s="225"/>
    </row>
    <row r="8" spans="1:9" ht="15">
      <c r="A8" s="219" t="s">
        <v>39</v>
      </c>
      <c r="B8" s="220">
        <v>12498</v>
      </c>
      <c r="C8" s="221">
        <v>12601</v>
      </c>
      <c r="D8" s="221">
        <f t="shared" si="0"/>
        <v>103</v>
      </c>
      <c r="E8" s="222">
        <f t="shared" si="1"/>
        <v>0.8</v>
      </c>
      <c r="F8" s="215"/>
      <c r="G8" s="215"/>
      <c r="H8" s="215"/>
      <c r="I8" s="225"/>
    </row>
    <row r="9" spans="1:9" ht="15">
      <c r="A9" s="219" t="s">
        <v>40</v>
      </c>
      <c r="B9" s="220">
        <v>28268</v>
      </c>
      <c r="C9" s="221">
        <v>32614</v>
      </c>
      <c r="D9" s="221">
        <f t="shared" si="0"/>
        <v>4346</v>
      </c>
      <c r="E9" s="222">
        <f t="shared" si="1"/>
        <v>15.4</v>
      </c>
      <c r="F9" s="215"/>
      <c r="G9" s="215"/>
      <c r="H9" s="215"/>
      <c r="I9" s="225"/>
    </row>
    <row r="10" spans="1:9" ht="15">
      <c r="A10" s="219" t="s">
        <v>41</v>
      </c>
      <c r="B10" s="220">
        <v>22411</v>
      </c>
      <c r="C10" s="221">
        <v>25992</v>
      </c>
      <c r="D10" s="221">
        <f t="shared" si="0"/>
        <v>3581</v>
      </c>
      <c r="E10" s="222">
        <f t="shared" si="1"/>
        <v>16</v>
      </c>
      <c r="F10" s="215"/>
      <c r="G10" s="215"/>
      <c r="H10" s="215"/>
      <c r="I10" s="225"/>
    </row>
    <row r="11" spans="1:9" ht="15">
      <c r="A11" s="219" t="s">
        <v>42</v>
      </c>
      <c r="B11" s="220">
        <v>3241</v>
      </c>
      <c r="C11" s="221">
        <v>3612</v>
      </c>
      <c r="D11" s="221">
        <f t="shared" si="0"/>
        <v>371</v>
      </c>
      <c r="E11" s="222">
        <f t="shared" si="1"/>
        <v>11.4</v>
      </c>
      <c r="F11" s="215"/>
      <c r="G11" s="215"/>
      <c r="H11" s="215"/>
      <c r="I11" s="225"/>
    </row>
    <row r="12" spans="1:9" ht="15">
      <c r="A12" s="219" t="s">
        <v>43</v>
      </c>
      <c r="B12" s="220">
        <v>205</v>
      </c>
      <c r="C12" s="221">
        <v>188</v>
      </c>
      <c r="D12" s="221">
        <f t="shared" si="0"/>
        <v>-17</v>
      </c>
      <c r="E12" s="222">
        <f t="shared" si="1"/>
        <v>-8.3000000000000007</v>
      </c>
      <c r="F12" s="215"/>
      <c r="G12" s="215"/>
      <c r="H12" s="215"/>
      <c r="I12" s="225"/>
    </row>
    <row r="13" spans="1:9" ht="15">
      <c r="A13" s="219" t="s">
        <v>44</v>
      </c>
      <c r="B13" s="220">
        <v>3708</v>
      </c>
      <c r="C13" s="221">
        <v>8559</v>
      </c>
      <c r="D13" s="221">
        <f t="shared" si="0"/>
        <v>4851</v>
      </c>
      <c r="E13" s="222">
        <f t="shared" si="1"/>
        <v>130.80000000000001</v>
      </c>
      <c r="F13" s="215"/>
      <c r="G13" s="215"/>
      <c r="H13" s="215"/>
      <c r="I13" s="225"/>
    </row>
    <row r="14" spans="1:9" ht="15">
      <c r="A14" s="219" t="s">
        <v>45</v>
      </c>
      <c r="B14" s="220">
        <v>82412</v>
      </c>
      <c r="C14" s="221">
        <v>89211</v>
      </c>
      <c r="D14" s="221">
        <f t="shared" si="0"/>
        <v>6799</v>
      </c>
      <c r="E14" s="222">
        <f t="shared" si="1"/>
        <v>8.3000000000000007</v>
      </c>
      <c r="F14" s="215"/>
      <c r="G14" s="215"/>
      <c r="H14" s="215"/>
      <c r="I14" s="225"/>
    </row>
    <row r="15" spans="1:9" ht="15">
      <c r="A15" s="219" t="s">
        <v>46</v>
      </c>
      <c r="B15" s="220">
        <v>38213</v>
      </c>
      <c r="C15" s="221">
        <v>44016</v>
      </c>
      <c r="D15" s="221">
        <f t="shared" si="0"/>
        <v>5803</v>
      </c>
      <c r="E15" s="222">
        <f t="shared" si="1"/>
        <v>15.2</v>
      </c>
      <c r="F15" s="215"/>
      <c r="G15" s="215"/>
      <c r="H15" s="215"/>
      <c r="I15" s="225"/>
    </row>
    <row r="16" spans="1:9" ht="15">
      <c r="A16" s="219" t="s">
        <v>47</v>
      </c>
      <c r="B16" s="220">
        <v>20153</v>
      </c>
      <c r="C16" s="221">
        <v>22440</v>
      </c>
      <c r="D16" s="221">
        <f t="shared" si="0"/>
        <v>2287</v>
      </c>
      <c r="E16" s="222">
        <f t="shared" si="1"/>
        <v>11.3</v>
      </c>
      <c r="F16" s="215"/>
      <c r="G16" s="215"/>
      <c r="H16" s="215"/>
      <c r="I16" s="225"/>
    </row>
    <row r="17" spans="1:9" ht="15">
      <c r="A17" s="219" t="s">
        <v>48</v>
      </c>
      <c r="B17" s="220">
        <v>16265</v>
      </c>
      <c r="C17" s="221">
        <v>20683</v>
      </c>
      <c r="D17" s="221">
        <f t="shared" si="0"/>
        <v>4418</v>
      </c>
      <c r="E17" s="222">
        <f t="shared" si="1"/>
        <v>27.2</v>
      </c>
      <c r="F17" s="215"/>
      <c r="G17" s="215"/>
      <c r="H17" s="215"/>
      <c r="I17" s="225"/>
    </row>
    <row r="18" spans="1:9" ht="15">
      <c r="A18" s="219" t="s">
        <v>49</v>
      </c>
      <c r="B18" s="220">
        <v>2159</v>
      </c>
      <c r="C18" s="221">
        <v>2126</v>
      </c>
      <c r="D18" s="221">
        <f t="shared" si="0"/>
        <v>-33</v>
      </c>
      <c r="E18" s="222">
        <f t="shared" si="1"/>
        <v>-1.5</v>
      </c>
      <c r="F18" s="215"/>
      <c r="G18" s="215"/>
      <c r="H18" s="215"/>
      <c r="I18" s="225"/>
    </row>
    <row r="19" spans="1:9" ht="15">
      <c r="A19" s="219" t="s">
        <v>50</v>
      </c>
      <c r="B19" s="220">
        <v>10093</v>
      </c>
      <c r="C19" s="221">
        <v>6258</v>
      </c>
      <c r="D19" s="221">
        <f t="shared" si="0"/>
        <v>-3835</v>
      </c>
      <c r="E19" s="222">
        <f t="shared" si="1"/>
        <v>-38</v>
      </c>
      <c r="F19" s="215"/>
      <c r="G19" s="215"/>
      <c r="H19" s="215"/>
      <c r="I19" s="225"/>
    </row>
    <row r="20" spans="1:9" ht="15">
      <c r="A20" s="219" t="s">
        <v>51</v>
      </c>
      <c r="B20" s="220">
        <v>6530</v>
      </c>
      <c r="C20" s="221">
        <v>5373</v>
      </c>
      <c r="D20" s="221">
        <f t="shared" si="0"/>
        <v>-1157</v>
      </c>
      <c r="E20" s="222">
        <f t="shared" si="1"/>
        <v>-17.7</v>
      </c>
      <c r="F20" s="215"/>
      <c r="G20" s="215"/>
      <c r="H20" s="215"/>
      <c r="I20" s="225"/>
    </row>
    <row r="21" spans="1:9" ht="15">
      <c r="A21" s="219" t="s">
        <v>52</v>
      </c>
      <c r="B21" s="220">
        <v>32862</v>
      </c>
      <c r="C21" s="221">
        <v>27804</v>
      </c>
      <c r="D21" s="221">
        <f t="shared" si="0"/>
        <v>-5058</v>
      </c>
      <c r="E21" s="222">
        <f t="shared" si="1"/>
        <v>-15.4</v>
      </c>
      <c r="F21" s="215"/>
      <c r="G21" s="215"/>
      <c r="H21" s="215"/>
      <c r="I21" s="225"/>
    </row>
    <row r="22" spans="1:9" ht="15">
      <c r="A22" s="219" t="s">
        <v>53</v>
      </c>
      <c r="B22" s="220">
        <v>27357</v>
      </c>
      <c r="C22" s="221">
        <v>22315</v>
      </c>
      <c r="D22" s="221">
        <f t="shared" si="0"/>
        <v>-5042</v>
      </c>
      <c r="E22" s="222">
        <f t="shared" si="1"/>
        <v>-18.399999999999999</v>
      </c>
      <c r="F22" s="215"/>
      <c r="G22" s="215"/>
      <c r="H22" s="215"/>
      <c r="I22" s="225"/>
    </row>
    <row r="23" spans="1:9" ht="15">
      <c r="A23" s="219" t="s">
        <v>54</v>
      </c>
      <c r="B23" s="220">
        <v>75957</v>
      </c>
      <c r="C23" s="221">
        <v>80163</v>
      </c>
      <c r="D23" s="221">
        <f t="shared" si="0"/>
        <v>4206</v>
      </c>
      <c r="E23" s="222">
        <f t="shared" si="1"/>
        <v>5.5</v>
      </c>
      <c r="F23" s="215"/>
      <c r="G23" s="215"/>
      <c r="H23" s="215"/>
      <c r="I23" s="225"/>
    </row>
    <row r="24" spans="1:9" ht="15">
      <c r="A24" s="219" t="s">
        <v>55</v>
      </c>
      <c r="B24" s="220">
        <v>32217</v>
      </c>
      <c r="C24" s="221">
        <v>49136</v>
      </c>
      <c r="D24" s="221">
        <f t="shared" si="0"/>
        <v>16919</v>
      </c>
      <c r="E24" s="222">
        <f t="shared" si="1"/>
        <v>52.5</v>
      </c>
      <c r="F24" s="215"/>
      <c r="G24" s="215"/>
      <c r="H24" s="215"/>
      <c r="I24" s="225"/>
    </row>
    <row r="25" spans="1:9" ht="15">
      <c r="A25" s="219" t="s">
        <v>56</v>
      </c>
      <c r="B25" s="223">
        <v>9147</v>
      </c>
      <c r="C25" s="224">
        <v>3520</v>
      </c>
      <c r="D25" s="221">
        <f t="shared" si="0"/>
        <v>-5627</v>
      </c>
      <c r="E25" s="222">
        <f t="shared" si="1"/>
        <v>-61.5</v>
      </c>
      <c r="F25" s="215"/>
      <c r="G25" s="215"/>
      <c r="H25" s="215"/>
      <c r="I25" s="225"/>
    </row>
    <row r="26" spans="1:9" ht="15">
      <c r="A26" s="219" t="s">
        <v>57</v>
      </c>
      <c r="B26" s="220">
        <v>12665</v>
      </c>
      <c r="C26" s="221">
        <v>9184</v>
      </c>
      <c r="D26" s="221">
        <f t="shared" si="0"/>
        <v>-3481</v>
      </c>
      <c r="E26" s="222">
        <f t="shared" si="1"/>
        <v>-27.5</v>
      </c>
      <c r="F26" s="215"/>
      <c r="G26" s="215"/>
      <c r="H26" s="215"/>
      <c r="I26" s="225"/>
    </row>
    <row r="27" spans="1:9" ht="15">
      <c r="A27" s="219" t="s">
        <v>58</v>
      </c>
      <c r="B27" s="220">
        <v>10563</v>
      </c>
      <c r="C27" s="221">
        <v>9032</v>
      </c>
      <c r="D27" s="221">
        <f t="shared" si="0"/>
        <v>-1531</v>
      </c>
      <c r="E27" s="222">
        <f t="shared" si="1"/>
        <v>-14.5</v>
      </c>
      <c r="F27" s="215"/>
      <c r="G27" s="215"/>
      <c r="H27" s="215"/>
      <c r="I27" s="225"/>
    </row>
    <row r="28" spans="1:9" ht="15">
      <c r="A28" s="219" t="s">
        <v>59</v>
      </c>
      <c r="B28" s="220">
        <v>7549</v>
      </c>
      <c r="C28" s="221">
        <v>2918</v>
      </c>
      <c r="D28" s="221">
        <f t="shared" si="0"/>
        <v>-4631</v>
      </c>
      <c r="E28" s="222">
        <f t="shared" si="1"/>
        <v>-61.3</v>
      </c>
      <c r="F28" s="215"/>
      <c r="G28" s="215"/>
      <c r="H28" s="215"/>
      <c r="I28" s="225"/>
    </row>
    <row r="29" spans="1:9" ht="15">
      <c r="A29" s="219" t="s">
        <v>60</v>
      </c>
      <c r="B29" s="220">
        <v>1513</v>
      </c>
      <c r="C29" s="221">
        <v>283</v>
      </c>
      <c r="D29" s="221">
        <f t="shared" si="0"/>
        <v>-1230</v>
      </c>
      <c r="E29" s="222">
        <f t="shared" si="1"/>
        <v>-81.3</v>
      </c>
      <c r="F29" s="215"/>
      <c r="G29" s="215"/>
      <c r="H29" s="215"/>
      <c r="I29" s="225"/>
    </row>
    <row r="30" spans="1:9" ht="15">
      <c r="A30" s="219" t="s">
        <v>61</v>
      </c>
      <c r="B30" s="220">
        <v>5422</v>
      </c>
      <c r="C30" s="221">
        <v>4610</v>
      </c>
      <c r="D30" s="221">
        <f t="shared" si="0"/>
        <v>-812</v>
      </c>
      <c r="E30" s="222">
        <f t="shared" si="1"/>
        <v>-15</v>
      </c>
      <c r="F30" s="215"/>
      <c r="G30" s="215"/>
      <c r="H30" s="215"/>
      <c r="I30" s="225"/>
    </row>
    <row r="31" spans="1:9" ht="15">
      <c r="A31" s="219" t="s">
        <v>62</v>
      </c>
      <c r="B31" s="220">
        <v>8926</v>
      </c>
      <c r="C31" s="221">
        <v>9565</v>
      </c>
      <c r="D31" s="221">
        <f t="shared" si="0"/>
        <v>639</v>
      </c>
      <c r="E31" s="222">
        <f t="shared" si="1"/>
        <v>7.2</v>
      </c>
      <c r="F31" s="215"/>
      <c r="G31" s="215"/>
      <c r="H31" s="215"/>
      <c r="I31" s="225"/>
    </row>
    <row r="32" spans="1:9" ht="15">
      <c r="A32" s="219" t="s">
        <v>63</v>
      </c>
      <c r="B32" s="220">
        <v>686</v>
      </c>
      <c r="C32" s="221"/>
      <c r="D32" s="221">
        <f t="shared" si="0"/>
        <v>-686</v>
      </c>
      <c r="E32" s="222">
        <f t="shared" si="1"/>
        <v>-100</v>
      </c>
      <c r="F32" s="215"/>
      <c r="G32" s="215"/>
      <c r="H32" s="215"/>
      <c r="I32" s="225"/>
    </row>
    <row r="33" spans="1:9" ht="15">
      <c r="A33" s="219" t="s">
        <v>453</v>
      </c>
      <c r="B33" s="220">
        <v>2832</v>
      </c>
      <c r="C33" s="221">
        <v>4229</v>
      </c>
      <c r="D33" s="221">
        <f t="shared" si="0"/>
        <v>1397</v>
      </c>
      <c r="E33" s="222">
        <f t="shared" si="1"/>
        <v>49.3</v>
      </c>
      <c r="F33" s="215"/>
      <c r="G33" s="215"/>
      <c r="H33" s="215"/>
      <c r="I33" s="225"/>
    </row>
    <row r="34" spans="1:9" ht="15">
      <c r="A34" s="219" t="s">
        <v>65</v>
      </c>
      <c r="B34" s="220">
        <v>10151</v>
      </c>
      <c r="C34" s="221">
        <v>5385</v>
      </c>
      <c r="D34" s="221">
        <f t="shared" si="0"/>
        <v>-4766</v>
      </c>
      <c r="E34" s="222">
        <f t="shared" si="1"/>
        <v>-47</v>
      </c>
      <c r="F34" s="215"/>
      <c r="G34" s="215"/>
      <c r="H34" s="215"/>
      <c r="I34" s="225"/>
    </row>
    <row r="35" spans="1:9" ht="15">
      <c r="A35" s="219" t="s">
        <v>66</v>
      </c>
      <c r="B35" s="220">
        <v>7311</v>
      </c>
      <c r="C35" s="221">
        <v>7640</v>
      </c>
      <c r="D35" s="221">
        <f t="shared" si="0"/>
        <v>329</v>
      </c>
      <c r="E35" s="222">
        <f t="shared" si="1"/>
        <v>4.5</v>
      </c>
      <c r="F35" s="215"/>
      <c r="G35" s="215"/>
      <c r="H35" s="215"/>
      <c r="I35" s="225"/>
    </row>
    <row r="36" spans="1:9" ht="15">
      <c r="A36" s="219" t="s">
        <v>67</v>
      </c>
      <c r="B36" s="220">
        <v>47</v>
      </c>
      <c r="C36" s="221">
        <v>17</v>
      </c>
      <c r="D36" s="221">
        <f t="shared" si="0"/>
        <v>-30</v>
      </c>
      <c r="E36" s="222">
        <f t="shared" si="1"/>
        <v>-63.8</v>
      </c>
      <c r="F36" s="215"/>
      <c r="G36" s="215"/>
      <c r="H36" s="215"/>
      <c r="I36" s="225"/>
    </row>
  </sheetData>
  <mergeCells count="5">
    <mergeCell ref="A2:E2"/>
    <mergeCell ref="D4:E4"/>
    <mergeCell ref="A4:A5"/>
    <mergeCell ref="B4:B5"/>
    <mergeCell ref="C4:C5"/>
  </mergeCells>
  <phoneticPr fontId="9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50"/>
  </sheetPr>
  <dimension ref="A1:F463"/>
  <sheetViews>
    <sheetView workbookViewId="0">
      <pane xSplit="1" ySplit="5" topLeftCell="B111" activePane="bottomRight" state="frozen"/>
      <selection pane="topRight"/>
      <selection pane="bottomLeft"/>
      <selection pane="bottomRight" activeCell="H92" sqref="H92"/>
    </sheetView>
  </sheetViews>
  <sheetFormatPr defaultColWidth="9" defaultRowHeight="14.25"/>
  <cols>
    <col min="1" max="1" width="36.625" style="133" customWidth="1"/>
    <col min="2" max="2" width="16.25" style="133" customWidth="1"/>
    <col min="3" max="5" width="19.75" customWidth="1"/>
  </cols>
  <sheetData>
    <row r="1" spans="1:6" ht="36" customHeight="1">
      <c r="A1" s="263" t="s">
        <v>452</v>
      </c>
      <c r="B1" s="263"/>
      <c r="C1" s="263"/>
      <c r="D1" s="263"/>
      <c r="E1" s="263"/>
      <c r="F1" s="207"/>
    </row>
    <row r="2" spans="1:6" ht="15">
      <c r="A2" s="208"/>
      <c r="B2" s="208"/>
      <c r="C2" s="207"/>
      <c r="D2" s="207"/>
      <c r="E2" s="209" t="s">
        <v>3</v>
      </c>
      <c r="F2" s="207"/>
    </row>
    <row r="3" spans="1:6" ht="15">
      <c r="A3" s="265" t="s">
        <v>4</v>
      </c>
      <c r="B3" s="265" t="s">
        <v>5</v>
      </c>
      <c r="C3" s="264" t="s">
        <v>6</v>
      </c>
      <c r="D3" s="264" t="s">
        <v>7</v>
      </c>
      <c r="E3" s="264"/>
      <c r="F3" s="207"/>
    </row>
    <row r="4" spans="1:6" ht="15">
      <c r="A4" s="265"/>
      <c r="B4" s="265"/>
      <c r="C4" s="264"/>
      <c r="D4" s="210" t="s">
        <v>8</v>
      </c>
      <c r="E4" s="210" t="s">
        <v>9</v>
      </c>
      <c r="F4" s="207"/>
    </row>
    <row r="5" spans="1:6" ht="15">
      <c r="A5" s="236" t="s">
        <v>37</v>
      </c>
      <c r="B5" s="211">
        <f>B6+B102+B123+B143+B152+B178+B250+B288+B306+B320+B378+B390+B400+B406+B416+B428+B454+B457+B462+B436</f>
        <v>339708</v>
      </c>
      <c r="C5" s="211">
        <f>C6+C102+C123+C143+C152+C178+C250+C288+C306+C320+C378+C390+C400+C406+C416+C428+C454+C457+C462+C436</f>
        <v>342247</v>
      </c>
      <c r="D5" s="212">
        <f>C5-B5</f>
        <v>2539</v>
      </c>
      <c r="E5" s="213">
        <f>D5/B5*100</f>
        <v>0.7</v>
      </c>
      <c r="F5" s="207"/>
    </row>
    <row r="6" spans="1:6" ht="15">
      <c r="A6" s="236" t="s">
        <v>69</v>
      </c>
      <c r="B6" s="211">
        <f>B7+B11+B14+B21+B27+B33+B38+B41+B46+B51+B91+B56+B60+B64+B69+B74+B79+B83+B87+B100</f>
        <v>22440</v>
      </c>
      <c r="C6" s="211">
        <f>C7+C11+C14+C21+C27+C33+C38+C41+C46+C51+C91+C56+C60+C64+C69+C74+C79+C83+C87+C100+C95</f>
        <v>20487</v>
      </c>
      <c r="D6" s="212">
        <f t="shared" ref="D6:D70" si="0">C6-B6</f>
        <v>-1953</v>
      </c>
      <c r="E6" s="213">
        <f t="shared" ref="E6:E70" si="1">D6/B6*100</f>
        <v>-8.6999999999999993</v>
      </c>
      <c r="F6" s="214"/>
    </row>
    <row r="7" spans="1:6" ht="15">
      <c r="A7" s="236" t="s">
        <v>70</v>
      </c>
      <c r="B7" s="211">
        <f>SUM(B8:B10)</f>
        <v>439</v>
      </c>
      <c r="C7" s="211">
        <f>SUM(C8:C10)</f>
        <v>354</v>
      </c>
      <c r="D7" s="212">
        <f t="shared" si="0"/>
        <v>-85</v>
      </c>
      <c r="E7" s="213">
        <f t="shared" si="1"/>
        <v>-19.399999999999999</v>
      </c>
      <c r="F7" s="214"/>
    </row>
    <row r="8" spans="1:6" ht="15">
      <c r="A8" s="236" t="s">
        <v>71</v>
      </c>
      <c r="B8" s="211">
        <v>314</v>
      </c>
      <c r="C8" s="211">
        <v>303</v>
      </c>
      <c r="D8" s="212">
        <f t="shared" si="0"/>
        <v>-11</v>
      </c>
      <c r="E8" s="213">
        <f t="shared" si="1"/>
        <v>-3.5</v>
      </c>
      <c r="F8" s="214"/>
    </row>
    <row r="9" spans="1:6" ht="15">
      <c r="A9" s="236" t="s">
        <v>72</v>
      </c>
      <c r="B9" s="211">
        <v>71</v>
      </c>
      <c r="C9" s="211">
        <v>11</v>
      </c>
      <c r="D9" s="212">
        <f t="shared" si="0"/>
        <v>-60</v>
      </c>
      <c r="E9" s="213">
        <f t="shared" si="1"/>
        <v>-84.5</v>
      </c>
      <c r="F9" s="214"/>
    </row>
    <row r="10" spans="1:6" ht="15">
      <c r="A10" s="236" t="s">
        <v>73</v>
      </c>
      <c r="B10" s="211">
        <v>54</v>
      </c>
      <c r="C10" s="211">
        <v>40</v>
      </c>
      <c r="D10" s="212">
        <f t="shared" si="0"/>
        <v>-14</v>
      </c>
      <c r="E10" s="213">
        <f t="shared" si="1"/>
        <v>-25.9</v>
      </c>
      <c r="F10" s="214"/>
    </row>
    <row r="11" spans="1:6" ht="15">
      <c r="A11" s="236" t="s">
        <v>74</v>
      </c>
      <c r="B11" s="211">
        <f>SUM(B12:B13)</f>
        <v>382</v>
      </c>
      <c r="C11" s="211">
        <f>SUM(C12:C13)</f>
        <v>378</v>
      </c>
      <c r="D11" s="212">
        <f t="shared" si="0"/>
        <v>-4</v>
      </c>
      <c r="E11" s="213">
        <f t="shared" si="1"/>
        <v>-1</v>
      </c>
      <c r="F11" s="214"/>
    </row>
    <row r="12" spans="1:6" ht="15">
      <c r="A12" s="236" t="s">
        <v>71</v>
      </c>
      <c r="B12" s="211">
        <v>297</v>
      </c>
      <c r="C12" s="211">
        <v>286</v>
      </c>
      <c r="D12" s="212">
        <f t="shared" si="0"/>
        <v>-11</v>
      </c>
      <c r="E12" s="213">
        <f t="shared" si="1"/>
        <v>-3.7</v>
      </c>
      <c r="F12" s="214"/>
    </row>
    <row r="13" spans="1:6" ht="15">
      <c r="A13" s="236" t="s">
        <v>72</v>
      </c>
      <c r="B13" s="211">
        <v>85</v>
      </c>
      <c r="C13" s="211">
        <v>92</v>
      </c>
      <c r="D13" s="212">
        <f t="shared" si="0"/>
        <v>7</v>
      </c>
      <c r="E13" s="213">
        <f t="shared" si="1"/>
        <v>8.1999999999999993</v>
      </c>
      <c r="F13" s="214"/>
    </row>
    <row r="14" spans="1:6" ht="15">
      <c r="A14" s="236" t="s">
        <v>75</v>
      </c>
      <c r="B14" s="211">
        <f>SUM(B15:B20)</f>
        <v>9859</v>
      </c>
      <c r="C14" s="211">
        <f>SUM(C15:C20)</f>
        <v>7255</v>
      </c>
      <c r="D14" s="212">
        <f t="shared" si="0"/>
        <v>-2604</v>
      </c>
      <c r="E14" s="213">
        <f t="shared" si="1"/>
        <v>-26.4</v>
      </c>
      <c r="F14" s="214"/>
    </row>
    <row r="15" spans="1:6" ht="15">
      <c r="A15" s="236" t="s">
        <v>71</v>
      </c>
      <c r="B15" s="211">
        <v>2209</v>
      </c>
      <c r="C15" s="211">
        <v>1931</v>
      </c>
      <c r="D15" s="212">
        <f t="shared" si="0"/>
        <v>-278</v>
      </c>
      <c r="E15" s="213">
        <f t="shared" si="1"/>
        <v>-12.6</v>
      </c>
      <c r="F15" s="214"/>
    </row>
    <row r="16" spans="1:6" ht="15">
      <c r="A16" s="236" t="s">
        <v>72</v>
      </c>
      <c r="B16" s="211">
        <v>594</v>
      </c>
      <c r="C16" s="211">
        <v>601</v>
      </c>
      <c r="D16" s="212">
        <f t="shared" si="0"/>
        <v>7</v>
      </c>
      <c r="E16" s="213">
        <f t="shared" si="1"/>
        <v>1.2</v>
      </c>
      <c r="F16" s="214"/>
    </row>
    <row r="17" spans="1:6" ht="15">
      <c r="A17" s="236" t="s">
        <v>76</v>
      </c>
      <c r="B17" s="211">
        <v>561</v>
      </c>
      <c r="C17" s="211">
        <v>440</v>
      </c>
      <c r="D17" s="212">
        <f t="shared" si="0"/>
        <v>-121</v>
      </c>
      <c r="E17" s="213">
        <f t="shared" si="1"/>
        <v>-21.6</v>
      </c>
      <c r="F17" s="214"/>
    </row>
    <row r="18" spans="1:6" ht="15">
      <c r="A18" s="236" t="s">
        <v>77</v>
      </c>
      <c r="B18" s="211">
        <v>1518</v>
      </c>
      <c r="C18" s="211"/>
      <c r="D18" s="212">
        <f t="shared" si="0"/>
        <v>-1518</v>
      </c>
      <c r="E18" s="213">
        <f t="shared" si="1"/>
        <v>-100</v>
      </c>
      <c r="F18" s="214"/>
    </row>
    <row r="19" spans="1:6" ht="15">
      <c r="A19" s="236" t="s">
        <v>78</v>
      </c>
      <c r="B19" s="211">
        <v>2428</v>
      </c>
      <c r="C19" s="211">
        <v>1568</v>
      </c>
      <c r="D19" s="212">
        <f t="shared" si="0"/>
        <v>-860</v>
      </c>
      <c r="E19" s="213">
        <f t="shared" si="1"/>
        <v>-35.4</v>
      </c>
      <c r="F19" s="214"/>
    </row>
    <row r="20" spans="1:6" ht="15">
      <c r="A20" s="236" t="s">
        <v>79</v>
      </c>
      <c r="B20" s="211">
        <v>2549</v>
      </c>
      <c r="C20" s="211">
        <v>2715</v>
      </c>
      <c r="D20" s="212">
        <f t="shared" si="0"/>
        <v>166</v>
      </c>
      <c r="E20" s="213">
        <f t="shared" si="1"/>
        <v>6.5</v>
      </c>
      <c r="F20" s="214"/>
    </row>
    <row r="21" spans="1:6" ht="15">
      <c r="A21" s="236" t="s">
        <v>80</v>
      </c>
      <c r="B21" s="211">
        <f>SUM(B22:B26)</f>
        <v>694</v>
      </c>
      <c r="C21" s="211">
        <f>SUM(C22:C26)</f>
        <v>1205</v>
      </c>
      <c r="D21" s="212">
        <f t="shared" si="0"/>
        <v>511</v>
      </c>
      <c r="E21" s="213">
        <f t="shared" si="1"/>
        <v>73.599999999999994</v>
      </c>
      <c r="F21" s="214"/>
    </row>
    <row r="22" spans="1:6" ht="15">
      <c r="A22" s="236" t="s">
        <v>71</v>
      </c>
      <c r="B22" s="211">
        <v>226</v>
      </c>
      <c r="C22" s="211">
        <v>200</v>
      </c>
      <c r="D22" s="212">
        <f t="shared" si="0"/>
        <v>-26</v>
      </c>
      <c r="E22" s="213">
        <f t="shared" si="1"/>
        <v>-11.5</v>
      </c>
      <c r="F22" s="214"/>
    </row>
    <row r="23" spans="1:6" ht="15">
      <c r="A23" s="236" t="s">
        <v>72</v>
      </c>
      <c r="B23" s="211">
        <v>24</v>
      </c>
      <c r="C23" s="211">
        <v>234</v>
      </c>
      <c r="D23" s="212">
        <f t="shared" si="0"/>
        <v>210</v>
      </c>
      <c r="E23" s="213">
        <f t="shared" si="1"/>
        <v>875</v>
      </c>
      <c r="F23" s="214"/>
    </row>
    <row r="24" spans="1:6" ht="15">
      <c r="A24" s="236" t="s">
        <v>81</v>
      </c>
      <c r="B24" s="211">
        <v>4</v>
      </c>
      <c r="C24" s="211">
        <v>7</v>
      </c>
      <c r="D24" s="212">
        <f t="shared" si="0"/>
        <v>3</v>
      </c>
      <c r="E24" s="213">
        <f t="shared" si="1"/>
        <v>75</v>
      </c>
      <c r="F24" s="214"/>
    </row>
    <row r="25" spans="1:6" ht="15">
      <c r="A25" s="236" t="s">
        <v>78</v>
      </c>
      <c r="B25" s="211">
        <v>142</v>
      </c>
      <c r="C25" s="211">
        <v>202</v>
      </c>
      <c r="D25" s="212">
        <f t="shared" si="0"/>
        <v>60</v>
      </c>
      <c r="E25" s="213">
        <f t="shared" si="1"/>
        <v>42.3</v>
      </c>
      <c r="F25" s="214"/>
    </row>
    <row r="26" spans="1:6" ht="15">
      <c r="A26" s="236" t="s">
        <v>82</v>
      </c>
      <c r="B26" s="211">
        <v>298</v>
      </c>
      <c r="C26" s="211">
        <v>562</v>
      </c>
      <c r="D26" s="212">
        <f t="shared" si="0"/>
        <v>264</v>
      </c>
      <c r="E26" s="213">
        <f t="shared" si="1"/>
        <v>88.6</v>
      </c>
      <c r="F26" s="214"/>
    </row>
    <row r="27" spans="1:6" ht="15">
      <c r="A27" s="236" t="s">
        <v>83</v>
      </c>
      <c r="B27" s="211">
        <f>SUM(B28:B32)</f>
        <v>283</v>
      </c>
      <c r="C27" s="211">
        <f>SUM(C28:C32)</f>
        <v>268</v>
      </c>
      <c r="D27" s="212">
        <f t="shared" si="0"/>
        <v>-15</v>
      </c>
      <c r="E27" s="213">
        <f t="shared" si="1"/>
        <v>-5.3</v>
      </c>
      <c r="F27" s="214"/>
    </row>
    <row r="28" spans="1:6" ht="15">
      <c r="A28" s="236" t="s">
        <v>71</v>
      </c>
      <c r="B28" s="211">
        <v>93</v>
      </c>
      <c r="C28" s="211">
        <v>88</v>
      </c>
      <c r="D28" s="212">
        <f t="shared" si="0"/>
        <v>-5</v>
      </c>
      <c r="E28" s="213">
        <f t="shared" si="1"/>
        <v>-5.4</v>
      </c>
      <c r="F28" s="214"/>
    </row>
    <row r="29" spans="1:6" ht="15">
      <c r="A29" s="236" t="s">
        <v>72</v>
      </c>
      <c r="B29" s="211">
        <v>9</v>
      </c>
      <c r="C29" s="211">
        <v>3</v>
      </c>
      <c r="D29" s="212">
        <f t="shared" si="0"/>
        <v>-6</v>
      </c>
      <c r="E29" s="213">
        <f t="shared" si="1"/>
        <v>-66.7</v>
      </c>
      <c r="F29" s="214"/>
    </row>
    <row r="30" spans="1:6" ht="15">
      <c r="A30" s="236" t="s">
        <v>84</v>
      </c>
      <c r="B30" s="211">
        <v>27</v>
      </c>
      <c r="C30" s="211">
        <v>7</v>
      </c>
      <c r="D30" s="212">
        <f t="shared" si="0"/>
        <v>-20</v>
      </c>
      <c r="E30" s="213">
        <f t="shared" si="1"/>
        <v>-74.099999999999994</v>
      </c>
      <c r="F30" s="214"/>
    </row>
    <row r="31" spans="1:6" ht="15">
      <c r="A31" s="236" t="s">
        <v>85</v>
      </c>
      <c r="B31" s="211">
        <v>79</v>
      </c>
      <c r="C31" s="211">
        <v>96</v>
      </c>
      <c r="D31" s="212">
        <f t="shared" si="0"/>
        <v>17</v>
      </c>
      <c r="E31" s="213">
        <f t="shared" si="1"/>
        <v>21.5</v>
      </c>
      <c r="F31" s="214"/>
    </row>
    <row r="32" spans="1:6" ht="15">
      <c r="A32" s="236" t="s">
        <v>78</v>
      </c>
      <c r="B32" s="211">
        <v>75</v>
      </c>
      <c r="C32" s="211">
        <v>74</v>
      </c>
      <c r="D32" s="212">
        <f t="shared" si="0"/>
        <v>-1</v>
      </c>
      <c r="E32" s="213">
        <f t="shared" si="1"/>
        <v>-1.3</v>
      </c>
      <c r="F32" s="214"/>
    </row>
    <row r="33" spans="1:6" ht="15">
      <c r="A33" s="236" t="s">
        <v>86</v>
      </c>
      <c r="B33" s="211">
        <f>SUM(B34:B37)</f>
        <v>1531</v>
      </c>
      <c r="C33" s="211">
        <f>SUM(C34:C37)</f>
        <v>1229</v>
      </c>
      <c r="D33" s="212">
        <f t="shared" si="0"/>
        <v>-302</v>
      </c>
      <c r="E33" s="213">
        <f t="shared" si="1"/>
        <v>-19.7</v>
      </c>
      <c r="F33" s="214"/>
    </row>
    <row r="34" spans="1:6" ht="15">
      <c r="A34" s="236" t="s">
        <v>71</v>
      </c>
      <c r="B34" s="211">
        <v>258</v>
      </c>
      <c r="C34" s="211">
        <v>260</v>
      </c>
      <c r="D34" s="212">
        <f t="shared" si="0"/>
        <v>2</v>
      </c>
      <c r="E34" s="213">
        <f t="shared" si="1"/>
        <v>0.8</v>
      </c>
      <c r="F34" s="214"/>
    </row>
    <row r="35" spans="1:6" ht="15">
      <c r="A35" s="236" t="s">
        <v>72</v>
      </c>
      <c r="B35" s="211">
        <v>368</v>
      </c>
      <c r="C35" s="211">
        <v>245</v>
      </c>
      <c r="D35" s="212">
        <f t="shared" si="0"/>
        <v>-123</v>
      </c>
      <c r="E35" s="213">
        <f t="shared" si="1"/>
        <v>-33.4</v>
      </c>
      <c r="F35" s="214"/>
    </row>
    <row r="36" spans="1:6" ht="15">
      <c r="A36" s="236" t="s">
        <v>78</v>
      </c>
      <c r="B36" s="211">
        <v>602</v>
      </c>
      <c r="C36" s="211">
        <v>607</v>
      </c>
      <c r="D36" s="212">
        <f t="shared" si="0"/>
        <v>5</v>
      </c>
      <c r="E36" s="213">
        <f t="shared" si="1"/>
        <v>0.8</v>
      </c>
      <c r="F36" s="214"/>
    </row>
    <row r="37" spans="1:6" ht="15">
      <c r="A37" s="236" t="s">
        <v>87</v>
      </c>
      <c r="B37" s="211">
        <v>303</v>
      </c>
      <c r="C37" s="211">
        <v>117</v>
      </c>
      <c r="D37" s="212">
        <f t="shared" si="0"/>
        <v>-186</v>
      </c>
      <c r="E37" s="213">
        <f t="shared" si="1"/>
        <v>-61.4</v>
      </c>
      <c r="F37" s="207"/>
    </row>
    <row r="38" spans="1:6" ht="15">
      <c r="A38" s="236" t="s">
        <v>88</v>
      </c>
      <c r="B38" s="211">
        <f>B40</f>
        <v>2860</v>
      </c>
      <c r="C38" s="211">
        <f>SUM(C39:C40)</f>
        <v>2609</v>
      </c>
      <c r="D38" s="212">
        <f t="shared" si="0"/>
        <v>-251</v>
      </c>
      <c r="E38" s="213">
        <f t="shared" si="1"/>
        <v>-8.8000000000000007</v>
      </c>
      <c r="F38" s="207"/>
    </row>
    <row r="39" spans="1:6" ht="15">
      <c r="A39" s="236" t="s">
        <v>72</v>
      </c>
      <c r="B39" s="211"/>
      <c r="C39" s="211">
        <v>9</v>
      </c>
      <c r="D39" s="212">
        <f t="shared" si="0"/>
        <v>9</v>
      </c>
      <c r="E39" s="213" t="e">
        <f t="shared" si="1"/>
        <v>#DIV/0!</v>
      </c>
      <c r="F39" s="207"/>
    </row>
    <row r="40" spans="1:6" ht="15">
      <c r="A40" s="236" t="s">
        <v>89</v>
      </c>
      <c r="B40" s="211">
        <v>2860</v>
      </c>
      <c r="C40" s="211">
        <v>2600</v>
      </c>
      <c r="D40" s="212">
        <f t="shared" si="0"/>
        <v>-260</v>
      </c>
      <c r="E40" s="213">
        <f t="shared" si="1"/>
        <v>-9.1</v>
      </c>
      <c r="F40" s="207"/>
    </row>
    <row r="41" spans="1:6" ht="15">
      <c r="A41" s="236" t="s">
        <v>90</v>
      </c>
      <c r="B41" s="211">
        <f>SUM(B42:B45)</f>
        <v>451</v>
      </c>
      <c r="C41" s="211">
        <f>SUM(C42:C45)</f>
        <v>397</v>
      </c>
      <c r="D41" s="212">
        <f t="shared" si="0"/>
        <v>-54</v>
      </c>
      <c r="E41" s="213">
        <f t="shared" si="1"/>
        <v>-12</v>
      </c>
      <c r="F41" s="207"/>
    </row>
    <row r="42" spans="1:6" ht="15">
      <c r="A42" s="236" t="s">
        <v>71</v>
      </c>
      <c r="B42" s="211">
        <v>171</v>
      </c>
      <c r="C42" s="211">
        <v>157</v>
      </c>
      <c r="D42" s="212">
        <f t="shared" si="0"/>
        <v>-14</v>
      </c>
      <c r="E42" s="213">
        <f t="shared" si="1"/>
        <v>-8.1999999999999993</v>
      </c>
      <c r="F42" s="207"/>
    </row>
    <row r="43" spans="1:6" ht="15">
      <c r="A43" s="236" t="s">
        <v>72</v>
      </c>
      <c r="B43" s="211"/>
      <c r="C43" s="211">
        <v>1</v>
      </c>
      <c r="D43" s="212">
        <f t="shared" si="0"/>
        <v>1</v>
      </c>
      <c r="E43" s="213" t="e">
        <f t="shared" si="1"/>
        <v>#DIV/0!</v>
      </c>
      <c r="F43" s="207"/>
    </row>
    <row r="44" spans="1:6" ht="15">
      <c r="A44" s="236" t="s">
        <v>91</v>
      </c>
      <c r="B44" s="211">
        <v>125</v>
      </c>
      <c r="C44" s="211">
        <v>69</v>
      </c>
      <c r="D44" s="212">
        <f t="shared" si="0"/>
        <v>-56</v>
      </c>
      <c r="E44" s="213">
        <f t="shared" si="1"/>
        <v>-44.8</v>
      </c>
      <c r="F44" s="207"/>
    </row>
    <row r="45" spans="1:6" ht="15">
      <c r="A45" s="236" t="s">
        <v>78</v>
      </c>
      <c r="B45" s="211">
        <v>155</v>
      </c>
      <c r="C45" s="211">
        <v>170</v>
      </c>
      <c r="D45" s="212">
        <f t="shared" si="0"/>
        <v>15</v>
      </c>
      <c r="E45" s="213">
        <f t="shared" si="1"/>
        <v>9.6999999999999993</v>
      </c>
      <c r="F45" s="207"/>
    </row>
    <row r="46" spans="1:6" ht="15">
      <c r="A46" s="236" t="s">
        <v>92</v>
      </c>
      <c r="B46" s="211">
        <f>SUM(B47:B50)</f>
        <v>1794</v>
      </c>
      <c r="C46" s="211">
        <f>SUM(C47:C50)</f>
        <v>1937</v>
      </c>
      <c r="D46" s="212">
        <f t="shared" si="0"/>
        <v>143</v>
      </c>
      <c r="E46" s="213">
        <f t="shared" si="1"/>
        <v>8</v>
      </c>
      <c r="F46" s="207"/>
    </row>
    <row r="47" spans="1:6" ht="15">
      <c r="A47" s="236" t="s">
        <v>71</v>
      </c>
      <c r="B47" s="211">
        <v>986</v>
      </c>
      <c r="C47" s="211">
        <v>1066</v>
      </c>
      <c r="D47" s="212">
        <f t="shared" si="0"/>
        <v>80</v>
      </c>
      <c r="E47" s="213">
        <f t="shared" si="1"/>
        <v>8.1</v>
      </c>
      <c r="F47" s="207"/>
    </row>
    <row r="48" spans="1:6" ht="15">
      <c r="A48" s="236" t="s">
        <v>72</v>
      </c>
      <c r="B48" s="211">
        <v>321</v>
      </c>
      <c r="C48" s="211">
        <v>338</v>
      </c>
      <c r="D48" s="212">
        <f t="shared" si="0"/>
        <v>17</v>
      </c>
      <c r="E48" s="213">
        <f t="shared" si="1"/>
        <v>5.3</v>
      </c>
      <c r="F48" s="207"/>
    </row>
    <row r="49" spans="1:5">
      <c r="A49" s="236" t="s">
        <v>78</v>
      </c>
      <c r="B49" s="211">
        <v>260</v>
      </c>
      <c r="C49" s="211">
        <v>467</v>
      </c>
      <c r="D49" s="212">
        <f t="shared" si="0"/>
        <v>207</v>
      </c>
      <c r="E49" s="213">
        <f t="shared" si="1"/>
        <v>79.599999999999994</v>
      </c>
    </row>
    <row r="50" spans="1:5">
      <c r="A50" s="236" t="s">
        <v>93</v>
      </c>
      <c r="B50" s="211">
        <v>227</v>
      </c>
      <c r="C50" s="211">
        <v>66</v>
      </c>
      <c r="D50" s="212">
        <f t="shared" si="0"/>
        <v>-161</v>
      </c>
      <c r="E50" s="213">
        <f t="shared" si="1"/>
        <v>-70.900000000000006</v>
      </c>
    </row>
    <row r="51" spans="1:5">
      <c r="A51" s="236" t="s">
        <v>94</v>
      </c>
      <c r="B51" s="211">
        <f>SUM(B52:B55)</f>
        <v>240</v>
      </c>
      <c r="C51" s="211">
        <f>SUM(C52:C55)</f>
        <v>232</v>
      </c>
      <c r="D51" s="212">
        <f t="shared" si="0"/>
        <v>-8</v>
      </c>
      <c r="E51" s="213">
        <f t="shared" si="1"/>
        <v>-3.3</v>
      </c>
    </row>
    <row r="52" spans="1:5">
      <c r="A52" s="236" t="s">
        <v>71</v>
      </c>
      <c r="B52" s="211">
        <v>43</v>
      </c>
      <c r="C52" s="211">
        <v>52</v>
      </c>
      <c r="D52" s="212">
        <f t="shared" si="0"/>
        <v>9</v>
      </c>
      <c r="E52" s="213">
        <f t="shared" si="1"/>
        <v>20.9</v>
      </c>
    </row>
    <row r="53" spans="1:5">
      <c r="A53" s="236" t="s">
        <v>72</v>
      </c>
      <c r="B53" s="211">
        <v>124</v>
      </c>
      <c r="C53" s="211">
        <v>64</v>
      </c>
      <c r="D53" s="212">
        <f t="shared" si="0"/>
        <v>-60</v>
      </c>
      <c r="E53" s="213">
        <f t="shared" si="1"/>
        <v>-48.4</v>
      </c>
    </row>
    <row r="54" spans="1:5">
      <c r="A54" s="236" t="s">
        <v>78</v>
      </c>
      <c r="B54" s="211">
        <v>73</v>
      </c>
      <c r="C54" s="211">
        <v>86</v>
      </c>
      <c r="D54" s="212">
        <f t="shared" si="0"/>
        <v>13</v>
      </c>
      <c r="E54" s="213">
        <f t="shared" si="1"/>
        <v>17.8</v>
      </c>
    </row>
    <row r="55" spans="1:5">
      <c r="A55" s="236" t="s">
        <v>95</v>
      </c>
      <c r="B55" s="211"/>
      <c r="C55" s="211">
        <v>30</v>
      </c>
      <c r="D55" s="212">
        <f t="shared" si="0"/>
        <v>30</v>
      </c>
      <c r="E55" s="213" t="e">
        <f t="shared" si="1"/>
        <v>#DIV/0!</v>
      </c>
    </row>
    <row r="56" spans="1:5">
      <c r="A56" s="236" t="s">
        <v>96</v>
      </c>
      <c r="B56" s="211">
        <f>SUM(B57:B59)</f>
        <v>19</v>
      </c>
      <c r="C56" s="211">
        <f>SUM(C57:C59)</f>
        <v>16</v>
      </c>
      <c r="D56" s="212">
        <f t="shared" si="0"/>
        <v>-3</v>
      </c>
      <c r="E56" s="213">
        <f t="shared" si="1"/>
        <v>-15.8</v>
      </c>
    </row>
    <row r="57" spans="1:5">
      <c r="A57" s="236" t="s">
        <v>71</v>
      </c>
      <c r="B57" s="211">
        <v>14</v>
      </c>
      <c r="C57" s="211">
        <v>5</v>
      </c>
      <c r="D57" s="212">
        <f t="shared" si="0"/>
        <v>-9</v>
      </c>
      <c r="E57" s="213">
        <f t="shared" si="1"/>
        <v>-64.3</v>
      </c>
    </row>
    <row r="58" spans="1:5">
      <c r="A58" s="236" t="s">
        <v>72</v>
      </c>
      <c r="B58" s="211">
        <v>3</v>
      </c>
      <c r="C58" s="211">
        <v>2</v>
      </c>
      <c r="D58" s="212">
        <f t="shared" si="0"/>
        <v>-1</v>
      </c>
      <c r="E58" s="213">
        <f t="shared" si="1"/>
        <v>-33.299999999999997</v>
      </c>
    </row>
    <row r="59" spans="1:5">
      <c r="A59" s="236" t="s">
        <v>97</v>
      </c>
      <c r="B59" s="211">
        <v>2</v>
      </c>
      <c r="C59" s="211">
        <v>9</v>
      </c>
      <c r="D59" s="212">
        <f t="shared" si="0"/>
        <v>7</v>
      </c>
      <c r="E59" s="213">
        <f t="shared" si="1"/>
        <v>350</v>
      </c>
    </row>
    <row r="60" spans="1:5">
      <c r="A60" s="236" t="s">
        <v>98</v>
      </c>
      <c r="B60" s="211">
        <f>SUM(B61:B63)</f>
        <v>159</v>
      </c>
      <c r="C60" s="211">
        <f>SUM(C61:C63)</f>
        <v>157</v>
      </c>
      <c r="D60" s="212">
        <f t="shared" si="0"/>
        <v>-2</v>
      </c>
      <c r="E60" s="213">
        <f t="shared" si="1"/>
        <v>-1.3</v>
      </c>
    </row>
    <row r="61" spans="1:5">
      <c r="A61" s="236" t="s">
        <v>71</v>
      </c>
      <c r="B61" s="211">
        <v>9</v>
      </c>
      <c r="C61" s="211">
        <v>77</v>
      </c>
      <c r="D61" s="212">
        <f t="shared" si="0"/>
        <v>68</v>
      </c>
      <c r="E61" s="213">
        <f t="shared" si="1"/>
        <v>755.6</v>
      </c>
    </row>
    <row r="62" spans="1:5">
      <c r="A62" s="236" t="s">
        <v>99</v>
      </c>
      <c r="B62" s="211">
        <v>132</v>
      </c>
      <c r="C62" s="211">
        <v>54</v>
      </c>
      <c r="D62" s="212">
        <f t="shared" si="0"/>
        <v>-78</v>
      </c>
      <c r="E62" s="213">
        <f t="shared" si="1"/>
        <v>-59.1</v>
      </c>
    </row>
    <row r="63" spans="1:5">
      <c r="A63" s="236" t="s">
        <v>100</v>
      </c>
      <c r="B63" s="211">
        <v>18</v>
      </c>
      <c r="C63" s="211">
        <v>26</v>
      </c>
      <c r="D63" s="212">
        <f t="shared" si="0"/>
        <v>8</v>
      </c>
      <c r="E63" s="213">
        <f t="shared" si="1"/>
        <v>44.4</v>
      </c>
    </row>
    <row r="64" spans="1:5">
      <c r="A64" s="236" t="s">
        <v>101</v>
      </c>
      <c r="B64" s="211">
        <f>SUM(B65:B68)</f>
        <v>254</v>
      </c>
      <c r="C64" s="211">
        <f>SUM(C65:C68)</f>
        <v>278</v>
      </c>
      <c r="D64" s="212">
        <f t="shared" si="0"/>
        <v>24</v>
      </c>
      <c r="E64" s="213">
        <f t="shared" si="1"/>
        <v>9.4</v>
      </c>
    </row>
    <row r="65" spans="1:5">
      <c r="A65" s="236" t="s">
        <v>71</v>
      </c>
      <c r="B65" s="211">
        <v>214</v>
      </c>
      <c r="C65" s="211">
        <v>197</v>
      </c>
      <c r="D65" s="212">
        <f t="shared" si="0"/>
        <v>-17</v>
      </c>
      <c r="E65" s="213">
        <f t="shared" si="1"/>
        <v>-7.9</v>
      </c>
    </row>
    <row r="66" spans="1:5">
      <c r="A66" s="236" t="s">
        <v>72</v>
      </c>
      <c r="B66" s="211">
        <v>23</v>
      </c>
      <c r="C66" s="211">
        <v>52</v>
      </c>
      <c r="D66" s="212">
        <f t="shared" si="0"/>
        <v>29</v>
      </c>
      <c r="E66" s="213">
        <f t="shared" si="1"/>
        <v>126.1</v>
      </c>
    </row>
    <row r="67" spans="1:5">
      <c r="A67" s="236" t="s">
        <v>78</v>
      </c>
      <c r="B67" s="211">
        <v>17</v>
      </c>
      <c r="C67" s="211">
        <v>28</v>
      </c>
      <c r="D67" s="212">
        <f t="shared" si="0"/>
        <v>11</v>
      </c>
      <c r="E67" s="213">
        <f t="shared" si="1"/>
        <v>64.7</v>
      </c>
    </row>
    <row r="68" spans="1:5">
      <c r="A68" s="236" t="s">
        <v>102</v>
      </c>
      <c r="B68" s="211"/>
      <c r="C68" s="211">
        <v>1</v>
      </c>
      <c r="D68" s="212">
        <f t="shared" si="0"/>
        <v>1</v>
      </c>
      <c r="E68" s="213" t="e">
        <f t="shared" si="1"/>
        <v>#DIV/0!</v>
      </c>
    </row>
    <row r="69" spans="1:5">
      <c r="A69" s="236" t="s">
        <v>103</v>
      </c>
      <c r="B69" s="211">
        <f>SUM(B70:B73)</f>
        <v>568</v>
      </c>
      <c r="C69" s="211">
        <f>SUM(C70:C73)</f>
        <v>611</v>
      </c>
      <c r="D69" s="212">
        <f t="shared" si="0"/>
        <v>43</v>
      </c>
      <c r="E69" s="213">
        <f t="shared" si="1"/>
        <v>7.6</v>
      </c>
    </row>
    <row r="70" spans="1:5">
      <c r="A70" s="236" t="s">
        <v>71</v>
      </c>
      <c r="B70" s="211">
        <v>279</v>
      </c>
      <c r="C70" s="211">
        <v>306</v>
      </c>
      <c r="D70" s="212">
        <f t="shared" si="0"/>
        <v>27</v>
      </c>
      <c r="E70" s="213">
        <f t="shared" si="1"/>
        <v>9.6999999999999993</v>
      </c>
    </row>
    <row r="71" spans="1:5">
      <c r="A71" s="236" t="s">
        <v>72</v>
      </c>
      <c r="B71" s="211">
        <v>212</v>
      </c>
      <c r="C71" s="211">
        <v>130</v>
      </c>
      <c r="D71" s="212">
        <f t="shared" ref="D71:D134" si="2">C71-B71</f>
        <v>-82</v>
      </c>
      <c r="E71" s="213">
        <f t="shared" ref="E71:E134" si="3">D71/B71*100</f>
        <v>-38.700000000000003</v>
      </c>
    </row>
    <row r="72" spans="1:5">
      <c r="A72" s="236" t="s">
        <v>78</v>
      </c>
      <c r="B72" s="211">
        <v>59</v>
      </c>
      <c r="C72" s="211">
        <v>175</v>
      </c>
      <c r="D72" s="212">
        <f t="shared" si="2"/>
        <v>116</v>
      </c>
      <c r="E72" s="213">
        <f t="shared" si="3"/>
        <v>196.6</v>
      </c>
    </row>
    <row r="73" spans="1:5">
      <c r="A73" s="236" t="s">
        <v>104</v>
      </c>
      <c r="B73" s="211">
        <v>18</v>
      </c>
      <c r="C73" s="211"/>
      <c r="D73" s="212">
        <f t="shared" si="2"/>
        <v>-18</v>
      </c>
      <c r="E73" s="213">
        <f t="shared" si="3"/>
        <v>-100</v>
      </c>
    </row>
    <row r="74" spans="1:5">
      <c r="A74" s="236" t="s">
        <v>105</v>
      </c>
      <c r="B74" s="211">
        <f>SUM(B75:B78)</f>
        <v>697</v>
      </c>
      <c r="C74" s="211">
        <f>SUM(C75:C78)</f>
        <v>576</v>
      </c>
      <c r="D74" s="212">
        <f t="shared" si="2"/>
        <v>-121</v>
      </c>
      <c r="E74" s="213">
        <f t="shared" si="3"/>
        <v>-17.399999999999999</v>
      </c>
    </row>
    <row r="75" spans="1:5">
      <c r="A75" s="236" t="s">
        <v>71</v>
      </c>
      <c r="B75" s="211">
        <v>305</v>
      </c>
      <c r="C75" s="211">
        <v>292</v>
      </c>
      <c r="D75" s="212">
        <f t="shared" si="2"/>
        <v>-13</v>
      </c>
      <c r="E75" s="213">
        <f t="shared" si="3"/>
        <v>-4.3</v>
      </c>
    </row>
    <row r="76" spans="1:5">
      <c r="A76" s="236" t="s">
        <v>72</v>
      </c>
      <c r="B76" s="211">
        <v>196</v>
      </c>
      <c r="C76" s="211">
        <v>89</v>
      </c>
      <c r="D76" s="212">
        <f t="shared" si="2"/>
        <v>-107</v>
      </c>
      <c r="E76" s="213">
        <f t="shared" si="3"/>
        <v>-54.6</v>
      </c>
    </row>
    <row r="77" spans="1:5">
      <c r="A77" s="236" t="s">
        <v>78</v>
      </c>
      <c r="B77" s="211">
        <v>144</v>
      </c>
      <c r="C77" s="211">
        <v>188</v>
      </c>
      <c r="D77" s="212">
        <f t="shared" si="2"/>
        <v>44</v>
      </c>
      <c r="E77" s="213">
        <f t="shared" si="3"/>
        <v>30.6</v>
      </c>
    </row>
    <row r="78" spans="1:5">
      <c r="A78" s="236" t="s">
        <v>106</v>
      </c>
      <c r="B78" s="211">
        <v>52</v>
      </c>
      <c r="C78" s="211">
        <v>7</v>
      </c>
      <c r="D78" s="212">
        <f t="shared" si="2"/>
        <v>-45</v>
      </c>
      <c r="E78" s="213">
        <f t="shared" si="3"/>
        <v>-86.5</v>
      </c>
    </row>
    <row r="79" spans="1:5">
      <c r="A79" s="236" t="s">
        <v>107</v>
      </c>
      <c r="B79" s="211">
        <f>SUM(B80:B82)</f>
        <v>428</v>
      </c>
      <c r="C79" s="211">
        <f>SUM(C80:C82)</f>
        <v>573</v>
      </c>
      <c r="D79" s="212">
        <f t="shared" si="2"/>
        <v>145</v>
      </c>
      <c r="E79" s="213">
        <f t="shared" si="3"/>
        <v>33.9</v>
      </c>
    </row>
    <row r="80" spans="1:5">
      <c r="A80" s="236" t="s">
        <v>71</v>
      </c>
      <c r="B80" s="211">
        <v>183</v>
      </c>
      <c r="C80" s="211">
        <v>171</v>
      </c>
      <c r="D80" s="212">
        <f t="shared" si="2"/>
        <v>-12</v>
      </c>
      <c r="E80" s="213">
        <f t="shared" si="3"/>
        <v>-6.6</v>
      </c>
    </row>
    <row r="81" spans="1:5">
      <c r="A81" s="236" t="s">
        <v>72</v>
      </c>
      <c r="B81" s="211">
        <v>212</v>
      </c>
      <c r="C81" s="211">
        <v>318</v>
      </c>
      <c r="D81" s="212">
        <f t="shared" si="2"/>
        <v>106</v>
      </c>
      <c r="E81" s="213">
        <f t="shared" si="3"/>
        <v>50</v>
      </c>
    </row>
    <row r="82" spans="1:5">
      <c r="A82" s="236" t="s">
        <v>78</v>
      </c>
      <c r="B82" s="211">
        <v>33</v>
      </c>
      <c r="C82" s="211">
        <v>84</v>
      </c>
      <c r="D82" s="212">
        <f t="shared" si="2"/>
        <v>51</v>
      </c>
      <c r="E82" s="213">
        <f t="shared" si="3"/>
        <v>154.5</v>
      </c>
    </row>
    <row r="83" spans="1:5">
      <c r="A83" s="236" t="s">
        <v>108</v>
      </c>
      <c r="B83" s="211">
        <f>SUM(B84:B86)</f>
        <v>128</v>
      </c>
      <c r="C83" s="211">
        <f>SUM(C84:C86)</f>
        <v>113</v>
      </c>
      <c r="D83" s="212">
        <f t="shared" si="2"/>
        <v>-15</v>
      </c>
      <c r="E83" s="213">
        <f t="shared" si="3"/>
        <v>-11.7</v>
      </c>
    </row>
    <row r="84" spans="1:5">
      <c r="A84" s="236" t="s">
        <v>71</v>
      </c>
      <c r="B84" s="211">
        <v>97</v>
      </c>
      <c r="C84" s="211">
        <v>87</v>
      </c>
      <c r="D84" s="212">
        <f t="shared" si="2"/>
        <v>-10</v>
      </c>
      <c r="E84" s="213">
        <f t="shared" si="3"/>
        <v>-10.3</v>
      </c>
    </row>
    <row r="85" spans="1:5">
      <c r="A85" s="236" t="s">
        <v>72</v>
      </c>
      <c r="B85" s="211">
        <v>31</v>
      </c>
      <c r="C85" s="211">
        <v>6</v>
      </c>
      <c r="D85" s="212">
        <f t="shared" si="2"/>
        <v>-25</v>
      </c>
      <c r="E85" s="213">
        <f t="shared" si="3"/>
        <v>-80.599999999999994</v>
      </c>
    </row>
    <row r="86" spans="1:5">
      <c r="A86" s="236" t="s">
        <v>78</v>
      </c>
      <c r="B86" s="211"/>
      <c r="C86" s="211">
        <v>20</v>
      </c>
      <c r="D86" s="212">
        <f t="shared" si="2"/>
        <v>20</v>
      </c>
      <c r="E86" s="213" t="e">
        <f t="shared" si="3"/>
        <v>#DIV/0!</v>
      </c>
    </row>
    <row r="87" spans="1:5">
      <c r="A87" s="236" t="s">
        <v>109</v>
      </c>
      <c r="B87" s="211">
        <f>SUM(B88:B90)</f>
        <v>281</v>
      </c>
      <c r="C87" s="211">
        <f>SUM(C88:C90)</f>
        <v>249</v>
      </c>
      <c r="D87" s="212">
        <f t="shared" si="2"/>
        <v>-32</v>
      </c>
      <c r="E87" s="213">
        <f t="shared" si="3"/>
        <v>-11.4</v>
      </c>
    </row>
    <row r="88" spans="1:5">
      <c r="A88" s="236" t="s">
        <v>71</v>
      </c>
      <c r="B88" s="211">
        <v>230</v>
      </c>
      <c r="C88" s="211">
        <v>205</v>
      </c>
      <c r="D88" s="212">
        <f t="shared" si="2"/>
        <v>-25</v>
      </c>
      <c r="E88" s="213">
        <f t="shared" si="3"/>
        <v>-10.9</v>
      </c>
    </row>
    <row r="89" spans="1:5">
      <c r="A89" s="236" t="s">
        <v>72</v>
      </c>
      <c r="B89" s="211">
        <v>24</v>
      </c>
      <c r="C89" s="211">
        <v>13</v>
      </c>
      <c r="D89" s="212">
        <f t="shared" si="2"/>
        <v>-11</v>
      </c>
      <c r="E89" s="213">
        <f t="shared" si="3"/>
        <v>-45.8</v>
      </c>
    </row>
    <row r="90" spans="1:5">
      <c r="A90" s="236" t="s">
        <v>78</v>
      </c>
      <c r="B90" s="211">
        <v>27</v>
      </c>
      <c r="C90" s="211">
        <v>31</v>
      </c>
      <c r="D90" s="212">
        <f t="shared" si="2"/>
        <v>4</v>
      </c>
      <c r="E90" s="213">
        <f t="shared" si="3"/>
        <v>14.8</v>
      </c>
    </row>
    <row r="91" spans="1:5">
      <c r="A91" s="236" t="s">
        <v>110</v>
      </c>
      <c r="B91" s="211">
        <f>SUM(B92:B94)</f>
        <v>1369</v>
      </c>
      <c r="C91" s="211">
        <f>SUM(C92:C94)</f>
        <v>1489</v>
      </c>
      <c r="D91" s="212">
        <f t="shared" si="2"/>
        <v>120</v>
      </c>
      <c r="E91" s="213">
        <f t="shared" si="3"/>
        <v>8.8000000000000007</v>
      </c>
    </row>
    <row r="92" spans="1:5">
      <c r="A92" s="236" t="s">
        <v>71</v>
      </c>
      <c r="B92" s="211">
        <v>1018</v>
      </c>
      <c r="C92" s="211">
        <v>779</v>
      </c>
      <c r="D92" s="212">
        <f t="shared" si="2"/>
        <v>-239</v>
      </c>
      <c r="E92" s="213">
        <f t="shared" si="3"/>
        <v>-23.5</v>
      </c>
    </row>
    <row r="93" spans="1:5">
      <c r="A93" s="236" t="s">
        <v>72</v>
      </c>
      <c r="B93" s="211">
        <v>15</v>
      </c>
      <c r="C93" s="211">
        <v>277</v>
      </c>
      <c r="D93" s="212">
        <f t="shared" si="2"/>
        <v>262</v>
      </c>
      <c r="E93" s="213">
        <f t="shared" si="3"/>
        <v>1746.7</v>
      </c>
    </row>
    <row r="94" spans="1:5">
      <c r="A94" s="236" t="s">
        <v>78</v>
      </c>
      <c r="B94" s="211">
        <v>336</v>
      </c>
      <c r="C94" s="211">
        <v>433</v>
      </c>
      <c r="D94" s="212">
        <f t="shared" si="2"/>
        <v>97</v>
      </c>
      <c r="E94" s="213">
        <f t="shared" si="3"/>
        <v>28.9</v>
      </c>
    </row>
    <row r="95" spans="1:5">
      <c r="A95" s="236" t="s">
        <v>111</v>
      </c>
      <c r="B95" s="211">
        <f>SUM(B96:B99)</f>
        <v>0</v>
      </c>
      <c r="C95" s="211">
        <f>SUM(C96:C99)</f>
        <v>561</v>
      </c>
      <c r="D95" s="212">
        <f t="shared" si="2"/>
        <v>561</v>
      </c>
      <c r="E95" s="213" t="e">
        <f t="shared" si="3"/>
        <v>#DIV/0!</v>
      </c>
    </row>
    <row r="96" spans="1:5">
      <c r="A96" s="236" t="s">
        <v>71</v>
      </c>
      <c r="B96" s="211"/>
      <c r="C96" s="211">
        <v>82</v>
      </c>
      <c r="D96" s="212">
        <f t="shared" si="2"/>
        <v>82</v>
      </c>
      <c r="E96" s="213" t="e">
        <f t="shared" si="3"/>
        <v>#DIV/0!</v>
      </c>
    </row>
    <row r="97" spans="1:5">
      <c r="A97" s="236" t="s">
        <v>72</v>
      </c>
      <c r="B97" s="211"/>
      <c r="C97" s="211">
        <v>83</v>
      </c>
      <c r="D97" s="212">
        <f t="shared" si="2"/>
        <v>83</v>
      </c>
      <c r="E97" s="213" t="e">
        <f t="shared" si="3"/>
        <v>#DIV/0!</v>
      </c>
    </row>
    <row r="98" spans="1:5">
      <c r="A98" s="236" t="s">
        <v>112</v>
      </c>
      <c r="B98" s="211"/>
      <c r="C98" s="211">
        <v>301</v>
      </c>
      <c r="D98" s="212">
        <f t="shared" si="2"/>
        <v>301</v>
      </c>
      <c r="E98" s="213" t="e">
        <f t="shared" si="3"/>
        <v>#DIV/0!</v>
      </c>
    </row>
    <row r="99" spans="1:5">
      <c r="A99" s="236" t="s">
        <v>113</v>
      </c>
      <c r="B99" s="211"/>
      <c r="C99" s="211">
        <v>95</v>
      </c>
      <c r="D99" s="212">
        <f t="shared" si="2"/>
        <v>95</v>
      </c>
      <c r="E99" s="213" t="e">
        <f t="shared" si="3"/>
        <v>#DIV/0!</v>
      </c>
    </row>
    <row r="100" spans="1:5">
      <c r="A100" s="236" t="s">
        <v>114</v>
      </c>
      <c r="B100" s="211">
        <f>B101</f>
        <v>4</v>
      </c>
      <c r="C100" s="211">
        <f>C101</f>
        <v>0</v>
      </c>
      <c r="D100" s="212">
        <f t="shared" si="2"/>
        <v>-4</v>
      </c>
      <c r="E100" s="213">
        <f t="shared" si="3"/>
        <v>-100</v>
      </c>
    </row>
    <row r="101" spans="1:5">
      <c r="A101" s="236" t="s">
        <v>115</v>
      </c>
      <c r="B101" s="211">
        <v>4</v>
      </c>
      <c r="C101" s="211"/>
      <c r="D101" s="212">
        <f t="shared" si="2"/>
        <v>-4</v>
      </c>
      <c r="E101" s="213">
        <f t="shared" si="3"/>
        <v>-100</v>
      </c>
    </row>
    <row r="102" spans="1:5">
      <c r="A102" s="236" t="s">
        <v>116</v>
      </c>
      <c r="B102" s="211">
        <f>B103+B113+B108+B110</f>
        <v>12498</v>
      </c>
      <c r="C102" s="211">
        <f>C103+C113+C108+C110</f>
        <v>12601</v>
      </c>
      <c r="D102" s="212">
        <f t="shared" si="2"/>
        <v>103</v>
      </c>
      <c r="E102" s="213">
        <f t="shared" si="3"/>
        <v>0.8</v>
      </c>
    </row>
    <row r="103" spans="1:5">
      <c r="A103" s="236" t="s">
        <v>117</v>
      </c>
      <c r="B103" s="211">
        <f>SUM(B104:B107)</f>
        <v>11850</v>
      </c>
      <c r="C103" s="211">
        <f>SUM(C104:C107)</f>
        <v>11866</v>
      </c>
      <c r="D103" s="212">
        <f t="shared" si="2"/>
        <v>16</v>
      </c>
      <c r="E103" s="213">
        <f t="shared" si="3"/>
        <v>0.1</v>
      </c>
    </row>
    <row r="104" spans="1:5">
      <c r="A104" s="236" t="s">
        <v>71</v>
      </c>
      <c r="B104" s="211">
        <v>6548</v>
      </c>
      <c r="C104" s="211">
        <v>6557</v>
      </c>
      <c r="D104" s="212">
        <f t="shared" si="2"/>
        <v>9</v>
      </c>
      <c r="E104" s="213">
        <f t="shared" si="3"/>
        <v>0.1</v>
      </c>
    </row>
    <row r="105" spans="1:5">
      <c r="A105" s="236" t="s">
        <v>72</v>
      </c>
      <c r="B105" s="211">
        <v>389</v>
      </c>
      <c r="C105" s="211">
        <v>245</v>
      </c>
      <c r="D105" s="212">
        <f t="shared" si="2"/>
        <v>-144</v>
      </c>
      <c r="E105" s="213">
        <f t="shared" si="3"/>
        <v>-37</v>
      </c>
    </row>
    <row r="106" spans="1:5">
      <c r="A106" s="236" t="s">
        <v>78</v>
      </c>
      <c r="B106" s="211">
        <v>250</v>
      </c>
      <c r="C106" s="211">
        <v>231</v>
      </c>
      <c r="D106" s="212">
        <f t="shared" si="2"/>
        <v>-19</v>
      </c>
      <c r="E106" s="213">
        <f t="shared" si="3"/>
        <v>-7.6</v>
      </c>
    </row>
    <row r="107" spans="1:5">
      <c r="A107" s="236" t="s">
        <v>118</v>
      </c>
      <c r="B107" s="211">
        <v>4663</v>
      </c>
      <c r="C107" s="211">
        <v>4833</v>
      </c>
      <c r="D107" s="212">
        <f t="shared" si="2"/>
        <v>170</v>
      </c>
      <c r="E107" s="213">
        <f t="shared" si="3"/>
        <v>3.6</v>
      </c>
    </row>
    <row r="108" spans="1:5">
      <c r="A108" s="236" t="s">
        <v>119</v>
      </c>
      <c r="B108" s="211">
        <f>B109</f>
        <v>0</v>
      </c>
      <c r="C108" s="211">
        <f>C109</f>
        <v>2</v>
      </c>
      <c r="D108" s="212">
        <f t="shared" si="2"/>
        <v>2</v>
      </c>
      <c r="E108" s="213" t="e">
        <f t="shared" si="3"/>
        <v>#DIV/0!</v>
      </c>
    </row>
    <row r="109" spans="1:5">
      <c r="A109" s="236" t="s">
        <v>72</v>
      </c>
      <c r="B109" s="211"/>
      <c r="C109" s="211">
        <v>2</v>
      </c>
      <c r="D109" s="212">
        <f t="shared" si="2"/>
        <v>2</v>
      </c>
      <c r="E109" s="213" t="e">
        <f t="shared" si="3"/>
        <v>#DIV/0!</v>
      </c>
    </row>
    <row r="110" spans="1:5">
      <c r="A110" s="236" t="s">
        <v>120</v>
      </c>
      <c r="B110" s="211">
        <f>B112</f>
        <v>0</v>
      </c>
      <c r="C110" s="211">
        <f>SUM(C111:C112)</f>
        <v>9</v>
      </c>
      <c r="D110" s="212">
        <f t="shared" si="2"/>
        <v>9</v>
      </c>
      <c r="E110" s="213" t="e">
        <f t="shared" si="3"/>
        <v>#DIV/0!</v>
      </c>
    </row>
    <row r="111" spans="1:5">
      <c r="A111" s="236" t="s">
        <v>71</v>
      </c>
      <c r="B111" s="211"/>
      <c r="C111" s="211">
        <v>5</v>
      </c>
      <c r="D111" s="212">
        <f t="shared" si="2"/>
        <v>5</v>
      </c>
      <c r="E111" s="213" t="e">
        <f t="shared" si="3"/>
        <v>#DIV/0!</v>
      </c>
    </row>
    <row r="112" spans="1:5">
      <c r="A112" s="236" t="s">
        <v>72</v>
      </c>
      <c r="B112" s="211"/>
      <c r="C112" s="211">
        <v>4</v>
      </c>
      <c r="D112" s="212">
        <f t="shared" si="2"/>
        <v>4</v>
      </c>
      <c r="E112" s="213" t="e">
        <f t="shared" si="3"/>
        <v>#DIV/0!</v>
      </c>
    </row>
    <row r="113" spans="1:5">
      <c r="A113" s="236" t="s">
        <v>121</v>
      </c>
      <c r="B113" s="211">
        <f>SUM(B114:B122)</f>
        <v>648</v>
      </c>
      <c r="C113" s="211">
        <f>SUM(C114:C122)</f>
        <v>724</v>
      </c>
      <c r="D113" s="212">
        <f t="shared" si="2"/>
        <v>76</v>
      </c>
      <c r="E113" s="213">
        <f t="shared" si="3"/>
        <v>11.7</v>
      </c>
    </row>
    <row r="114" spans="1:5">
      <c r="A114" s="236" t="s">
        <v>71</v>
      </c>
      <c r="B114" s="211">
        <v>493</v>
      </c>
      <c r="C114" s="211">
        <v>550</v>
      </c>
      <c r="D114" s="212">
        <f t="shared" si="2"/>
        <v>57</v>
      </c>
      <c r="E114" s="213">
        <f t="shared" si="3"/>
        <v>11.6</v>
      </c>
    </row>
    <row r="115" spans="1:5">
      <c r="A115" s="236" t="s">
        <v>72</v>
      </c>
      <c r="B115" s="211">
        <v>15</v>
      </c>
      <c r="C115" s="211">
        <v>5</v>
      </c>
      <c r="D115" s="212">
        <f t="shared" si="2"/>
        <v>-10</v>
      </c>
      <c r="E115" s="213">
        <f t="shared" si="3"/>
        <v>-66.7</v>
      </c>
    </row>
    <row r="116" spans="1:5">
      <c r="A116" s="236" t="s">
        <v>122</v>
      </c>
      <c r="B116" s="211">
        <v>27</v>
      </c>
      <c r="C116" s="211">
        <v>3</v>
      </c>
      <c r="D116" s="212">
        <f t="shared" si="2"/>
        <v>-24</v>
      </c>
      <c r="E116" s="213">
        <f t="shared" si="3"/>
        <v>-88.9</v>
      </c>
    </row>
    <row r="117" spans="1:5">
      <c r="A117" s="236" t="s">
        <v>123</v>
      </c>
      <c r="B117" s="211">
        <v>5</v>
      </c>
      <c r="C117" s="211"/>
      <c r="D117" s="212">
        <f t="shared" si="2"/>
        <v>-5</v>
      </c>
      <c r="E117" s="213">
        <f t="shared" si="3"/>
        <v>-100</v>
      </c>
    </row>
    <row r="118" spans="1:5">
      <c r="A118" s="236" t="s">
        <v>124</v>
      </c>
      <c r="B118" s="211">
        <v>9</v>
      </c>
      <c r="C118" s="211"/>
      <c r="D118" s="212">
        <f t="shared" si="2"/>
        <v>-9</v>
      </c>
      <c r="E118" s="213">
        <f t="shared" si="3"/>
        <v>-100</v>
      </c>
    </row>
    <row r="119" spans="1:5">
      <c r="A119" s="236" t="s">
        <v>125</v>
      </c>
      <c r="B119" s="211">
        <v>34</v>
      </c>
      <c r="C119" s="211">
        <v>45</v>
      </c>
      <c r="D119" s="212">
        <f t="shared" si="2"/>
        <v>11</v>
      </c>
      <c r="E119" s="213">
        <f t="shared" si="3"/>
        <v>32.4</v>
      </c>
    </row>
    <row r="120" spans="1:5">
      <c r="A120" s="236" t="s">
        <v>126</v>
      </c>
      <c r="B120" s="211"/>
      <c r="C120" s="211">
        <v>9</v>
      </c>
      <c r="D120" s="212">
        <f t="shared" si="2"/>
        <v>9</v>
      </c>
      <c r="E120" s="213" t="e">
        <f t="shared" si="3"/>
        <v>#DIV/0!</v>
      </c>
    </row>
    <row r="121" spans="1:5">
      <c r="A121" s="236" t="s">
        <v>78</v>
      </c>
      <c r="B121" s="211">
        <v>14</v>
      </c>
      <c r="C121" s="211">
        <v>42</v>
      </c>
      <c r="D121" s="212">
        <f t="shared" si="2"/>
        <v>28</v>
      </c>
      <c r="E121" s="213">
        <f t="shared" si="3"/>
        <v>200</v>
      </c>
    </row>
    <row r="122" spans="1:5">
      <c r="A122" s="236" t="s">
        <v>127</v>
      </c>
      <c r="B122" s="211">
        <v>51</v>
      </c>
      <c r="C122" s="211">
        <v>70</v>
      </c>
      <c r="D122" s="212">
        <f t="shared" si="2"/>
        <v>19</v>
      </c>
      <c r="E122" s="213">
        <f t="shared" si="3"/>
        <v>37.299999999999997</v>
      </c>
    </row>
    <row r="123" spans="1:5">
      <c r="A123" s="236" t="s">
        <v>128</v>
      </c>
      <c r="B123" s="211">
        <f>SUM(B124,B128,B134,B136,B138,B141)</f>
        <v>28268</v>
      </c>
      <c r="C123" s="211">
        <f>SUM(C124,C128,C134,C136,C138,C141)</f>
        <v>32614</v>
      </c>
      <c r="D123" s="212">
        <f t="shared" si="2"/>
        <v>4346</v>
      </c>
      <c r="E123" s="213">
        <f t="shared" si="3"/>
        <v>15.4</v>
      </c>
    </row>
    <row r="124" spans="1:5">
      <c r="A124" s="236" t="s">
        <v>129</v>
      </c>
      <c r="B124" s="211">
        <f>SUM(B125:B126)</f>
        <v>695</v>
      </c>
      <c r="C124" s="211">
        <f>SUM(C125:C127)</f>
        <v>800</v>
      </c>
      <c r="D124" s="212">
        <f t="shared" si="2"/>
        <v>105</v>
      </c>
      <c r="E124" s="213">
        <f t="shared" si="3"/>
        <v>15.1</v>
      </c>
    </row>
    <row r="125" spans="1:5">
      <c r="A125" s="236" t="s">
        <v>71</v>
      </c>
      <c r="B125" s="211">
        <v>106</v>
      </c>
      <c r="C125" s="211">
        <v>120</v>
      </c>
      <c r="D125" s="212">
        <f t="shared" si="2"/>
        <v>14</v>
      </c>
      <c r="E125" s="213">
        <f t="shared" si="3"/>
        <v>13.2</v>
      </c>
    </row>
    <row r="126" spans="1:5">
      <c r="A126" s="236" t="s">
        <v>72</v>
      </c>
      <c r="B126" s="211">
        <v>589</v>
      </c>
      <c r="C126" s="211">
        <v>345</v>
      </c>
      <c r="D126" s="212">
        <f t="shared" si="2"/>
        <v>-244</v>
      </c>
      <c r="E126" s="213">
        <f t="shared" si="3"/>
        <v>-41.4</v>
      </c>
    </row>
    <row r="127" spans="1:5">
      <c r="A127" s="104" t="s">
        <v>977</v>
      </c>
      <c r="B127" s="211"/>
      <c r="C127" s="211">
        <v>335</v>
      </c>
      <c r="D127" s="212">
        <f t="shared" si="2"/>
        <v>335</v>
      </c>
      <c r="E127" s="213" t="e">
        <f t="shared" si="3"/>
        <v>#DIV/0!</v>
      </c>
    </row>
    <row r="128" spans="1:5">
      <c r="A128" s="236" t="s">
        <v>130</v>
      </c>
      <c r="B128" s="211">
        <f>SUM(B129:B133)</f>
        <v>22411</v>
      </c>
      <c r="C128" s="211">
        <f>SUM(C129:C133)</f>
        <v>25992</v>
      </c>
      <c r="D128" s="212">
        <f t="shared" si="2"/>
        <v>3581</v>
      </c>
      <c r="E128" s="213">
        <f t="shared" si="3"/>
        <v>16</v>
      </c>
    </row>
    <row r="129" spans="1:5">
      <c r="A129" s="236" t="s">
        <v>131</v>
      </c>
      <c r="B129" s="211">
        <v>715</v>
      </c>
      <c r="C129" s="211">
        <v>1064</v>
      </c>
      <c r="D129" s="212">
        <f t="shared" si="2"/>
        <v>349</v>
      </c>
      <c r="E129" s="213">
        <f t="shared" si="3"/>
        <v>48.8</v>
      </c>
    </row>
    <row r="130" spans="1:5">
      <c r="A130" s="236" t="s">
        <v>132</v>
      </c>
      <c r="B130" s="211">
        <v>6117</v>
      </c>
      <c r="C130" s="211">
        <v>5262</v>
      </c>
      <c r="D130" s="212">
        <f t="shared" si="2"/>
        <v>-855</v>
      </c>
      <c r="E130" s="213">
        <f t="shared" si="3"/>
        <v>-14</v>
      </c>
    </row>
    <row r="131" spans="1:5">
      <c r="A131" s="236" t="s">
        <v>133</v>
      </c>
      <c r="B131" s="211">
        <v>4231</v>
      </c>
      <c r="C131" s="211">
        <v>3824</v>
      </c>
      <c r="D131" s="212">
        <f t="shared" si="2"/>
        <v>-407</v>
      </c>
      <c r="E131" s="213">
        <f t="shared" si="3"/>
        <v>-9.6</v>
      </c>
    </row>
    <row r="132" spans="1:5">
      <c r="A132" s="236" t="s">
        <v>134</v>
      </c>
      <c r="B132" s="211">
        <v>8550</v>
      </c>
      <c r="C132" s="211">
        <v>10245</v>
      </c>
      <c r="D132" s="212">
        <f t="shared" si="2"/>
        <v>1695</v>
      </c>
      <c r="E132" s="213">
        <f t="shared" si="3"/>
        <v>19.8</v>
      </c>
    </row>
    <row r="133" spans="1:5">
      <c r="A133" s="236" t="s">
        <v>135</v>
      </c>
      <c r="B133" s="211">
        <v>2798</v>
      </c>
      <c r="C133" s="211">
        <v>5597</v>
      </c>
      <c r="D133" s="212">
        <f t="shared" si="2"/>
        <v>2799</v>
      </c>
      <c r="E133" s="213">
        <f t="shared" si="3"/>
        <v>100</v>
      </c>
    </row>
    <row r="134" spans="1:5">
      <c r="A134" s="236" t="s">
        <v>136</v>
      </c>
      <c r="B134" s="211">
        <f>SUM(B135:B135)</f>
        <v>3241</v>
      </c>
      <c r="C134" s="211">
        <f>SUM(C135:C135)</f>
        <v>3612</v>
      </c>
      <c r="D134" s="212">
        <f t="shared" si="2"/>
        <v>371</v>
      </c>
      <c r="E134" s="213">
        <f t="shared" si="3"/>
        <v>11.4</v>
      </c>
    </row>
    <row r="135" spans="1:5">
      <c r="A135" s="236" t="s">
        <v>137</v>
      </c>
      <c r="B135" s="211">
        <v>3241</v>
      </c>
      <c r="C135" s="211">
        <v>3612</v>
      </c>
      <c r="D135" s="212">
        <f t="shared" ref="D135:D195" si="4">C135-B135</f>
        <v>371</v>
      </c>
      <c r="E135" s="213">
        <f t="shared" ref="E135:E198" si="5">D135/B135*100</f>
        <v>11.4</v>
      </c>
    </row>
    <row r="136" spans="1:5">
      <c r="A136" s="236" t="s">
        <v>138</v>
      </c>
      <c r="B136" s="211">
        <f>B137</f>
        <v>704</v>
      </c>
      <c r="C136" s="211">
        <f>C137</f>
        <v>714</v>
      </c>
      <c r="D136" s="212">
        <f t="shared" si="4"/>
        <v>10</v>
      </c>
      <c r="E136" s="213">
        <f t="shared" si="5"/>
        <v>1.4</v>
      </c>
    </row>
    <row r="137" spans="1:5">
      <c r="A137" s="236" t="s">
        <v>139</v>
      </c>
      <c r="B137" s="211">
        <v>704</v>
      </c>
      <c r="C137" s="211">
        <v>714</v>
      </c>
      <c r="D137" s="212">
        <f t="shared" si="4"/>
        <v>10</v>
      </c>
      <c r="E137" s="213">
        <f t="shared" si="5"/>
        <v>1.4</v>
      </c>
    </row>
    <row r="138" spans="1:5">
      <c r="A138" s="236" t="s">
        <v>140</v>
      </c>
      <c r="B138" s="211">
        <f>SUM(B139:B140)</f>
        <v>755</v>
      </c>
      <c r="C138" s="211">
        <f>SUM(C139:C140)</f>
        <v>759</v>
      </c>
      <c r="D138" s="212">
        <f t="shared" si="4"/>
        <v>4</v>
      </c>
      <c r="E138" s="213">
        <f t="shared" si="5"/>
        <v>0.5</v>
      </c>
    </row>
    <row r="139" spans="1:5">
      <c r="A139" s="236" t="s">
        <v>141</v>
      </c>
      <c r="B139" s="211">
        <v>549</v>
      </c>
      <c r="C139" s="211">
        <v>629</v>
      </c>
      <c r="D139" s="212">
        <f t="shared" si="4"/>
        <v>80</v>
      </c>
      <c r="E139" s="213">
        <f t="shared" si="5"/>
        <v>14.6</v>
      </c>
    </row>
    <row r="140" spans="1:5">
      <c r="A140" s="236" t="s">
        <v>142</v>
      </c>
      <c r="B140" s="211">
        <v>206</v>
      </c>
      <c r="C140" s="211">
        <v>130</v>
      </c>
      <c r="D140" s="212">
        <f t="shared" si="4"/>
        <v>-76</v>
      </c>
      <c r="E140" s="213">
        <f t="shared" si="5"/>
        <v>-36.9</v>
      </c>
    </row>
    <row r="141" spans="1:5">
      <c r="A141" s="236" t="s">
        <v>143</v>
      </c>
      <c r="B141" s="211">
        <f>SUM(B142:B142)</f>
        <v>462</v>
      </c>
      <c r="C141" s="211">
        <f>SUM(C142:C142)</f>
        <v>737</v>
      </c>
      <c r="D141" s="212">
        <f t="shared" si="4"/>
        <v>275</v>
      </c>
      <c r="E141" s="213">
        <f t="shared" si="5"/>
        <v>59.5</v>
      </c>
    </row>
    <row r="142" spans="1:5">
      <c r="A142" s="236" t="s">
        <v>144</v>
      </c>
      <c r="B142" s="211">
        <v>462</v>
      </c>
      <c r="C142" s="211">
        <v>737</v>
      </c>
      <c r="D142" s="212">
        <f t="shared" si="4"/>
        <v>275</v>
      </c>
      <c r="E142" s="213">
        <f t="shared" si="5"/>
        <v>59.5</v>
      </c>
    </row>
    <row r="143" spans="1:5">
      <c r="A143" s="236" t="s">
        <v>145</v>
      </c>
      <c r="B143" s="211">
        <f>B144+B146+B150</f>
        <v>205</v>
      </c>
      <c r="C143" s="211">
        <f>C144+C146+C150</f>
        <v>188</v>
      </c>
      <c r="D143" s="212">
        <f t="shared" si="4"/>
        <v>-17</v>
      </c>
      <c r="E143" s="213">
        <f t="shared" si="5"/>
        <v>-8.3000000000000007</v>
      </c>
    </row>
    <row r="144" spans="1:5">
      <c r="A144" s="236" t="s">
        <v>146</v>
      </c>
      <c r="B144" s="211">
        <f>SUM(B145:B145)</f>
        <v>101</v>
      </c>
      <c r="C144" s="211">
        <f>SUM(C145:C145)</f>
        <v>84</v>
      </c>
      <c r="D144" s="212">
        <f t="shared" si="4"/>
        <v>-17</v>
      </c>
      <c r="E144" s="213">
        <f t="shared" si="5"/>
        <v>-16.8</v>
      </c>
    </row>
    <row r="145" spans="1:5">
      <c r="A145" s="236" t="s">
        <v>71</v>
      </c>
      <c r="B145" s="211">
        <v>101</v>
      </c>
      <c r="C145" s="211">
        <v>84</v>
      </c>
      <c r="D145" s="212">
        <f t="shared" si="4"/>
        <v>-17</v>
      </c>
      <c r="E145" s="213">
        <f t="shared" si="5"/>
        <v>-16.8</v>
      </c>
    </row>
    <row r="146" spans="1:5">
      <c r="A146" s="236" t="s">
        <v>147</v>
      </c>
      <c r="B146" s="211">
        <f>SUM(B147:B149)</f>
        <v>104</v>
      </c>
      <c r="C146" s="211">
        <f>SUM(C147:C149)</f>
        <v>89</v>
      </c>
      <c r="D146" s="212">
        <f t="shared" si="4"/>
        <v>-15</v>
      </c>
      <c r="E146" s="213">
        <f t="shared" si="5"/>
        <v>-14.4</v>
      </c>
    </row>
    <row r="147" spans="1:5">
      <c r="A147" s="236" t="s">
        <v>148</v>
      </c>
      <c r="B147" s="211">
        <v>76</v>
      </c>
      <c r="C147" s="211">
        <v>83</v>
      </c>
      <c r="D147" s="212">
        <f t="shared" si="4"/>
        <v>7</v>
      </c>
      <c r="E147" s="213">
        <f t="shared" si="5"/>
        <v>9.1999999999999993</v>
      </c>
    </row>
    <row r="148" spans="1:5">
      <c r="A148" s="236" t="s">
        <v>149</v>
      </c>
      <c r="B148" s="211">
        <v>10</v>
      </c>
      <c r="C148" s="211">
        <v>6</v>
      </c>
      <c r="D148" s="212">
        <f t="shared" si="4"/>
        <v>-4</v>
      </c>
      <c r="E148" s="213">
        <f t="shared" si="5"/>
        <v>-40</v>
      </c>
    </row>
    <row r="149" spans="1:5">
      <c r="A149" s="236" t="s">
        <v>150</v>
      </c>
      <c r="B149" s="211">
        <v>18</v>
      </c>
      <c r="C149" s="211"/>
      <c r="D149" s="212">
        <f t="shared" si="4"/>
        <v>-18</v>
      </c>
      <c r="E149" s="213">
        <f t="shared" si="5"/>
        <v>-100</v>
      </c>
    </row>
    <row r="150" spans="1:5">
      <c r="A150" s="236" t="s">
        <v>151</v>
      </c>
      <c r="B150" s="211">
        <f>B151</f>
        <v>0</v>
      </c>
      <c r="C150" s="211">
        <f>C151</f>
        <v>15</v>
      </c>
      <c r="D150" s="212">
        <f t="shared" si="4"/>
        <v>15</v>
      </c>
      <c r="E150" s="213" t="e">
        <f t="shared" si="5"/>
        <v>#DIV/0!</v>
      </c>
    </row>
    <row r="151" spans="1:5">
      <c r="A151" s="236" t="s">
        <v>152</v>
      </c>
      <c r="B151" s="211"/>
      <c r="C151" s="211">
        <v>15</v>
      </c>
      <c r="D151" s="212">
        <f t="shared" si="4"/>
        <v>15</v>
      </c>
      <c r="E151" s="213" t="e">
        <f t="shared" si="5"/>
        <v>#DIV/0!</v>
      </c>
    </row>
    <row r="152" spans="1:5">
      <c r="A152" s="236" t="s">
        <v>153</v>
      </c>
      <c r="B152" s="211">
        <f>SUM(B153,B163,B167,B171,B176)</f>
        <v>3708</v>
      </c>
      <c r="C152" s="211">
        <f>SUM(C153,C163,C167,C171,C176)</f>
        <v>8559</v>
      </c>
      <c r="D152" s="212">
        <f t="shared" si="4"/>
        <v>4851</v>
      </c>
      <c r="E152" s="213">
        <f t="shared" si="5"/>
        <v>130.80000000000001</v>
      </c>
    </row>
    <row r="153" spans="1:5">
      <c r="A153" s="236" t="s">
        <v>154</v>
      </c>
      <c r="B153" s="211">
        <f>SUM(B154:B162)</f>
        <v>1127</v>
      </c>
      <c r="C153" s="211">
        <f>SUM(C154:C162)</f>
        <v>740</v>
      </c>
      <c r="D153" s="212">
        <f t="shared" si="4"/>
        <v>-387</v>
      </c>
      <c r="E153" s="213">
        <f t="shared" si="5"/>
        <v>-34.299999999999997</v>
      </c>
    </row>
    <row r="154" spans="1:5">
      <c r="A154" s="236" t="s">
        <v>71</v>
      </c>
      <c r="B154" s="211">
        <v>201</v>
      </c>
      <c r="C154" s="211">
        <v>266</v>
      </c>
      <c r="D154" s="212">
        <f t="shared" si="4"/>
        <v>65</v>
      </c>
      <c r="E154" s="213">
        <f t="shared" si="5"/>
        <v>32.299999999999997</v>
      </c>
    </row>
    <row r="155" spans="1:5">
      <c r="A155" s="236" t="s">
        <v>72</v>
      </c>
      <c r="B155" s="211">
        <v>279</v>
      </c>
      <c r="C155" s="211">
        <v>65</v>
      </c>
      <c r="D155" s="212">
        <f t="shared" si="4"/>
        <v>-214</v>
      </c>
      <c r="E155" s="213">
        <f t="shared" si="5"/>
        <v>-76.7</v>
      </c>
    </row>
    <row r="156" spans="1:5">
      <c r="A156" s="236" t="s">
        <v>155</v>
      </c>
      <c r="B156" s="211">
        <v>76</v>
      </c>
      <c r="C156" s="211">
        <v>76</v>
      </c>
      <c r="D156" s="212">
        <f t="shared" si="4"/>
        <v>0</v>
      </c>
      <c r="E156" s="213">
        <f t="shared" si="5"/>
        <v>0</v>
      </c>
    </row>
    <row r="157" spans="1:5">
      <c r="A157" s="236" t="s">
        <v>156</v>
      </c>
      <c r="B157" s="211">
        <v>30</v>
      </c>
      <c r="C157" s="211">
        <v>8</v>
      </c>
      <c r="D157" s="212">
        <f t="shared" si="4"/>
        <v>-22</v>
      </c>
      <c r="E157" s="213">
        <f t="shared" si="5"/>
        <v>-73.3</v>
      </c>
    </row>
    <row r="158" spans="1:5">
      <c r="A158" s="236" t="s">
        <v>157</v>
      </c>
      <c r="B158" s="211">
        <v>118</v>
      </c>
      <c r="C158" s="211">
        <v>114</v>
      </c>
      <c r="D158" s="212">
        <f t="shared" si="4"/>
        <v>-4</v>
      </c>
      <c r="E158" s="213">
        <f t="shared" si="5"/>
        <v>-3.4</v>
      </c>
    </row>
    <row r="159" spans="1:5">
      <c r="A159" s="236" t="s">
        <v>158</v>
      </c>
      <c r="B159" s="211">
        <v>5</v>
      </c>
      <c r="C159" s="211">
        <v>20</v>
      </c>
      <c r="D159" s="212">
        <f t="shared" si="4"/>
        <v>15</v>
      </c>
      <c r="E159" s="213">
        <f t="shared" si="5"/>
        <v>300</v>
      </c>
    </row>
    <row r="160" spans="1:5">
      <c r="A160" s="236" t="s">
        <v>159</v>
      </c>
      <c r="B160" s="211">
        <v>123</v>
      </c>
      <c r="C160" s="211">
        <v>119</v>
      </c>
      <c r="D160" s="212">
        <f t="shared" si="4"/>
        <v>-4</v>
      </c>
      <c r="E160" s="213">
        <f t="shared" si="5"/>
        <v>-3.3</v>
      </c>
    </row>
    <row r="161" spans="1:5">
      <c r="A161" s="236" t="s">
        <v>160</v>
      </c>
      <c r="B161" s="211">
        <v>15</v>
      </c>
      <c r="C161" s="211">
        <v>7</v>
      </c>
      <c r="D161" s="212">
        <f t="shared" si="4"/>
        <v>-8</v>
      </c>
      <c r="E161" s="213">
        <f t="shared" si="5"/>
        <v>-53.3</v>
      </c>
    </row>
    <row r="162" spans="1:5">
      <c r="A162" s="236" t="s">
        <v>161</v>
      </c>
      <c r="B162" s="211">
        <v>280</v>
      </c>
      <c r="C162" s="211">
        <v>65</v>
      </c>
      <c r="D162" s="212">
        <f t="shared" si="4"/>
        <v>-215</v>
      </c>
      <c r="E162" s="213">
        <f t="shared" si="5"/>
        <v>-76.8</v>
      </c>
    </row>
    <row r="163" spans="1:5">
      <c r="A163" s="236" t="s">
        <v>162</v>
      </c>
      <c r="B163" s="211">
        <f>SUM(B164:B166)</f>
        <v>826</v>
      </c>
      <c r="C163" s="211">
        <f>SUM(C164:C166)</f>
        <v>290</v>
      </c>
      <c r="D163" s="212">
        <f t="shared" si="4"/>
        <v>-536</v>
      </c>
      <c r="E163" s="213">
        <f t="shared" si="5"/>
        <v>-64.900000000000006</v>
      </c>
    </row>
    <row r="164" spans="1:5">
      <c r="A164" s="236" t="s">
        <v>163</v>
      </c>
      <c r="B164" s="211">
        <v>50</v>
      </c>
      <c r="C164" s="211">
        <v>108</v>
      </c>
      <c r="D164" s="212">
        <f t="shared" si="4"/>
        <v>58</v>
      </c>
      <c r="E164" s="213">
        <f t="shared" si="5"/>
        <v>116</v>
      </c>
    </row>
    <row r="165" spans="1:5">
      <c r="A165" s="236" t="s">
        <v>164</v>
      </c>
      <c r="B165" s="211">
        <v>208</v>
      </c>
      <c r="C165" s="211">
        <v>182</v>
      </c>
      <c r="D165" s="212">
        <f t="shared" si="4"/>
        <v>-26</v>
      </c>
      <c r="E165" s="213">
        <f t="shared" si="5"/>
        <v>-12.5</v>
      </c>
    </row>
    <row r="166" spans="1:5">
      <c r="A166" s="236" t="s">
        <v>165</v>
      </c>
      <c r="B166" s="211">
        <v>568</v>
      </c>
      <c r="C166" s="211"/>
      <c r="D166" s="212">
        <f t="shared" si="4"/>
        <v>-568</v>
      </c>
      <c r="E166" s="213">
        <f t="shared" si="5"/>
        <v>-100</v>
      </c>
    </row>
    <row r="167" spans="1:5">
      <c r="A167" s="236" t="s">
        <v>166</v>
      </c>
      <c r="B167" s="211">
        <f>SUM(B168:B170)</f>
        <v>404</v>
      </c>
      <c r="C167" s="211">
        <f>SUM(C168:C170)</f>
        <v>259</v>
      </c>
      <c r="D167" s="212">
        <f t="shared" si="4"/>
        <v>-145</v>
      </c>
      <c r="E167" s="213">
        <f t="shared" si="5"/>
        <v>-35.9</v>
      </c>
    </row>
    <row r="168" spans="1:5">
      <c r="A168" s="236" t="s">
        <v>72</v>
      </c>
      <c r="B168" s="211">
        <v>12</v>
      </c>
      <c r="C168" s="211">
        <v>10</v>
      </c>
      <c r="D168" s="212">
        <f t="shared" si="4"/>
        <v>-2</v>
      </c>
      <c r="E168" s="213">
        <f t="shared" si="5"/>
        <v>-16.7</v>
      </c>
    </row>
    <row r="169" spans="1:5">
      <c r="A169" s="236" t="s">
        <v>167</v>
      </c>
      <c r="B169" s="211">
        <v>112</v>
      </c>
      <c r="C169" s="211">
        <v>73</v>
      </c>
      <c r="D169" s="212">
        <f t="shared" si="4"/>
        <v>-39</v>
      </c>
      <c r="E169" s="213">
        <f t="shared" si="5"/>
        <v>-34.799999999999997</v>
      </c>
    </row>
    <row r="170" spans="1:5">
      <c r="A170" s="236" t="s">
        <v>168</v>
      </c>
      <c r="B170" s="211">
        <v>280</v>
      </c>
      <c r="C170" s="211">
        <v>176</v>
      </c>
      <c r="D170" s="212">
        <f t="shared" si="4"/>
        <v>-104</v>
      </c>
      <c r="E170" s="213">
        <f t="shared" si="5"/>
        <v>-37.1</v>
      </c>
    </row>
    <row r="171" spans="1:5">
      <c r="A171" s="236" t="s">
        <v>169</v>
      </c>
      <c r="B171" s="211">
        <f>SUM(B173:B175)</f>
        <v>1117</v>
      </c>
      <c r="C171" s="211">
        <f>SUM(C172:C175)</f>
        <v>1045</v>
      </c>
      <c r="D171" s="212">
        <f t="shared" si="4"/>
        <v>-72</v>
      </c>
      <c r="E171" s="213">
        <f t="shared" si="5"/>
        <v>-6.4</v>
      </c>
    </row>
    <row r="172" spans="1:5">
      <c r="A172" s="236" t="s">
        <v>72</v>
      </c>
      <c r="B172" s="211"/>
      <c r="C172" s="211">
        <v>22</v>
      </c>
      <c r="D172" s="212">
        <f t="shared" si="4"/>
        <v>22</v>
      </c>
      <c r="E172" s="213" t="e">
        <f t="shared" si="5"/>
        <v>#DIV/0!</v>
      </c>
    </row>
    <row r="173" spans="1:5">
      <c r="A173" s="236" t="s">
        <v>170</v>
      </c>
      <c r="B173" s="211">
        <v>363</v>
      </c>
      <c r="C173" s="211">
        <v>292</v>
      </c>
      <c r="D173" s="212">
        <f t="shared" si="4"/>
        <v>-71</v>
      </c>
      <c r="E173" s="213">
        <f t="shared" si="5"/>
        <v>-19.600000000000001</v>
      </c>
    </row>
    <row r="174" spans="1:5">
      <c r="A174" s="236" t="s">
        <v>171</v>
      </c>
      <c r="B174" s="211">
        <v>678</v>
      </c>
      <c r="C174" s="211">
        <v>731</v>
      </c>
      <c r="D174" s="212">
        <f t="shared" si="4"/>
        <v>53</v>
      </c>
      <c r="E174" s="213">
        <f t="shared" si="5"/>
        <v>7.8</v>
      </c>
    </row>
    <row r="175" spans="1:5">
      <c r="A175" s="236" t="s">
        <v>172</v>
      </c>
      <c r="B175" s="211">
        <v>76</v>
      </c>
      <c r="C175" s="211"/>
      <c r="D175" s="212">
        <f t="shared" si="4"/>
        <v>-76</v>
      </c>
      <c r="E175" s="213">
        <f t="shared" si="5"/>
        <v>-100</v>
      </c>
    </row>
    <row r="176" spans="1:5">
      <c r="A176" s="236" t="s">
        <v>173</v>
      </c>
      <c r="B176" s="211">
        <f>B177</f>
        <v>234</v>
      </c>
      <c r="C176" s="211">
        <f>C177</f>
        <v>6225</v>
      </c>
      <c r="D176" s="212">
        <f t="shared" si="4"/>
        <v>5991</v>
      </c>
      <c r="E176" s="213">
        <f t="shared" si="5"/>
        <v>2560.3000000000002</v>
      </c>
    </row>
    <row r="177" spans="1:5">
      <c r="A177" s="236" t="s">
        <v>174</v>
      </c>
      <c r="B177" s="211">
        <v>234</v>
      </c>
      <c r="C177" s="211">
        <v>6225</v>
      </c>
      <c r="D177" s="212">
        <f t="shared" si="4"/>
        <v>5991</v>
      </c>
      <c r="E177" s="213">
        <f t="shared" si="5"/>
        <v>2560.3000000000002</v>
      </c>
    </row>
    <row r="178" spans="1:5">
      <c r="A178" s="236" t="s">
        <v>175</v>
      </c>
      <c r="B178" s="211">
        <f>SUM(B179,B186,B238,B189,B196,B198,B201,B206,B212,B217,B224,B230,B241,B243,B236,B248)</f>
        <v>82412</v>
      </c>
      <c r="C178" s="211">
        <f>SUM(C179,C186,C238,C189,C196,C198,C201,C206,C212,C217,C224,C230,C241,C243,C236,C248,C227,C233)</f>
        <v>89211</v>
      </c>
      <c r="D178" s="212">
        <f t="shared" si="4"/>
        <v>6799</v>
      </c>
      <c r="E178" s="213">
        <f t="shared" si="5"/>
        <v>8.3000000000000007</v>
      </c>
    </row>
    <row r="179" spans="1:5">
      <c r="A179" s="236" t="s">
        <v>176</v>
      </c>
      <c r="B179" s="211">
        <f>SUM(B180:B185)</f>
        <v>1175</v>
      </c>
      <c r="C179" s="211">
        <f>SUM(C180:C185)</f>
        <v>890</v>
      </c>
      <c r="D179" s="212">
        <f t="shared" si="4"/>
        <v>-285</v>
      </c>
      <c r="E179" s="213">
        <f t="shared" si="5"/>
        <v>-24.3</v>
      </c>
    </row>
    <row r="180" spans="1:5">
      <c r="A180" s="236" t="s">
        <v>71</v>
      </c>
      <c r="B180" s="211">
        <v>192</v>
      </c>
      <c r="C180" s="211">
        <v>141</v>
      </c>
      <c r="D180" s="212">
        <f t="shared" si="4"/>
        <v>-51</v>
      </c>
      <c r="E180" s="213">
        <f t="shared" si="5"/>
        <v>-26.6</v>
      </c>
    </row>
    <row r="181" spans="1:5">
      <c r="A181" s="236" t="s">
        <v>177</v>
      </c>
      <c r="B181" s="211">
        <v>17</v>
      </c>
      <c r="C181" s="211">
        <v>8</v>
      </c>
      <c r="D181" s="212">
        <f t="shared" si="4"/>
        <v>-9</v>
      </c>
      <c r="E181" s="213">
        <f t="shared" si="5"/>
        <v>-52.9</v>
      </c>
    </row>
    <row r="182" spans="1:5">
      <c r="A182" s="236" t="s">
        <v>178</v>
      </c>
      <c r="B182" s="211">
        <v>180</v>
      </c>
      <c r="C182" s="211">
        <v>170</v>
      </c>
      <c r="D182" s="212">
        <f t="shared" si="4"/>
        <v>-10</v>
      </c>
      <c r="E182" s="213">
        <f t="shared" si="5"/>
        <v>-5.6</v>
      </c>
    </row>
    <row r="183" spans="1:5">
      <c r="A183" s="236" t="s">
        <v>179</v>
      </c>
      <c r="B183" s="211">
        <v>669</v>
      </c>
      <c r="C183" s="211">
        <v>437</v>
      </c>
      <c r="D183" s="212">
        <f t="shared" si="4"/>
        <v>-232</v>
      </c>
      <c r="E183" s="213">
        <f t="shared" si="5"/>
        <v>-34.700000000000003</v>
      </c>
    </row>
    <row r="184" spans="1:5">
      <c r="A184" s="236" t="s">
        <v>78</v>
      </c>
      <c r="B184" s="211">
        <v>89</v>
      </c>
      <c r="C184" s="211">
        <v>134</v>
      </c>
      <c r="D184" s="212">
        <f t="shared" si="4"/>
        <v>45</v>
      </c>
      <c r="E184" s="213">
        <f t="shared" si="5"/>
        <v>50.6</v>
      </c>
    </row>
    <row r="185" spans="1:5">
      <c r="A185" s="236" t="s">
        <v>180</v>
      </c>
      <c r="B185" s="211">
        <v>28</v>
      </c>
      <c r="C185" s="211"/>
      <c r="D185" s="212">
        <f t="shared" si="4"/>
        <v>-28</v>
      </c>
      <c r="E185" s="213">
        <f t="shared" si="5"/>
        <v>-100</v>
      </c>
    </row>
    <row r="186" spans="1:5">
      <c r="A186" s="236" t="s">
        <v>181</v>
      </c>
      <c r="B186" s="211">
        <f>SUM(B187:B188)</f>
        <v>531</v>
      </c>
      <c r="C186" s="211">
        <f>SUM(C187:C188)</f>
        <v>270</v>
      </c>
      <c r="D186" s="212">
        <f t="shared" si="4"/>
        <v>-261</v>
      </c>
      <c r="E186" s="213">
        <f t="shared" si="5"/>
        <v>-49.2</v>
      </c>
    </row>
    <row r="187" spans="1:5">
      <c r="A187" s="236" t="s">
        <v>71</v>
      </c>
      <c r="B187" s="211">
        <v>150</v>
      </c>
      <c r="C187" s="211">
        <v>125</v>
      </c>
      <c r="D187" s="212">
        <f t="shared" si="4"/>
        <v>-25</v>
      </c>
      <c r="E187" s="213">
        <f t="shared" si="5"/>
        <v>-16.7</v>
      </c>
    </row>
    <row r="188" spans="1:5">
      <c r="A188" s="236" t="s">
        <v>182</v>
      </c>
      <c r="B188" s="211">
        <v>381</v>
      </c>
      <c r="C188" s="211">
        <v>145</v>
      </c>
      <c r="D188" s="212">
        <f t="shared" si="4"/>
        <v>-236</v>
      </c>
      <c r="E188" s="213">
        <f t="shared" si="5"/>
        <v>-61.9</v>
      </c>
    </row>
    <row r="189" spans="1:5">
      <c r="A189" s="236" t="s">
        <v>183</v>
      </c>
      <c r="B189" s="211">
        <f>SUM(B190:B195)</f>
        <v>38213</v>
      </c>
      <c r="C189" s="211">
        <f>SUM(C190:C195)</f>
        <v>44016</v>
      </c>
      <c r="D189" s="212">
        <f t="shared" si="4"/>
        <v>5803</v>
      </c>
      <c r="E189" s="213">
        <f t="shared" si="5"/>
        <v>15.2</v>
      </c>
    </row>
    <row r="190" spans="1:5">
      <c r="A190" s="236" t="s">
        <v>184</v>
      </c>
      <c r="B190" s="211">
        <v>478</v>
      </c>
      <c r="C190" s="211">
        <v>450</v>
      </c>
      <c r="D190" s="212">
        <f t="shared" si="4"/>
        <v>-28</v>
      </c>
      <c r="E190" s="213">
        <f t="shared" si="5"/>
        <v>-5.9</v>
      </c>
    </row>
    <row r="191" spans="1:5">
      <c r="A191" s="236" t="s">
        <v>185</v>
      </c>
      <c r="B191" s="211">
        <v>636</v>
      </c>
      <c r="C191" s="211">
        <v>625</v>
      </c>
      <c r="D191" s="212">
        <f t="shared" si="4"/>
        <v>-11</v>
      </c>
      <c r="E191" s="213">
        <f t="shared" si="5"/>
        <v>-1.7</v>
      </c>
    </row>
    <row r="192" spans="1:5">
      <c r="A192" s="236" t="s">
        <v>186</v>
      </c>
      <c r="B192" s="211">
        <v>7819</v>
      </c>
      <c r="C192" s="211">
        <v>7865</v>
      </c>
      <c r="D192" s="212">
        <f t="shared" si="4"/>
        <v>46</v>
      </c>
      <c r="E192" s="213">
        <f t="shared" si="5"/>
        <v>0.6</v>
      </c>
    </row>
    <row r="193" spans="1:5">
      <c r="A193" s="236" t="s">
        <v>187</v>
      </c>
      <c r="B193" s="211">
        <v>1747</v>
      </c>
      <c r="C193" s="211">
        <v>3233</v>
      </c>
      <c r="D193" s="212">
        <f t="shared" si="4"/>
        <v>1486</v>
      </c>
      <c r="E193" s="213">
        <f t="shared" si="5"/>
        <v>85.1</v>
      </c>
    </row>
    <row r="194" spans="1:5">
      <c r="A194" s="236" t="s">
        <v>188</v>
      </c>
      <c r="B194" s="211">
        <v>27533</v>
      </c>
      <c r="C194" s="211">
        <v>31843</v>
      </c>
      <c r="D194" s="212">
        <f t="shared" si="4"/>
        <v>4310</v>
      </c>
      <c r="E194" s="213">
        <f t="shared" si="5"/>
        <v>15.7</v>
      </c>
    </row>
    <row r="195" spans="1:5">
      <c r="A195" s="236" t="s">
        <v>189</v>
      </c>
      <c r="B195" s="211"/>
      <c r="C195" s="211"/>
      <c r="D195" s="212">
        <f t="shared" si="4"/>
        <v>0</v>
      </c>
      <c r="E195" s="213" t="e">
        <f t="shared" si="5"/>
        <v>#DIV/0!</v>
      </c>
    </row>
    <row r="196" spans="1:5">
      <c r="A196" s="236" t="s">
        <v>190</v>
      </c>
      <c r="B196" s="211">
        <f>SUM(B197)</f>
        <v>13</v>
      </c>
      <c r="C196" s="211">
        <f>C197</f>
        <v>5</v>
      </c>
      <c r="D196" s="212">
        <f t="shared" ref="D196:D259" si="6">C196-B196</f>
        <v>-8</v>
      </c>
      <c r="E196" s="213">
        <f t="shared" si="5"/>
        <v>-61.5</v>
      </c>
    </row>
    <row r="197" spans="1:5">
      <c r="A197" s="236" t="s">
        <v>191</v>
      </c>
      <c r="B197" s="211">
        <v>13</v>
      </c>
      <c r="C197" s="211">
        <v>5</v>
      </c>
      <c r="D197" s="212">
        <f t="shared" si="6"/>
        <v>-8</v>
      </c>
      <c r="E197" s="213">
        <f t="shared" si="5"/>
        <v>-61.5</v>
      </c>
    </row>
    <row r="198" spans="1:5">
      <c r="A198" s="236" t="s">
        <v>192</v>
      </c>
      <c r="B198" s="211">
        <f>SUM(B200:B200)</f>
        <v>2442</v>
      </c>
      <c r="C198" s="211">
        <f>SUM(C199:C200)</f>
        <v>2047</v>
      </c>
      <c r="D198" s="212">
        <f t="shared" si="6"/>
        <v>-395</v>
      </c>
      <c r="E198" s="213">
        <f t="shared" si="5"/>
        <v>-16.2</v>
      </c>
    </row>
    <row r="199" spans="1:5">
      <c r="A199" s="236" t="s">
        <v>193</v>
      </c>
      <c r="B199" s="211"/>
      <c r="C199" s="211">
        <v>6</v>
      </c>
      <c r="D199" s="212">
        <f t="shared" si="6"/>
        <v>6</v>
      </c>
      <c r="E199" s="213" t="e">
        <f t="shared" ref="E199:E262" si="7">D199/B199*100</f>
        <v>#DIV/0!</v>
      </c>
    </row>
    <row r="200" spans="1:5">
      <c r="A200" s="236" t="s">
        <v>194</v>
      </c>
      <c r="B200" s="211">
        <v>2442</v>
      </c>
      <c r="C200" s="211">
        <v>2041</v>
      </c>
      <c r="D200" s="212">
        <f t="shared" si="6"/>
        <v>-401</v>
      </c>
      <c r="E200" s="213">
        <f t="shared" si="7"/>
        <v>-16.399999999999999</v>
      </c>
    </row>
    <row r="201" spans="1:5">
      <c r="A201" s="236" t="s">
        <v>195</v>
      </c>
      <c r="B201" s="211">
        <f>SUM(B202:B205)</f>
        <v>4968</v>
      </c>
      <c r="C201" s="211">
        <f>SUM(C202:C205)</f>
        <v>4896</v>
      </c>
      <c r="D201" s="212">
        <f t="shared" si="6"/>
        <v>-72</v>
      </c>
      <c r="E201" s="213">
        <f t="shared" si="7"/>
        <v>-1.4</v>
      </c>
    </row>
    <row r="202" spans="1:5">
      <c r="A202" s="236" t="s">
        <v>196</v>
      </c>
      <c r="B202" s="211">
        <v>1480</v>
      </c>
      <c r="C202" s="211">
        <v>1310</v>
      </c>
      <c r="D202" s="212">
        <f t="shared" si="6"/>
        <v>-170</v>
      </c>
      <c r="E202" s="213">
        <f t="shared" si="7"/>
        <v>-11.5</v>
      </c>
    </row>
    <row r="203" spans="1:5">
      <c r="A203" s="236" t="s">
        <v>197</v>
      </c>
      <c r="B203" s="211">
        <v>206</v>
      </c>
      <c r="C203" s="211">
        <v>175</v>
      </c>
      <c r="D203" s="212">
        <f t="shared" si="6"/>
        <v>-31</v>
      </c>
      <c r="E203" s="213">
        <f t="shared" si="7"/>
        <v>-15</v>
      </c>
    </row>
    <row r="204" spans="1:5">
      <c r="A204" s="236" t="s">
        <v>198</v>
      </c>
      <c r="B204" s="211">
        <v>503</v>
      </c>
      <c r="C204" s="211">
        <v>602</v>
      </c>
      <c r="D204" s="212">
        <f t="shared" si="6"/>
        <v>99</v>
      </c>
      <c r="E204" s="213">
        <f t="shared" si="7"/>
        <v>19.7</v>
      </c>
    </row>
    <row r="205" spans="1:5">
      <c r="A205" s="236" t="s">
        <v>199</v>
      </c>
      <c r="B205" s="211">
        <v>2779</v>
      </c>
      <c r="C205" s="211">
        <v>2809</v>
      </c>
      <c r="D205" s="212">
        <f t="shared" si="6"/>
        <v>30</v>
      </c>
      <c r="E205" s="213">
        <f t="shared" si="7"/>
        <v>1.1000000000000001</v>
      </c>
    </row>
    <row r="206" spans="1:5">
      <c r="A206" s="236" t="s">
        <v>200</v>
      </c>
      <c r="B206" s="211">
        <f>SUM(B207:B211)</f>
        <v>1194</v>
      </c>
      <c r="C206" s="211">
        <f>SUM(C207:C211)</f>
        <v>876</v>
      </c>
      <c r="D206" s="212">
        <f t="shared" si="6"/>
        <v>-318</v>
      </c>
      <c r="E206" s="213">
        <f t="shared" si="7"/>
        <v>-26.6</v>
      </c>
    </row>
    <row r="207" spans="1:5">
      <c r="A207" s="236" t="s">
        <v>201</v>
      </c>
      <c r="B207" s="211">
        <v>416</v>
      </c>
      <c r="C207" s="211">
        <v>321</v>
      </c>
      <c r="D207" s="212">
        <f t="shared" si="6"/>
        <v>-95</v>
      </c>
      <c r="E207" s="213">
        <f t="shared" si="7"/>
        <v>-22.8</v>
      </c>
    </row>
    <row r="208" spans="1:5">
      <c r="A208" s="236" t="s">
        <v>202</v>
      </c>
      <c r="B208" s="211">
        <v>313</v>
      </c>
      <c r="C208" s="211">
        <v>347</v>
      </c>
      <c r="D208" s="212">
        <f t="shared" si="6"/>
        <v>34</v>
      </c>
      <c r="E208" s="213">
        <f t="shared" si="7"/>
        <v>10.9</v>
      </c>
    </row>
    <row r="209" spans="1:5">
      <c r="A209" s="236" t="s">
        <v>203</v>
      </c>
      <c r="B209" s="211">
        <v>79</v>
      </c>
      <c r="C209" s="211">
        <v>57</v>
      </c>
      <c r="D209" s="212">
        <f t="shared" si="6"/>
        <v>-22</v>
      </c>
      <c r="E209" s="213">
        <f t="shared" si="7"/>
        <v>-27.8</v>
      </c>
    </row>
    <row r="210" spans="1:5">
      <c r="A210" s="236" t="s">
        <v>204</v>
      </c>
      <c r="B210" s="211">
        <v>9</v>
      </c>
      <c r="C210" s="211">
        <v>112</v>
      </c>
      <c r="D210" s="212">
        <f t="shared" si="6"/>
        <v>103</v>
      </c>
      <c r="E210" s="213">
        <f t="shared" si="7"/>
        <v>1144.4000000000001</v>
      </c>
    </row>
    <row r="211" spans="1:5">
      <c r="A211" s="236" t="s">
        <v>205</v>
      </c>
      <c r="B211" s="211">
        <v>377</v>
      </c>
      <c r="C211" s="211">
        <v>39</v>
      </c>
      <c r="D211" s="212">
        <f t="shared" si="6"/>
        <v>-338</v>
      </c>
      <c r="E211" s="213">
        <f t="shared" si="7"/>
        <v>-89.7</v>
      </c>
    </row>
    <row r="212" spans="1:5">
      <c r="A212" s="236" t="s">
        <v>206</v>
      </c>
      <c r="B212" s="211">
        <f>SUM(B213:B216)</f>
        <v>1327</v>
      </c>
      <c r="C212" s="211">
        <f>SUM(C213:C216)</f>
        <v>1045</v>
      </c>
      <c r="D212" s="212">
        <f t="shared" si="6"/>
        <v>-282</v>
      </c>
      <c r="E212" s="213">
        <f t="shared" si="7"/>
        <v>-21.3</v>
      </c>
    </row>
    <row r="213" spans="1:5">
      <c r="A213" s="236" t="s">
        <v>207</v>
      </c>
      <c r="B213" s="211"/>
      <c r="C213" s="211"/>
      <c r="D213" s="212">
        <f t="shared" si="6"/>
        <v>0</v>
      </c>
      <c r="E213" s="213" t="e">
        <f t="shared" si="7"/>
        <v>#DIV/0!</v>
      </c>
    </row>
    <row r="214" spans="1:5">
      <c r="A214" s="236" t="s">
        <v>208</v>
      </c>
      <c r="B214" s="211">
        <v>574</v>
      </c>
      <c r="C214" s="211">
        <v>316</v>
      </c>
      <c r="D214" s="212">
        <f t="shared" si="6"/>
        <v>-258</v>
      </c>
      <c r="E214" s="213">
        <f t="shared" si="7"/>
        <v>-44.9</v>
      </c>
    </row>
    <row r="215" spans="1:5">
      <c r="A215" s="236" t="s">
        <v>209</v>
      </c>
      <c r="B215" s="211">
        <v>429</v>
      </c>
      <c r="C215" s="211">
        <v>347</v>
      </c>
      <c r="D215" s="212">
        <f t="shared" si="6"/>
        <v>-82</v>
      </c>
      <c r="E215" s="213">
        <f t="shared" si="7"/>
        <v>-19.100000000000001</v>
      </c>
    </row>
    <row r="216" spans="1:5">
      <c r="A216" s="236" t="s">
        <v>210</v>
      </c>
      <c r="B216" s="211">
        <v>324</v>
      </c>
      <c r="C216" s="211">
        <v>382</v>
      </c>
      <c r="D216" s="212">
        <f t="shared" si="6"/>
        <v>58</v>
      </c>
      <c r="E216" s="213">
        <f t="shared" si="7"/>
        <v>17.899999999999999</v>
      </c>
    </row>
    <row r="217" spans="1:5">
      <c r="A217" s="236" t="s">
        <v>211</v>
      </c>
      <c r="B217" s="211">
        <f>SUM(B218:B223)</f>
        <v>1827</v>
      </c>
      <c r="C217" s="211">
        <f>SUM(C218:C223)</f>
        <v>1695</v>
      </c>
      <c r="D217" s="212">
        <f t="shared" si="6"/>
        <v>-132</v>
      </c>
      <c r="E217" s="213">
        <f t="shared" si="7"/>
        <v>-7.2</v>
      </c>
    </row>
    <row r="218" spans="1:5">
      <c r="A218" s="236" t="s">
        <v>71</v>
      </c>
      <c r="B218" s="211">
        <v>70</v>
      </c>
      <c r="C218" s="211">
        <v>71</v>
      </c>
      <c r="D218" s="212">
        <f t="shared" si="6"/>
        <v>1</v>
      </c>
      <c r="E218" s="213">
        <f t="shared" si="7"/>
        <v>1.4</v>
      </c>
    </row>
    <row r="219" spans="1:5">
      <c r="A219" s="236" t="s">
        <v>212</v>
      </c>
      <c r="B219" s="211">
        <v>59</v>
      </c>
      <c r="C219" s="211">
        <v>121</v>
      </c>
      <c r="D219" s="212">
        <f t="shared" si="6"/>
        <v>62</v>
      </c>
      <c r="E219" s="213">
        <f t="shared" si="7"/>
        <v>105.1</v>
      </c>
    </row>
    <row r="220" spans="1:5">
      <c r="A220" s="236" t="s">
        <v>213</v>
      </c>
      <c r="B220" s="211">
        <v>124</v>
      </c>
      <c r="C220" s="211"/>
      <c r="D220" s="212">
        <f t="shared" si="6"/>
        <v>-124</v>
      </c>
      <c r="E220" s="213">
        <f t="shared" si="7"/>
        <v>-100</v>
      </c>
    </row>
    <row r="221" spans="1:5">
      <c r="A221" s="236" t="s">
        <v>214</v>
      </c>
      <c r="B221" s="211">
        <v>33</v>
      </c>
      <c r="C221" s="211">
        <v>2</v>
      </c>
      <c r="D221" s="212">
        <f t="shared" si="6"/>
        <v>-31</v>
      </c>
      <c r="E221" s="213">
        <f t="shared" si="7"/>
        <v>-93.9</v>
      </c>
    </row>
    <row r="222" spans="1:5">
      <c r="A222" s="236" t="s">
        <v>215</v>
      </c>
      <c r="B222" s="211">
        <v>1267</v>
      </c>
      <c r="C222" s="211">
        <v>1277</v>
      </c>
      <c r="D222" s="212">
        <f t="shared" si="6"/>
        <v>10</v>
      </c>
      <c r="E222" s="213">
        <f t="shared" si="7"/>
        <v>0.8</v>
      </c>
    </row>
    <row r="223" spans="1:5">
      <c r="A223" s="236" t="s">
        <v>216</v>
      </c>
      <c r="B223" s="211">
        <v>274</v>
      </c>
      <c r="C223" s="211">
        <v>224</v>
      </c>
      <c r="D223" s="212">
        <f t="shared" si="6"/>
        <v>-50</v>
      </c>
      <c r="E223" s="213">
        <f t="shared" si="7"/>
        <v>-18.2</v>
      </c>
    </row>
    <row r="224" spans="1:5">
      <c r="A224" s="236" t="s">
        <v>217</v>
      </c>
      <c r="B224" s="211">
        <f>SUM(B225:B226)</f>
        <v>4</v>
      </c>
      <c r="C224" s="211">
        <f>SUM(C225:C226)</f>
        <v>16</v>
      </c>
      <c r="D224" s="212">
        <f t="shared" si="6"/>
        <v>12</v>
      </c>
      <c r="E224" s="213">
        <f t="shared" si="7"/>
        <v>300</v>
      </c>
    </row>
    <row r="225" spans="1:5">
      <c r="A225" s="236" t="s">
        <v>71</v>
      </c>
      <c r="B225" s="211">
        <v>1</v>
      </c>
      <c r="C225" s="211">
        <v>16</v>
      </c>
      <c r="D225" s="212">
        <f t="shared" si="6"/>
        <v>15</v>
      </c>
      <c r="E225" s="213">
        <f t="shared" si="7"/>
        <v>1500</v>
      </c>
    </row>
    <row r="226" spans="1:5">
      <c r="A226" s="236" t="s">
        <v>72</v>
      </c>
      <c r="B226" s="211">
        <v>3</v>
      </c>
      <c r="C226" s="211"/>
      <c r="D226" s="212">
        <f t="shared" si="6"/>
        <v>-3</v>
      </c>
      <c r="E226" s="213">
        <f t="shared" si="7"/>
        <v>-100</v>
      </c>
    </row>
    <row r="227" spans="1:5">
      <c r="A227" s="236" t="s">
        <v>218</v>
      </c>
      <c r="B227" s="211"/>
      <c r="C227" s="211">
        <f>SUM(C228:C229)</f>
        <v>3181</v>
      </c>
      <c r="D227" s="212">
        <f t="shared" si="6"/>
        <v>3181</v>
      </c>
      <c r="E227" s="213" t="e">
        <f t="shared" si="7"/>
        <v>#DIV/0!</v>
      </c>
    </row>
    <row r="228" spans="1:5">
      <c r="A228" s="236" t="s">
        <v>219</v>
      </c>
      <c r="B228" s="211"/>
      <c r="C228" s="211">
        <v>537</v>
      </c>
      <c r="D228" s="212">
        <f t="shared" si="6"/>
        <v>537</v>
      </c>
      <c r="E228" s="213" t="e">
        <f t="shared" si="7"/>
        <v>#DIV/0!</v>
      </c>
    </row>
    <row r="229" spans="1:5">
      <c r="A229" s="236" t="s">
        <v>220</v>
      </c>
      <c r="B229" s="211"/>
      <c r="C229" s="211">
        <v>2644</v>
      </c>
      <c r="D229" s="212">
        <f t="shared" si="6"/>
        <v>2644</v>
      </c>
      <c r="E229" s="213" t="e">
        <f t="shared" si="7"/>
        <v>#DIV/0!</v>
      </c>
    </row>
    <row r="230" spans="1:5">
      <c r="A230" s="236" t="s">
        <v>221</v>
      </c>
      <c r="B230" s="211">
        <f>SUM(B232:B232)</f>
        <v>93</v>
      </c>
      <c r="C230" s="211">
        <f>SUM(C231:C232)</f>
        <v>607</v>
      </c>
      <c r="D230" s="212">
        <f t="shared" si="6"/>
        <v>514</v>
      </c>
      <c r="E230" s="213">
        <f t="shared" si="7"/>
        <v>552.70000000000005</v>
      </c>
    </row>
    <row r="231" spans="1:5">
      <c r="A231" s="236" t="s">
        <v>222</v>
      </c>
      <c r="B231" s="211"/>
      <c r="C231" s="211">
        <v>516</v>
      </c>
      <c r="D231" s="212">
        <f t="shared" si="6"/>
        <v>516</v>
      </c>
      <c r="E231" s="213" t="e">
        <f t="shared" si="7"/>
        <v>#DIV/0!</v>
      </c>
    </row>
    <row r="232" spans="1:5">
      <c r="A232" s="236" t="s">
        <v>223</v>
      </c>
      <c r="B232" s="211">
        <v>93</v>
      </c>
      <c r="C232" s="211">
        <v>91</v>
      </c>
      <c r="D232" s="212">
        <f t="shared" si="6"/>
        <v>-2</v>
      </c>
      <c r="E232" s="213">
        <f t="shared" si="7"/>
        <v>-2.2000000000000002</v>
      </c>
    </row>
    <row r="233" spans="1:5">
      <c r="A233" s="236" t="s">
        <v>224</v>
      </c>
      <c r="B233" s="211"/>
      <c r="C233" s="211">
        <f>SUM(C234:C235)</f>
        <v>1890</v>
      </c>
      <c r="D233" s="212">
        <f t="shared" si="6"/>
        <v>1890</v>
      </c>
      <c r="E233" s="213" t="e">
        <f t="shared" si="7"/>
        <v>#DIV/0!</v>
      </c>
    </row>
    <row r="234" spans="1:5">
      <c r="A234" s="236" t="s">
        <v>225</v>
      </c>
      <c r="B234" s="211"/>
      <c r="C234" s="211">
        <v>40</v>
      </c>
      <c r="D234" s="212">
        <f t="shared" si="6"/>
        <v>40</v>
      </c>
      <c r="E234" s="213" t="e">
        <f t="shared" si="7"/>
        <v>#DIV/0!</v>
      </c>
    </row>
    <row r="235" spans="1:5">
      <c r="A235" s="236" t="s">
        <v>226</v>
      </c>
      <c r="B235" s="211"/>
      <c r="C235" s="211">
        <v>1850</v>
      </c>
      <c r="D235" s="212">
        <f t="shared" si="6"/>
        <v>1850</v>
      </c>
      <c r="E235" s="213" t="e">
        <f t="shared" si="7"/>
        <v>#DIV/0!</v>
      </c>
    </row>
    <row r="236" spans="1:5">
      <c r="A236" s="236" t="s">
        <v>227</v>
      </c>
      <c r="B236" s="211">
        <f>SUM(B237:B237)</f>
        <v>397</v>
      </c>
      <c r="C236" s="211">
        <f>SUM(C237:C237)</f>
        <v>697</v>
      </c>
      <c r="D236" s="212">
        <f t="shared" si="6"/>
        <v>300</v>
      </c>
      <c r="E236" s="213">
        <f t="shared" si="7"/>
        <v>75.599999999999994</v>
      </c>
    </row>
    <row r="237" spans="1:5">
      <c r="A237" s="236" t="s">
        <v>228</v>
      </c>
      <c r="B237" s="211">
        <v>397</v>
      </c>
      <c r="C237" s="211">
        <v>697</v>
      </c>
      <c r="D237" s="212">
        <f t="shared" si="6"/>
        <v>300</v>
      </c>
      <c r="E237" s="213">
        <f t="shared" si="7"/>
        <v>75.599999999999994</v>
      </c>
    </row>
    <row r="238" spans="1:5">
      <c r="A238" s="236" t="s">
        <v>229</v>
      </c>
      <c r="B238" s="211">
        <f>SUM(B239:B240)</f>
        <v>20153</v>
      </c>
      <c r="C238" s="211">
        <f>SUM(C239:C240)</f>
        <v>22440</v>
      </c>
      <c r="D238" s="212">
        <f t="shared" si="6"/>
        <v>2287</v>
      </c>
      <c r="E238" s="213">
        <f t="shared" si="7"/>
        <v>11.3</v>
      </c>
    </row>
    <row r="239" spans="1:5">
      <c r="A239" s="236" t="s">
        <v>230</v>
      </c>
      <c r="B239" s="211">
        <v>4226</v>
      </c>
      <c r="C239" s="211">
        <v>3846</v>
      </c>
      <c r="D239" s="212">
        <f t="shared" si="6"/>
        <v>-380</v>
      </c>
      <c r="E239" s="213">
        <f t="shared" si="7"/>
        <v>-9</v>
      </c>
    </row>
    <row r="240" spans="1:5">
      <c r="A240" s="236" t="s">
        <v>231</v>
      </c>
      <c r="B240" s="211">
        <v>15927</v>
      </c>
      <c r="C240" s="211">
        <v>18594</v>
      </c>
      <c r="D240" s="212">
        <f t="shared" si="6"/>
        <v>2667</v>
      </c>
      <c r="E240" s="213">
        <f t="shared" si="7"/>
        <v>16.7</v>
      </c>
    </row>
    <row r="241" spans="1:5">
      <c r="A241" s="236" t="s">
        <v>232</v>
      </c>
      <c r="B241" s="211">
        <f>SUM(B242)</f>
        <v>81</v>
      </c>
      <c r="C241" s="211">
        <f>C242</f>
        <v>0</v>
      </c>
      <c r="D241" s="212">
        <f t="shared" si="6"/>
        <v>-81</v>
      </c>
      <c r="E241" s="213">
        <f t="shared" si="7"/>
        <v>-100</v>
      </c>
    </row>
    <row r="242" spans="1:5">
      <c r="A242" s="236" t="s">
        <v>233</v>
      </c>
      <c r="B242" s="211">
        <v>81</v>
      </c>
      <c r="C242" s="211"/>
      <c r="D242" s="212">
        <f t="shared" si="6"/>
        <v>-81</v>
      </c>
      <c r="E242" s="213">
        <f t="shared" si="7"/>
        <v>-100</v>
      </c>
    </row>
    <row r="243" spans="1:5">
      <c r="A243" s="236" t="s">
        <v>234</v>
      </c>
      <c r="B243" s="211">
        <f>SUM(B244:B247)</f>
        <v>828</v>
      </c>
      <c r="C243" s="211">
        <f>SUM(C244:C247)</f>
        <v>605</v>
      </c>
      <c r="D243" s="212">
        <f t="shared" si="6"/>
        <v>-223</v>
      </c>
      <c r="E243" s="213">
        <f t="shared" si="7"/>
        <v>-26.9</v>
      </c>
    </row>
    <row r="244" spans="1:5">
      <c r="A244" s="236" t="s">
        <v>71</v>
      </c>
      <c r="B244" s="211">
        <v>86</v>
      </c>
      <c r="C244" s="211">
        <v>88</v>
      </c>
      <c r="D244" s="212">
        <f t="shared" si="6"/>
        <v>2</v>
      </c>
      <c r="E244" s="213">
        <f t="shared" si="7"/>
        <v>2.2999999999999998</v>
      </c>
    </row>
    <row r="245" spans="1:5">
      <c r="A245" s="236" t="s">
        <v>235</v>
      </c>
      <c r="B245" s="211">
        <v>88</v>
      </c>
      <c r="C245" s="211">
        <v>35</v>
      </c>
      <c r="D245" s="212">
        <f t="shared" si="6"/>
        <v>-53</v>
      </c>
      <c r="E245" s="213">
        <f t="shared" si="7"/>
        <v>-60.2</v>
      </c>
    </row>
    <row r="246" spans="1:5">
      <c r="A246" s="236" t="s">
        <v>78</v>
      </c>
      <c r="B246" s="211">
        <v>636</v>
      </c>
      <c r="C246" s="211">
        <v>432</v>
      </c>
      <c r="D246" s="212">
        <f t="shared" si="6"/>
        <v>-204</v>
      </c>
      <c r="E246" s="213">
        <f t="shared" si="7"/>
        <v>-32.1</v>
      </c>
    </row>
    <row r="247" spans="1:5">
      <c r="A247" s="236" t="s">
        <v>236</v>
      </c>
      <c r="B247" s="211">
        <v>18</v>
      </c>
      <c r="C247" s="211">
        <v>50</v>
      </c>
      <c r="D247" s="212">
        <f t="shared" si="6"/>
        <v>32</v>
      </c>
      <c r="E247" s="213">
        <f t="shared" si="7"/>
        <v>177.8</v>
      </c>
    </row>
    <row r="248" spans="1:5">
      <c r="A248" s="236" t="s">
        <v>237</v>
      </c>
      <c r="B248" s="211">
        <f>B249</f>
        <v>9166</v>
      </c>
      <c r="C248" s="211">
        <f>C249</f>
        <v>4035</v>
      </c>
      <c r="D248" s="212">
        <f t="shared" si="6"/>
        <v>-5131</v>
      </c>
      <c r="E248" s="213">
        <f t="shared" si="7"/>
        <v>-56</v>
      </c>
    </row>
    <row r="249" spans="1:5">
      <c r="A249" s="236" t="s">
        <v>238</v>
      </c>
      <c r="B249" s="211">
        <v>9166</v>
      </c>
      <c r="C249" s="211">
        <v>4035</v>
      </c>
      <c r="D249" s="212">
        <f t="shared" si="6"/>
        <v>-5131</v>
      </c>
      <c r="E249" s="213">
        <f t="shared" si="7"/>
        <v>-56</v>
      </c>
    </row>
    <row r="250" spans="1:5">
      <c r="A250" s="236" t="s">
        <v>239</v>
      </c>
      <c r="B250" s="211">
        <f>SUM(B251,B255,B259,B262,B275,B272,B278,B282,B280,B284,B270)</f>
        <v>16265</v>
      </c>
      <c r="C250" s="211">
        <f>SUM(C251,C255,C259,C262,C275,C272,C278,C282,C280,C284,C270)</f>
        <v>20683</v>
      </c>
      <c r="D250" s="212">
        <f t="shared" si="6"/>
        <v>4418</v>
      </c>
      <c r="E250" s="213">
        <f t="shared" si="7"/>
        <v>27.2</v>
      </c>
    </row>
    <row r="251" spans="1:5">
      <c r="A251" s="236" t="s">
        <v>240</v>
      </c>
      <c r="B251" s="211">
        <f>SUM(B252:B254)</f>
        <v>441</v>
      </c>
      <c r="C251" s="211">
        <f>SUM(C252:C254)</f>
        <v>465</v>
      </c>
      <c r="D251" s="212">
        <f t="shared" si="6"/>
        <v>24</v>
      </c>
      <c r="E251" s="213">
        <f t="shared" si="7"/>
        <v>5.4</v>
      </c>
    </row>
    <row r="252" spans="1:5">
      <c r="A252" s="236" t="s">
        <v>71</v>
      </c>
      <c r="B252" s="211">
        <v>192</v>
      </c>
      <c r="C252" s="211">
        <v>195</v>
      </c>
      <c r="D252" s="212">
        <f t="shared" si="6"/>
        <v>3</v>
      </c>
      <c r="E252" s="213">
        <f t="shared" si="7"/>
        <v>1.6</v>
      </c>
    </row>
    <row r="253" spans="1:5">
      <c r="A253" s="236" t="s">
        <v>72</v>
      </c>
      <c r="B253" s="211">
        <v>18</v>
      </c>
      <c r="C253" s="211"/>
      <c r="D253" s="212">
        <f t="shared" si="6"/>
        <v>-18</v>
      </c>
      <c r="E253" s="213">
        <f t="shared" si="7"/>
        <v>-100</v>
      </c>
    </row>
    <row r="254" spans="1:5">
      <c r="A254" s="236" t="s">
        <v>241</v>
      </c>
      <c r="B254" s="211">
        <v>231</v>
      </c>
      <c r="C254" s="211">
        <v>270</v>
      </c>
      <c r="D254" s="212">
        <f t="shared" si="6"/>
        <v>39</v>
      </c>
      <c r="E254" s="213">
        <f t="shared" si="7"/>
        <v>16.899999999999999</v>
      </c>
    </row>
    <row r="255" spans="1:5">
      <c r="A255" s="236" t="s">
        <v>242</v>
      </c>
      <c r="B255" s="211">
        <f>SUM(B256:B258)</f>
        <v>680</v>
      </c>
      <c r="C255" s="211">
        <f>SUM(C256:C258)</f>
        <v>2233</v>
      </c>
      <c r="D255" s="212">
        <f t="shared" si="6"/>
        <v>1553</v>
      </c>
      <c r="E255" s="213">
        <f t="shared" si="7"/>
        <v>228.4</v>
      </c>
    </row>
    <row r="256" spans="1:5">
      <c r="A256" s="236" t="s">
        <v>243</v>
      </c>
      <c r="B256" s="211">
        <v>450</v>
      </c>
      <c r="C256" s="211">
        <v>1713</v>
      </c>
      <c r="D256" s="212">
        <f t="shared" si="6"/>
        <v>1263</v>
      </c>
      <c r="E256" s="213">
        <f t="shared" si="7"/>
        <v>280.7</v>
      </c>
    </row>
    <row r="257" spans="1:5">
      <c r="A257" s="236" t="s">
        <v>244</v>
      </c>
      <c r="B257" s="211"/>
      <c r="C257" s="211">
        <v>67</v>
      </c>
      <c r="D257" s="212">
        <f t="shared" si="6"/>
        <v>67</v>
      </c>
      <c r="E257" s="213" t="e">
        <f t="shared" si="7"/>
        <v>#DIV/0!</v>
      </c>
    </row>
    <row r="258" spans="1:5">
      <c r="A258" s="236" t="s">
        <v>245</v>
      </c>
      <c r="B258" s="211">
        <v>230</v>
      </c>
      <c r="C258" s="211">
        <v>453</v>
      </c>
      <c r="D258" s="212">
        <f t="shared" si="6"/>
        <v>223</v>
      </c>
      <c r="E258" s="213">
        <f t="shared" si="7"/>
        <v>97</v>
      </c>
    </row>
    <row r="259" spans="1:5">
      <c r="A259" s="236" t="s">
        <v>246</v>
      </c>
      <c r="B259" s="211">
        <f>SUM(B261:B261)</f>
        <v>702</v>
      </c>
      <c r="C259" s="211">
        <f>SUM(C260:C261)</f>
        <v>1017</v>
      </c>
      <c r="D259" s="212">
        <f t="shared" si="6"/>
        <v>315</v>
      </c>
      <c r="E259" s="213">
        <f t="shared" si="7"/>
        <v>44.9</v>
      </c>
    </row>
    <row r="260" spans="1:5">
      <c r="A260" s="236" t="s">
        <v>247</v>
      </c>
      <c r="B260" s="211"/>
      <c r="C260" s="211"/>
      <c r="D260" s="212">
        <f t="shared" ref="D260:D320" si="8">C260-B260</f>
        <v>0</v>
      </c>
      <c r="E260" s="213" t="e">
        <f t="shared" si="7"/>
        <v>#DIV/0!</v>
      </c>
    </row>
    <row r="261" spans="1:5">
      <c r="A261" s="236" t="s">
        <v>248</v>
      </c>
      <c r="B261" s="211">
        <v>702</v>
      </c>
      <c r="C261" s="211">
        <v>1017</v>
      </c>
      <c r="D261" s="212">
        <f t="shared" si="8"/>
        <v>315</v>
      </c>
      <c r="E261" s="213">
        <f t="shared" si="7"/>
        <v>44.9</v>
      </c>
    </row>
    <row r="262" spans="1:5">
      <c r="A262" s="236" t="s">
        <v>249</v>
      </c>
      <c r="B262" s="211">
        <f>SUM(B263:B268)</f>
        <v>6742</v>
      </c>
      <c r="C262" s="211">
        <f>SUM(C263:C269)</f>
        <v>5412</v>
      </c>
      <c r="D262" s="212">
        <f t="shared" si="8"/>
        <v>-1330</v>
      </c>
      <c r="E262" s="213">
        <f t="shared" si="7"/>
        <v>-19.7</v>
      </c>
    </row>
    <row r="263" spans="1:5">
      <c r="A263" s="236" t="s">
        <v>250</v>
      </c>
      <c r="B263" s="211">
        <v>365</v>
      </c>
      <c r="C263" s="211">
        <v>410</v>
      </c>
      <c r="D263" s="212">
        <f t="shared" si="8"/>
        <v>45</v>
      </c>
      <c r="E263" s="213">
        <f t="shared" ref="E263:E326" si="9">D263/B263*100</f>
        <v>12.3</v>
      </c>
    </row>
    <row r="264" spans="1:5">
      <c r="A264" s="236" t="s">
        <v>251</v>
      </c>
      <c r="B264" s="211">
        <v>137</v>
      </c>
      <c r="C264" s="211">
        <v>123</v>
      </c>
      <c r="D264" s="212">
        <f t="shared" si="8"/>
        <v>-14</v>
      </c>
      <c r="E264" s="213">
        <f t="shared" si="9"/>
        <v>-10.199999999999999</v>
      </c>
    </row>
    <row r="265" spans="1:5">
      <c r="A265" s="236" t="s">
        <v>252</v>
      </c>
      <c r="B265" s="211">
        <v>330</v>
      </c>
      <c r="C265" s="211">
        <v>189</v>
      </c>
      <c r="D265" s="212">
        <f t="shared" si="8"/>
        <v>-141</v>
      </c>
      <c r="E265" s="213">
        <f t="shared" si="9"/>
        <v>-42.7</v>
      </c>
    </row>
    <row r="266" spans="1:5">
      <c r="A266" s="236" t="s">
        <v>253</v>
      </c>
      <c r="B266" s="211">
        <v>2809</v>
      </c>
      <c r="C266" s="211">
        <v>2821</v>
      </c>
      <c r="D266" s="212">
        <f t="shared" si="8"/>
        <v>12</v>
      </c>
      <c r="E266" s="213">
        <f t="shared" si="9"/>
        <v>0.4</v>
      </c>
    </row>
    <row r="267" spans="1:5">
      <c r="A267" s="236" t="s">
        <v>254</v>
      </c>
      <c r="B267" s="211">
        <v>2607</v>
      </c>
      <c r="C267" s="211">
        <v>1846</v>
      </c>
      <c r="D267" s="212">
        <f t="shared" si="8"/>
        <v>-761</v>
      </c>
      <c r="E267" s="213">
        <f t="shared" si="9"/>
        <v>-29.2</v>
      </c>
    </row>
    <row r="268" spans="1:5">
      <c r="A268" s="236" t="s">
        <v>255</v>
      </c>
      <c r="B268" s="211">
        <v>494</v>
      </c>
      <c r="C268" s="211"/>
      <c r="D268" s="212">
        <f t="shared" si="8"/>
        <v>-494</v>
      </c>
      <c r="E268" s="213">
        <f t="shared" si="9"/>
        <v>-100</v>
      </c>
    </row>
    <row r="269" spans="1:5">
      <c r="A269" s="236" t="s">
        <v>256</v>
      </c>
      <c r="B269" s="211"/>
      <c r="C269" s="211">
        <v>23</v>
      </c>
      <c r="D269" s="212">
        <f t="shared" si="8"/>
        <v>23</v>
      </c>
      <c r="E269" s="213" t="e">
        <f t="shared" si="9"/>
        <v>#DIV/0!</v>
      </c>
    </row>
    <row r="270" spans="1:5">
      <c r="A270" s="236" t="s">
        <v>257</v>
      </c>
      <c r="B270" s="211">
        <f>SUM(B271)</f>
        <v>306</v>
      </c>
      <c r="C270" s="211">
        <f>SUM(C271)</f>
        <v>0</v>
      </c>
      <c r="D270" s="212">
        <f t="shared" si="8"/>
        <v>-306</v>
      </c>
      <c r="E270" s="213">
        <f t="shared" si="9"/>
        <v>-100</v>
      </c>
    </row>
    <row r="271" spans="1:5">
      <c r="A271" s="236" t="s">
        <v>258</v>
      </c>
      <c r="B271" s="211">
        <v>306</v>
      </c>
      <c r="C271" s="211"/>
      <c r="D271" s="212">
        <f t="shared" si="8"/>
        <v>-306</v>
      </c>
      <c r="E271" s="213">
        <f t="shared" si="9"/>
        <v>-100</v>
      </c>
    </row>
    <row r="272" spans="1:5">
      <c r="A272" s="236" t="s">
        <v>259</v>
      </c>
      <c r="B272" s="211">
        <f>SUM(B273:B274)</f>
        <v>1595</v>
      </c>
      <c r="C272" s="211">
        <f>SUM(C273:C274)</f>
        <v>4003</v>
      </c>
      <c r="D272" s="212">
        <f t="shared" si="8"/>
        <v>2408</v>
      </c>
      <c r="E272" s="213">
        <f t="shared" si="9"/>
        <v>151</v>
      </c>
    </row>
    <row r="273" spans="1:5">
      <c r="A273" s="236" t="s">
        <v>260</v>
      </c>
      <c r="B273" s="211">
        <v>1491</v>
      </c>
      <c r="C273" s="211">
        <v>4003</v>
      </c>
      <c r="D273" s="212">
        <f t="shared" si="8"/>
        <v>2512</v>
      </c>
      <c r="E273" s="213">
        <f t="shared" si="9"/>
        <v>168.5</v>
      </c>
    </row>
    <row r="274" spans="1:5">
      <c r="A274" s="236" t="s">
        <v>261</v>
      </c>
      <c r="B274" s="211">
        <v>104</v>
      </c>
      <c r="C274" s="211"/>
      <c r="D274" s="212">
        <f t="shared" si="8"/>
        <v>-104</v>
      </c>
      <c r="E274" s="213">
        <f t="shared" si="9"/>
        <v>-100</v>
      </c>
    </row>
    <row r="275" spans="1:5">
      <c r="A275" s="236" t="s">
        <v>262</v>
      </c>
      <c r="B275" s="211">
        <f>SUM(B276:B277)</f>
        <v>2547</v>
      </c>
      <c r="C275" s="211">
        <f>SUM(C276:C277)</f>
        <v>3800</v>
      </c>
      <c r="D275" s="212">
        <f t="shared" si="8"/>
        <v>1253</v>
      </c>
      <c r="E275" s="213">
        <f t="shared" si="9"/>
        <v>49.2</v>
      </c>
    </row>
    <row r="276" spans="1:5">
      <c r="A276" s="236" t="s">
        <v>263</v>
      </c>
      <c r="B276" s="211">
        <v>898</v>
      </c>
      <c r="C276" s="211">
        <v>1106</v>
      </c>
      <c r="D276" s="212">
        <f t="shared" si="8"/>
        <v>208</v>
      </c>
      <c r="E276" s="213">
        <f t="shared" si="9"/>
        <v>23.2</v>
      </c>
    </row>
    <row r="277" spans="1:5">
      <c r="A277" s="236" t="s">
        <v>264</v>
      </c>
      <c r="B277" s="211">
        <v>1649</v>
      </c>
      <c r="C277" s="211">
        <v>2694</v>
      </c>
      <c r="D277" s="212">
        <f t="shared" si="8"/>
        <v>1045</v>
      </c>
      <c r="E277" s="213">
        <f t="shared" si="9"/>
        <v>63.4</v>
      </c>
    </row>
    <row r="278" spans="1:5">
      <c r="A278" s="236" t="s">
        <v>265</v>
      </c>
      <c r="B278" s="211">
        <f>B279</f>
        <v>2159</v>
      </c>
      <c r="C278" s="211">
        <f>C279</f>
        <v>2126</v>
      </c>
      <c r="D278" s="212">
        <f t="shared" si="8"/>
        <v>-33</v>
      </c>
      <c r="E278" s="213">
        <f t="shared" si="9"/>
        <v>-1.5</v>
      </c>
    </row>
    <row r="279" spans="1:5">
      <c r="A279" s="236" t="s">
        <v>266</v>
      </c>
      <c r="B279" s="211">
        <v>2159</v>
      </c>
      <c r="C279" s="211">
        <v>2126</v>
      </c>
      <c r="D279" s="212">
        <f t="shared" si="8"/>
        <v>-33</v>
      </c>
      <c r="E279" s="213">
        <f t="shared" si="9"/>
        <v>-1.5</v>
      </c>
    </row>
    <row r="280" spans="1:5">
      <c r="A280" s="236" t="s">
        <v>267</v>
      </c>
      <c r="B280" s="211">
        <f>SUM(B281:B281)</f>
        <v>551</v>
      </c>
      <c r="C280" s="211">
        <f>SUM(C281:C281)</f>
        <v>1238</v>
      </c>
      <c r="D280" s="212">
        <f t="shared" si="8"/>
        <v>687</v>
      </c>
      <c r="E280" s="213">
        <f t="shared" si="9"/>
        <v>124.7</v>
      </c>
    </row>
    <row r="281" spans="1:5">
      <c r="A281" s="236" t="s">
        <v>268</v>
      </c>
      <c r="B281" s="211">
        <v>551</v>
      </c>
      <c r="C281" s="211">
        <v>1238</v>
      </c>
      <c r="D281" s="212">
        <f t="shared" si="8"/>
        <v>687</v>
      </c>
      <c r="E281" s="213">
        <f t="shared" si="9"/>
        <v>124.7</v>
      </c>
    </row>
    <row r="282" spans="1:5">
      <c r="A282" s="236" t="s">
        <v>269</v>
      </c>
      <c r="B282" s="211">
        <f>B283</f>
        <v>48</v>
      </c>
      <c r="C282" s="211">
        <f>C283</f>
        <v>25</v>
      </c>
      <c r="D282" s="212">
        <f t="shared" si="8"/>
        <v>-23</v>
      </c>
      <c r="E282" s="213">
        <f t="shared" si="9"/>
        <v>-47.9</v>
      </c>
    </row>
    <row r="283" spans="1:5">
      <c r="A283" s="236" t="s">
        <v>270</v>
      </c>
      <c r="B283" s="211">
        <v>48</v>
      </c>
      <c r="C283" s="211">
        <v>25</v>
      </c>
      <c r="D283" s="212">
        <f t="shared" si="8"/>
        <v>-23</v>
      </c>
      <c r="E283" s="213">
        <f t="shared" si="9"/>
        <v>-47.9</v>
      </c>
    </row>
    <row r="284" spans="1:5">
      <c r="A284" s="236" t="s">
        <v>271</v>
      </c>
      <c r="B284" s="211">
        <f>SUM(B285:B287)</f>
        <v>494</v>
      </c>
      <c r="C284" s="211">
        <f>SUM(C285:C287)</f>
        <v>364</v>
      </c>
      <c r="D284" s="212">
        <f t="shared" si="8"/>
        <v>-130</v>
      </c>
      <c r="E284" s="213">
        <f t="shared" si="9"/>
        <v>-26.3</v>
      </c>
    </row>
    <row r="285" spans="1:5">
      <c r="A285" s="236" t="s">
        <v>71</v>
      </c>
      <c r="B285" s="211">
        <v>69</v>
      </c>
      <c r="C285" s="211">
        <v>60</v>
      </c>
      <c r="D285" s="212">
        <f t="shared" si="8"/>
        <v>-9</v>
      </c>
      <c r="E285" s="213">
        <f t="shared" si="9"/>
        <v>-13</v>
      </c>
    </row>
    <row r="286" spans="1:5">
      <c r="A286" s="236" t="s">
        <v>78</v>
      </c>
      <c r="B286" s="211">
        <v>413</v>
      </c>
      <c r="C286" s="211">
        <v>284</v>
      </c>
      <c r="D286" s="212">
        <f t="shared" si="8"/>
        <v>-129</v>
      </c>
      <c r="E286" s="213">
        <f t="shared" si="9"/>
        <v>-31.2</v>
      </c>
    </row>
    <row r="287" spans="1:5">
      <c r="A287" s="236" t="s">
        <v>272</v>
      </c>
      <c r="B287" s="211">
        <v>12</v>
      </c>
      <c r="C287" s="211">
        <v>20</v>
      </c>
      <c r="D287" s="212">
        <f t="shared" si="8"/>
        <v>8</v>
      </c>
      <c r="E287" s="213">
        <f t="shared" si="9"/>
        <v>66.7</v>
      </c>
    </row>
    <row r="288" spans="1:5">
      <c r="A288" s="236" t="s">
        <v>273</v>
      </c>
      <c r="B288" s="211">
        <f>SUM(B289,B292,B304,B296,B301)</f>
        <v>10093</v>
      </c>
      <c r="C288" s="211">
        <f>SUM(C289,C292,C304,C296,C301)</f>
        <v>6258</v>
      </c>
      <c r="D288" s="212">
        <f t="shared" si="8"/>
        <v>-3835</v>
      </c>
      <c r="E288" s="213">
        <f t="shared" si="9"/>
        <v>-38</v>
      </c>
    </row>
    <row r="289" spans="1:5">
      <c r="A289" s="236" t="s">
        <v>274</v>
      </c>
      <c r="B289" s="211">
        <f>SUM(B290:B291)</f>
        <v>37</v>
      </c>
      <c r="C289" s="211">
        <f>SUM(C290:C291)</f>
        <v>43</v>
      </c>
      <c r="D289" s="212">
        <f t="shared" si="8"/>
        <v>6</v>
      </c>
      <c r="E289" s="213">
        <f t="shared" si="9"/>
        <v>16.2</v>
      </c>
    </row>
    <row r="290" spans="1:5">
      <c r="A290" s="236" t="s">
        <v>71</v>
      </c>
      <c r="B290" s="211">
        <v>3</v>
      </c>
      <c r="C290" s="211"/>
      <c r="D290" s="212">
        <f t="shared" si="8"/>
        <v>-3</v>
      </c>
      <c r="E290" s="213">
        <f t="shared" si="9"/>
        <v>-100</v>
      </c>
    </row>
    <row r="291" spans="1:5">
      <c r="A291" s="236" t="s">
        <v>275</v>
      </c>
      <c r="B291" s="211">
        <v>34</v>
      </c>
      <c r="C291" s="211">
        <v>43</v>
      </c>
      <c r="D291" s="212">
        <f t="shared" si="8"/>
        <v>9</v>
      </c>
      <c r="E291" s="213">
        <f t="shared" si="9"/>
        <v>26.5</v>
      </c>
    </row>
    <row r="292" spans="1:5">
      <c r="A292" s="236" t="s">
        <v>276</v>
      </c>
      <c r="B292" s="211">
        <f>SUM(B293:B295)</f>
        <v>6530</v>
      </c>
      <c r="C292" s="211">
        <f>SUM(C293:C295)</f>
        <v>5373</v>
      </c>
      <c r="D292" s="212">
        <f t="shared" si="8"/>
        <v>-1157</v>
      </c>
      <c r="E292" s="213">
        <f t="shared" si="9"/>
        <v>-17.7</v>
      </c>
    </row>
    <row r="293" spans="1:5">
      <c r="A293" s="236" t="s">
        <v>277</v>
      </c>
      <c r="B293" s="211">
        <v>610</v>
      </c>
      <c r="C293" s="211">
        <v>249</v>
      </c>
      <c r="D293" s="212">
        <f t="shared" si="8"/>
        <v>-361</v>
      </c>
      <c r="E293" s="213">
        <f t="shared" si="9"/>
        <v>-59.2</v>
      </c>
    </row>
    <row r="294" spans="1:5">
      <c r="A294" s="236" t="s">
        <v>278</v>
      </c>
      <c r="B294" s="211">
        <v>4350</v>
      </c>
      <c r="C294" s="211">
        <v>5124</v>
      </c>
      <c r="D294" s="212">
        <f t="shared" si="8"/>
        <v>774</v>
      </c>
      <c r="E294" s="213">
        <f t="shared" si="9"/>
        <v>17.8</v>
      </c>
    </row>
    <row r="295" spans="1:5">
      <c r="A295" s="236" t="s">
        <v>279</v>
      </c>
      <c r="B295" s="211">
        <v>1570</v>
      </c>
      <c r="C295" s="211"/>
      <c r="D295" s="212">
        <f t="shared" si="8"/>
        <v>-1570</v>
      </c>
      <c r="E295" s="213">
        <f t="shared" si="9"/>
        <v>-100</v>
      </c>
    </row>
    <row r="296" spans="1:5">
      <c r="A296" s="236" t="s">
        <v>280</v>
      </c>
      <c r="B296" s="211">
        <f>SUM(B297:B300)</f>
        <v>1881</v>
      </c>
      <c r="C296" s="211">
        <f>SUM(C297:C300)</f>
        <v>668</v>
      </c>
      <c r="D296" s="212">
        <f t="shared" si="8"/>
        <v>-1213</v>
      </c>
      <c r="E296" s="213">
        <f t="shared" si="9"/>
        <v>-64.5</v>
      </c>
    </row>
    <row r="297" spans="1:5">
      <c r="A297" s="236" t="s">
        <v>281</v>
      </c>
      <c r="B297" s="211">
        <v>1176</v>
      </c>
      <c r="C297" s="211">
        <v>483</v>
      </c>
      <c r="D297" s="212">
        <f t="shared" si="8"/>
        <v>-693</v>
      </c>
      <c r="E297" s="213">
        <f t="shared" si="9"/>
        <v>-58.9</v>
      </c>
    </row>
    <row r="298" spans="1:5">
      <c r="A298" s="236" t="s">
        <v>282</v>
      </c>
      <c r="B298" s="211">
        <v>241</v>
      </c>
      <c r="C298" s="211">
        <v>83</v>
      </c>
      <c r="D298" s="212">
        <f t="shared" si="8"/>
        <v>-158</v>
      </c>
      <c r="E298" s="213">
        <f t="shared" si="9"/>
        <v>-65.599999999999994</v>
      </c>
    </row>
    <row r="299" spans="1:5">
      <c r="A299" s="236" t="s">
        <v>283</v>
      </c>
      <c r="B299" s="211">
        <v>436</v>
      </c>
      <c r="C299" s="211">
        <v>102</v>
      </c>
      <c r="D299" s="212">
        <f t="shared" si="8"/>
        <v>-334</v>
      </c>
      <c r="E299" s="213">
        <f t="shared" si="9"/>
        <v>-76.599999999999994</v>
      </c>
    </row>
    <row r="300" spans="1:5">
      <c r="A300" s="236" t="s">
        <v>284</v>
      </c>
      <c r="B300" s="211">
        <v>28</v>
      </c>
      <c r="C300" s="211"/>
      <c r="D300" s="212">
        <f t="shared" si="8"/>
        <v>-28</v>
      </c>
      <c r="E300" s="213">
        <f t="shared" si="9"/>
        <v>-100</v>
      </c>
    </row>
    <row r="301" spans="1:5">
      <c r="A301" s="236" t="s">
        <v>285</v>
      </c>
      <c r="B301" s="211">
        <f>B303</f>
        <v>400</v>
      </c>
      <c r="C301" s="211">
        <f>SUM(C302:C303)</f>
        <v>94</v>
      </c>
      <c r="D301" s="212">
        <f t="shared" si="8"/>
        <v>-306</v>
      </c>
      <c r="E301" s="213">
        <f t="shared" si="9"/>
        <v>-76.5</v>
      </c>
    </row>
    <row r="302" spans="1:5">
      <c r="A302" s="236" t="s">
        <v>286</v>
      </c>
      <c r="B302" s="211"/>
      <c r="C302" s="211">
        <v>94</v>
      </c>
      <c r="D302" s="212">
        <f t="shared" si="8"/>
        <v>94</v>
      </c>
      <c r="E302" s="213" t="e">
        <f t="shared" si="9"/>
        <v>#DIV/0!</v>
      </c>
    </row>
    <row r="303" spans="1:5">
      <c r="A303" s="236" t="s">
        <v>287</v>
      </c>
      <c r="B303" s="211">
        <v>400</v>
      </c>
      <c r="C303" s="211"/>
      <c r="D303" s="212">
        <f t="shared" si="8"/>
        <v>-400</v>
      </c>
      <c r="E303" s="213">
        <f t="shared" si="9"/>
        <v>-100</v>
      </c>
    </row>
    <row r="304" spans="1:5">
      <c r="A304" s="236" t="s">
        <v>288</v>
      </c>
      <c r="B304" s="211">
        <f>B305</f>
        <v>1245</v>
      </c>
      <c r="C304" s="211">
        <f>C305</f>
        <v>80</v>
      </c>
      <c r="D304" s="212">
        <f t="shared" si="8"/>
        <v>-1165</v>
      </c>
      <c r="E304" s="213">
        <f t="shared" si="9"/>
        <v>-93.6</v>
      </c>
    </row>
    <row r="305" spans="1:5">
      <c r="A305" s="236" t="s">
        <v>289</v>
      </c>
      <c r="B305" s="211">
        <v>1245</v>
      </c>
      <c r="C305" s="211">
        <v>80</v>
      </c>
      <c r="D305" s="212">
        <f t="shared" si="8"/>
        <v>-1165</v>
      </c>
      <c r="E305" s="213">
        <f t="shared" si="9"/>
        <v>-93.6</v>
      </c>
    </row>
    <row r="306" spans="1:5">
      <c r="A306" s="236" t="s">
        <v>290</v>
      </c>
      <c r="B306" s="211">
        <f>SUM(B307,B312,B314,B316,B318)</f>
        <v>32862</v>
      </c>
      <c r="C306" s="211">
        <f>SUM(C307,C312,C314,C316,C318)</f>
        <v>27804</v>
      </c>
      <c r="D306" s="212">
        <f t="shared" si="8"/>
        <v>-5058</v>
      </c>
      <c r="E306" s="213">
        <f t="shared" si="9"/>
        <v>-15.4</v>
      </c>
    </row>
    <row r="307" spans="1:5">
      <c r="A307" s="236" t="s">
        <v>291</v>
      </c>
      <c r="B307" s="211">
        <f>SUM(B308:B311)</f>
        <v>1622</v>
      </c>
      <c r="C307" s="211">
        <f>SUM(C308:C311)</f>
        <v>1655</v>
      </c>
      <c r="D307" s="212">
        <f t="shared" si="8"/>
        <v>33</v>
      </c>
      <c r="E307" s="213">
        <f t="shared" si="9"/>
        <v>2</v>
      </c>
    </row>
    <row r="308" spans="1:5">
      <c r="A308" s="236" t="s">
        <v>71</v>
      </c>
      <c r="B308" s="211">
        <v>95</v>
      </c>
      <c r="C308" s="211">
        <v>112</v>
      </c>
      <c r="D308" s="212">
        <f t="shared" si="8"/>
        <v>17</v>
      </c>
      <c r="E308" s="213">
        <f t="shared" si="9"/>
        <v>17.899999999999999</v>
      </c>
    </row>
    <row r="309" spans="1:5">
      <c r="A309" s="236" t="s">
        <v>72</v>
      </c>
      <c r="B309" s="211">
        <v>16</v>
      </c>
      <c r="C309" s="211"/>
      <c r="D309" s="212">
        <f t="shared" si="8"/>
        <v>-16</v>
      </c>
      <c r="E309" s="213">
        <f t="shared" si="9"/>
        <v>-100</v>
      </c>
    </row>
    <row r="310" spans="1:5">
      <c r="A310" s="236" t="s">
        <v>292</v>
      </c>
      <c r="B310" s="211">
        <v>701</v>
      </c>
      <c r="C310" s="211">
        <v>765</v>
      </c>
      <c r="D310" s="212">
        <f t="shared" si="8"/>
        <v>64</v>
      </c>
      <c r="E310" s="213">
        <f t="shared" si="9"/>
        <v>9.1</v>
      </c>
    </row>
    <row r="311" spans="1:5">
      <c r="A311" s="236" t="s">
        <v>293</v>
      </c>
      <c r="B311" s="211">
        <v>810</v>
      </c>
      <c r="C311" s="211">
        <v>778</v>
      </c>
      <c r="D311" s="212">
        <f t="shared" si="8"/>
        <v>-32</v>
      </c>
      <c r="E311" s="213">
        <f t="shared" si="9"/>
        <v>-4</v>
      </c>
    </row>
    <row r="312" spans="1:5">
      <c r="A312" s="236" t="s">
        <v>294</v>
      </c>
      <c r="B312" s="211">
        <f>B313</f>
        <v>534</v>
      </c>
      <c r="C312" s="211">
        <f>C313</f>
        <v>696</v>
      </c>
      <c r="D312" s="212">
        <f t="shared" si="8"/>
        <v>162</v>
      </c>
      <c r="E312" s="213">
        <f t="shared" si="9"/>
        <v>30.3</v>
      </c>
    </row>
    <row r="313" spans="1:5">
      <c r="A313" s="236" t="s">
        <v>295</v>
      </c>
      <c r="B313" s="211">
        <v>534</v>
      </c>
      <c r="C313" s="211">
        <v>696</v>
      </c>
      <c r="D313" s="212">
        <f t="shared" si="8"/>
        <v>162</v>
      </c>
      <c r="E313" s="213">
        <f t="shared" si="9"/>
        <v>30.3</v>
      </c>
    </row>
    <row r="314" spans="1:5">
      <c r="A314" s="236" t="s">
        <v>296</v>
      </c>
      <c r="B314" s="211">
        <f>SUM(B315:B315)</f>
        <v>27357</v>
      </c>
      <c r="C314" s="211">
        <f>SUM(C315:C315)</f>
        <v>22315</v>
      </c>
      <c r="D314" s="212">
        <f t="shared" si="8"/>
        <v>-5042</v>
      </c>
      <c r="E314" s="213">
        <f t="shared" si="9"/>
        <v>-18.399999999999999</v>
      </c>
    </row>
    <row r="315" spans="1:5">
      <c r="A315" s="236" t="s">
        <v>297</v>
      </c>
      <c r="B315" s="211">
        <v>27357</v>
      </c>
      <c r="C315" s="211">
        <v>22315</v>
      </c>
      <c r="D315" s="212">
        <f t="shared" si="8"/>
        <v>-5042</v>
      </c>
      <c r="E315" s="213">
        <f t="shared" si="9"/>
        <v>-18.399999999999999</v>
      </c>
    </row>
    <row r="316" spans="1:5">
      <c r="A316" s="236" t="s">
        <v>298</v>
      </c>
      <c r="B316" s="211">
        <f>B317</f>
        <v>3170</v>
      </c>
      <c r="C316" s="211">
        <f>C317</f>
        <v>2988</v>
      </c>
      <c r="D316" s="212">
        <f t="shared" si="8"/>
        <v>-182</v>
      </c>
      <c r="E316" s="213">
        <f t="shared" si="9"/>
        <v>-5.7</v>
      </c>
    </row>
    <row r="317" spans="1:5">
      <c r="A317" s="236" t="s">
        <v>299</v>
      </c>
      <c r="B317" s="211">
        <v>3170</v>
      </c>
      <c r="C317" s="211">
        <v>2988</v>
      </c>
      <c r="D317" s="212">
        <f t="shared" si="8"/>
        <v>-182</v>
      </c>
      <c r="E317" s="213">
        <f t="shared" si="9"/>
        <v>-5.7</v>
      </c>
    </row>
    <row r="318" spans="1:5">
      <c r="A318" s="236" t="s">
        <v>300</v>
      </c>
      <c r="B318" s="211">
        <f>B319</f>
        <v>179</v>
      </c>
      <c r="C318" s="211">
        <f>C319</f>
        <v>150</v>
      </c>
      <c r="D318" s="212">
        <f t="shared" si="8"/>
        <v>-29</v>
      </c>
      <c r="E318" s="213">
        <f t="shared" si="9"/>
        <v>-16.2</v>
      </c>
    </row>
    <row r="319" spans="1:5">
      <c r="A319" s="236" t="s">
        <v>301</v>
      </c>
      <c r="B319" s="211">
        <v>179</v>
      </c>
      <c r="C319" s="211">
        <v>150</v>
      </c>
      <c r="D319" s="212">
        <f t="shared" si="8"/>
        <v>-29</v>
      </c>
      <c r="E319" s="213">
        <f t="shared" si="9"/>
        <v>-16.2</v>
      </c>
    </row>
    <row r="320" spans="1:5">
      <c r="A320" s="236" t="s">
        <v>302</v>
      </c>
      <c r="B320" s="211">
        <f>SUM(B321,B336,B346,B360,B365,B370,B374,B376)</f>
        <v>75957</v>
      </c>
      <c r="C320" s="211">
        <f>SUM(C321,C336,C346,C360,C365,C370,C374,C376)</f>
        <v>80163</v>
      </c>
      <c r="D320" s="212">
        <f t="shared" si="8"/>
        <v>4206</v>
      </c>
      <c r="E320" s="213">
        <f t="shared" si="9"/>
        <v>5.5</v>
      </c>
    </row>
    <row r="321" spans="1:5">
      <c r="A321" s="236" t="s">
        <v>303</v>
      </c>
      <c r="B321" s="211">
        <f>SUM(B322:B335)</f>
        <v>32217</v>
      </c>
      <c r="C321" s="211">
        <f>SUM(C322:C335)</f>
        <v>49136</v>
      </c>
      <c r="D321" s="212">
        <f t="shared" ref="D321:D384" si="10">C321-B321</f>
        <v>16919</v>
      </c>
      <c r="E321" s="213">
        <f t="shared" si="9"/>
        <v>52.5</v>
      </c>
    </row>
    <row r="322" spans="1:5">
      <c r="A322" s="236" t="s">
        <v>71</v>
      </c>
      <c r="B322" s="211">
        <v>346</v>
      </c>
      <c r="C322" s="211">
        <v>254</v>
      </c>
      <c r="D322" s="212">
        <f t="shared" si="10"/>
        <v>-92</v>
      </c>
      <c r="E322" s="213">
        <f t="shared" si="9"/>
        <v>-26.6</v>
      </c>
    </row>
    <row r="323" spans="1:5">
      <c r="A323" s="236" t="s">
        <v>72</v>
      </c>
      <c r="B323" s="211">
        <v>18</v>
      </c>
      <c r="C323" s="211">
        <v>2</v>
      </c>
      <c r="D323" s="212">
        <f t="shared" si="10"/>
        <v>-16</v>
      </c>
      <c r="E323" s="213">
        <f t="shared" si="9"/>
        <v>-88.9</v>
      </c>
    </row>
    <row r="324" spans="1:5">
      <c r="A324" s="236" t="s">
        <v>78</v>
      </c>
      <c r="B324" s="211">
        <v>3376</v>
      </c>
      <c r="C324" s="211">
        <v>2918</v>
      </c>
      <c r="D324" s="212">
        <f t="shared" si="10"/>
        <v>-458</v>
      </c>
      <c r="E324" s="213">
        <f t="shared" si="9"/>
        <v>-13.6</v>
      </c>
    </row>
    <row r="325" spans="1:5">
      <c r="A325" s="236" t="s">
        <v>304</v>
      </c>
      <c r="B325" s="211">
        <v>179</v>
      </c>
      <c r="C325" s="211">
        <v>106</v>
      </c>
      <c r="D325" s="212">
        <f t="shared" si="10"/>
        <v>-73</v>
      </c>
      <c r="E325" s="213">
        <f t="shared" si="9"/>
        <v>-40.799999999999997</v>
      </c>
    </row>
    <row r="326" spans="1:5">
      <c r="A326" s="236" t="s">
        <v>305</v>
      </c>
      <c r="B326" s="211">
        <v>653</v>
      </c>
      <c r="C326" s="211">
        <v>261</v>
      </c>
      <c r="D326" s="212">
        <f t="shared" si="10"/>
        <v>-392</v>
      </c>
      <c r="E326" s="213">
        <f t="shared" si="9"/>
        <v>-60</v>
      </c>
    </row>
    <row r="327" spans="1:5">
      <c r="A327" s="236" t="s">
        <v>306</v>
      </c>
      <c r="B327" s="211">
        <v>718</v>
      </c>
      <c r="C327" s="211">
        <v>126</v>
      </c>
      <c r="D327" s="212">
        <f t="shared" si="10"/>
        <v>-592</v>
      </c>
      <c r="E327" s="213">
        <f t="shared" ref="E327:E390" si="11">D327/B327*100</f>
        <v>-82.5</v>
      </c>
    </row>
    <row r="328" spans="1:5">
      <c r="A328" s="236" t="s">
        <v>307</v>
      </c>
      <c r="B328" s="211"/>
      <c r="C328" s="211">
        <v>15291</v>
      </c>
      <c r="D328" s="212">
        <f t="shared" si="10"/>
        <v>15291</v>
      </c>
      <c r="E328" s="213" t="e">
        <f t="shared" si="11"/>
        <v>#DIV/0!</v>
      </c>
    </row>
    <row r="329" spans="1:5">
      <c r="A329" s="236" t="s">
        <v>308</v>
      </c>
      <c r="B329" s="211">
        <v>16040</v>
      </c>
      <c r="C329" s="211">
        <v>1746</v>
      </c>
      <c r="D329" s="212">
        <f t="shared" si="10"/>
        <v>-14294</v>
      </c>
      <c r="E329" s="213">
        <f t="shared" si="11"/>
        <v>-89.1</v>
      </c>
    </row>
    <row r="330" spans="1:5">
      <c r="A330" s="236" t="s">
        <v>309</v>
      </c>
      <c r="B330" s="211">
        <v>205</v>
      </c>
      <c r="C330" s="211">
        <v>303</v>
      </c>
      <c r="D330" s="212">
        <f t="shared" si="10"/>
        <v>98</v>
      </c>
      <c r="E330" s="213">
        <f t="shared" si="11"/>
        <v>47.8</v>
      </c>
    </row>
    <row r="331" spans="1:5">
      <c r="A331" s="236" t="s">
        <v>310</v>
      </c>
      <c r="B331" s="211">
        <v>1150</v>
      </c>
      <c r="C331" s="211">
        <v>420</v>
      </c>
      <c r="D331" s="212">
        <f t="shared" si="10"/>
        <v>-730</v>
      </c>
      <c r="E331" s="213">
        <f t="shared" si="11"/>
        <v>-63.5</v>
      </c>
    </row>
    <row r="332" spans="1:5">
      <c r="A332" s="236" t="s">
        <v>311</v>
      </c>
      <c r="B332" s="211">
        <v>301</v>
      </c>
      <c r="C332" s="211">
        <v>201</v>
      </c>
      <c r="D332" s="212">
        <f t="shared" si="10"/>
        <v>-100</v>
      </c>
      <c r="E332" s="213">
        <f t="shared" si="11"/>
        <v>-33.200000000000003</v>
      </c>
    </row>
    <row r="333" spans="1:5">
      <c r="A333" s="236" t="s">
        <v>312</v>
      </c>
      <c r="B333" s="211">
        <v>975</v>
      </c>
      <c r="C333" s="211">
        <v>3821</v>
      </c>
      <c r="D333" s="212">
        <f t="shared" si="10"/>
        <v>2846</v>
      </c>
      <c r="E333" s="213">
        <f t="shared" si="11"/>
        <v>291.89999999999998</v>
      </c>
    </row>
    <row r="334" spans="1:5">
      <c r="A334" s="236" t="s">
        <v>313</v>
      </c>
      <c r="B334" s="211">
        <v>7729</v>
      </c>
      <c r="C334" s="211">
        <v>21886</v>
      </c>
      <c r="D334" s="212">
        <f t="shared" si="10"/>
        <v>14157</v>
      </c>
      <c r="E334" s="213">
        <f t="shared" si="11"/>
        <v>183.2</v>
      </c>
    </row>
    <row r="335" spans="1:5">
      <c r="A335" s="236" t="s">
        <v>314</v>
      </c>
      <c r="B335" s="211">
        <v>527</v>
      </c>
      <c r="C335" s="211">
        <v>1801</v>
      </c>
      <c r="D335" s="212">
        <f t="shared" si="10"/>
        <v>1274</v>
      </c>
      <c r="E335" s="213">
        <f t="shared" si="11"/>
        <v>241.7</v>
      </c>
    </row>
    <row r="336" spans="1:5">
      <c r="A336" s="236" t="s">
        <v>315</v>
      </c>
      <c r="B336" s="211">
        <f>SUM(B337:B345)</f>
        <v>9147</v>
      </c>
      <c r="C336" s="211">
        <f>SUM(C337:C345)</f>
        <v>3520</v>
      </c>
      <c r="D336" s="212">
        <f t="shared" si="10"/>
        <v>-5627</v>
      </c>
      <c r="E336" s="213">
        <f t="shared" si="11"/>
        <v>-61.5</v>
      </c>
    </row>
    <row r="337" spans="1:5">
      <c r="A337" s="236" t="s">
        <v>71</v>
      </c>
      <c r="B337" s="211">
        <v>168</v>
      </c>
      <c r="C337" s="211">
        <v>128</v>
      </c>
      <c r="D337" s="212">
        <f t="shared" si="10"/>
        <v>-40</v>
      </c>
      <c r="E337" s="213">
        <f t="shared" si="11"/>
        <v>-23.8</v>
      </c>
    </row>
    <row r="338" spans="1:5">
      <c r="A338" s="236" t="s">
        <v>316</v>
      </c>
      <c r="B338" s="211">
        <v>2484</v>
      </c>
      <c r="C338" s="211">
        <v>1956</v>
      </c>
      <c r="D338" s="212">
        <f t="shared" si="10"/>
        <v>-528</v>
      </c>
      <c r="E338" s="213">
        <f t="shared" si="11"/>
        <v>-21.3</v>
      </c>
    </row>
    <row r="339" spans="1:5">
      <c r="A339" s="236" t="s">
        <v>317</v>
      </c>
      <c r="B339" s="211">
        <v>5232</v>
      </c>
      <c r="C339" s="211">
        <v>478</v>
      </c>
      <c r="D339" s="212">
        <f t="shared" si="10"/>
        <v>-4754</v>
      </c>
      <c r="E339" s="213">
        <f t="shared" si="11"/>
        <v>-90.9</v>
      </c>
    </row>
    <row r="340" spans="1:5">
      <c r="A340" s="236" t="s">
        <v>318</v>
      </c>
      <c r="B340" s="211">
        <v>463</v>
      </c>
      <c r="C340" s="211">
        <v>318</v>
      </c>
      <c r="D340" s="212">
        <f t="shared" si="10"/>
        <v>-145</v>
      </c>
      <c r="E340" s="213">
        <f t="shared" si="11"/>
        <v>-31.3</v>
      </c>
    </row>
    <row r="341" spans="1:5">
      <c r="A341" s="236" t="s">
        <v>319</v>
      </c>
      <c r="B341" s="211"/>
      <c r="C341" s="211">
        <v>100</v>
      </c>
      <c r="D341" s="212">
        <f t="shared" si="10"/>
        <v>100</v>
      </c>
      <c r="E341" s="213" t="e">
        <f t="shared" si="11"/>
        <v>#DIV/0!</v>
      </c>
    </row>
    <row r="342" spans="1:5">
      <c r="A342" s="236" t="s">
        <v>320</v>
      </c>
      <c r="B342" s="211">
        <v>53</v>
      </c>
      <c r="C342" s="211">
        <v>99</v>
      </c>
      <c r="D342" s="212">
        <f t="shared" si="10"/>
        <v>46</v>
      </c>
      <c r="E342" s="213">
        <f t="shared" si="11"/>
        <v>86.8</v>
      </c>
    </row>
    <row r="343" spans="1:5">
      <c r="A343" s="236" t="s">
        <v>321</v>
      </c>
      <c r="B343" s="211"/>
      <c r="C343" s="211">
        <v>200</v>
      </c>
      <c r="D343" s="212">
        <f t="shared" si="10"/>
        <v>200</v>
      </c>
      <c r="E343" s="213" t="e">
        <f t="shared" si="11"/>
        <v>#DIV/0!</v>
      </c>
    </row>
    <row r="344" spans="1:5">
      <c r="A344" s="236" t="s">
        <v>322</v>
      </c>
      <c r="B344" s="211"/>
      <c r="C344" s="211">
        <v>2</v>
      </c>
      <c r="D344" s="212">
        <f t="shared" si="10"/>
        <v>2</v>
      </c>
      <c r="E344" s="213" t="e">
        <f t="shared" si="11"/>
        <v>#DIV/0!</v>
      </c>
    </row>
    <row r="345" spans="1:5">
      <c r="A345" s="236" t="s">
        <v>323</v>
      </c>
      <c r="B345" s="211">
        <v>747</v>
      </c>
      <c r="C345" s="211">
        <v>239</v>
      </c>
      <c r="D345" s="212">
        <f t="shared" si="10"/>
        <v>-508</v>
      </c>
      <c r="E345" s="213">
        <f t="shared" si="11"/>
        <v>-68</v>
      </c>
    </row>
    <row r="346" spans="1:5">
      <c r="A346" s="236" t="s">
        <v>324</v>
      </c>
      <c r="B346" s="211">
        <f>SUM(B347:B359)</f>
        <v>12665</v>
      </c>
      <c r="C346" s="211">
        <f>SUM(C347:C359)</f>
        <v>9184</v>
      </c>
      <c r="D346" s="212">
        <f t="shared" si="10"/>
        <v>-3481</v>
      </c>
      <c r="E346" s="213">
        <f t="shared" si="11"/>
        <v>-27.5</v>
      </c>
    </row>
    <row r="347" spans="1:5">
      <c r="A347" s="236" t="s">
        <v>71</v>
      </c>
      <c r="B347" s="211">
        <v>141</v>
      </c>
      <c r="C347" s="211">
        <v>129</v>
      </c>
      <c r="D347" s="212">
        <f t="shared" si="10"/>
        <v>-12</v>
      </c>
      <c r="E347" s="213">
        <f t="shared" si="11"/>
        <v>-8.5</v>
      </c>
    </row>
    <row r="348" spans="1:5">
      <c r="A348" s="236" t="s">
        <v>325</v>
      </c>
      <c r="B348" s="211">
        <v>884</v>
      </c>
      <c r="C348" s="211">
        <v>773</v>
      </c>
      <c r="D348" s="212">
        <f t="shared" si="10"/>
        <v>-111</v>
      </c>
      <c r="E348" s="213">
        <f t="shared" si="11"/>
        <v>-12.6</v>
      </c>
    </row>
    <row r="349" spans="1:5">
      <c r="A349" s="236" t="s">
        <v>326</v>
      </c>
      <c r="B349" s="211">
        <v>473</v>
      </c>
      <c r="C349" s="211">
        <v>1197</v>
      </c>
      <c r="D349" s="212">
        <f t="shared" si="10"/>
        <v>724</v>
      </c>
      <c r="E349" s="213">
        <f t="shared" si="11"/>
        <v>153.1</v>
      </c>
    </row>
    <row r="350" spans="1:5">
      <c r="A350" s="236" t="s">
        <v>327</v>
      </c>
      <c r="B350" s="211">
        <v>67</v>
      </c>
      <c r="C350" s="211">
        <v>40</v>
      </c>
      <c r="D350" s="212">
        <f t="shared" si="10"/>
        <v>-27</v>
      </c>
      <c r="E350" s="213">
        <f t="shared" si="11"/>
        <v>-40.299999999999997</v>
      </c>
    </row>
    <row r="351" spans="1:5">
      <c r="A351" s="236" t="s">
        <v>328</v>
      </c>
      <c r="B351" s="211">
        <v>876</v>
      </c>
      <c r="C351" s="211"/>
      <c r="D351" s="212">
        <f t="shared" si="10"/>
        <v>-876</v>
      </c>
      <c r="E351" s="213">
        <f t="shared" si="11"/>
        <v>-100</v>
      </c>
    </row>
    <row r="352" spans="1:5">
      <c r="A352" s="236" t="s">
        <v>329</v>
      </c>
      <c r="B352" s="211">
        <v>85</v>
      </c>
      <c r="C352" s="211">
        <v>2</v>
      </c>
      <c r="D352" s="212">
        <f t="shared" si="10"/>
        <v>-83</v>
      </c>
      <c r="E352" s="213">
        <f t="shared" si="11"/>
        <v>-97.6</v>
      </c>
    </row>
    <row r="353" spans="1:5">
      <c r="A353" s="236" t="s">
        <v>330</v>
      </c>
      <c r="B353" s="211">
        <v>38</v>
      </c>
      <c r="C353" s="211">
        <v>48</v>
      </c>
      <c r="D353" s="212">
        <f t="shared" si="10"/>
        <v>10</v>
      </c>
      <c r="E353" s="213">
        <f t="shared" si="11"/>
        <v>26.3</v>
      </c>
    </row>
    <row r="354" spans="1:5">
      <c r="A354" s="236" t="s">
        <v>331</v>
      </c>
      <c r="B354" s="211">
        <v>435</v>
      </c>
      <c r="C354" s="211">
        <v>30</v>
      </c>
      <c r="D354" s="212">
        <f t="shared" si="10"/>
        <v>-405</v>
      </c>
      <c r="E354" s="213">
        <f t="shared" si="11"/>
        <v>-93.1</v>
      </c>
    </row>
    <row r="355" spans="1:5">
      <c r="A355" s="236" t="s">
        <v>332</v>
      </c>
      <c r="B355" s="211">
        <v>142</v>
      </c>
      <c r="C355" s="211"/>
      <c r="D355" s="212">
        <f t="shared" si="10"/>
        <v>-142</v>
      </c>
      <c r="E355" s="213">
        <f t="shared" si="11"/>
        <v>-100</v>
      </c>
    </row>
    <row r="356" spans="1:5">
      <c r="A356" s="236" t="s">
        <v>333</v>
      </c>
      <c r="B356" s="211">
        <v>2038</v>
      </c>
      <c r="C356" s="211">
        <v>43</v>
      </c>
      <c r="D356" s="212">
        <f t="shared" si="10"/>
        <v>-1995</v>
      </c>
      <c r="E356" s="213">
        <f t="shared" si="11"/>
        <v>-97.9</v>
      </c>
    </row>
    <row r="357" spans="1:5">
      <c r="A357" s="236" t="s">
        <v>334</v>
      </c>
      <c r="B357" s="211">
        <v>793</v>
      </c>
      <c r="C357" s="211">
        <v>187</v>
      </c>
      <c r="D357" s="212">
        <f t="shared" si="10"/>
        <v>-606</v>
      </c>
      <c r="E357" s="213">
        <f t="shared" si="11"/>
        <v>-76.400000000000006</v>
      </c>
    </row>
    <row r="358" spans="1:5">
      <c r="A358" s="236" t="s">
        <v>335</v>
      </c>
      <c r="B358" s="211">
        <v>385</v>
      </c>
      <c r="C358" s="211"/>
      <c r="D358" s="212">
        <f t="shared" si="10"/>
        <v>-385</v>
      </c>
      <c r="E358" s="213">
        <f t="shared" si="11"/>
        <v>-100</v>
      </c>
    </row>
    <row r="359" spans="1:5">
      <c r="A359" s="236" t="s">
        <v>336</v>
      </c>
      <c r="B359" s="211">
        <v>6308</v>
      </c>
      <c r="C359" s="211">
        <v>6735</v>
      </c>
      <c r="D359" s="212">
        <f t="shared" si="10"/>
        <v>427</v>
      </c>
      <c r="E359" s="213">
        <f t="shared" si="11"/>
        <v>6.8</v>
      </c>
    </row>
    <row r="360" spans="1:5">
      <c r="A360" s="236" t="s">
        <v>337</v>
      </c>
      <c r="B360" s="211">
        <f>SUM(B361:B364)</f>
        <v>5745</v>
      </c>
      <c r="C360" s="211">
        <f>SUM(C361:C364)</f>
        <v>3299</v>
      </c>
      <c r="D360" s="212">
        <f t="shared" si="10"/>
        <v>-2446</v>
      </c>
      <c r="E360" s="213">
        <f t="shared" si="11"/>
        <v>-42.6</v>
      </c>
    </row>
    <row r="361" spans="1:5">
      <c r="A361" s="236" t="s">
        <v>71</v>
      </c>
      <c r="B361" s="211">
        <v>74</v>
      </c>
      <c r="C361" s="211">
        <v>40</v>
      </c>
      <c r="D361" s="212">
        <f t="shared" si="10"/>
        <v>-34</v>
      </c>
      <c r="E361" s="213">
        <f t="shared" si="11"/>
        <v>-45.9</v>
      </c>
    </row>
    <row r="362" spans="1:5">
      <c r="A362" s="236" t="s">
        <v>338</v>
      </c>
      <c r="B362" s="211"/>
      <c r="C362" s="211">
        <v>50</v>
      </c>
      <c r="D362" s="212">
        <f t="shared" si="10"/>
        <v>50</v>
      </c>
      <c r="E362" s="213" t="e">
        <f t="shared" si="11"/>
        <v>#DIV/0!</v>
      </c>
    </row>
    <row r="363" spans="1:5">
      <c r="A363" s="236" t="s">
        <v>78</v>
      </c>
      <c r="B363" s="211">
        <v>474</v>
      </c>
      <c r="C363" s="211">
        <v>108</v>
      </c>
      <c r="D363" s="212">
        <f t="shared" si="10"/>
        <v>-366</v>
      </c>
      <c r="E363" s="213">
        <f t="shared" si="11"/>
        <v>-77.2</v>
      </c>
    </row>
    <row r="364" spans="1:5">
      <c r="A364" s="236" t="s">
        <v>339</v>
      </c>
      <c r="B364" s="211">
        <v>5197</v>
      </c>
      <c r="C364" s="211">
        <v>3101</v>
      </c>
      <c r="D364" s="212">
        <f t="shared" si="10"/>
        <v>-2096</v>
      </c>
      <c r="E364" s="213">
        <f t="shared" si="11"/>
        <v>-40.299999999999997</v>
      </c>
    </row>
    <row r="365" spans="1:5">
      <c r="A365" s="236" t="s">
        <v>340</v>
      </c>
      <c r="B365" s="211">
        <f>SUM(B366:B369)</f>
        <v>782</v>
      </c>
      <c r="C365" s="211">
        <f>SUM(C366:C369)</f>
        <v>731</v>
      </c>
      <c r="D365" s="212">
        <f t="shared" si="10"/>
        <v>-51</v>
      </c>
      <c r="E365" s="213">
        <f t="shared" si="11"/>
        <v>-6.5</v>
      </c>
    </row>
    <row r="366" spans="1:5">
      <c r="A366" s="236" t="s">
        <v>341</v>
      </c>
      <c r="B366" s="211">
        <v>302</v>
      </c>
      <c r="C366" s="211">
        <v>255</v>
      </c>
      <c r="D366" s="212">
        <f t="shared" si="10"/>
        <v>-47</v>
      </c>
      <c r="E366" s="213">
        <f t="shared" si="11"/>
        <v>-15.6</v>
      </c>
    </row>
    <row r="367" spans="1:5">
      <c r="A367" s="236" t="s">
        <v>342</v>
      </c>
      <c r="B367" s="211">
        <v>322</v>
      </c>
      <c r="C367" s="211">
        <v>438</v>
      </c>
      <c r="D367" s="212">
        <f t="shared" si="10"/>
        <v>116</v>
      </c>
      <c r="E367" s="213">
        <f t="shared" si="11"/>
        <v>36</v>
      </c>
    </row>
    <row r="368" spans="1:5">
      <c r="A368" s="236" t="s">
        <v>343</v>
      </c>
      <c r="B368" s="211">
        <v>122</v>
      </c>
      <c r="C368" s="211">
        <v>30</v>
      </c>
      <c r="D368" s="212">
        <f t="shared" si="10"/>
        <v>-92</v>
      </c>
      <c r="E368" s="213">
        <f t="shared" si="11"/>
        <v>-75.400000000000006</v>
      </c>
    </row>
    <row r="369" spans="1:5">
      <c r="A369" s="236" t="s">
        <v>344</v>
      </c>
      <c r="B369" s="211">
        <v>36</v>
      </c>
      <c r="C369" s="211">
        <v>8</v>
      </c>
      <c r="D369" s="212">
        <f t="shared" si="10"/>
        <v>-28</v>
      </c>
      <c r="E369" s="213">
        <f t="shared" si="11"/>
        <v>-77.8</v>
      </c>
    </row>
    <row r="370" spans="1:5">
      <c r="A370" s="236" t="s">
        <v>345</v>
      </c>
      <c r="B370" s="211">
        <f>SUM(B371:B373)</f>
        <v>1007</v>
      </c>
      <c r="C370" s="211">
        <f>SUM(C371:C373)</f>
        <v>995</v>
      </c>
      <c r="D370" s="212">
        <f t="shared" si="10"/>
        <v>-12</v>
      </c>
      <c r="E370" s="213">
        <f t="shared" si="11"/>
        <v>-1.2</v>
      </c>
    </row>
    <row r="371" spans="1:5">
      <c r="A371" s="236" t="s">
        <v>346</v>
      </c>
      <c r="B371" s="211">
        <v>688</v>
      </c>
      <c r="C371" s="211">
        <v>604</v>
      </c>
      <c r="D371" s="212">
        <f t="shared" si="10"/>
        <v>-84</v>
      </c>
      <c r="E371" s="213">
        <f t="shared" si="11"/>
        <v>-12.2</v>
      </c>
    </row>
    <row r="372" spans="1:5">
      <c r="A372" s="236" t="s">
        <v>347</v>
      </c>
      <c r="B372" s="211">
        <v>291</v>
      </c>
      <c r="C372" s="211">
        <v>391</v>
      </c>
      <c r="D372" s="212">
        <f t="shared" si="10"/>
        <v>100</v>
      </c>
      <c r="E372" s="213">
        <f t="shared" si="11"/>
        <v>34.4</v>
      </c>
    </row>
    <row r="373" spans="1:5">
      <c r="A373" s="236" t="s">
        <v>348</v>
      </c>
      <c r="B373" s="211">
        <v>28</v>
      </c>
      <c r="C373" s="211"/>
      <c r="D373" s="212">
        <f t="shared" si="10"/>
        <v>-28</v>
      </c>
      <c r="E373" s="213">
        <f t="shared" si="11"/>
        <v>-100</v>
      </c>
    </row>
    <row r="374" spans="1:5">
      <c r="A374" s="236" t="s">
        <v>349</v>
      </c>
      <c r="B374" s="211">
        <f>B375</f>
        <v>14394</v>
      </c>
      <c r="C374" s="211">
        <f>C375</f>
        <v>12779</v>
      </c>
      <c r="D374" s="212">
        <f t="shared" si="10"/>
        <v>-1615</v>
      </c>
      <c r="E374" s="213">
        <f t="shared" si="11"/>
        <v>-11.2</v>
      </c>
    </row>
    <row r="375" spans="1:5">
      <c r="A375" s="236" t="s">
        <v>350</v>
      </c>
      <c r="B375" s="211">
        <v>14394</v>
      </c>
      <c r="C375" s="211">
        <v>12779</v>
      </c>
      <c r="D375" s="212">
        <f t="shared" si="10"/>
        <v>-1615</v>
      </c>
      <c r="E375" s="213">
        <f t="shared" si="11"/>
        <v>-11.2</v>
      </c>
    </row>
    <row r="376" spans="1:5">
      <c r="A376" s="236" t="s">
        <v>351</v>
      </c>
      <c r="B376" s="211">
        <f>B377</f>
        <v>0</v>
      </c>
      <c r="C376" s="211">
        <f>C377</f>
        <v>519</v>
      </c>
      <c r="D376" s="212">
        <f t="shared" si="10"/>
        <v>519</v>
      </c>
      <c r="E376" s="213" t="e">
        <f t="shared" si="11"/>
        <v>#DIV/0!</v>
      </c>
    </row>
    <row r="377" spans="1:5">
      <c r="A377" s="236" t="s">
        <v>352</v>
      </c>
      <c r="B377" s="211"/>
      <c r="C377" s="211">
        <v>519</v>
      </c>
      <c r="D377" s="212">
        <f t="shared" si="10"/>
        <v>519</v>
      </c>
      <c r="E377" s="213" t="e">
        <f t="shared" si="11"/>
        <v>#DIV/0!</v>
      </c>
    </row>
    <row r="378" spans="1:5">
      <c r="A378" s="236" t="s">
        <v>353</v>
      </c>
      <c r="B378" s="211">
        <f>SUM(B379,B386,B388)</f>
        <v>10563</v>
      </c>
      <c r="C378" s="211">
        <f>SUM(C379,C386,C388)</f>
        <v>9032</v>
      </c>
      <c r="D378" s="212">
        <f t="shared" si="10"/>
        <v>-1531</v>
      </c>
      <c r="E378" s="213">
        <f t="shared" si="11"/>
        <v>-14.5</v>
      </c>
    </row>
    <row r="379" spans="1:5">
      <c r="A379" s="236" t="s">
        <v>354</v>
      </c>
      <c r="B379" s="211">
        <f>SUM(B380:B385)</f>
        <v>4483</v>
      </c>
      <c r="C379" s="211">
        <f>SUM(C380:C385)</f>
        <v>2685</v>
      </c>
      <c r="D379" s="212">
        <f t="shared" si="10"/>
        <v>-1798</v>
      </c>
      <c r="E379" s="213">
        <f t="shared" si="11"/>
        <v>-40.1</v>
      </c>
    </row>
    <row r="380" spans="1:5">
      <c r="A380" s="236" t="s">
        <v>71</v>
      </c>
      <c r="B380" s="211">
        <v>92</v>
      </c>
      <c r="C380" s="211">
        <v>111</v>
      </c>
      <c r="D380" s="212">
        <f t="shared" si="10"/>
        <v>19</v>
      </c>
      <c r="E380" s="213">
        <f t="shared" si="11"/>
        <v>20.7</v>
      </c>
    </row>
    <row r="381" spans="1:5">
      <c r="A381" s="236" t="s">
        <v>72</v>
      </c>
      <c r="B381" s="211">
        <v>10</v>
      </c>
      <c r="C381" s="211"/>
      <c r="D381" s="212">
        <f t="shared" si="10"/>
        <v>-10</v>
      </c>
      <c r="E381" s="213">
        <f t="shared" si="11"/>
        <v>-100</v>
      </c>
    </row>
    <row r="382" spans="1:5">
      <c r="A382" s="236" t="s">
        <v>355</v>
      </c>
      <c r="B382" s="211">
        <v>3633</v>
      </c>
      <c r="C382" s="211">
        <v>1670</v>
      </c>
      <c r="D382" s="212">
        <f t="shared" si="10"/>
        <v>-1963</v>
      </c>
      <c r="E382" s="213">
        <f t="shared" si="11"/>
        <v>-54</v>
      </c>
    </row>
    <row r="383" spans="1:5">
      <c r="A383" s="236" t="s">
        <v>356</v>
      </c>
      <c r="B383" s="211"/>
      <c r="C383" s="211">
        <v>146</v>
      </c>
      <c r="D383" s="212">
        <f t="shared" si="10"/>
        <v>146</v>
      </c>
      <c r="E383" s="213" t="e">
        <f t="shared" si="11"/>
        <v>#DIV/0!</v>
      </c>
    </row>
    <row r="384" spans="1:5">
      <c r="A384" s="236" t="s">
        <v>357</v>
      </c>
      <c r="B384" s="211">
        <v>380</v>
      </c>
      <c r="C384" s="211">
        <v>171</v>
      </c>
      <c r="D384" s="212">
        <f t="shared" si="10"/>
        <v>-209</v>
      </c>
      <c r="E384" s="213">
        <f t="shared" si="11"/>
        <v>-55</v>
      </c>
    </row>
    <row r="385" spans="1:5">
      <c r="A385" s="236" t="s">
        <v>358</v>
      </c>
      <c r="B385" s="211">
        <v>368</v>
      </c>
      <c r="C385" s="211">
        <v>587</v>
      </c>
      <c r="D385" s="212">
        <f t="shared" ref="D385:D448" si="12">C385-B385</f>
        <v>219</v>
      </c>
      <c r="E385" s="213">
        <f t="shared" si="11"/>
        <v>59.5</v>
      </c>
    </row>
    <row r="386" spans="1:5">
      <c r="A386" s="236" t="s">
        <v>359</v>
      </c>
      <c r="B386" s="211">
        <f>SUM(B387:B387)</f>
        <v>2500</v>
      </c>
      <c r="C386" s="211">
        <f>SUM(C387:C387)</f>
        <v>0</v>
      </c>
      <c r="D386" s="212">
        <f t="shared" si="12"/>
        <v>-2500</v>
      </c>
      <c r="E386" s="213">
        <f t="shared" si="11"/>
        <v>-100</v>
      </c>
    </row>
    <row r="387" spans="1:5">
      <c r="A387" s="236" t="s">
        <v>360</v>
      </c>
      <c r="B387" s="211">
        <v>2500</v>
      </c>
      <c r="C387" s="211"/>
      <c r="D387" s="212">
        <f t="shared" si="12"/>
        <v>-2500</v>
      </c>
      <c r="E387" s="213">
        <f t="shared" si="11"/>
        <v>-100</v>
      </c>
    </row>
    <row r="388" spans="1:5">
      <c r="A388" s="236" t="s">
        <v>361</v>
      </c>
      <c r="B388" s="211">
        <f>B389</f>
        <v>3580</v>
      </c>
      <c r="C388" s="211">
        <f>C389</f>
        <v>6347</v>
      </c>
      <c r="D388" s="212">
        <f t="shared" si="12"/>
        <v>2767</v>
      </c>
      <c r="E388" s="213">
        <f t="shared" si="11"/>
        <v>77.3</v>
      </c>
    </row>
    <row r="389" spans="1:5">
      <c r="A389" s="236" t="s">
        <v>362</v>
      </c>
      <c r="B389" s="211">
        <v>3580</v>
      </c>
      <c r="C389" s="211">
        <v>6347</v>
      </c>
      <c r="D389" s="212">
        <f t="shared" si="12"/>
        <v>2767</v>
      </c>
      <c r="E389" s="213">
        <f t="shared" si="11"/>
        <v>77.3</v>
      </c>
    </row>
    <row r="390" spans="1:5">
      <c r="A390" s="236" t="s">
        <v>363</v>
      </c>
      <c r="B390" s="211">
        <f>B391+B396+B398</f>
        <v>7549</v>
      </c>
      <c r="C390" s="211">
        <f>C391+C396+C398</f>
        <v>2918</v>
      </c>
      <c r="D390" s="212">
        <f t="shared" si="12"/>
        <v>-4631</v>
      </c>
      <c r="E390" s="213">
        <f t="shared" si="11"/>
        <v>-61.3</v>
      </c>
    </row>
    <row r="391" spans="1:5">
      <c r="A391" s="236" t="s">
        <v>364</v>
      </c>
      <c r="B391" s="211">
        <f>SUM(B392:B395)</f>
        <v>290</v>
      </c>
      <c r="C391" s="211">
        <f>SUM(C392:C395)</f>
        <v>389</v>
      </c>
      <c r="D391" s="212">
        <f t="shared" si="12"/>
        <v>99</v>
      </c>
      <c r="E391" s="213">
        <f t="shared" ref="E391:E454" si="13">D391/B391*100</f>
        <v>34.1</v>
      </c>
    </row>
    <row r="392" spans="1:5">
      <c r="A392" s="236" t="s">
        <v>71</v>
      </c>
      <c r="B392" s="211">
        <v>233</v>
      </c>
      <c r="C392" s="211">
        <v>205</v>
      </c>
      <c r="D392" s="212">
        <f t="shared" si="12"/>
        <v>-28</v>
      </c>
      <c r="E392" s="213">
        <f t="shared" si="13"/>
        <v>-12</v>
      </c>
    </row>
    <row r="393" spans="1:5">
      <c r="A393" s="236" t="s">
        <v>72</v>
      </c>
      <c r="B393" s="211"/>
      <c r="C393" s="211">
        <v>2</v>
      </c>
      <c r="D393" s="212">
        <f t="shared" si="12"/>
        <v>2</v>
      </c>
      <c r="E393" s="213" t="e">
        <f t="shared" si="13"/>
        <v>#DIV/0!</v>
      </c>
    </row>
    <row r="394" spans="1:5">
      <c r="A394" s="236" t="s">
        <v>78</v>
      </c>
      <c r="B394" s="211">
        <v>57</v>
      </c>
      <c r="C394" s="211">
        <v>72</v>
      </c>
      <c r="D394" s="212">
        <f t="shared" si="12"/>
        <v>15</v>
      </c>
      <c r="E394" s="213">
        <f t="shared" si="13"/>
        <v>26.3</v>
      </c>
    </row>
    <row r="395" spans="1:5">
      <c r="A395" s="236" t="s">
        <v>365</v>
      </c>
      <c r="B395" s="211"/>
      <c r="C395" s="211">
        <v>110</v>
      </c>
      <c r="D395" s="212">
        <f t="shared" si="12"/>
        <v>110</v>
      </c>
      <c r="E395" s="213" t="e">
        <f t="shared" si="13"/>
        <v>#DIV/0!</v>
      </c>
    </row>
    <row r="396" spans="1:5">
      <c r="A396" s="236" t="s">
        <v>366</v>
      </c>
      <c r="B396" s="211">
        <f>B397</f>
        <v>7259</v>
      </c>
      <c r="C396" s="211">
        <f>C397</f>
        <v>1792</v>
      </c>
      <c r="D396" s="212">
        <f t="shared" si="12"/>
        <v>-5467</v>
      </c>
      <c r="E396" s="213">
        <f t="shared" si="13"/>
        <v>-75.3</v>
      </c>
    </row>
    <row r="397" spans="1:5">
      <c r="A397" s="236" t="s">
        <v>367</v>
      </c>
      <c r="B397" s="211">
        <v>7259</v>
      </c>
      <c r="C397" s="211">
        <v>1792</v>
      </c>
      <c r="D397" s="212">
        <f t="shared" si="12"/>
        <v>-5467</v>
      </c>
      <c r="E397" s="213">
        <f t="shared" si="13"/>
        <v>-75.3</v>
      </c>
    </row>
    <row r="398" spans="1:5">
      <c r="A398" s="236" t="s">
        <v>368</v>
      </c>
      <c r="B398" s="211">
        <f>B399</f>
        <v>0</v>
      </c>
      <c r="C398" s="211">
        <f>C399</f>
        <v>737</v>
      </c>
      <c r="D398" s="212">
        <f t="shared" si="12"/>
        <v>737</v>
      </c>
      <c r="E398" s="213" t="e">
        <f t="shared" si="13"/>
        <v>#DIV/0!</v>
      </c>
    </row>
    <row r="399" spans="1:5">
      <c r="A399" s="236" t="s">
        <v>369</v>
      </c>
      <c r="B399" s="211"/>
      <c r="C399" s="211">
        <v>737</v>
      </c>
      <c r="D399" s="212">
        <f t="shared" si="12"/>
        <v>737</v>
      </c>
      <c r="E399" s="213" t="e">
        <f t="shared" si="13"/>
        <v>#DIV/0!</v>
      </c>
    </row>
    <row r="400" spans="1:5">
      <c r="A400" s="236" t="s">
        <v>370</v>
      </c>
      <c r="B400" s="211">
        <f>B401+B404</f>
        <v>1513</v>
      </c>
      <c r="C400" s="211">
        <f>C401+C404</f>
        <v>283</v>
      </c>
      <c r="D400" s="212">
        <f t="shared" si="12"/>
        <v>-1230</v>
      </c>
      <c r="E400" s="213">
        <f t="shared" si="13"/>
        <v>-81.3</v>
      </c>
    </row>
    <row r="401" spans="1:5">
      <c r="A401" s="236" t="s">
        <v>371</v>
      </c>
      <c r="B401" s="211">
        <f>SUM(B402:B403)</f>
        <v>1458</v>
      </c>
      <c r="C401" s="211">
        <f>SUM(C402:C403)</f>
        <v>249</v>
      </c>
      <c r="D401" s="212">
        <f t="shared" si="12"/>
        <v>-1209</v>
      </c>
      <c r="E401" s="213">
        <f t="shared" si="13"/>
        <v>-82.9</v>
      </c>
    </row>
    <row r="402" spans="1:5">
      <c r="A402" s="236" t="s">
        <v>78</v>
      </c>
      <c r="B402" s="211">
        <v>217</v>
      </c>
      <c r="C402" s="211">
        <v>162</v>
      </c>
      <c r="D402" s="212">
        <f t="shared" si="12"/>
        <v>-55</v>
      </c>
      <c r="E402" s="213">
        <f t="shared" si="13"/>
        <v>-25.3</v>
      </c>
    </row>
    <row r="403" spans="1:5">
      <c r="A403" s="236" t="s">
        <v>372</v>
      </c>
      <c r="B403" s="211">
        <v>1241</v>
      </c>
      <c r="C403" s="211">
        <v>87</v>
      </c>
      <c r="D403" s="212">
        <f t="shared" si="12"/>
        <v>-1154</v>
      </c>
      <c r="E403" s="213">
        <f t="shared" si="13"/>
        <v>-93</v>
      </c>
    </row>
    <row r="404" spans="1:5">
      <c r="A404" s="236" t="s">
        <v>373</v>
      </c>
      <c r="B404" s="211">
        <f>SUM(B405)</f>
        <v>55</v>
      </c>
      <c r="C404" s="211">
        <f>C405</f>
        <v>34</v>
      </c>
      <c r="D404" s="212">
        <f t="shared" si="12"/>
        <v>-21</v>
      </c>
      <c r="E404" s="213">
        <f t="shared" si="13"/>
        <v>-38.200000000000003</v>
      </c>
    </row>
    <row r="405" spans="1:5">
      <c r="A405" s="236" t="s">
        <v>374</v>
      </c>
      <c r="B405" s="211">
        <v>55</v>
      </c>
      <c r="C405" s="211">
        <v>34</v>
      </c>
      <c r="D405" s="212">
        <f t="shared" si="12"/>
        <v>-21</v>
      </c>
      <c r="E405" s="213">
        <f t="shared" si="13"/>
        <v>-38.200000000000003</v>
      </c>
    </row>
    <row r="406" spans="1:5">
      <c r="A406" s="236" t="s">
        <v>375</v>
      </c>
      <c r="B406" s="211">
        <f>B407+B414</f>
        <v>5422</v>
      </c>
      <c r="C406" s="211">
        <f>C407+C414</f>
        <v>4610</v>
      </c>
      <c r="D406" s="212">
        <f t="shared" si="12"/>
        <v>-812</v>
      </c>
      <c r="E406" s="213">
        <f t="shared" si="13"/>
        <v>-15</v>
      </c>
    </row>
    <row r="407" spans="1:5">
      <c r="A407" s="236" t="s">
        <v>376</v>
      </c>
      <c r="B407" s="211">
        <f>SUM(B408:B413)</f>
        <v>5296</v>
      </c>
      <c r="C407" s="211">
        <f>SUM(C408:C413)</f>
        <v>4402</v>
      </c>
      <c r="D407" s="212">
        <f t="shared" si="12"/>
        <v>-894</v>
      </c>
      <c r="E407" s="213">
        <f t="shared" si="13"/>
        <v>-16.899999999999999</v>
      </c>
    </row>
    <row r="408" spans="1:5">
      <c r="A408" s="236" t="s">
        <v>71</v>
      </c>
      <c r="B408" s="211">
        <v>239</v>
      </c>
      <c r="C408" s="211">
        <v>187</v>
      </c>
      <c r="D408" s="212">
        <f t="shared" si="12"/>
        <v>-52</v>
      </c>
      <c r="E408" s="213">
        <f t="shared" si="13"/>
        <v>-21.8</v>
      </c>
    </row>
    <row r="409" spans="1:5">
      <c r="A409" s="236" t="s">
        <v>72</v>
      </c>
      <c r="B409" s="211">
        <v>122</v>
      </c>
      <c r="C409" s="211">
        <v>94</v>
      </c>
      <c r="D409" s="212">
        <f t="shared" si="12"/>
        <v>-28</v>
      </c>
      <c r="E409" s="213">
        <f t="shared" si="13"/>
        <v>-23</v>
      </c>
    </row>
    <row r="410" spans="1:5">
      <c r="A410" s="236" t="s">
        <v>377</v>
      </c>
      <c r="B410" s="211">
        <v>783</v>
      </c>
      <c r="C410" s="211">
        <v>800</v>
      </c>
      <c r="D410" s="212">
        <f t="shared" si="12"/>
        <v>17</v>
      </c>
      <c r="E410" s="213">
        <f t="shared" si="13"/>
        <v>2.2000000000000002</v>
      </c>
    </row>
    <row r="411" spans="1:5">
      <c r="A411" s="236" t="s">
        <v>378</v>
      </c>
      <c r="B411" s="211">
        <v>687</v>
      </c>
      <c r="C411" s="211">
        <v>691</v>
      </c>
      <c r="D411" s="212">
        <f t="shared" si="12"/>
        <v>4</v>
      </c>
      <c r="E411" s="213">
        <f t="shared" si="13"/>
        <v>0.6</v>
      </c>
    </row>
    <row r="412" spans="1:5">
      <c r="A412" s="236" t="s">
        <v>78</v>
      </c>
      <c r="B412" s="211">
        <v>1407</v>
      </c>
      <c r="C412" s="211">
        <v>1409</v>
      </c>
      <c r="D412" s="212">
        <f t="shared" si="12"/>
        <v>2</v>
      </c>
      <c r="E412" s="213">
        <f t="shared" si="13"/>
        <v>0.1</v>
      </c>
    </row>
    <row r="413" spans="1:5">
      <c r="A413" s="236" t="s">
        <v>379</v>
      </c>
      <c r="B413" s="211">
        <v>2058</v>
      </c>
      <c r="C413" s="211">
        <v>1221</v>
      </c>
      <c r="D413" s="212">
        <f t="shared" si="12"/>
        <v>-837</v>
      </c>
      <c r="E413" s="213">
        <f t="shared" si="13"/>
        <v>-40.700000000000003</v>
      </c>
    </row>
    <row r="414" spans="1:5">
      <c r="A414" s="236" t="s">
        <v>380</v>
      </c>
      <c r="B414" s="211">
        <f>SUM(B415:B415)</f>
        <v>126</v>
      </c>
      <c r="C414" s="211">
        <f>SUM(C415:C415)</f>
        <v>208</v>
      </c>
      <c r="D414" s="212">
        <f t="shared" si="12"/>
        <v>82</v>
      </c>
      <c r="E414" s="213">
        <f t="shared" si="13"/>
        <v>65.099999999999994</v>
      </c>
    </row>
    <row r="415" spans="1:5">
      <c r="A415" s="236" t="s">
        <v>381</v>
      </c>
      <c r="B415" s="211">
        <v>126</v>
      </c>
      <c r="C415" s="211">
        <v>208</v>
      </c>
      <c r="D415" s="212">
        <f t="shared" si="12"/>
        <v>82</v>
      </c>
      <c r="E415" s="213">
        <f t="shared" si="13"/>
        <v>65.099999999999994</v>
      </c>
    </row>
    <row r="416" spans="1:5">
      <c r="A416" s="236" t="s">
        <v>382</v>
      </c>
      <c r="B416" s="211">
        <f>B417+B424+B426</f>
        <v>8926</v>
      </c>
      <c r="C416" s="211">
        <f>C417+C424+C426</f>
        <v>9565</v>
      </c>
      <c r="D416" s="212">
        <f t="shared" si="12"/>
        <v>639</v>
      </c>
      <c r="E416" s="213">
        <f t="shared" si="13"/>
        <v>7.2</v>
      </c>
    </row>
    <row r="417" spans="1:5">
      <c r="A417" s="236" t="s">
        <v>383</v>
      </c>
      <c r="B417" s="211">
        <f>SUM(B418:B423)</f>
        <v>2399</v>
      </c>
      <c r="C417" s="211">
        <f>SUM(C418:C423)</f>
        <v>2795</v>
      </c>
      <c r="D417" s="212">
        <f t="shared" si="12"/>
        <v>396</v>
      </c>
      <c r="E417" s="213">
        <f t="shared" si="13"/>
        <v>16.5</v>
      </c>
    </row>
    <row r="418" spans="1:5">
      <c r="A418" s="236" t="s">
        <v>384</v>
      </c>
      <c r="B418" s="211">
        <v>1900</v>
      </c>
      <c r="C418" s="211">
        <v>150</v>
      </c>
      <c r="D418" s="212">
        <f t="shared" si="12"/>
        <v>-1750</v>
      </c>
      <c r="E418" s="213">
        <f t="shared" si="13"/>
        <v>-92.1</v>
      </c>
    </row>
    <row r="419" spans="1:5">
      <c r="A419" s="236" t="s">
        <v>385</v>
      </c>
      <c r="B419" s="211">
        <v>56</v>
      </c>
      <c r="C419" s="211">
        <v>378</v>
      </c>
      <c r="D419" s="212">
        <f t="shared" si="12"/>
        <v>322</v>
      </c>
      <c r="E419" s="213">
        <f t="shared" si="13"/>
        <v>575</v>
      </c>
    </row>
    <row r="420" spans="1:5">
      <c r="A420" s="236" t="s">
        <v>386</v>
      </c>
      <c r="B420" s="211">
        <v>43</v>
      </c>
      <c r="C420" s="211">
        <v>1066</v>
      </c>
      <c r="D420" s="212">
        <f t="shared" si="12"/>
        <v>1023</v>
      </c>
      <c r="E420" s="213">
        <f t="shared" si="13"/>
        <v>2379.1</v>
      </c>
    </row>
    <row r="421" spans="1:5">
      <c r="A421" s="236" t="s">
        <v>387</v>
      </c>
      <c r="B421" s="211">
        <v>15</v>
      </c>
      <c r="C421" s="211">
        <v>57</v>
      </c>
      <c r="D421" s="212">
        <f t="shared" si="12"/>
        <v>42</v>
      </c>
      <c r="E421" s="213">
        <f t="shared" si="13"/>
        <v>280</v>
      </c>
    </row>
    <row r="422" spans="1:5">
      <c r="A422" s="236" t="s">
        <v>388</v>
      </c>
      <c r="B422" s="211">
        <v>385</v>
      </c>
      <c r="C422" s="211">
        <v>1144</v>
      </c>
      <c r="D422" s="212">
        <f t="shared" si="12"/>
        <v>759</v>
      </c>
      <c r="E422" s="213">
        <f t="shared" si="13"/>
        <v>197.1</v>
      </c>
    </row>
    <row r="423" spans="1:5">
      <c r="A423" s="236" t="s">
        <v>389</v>
      </c>
      <c r="B423" s="211"/>
      <c r="C423" s="211"/>
      <c r="D423" s="212">
        <f t="shared" si="12"/>
        <v>0</v>
      </c>
      <c r="E423" s="213" t="e">
        <f t="shared" si="13"/>
        <v>#DIV/0!</v>
      </c>
    </row>
    <row r="424" spans="1:5">
      <c r="A424" s="236" t="s">
        <v>390</v>
      </c>
      <c r="B424" s="211">
        <f>B425</f>
        <v>6013</v>
      </c>
      <c r="C424" s="211">
        <f>C425</f>
        <v>6149</v>
      </c>
      <c r="D424" s="212">
        <f t="shared" si="12"/>
        <v>136</v>
      </c>
      <c r="E424" s="213">
        <f t="shared" si="13"/>
        <v>2.2999999999999998</v>
      </c>
    </row>
    <row r="425" spans="1:5">
      <c r="A425" s="236" t="s">
        <v>391</v>
      </c>
      <c r="B425" s="211">
        <v>6013</v>
      </c>
      <c r="C425" s="211">
        <v>6149</v>
      </c>
      <c r="D425" s="212">
        <f t="shared" si="12"/>
        <v>136</v>
      </c>
      <c r="E425" s="213">
        <f t="shared" si="13"/>
        <v>2.2999999999999998</v>
      </c>
    </row>
    <row r="426" spans="1:5">
      <c r="A426" s="236" t="s">
        <v>392</v>
      </c>
      <c r="B426" s="211">
        <f>B427</f>
        <v>514</v>
      </c>
      <c r="C426" s="211">
        <f>C427</f>
        <v>621</v>
      </c>
      <c r="D426" s="212">
        <f t="shared" si="12"/>
        <v>107</v>
      </c>
      <c r="E426" s="213">
        <f t="shared" si="13"/>
        <v>20.8</v>
      </c>
    </row>
    <row r="427" spans="1:5">
      <c r="A427" s="236" t="s">
        <v>393</v>
      </c>
      <c r="B427" s="211">
        <v>514</v>
      </c>
      <c r="C427" s="211">
        <v>621</v>
      </c>
      <c r="D427" s="212">
        <f t="shared" si="12"/>
        <v>107</v>
      </c>
      <c r="E427" s="213">
        <f t="shared" si="13"/>
        <v>20.8</v>
      </c>
    </row>
    <row r="428" spans="1:5">
      <c r="A428" s="236" t="s">
        <v>394</v>
      </c>
      <c r="B428" s="211">
        <f>B429+B434</f>
        <v>686</v>
      </c>
      <c r="C428" s="211">
        <f>C429+C434</f>
        <v>0</v>
      </c>
      <c r="D428" s="212">
        <f t="shared" si="12"/>
        <v>-686</v>
      </c>
      <c r="E428" s="213">
        <f t="shared" si="13"/>
        <v>-100</v>
      </c>
    </row>
    <row r="429" spans="1:5">
      <c r="A429" s="236" t="s">
        <v>395</v>
      </c>
      <c r="B429" s="211">
        <f>SUM(B430:B433)</f>
        <v>591</v>
      </c>
      <c r="C429" s="211">
        <f>SUM(C430:C433)</f>
        <v>0</v>
      </c>
      <c r="D429" s="212">
        <f t="shared" si="12"/>
        <v>-591</v>
      </c>
      <c r="E429" s="213">
        <f t="shared" si="13"/>
        <v>-100</v>
      </c>
    </row>
    <row r="430" spans="1:5">
      <c r="A430" s="236" t="s">
        <v>71</v>
      </c>
      <c r="B430" s="211">
        <v>22</v>
      </c>
      <c r="C430" s="211"/>
      <c r="D430" s="212">
        <f t="shared" si="12"/>
        <v>-22</v>
      </c>
      <c r="E430" s="213">
        <f t="shared" si="13"/>
        <v>-100</v>
      </c>
    </row>
    <row r="431" spans="1:5">
      <c r="A431" s="236" t="s">
        <v>396</v>
      </c>
      <c r="B431" s="211">
        <v>65</v>
      </c>
      <c r="C431" s="211"/>
      <c r="D431" s="212">
        <f t="shared" si="12"/>
        <v>-65</v>
      </c>
      <c r="E431" s="213">
        <f t="shared" si="13"/>
        <v>-100</v>
      </c>
    </row>
    <row r="432" spans="1:5">
      <c r="A432" s="236" t="s">
        <v>78</v>
      </c>
      <c r="B432" s="211">
        <v>21</v>
      </c>
      <c r="C432" s="211"/>
      <c r="D432" s="212">
        <f t="shared" si="12"/>
        <v>-21</v>
      </c>
      <c r="E432" s="213">
        <f t="shared" si="13"/>
        <v>-100</v>
      </c>
    </row>
    <row r="433" spans="1:5">
      <c r="A433" s="236" t="s">
        <v>397</v>
      </c>
      <c r="B433" s="211">
        <v>483</v>
      </c>
      <c r="C433" s="211"/>
      <c r="D433" s="212">
        <f t="shared" si="12"/>
        <v>-483</v>
      </c>
      <c r="E433" s="213">
        <f t="shared" si="13"/>
        <v>-100</v>
      </c>
    </row>
    <row r="434" spans="1:5">
      <c r="A434" s="236" t="s">
        <v>398</v>
      </c>
      <c r="B434" s="211">
        <f>SUM(B435)</f>
        <v>95</v>
      </c>
      <c r="C434" s="211">
        <f>C435</f>
        <v>0</v>
      </c>
      <c r="D434" s="212">
        <f t="shared" si="12"/>
        <v>-95</v>
      </c>
      <c r="E434" s="213">
        <f t="shared" si="13"/>
        <v>-100</v>
      </c>
    </row>
    <row r="435" spans="1:5">
      <c r="A435" s="236" t="s">
        <v>399</v>
      </c>
      <c r="B435" s="211">
        <v>95</v>
      </c>
      <c r="C435" s="211"/>
      <c r="D435" s="212">
        <f t="shared" si="12"/>
        <v>-95</v>
      </c>
      <c r="E435" s="213">
        <f t="shared" si="13"/>
        <v>-100</v>
      </c>
    </row>
    <row r="436" spans="1:5">
      <c r="A436" s="236" t="s">
        <v>400</v>
      </c>
      <c r="B436" s="211">
        <f>B437+B444+B452+B449</f>
        <v>2832</v>
      </c>
      <c r="C436" s="211">
        <f>C437+C444+C452+C449+C447</f>
        <v>4229</v>
      </c>
      <c r="D436" s="212">
        <f t="shared" si="12"/>
        <v>1397</v>
      </c>
      <c r="E436" s="213">
        <f t="shared" si="13"/>
        <v>49.3</v>
      </c>
    </row>
    <row r="437" spans="1:5">
      <c r="A437" s="236" t="s">
        <v>401</v>
      </c>
      <c r="B437" s="211">
        <f>SUM(B438:B443)</f>
        <v>1112</v>
      </c>
      <c r="C437" s="211">
        <f>SUM(C438:C443)</f>
        <v>1017</v>
      </c>
      <c r="D437" s="212">
        <f t="shared" si="12"/>
        <v>-95</v>
      </c>
      <c r="E437" s="213">
        <f t="shared" si="13"/>
        <v>-8.5</v>
      </c>
    </row>
    <row r="438" spans="1:5">
      <c r="A438" s="236" t="s">
        <v>71</v>
      </c>
      <c r="B438" s="211">
        <v>699</v>
      </c>
      <c r="C438" s="211">
        <v>135</v>
      </c>
      <c r="D438" s="212">
        <f t="shared" si="12"/>
        <v>-564</v>
      </c>
      <c r="E438" s="213">
        <f t="shared" si="13"/>
        <v>-80.7</v>
      </c>
    </row>
    <row r="439" spans="1:5">
      <c r="A439" s="236" t="s">
        <v>72</v>
      </c>
      <c r="B439" s="211"/>
      <c r="C439" s="211">
        <v>1</v>
      </c>
      <c r="D439" s="212">
        <f t="shared" si="12"/>
        <v>1</v>
      </c>
      <c r="E439" s="213" t="e">
        <f t="shared" si="13"/>
        <v>#DIV/0!</v>
      </c>
    </row>
    <row r="440" spans="1:5">
      <c r="A440" s="236" t="s">
        <v>402</v>
      </c>
      <c r="B440" s="211">
        <v>8</v>
      </c>
      <c r="C440" s="211">
        <v>5</v>
      </c>
      <c r="D440" s="212">
        <f t="shared" si="12"/>
        <v>-3</v>
      </c>
      <c r="E440" s="213">
        <f t="shared" si="13"/>
        <v>-37.5</v>
      </c>
    </row>
    <row r="441" spans="1:5">
      <c r="A441" s="236" t="s">
        <v>403</v>
      </c>
      <c r="B441" s="211"/>
      <c r="C441" s="211">
        <v>329</v>
      </c>
      <c r="D441" s="212">
        <f t="shared" si="12"/>
        <v>329</v>
      </c>
      <c r="E441" s="213" t="e">
        <f t="shared" si="13"/>
        <v>#DIV/0!</v>
      </c>
    </row>
    <row r="442" spans="1:5">
      <c r="A442" s="236" t="s">
        <v>78</v>
      </c>
      <c r="B442" s="211">
        <v>168</v>
      </c>
      <c r="C442" s="211">
        <v>189</v>
      </c>
      <c r="D442" s="212">
        <f t="shared" si="12"/>
        <v>21</v>
      </c>
      <c r="E442" s="213">
        <f t="shared" si="13"/>
        <v>12.5</v>
      </c>
    </row>
    <row r="443" spans="1:5">
      <c r="A443" s="236" t="s">
        <v>404</v>
      </c>
      <c r="B443" s="211">
        <v>237</v>
      </c>
      <c r="C443" s="211">
        <v>358</v>
      </c>
      <c r="D443" s="212">
        <f t="shared" si="12"/>
        <v>121</v>
      </c>
      <c r="E443" s="213">
        <f t="shared" si="13"/>
        <v>51.1</v>
      </c>
    </row>
    <row r="444" spans="1:5">
      <c r="A444" s="236" t="s">
        <v>405</v>
      </c>
      <c r="B444" s="211">
        <f>B446</f>
        <v>411</v>
      </c>
      <c r="C444" s="211">
        <f>SUM(C445:C446)</f>
        <v>403</v>
      </c>
      <c r="D444" s="212">
        <f t="shared" si="12"/>
        <v>-8</v>
      </c>
      <c r="E444" s="213">
        <f t="shared" si="13"/>
        <v>-1.9</v>
      </c>
    </row>
    <row r="445" spans="1:5">
      <c r="A445" s="236" t="s">
        <v>72</v>
      </c>
      <c r="B445" s="211"/>
      <c r="C445" s="211">
        <v>120</v>
      </c>
      <c r="D445" s="212">
        <f t="shared" si="12"/>
        <v>120</v>
      </c>
      <c r="E445" s="213" t="e">
        <f t="shared" si="13"/>
        <v>#DIV/0!</v>
      </c>
    </row>
    <row r="446" spans="1:5">
      <c r="A446" s="236" t="s">
        <v>406</v>
      </c>
      <c r="B446" s="211">
        <v>411</v>
      </c>
      <c r="C446" s="211">
        <v>283</v>
      </c>
      <c r="D446" s="212">
        <f t="shared" si="12"/>
        <v>-128</v>
      </c>
      <c r="E446" s="213">
        <f t="shared" si="13"/>
        <v>-31.1</v>
      </c>
    </row>
    <row r="447" spans="1:5">
      <c r="A447" s="236" t="s">
        <v>407</v>
      </c>
      <c r="B447" s="211"/>
      <c r="C447" s="211">
        <f>SUM(C448)</f>
        <v>4</v>
      </c>
      <c r="D447" s="212">
        <f t="shared" si="12"/>
        <v>4</v>
      </c>
      <c r="E447" s="213" t="e">
        <f t="shared" si="13"/>
        <v>#DIV/0!</v>
      </c>
    </row>
    <row r="448" spans="1:5">
      <c r="A448" s="236" t="s">
        <v>408</v>
      </c>
      <c r="B448" s="211"/>
      <c r="C448" s="211">
        <v>4</v>
      </c>
      <c r="D448" s="212">
        <f t="shared" si="12"/>
        <v>4</v>
      </c>
      <c r="E448" s="213" t="e">
        <f t="shared" si="13"/>
        <v>#DIV/0!</v>
      </c>
    </row>
    <row r="449" spans="1:5">
      <c r="A449" s="236" t="s">
        <v>409</v>
      </c>
      <c r="B449" s="211">
        <f>SUM(B450:B451)</f>
        <v>379</v>
      </c>
      <c r="C449" s="211">
        <f>SUM(C450:C451)</f>
        <v>0</v>
      </c>
      <c r="D449" s="212">
        <f t="shared" ref="D449:D463" si="14">C449-B449</f>
        <v>-379</v>
      </c>
      <c r="E449" s="213">
        <f t="shared" si="13"/>
        <v>-100</v>
      </c>
    </row>
    <row r="450" spans="1:5">
      <c r="A450" s="236" t="s">
        <v>410</v>
      </c>
      <c r="B450" s="211">
        <v>216</v>
      </c>
      <c r="C450" s="211"/>
      <c r="D450" s="212">
        <f t="shared" si="14"/>
        <v>-216</v>
      </c>
      <c r="E450" s="213">
        <f t="shared" si="13"/>
        <v>-100</v>
      </c>
    </row>
    <row r="451" spans="1:5">
      <c r="A451" s="236" t="s">
        <v>411</v>
      </c>
      <c r="B451" s="211">
        <v>163</v>
      </c>
      <c r="C451" s="211"/>
      <c r="D451" s="212">
        <f t="shared" si="14"/>
        <v>-163</v>
      </c>
      <c r="E451" s="213">
        <f t="shared" si="13"/>
        <v>-100</v>
      </c>
    </row>
    <row r="452" spans="1:5">
      <c r="A452" s="236" t="s">
        <v>412</v>
      </c>
      <c r="B452" s="211">
        <f>SUM(B453)</f>
        <v>930</v>
      </c>
      <c r="C452" s="211">
        <f>C453</f>
        <v>2805</v>
      </c>
      <c r="D452" s="212">
        <f t="shared" si="14"/>
        <v>1875</v>
      </c>
      <c r="E452" s="213">
        <f t="shared" si="13"/>
        <v>201.6</v>
      </c>
    </row>
    <row r="453" spans="1:5">
      <c r="A453" s="236" t="s">
        <v>413</v>
      </c>
      <c r="B453" s="211">
        <v>930</v>
      </c>
      <c r="C453" s="211">
        <v>2805</v>
      </c>
      <c r="D453" s="212">
        <f t="shared" si="14"/>
        <v>1875</v>
      </c>
      <c r="E453" s="213">
        <f t="shared" si="13"/>
        <v>201.6</v>
      </c>
    </row>
    <row r="454" spans="1:5">
      <c r="A454" s="236" t="s">
        <v>414</v>
      </c>
      <c r="B454" s="211">
        <f>B455</f>
        <v>10151</v>
      </c>
      <c r="C454" s="211">
        <f>C455</f>
        <v>5385</v>
      </c>
      <c r="D454" s="212">
        <f t="shared" si="14"/>
        <v>-4766</v>
      </c>
      <c r="E454" s="213">
        <f t="shared" si="13"/>
        <v>-47</v>
      </c>
    </row>
    <row r="455" spans="1:5">
      <c r="A455" s="236" t="s">
        <v>65</v>
      </c>
      <c r="B455" s="211">
        <f>B456</f>
        <v>10151</v>
      </c>
      <c r="C455" s="211">
        <f>C456</f>
        <v>5385</v>
      </c>
      <c r="D455" s="212">
        <f t="shared" si="14"/>
        <v>-4766</v>
      </c>
      <c r="E455" s="213">
        <f t="shared" ref="E455:E463" si="15">D455/B455*100</f>
        <v>-47</v>
      </c>
    </row>
    <row r="456" spans="1:5">
      <c r="A456" s="236" t="s">
        <v>415</v>
      </c>
      <c r="B456" s="211">
        <v>10151</v>
      </c>
      <c r="C456" s="211">
        <v>5385</v>
      </c>
      <c r="D456" s="212">
        <f t="shared" si="14"/>
        <v>-4766</v>
      </c>
      <c r="E456" s="213">
        <f t="shared" si="15"/>
        <v>-47</v>
      </c>
    </row>
    <row r="457" spans="1:5">
      <c r="A457" s="236" t="s">
        <v>416</v>
      </c>
      <c r="B457" s="211">
        <f>B458</f>
        <v>7311</v>
      </c>
      <c r="C457" s="211">
        <f>C458</f>
        <v>7640</v>
      </c>
      <c r="D457" s="212">
        <f t="shared" si="14"/>
        <v>329</v>
      </c>
      <c r="E457" s="213">
        <f t="shared" si="15"/>
        <v>4.5</v>
      </c>
    </row>
    <row r="458" spans="1:5">
      <c r="A458" s="236" t="s">
        <v>417</v>
      </c>
      <c r="B458" s="211">
        <f>SUM(B459:B461)</f>
        <v>7311</v>
      </c>
      <c r="C458" s="211">
        <f>SUM(C459:C461)</f>
        <v>7640</v>
      </c>
      <c r="D458" s="212">
        <f t="shared" si="14"/>
        <v>329</v>
      </c>
      <c r="E458" s="213">
        <f t="shared" si="15"/>
        <v>4.5</v>
      </c>
    </row>
    <row r="459" spans="1:5">
      <c r="A459" s="236" t="s">
        <v>418</v>
      </c>
      <c r="B459" s="211">
        <v>7185</v>
      </c>
      <c r="C459" s="211">
        <v>7569</v>
      </c>
      <c r="D459" s="212">
        <f t="shared" si="14"/>
        <v>384</v>
      </c>
      <c r="E459" s="213">
        <f t="shared" si="15"/>
        <v>5.3</v>
      </c>
    </row>
    <row r="460" spans="1:5">
      <c r="A460" s="236" t="s">
        <v>419</v>
      </c>
      <c r="B460" s="211">
        <v>14</v>
      </c>
      <c r="C460" s="211">
        <v>5</v>
      </c>
      <c r="D460" s="212">
        <f t="shared" si="14"/>
        <v>-9</v>
      </c>
      <c r="E460" s="213">
        <f t="shared" si="15"/>
        <v>-64.3</v>
      </c>
    </row>
    <row r="461" spans="1:5">
      <c r="A461" s="236" t="s">
        <v>420</v>
      </c>
      <c r="B461" s="211">
        <v>112</v>
      </c>
      <c r="C461" s="211">
        <v>66</v>
      </c>
      <c r="D461" s="212">
        <f t="shared" si="14"/>
        <v>-46</v>
      </c>
      <c r="E461" s="213">
        <f t="shared" si="15"/>
        <v>-41.1</v>
      </c>
    </row>
    <row r="462" spans="1:5">
      <c r="A462" s="236" t="s">
        <v>421</v>
      </c>
      <c r="B462" s="211">
        <f>B463</f>
        <v>47</v>
      </c>
      <c r="C462" s="211">
        <f>C463</f>
        <v>17</v>
      </c>
      <c r="D462" s="212">
        <f t="shared" si="14"/>
        <v>-30</v>
      </c>
      <c r="E462" s="213">
        <f t="shared" si="15"/>
        <v>-63.8</v>
      </c>
    </row>
    <row r="463" spans="1:5">
      <c r="A463" s="236" t="s">
        <v>422</v>
      </c>
      <c r="B463" s="211">
        <v>47</v>
      </c>
      <c r="C463" s="211">
        <v>17</v>
      </c>
      <c r="D463" s="212">
        <f t="shared" si="14"/>
        <v>-30</v>
      </c>
      <c r="E463" s="213">
        <f t="shared" si="15"/>
        <v>-63.8</v>
      </c>
    </row>
  </sheetData>
  <mergeCells count="5">
    <mergeCell ref="A1:E1"/>
    <mergeCell ref="D3:E3"/>
    <mergeCell ref="A3:A4"/>
    <mergeCell ref="B3:B4"/>
    <mergeCell ref="C3:C4"/>
  </mergeCells>
  <phoneticPr fontId="92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9439" master="" otherUserPermission="visible"/>
  <rangeList sheetStid="19434" master="" otherUserPermission="visible"/>
  <rangeList sheetStid="19454" master="" otherUserPermission="visible"/>
  <rangeList sheetStid="19484" master="" otherUserPermission="visible"/>
  <rangeList sheetStid="19490" master="" otherUserPermission="visible"/>
  <rangeList sheetStid="19414" master="" otherUserPermission="visible"/>
  <rangeList sheetStid="19488" master="" otherUserPermission="visible"/>
  <rangeList sheetStid="19489" master="" otherUserPermission="visible"/>
  <rangeList sheetStid="19491" master="" otherUserPermission="visible"/>
  <rangeList sheetStid="19486" master="" otherUserPermission="visible"/>
  <rangeList sheetStid="19456" master="" otherUserPermission="visible"/>
  <rangeList sheetStid="19457" master="" otherUserPermission="visible"/>
  <rangeList sheetStid="19458" master="" otherUserPermission="visible"/>
  <rangeList sheetStid="19462" master="" otherUserPermission="visible"/>
  <rangeList sheetStid="19463" master="" otherUserPermission="visible"/>
  <rangeList sheetStid="19464" master="" otherUserPermission="visible"/>
  <rangeList sheetStid="19445" master="" otherUserPermission="visible"/>
  <rangeList sheetStid="19446" master="" otherUserPermission="visible"/>
  <rangeList sheetStid="19479" master="" otherUserPermission="visible"/>
  <rangeList sheetStid="19478" master="" otherUserPermission="visible"/>
  <rangeList sheetStid="19435" master="" otherUserPermission="visible"/>
  <rangeList sheetStid="267" master="" otherUserPermission="visible"/>
  <rangeList sheetStid="19487" master="" otherUserPermission="visible"/>
  <rangeList sheetStid="19492" master="" otherUserPermission="visible"/>
  <rangeList sheetStid="19453" master="" otherUserPermission="visible"/>
  <rangeList sheetStid="19469" master="" otherUserPermission="visible"/>
  <rangeList sheetStid="19465" master="" otherUserPermission="visible"/>
  <rangeList sheetStid="19466" master="" otherUserPermission="visible"/>
  <rangeList sheetStid="19493" master="" otherUserPermission="visible"/>
  <rangeList sheetStid="19467" master="" otherUserPermission="visible"/>
  <rangeList sheetStid="19468" master="" otherUserPermission="visible"/>
  <rangeList sheetStid="12" master="" otherUserPermission="visible"/>
  <rangeList sheetStid="264" master="" otherUserPermission="visible"/>
  <rangeList sheetStid="19450" master="" otherUserPermission="visible"/>
  <rangeList sheetStid="19451" master="" otherUserPermission="visible"/>
  <rangeList sheetStid="19452" master="" otherUserPermission="visible"/>
  <rangeList sheetStid="19471" master="" otherUserPermission="visible"/>
  <rangeList sheetStid="19470" master="" otherUserPermission="visible"/>
  <rangeList sheetStid="19438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39</vt:i4>
      </vt:variant>
      <vt:variant>
        <vt:lpstr>命名范围</vt:lpstr>
      </vt:variant>
      <vt:variant>
        <vt:i4>7</vt:i4>
      </vt:variant>
    </vt:vector>
  </HeadingPairs>
  <TitlesOfParts>
    <vt:vector size="46" baseType="lpstr">
      <vt:lpstr>7o7m1j</vt:lpstr>
      <vt:lpstr>Sheet1</vt:lpstr>
      <vt:lpstr>24全县一般收入执行</vt:lpstr>
      <vt:lpstr>24支出执行</vt:lpstr>
      <vt:lpstr>24支出执行明细</vt:lpstr>
      <vt:lpstr>24全县一般平衡</vt:lpstr>
      <vt:lpstr>24县本级一般收入</vt:lpstr>
      <vt:lpstr>24县本级一般支出</vt:lpstr>
      <vt:lpstr>24县本级一般支出明细</vt:lpstr>
      <vt:lpstr>24县本级平衡 </vt:lpstr>
      <vt:lpstr>24全县基金收入</vt:lpstr>
      <vt:lpstr>24全县基金支出</vt:lpstr>
      <vt:lpstr>24全县基金平衡</vt:lpstr>
      <vt:lpstr>24县本级基金收入</vt:lpstr>
      <vt:lpstr>24县本级基金支出</vt:lpstr>
      <vt:lpstr>24县本级基金平衡</vt:lpstr>
      <vt:lpstr>24社收</vt:lpstr>
      <vt:lpstr>24社支</vt:lpstr>
      <vt:lpstr>24国资收支总表</vt:lpstr>
      <vt:lpstr>24国资收支明细</vt:lpstr>
      <vt:lpstr>Sheet2</vt:lpstr>
      <vt:lpstr>25全县一般收预</vt:lpstr>
      <vt:lpstr>25全县一般支预</vt:lpstr>
      <vt:lpstr>25全县一般支预明细</vt:lpstr>
      <vt:lpstr>25全县一般公共预算基本支出</vt:lpstr>
      <vt:lpstr>25全县一般平衡</vt:lpstr>
      <vt:lpstr>25县本级一般收入预计</vt:lpstr>
      <vt:lpstr>25县本级一般支出预计</vt:lpstr>
      <vt:lpstr>25县本级一般支出预计明细</vt:lpstr>
      <vt:lpstr>25县本级基本支出</vt:lpstr>
      <vt:lpstr>25县本级一般平衡</vt:lpstr>
      <vt:lpstr>25基收</vt:lpstr>
      <vt:lpstr>25基支</vt:lpstr>
      <vt:lpstr>25基金平衡 </vt:lpstr>
      <vt:lpstr>25社保收 </vt:lpstr>
      <vt:lpstr>25社保支 </vt:lpstr>
      <vt:lpstr>25国资收支总表</vt:lpstr>
      <vt:lpstr>25国资收支明细</vt:lpstr>
      <vt:lpstr>teudtc5l</vt:lpstr>
      <vt:lpstr>Bust</vt:lpstr>
      <vt:lpstr>Continue</vt:lpstr>
      <vt:lpstr>Documents_array</vt:lpstr>
      <vt:lpstr>Hello</vt:lpstr>
      <vt:lpstr>'24全县基金收入'!Print_Area</vt:lpstr>
      <vt:lpstr>'24全县基金支出'!Print_Area</vt:lpstr>
      <vt:lpstr>'24全县基金支出'!Print_Titles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lining</dc:creator>
  <cp:lastModifiedBy>ysg</cp:lastModifiedBy>
  <cp:lastPrinted>2024-12-05T07:35:00Z</cp:lastPrinted>
  <dcterms:created xsi:type="dcterms:W3CDTF">2002-01-30T06:45:00Z</dcterms:created>
  <dcterms:modified xsi:type="dcterms:W3CDTF">2024-12-31T02:08:43Z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7BBB3FE6D5B4425FBC757DB84566FBF1</vt:lpwstr>
  </property>
</Properties>
</file>